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3.xml" ContentType="application/vnd.openxmlformats-officedocument.spreadsheetml.chart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0785" yWindow="2355" windowWidth="12630" windowHeight="5955" tabRatio="851" activeTab="6"/>
  </bookViews>
  <sheets>
    <sheet name="F_Data" sheetId="95" r:id="rId1"/>
    <sheet name="Exp Dates" sheetId="97" r:id="rId2"/>
    <sheet name="3 hybrid chart" sheetId="204" r:id="rId3"/>
    <sheet name="3 hybrid table" sheetId="203" r:id="rId4"/>
    <sheet name="scatter" sheetId="206" r:id="rId5"/>
    <sheet name="Sheet1" sheetId="207" r:id="rId6"/>
    <sheet name="Master" sheetId="201" r:id="rId7"/>
    <sheet name="SPVQSTR" sheetId="202" r:id="rId8"/>
    <sheet name="SPVXLSP" sheetId="205" r:id="rId9"/>
    <sheet name="Crash" sheetId="210" r:id="rId10"/>
    <sheet name="Sheet4" sheetId="209" r:id="rId11"/>
  </sheets>
  <definedNames>
    <definedName name="solver_adj" localSheetId="0" hidden="1">F_Data!$AA$5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2</definedName>
    <definedName name="solver_nod" localSheetId="0" hidden="1">2147483647</definedName>
    <definedName name="solver_num" localSheetId="0" hidden="1">0</definedName>
    <definedName name="solver_nwt" localSheetId="0" hidden="1">1</definedName>
    <definedName name="solver_opt" localSheetId="0" hidden="1">F_Data!$AA$2702</definedName>
    <definedName name="solver_pre" localSheetId="0" hidden="1">0.000001</definedName>
    <definedName name="solver_rbv" localSheetId="0" hidden="1">1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val" localSheetId="0" hidden="1">781.65</definedName>
    <definedName name="solver_ver" localSheetId="0" hidden="1">3</definedName>
  </definedNames>
  <calcPr calcId="145621"/>
  <pivotCaches>
    <pivotCache cacheId="0" r:id="rId12"/>
    <pivotCache cacheId="1" r:id="rId13"/>
  </pivotCaches>
</workbook>
</file>

<file path=xl/calcChain.xml><?xml version="1.0" encoding="utf-8"?>
<calcChain xmlns="http://schemas.openxmlformats.org/spreadsheetml/2006/main">
  <c r="B2809" i="201" l="1"/>
  <c r="B2810" i="201"/>
  <c r="B2811" i="201"/>
  <c r="B2812" i="201"/>
  <c r="B2813" i="201"/>
  <c r="B2814" i="201"/>
  <c r="B2815" i="201"/>
  <c r="B2816" i="201"/>
  <c r="B2817" i="201"/>
  <c r="B2818" i="201"/>
  <c r="B2819" i="201"/>
  <c r="B2820" i="201"/>
  <c r="B2821" i="201"/>
  <c r="B2822" i="201"/>
  <c r="B2823" i="201"/>
  <c r="B2824" i="201"/>
  <c r="B2825" i="201"/>
  <c r="B2826" i="201"/>
  <c r="B2827" i="201"/>
  <c r="B2828" i="201"/>
  <c r="B2829" i="201"/>
  <c r="B2830" i="201"/>
  <c r="B2831" i="201"/>
  <c r="B2832" i="201"/>
  <c r="B2833" i="201"/>
  <c r="B2834" i="201"/>
  <c r="B2835" i="201"/>
  <c r="B2836" i="201"/>
  <c r="B2837" i="201"/>
  <c r="B2838" i="201"/>
  <c r="B2839" i="201"/>
  <c r="B2840" i="201"/>
  <c r="H464" i="201" l="1"/>
  <c r="E464" i="201"/>
  <c r="C463" i="201"/>
  <c r="E463" i="201" s="1"/>
  <c r="D3052" i="201"/>
  <c r="D3051" i="201"/>
  <c r="D3050" i="201"/>
  <c r="D3049" i="201"/>
  <c r="D3048" i="201"/>
  <c r="D3047" i="201"/>
  <c r="D3046" i="201"/>
  <c r="D3045" i="201"/>
  <c r="D3044" i="201"/>
  <c r="D3043" i="201"/>
  <c r="D3042" i="201"/>
  <c r="D3041" i="201"/>
  <c r="D3040" i="201"/>
  <c r="D3039" i="201"/>
  <c r="D3038" i="201"/>
  <c r="D3037" i="201"/>
  <c r="D3036" i="201"/>
  <c r="D3035" i="201"/>
  <c r="D3034" i="201"/>
  <c r="D3033" i="201"/>
  <c r="D3032" i="201"/>
  <c r="D3031" i="201"/>
  <c r="D3030" i="201"/>
  <c r="D3029" i="201"/>
  <c r="D3028" i="201"/>
  <c r="D3027" i="201"/>
  <c r="D3026" i="201"/>
  <c r="D3025" i="201"/>
  <c r="D3024" i="201"/>
  <c r="D3023" i="201"/>
  <c r="D3022" i="201"/>
  <c r="D3021" i="201"/>
  <c r="D3020" i="201"/>
  <c r="D3019" i="201"/>
  <c r="D3018" i="201"/>
  <c r="D3017" i="201"/>
  <c r="D3016" i="201"/>
  <c r="D3015" i="201"/>
  <c r="D3014" i="201"/>
  <c r="D3013" i="201"/>
  <c r="D3012" i="201"/>
  <c r="D3011" i="201"/>
  <c r="D3010" i="201"/>
  <c r="D3009" i="201"/>
  <c r="D3008" i="201"/>
  <c r="D3007" i="201"/>
  <c r="D3006" i="201"/>
  <c r="D3005" i="201"/>
  <c r="D3004" i="201"/>
  <c r="D3003" i="201"/>
  <c r="D3002" i="201"/>
  <c r="D3001" i="201"/>
  <c r="D3000" i="201"/>
  <c r="D2999" i="201"/>
  <c r="D2998" i="201"/>
  <c r="D2997" i="201"/>
  <c r="D2996" i="201"/>
  <c r="D2995" i="201"/>
  <c r="D2994" i="201"/>
  <c r="D2993" i="201"/>
  <c r="D2992" i="201"/>
  <c r="D2991" i="201"/>
  <c r="D2990" i="201"/>
  <c r="D2989" i="201"/>
  <c r="D2988" i="201"/>
  <c r="D2987" i="201"/>
  <c r="D2986" i="201"/>
  <c r="D2985" i="201"/>
  <c r="D2984" i="201"/>
  <c r="D2983" i="201"/>
  <c r="D2982" i="201"/>
  <c r="D2981" i="201"/>
  <c r="D2980" i="201"/>
  <c r="D2979" i="201"/>
  <c r="D2978" i="201"/>
  <c r="D2977" i="201"/>
  <c r="D2976" i="201"/>
  <c r="D2975" i="201"/>
  <c r="D2974" i="201"/>
  <c r="D2973" i="201"/>
  <c r="D2972" i="201"/>
  <c r="D2971" i="201"/>
  <c r="D2970" i="201"/>
  <c r="D2969" i="201"/>
  <c r="D2968" i="201"/>
  <c r="D2967" i="201"/>
  <c r="D2966" i="201"/>
  <c r="D2965" i="201"/>
  <c r="D2964" i="201"/>
  <c r="D2963" i="201"/>
  <c r="D2962" i="201"/>
  <c r="D2961" i="201"/>
  <c r="D2960" i="201"/>
  <c r="D2959" i="201"/>
  <c r="D2958" i="201"/>
  <c r="D2957" i="201"/>
  <c r="D2956" i="201"/>
  <c r="D2955" i="201"/>
  <c r="D2954" i="201"/>
  <c r="D2953" i="201"/>
  <c r="D2952" i="201"/>
  <c r="D2951" i="201"/>
  <c r="D2950" i="201"/>
  <c r="D2949" i="201"/>
  <c r="D2948" i="201"/>
  <c r="D2947" i="201"/>
  <c r="D2946" i="201"/>
  <c r="D2945" i="201"/>
  <c r="D2944" i="201"/>
  <c r="D2943" i="201"/>
  <c r="D2942" i="201"/>
  <c r="D2941" i="201"/>
  <c r="D2940" i="201"/>
  <c r="D2939" i="201"/>
  <c r="D2938" i="201"/>
  <c r="D2937" i="201"/>
  <c r="D2936" i="201"/>
  <c r="D2935" i="201"/>
  <c r="D2934" i="201"/>
  <c r="D2933" i="201"/>
  <c r="D2932" i="201"/>
  <c r="D2931" i="201"/>
  <c r="D2930" i="201"/>
  <c r="D2929" i="201"/>
  <c r="D2928" i="201"/>
  <c r="D2927" i="201"/>
  <c r="D2926" i="201"/>
  <c r="D2925" i="201"/>
  <c r="D2924" i="201"/>
  <c r="D2923" i="201"/>
  <c r="D2922" i="201"/>
  <c r="D2921" i="201"/>
  <c r="D2920" i="201"/>
  <c r="D2919" i="201"/>
  <c r="D2918" i="201"/>
  <c r="D2917" i="201"/>
  <c r="D2916" i="201"/>
  <c r="D2915" i="201"/>
  <c r="D2914" i="201"/>
  <c r="D2913" i="201"/>
  <c r="D2912" i="201"/>
  <c r="D2911" i="201"/>
  <c r="D2910" i="201"/>
  <c r="D2909" i="201"/>
  <c r="D2908" i="201"/>
  <c r="D2907" i="201"/>
  <c r="D2906" i="201"/>
  <c r="D2905" i="201"/>
  <c r="D2904" i="201"/>
  <c r="D2903" i="201"/>
  <c r="D2902" i="201"/>
  <c r="D2901" i="201"/>
  <c r="D2900" i="201"/>
  <c r="D2899" i="201"/>
  <c r="D2898" i="201"/>
  <c r="D2897" i="201"/>
  <c r="D2896" i="201"/>
  <c r="D2895" i="201"/>
  <c r="D2894" i="201"/>
  <c r="D2893" i="201"/>
  <c r="D2892" i="201"/>
  <c r="D2891" i="201"/>
  <c r="D2890" i="201"/>
  <c r="D2889" i="201"/>
  <c r="D2888" i="201"/>
  <c r="D2887" i="201"/>
  <c r="D2886" i="201"/>
  <c r="D2885" i="201"/>
  <c r="D2884" i="201"/>
  <c r="D2883" i="201"/>
  <c r="D2882" i="201"/>
  <c r="D2881" i="201"/>
  <c r="D2880" i="201"/>
  <c r="D2879" i="201"/>
  <c r="D2878" i="201"/>
  <c r="D2877" i="201"/>
  <c r="D2876" i="201"/>
  <c r="D2875" i="201"/>
  <c r="D2874" i="201"/>
  <c r="D2873" i="201"/>
  <c r="D2872" i="201"/>
  <c r="D2871" i="201"/>
  <c r="D2870" i="201"/>
  <c r="D2869" i="201"/>
  <c r="D2868" i="201"/>
  <c r="D2867" i="201"/>
  <c r="D2866" i="201"/>
  <c r="D2865" i="201"/>
  <c r="D2864" i="201"/>
  <c r="D2863" i="201"/>
  <c r="D2862" i="201"/>
  <c r="D2861" i="201"/>
  <c r="D2860" i="201"/>
  <c r="D2859" i="201"/>
  <c r="D2858" i="201"/>
  <c r="D2857" i="201"/>
  <c r="D2856" i="201"/>
  <c r="D2855" i="201"/>
  <c r="D2854" i="201"/>
  <c r="D2853" i="201"/>
  <c r="D2852" i="201"/>
  <c r="D2851" i="201"/>
  <c r="D2850" i="201"/>
  <c r="D2849" i="201"/>
  <c r="D2848" i="201"/>
  <c r="D2847" i="201"/>
  <c r="D2846" i="201"/>
  <c r="D2845" i="201"/>
  <c r="D2844" i="201"/>
  <c r="D2843" i="201"/>
  <c r="D2842" i="201"/>
  <c r="D2841" i="201"/>
  <c r="D2637" i="201"/>
  <c r="D2636" i="201"/>
  <c r="D2635" i="201"/>
  <c r="D2634" i="201"/>
  <c r="D2633" i="201"/>
  <c r="D2632" i="201"/>
  <c r="D2631" i="201"/>
  <c r="D2630" i="201"/>
  <c r="D2629" i="201"/>
  <c r="D2628" i="201"/>
  <c r="D2627" i="201"/>
  <c r="D2626" i="201"/>
  <c r="D2625" i="201"/>
  <c r="D2624" i="201"/>
  <c r="D2623" i="201"/>
  <c r="D2622" i="201"/>
  <c r="D2621" i="201"/>
  <c r="D2620" i="201"/>
  <c r="D2619" i="201"/>
  <c r="D2618" i="201"/>
  <c r="D2617" i="201"/>
  <c r="D2616" i="201"/>
  <c r="D2615" i="201"/>
  <c r="D2614" i="201"/>
  <c r="D2613" i="201"/>
  <c r="D2612" i="201"/>
  <c r="D2611" i="201"/>
  <c r="D2610" i="201"/>
  <c r="D2609" i="201"/>
  <c r="D2608" i="201"/>
  <c r="D2607" i="201"/>
  <c r="D2606" i="201"/>
  <c r="D2605" i="201"/>
  <c r="D2604" i="201"/>
  <c r="D2603" i="201"/>
  <c r="D2602" i="201"/>
  <c r="D2601" i="201"/>
  <c r="D2600" i="201"/>
  <c r="D2599" i="201"/>
  <c r="D2598" i="201"/>
  <c r="D2597" i="201"/>
  <c r="D2596" i="201"/>
  <c r="D2595" i="201"/>
  <c r="D2594" i="201"/>
  <c r="D2593" i="201"/>
  <c r="D2592" i="201"/>
  <c r="D2591" i="201"/>
  <c r="D2590" i="201"/>
  <c r="D2589" i="201"/>
  <c r="D2588" i="201"/>
  <c r="D2587" i="201"/>
  <c r="D2586" i="201"/>
  <c r="D2585" i="201"/>
  <c r="D2584" i="201"/>
  <c r="D2583" i="201"/>
  <c r="D2582" i="201"/>
  <c r="D2581" i="201"/>
  <c r="D2580" i="201"/>
  <c r="D2579" i="201"/>
  <c r="D2578" i="201"/>
  <c r="D2577" i="201"/>
  <c r="D2576" i="201"/>
  <c r="D2575" i="201"/>
  <c r="D2574" i="201"/>
  <c r="D2573" i="201"/>
  <c r="D2572" i="201"/>
  <c r="D2571" i="201"/>
  <c r="D2570" i="201"/>
  <c r="D2569" i="201"/>
  <c r="D2568" i="201"/>
  <c r="D2567" i="201"/>
  <c r="D2566" i="201"/>
  <c r="D2565" i="201"/>
  <c r="D2564" i="201"/>
  <c r="D2563" i="201"/>
  <c r="D2562" i="201"/>
  <c r="D2561" i="201"/>
  <c r="D2560" i="201"/>
  <c r="D2559" i="201"/>
  <c r="D2558" i="201"/>
  <c r="D2557" i="201"/>
  <c r="D2556" i="201"/>
  <c r="D2555" i="201"/>
  <c r="D2554" i="201"/>
  <c r="D2553" i="201"/>
  <c r="D2552" i="201"/>
  <c r="D2551" i="201"/>
  <c r="D2550" i="201"/>
  <c r="D2549" i="201"/>
  <c r="D2548" i="201"/>
  <c r="D2547" i="201"/>
  <c r="D2546" i="201"/>
  <c r="D2545" i="201"/>
  <c r="D2544" i="201"/>
  <c r="D2543" i="201"/>
  <c r="D2542" i="201"/>
  <c r="D2541" i="201"/>
  <c r="D2540" i="201"/>
  <c r="D2539" i="201"/>
  <c r="D2538" i="201"/>
  <c r="D2537" i="201"/>
  <c r="D2536" i="201"/>
  <c r="D2535" i="201"/>
  <c r="D2534" i="201"/>
  <c r="D2533" i="201"/>
  <c r="D2532" i="201"/>
  <c r="D2531" i="201"/>
  <c r="D2530" i="201"/>
  <c r="D2529" i="201"/>
  <c r="D2528" i="201"/>
  <c r="D2527" i="201"/>
  <c r="D2526" i="201"/>
  <c r="D2525" i="201"/>
  <c r="D2524" i="201"/>
  <c r="D2523" i="201"/>
  <c r="D2522" i="201"/>
  <c r="D2521" i="201"/>
  <c r="D2520" i="201"/>
  <c r="D2519" i="201"/>
  <c r="D2518" i="201"/>
  <c r="D2517" i="201"/>
  <c r="D2516" i="201"/>
  <c r="D2515" i="201"/>
  <c r="D2514" i="201"/>
  <c r="D2513" i="201"/>
  <c r="D2512" i="201"/>
  <c r="D2511" i="201"/>
  <c r="D2510" i="201"/>
  <c r="D2509" i="201"/>
  <c r="D2508" i="201"/>
  <c r="D2507" i="201"/>
  <c r="D2506" i="201"/>
  <c r="D2505" i="201"/>
  <c r="D2504" i="201"/>
  <c r="D2503" i="201"/>
  <c r="D2502" i="201"/>
  <c r="D2501" i="201"/>
  <c r="D2500" i="201"/>
  <c r="D2499" i="201"/>
  <c r="D2498" i="201"/>
  <c r="D2497" i="201"/>
  <c r="D2496" i="201"/>
  <c r="D2495" i="201"/>
  <c r="D2494" i="201"/>
  <c r="D2493" i="201"/>
  <c r="D2492" i="201"/>
  <c r="D2491" i="201"/>
  <c r="D2490" i="201"/>
  <c r="D2489" i="201"/>
  <c r="D2488" i="201"/>
  <c r="D2487" i="201"/>
  <c r="D2486" i="201"/>
  <c r="D2485" i="201"/>
  <c r="D2484" i="201"/>
  <c r="D2483" i="201"/>
  <c r="D2482" i="201"/>
  <c r="D2481" i="201"/>
  <c r="D2480" i="201"/>
  <c r="D2479" i="201"/>
  <c r="D2478" i="201"/>
  <c r="D2477" i="201"/>
  <c r="D2476" i="201"/>
  <c r="D2475" i="201"/>
  <c r="D2474" i="201"/>
  <c r="D2473" i="201"/>
  <c r="D2472" i="201"/>
  <c r="D2471" i="201"/>
  <c r="D2470" i="201"/>
  <c r="D2469" i="201"/>
  <c r="D2468" i="201"/>
  <c r="D2467" i="201"/>
  <c r="D2466" i="201"/>
  <c r="D2465" i="201"/>
  <c r="D2464" i="201"/>
  <c r="D2463" i="201"/>
  <c r="D2462" i="201"/>
  <c r="D2461" i="201"/>
  <c r="D2460" i="201"/>
  <c r="D2459" i="201"/>
  <c r="D2458" i="201"/>
  <c r="D2457" i="201"/>
  <c r="D2456" i="201"/>
  <c r="D2455" i="201"/>
  <c r="D2454" i="201"/>
  <c r="D2453" i="201"/>
  <c r="D2452" i="201"/>
  <c r="D2451" i="201"/>
  <c r="D2450" i="201"/>
  <c r="D2449" i="201"/>
  <c r="D2448" i="201"/>
  <c r="D2447" i="201"/>
  <c r="D2446" i="201"/>
  <c r="D2445" i="201"/>
  <c r="D2444" i="201"/>
  <c r="D2443" i="201"/>
  <c r="D2442" i="201"/>
  <c r="D2441" i="201"/>
  <c r="D2440" i="201"/>
  <c r="D2439" i="201"/>
  <c r="D2438" i="201"/>
  <c r="D2437" i="201"/>
  <c r="D2436" i="201"/>
  <c r="D2435" i="201"/>
  <c r="D2434" i="201"/>
  <c r="D2433" i="201"/>
  <c r="D2432" i="201"/>
  <c r="D2431" i="201"/>
  <c r="D2430" i="201"/>
  <c r="D2429" i="201"/>
  <c r="D2428" i="201"/>
  <c r="D2427" i="201"/>
  <c r="D2426" i="201"/>
  <c r="D2425" i="201"/>
  <c r="D2424" i="201"/>
  <c r="D2423" i="201"/>
  <c r="D2422" i="201"/>
  <c r="D2421" i="201"/>
  <c r="D2420" i="201"/>
  <c r="D2419" i="201"/>
  <c r="D2418" i="201"/>
  <c r="D2417" i="201"/>
  <c r="D2416" i="201"/>
  <c r="D2415" i="201"/>
  <c r="D2414" i="201"/>
  <c r="D2413" i="201"/>
  <c r="D2412" i="201"/>
  <c r="D2411" i="201"/>
  <c r="D2410" i="201"/>
  <c r="D2409" i="201"/>
  <c r="D2408" i="201"/>
  <c r="D2407" i="201"/>
  <c r="D2406" i="201"/>
  <c r="D2405" i="201"/>
  <c r="D2404" i="201"/>
  <c r="D2403" i="201"/>
  <c r="D2402" i="201"/>
  <c r="D2401" i="201"/>
  <c r="D2400" i="201"/>
  <c r="D2399" i="201"/>
  <c r="D2398" i="201"/>
  <c r="D2397" i="201"/>
  <c r="D2396" i="201"/>
  <c r="D2395" i="201"/>
  <c r="D2394" i="201"/>
  <c r="D2393" i="201"/>
  <c r="D2392" i="201"/>
  <c r="D2391" i="201"/>
  <c r="D2390" i="201"/>
  <c r="D2389" i="201"/>
  <c r="D2388" i="201"/>
  <c r="D2387" i="201"/>
  <c r="D2386" i="201"/>
  <c r="D2385" i="201"/>
  <c r="D2384" i="201"/>
  <c r="D2383" i="201"/>
  <c r="D2382" i="201"/>
  <c r="D2381" i="201"/>
  <c r="D2380" i="201"/>
  <c r="D2379" i="201"/>
  <c r="D2378" i="201"/>
  <c r="D2377" i="201"/>
  <c r="D2376" i="201"/>
  <c r="D2375" i="201"/>
  <c r="D2374" i="201"/>
  <c r="D2373" i="201"/>
  <c r="D2372" i="201"/>
  <c r="D2371" i="201"/>
  <c r="D2370" i="201"/>
  <c r="D2369" i="201"/>
  <c r="D2368" i="201"/>
  <c r="D2367" i="201"/>
  <c r="D2366" i="201"/>
  <c r="D2365" i="201"/>
  <c r="D2364" i="201"/>
  <c r="D2363" i="201"/>
  <c r="D2362" i="201"/>
  <c r="D2361" i="201"/>
  <c r="D2360" i="201"/>
  <c r="D2359" i="201"/>
  <c r="D2358" i="201"/>
  <c r="D2357" i="201"/>
  <c r="D2356" i="201"/>
  <c r="D2355" i="201"/>
  <c r="D2354" i="201"/>
  <c r="D2353" i="201"/>
  <c r="D2352" i="201"/>
  <c r="D2351" i="201"/>
  <c r="D2350" i="201"/>
  <c r="D2349" i="201"/>
  <c r="D2348" i="201"/>
  <c r="D2347" i="201"/>
  <c r="D2346" i="201"/>
  <c r="D2345" i="201"/>
  <c r="D2344" i="201"/>
  <c r="D2343" i="201"/>
  <c r="D2342" i="201"/>
  <c r="D2341" i="201"/>
  <c r="D2340" i="201"/>
  <c r="D2339" i="201"/>
  <c r="D2338" i="201"/>
  <c r="D2337" i="201"/>
  <c r="D2336" i="201"/>
  <c r="D2335" i="201"/>
  <c r="D2334" i="201"/>
  <c r="D2333" i="201"/>
  <c r="D2332" i="201"/>
  <c r="D2331" i="201"/>
  <c r="D2330" i="201"/>
  <c r="D2329" i="201"/>
  <c r="D2328" i="201"/>
  <c r="D2327" i="201"/>
  <c r="D2326" i="201"/>
  <c r="D2325" i="201"/>
  <c r="D2324" i="201"/>
  <c r="D2323" i="201"/>
  <c r="D2322" i="201"/>
  <c r="D2321" i="201"/>
  <c r="D2320" i="201"/>
  <c r="D2319" i="201"/>
  <c r="D2318" i="201"/>
  <c r="D2317" i="201"/>
  <c r="D2316" i="201"/>
  <c r="D2315" i="201"/>
  <c r="D2314" i="201"/>
  <c r="D2313" i="201"/>
  <c r="D2312" i="201"/>
  <c r="D2311" i="201"/>
  <c r="D2310" i="201"/>
  <c r="D2309" i="201"/>
  <c r="D2308" i="201"/>
  <c r="D2307" i="201"/>
  <c r="D2306" i="201"/>
  <c r="D2305" i="201"/>
  <c r="D2304" i="201"/>
  <c r="D2303" i="201"/>
  <c r="D2302" i="201"/>
  <c r="D2301" i="201"/>
  <c r="D2300" i="201"/>
  <c r="D2299" i="201"/>
  <c r="D2298" i="201"/>
  <c r="D2297" i="201"/>
  <c r="D2296" i="201"/>
  <c r="D2295" i="201"/>
  <c r="D2294" i="201"/>
  <c r="D2293" i="201"/>
  <c r="D2292" i="201"/>
  <c r="D2291" i="201"/>
  <c r="D2290" i="201"/>
  <c r="D2289" i="201"/>
  <c r="D2288" i="201"/>
  <c r="D2287" i="201"/>
  <c r="D2286" i="201"/>
  <c r="D2285" i="201"/>
  <c r="D2284" i="201"/>
  <c r="D2283" i="201"/>
  <c r="D2282" i="201"/>
  <c r="D2281" i="201"/>
  <c r="D2280" i="201"/>
  <c r="D2279" i="201"/>
  <c r="D2278" i="201"/>
  <c r="D2277" i="201"/>
  <c r="D2276" i="201"/>
  <c r="D2275" i="201"/>
  <c r="D2274" i="201"/>
  <c r="D2273" i="201"/>
  <c r="D2272" i="201"/>
  <c r="D2271" i="201"/>
  <c r="D2270" i="201"/>
  <c r="D2269" i="201"/>
  <c r="D2268" i="201"/>
  <c r="D2267" i="201"/>
  <c r="D2266" i="201"/>
  <c r="D2265" i="201"/>
  <c r="D2264" i="201"/>
  <c r="D2263" i="201"/>
  <c r="D2262" i="201"/>
  <c r="D2261" i="201"/>
  <c r="D2260" i="201"/>
  <c r="D2259" i="201"/>
  <c r="D2258" i="201"/>
  <c r="D2257" i="201"/>
  <c r="D2256" i="201"/>
  <c r="D2255" i="201"/>
  <c r="D2254" i="201"/>
  <c r="D2253" i="201"/>
  <c r="D2252" i="201"/>
  <c r="D2251" i="201"/>
  <c r="D2250" i="201"/>
  <c r="D2249" i="201"/>
  <c r="D2248" i="201"/>
  <c r="D2247" i="201"/>
  <c r="D2246" i="201"/>
  <c r="D2245" i="201"/>
  <c r="D2244" i="201"/>
  <c r="D2243" i="201"/>
  <c r="D2242" i="201"/>
  <c r="D2241" i="201"/>
  <c r="D2240" i="201"/>
  <c r="D2239" i="201"/>
  <c r="D2238" i="201"/>
  <c r="D2237" i="201"/>
  <c r="D2236" i="201"/>
  <c r="D2235" i="201"/>
  <c r="D2234" i="201"/>
  <c r="D2233" i="201"/>
  <c r="D2232" i="201"/>
  <c r="D2231" i="201"/>
  <c r="D2230" i="201"/>
  <c r="D2229" i="201"/>
  <c r="D2228" i="201"/>
  <c r="D2227" i="201"/>
  <c r="D2226" i="201"/>
  <c r="D2225" i="201"/>
  <c r="D2224" i="201"/>
  <c r="D2223" i="201"/>
  <c r="D2222" i="201"/>
  <c r="D2221" i="201"/>
  <c r="D2220" i="201"/>
  <c r="D2219" i="201"/>
  <c r="D2218" i="201"/>
  <c r="D2217" i="201"/>
  <c r="D2216" i="201"/>
  <c r="D2215" i="201"/>
  <c r="D2214" i="201"/>
  <c r="D2213" i="201"/>
  <c r="D2212" i="201"/>
  <c r="D2211" i="201"/>
  <c r="D2210" i="201"/>
  <c r="D2209" i="201"/>
  <c r="D2208" i="201"/>
  <c r="D2207" i="201"/>
  <c r="D2206" i="201"/>
  <c r="D2205" i="201"/>
  <c r="D2204" i="201"/>
  <c r="D2203" i="201"/>
  <c r="D2202" i="201"/>
  <c r="D2201" i="201"/>
  <c r="D2200" i="201"/>
  <c r="D2199" i="201"/>
  <c r="D2198" i="201"/>
  <c r="D2197" i="201"/>
  <c r="D2196" i="201"/>
  <c r="D2195" i="201"/>
  <c r="D2194" i="201"/>
  <c r="D2193" i="201"/>
  <c r="D2192" i="201"/>
  <c r="D2191" i="201"/>
  <c r="D2190" i="201"/>
  <c r="D2189" i="201"/>
  <c r="D2188" i="201"/>
  <c r="D2187" i="201"/>
  <c r="D2186" i="201"/>
  <c r="D2185" i="201"/>
  <c r="D2184" i="201"/>
  <c r="D2183" i="201"/>
  <c r="D2182" i="201"/>
  <c r="D2181" i="201"/>
  <c r="D2180" i="201"/>
  <c r="D2179" i="201"/>
  <c r="D2178" i="201"/>
  <c r="D2177" i="201"/>
  <c r="D2176" i="201"/>
  <c r="D2175" i="201"/>
  <c r="D2174" i="201"/>
  <c r="D2173" i="201"/>
  <c r="D2172" i="201"/>
  <c r="D2171" i="201"/>
  <c r="D2170" i="201"/>
  <c r="D2169" i="201"/>
  <c r="D2168" i="201"/>
  <c r="D2167" i="201"/>
  <c r="D2166" i="201"/>
  <c r="D2165" i="201"/>
  <c r="D2164" i="201"/>
  <c r="D2163" i="201"/>
  <c r="D2162" i="201"/>
  <c r="D2161" i="201"/>
  <c r="D2160" i="201"/>
  <c r="D2159" i="201"/>
  <c r="D2158" i="201"/>
  <c r="D2157" i="201"/>
  <c r="D2156" i="201"/>
  <c r="D2155" i="201"/>
  <c r="D2154" i="201"/>
  <c r="D2153" i="201"/>
  <c r="D2152" i="201"/>
  <c r="D2151" i="201"/>
  <c r="D2150" i="201"/>
  <c r="D2149" i="201"/>
  <c r="D2148" i="201"/>
  <c r="D2147" i="201"/>
  <c r="D2146" i="201"/>
  <c r="D2145" i="201"/>
  <c r="D2144" i="201"/>
  <c r="D2143" i="201"/>
  <c r="D2142" i="201"/>
  <c r="D2141" i="201"/>
  <c r="D2140" i="201"/>
  <c r="D2139" i="201"/>
  <c r="D2138" i="201"/>
  <c r="D2137" i="201"/>
  <c r="D2136" i="201"/>
  <c r="D2135" i="201"/>
  <c r="D2134" i="201"/>
  <c r="D2133" i="201"/>
  <c r="D2132" i="201"/>
  <c r="D2131" i="201"/>
  <c r="D2130" i="201"/>
  <c r="D2129" i="201"/>
  <c r="D2128" i="201"/>
  <c r="D2127" i="201"/>
  <c r="D2126" i="201"/>
  <c r="D2125" i="201"/>
  <c r="D2124" i="201"/>
  <c r="D2123" i="201"/>
  <c r="D2122" i="201"/>
  <c r="D2121" i="201"/>
  <c r="D2120" i="201"/>
  <c r="D2119" i="201"/>
  <c r="D2118" i="201"/>
  <c r="D2117" i="201"/>
  <c r="D2116" i="201"/>
  <c r="D2115" i="201"/>
  <c r="D2114" i="201"/>
  <c r="D2113" i="201"/>
  <c r="D2112" i="201"/>
  <c r="D2111" i="201"/>
  <c r="D2110" i="201"/>
  <c r="D2109" i="201"/>
  <c r="D2108" i="201"/>
  <c r="D2107" i="201"/>
  <c r="D2106" i="201"/>
  <c r="D2105" i="201"/>
  <c r="D2104" i="201"/>
  <c r="D2103" i="201"/>
  <c r="D2102" i="201"/>
  <c r="D2101" i="201"/>
  <c r="D2100" i="201"/>
  <c r="D2099" i="201"/>
  <c r="D2098" i="201"/>
  <c r="D2097" i="201"/>
  <c r="D2096" i="201"/>
  <c r="D2095" i="201"/>
  <c r="D2094" i="201"/>
  <c r="D2093" i="201"/>
  <c r="D2092" i="201"/>
  <c r="D2091" i="201"/>
  <c r="D2090" i="201"/>
  <c r="D2089" i="201"/>
  <c r="D2088" i="201"/>
  <c r="D2087" i="201"/>
  <c r="D2086" i="201"/>
  <c r="D2085" i="201"/>
  <c r="D2084" i="201"/>
  <c r="D2083" i="201"/>
  <c r="D2082" i="201"/>
  <c r="D2081" i="201"/>
  <c r="D2080" i="201"/>
  <c r="D2079" i="201"/>
  <c r="D2078" i="201"/>
  <c r="D2077" i="201"/>
  <c r="D2076" i="201"/>
  <c r="D2075" i="201"/>
  <c r="D2074" i="201"/>
  <c r="D2073" i="201"/>
  <c r="D2072" i="201"/>
  <c r="D2071" i="201"/>
  <c r="D2070" i="201"/>
  <c r="D2069" i="201"/>
  <c r="D2068" i="201"/>
  <c r="D2067" i="201"/>
  <c r="D2066" i="201"/>
  <c r="D2065" i="201"/>
  <c r="D2064" i="201"/>
  <c r="D2063" i="201"/>
  <c r="D2062" i="201"/>
  <c r="D2061" i="201"/>
  <c r="D2060" i="201"/>
  <c r="D2059" i="201"/>
  <c r="D2058" i="201"/>
  <c r="D2057" i="201"/>
  <c r="D2056" i="201"/>
  <c r="D2055" i="201"/>
  <c r="D2054" i="201"/>
  <c r="D2053" i="201"/>
  <c r="D2052" i="201"/>
  <c r="D2051" i="201"/>
  <c r="D2050" i="201"/>
  <c r="D2049" i="201"/>
  <c r="D2048" i="201"/>
  <c r="D2047" i="201"/>
  <c r="D2046" i="201"/>
  <c r="D2045" i="201"/>
  <c r="D2044" i="201"/>
  <c r="D2043" i="201"/>
  <c r="D2042" i="201"/>
  <c r="D2041" i="201"/>
  <c r="D2040" i="201"/>
  <c r="D2039" i="201"/>
  <c r="D2038" i="201"/>
  <c r="D2037" i="201"/>
  <c r="D2036" i="201"/>
  <c r="D2035" i="201"/>
  <c r="D2034" i="201"/>
  <c r="D2033" i="201"/>
  <c r="D2032" i="201"/>
  <c r="D2031" i="201"/>
  <c r="D2030" i="201"/>
  <c r="D2029" i="201"/>
  <c r="D2028" i="201"/>
  <c r="D2027" i="201"/>
  <c r="D2026" i="201"/>
  <c r="D2025" i="201"/>
  <c r="D2024" i="201"/>
  <c r="D2023" i="201"/>
  <c r="D2022" i="201"/>
  <c r="D2021" i="201"/>
  <c r="D2020" i="201"/>
  <c r="D2019" i="201"/>
  <c r="D2018" i="201"/>
  <c r="D2017" i="201"/>
  <c r="D2016" i="201"/>
  <c r="D2015" i="201"/>
  <c r="D2014" i="201"/>
  <c r="D2013" i="201"/>
  <c r="D2012" i="201"/>
  <c r="D2011" i="201"/>
  <c r="D2010" i="201"/>
  <c r="D2009" i="201"/>
  <c r="D2008" i="201"/>
  <c r="D2007" i="201"/>
  <c r="D2006" i="201"/>
  <c r="D2005" i="201"/>
  <c r="D2004" i="201"/>
  <c r="D2003" i="201"/>
  <c r="D2002" i="201"/>
  <c r="D2001" i="201"/>
  <c r="D2000" i="201"/>
  <c r="D1999" i="201"/>
  <c r="D1998" i="201"/>
  <c r="D1997" i="201"/>
  <c r="D1996" i="201"/>
  <c r="D1995" i="201"/>
  <c r="D1994" i="201"/>
  <c r="D1993" i="201"/>
  <c r="D1992" i="201"/>
  <c r="D1991" i="201"/>
  <c r="D1990" i="201"/>
  <c r="D1989" i="201"/>
  <c r="D1988" i="201"/>
  <c r="D1987" i="201"/>
  <c r="D1986" i="201"/>
  <c r="D1985" i="201"/>
  <c r="D1984" i="201"/>
  <c r="D1983" i="201"/>
  <c r="D1982" i="201"/>
  <c r="D1981" i="201"/>
  <c r="D1980" i="201"/>
  <c r="D1979" i="201"/>
  <c r="D1978" i="201"/>
  <c r="D1977" i="201"/>
  <c r="D1976" i="201"/>
  <c r="D1975" i="201"/>
  <c r="D1974" i="201"/>
  <c r="D1973" i="201"/>
  <c r="D1972" i="201"/>
  <c r="D1971" i="201"/>
  <c r="D1970" i="201"/>
  <c r="D1969" i="201"/>
  <c r="D1968" i="201"/>
  <c r="D1967" i="201"/>
  <c r="D1966" i="201"/>
  <c r="D1965" i="201"/>
  <c r="D1964" i="201"/>
  <c r="D1963" i="201"/>
  <c r="D1962" i="201"/>
  <c r="D1961" i="201"/>
  <c r="D1960" i="201"/>
  <c r="D1959" i="201"/>
  <c r="D1958" i="201"/>
  <c r="D1957" i="201"/>
  <c r="D1956" i="201"/>
  <c r="D1955" i="201"/>
  <c r="D1954" i="201"/>
  <c r="D1953" i="201"/>
  <c r="D1952" i="201"/>
  <c r="D1951" i="201"/>
  <c r="D1950" i="201"/>
  <c r="D1949" i="201"/>
  <c r="D1948" i="201"/>
  <c r="D1947" i="201"/>
  <c r="D1946" i="201"/>
  <c r="D1945" i="201"/>
  <c r="D1944" i="201"/>
  <c r="D1943" i="201"/>
  <c r="D1942" i="201"/>
  <c r="D1941" i="201"/>
  <c r="D1940" i="201"/>
  <c r="D1939" i="201"/>
  <c r="D1938" i="201"/>
  <c r="D1937" i="201"/>
  <c r="D1936" i="201"/>
  <c r="D1935" i="201"/>
  <c r="D1934" i="201"/>
  <c r="D1933" i="201"/>
  <c r="D1932" i="201"/>
  <c r="D1931" i="201"/>
  <c r="D1930" i="201"/>
  <c r="D1929" i="201"/>
  <c r="D1928" i="201"/>
  <c r="D1927" i="201"/>
  <c r="D1926" i="201"/>
  <c r="D1925" i="201"/>
  <c r="D1924" i="201"/>
  <c r="D1923" i="201"/>
  <c r="D1922" i="201"/>
  <c r="D1921" i="201"/>
  <c r="D1920" i="201"/>
  <c r="D1919" i="201"/>
  <c r="D1918" i="201"/>
  <c r="D1917" i="201"/>
  <c r="D1916" i="201"/>
  <c r="D1915" i="201"/>
  <c r="D1914" i="201"/>
  <c r="D1913" i="201"/>
  <c r="D1912" i="201"/>
  <c r="D1911" i="201"/>
  <c r="D1910" i="201"/>
  <c r="D1909" i="201"/>
  <c r="D1908" i="201"/>
  <c r="D1907" i="201"/>
  <c r="D1906" i="201"/>
  <c r="D1905" i="201"/>
  <c r="D1904" i="201"/>
  <c r="D1903" i="201"/>
  <c r="D1902" i="201"/>
  <c r="D1901" i="201"/>
  <c r="D1900" i="201"/>
  <c r="D1899" i="201"/>
  <c r="D1898" i="201"/>
  <c r="D1897" i="201"/>
  <c r="D1896" i="201"/>
  <c r="D1895" i="201"/>
  <c r="D1894" i="201"/>
  <c r="D1893" i="201"/>
  <c r="D1892" i="201"/>
  <c r="D1891" i="201"/>
  <c r="D1890" i="201"/>
  <c r="D1889" i="201"/>
  <c r="D1888" i="201"/>
  <c r="D1887" i="201"/>
  <c r="D1886" i="201"/>
  <c r="D1885" i="201"/>
  <c r="D1884" i="201"/>
  <c r="D1883" i="201"/>
  <c r="D1882" i="201"/>
  <c r="D1881" i="201"/>
  <c r="D1880" i="201"/>
  <c r="D1879" i="201"/>
  <c r="D1878" i="201"/>
  <c r="D1877" i="201"/>
  <c r="D1876" i="201"/>
  <c r="D1875" i="201"/>
  <c r="D1874" i="201"/>
  <c r="D1873" i="201"/>
  <c r="D1872" i="201"/>
  <c r="D1871" i="201"/>
  <c r="D1870" i="201"/>
  <c r="D1869" i="201"/>
  <c r="D1868" i="201"/>
  <c r="D1867" i="201"/>
  <c r="D1866" i="201"/>
  <c r="D1865" i="201"/>
  <c r="D1864" i="201"/>
  <c r="D1863" i="201"/>
  <c r="D1862" i="201"/>
  <c r="D1861" i="201"/>
  <c r="D1860" i="201"/>
  <c r="D1859" i="201"/>
  <c r="D1858" i="201"/>
  <c r="D1857" i="201"/>
  <c r="D1856" i="201"/>
  <c r="D1855" i="201"/>
  <c r="D1854" i="201"/>
  <c r="D1853" i="201"/>
  <c r="D1852" i="201"/>
  <c r="D1851" i="201"/>
  <c r="D1850" i="201"/>
  <c r="D1849" i="201"/>
  <c r="D1848" i="201"/>
  <c r="D1847" i="201"/>
  <c r="D1846" i="201"/>
  <c r="D1845" i="201"/>
  <c r="D1844" i="201"/>
  <c r="D1843" i="201"/>
  <c r="D1842" i="201"/>
  <c r="D1841" i="201"/>
  <c r="D1840" i="201"/>
  <c r="D1839" i="201"/>
  <c r="D1838" i="201"/>
  <c r="D1837" i="201"/>
  <c r="D1836" i="201"/>
  <c r="D1835" i="201"/>
  <c r="D1834" i="201"/>
  <c r="D1833" i="201"/>
  <c r="D1832" i="201"/>
  <c r="D1831" i="201"/>
  <c r="D1830" i="201"/>
  <c r="D1829" i="201"/>
  <c r="D1828" i="201"/>
  <c r="D1827" i="201"/>
  <c r="D1826" i="201"/>
  <c r="D1825" i="201"/>
  <c r="D1824" i="201"/>
  <c r="D1823" i="201"/>
  <c r="D1822" i="201"/>
  <c r="D1821" i="201"/>
  <c r="D1820" i="201"/>
  <c r="D1819" i="201"/>
  <c r="D1818" i="201"/>
  <c r="D1817" i="201"/>
  <c r="D1816" i="201"/>
  <c r="D1815" i="201"/>
  <c r="D1814" i="201"/>
  <c r="D1813" i="201"/>
  <c r="D1812" i="201"/>
  <c r="D1811" i="201"/>
  <c r="D1810" i="201"/>
  <c r="D1809" i="201"/>
  <c r="D1808" i="201"/>
  <c r="D1807" i="201"/>
  <c r="D1806" i="201"/>
  <c r="D1805" i="201"/>
  <c r="D1804" i="201"/>
  <c r="D1803" i="201"/>
  <c r="D1802" i="201"/>
  <c r="D1801" i="201"/>
  <c r="D1800" i="201"/>
  <c r="D1799" i="201"/>
  <c r="D1798" i="201"/>
  <c r="D1797" i="201"/>
  <c r="D1796" i="201"/>
  <c r="D1795" i="201"/>
  <c r="D1794" i="201"/>
  <c r="D1793" i="201"/>
  <c r="D1792" i="201"/>
  <c r="D1791" i="201"/>
  <c r="D1790" i="201"/>
  <c r="D1789" i="201"/>
  <c r="D1788" i="201"/>
  <c r="D1787" i="201"/>
  <c r="D1786" i="201"/>
  <c r="D1785" i="201"/>
  <c r="D1784" i="201"/>
  <c r="D1783" i="201"/>
  <c r="D1782" i="201"/>
  <c r="D1781" i="201"/>
  <c r="D1780" i="201"/>
  <c r="D1779" i="201"/>
  <c r="D1778" i="201"/>
  <c r="D1777" i="201"/>
  <c r="D1776" i="201"/>
  <c r="D1775" i="201"/>
  <c r="D1774" i="201"/>
  <c r="D1773" i="201"/>
  <c r="D1772" i="201"/>
  <c r="D1771" i="201"/>
  <c r="D1770" i="201"/>
  <c r="D1769" i="201"/>
  <c r="D1768" i="201"/>
  <c r="D1767" i="201"/>
  <c r="D1766" i="201"/>
  <c r="D1765" i="201"/>
  <c r="D1764" i="201"/>
  <c r="D1763" i="201"/>
  <c r="D1762" i="201"/>
  <c r="D1761" i="201"/>
  <c r="D1760" i="201"/>
  <c r="D1759" i="201"/>
  <c r="D1758" i="201"/>
  <c r="D1757" i="201"/>
  <c r="D1756" i="201"/>
  <c r="D1755" i="201"/>
  <c r="D1754" i="201"/>
  <c r="D1753" i="201"/>
  <c r="D1752" i="201"/>
  <c r="D1751" i="201"/>
  <c r="D1750" i="201"/>
  <c r="D1749" i="201"/>
  <c r="D1748" i="201"/>
  <c r="D1747" i="201"/>
  <c r="D1746" i="201"/>
  <c r="D1745" i="201"/>
  <c r="D1744" i="201"/>
  <c r="D1743" i="201"/>
  <c r="D1742" i="201"/>
  <c r="D1741" i="201"/>
  <c r="D1740" i="201"/>
  <c r="D1739" i="201"/>
  <c r="D1738" i="201"/>
  <c r="D1737" i="201"/>
  <c r="D1736" i="201"/>
  <c r="D1735" i="201"/>
  <c r="D1734" i="201"/>
  <c r="D1733" i="201"/>
  <c r="D1732" i="201"/>
  <c r="D1731" i="201"/>
  <c r="D1730" i="201"/>
  <c r="D1729" i="201"/>
  <c r="D1728" i="201"/>
  <c r="D1727" i="201"/>
  <c r="D1726" i="201"/>
  <c r="D1725" i="201"/>
  <c r="D1724" i="201"/>
  <c r="D1723" i="201"/>
  <c r="D1722" i="201"/>
  <c r="D1721" i="201"/>
  <c r="D1720" i="201"/>
  <c r="D1719" i="201"/>
  <c r="D1718" i="201"/>
  <c r="D1717" i="201"/>
  <c r="D1716" i="201"/>
  <c r="D1715" i="201"/>
  <c r="D1714" i="201"/>
  <c r="D1713" i="201"/>
  <c r="D1712" i="201"/>
  <c r="D1711" i="201"/>
  <c r="D1710" i="201"/>
  <c r="D1709" i="201"/>
  <c r="D1708" i="201"/>
  <c r="D1707" i="201"/>
  <c r="D1706" i="201"/>
  <c r="D1705" i="201"/>
  <c r="D1704" i="201"/>
  <c r="D1703" i="201"/>
  <c r="D1702" i="201"/>
  <c r="D1701" i="201"/>
  <c r="D1700" i="201"/>
  <c r="D1699" i="201"/>
  <c r="D1698" i="201"/>
  <c r="D1697" i="201"/>
  <c r="D1696" i="201"/>
  <c r="D1695" i="201"/>
  <c r="D1694" i="201"/>
  <c r="D1693" i="201"/>
  <c r="D1692" i="201"/>
  <c r="D1691" i="201"/>
  <c r="D1690" i="201"/>
  <c r="D1689" i="201"/>
  <c r="D1688" i="201"/>
  <c r="D1687" i="201"/>
  <c r="D1686" i="201"/>
  <c r="D1685" i="201"/>
  <c r="D1684" i="201"/>
  <c r="D1683" i="201"/>
  <c r="D1682" i="201"/>
  <c r="D1681" i="201"/>
  <c r="D1680" i="201"/>
  <c r="D1679" i="201"/>
  <c r="D1678" i="201"/>
  <c r="D1677" i="201"/>
  <c r="D1676" i="201"/>
  <c r="D1675" i="201"/>
  <c r="D1674" i="201"/>
  <c r="D1673" i="201"/>
  <c r="D1672" i="201"/>
  <c r="D1671" i="201"/>
  <c r="D1670" i="201"/>
  <c r="D1669" i="201"/>
  <c r="D1668" i="201"/>
  <c r="D1667" i="201"/>
  <c r="D1666" i="201"/>
  <c r="D1665" i="201"/>
  <c r="D1664" i="201"/>
  <c r="D1663" i="201"/>
  <c r="D1662" i="201"/>
  <c r="D1661" i="201"/>
  <c r="D1660" i="201"/>
  <c r="D1659" i="201"/>
  <c r="D1658" i="201"/>
  <c r="D1657" i="201"/>
  <c r="D1656" i="201"/>
  <c r="D1655" i="201"/>
  <c r="D1654" i="201"/>
  <c r="D1653" i="201"/>
  <c r="D1652" i="201"/>
  <c r="D1651" i="201"/>
  <c r="D1650" i="201"/>
  <c r="D1649" i="201"/>
  <c r="D1648" i="201"/>
  <c r="D1647" i="201"/>
  <c r="D1646" i="201"/>
  <c r="D1645" i="201"/>
  <c r="D1644" i="201"/>
  <c r="D1643" i="201"/>
  <c r="D1642" i="201"/>
  <c r="D1641" i="201"/>
  <c r="D1640" i="201"/>
  <c r="D1639" i="201"/>
  <c r="D1638" i="201"/>
  <c r="D1637" i="201"/>
  <c r="D1636" i="201"/>
  <c r="D1635" i="201"/>
  <c r="D1634" i="201"/>
  <c r="D1633" i="201"/>
  <c r="D1632" i="201"/>
  <c r="D1631" i="201"/>
  <c r="D1630" i="201"/>
  <c r="D1629" i="201"/>
  <c r="D1628" i="201"/>
  <c r="D1627" i="201"/>
  <c r="D1626" i="201"/>
  <c r="D1625" i="201"/>
  <c r="D1624" i="201"/>
  <c r="D1623" i="201"/>
  <c r="D1622" i="201"/>
  <c r="D1621" i="201"/>
  <c r="D1620" i="201"/>
  <c r="D1619" i="201"/>
  <c r="D1618" i="201"/>
  <c r="D1617" i="201"/>
  <c r="D1616" i="201"/>
  <c r="D1615" i="201"/>
  <c r="D1614" i="201"/>
  <c r="D1613" i="201"/>
  <c r="D1612" i="201"/>
  <c r="D1611" i="201"/>
  <c r="D1610" i="201"/>
  <c r="D1609" i="201"/>
  <c r="D1608" i="201"/>
  <c r="D1607" i="201"/>
  <c r="D1606" i="201"/>
  <c r="D1605" i="201"/>
  <c r="D1604" i="201"/>
  <c r="D1603" i="201"/>
  <c r="D1602" i="201"/>
  <c r="D1601" i="201"/>
  <c r="D1600" i="201"/>
  <c r="D1599" i="201"/>
  <c r="D1598" i="201"/>
  <c r="D1597" i="201"/>
  <c r="D1596" i="201"/>
  <c r="D1595" i="201"/>
  <c r="D1594" i="201"/>
  <c r="D1593" i="201"/>
  <c r="D1592" i="201"/>
  <c r="D1591" i="201"/>
  <c r="D1590" i="201"/>
  <c r="D1589" i="201"/>
  <c r="D1588" i="201"/>
  <c r="D1587" i="201"/>
  <c r="D1586" i="201"/>
  <c r="D1585" i="201"/>
  <c r="D1584" i="201"/>
  <c r="D1583" i="201"/>
  <c r="D1582" i="201"/>
  <c r="D1581" i="201"/>
  <c r="D1580" i="201"/>
  <c r="D1579" i="201"/>
  <c r="D1578" i="201"/>
  <c r="D1577" i="201"/>
  <c r="D1576" i="201"/>
  <c r="D1575" i="201"/>
  <c r="D1574" i="201"/>
  <c r="D1573" i="201"/>
  <c r="D1572" i="201"/>
  <c r="D1571" i="201"/>
  <c r="D1570" i="201"/>
  <c r="D1569" i="201"/>
  <c r="D1568" i="201"/>
  <c r="D1567" i="201"/>
  <c r="D1566" i="201"/>
  <c r="D1565" i="201"/>
  <c r="D1564" i="201"/>
  <c r="D1563" i="201"/>
  <c r="D1562" i="201"/>
  <c r="D1561" i="201"/>
  <c r="D1560" i="201"/>
  <c r="D1559" i="201"/>
  <c r="D1558" i="201"/>
  <c r="D1557" i="201"/>
  <c r="D1556" i="201"/>
  <c r="D1555" i="201"/>
  <c r="D1554" i="201"/>
  <c r="D1553" i="201"/>
  <c r="D1552" i="201"/>
  <c r="D1551" i="201"/>
  <c r="D1550" i="201"/>
  <c r="D1549" i="201"/>
  <c r="D1548" i="201"/>
  <c r="D1547" i="201"/>
  <c r="D1546" i="201"/>
  <c r="D1545" i="201"/>
  <c r="D1544" i="201"/>
  <c r="D1543" i="201"/>
  <c r="D1542" i="201"/>
  <c r="D1541" i="201"/>
  <c r="D1540" i="201"/>
  <c r="D1539" i="201"/>
  <c r="D1538" i="201"/>
  <c r="D1537" i="201"/>
  <c r="D1536" i="201"/>
  <c r="D1535" i="201"/>
  <c r="D1534" i="201"/>
  <c r="D1533" i="201"/>
  <c r="D1532" i="201"/>
  <c r="D1531" i="201"/>
  <c r="D1530" i="201"/>
  <c r="D1529" i="201"/>
  <c r="D1528" i="201"/>
  <c r="D1527" i="201"/>
  <c r="D1526" i="201"/>
  <c r="D1525" i="201"/>
  <c r="D1524" i="201"/>
  <c r="D1523" i="201"/>
  <c r="D1522" i="201"/>
  <c r="D1521" i="201"/>
  <c r="D1520" i="201"/>
  <c r="D1519" i="201"/>
  <c r="D1518" i="201"/>
  <c r="D1517" i="201"/>
  <c r="D1516" i="201"/>
  <c r="D1515" i="201"/>
  <c r="D1514" i="201"/>
  <c r="D1513" i="201"/>
  <c r="D1512" i="201"/>
  <c r="D1511" i="201"/>
  <c r="D1510" i="201"/>
  <c r="D1509" i="201"/>
  <c r="D1508" i="201"/>
  <c r="D1507" i="201"/>
  <c r="D1506" i="201"/>
  <c r="D1505" i="201"/>
  <c r="D1504" i="201"/>
  <c r="D1503" i="201"/>
  <c r="D1502" i="201"/>
  <c r="D1501" i="201"/>
  <c r="D1500" i="201"/>
  <c r="D1499" i="201"/>
  <c r="D1498" i="201"/>
  <c r="D1497" i="201"/>
  <c r="D1496" i="201"/>
  <c r="D1495" i="201"/>
  <c r="D1494" i="201"/>
  <c r="D1493" i="201"/>
  <c r="D1492" i="201"/>
  <c r="D1491" i="201"/>
  <c r="D1490" i="201"/>
  <c r="D1489" i="201"/>
  <c r="D1488" i="201"/>
  <c r="D1487" i="201"/>
  <c r="D1486" i="201"/>
  <c r="D1485" i="201"/>
  <c r="D1484" i="201"/>
  <c r="D1483" i="201"/>
  <c r="D1482" i="201"/>
  <c r="D1481" i="201"/>
  <c r="D1480" i="201"/>
  <c r="D1479" i="201"/>
  <c r="D1478" i="201"/>
  <c r="D1477" i="201"/>
  <c r="D1476" i="201"/>
  <c r="D1475" i="201"/>
  <c r="D1474" i="201"/>
  <c r="D1473" i="201"/>
  <c r="D1472" i="201"/>
  <c r="D1471" i="201"/>
  <c r="D1470" i="201"/>
  <c r="D1469" i="201"/>
  <c r="D1468" i="201"/>
  <c r="D1467" i="201"/>
  <c r="D1466" i="201"/>
  <c r="D1465" i="201"/>
  <c r="D1464" i="201"/>
  <c r="D1463" i="201"/>
  <c r="D1462" i="201"/>
  <c r="D1461" i="201"/>
  <c r="D1460" i="201"/>
  <c r="D1459" i="201"/>
  <c r="D1458" i="201"/>
  <c r="D1457" i="201"/>
  <c r="D1456" i="201"/>
  <c r="D1455" i="201"/>
  <c r="D1454" i="201"/>
  <c r="D1453" i="201"/>
  <c r="D1452" i="201"/>
  <c r="D1451" i="201"/>
  <c r="D1450" i="201"/>
  <c r="D1449" i="201"/>
  <c r="D1448" i="201"/>
  <c r="D1447" i="201"/>
  <c r="D1446" i="201"/>
  <c r="D1445" i="201"/>
  <c r="D1444" i="201"/>
  <c r="D1443" i="201"/>
  <c r="D1442" i="201"/>
  <c r="D1441" i="201"/>
  <c r="D1440" i="201"/>
  <c r="D1439" i="201"/>
  <c r="D1438" i="201"/>
  <c r="D1437" i="201"/>
  <c r="D1436" i="201"/>
  <c r="D1435" i="201"/>
  <c r="D1434" i="201"/>
  <c r="D1433" i="201"/>
  <c r="D1432" i="201"/>
  <c r="D1431" i="201"/>
  <c r="D1430" i="201"/>
  <c r="D1429" i="201"/>
  <c r="D1428" i="201"/>
  <c r="D1427" i="201"/>
  <c r="D1426" i="201"/>
  <c r="D1425" i="201"/>
  <c r="D1424" i="201"/>
  <c r="D1423" i="201"/>
  <c r="D1422" i="201"/>
  <c r="D1421" i="201"/>
  <c r="D1420" i="201"/>
  <c r="D1419" i="201"/>
  <c r="D1418" i="201"/>
  <c r="D1417" i="201"/>
  <c r="D1416" i="201"/>
  <c r="D1415" i="201"/>
  <c r="D1414" i="201"/>
  <c r="D1413" i="201"/>
  <c r="D1412" i="201"/>
  <c r="D1411" i="201"/>
  <c r="D1410" i="201"/>
  <c r="D1409" i="201"/>
  <c r="D1408" i="201"/>
  <c r="D1407" i="201"/>
  <c r="D1406" i="201"/>
  <c r="D1405" i="201"/>
  <c r="D1404" i="201"/>
  <c r="D1403" i="201"/>
  <c r="D1402" i="201"/>
  <c r="D1401" i="201"/>
  <c r="D1400" i="201"/>
  <c r="D1399" i="201"/>
  <c r="D1398" i="201"/>
  <c r="D1397" i="201"/>
  <c r="D1396" i="201"/>
  <c r="D1395" i="201"/>
  <c r="D1394" i="201"/>
  <c r="D1393" i="201"/>
  <c r="D1392" i="201"/>
  <c r="D1391" i="201"/>
  <c r="D1390" i="201"/>
  <c r="D1389" i="201"/>
  <c r="D1388" i="201"/>
  <c r="D1387" i="201"/>
  <c r="D1386" i="201"/>
  <c r="D1385" i="201"/>
  <c r="D1384" i="201"/>
  <c r="D1383" i="201"/>
  <c r="D1382" i="201"/>
  <c r="D1381" i="201"/>
  <c r="D1380" i="201"/>
  <c r="D1379" i="201"/>
  <c r="D1378" i="201"/>
  <c r="D1377" i="201"/>
  <c r="D1376" i="201"/>
  <c r="D1375" i="201"/>
  <c r="D1374" i="201"/>
  <c r="D1373" i="201"/>
  <c r="D1372" i="201"/>
  <c r="D1371" i="201"/>
  <c r="D1370" i="201"/>
  <c r="D1369" i="201"/>
  <c r="D1368" i="201"/>
  <c r="D1367" i="201"/>
  <c r="D1366" i="201"/>
  <c r="D1365" i="201"/>
  <c r="D1364" i="201"/>
  <c r="D1363" i="201"/>
  <c r="D1362" i="201"/>
  <c r="D1361" i="201"/>
  <c r="D1360" i="201"/>
  <c r="D1359" i="201"/>
  <c r="D1358" i="201"/>
  <c r="D1357" i="201"/>
  <c r="D1356" i="201"/>
  <c r="D1355" i="201"/>
  <c r="D1354" i="201"/>
  <c r="D1353" i="201"/>
  <c r="D1352" i="201"/>
  <c r="D1351" i="201"/>
  <c r="D1350" i="201"/>
  <c r="D1349" i="201"/>
  <c r="D1348" i="201"/>
  <c r="D1347" i="201"/>
  <c r="D1346" i="201"/>
  <c r="D1345" i="201"/>
  <c r="D1344" i="201"/>
  <c r="D1343" i="201"/>
  <c r="D1342" i="201"/>
  <c r="D1341" i="201"/>
  <c r="D1340" i="201"/>
  <c r="D1339" i="201"/>
  <c r="D1338" i="201"/>
  <c r="D1337" i="201"/>
  <c r="D1336" i="201"/>
  <c r="D1335" i="201"/>
  <c r="D1334" i="201"/>
  <c r="D1333" i="201"/>
  <c r="D1332" i="201"/>
  <c r="D1331" i="201"/>
  <c r="D1330" i="201"/>
  <c r="D1329" i="201"/>
  <c r="D1328" i="201"/>
  <c r="D1327" i="201"/>
  <c r="D1326" i="201"/>
  <c r="D1325" i="201"/>
  <c r="D1324" i="201"/>
  <c r="D1323" i="201"/>
  <c r="D1322" i="201"/>
  <c r="D1321" i="201"/>
  <c r="D1320" i="201"/>
  <c r="D1319" i="201"/>
  <c r="D1318" i="201"/>
  <c r="D1317" i="201"/>
  <c r="D1316" i="201"/>
  <c r="D1315" i="201"/>
  <c r="D1314" i="201"/>
  <c r="D1313" i="201"/>
  <c r="D1312" i="201"/>
  <c r="D1311" i="201"/>
  <c r="D1310" i="201"/>
  <c r="D1309" i="201"/>
  <c r="D1308" i="201"/>
  <c r="D1307" i="201"/>
  <c r="D1306" i="201"/>
  <c r="D1305" i="201"/>
  <c r="D1304" i="201"/>
  <c r="D1303" i="201"/>
  <c r="D1302" i="201"/>
  <c r="D1301" i="201"/>
  <c r="D1300" i="201"/>
  <c r="D1299" i="201"/>
  <c r="D1298" i="201"/>
  <c r="D1297" i="201"/>
  <c r="D1296" i="201"/>
  <c r="D1295" i="201"/>
  <c r="D1294" i="201"/>
  <c r="D1293" i="201"/>
  <c r="D1292" i="201"/>
  <c r="D1291" i="201"/>
  <c r="D1290" i="201"/>
  <c r="D1289" i="201"/>
  <c r="D1288" i="201"/>
  <c r="D1287" i="201"/>
  <c r="D1286" i="201"/>
  <c r="D1285" i="201"/>
  <c r="D1284" i="201"/>
  <c r="D1283" i="201"/>
  <c r="D1282" i="201"/>
  <c r="D1281" i="201"/>
  <c r="D1280" i="201"/>
  <c r="D1279" i="201"/>
  <c r="D1278" i="201"/>
  <c r="D1277" i="201"/>
  <c r="D1276" i="201"/>
  <c r="D1275" i="201"/>
  <c r="D1274" i="201"/>
  <c r="D1273" i="201"/>
  <c r="D1272" i="201"/>
  <c r="D1271" i="201"/>
  <c r="D1270" i="201"/>
  <c r="D1269" i="201"/>
  <c r="D1268" i="201"/>
  <c r="D1267" i="201"/>
  <c r="D1266" i="201"/>
  <c r="D1265" i="201"/>
  <c r="D1264" i="201"/>
  <c r="D1263" i="201"/>
  <c r="D1262" i="201"/>
  <c r="D1261" i="201"/>
  <c r="D1260" i="201"/>
  <c r="D1259" i="201"/>
  <c r="D1258" i="201"/>
  <c r="D1257" i="201"/>
  <c r="D1256" i="201"/>
  <c r="D1255" i="201"/>
  <c r="D1254" i="201"/>
  <c r="D1253" i="201"/>
  <c r="D1252" i="201"/>
  <c r="D1251" i="201"/>
  <c r="D1250" i="201"/>
  <c r="D1249" i="201"/>
  <c r="D1248" i="201"/>
  <c r="D1247" i="201"/>
  <c r="D1246" i="201"/>
  <c r="D1245" i="201"/>
  <c r="D1244" i="201"/>
  <c r="D1243" i="201"/>
  <c r="D1242" i="201"/>
  <c r="D1241" i="201"/>
  <c r="D1240" i="201"/>
  <c r="D1239" i="201"/>
  <c r="D1238" i="201"/>
  <c r="D1237" i="201"/>
  <c r="D1236" i="201"/>
  <c r="D1235" i="201"/>
  <c r="D1234" i="201"/>
  <c r="D1233" i="201"/>
  <c r="D1232" i="201"/>
  <c r="D1231" i="201"/>
  <c r="D1230" i="201"/>
  <c r="D1229" i="201"/>
  <c r="D1228" i="201"/>
  <c r="D1227" i="201"/>
  <c r="D1226" i="201"/>
  <c r="D1225" i="201"/>
  <c r="D1224" i="201"/>
  <c r="D1223" i="201"/>
  <c r="D1222" i="201"/>
  <c r="D1221" i="201"/>
  <c r="D1220" i="201"/>
  <c r="D1219" i="201"/>
  <c r="D1218" i="201"/>
  <c r="D1217" i="201"/>
  <c r="D1216" i="201"/>
  <c r="D1215" i="201"/>
  <c r="D1214" i="201"/>
  <c r="D1213" i="201"/>
  <c r="D1212" i="201"/>
  <c r="D1211" i="201"/>
  <c r="D1210" i="201"/>
  <c r="D1209" i="201"/>
  <c r="D1208" i="201"/>
  <c r="D1207" i="201"/>
  <c r="D1206" i="201"/>
  <c r="D1205" i="201"/>
  <c r="D1204" i="201"/>
  <c r="D1203" i="201"/>
  <c r="D1202" i="201"/>
  <c r="D1201" i="201"/>
  <c r="D1200" i="201"/>
  <c r="D1199" i="201"/>
  <c r="D1198" i="201"/>
  <c r="D1197" i="201"/>
  <c r="D1196" i="201"/>
  <c r="D1195" i="201"/>
  <c r="D1194" i="201"/>
  <c r="D1193" i="201"/>
  <c r="D1192" i="201"/>
  <c r="D1191" i="201"/>
  <c r="D1190" i="201"/>
  <c r="D1189" i="201"/>
  <c r="D1188" i="201"/>
  <c r="D1187" i="201"/>
  <c r="D1186" i="201"/>
  <c r="D1185" i="201"/>
  <c r="D1184" i="201"/>
  <c r="D1183" i="201"/>
  <c r="D1182" i="201"/>
  <c r="D1181" i="201"/>
  <c r="D1180" i="201"/>
  <c r="D1179" i="201"/>
  <c r="D1178" i="201"/>
  <c r="D1177" i="201"/>
  <c r="D1176" i="201"/>
  <c r="D1175" i="201"/>
  <c r="D1174" i="201"/>
  <c r="D1173" i="201"/>
  <c r="D1172" i="201"/>
  <c r="D1171" i="201"/>
  <c r="D1170" i="201"/>
  <c r="D1169" i="201"/>
  <c r="D1168" i="201"/>
  <c r="D1167" i="201"/>
  <c r="D1166" i="201"/>
  <c r="D1165" i="201"/>
  <c r="D1164" i="201"/>
  <c r="D1163" i="201"/>
  <c r="D1162" i="201"/>
  <c r="D1161" i="201"/>
  <c r="D1160" i="201"/>
  <c r="D1159" i="201"/>
  <c r="D1158" i="201"/>
  <c r="D1157" i="201"/>
  <c r="D1156" i="201"/>
  <c r="D1155" i="201"/>
  <c r="D1154" i="201"/>
  <c r="D1153" i="201"/>
  <c r="D1152" i="201"/>
  <c r="D1151" i="201"/>
  <c r="D1150" i="201"/>
  <c r="D1149" i="201"/>
  <c r="D1148" i="201"/>
  <c r="D1147" i="201"/>
  <c r="D1146" i="201"/>
  <c r="D1145" i="201"/>
  <c r="D1144" i="201"/>
  <c r="D1143" i="201"/>
  <c r="D1142" i="201"/>
  <c r="D1141" i="201"/>
  <c r="D1140" i="201"/>
  <c r="D1139" i="201"/>
  <c r="D1138" i="201"/>
  <c r="D1137" i="201"/>
  <c r="D1136" i="201"/>
  <c r="D1135" i="201"/>
  <c r="D1134" i="201"/>
  <c r="D1133" i="201"/>
  <c r="D1132" i="201"/>
  <c r="D1131" i="201"/>
  <c r="D1130" i="201"/>
  <c r="D1129" i="201"/>
  <c r="D1128" i="201"/>
  <c r="D1127" i="201"/>
  <c r="D1126" i="201"/>
  <c r="D1125" i="201"/>
  <c r="D1124" i="201"/>
  <c r="D1123" i="201"/>
  <c r="D1122" i="201"/>
  <c r="D1121" i="201"/>
  <c r="D1120" i="201"/>
  <c r="D1119" i="201"/>
  <c r="D1118" i="201"/>
  <c r="D1117" i="201"/>
  <c r="D1116" i="201"/>
  <c r="D1115" i="201"/>
  <c r="D1114" i="201"/>
  <c r="D1113" i="201"/>
  <c r="D1112" i="201"/>
  <c r="D1111" i="201"/>
  <c r="D1110" i="201"/>
  <c r="D1109" i="201"/>
  <c r="D1108" i="201"/>
  <c r="D1107" i="201"/>
  <c r="D1106" i="201"/>
  <c r="D1105" i="201"/>
  <c r="D1104" i="201"/>
  <c r="D1103" i="201"/>
  <c r="D1102" i="201"/>
  <c r="D1101" i="201"/>
  <c r="D1100" i="201"/>
  <c r="D1099" i="201"/>
  <c r="D1098" i="201"/>
  <c r="D1097" i="201"/>
  <c r="D1096" i="201"/>
  <c r="D1095" i="201"/>
  <c r="D1094" i="201"/>
  <c r="D1093" i="201"/>
  <c r="D1092" i="201"/>
  <c r="D1091" i="201"/>
  <c r="D1090" i="201"/>
  <c r="D1089" i="201"/>
  <c r="D1088" i="201"/>
  <c r="D1087" i="201"/>
  <c r="D1086" i="201"/>
  <c r="D1085" i="201"/>
  <c r="D1084" i="201"/>
  <c r="D1083" i="201"/>
  <c r="D1082" i="201"/>
  <c r="D1081" i="201"/>
  <c r="D1080" i="201"/>
  <c r="D1079" i="201"/>
  <c r="D1078" i="201"/>
  <c r="D1077" i="201"/>
  <c r="D1076" i="201"/>
  <c r="D1075" i="201"/>
  <c r="D1074" i="201"/>
  <c r="D1073" i="201"/>
  <c r="D1072" i="201"/>
  <c r="D1071" i="201"/>
  <c r="D1070" i="201"/>
  <c r="D1069" i="201"/>
  <c r="D1068" i="201"/>
  <c r="D1067" i="201"/>
  <c r="D1066" i="201"/>
  <c r="D1065" i="201"/>
  <c r="D1064" i="201"/>
  <c r="D1063" i="201"/>
  <c r="D1062" i="201"/>
  <c r="D1061" i="201"/>
  <c r="D1060" i="201"/>
  <c r="D1059" i="201"/>
  <c r="D1058" i="201"/>
  <c r="D1057" i="201"/>
  <c r="D1056" i="201"/>
  <c r="D1055" i="201"/>
  <c r="D1054" i="201"/>
  <c r="D1053" i="201"/>
  <c r="D1052" i="201"/>
  <c r="D1051" i="201"/>
  <c r="D1050" i="201"/>
  <c r="D1049" i="201"/>
  <c r="D1048" i="201"/>
  <c r="D1047" i="201"/>
  <c r="D1046" i="201"/>
  <c r="D1045" i="201"/>
  <c r="D1044" i="201"/>
  <c r="D1043" i="201"/>
  <c r="D1042" i="201"/>
  <c r="D1041" i="201"/>
  <c r="D1040" i="201"/>
  <c r="D1039" i="201"/>
  <c r="D1038" i="201"/>
  <c r="D1037" i="201"/>
  <c r="D1036" i="201"/>
  <c r="D1035" i="201"/>
  <c r="D1034" i="201"/>
  <c r="D1033" i="201"/>
  <c r="D1032" i="201"/>
  <c r="D1031" i="201"/>
  <c r="D1030" i="201"/>
  <c r="D1029" i="201"/>
  <c r="D1028" i="201"/>
  <c r="D1027" i="201"/>
  <c r="D1026" i="201"/>
  <c r="D1025" i="201"/>
  <c r="D1024" i="201"/>
  <c r="D1023" i="201"/>
  <c r="D1022" i="201"/>
  <c r="D1021" i="201"/>
  <c r="D1020" i="201"/>
  <c r="D1019" i="201"/>
  <c r="D1018" i="201"/>
  <c r="D1017" i="201"/>
  <c r="D1016" i="201"/>
  <c r="D1015" i="201"/>
  <c r="D1014" i="201"/>
  <c r="D1013" i="201"/>
  <c r="D1012" i="201"/>
  <c r="D1011" i="201"/>
  <c r="D1010" i="201"/>
  <c r="D1009" i="201"/>
  <c r="D1008" i="201"/>
  <c r="D1007" i="201"/>
  <c r="D1006" i="201"/>
  <c r="D1005" i="201"/>
  <c r="D1004" i="201"/>
  <c r="D1003" i="201"/>
  <c r="D1002" i="201"/>
  <c r="D1001" i="201"/>
  <c r="D1000" i="201"/>
  <c r="D999" i="201"/>
  <c r="D998" i="201"/>
  <c r="D997" i="201"/>
  <c r="D996" i="201"/>
  <c r="D995" i="201"/>
  <c r="D994" i="201"/>
  <c r="D993" i="201"/>
  <c r="D992" i="201"/>
  <c r="D991" i="201"/>
  <c r="D990" i="201"/>
  <c r="D989" i="201"/>
  <c r="D988" i="201"/>
  <c r="D987" i="201"/>
  <c r="D986" i="201"/>
  <c r="D985" i="201"/>
  <c r="D984" i="201"/>
  <c r="D983" i="201"/>
  <c r="D982" i="201"/>
  <c r="D981" i="201"/>
  <c r="D980" i="201"/>
  <c r="D979" i="201"/>
  <c r="D978" i="201"/>
  <c r="D977" i="201"/>
  <c r="D976" i="201"/>
  <c r="D975" i="201"/>
  <c r="D974" i="201"/>
  <c r="D973" i="201"/>
  <c r="D972" i="201"/>
  <c r="D971" i="201"/>
  <c r="D970" i="201"/>
  <c r="D969" i="201"/>
  <c r="D968" i="201"/>
  <c r="D967" i="201"/>
  <c r="D966" i="201"/>
  <c r="D965" i="201"/>
  <c r="D964" i="201"/>
  <c r="D963" i="201"/>
  <c r="D962" i="201"/>
  <c r="D961" i="201"/>
  <c r="D960" i="201"/>
  <c r="D959" i="201"/>
  <c r="D958" i="201"/>
  <c r="D957" i="201"/>
  <c r="D956" i="201"/>
  <c r="D955" i="201"/>
  <c r="D954" i="201"/>
  <c r="D953" i="201"/>
  <c r="D952" i="201"/>
  <c r="D951" i="201"/>
  <c r="D950" i="201"/>
  <c r="D949" i="201"/>
  <c r="D948" i="201"/>
  <c r="D947" i="201"/>
  <c r="D946" i="201"/>
  <c r="D945" i="201"/>
  <c r="D944" i="201"/>
  <c r="D943" i="201"/>
  <c r="D942" i="201"/>
  <c r="D941" i="201"/>
  <c r="D940" i="201"/>
  <c r="D939" i="201"/>
  <c r="D938" i="201"/>
  <c r="D937" i="201"/>
  <c r="D936" i="201"/>
  <c r="D935" i="201"/>
  <c r="D934" i="201"/>
  <c r="D933" i="201"/>
  <c r="D932" i="201"/>
  <c r="D931" i="201"/>
  <c r="D930" i="201"/>
  <c r="D929" i="201"/>
  <c r="D928" i="201"/>
  <c r="D927" i="201"/>
  <c r="D926" i="201"/>
  <c r="D925" i="201"/>
  <c r="D924" i="201"/>
  <c r="D923" i="201"/>
  <c r="D922" i="201"/>
  <c r="D921" i="201"/>
  <c r="D920" i="201"/>
  <c r="D919" i="201"/>
  <c r="D918" i="201"/>
  <c r="D917" i="201"/>
  <c r="D916" i="201"/>
  <c r="D915" i="201"/>
  <c r="D914" i="201"/>
  <c r="D913" i="201"/>
  <c r="D912" i="201"/>
  <c r="D911" i="201"/>
  <c r="D910" i="201"/>
  <c r="D909" i="201"/>
  <c r="D908" i="201"/>
  <c r="D907" i="201"/>
  <c r="D906" i="201"/>
  <c r="D905" i="201"/>
  <c r="D904" i="201"/>
  <c r="D903" i="201"/>
  <c r="D902" i="201"/>
  <c r="D901" i="201"/>
  <c r="D900" i="201"/>
  <c r="D899" i="201"/>
  <c r="D898" i="201"/>
  <c r="D897" i="201"/>
  <c r="D896" i="201"/>
  <c r="D895" i="201"/>
  <c r="D894" i="201"/>
  <c r="D893" i="201"/>
  <c r="D892" i="201"/>
  <c r="D891" i="201"/>
  <c r="D890" i="201"/>
  <c r="D889" i="201"/>
  <c r="D888" i="201"/>
  <c r="D887" i="201"/>
  <c r="D886" i="201"/>
  <c r="D885" i="201"/>
  <c r="D884" i="201"/>
  <c r="D883" i="201"/>
  <c r="D882" i="201"/>
  <c r="D881" i="201"/>
  <c r="D880" i="201"/>
  <c r="D879" i="201"/>
  <c r="D878" i="201"/>
  <c r="D877" i="201"/>
  <c r="D876" i="201"/>
  <c r="D875" i="201"/>
  <c r="D874" i="201"/>
  <c r="D873" i="201"/>
  <c r="D872" i="201"/>
  <c r="D871" i="201"/>
  <c r="D870" i="201"/>
  <c r="D869" i="201"/>
  <c r="D868" i="201"/>
  <c r="D867" i="201"/>
  <c r="D866" i="201"/>
  <c r="D865" i="201"/>
  <c r="D864" i="201"/>
  <c r="D863" i="201"/>
  <c r="D862" i="201"/>
  <c r="D861" i="201"/>
  <c r="D860" i="201"/>
  <c r="D859" i="201"/>
  <c r="D858" i="201"/>
  <c r="D857" i="201"/>
  <c r="D856" i="201"/>
  <c r="D855" i="201"/>
  <c r="D854" i="201"/>
  <c r="D853" i="201"/>
  <c r="D852" i="201"/>
  <c r="D851" i="201"/>
  <c r="D850" i="201"/>
  <c r="D849" i="201"/>
  <c r="D848" i="201"/>
  <c r="D847" i="201"/>
  <c r="D846" i="201"/>
  <c r="D845" i="201"/>
  <c r="D844" i="201"/>
  <c r="D843" i="201"/>
  <c r="D842" i="201"/>
  <c r="D841" i="201"/>
  <c r="D840" i="201"/>
  <c r="D839" i="201"/>
  <c r="D838" i="201"/>
  <c r="D837" i="201"/>
  <c r="D836" i="201"/>
  <c r="D835" i="201"/>
  <c r="D834" i="201"/>
  <c r="D833" i="201"/>
  <c r="D832" i="201"/>
  <c r="D831" i="201"/>
  <c r="D830" i="201"/>
  <c r="D829" i="201"/>
  <c r="D828" i="201"/>
  <c r="D827" i="201"/>
  <c r="D826" i="201"/>
  <c r="D825" i="201"/>
  <c r="D824" i="201"/>
  <c r="D823" i="201"/>
  <c r="D822" i="201"/>
  <c r="D821" i="201"/>
  <c r="D820" i="201"/>
  <c r="D819" i="201"/>
  <c r="D818" i="201"/>
  <c r="D817" i="201"/>
  <c r="D816" i="201"/>
  <c r="D815" i="201"/>
  <c r="D814" i="201"/>
  <c r="D813" i="201"/>
  <c r="D812" i="201"/>
  <c r="D811" i="201"/>
  <c r="D810" i="201"/>
  <c r="D809" i="201"/>
  <c r="D808" i="201"/>
  <c r="D807" i="201"/>
  <c r="D806" i="201"/>
  <c r="D805" i="201"/>
  <c r="D804" i="201"/>
  <c r="D803" i="201"/>
  <c r="D802" i="201"/>
  <c r="D801" i="201"/>
  <c r="D800" i="201"/>
  <c r="D799" i="201"/>
  <c r="D798" i="201"/>
  <c r="D797" i="201"/>
  <c r="D796" i="201"/>
  <c r="D795" i="201"/>
  <c r="D794" i="201"/>
  <c r="D793" i="201"/>
  <c r="D792" i="201"/>
  <c r="D791" i="201"/>
  <c r="D790" i="201"/>
  <c r="D789" i="201"/>
  <c r="D788" i="201"/>
  <c r="D787" i="201"/>
  <c r="D786" i="201"/>
  <c r="D785" i="201"/>
  <c r="D784" i="201"/>
  <c r="D783" i="201"/>
  <c r="D782" i="201"/>
  <c r="D781" i="201"/>
  <c r="D780" i="201"/>
  <c r="D779" i="201"/>
  <c r="D778" i="201"/>
  <c r="D777" i="201"/>
  <c r="D776" i="201"/>
  <c r="D775" i="201"/>
  <c r="D774" i="201"/>
  <c r="D773" i="201"/>
  <c r="D772" i="201"/>
  <c r="D771" i="201"/>
  <c r="D770" i="201"/>
  <c r="D769" i="201"/>
  <c r="D768" i="201"/>
  <c r="D767" i="201"/>
  <c r="D766" i="201"/>
  <c r="D765" i="201"/>
  <c r="D764" i="201"/>
  <c r="D763" i="201"/>
  <c r="D762" i="201"/>
  <c r="D761" i="201"/>
  <c r="D760" i="201"/>
  <c r="D759" i="201"/>
  <c r="D758" i="201"/>
  <c r="D757" i="201"/>
  <c r="D756" i="201"/>
  <c r="D755" i="201"/>
  <c r="D754" i="201"/>
  <c r="D753" i="201"/>
  <c r="D752" i="201"/>
  <c r="D751" i="201"/>
  <c r="D750" i="201"/>
  <c r="D749" i="201"/>
  <c r="D748" i="201"/>
  <c r="D747" i="201"/>
  <c r="D746" i="201"/>
  <c r="D745" i="201"/>
  <c r="D744" i="201"/>
  <c r="D743" i="201"/>
  <c r="D742" i="201"/>
  <c r="D741" i="201"/>
  <c r="D740" i="201"/>
  <c r="D739" i="201"/>
  <c r="D738" i="201"/>
  <c r="D737" i="201"/>
  <c r="D736" i="201"/>
  <c r="D735" i="201"/>
  <c r="D734" i="201"/>
  <c r="D733" i="201"/>
  <c r="D732" i="201"/>
  <c r="D731" i="201"/>
  <c r="D730" i="201"/>
  <c r="D729" i="201"/>
  <c r="D728" i="201"/>
  <c r="D727" i="201"/>
  <c r="D726" i="201"/>
  <c r="D725" i="201"/>
  <c r="D724" i="201"/>
  <c r="D723" i="201"/>
  <c r="D722" i="201"/>
  <c r="D721" i="201"/>
  <c r="D720" i="201"/>
  <c r="D719" i="201"/>
  <c r="D718" i="201"/>
  <c r="D717" i="201"/>
  <c r="D716" i="201"/>
  <c r="D715" i="201"/>
  <c r="D714" i="201"/>
  <c r="D713" i="201"/>
  <c r="D712" i="201"/>
  <c r="D711" i="201"/>
  <c r="D710" i="201"/>
  <c r="D709" i="201"/>
  <c r="D708" i="201"/>
  <c r="D707" i="201"/>
  <c r="D706" i="201"/>
  <c r="D705" i="201"/>
  <c r="D704" i="201"/>
  <c r="D703" i="201"/>
  <c r="D702" i="201"/>
  <c r="D701" i="201"/>
  <c r="D700" i="201"/>
  <c r="D699" i="201"/>
  <c r="D698" i="201"/>
  <c r="D697" i="201"/>
  <c r="D696" i="201"/>
  <c r="D695" i="201"/>
  <c r="D694" i="201"/>
  <c r="D693" i="201"/>
  <c r="D692" i="201"/>
  <c r="D691" i="201"/>
  <c r="D690" i="201"/>
  <c r="D689" i="201"/>
  <c r="D688" i="201"/>
  <c r="D687" i="201"/>
  <c r="D686" i="201"/>
  <c r="D685" i="201"/>
  <c r="D684" i="201"/>
  <c r="D683" i="201"/>
  <c r="D682" i="201"/>
  <c r="D681" i="201"/>
  <c r="D680" i="201"/>
  <c r="D679" i="201"/>
  <c r="D678" i="201"/>
  <c r="D677" i="201"/>
  <c r="D676" i="201"/>
  <c r="D675" i="201"/>
  <c r="D674" i="201"/>
  <c r="D673" i="201"/>
  <c r="D672" i="201"/>
  <c r="D671" i="201"/>
  <c r="D670" i="201"/>
  <c r="D669" i="201"/>
  <c r="D668" i="201"/>
  <c r="D667" i="201"/>
  <c r="D666" i="201"/>
  <c r="D665" i="201"/>
  <c r="D664" i="201"/>
  <c r="D663" i="201"/>
  <c r="D662" i="201"/>
  <c r="D661" i="201"/>
  <c r="D660" i="201"/>
  <c r="D659" i="201"/>
  <c r="D658" i="201"/>
  <c r="D657" i="201"/>
  <c r="D656" i="201"/>
  <c r="D655" i="201"/>
  <c r="D654" i="201"/>
  <c r="D653" i="201"/>
  <c r="D652" i="201"/>
  <c r="D651" i="201"/>
  <c r="D650" i="201"/>
  <c r="D649" i="201"/>
  <c r="D648" i="201"/>
  <c r="D647" i="201"/>
  <c r="D646" i="201"/>
  <c r="D645" i="201"/>
  <c r="D644" i="201"/>
  <c r="D643" i="201"/>
  <c r="D642" i="201"/>
  <c r="D641" i="201"/>
  <c r="D640" i="201"/>
  <c r="D639" i="201"/>
  <c r="D638" i="201"/>
  <c r="D637" i="201"/>
  <c r="D636" i="201"/>
  <c r="D635" i="201"/>
  <c r="D634" i="201"/>
  <c r="D633" i="201"/>
  <c r="D632" i="201"/>
  <c r="D631" i="201"/>
  <c r="D630" i="201"/>
  <c r="D629" i="201"/>
  <c r="D628" i="201"/>
  <c r="D627" i="201"/>
  <c r="D626" i="201"/>
  <c r="D625" i="201"/>
  <c r="D624" i="201"/>
  <c r="D623" i="201"/>
  <c r="D622" i="201"/>
  <c r="D621" i="201"/>
  <c r="D620" i="201"/>
  <c r="D619" i="201"/>
  <c r="D618" i="201"/>
  <c r="D617" i="201"/>
  <c r="D616" i="201"/>
  <c r="D615" i="201"/>
  <c r="D614" i="201"/>
  <c r="D613" i="201"/>
  <c r="D612" i="201"/>
  <c r="D611" i="201"/>
  <c r="D610" i="201"/>
  <c r="D609" i="201"/>
  <c r="D608" i="201"/>
  <c r="D607" i="201"/>
  <c r="D606" i="201"/>
  <c r="D605" i="201"/>
  <c r="D604" i="201"/>
  <c r="D603" i="201"/>
  <c r="D602" i="201"/>
  <c r="D601" i="201"/>
  <c r="D600" i="201"/>
  <c r="D599" i="201"/>
  <c r="D598" i="201"/>
  <c r="D597" i="201"/>
  <c r="D596" i="201"/>
  <c r="D595" i="201"/>
  <c r="D594" i="201"/>
  <c r="D593" i="201"/>
  <c r="D592" i="201"/>
  <c r="D591" i="201"/>
  <c r="D590" i="201"/>
  <c r="D589" i="201"/>
  <c r="D588" i="201"/>
  <c r="D587" i="201"/>
  <c r="D586" i="201"/>
  <c r="D585" i="201"/>
  <c r="D584" i="201"/>
  <c r="D583" i="201"/>
  <c r="D582" i="201"/>
  <c r="D581" i="201"/>
  <c r="D580" i="201"/>
  <c r="D579" i="201"/>
  <c r="D578" i="201"/>
  <c r="D577" i="201"/>
  <c r="D576" i="201"/>
  <c r="D575" i="201"/>
  <c r="D574" i="201"/>
  <c r="D573" i="201"/>
  <c r="D572" i="201"/>
  <c r="D571" i="201"/>
  <c r="D570" i="201"/>
  <c r="D569" i="201"/>
  <c r="D568" i="201"/>
  <c r="D567" i="201"/>
  <c r="D566" i="201"/>
  <c r="D565" i="201"/>
  <c r="D564" i="201"/>
  <c r="D563" i="201"/>
  <c r="D562" i="201"/>
  <c r="D561" i="201"/>
  <c r="D560" i="201"/>
  <c r="D559" i="201"/>
  <c r="D558" i="201"/>
  <c r="D557" i="201"/>
  <c r="D556" i="201"/>
  <c r="D555" i="201"/>
  <c r="D554" i="201"/>
  <c r="D553" i="201"/>
  <c r="D552" i="201"/>
  <c r="D551" i="201"/>
  <c r="D550" i="201"/>
  <c r="D549" i="201"/>
  <c r="D548" i="201"/>
  <c r="D547" i="201"/>
  <c r="D546" i="201"/>
  <c r="D545" i="201"/>
  <c r="D544" i="201"/>
  <c r="D543" i="201"/>
  <c r="D542" i="201"/>
  <c r="D541" i="201"/>
  <c r="D540" i="201"/>
  <c r="D539" i="201"/>
  <c r="D538" i="201"/>
  <c r="D537" i="201"/>
  <c r="D536" i="201"/>
  <c r="D535" i="201"/>
  <c r="D534" i="201"/>
  <c r="D533" i="201"/>
  <c r="D532" i="201"/>
  <c r="D531" i="201"/>
  <c r="D530" i="201"/>
  <c r="D529" i="201"/>
  <c r="D528" i="201"/>
  <c r="D527" i="201"/>
  <c r="D526" i="201"/>
  <c r="D525" i="201"/>
  <c r="D524" i="201"/>
  <c r="D523" i="201"/>
  <c r="D522" i="201"/>
  <c r="D521" i="201"/>
  <c r="D520" i="201"/>
  <c r="D519" i="201"/>
  <c r="D518" i="201"/>
  <c r="D517" i="201"/>
  <c r="D516" i="201"/>
  <c r="D515" i="201"/>
  <c r="D514" i="201"/>
  <c r="D513" i="201"/>
  <c r="D512" i="201"/>
  <c r="D511" i="201"/>
  <c r="D510" i="201"/>
  <c r="D509" i="201"/>
  <c r="D508" i="201"/>
  <c r="D507" i="201"/>
  <c r="D506" i="201"/>
  <c r="D505" i="201"/>
  <c r="D504" i="201"/>
  <c r="D503" i="201"/>
  <c r="D502" i="201"/>
  <c r="D501" i="201"/>
  <c r="D500" i="201"/>
  <c r="D499" i="201"/>
  <c r="D498" i="201"/>
  <c r="D497" i="201"/>
  <c r="D496" i="201"/>
  <c r="D495" i="201"/>
  <c r="D494" i="201"/>
  <c r="D493" i="201"/>
  <c r="D492" i="201"/>
  <c r="D491" i="201"/>
  <c r="D490" i="201"/>
  <c r="D489" i="201"/>
  <c r="D488" i="201"/>
  <c r="D487" i="201"/>
  <c r="D486" i="201"/>
  <c r="D485" i="201"/>
  <c r="D484" i="201"/>
  <c r="D483" i="201"/>
  <c r="D482" i="201"/>
  <c r="D481" i="201"/>
  <c r="D480" i="201"/>
  <c r="D479" i="201"/>
  <c r="D478" i="201"/>
  <c r="D477" i="201"/>
  <c r="D476" i="201"/>
  <c r="D475" i="201"/>
  <c r="D474" i="201"/>
  <c r="D473" i="201"/>
  <c r="D472" i="201"/>
  <c r="D471" i="201"/>
  <c r="D470" i="201"/>
  <c r="D469" i="201"/>
  <c r="D468" i="201"/>
  <c r="D467" i="201"/>
  <c r="D466" i="201"/>
  <c r="D465" i="201"/>
  <c r="D464" i="201"/>
  <c r="D463" i="201"/>
  <c r="D462" i="201"/>
  <c r="D461" i="201"/>
  <c r="D460" i="201"/>
  <c r="D459" i="201"/>
  <c r="D458" i="201"/>
  <c r="D457" i="201"/>
  <c r="D456" i="201"/>
  <c r="D455" i="201"/>
  <c r="D454" i="201"/>
  <c r="D453" i="201"/>
  <c r="D452" i="201"/>
  <c r="D451" i="201"/>
  <c r="D450" i="201"/>
  <c r="D449" i="201"/>
  <c r="D448" i="201"/>
  <c r="D447" i="201"/>
  <c r="D446" i="201"/>
  <c r="D445" i="201"/>
  <c r="D444" i="201"/>
  <c r="D443" i="201"/>
  <c r="D442" i="201"/>
  <c r="D441" i="201"/>
  <c r="D440" i="201"/>
  <c r="D439" i="201"/>
  <c r="D438" i="201"/>
  <c r="D437" i="201"/>
  <c r="D436" i="201"/>
  <c r="D435" i="201"/>
  <c r="D434" i="201"/>
  <c r="D433" i="201"/>
  <c r="D432" i="201"/>
  <c r="D431" i="201"/>
  <c r="D430" i="201"/>
  <c r="D429" i="201"/>
  <c r="D428" i="201"/>
  <c r="D427" i="201"/>
  <c r="D426" i="201"/>
  <c r="D425" i="201"/>
  <c r="D424" i="201"/>
  <c r="D423" i="201"/>
  <c r="D422" i="201"/>
  <c r="D421" i="201"/>
  <c r="D420" i="201"/>
  <c r="D419" i="201"/>
  <c r="D418" i="201"/>
  <c r="D417" i="201"/>
  <c r="D416" i="201"/>
  <c r="D415" i="201"/>
  <c r="D414" i="201"/>
  <c r="D413" i="201"/>
  <c r="D412" i="201"/>
  <c r="D411" i="201"/>
  <c r="D410" i="201"/>
  <c r="D409" i="201"/>
  <c r="D408" i="201"/>
  <c r="D407" i="201"/>
  <c r="D406" i="201"/>
  <c r="D405" i="201"/>
  <c r="D404" i="201"/>
  <c r="D403" i="201"/>
  <c r="D402" i="201"/>
  <c r="D401" i="201"/>
  <c r="D400" i="201"/>
  <c r="D399" i="201"/>
  <c r="D398" i="201"/>
  <c r="D397" i="201"/>
  <c r="D396" i="201"/>
  <c r="D395" i="201"/>
  <c r="D394" i="201"/>
  <c r="D393" i="201"/>
  <c r="D392" i="201"/>
  <c r="D391" i="201"/>
  <c r="D390" i="201"/>
  <c r="D389" i="201"/>
  <c r="D388" i="201"/>
  <c r="D387" i="201"/>
  <c r="D386" i="201"/>
  <c r="D385" i="201"/>
  <c r="D384" i="201"/>
  <c r="D383" i="201"/>
  <c r="D382" i="201"/>
  <c r="D381" i="201"/>
  <c r="D380" i="201"/>
  <c r="D379" i="201"/>
  <c r="D378" i="201"/>
  <c r="D377" i="201"/>
  <c r="D376" i="201"/>
  <c r="D375" i="201"/>
  <c r="D374" i="201"/>
  <c r="D373" i="201"/>
  <c r="D372" i="201"/>
  <c r="D371" i="201"/>
  <c r="D370" i="201"/>
  <c r="D369" i="201"/>
  <c r="D368" i="201"/>
  <c r="D367" i="201"/>
  <c r="D366" i="201"/>
  <c r="D365" i="201"/>
  <c r="D364" i="201"/>
  <c r="D363" i="201"/>
  <c r="D362" i="201"/>
  <c r="D361" i="201"/>
  <c r="D360" i="201"/>
  <c r="D359" i="201"/>
  <c r="D358" i="201"/>
  <c r="D357" i="201"/>
  <c r="D356" i="201"/>
  <c r="D355" i="201"/>
  <c r="D354" i="201"/>
  <c r="D353" i="201"/>
  <c r="D352" i="201"/>
  <c r="D351" i="201"/>
  <c r="D350" i="201"/>
  <c r="D349" i="201"/>
  <c r="D348" i="201"/>
  <c r="D347" i="201"/>
  <c r="D346" i="201"/>
  <c r="D345" i="201"/>
  <c r="D344" i="201"/>
  <c r="D343" i="201"/>
  <c r="D342" i="201"/>
  <c r="D341" i="201"/>
  <c r="D340" i="201"/>
  <c r="D339" i="201"/>
  <c r="D338" i="201"/>
  <c r="D337" i="201"/>
  <c r="D336" i="201"/>
  <c r="D335" i="201"/>
  <c r="D334" i="201"/>
  <c r="D333" i="201"/>
  <c r="D332" i="201"/>
  <c r="D331" i="201"/>
  <c r="D330" i="201"/>
  <c r="D329" i="201"/>
  <c r="D328" i="201"/>
  <c r="D327" i="201"/>
  <c r="D326" i="201"/>
  <c r="D325" i="201"/>
  <c r="D324" i="201"/>
  <c r="D323" i="201"/>
  <c r="D322" i="201"/>
  <c r="D321" i="201"/>
  <c r="D320" i="201"/>
  <c r="D319" i="201"/>
  <c r="D318" i="201"/>
  <c r="D317" i="201"/>
  <c r="D316" i="201"/>
  <c r="D315" i="201"/>
  <c r="D314" i="201"/>
  <c r="D313" i="201"/>
  <c r="D312" i="201"/>
  <c r="D311" i="201"/>
  <c r="D310" i="201"/>
  <c r="D309" i="201"/>
  <c r="D308" i="201"/>
  <c r="D307" i="201"/>
  <c r="D306" i="201"/>
  <c r="D305" i="201"/>
  <c r="D304" i="201"/>
  <c r="D303" i="201"/>
  <c r="D302" i="201"/>
  <c r="D301" i="201"/>
  <c r="D300" i="201"/>
  <c r="D299" i="201"/>
  <c r="D298" i="201"/>
  <c r="D297" i="201"/>
  <c r="D296" i="201"/>
  <c r="D295" i="201"/>
  <c r="D294" i="201"/>
  <c r="D293" i="201"/>
  <c r="D292" i="201"/>
  <c r="D291" i="201"/>
  <c r="D290" i="201"/>
  <c r="D289" i="201"/>
  <c r="D288" i="201"/>
  <c r="D287" i="201"/>
  <c r="D286" i="201"/>
  <c r="D285" i="201"/>
  <c r="D284" i="201"/>
  <c r="D283" i="201"/>
  <c r="D282" i="201"/>
  <c r="D281" i="201"/>
  <c r="D280" i="201"/>
  <c r="D279" i="201"/>
  <c r="D278" i="201"/>
  <c r="D277" i="201"/>
  <c r="D276" i="201"/>
  <c r="D275" i="201"/>
  <c r="D274" i="201"/>
  <c r="D273" i="201"/>
  <c r="D272" i="201"/>
  <c r="D271" i="201"/>
  <c r="D270" i="201"/>
  <c r="D269" i="201"/>
  <c r="D268" i="201"/>
  <c r="D267" i="201"/>
  <c r="D266" i="201"/>
  <c r="D265" i="201"/>
  <c r="D264" i="201"/>
  <c r="D263" i="201"/>
  <c r="D262" i="201"/>
  <c r="D261" i="201"/>
  <c r="D260" i="201"/>
  <c r="D259" i="201"/>
  <c r="D258" i="201"/>
  <c r="D257" i="201"/>
  <c r="D256" i="201"/>
  <c r="D255" i="201"/>
  <c r="D254" i="201"/>
  <c r="D253" i="201"/>
  <c r="D252" i="201"/>
  <c r="D251" i="201"/>
  <c r="D250" i="201"/>
  <c r="D249" i="201"/>
  <c r="D248" i="201"/>
  <c r="D247" i="201"/>
  <c r="D246" i="201"/>
  <c r="D245" i="201"/>
  <c r="D244" i="201"/>
  <c r="D243" i="201"/>
  <c r="D242" i="201"/>
  <c r="D241" i="201"/>
  <c r="D240" i="201"/>
  <c r="D239" i="201"/>
  <c r="D238" i="201"/>
  <c r="D237" i="201"/>
  <c r="D236" i="201"/>
  <c r="D235" i="201"/>
  <c r="D234" i="201"/>
  <c r="D233" i="201"/>
  <c r="D232" i="201"/>
  <c r="D231" i="201"/>
  <c r="D230" i="201"/>
  <c r="D229" i="201"/>
  <c r="D228" i="201"/>
  <c r="D227" i="201"/>
  <c r="D226" i="201"/>
  <c r="D225" i="201"/>
  <c r="D224" i="201"/>
  <c r="D223" i="201"/>
  <c r="D222" i="201"/>
  <c r="D221" i="201"/>
  <c r="D220" i="201"/>
  <c r="D219" i="201"/>
  <c r="D218" i="201"/>
  <c r="D217" i="201"/>
  <c r="D216" i="201"/>
  <c r="D215" i="201"/>
  <c r="D214" i="201"/>
  <c r="D213" i="201"/>
  <c r="D212" i="201"/>
  <c r="D211" i="201"/>
  <c r="D210" i="201"/>
  <c r="D209" i="201"/>
  <c r="D208" i="201"/>
  <c r="D207" i="201"/>
  <c r="D206" i="201"/>
  <c r="D205" i="201"/>
  <c r="D204" i="201"/>
  <c r="D203" i="201"/>
  <c r="D202" i="201"/>
  <c r="D201" i="201"/>
  <c r="D200" i="201"/>
  <c r="D199" i="201"/>
  <c r="D198" i="201"/>
  <c r="D197" i="201"/>
  <c r="D196" i="201"/>
  <c r="D195" i="201"/>
  <c r="D194" i="201"/>
  <c r="D193" i="201"/>
  <c r="D192" i="201"/>
  <c r="D191" i="201"/>
  <c r="D190" i="201"/>
  <c r="D189" i="201"/>
  <c r="D188" i="201"/>
  <c r="D187" i="201"/>
  <c r="D186" i="201"/>
  <c r="D185" i="201"/>
  <c r="D184" i="201"/>
  <c r="D183" i="201"/>
  <c r="D182" i="201"/>
  <c r="D181" i="201"/>
  <c r="D180" i="201"/>
  <c r="D179" i="201"/>
  <c r="D178" i="201"/>
  <c r="D177" i="201"/>
  <c r="D176" i="201"/>
  <c r="D175" i="201"/>
  <c r="D174" i="201"/>
  <c r="D173" i="201"/>
  <c r="D172" i="201"/>
  <c r="D171" i="201"/>
  <c r="D170" i="201"/>
  <c r="D169" i="201"/>
  <c r="D168" i="201"/>
  <c r="D167" i="201"/>
  <c r="D166" i="201"/>
  <c r="D165" i="201"/>
  <c r="D164" i="201"/>
  <c r="D163" i="201"/>
  <c r="D162" i="201"/>
  <c r="D161" i="201"/>
  <c r="D160" i="201"/>
  <c r="D159" i="201"/>
  <c r="D158" i="201"/>
  <c r="D157" i="201"/>
  <c r="D156" i="201"/>
  <c r="D155" i="201"/>
  <c r="D154" i="201"/>
  <c r="D153" i="201"/>
  <c r="D152" i="201"/>
  <c r="D151" i="201"/>
  <c r="D150" i="201"/>
  <c r="D149" i="201"/>
  <c r="D148" i="201"/>
  <c r="D147" i="201"/>
  <c r="D146" i="201"/>
  <c r="D145" i="201"/>
  <c r="D144" i="201"/>
  <c r="D143" i="201"/>
  <c r="D142" i="201"/>
  <c r="D141" i="201"/>
  <c r="D140" i="201"/>
  <c r="D139" i="201"/>
  <c r="D138" i="201"/>
  <c r="D137" i="201"/>
  <c r="D136" i="201"/>
  <c r="D135" i="201"/>
  <c r="D134" i="201"/>
  <c r="D133" i="201"/>
  <c r="D132" i="201"/>
  <c r="D131" i="201"/>
  <c r="D130" i="201"/>
  <c r="D129" i="201"/>
  <c r="D128" i="201"/>
  <c r="D127" i="201"/>
  <c r="D126" i="201"/>
  <c r="D125" i="201"/>
  <c r="D124" i="201"/>
  <c r="D123" i="201"/>
  <c r="D122" i="201"/>
  <c r="D121" i="201"/>
  <c r="D120" i="201"/>
  <c r="D119" i="201"/>
  <c r="D118" i="201"/>
  <c r="D117" i="201"/>
  <c r="D116" i="201"/>
  <c r="D115" i="201"/>
  <c r="D114" i="201"/>
  <c r="D113" i="201"/>
  <c r="D112" i="201"/>
  <c r="D111" i="201"/>
  <c r="D110" i="201"/>
  <c r="D109" i="201"/>
  <c r="D108" i="201"/>
  <c r="D107" i="201"/>
  <c r="D106" i="201"/>
  <c r="D105" i="201"/>
  <c r="D104" i="201"/>
  <c r="D103" i="201"/>
  <c r="D102" i="201"/>
  <c r="D101" i="201"/>
  <c r="D100" i="201"/>
  <c r="D99" i="201"/>
  <c r="D98" i="201"/>
  <c r="D97" i="201"/>
  <c r="D96" i="201"/>
  <c r="D95" i="201"/>
  <c r="D94" i="201"/>
  <c r="D93" i="201"/>
  <c r="D92" i="201"/>
  <c r="D91" i="201"/>
  <c r="D90" i="201"/>
  <c r="D89" i="201"/>
  <c r="D88" i="201"/>
  <c r="D87" i="201"/>
  <c r="D86" i="201"/>
  <c r="D85" i="201"/>
  <c r="D84" i="201"/>
  <c r="D83" i="201"/>
  <c r="D82" i="201"/>
  <c r="D81" i="201"/>
  <c r="D80" i="201"/>
  <c r="D79" i="201"/>
  <c r="D78" i="201"/>
  <c r="D77" i="201"/>
  <c r="D76" i="201"/>
  <c r="D75" i="201"/>
  <c r="D74" i="201"/>
  <c r="D73" i="201"/>
  <c r="D72" i="201"/>
  <c r="D71" i="201"/>
  <c r="D70" i="201"/>
  <c r="D69" i="201"/>
  <c r="D68" i="201"/>
  <c r="D67" i="201"/>
  <c r="D66" i="201"/>
  <c r="D65" i="201"/>
  <c r="D64" i="201"/>
  <c r="D63" i="201"/>
  <c r="D62" i="201"/>
  <c r="D61" i="201"/>
  <c r="D60" i="201"/>
  <c r="D59" i="201"/>
  <c r="D58" i="201"/>
  <c r="D57" i="201"/>
  <c r="D56" i="201"/>
  <c r="D55" i="201"/>
  <c r="D54" i="201"/>
  <c r="D53" i="201"/>
  <c r="D52" i="201"/>
  <c r="D51" i="201"/>
  <c r="D50" i="201"/>
  <c r="D49" i="201"/>
  <c r="D48" i="201"/>
  <c r="D47" i="201"/>
  <c r="D46" i="201"/>
  <c r="D45" i="201"/>
  <c r="D44" i="201"/>
  <c r="D43" i="201"/>
  <c r="D42" i="201"/>
  <c r="D41" i="201"/>
  <c r="D40" i="201"/>
  <c r="D39" i="201"/>
  <c r="D38" i="201"/>
  <c r="D37" i="201"/>
  <c r="D36" i="201"/>
  <c r="D35" i="201"/>
  <c r="D34" i="201"/>
  <c r="D33" i="201"/>
  <c r="D32" i="201"/>
  <c r="D31" i="201"/>
  <c r="D30" i="201"/>
  <c r="D29" i="201"/>
  <c r="D28" i="201"/>
  <c r="D27" i="201"/>
  <c r="D26" i="201"/>
  <c r="D25" i="201"/>
  <c r="D24" i="201"/>
  <c r="D23" i="201"/>
  <c r="D22" i="201"/>
  <c r="D21" i="201"/>
  <c r="D20" i="201"/>
  <c r="D19" i="201"/>
  <c r="D18" i="201"/>
  <c r="D17" i="201"/>
  <c r="D16" i="201"/>
  <c r="D15" i="201"/>
  <c r="D14" i="201"/>
  <c r="D13" i="201"/>
  <c r="D12" i="201"/>
  <c r="D11" i="201"/>
  <c r="D10" i="201"/>
  <c r="D9" i="201"/>
  <c r="D8" i="201"/>
  <c r="D7" i="201"/>
  <c r="D6" i="201"/>
  <c r="B3052" i="201"/>
  <c r="B3051" i="201"/>
  <c r="B3050" i="201"/>
  <c r="B3049" i="201"/>
  <c r="B3048" i="201"/>
  <c r="B3047" i="201"/>
  <c r="B3046" i="201"/>
  <c r="B3045" i="201"/>
  <c r="B3044" i="201"/>
  <c r="B3043" i="201"/>
  <c r="B3042" i="201"/>
  <c r="B3041" i="201"/>
  <c r="B3040" i="201"/>
  <c r="B3039" i="201"/>
  <c r="B3038" i="201"/>
  <c r="B3037" i="201"/>
  <c r="B3036" i="201"/>
  <c r="B3035" i="201"/>
  <c r="B3034" i="201"/>
  <c r="B3033" i="201"/>
  <c r="B3032" i="201"/>
  <c r="B3031" i="201"/>
  <c r="B3030" i="201"/>
  <c r="B3029" i="201"/>
  <c r="B3028" i="201"/>
  <c r="B3027" i="201"/>
  <c r="B3026" i="201"/>
  <c r="B3025" i="201"/>
  <c r="B3024" i="201"/>
  <c r="B3023" i="201"/>
  <c r="B3022" i="201"/>
  <c r="B3021" i="201"/>
  <c r="B3020" i="201"/>
  <c r="B3019" i="201"/>
  <c r="B3018" i="201"/>
  <c r="B3017" i="201"/>
  <c r="B3016" i="201"/>
  <c r="B3015" i="201"/>
  <c r="B3014" i="201"/>
  <c r="B3013" i="201"/>
  <c r="B3012" i="201"/>
  <c r="B3011" i="201"/>
  <c r="B3010" i="201"/>
  <c r="B3009" i="201"/>
  <c r="B3008" i="201"/>
  <c r="B3007" i="201"/>
  <c r="B3006" i="201"/>
  <c r="B3005" i="201"/>
  <c r="B3004" i="201"/>
  <c r="B3003" i="201"/>
  <c r="B3002" i="201"/>
  <c r="B3001" i="201"/>
  <c r="B3000" i="201"/>
  <c r="B2999" i="201"/>
  <c r="B2998" i="201"/>
  <c r="B2997" i="201"/>
  <c r="B2996" i="201"/>
  <c r="B2995" i="201"/>
  <c r="B2994" i="201"/>
  <c r="B2993" i="201"/>
  <c r="B2992" i="201"/>
  <c r="B2991" i="201"/>
  <c r="B2990" i="201"/>
  <c r="B2989" i="201"/>
  <c r="B2988" i="201"/>
  <c r="B2987" i="201"/>
  <c r="B2986" i="201"/>
  <c r="B2985" i="201"/>
  <c r="B2984" i="201"/>
  <c r="B2983" i="201"/>
  <c r="B2982" i="201"/>
  <c r="B2981" i="201"/>
  <c r="B2980" i="201"/>
  <c r="B2979" i="201"/>
  <c r="B2978" i="201"/>
  <c r="B2977" i="201"/>
  <c r="B2976" i="201"/>
  <c r="B2975" i="201"/>
  <c r="B2974" i="201"/>
  <c r="B2973" i="201"/>
  <c r="B2972" i="201"/>
  <c r="B2971" i="201"/>
  <c r="B2970" i="201"/>
  <c r="B2969" i="201"/>
  <c r="B2968" i="201"/>
  <c r="B2967" i="201"/>
  <c r="B2966" i="201"/>
  <c r="B2965" i="201"/>
  <c r="B2964" i="201"/>
  <c r="B2963" i="201"/>
  <c r="B2962" i="201"/>
  <c r="B2961" i="201"/>
  <c r="B2960" i="201"/>
  <c r="B2959" i="201"/>
  <c r="B2958" i="201"/>
  <c r="B2957" i="201"/>
  <c r="B2956" i="201"/>
  <c r="B2955" i="201"/>
  <c r="B2954" i="201"/>
  <c r="B2953" i="201"/>
  <c r="B2952" i="201"/>
  <c r="B2951" i="201"/>
  <c r="B2950" i="201"/>
  <c r="B2949" i="201"/>
  <c r="B2948" i="201"/>
  <c r="B2947" i="201"/>
  <c r="B2946" i="201"/>
  <c r="B2945" i="201"/>
  <c r="B2944" i="201"/>
  <c r="B2943" i="201"/>
  <c r="B2942" i="201"/>
  <c r="B2941" i="201"/>
  <c r="B2940" i="201"/>
  <c r="B2939" i="201"/>
  <c r="B2938" i="201"/>
  <c r="B2937" i="201"/>
  <c r="B2936" i="201"/>
  <c r="B2935" i="201"/>
  <c r="B2934" i="201"/>
  <c r="B2933" i="201"/>
  <c r="B2932" i="201"/>
  <c r="B2931" i="201"/>
  <c r="B2930" i="201"/>
  <c r="B2929" i="201"/>
  <c r="B2928" i="201"/>
  <c r="B2927" i="201"/>
  <c r="B2926" i="201"/>
  <c r="B2925" i="201"/>
  <c r="B2924" i="201"/>
  <c r="B2923" i="201"/>
  <c r="B2922" i="201"/>
  <c r="B2921" i="201"/>
  <c r="B2920" i="201"/>
  <c r="B2919" i="201"/>
  <c r="B2918" i="201"/>
  <c r="B2917" i="201"/>
  <c r="B2916" i="201"/>
  <c r="B2915" i="201"/>
  <c r="B2914" i="201"/>
  <c r="B2913" i="201"/>
  <c r="B2912" i="201"/>
  <c r="B2911" i="201"/>
  <c r="B2910" i="201"/>
  <c r="B2909" i="201"/>
  <c r="B2908" i="201"/>
  <c r="B2907" i="201"/>
  <c r="B2906" i="201"/>
  <c r="B2905" i="201"/>
  <c r="B2904" i="201"/>
  <c r="B2903" i="201"/>
  <c r="B2902" i="201"/>
  <c r="B2901" i="201"/>
  <c r="B2900" i="201"/>
  <c r="B2899" i="201"/>
  <c r="B2898" i="201"/>
  <c r="B2897" i="201"/>
  <c r="B2896" i="201"/>
  <c r="B2895" i="201"/>
  <c r="B2894" i="201"/>
  <c r="B2893" i="201"/>
  <c r="B2892" i="201"/>
  <c r="B2891" i="201"/>
  <c r="B2890" i="201"/>
  <c r="B2889" i="201"/>
  <c r="B2888" i="201"/>
  <c r="B2887" i="201"/>
  <c r="B2886" i="201"/>
  <c r="B2885" i="201"/>
  <c r="B2884" i="201"/>
  <c r="B2883" i="201"/>
  <c r="B2882" i="201"/>
  <c r="B2881" i="201"/>
  <c r="B2880" i="201"/>
  <c r="B2879" i="201"/>
  <c r="B2878" i="201"/>
  <c r="B2877" i="201"/>
  <c r="B2876" i="201"/>
  <c r="B2875" i="201"/>
  <c r="B2874" i="201"/>
  <c r="B2873" i="201"/>
  <c r="B2872" i="201"/>
  <c r="B2871" i="201"/>
  <c r="B2870" i="201"/>
  <c r="B2869" i="201"/>
  <c r="B2868" i="201"/>
  <c r="B2867" i="201"/>
  <c r="B2866" i="201"/>
  <c r="B2865" i="201"/>
  <c r="B2864" i="201"/>
  <c r="B2863" i="201"/>
  <c r="B2862" i="201"/>
  <c r="B2861" i="201"/>
  <c r="B2860" i="201"/>
  <c r="B2859" i="201"/>
  <c r="B2858" i="201"/>
  <c r="B2857" i="201"/>
  <c r="B2856" i="201"/>
  <c r="B2855" i="201"/>
  <c r="B2854" i="201"/>
  <c r="B2853" i="201"/>
  <c r="B2852" i="201"/>
  <c r="B2851" i="201"/>
  <c r="B2850" i="201"/>
  <c r="B2849" i="201"/>
  <c r="B2848" i="201"/>
  <c r="B2847" i="201"/>
  <c r="B2846" i="201"/>
  <c r="B2845" i="201"/>
  <c r="B2844" i="201"/>
  <c r="B2843" i="201"/>
  <c r="B2842" i="201"/>
  <c r="B2841" i="201"/>
  <c r="B2808" i="201"/>
  <c r="B2807" i="201"/>
  <c r="B2806" i="201"/>
  <c r="B2805" i="201"/>
  <c r="B2804" i="201"/>
  <c r="B2803" i="201"/>
  <c r="B2802" i="201"/>
  <c r="B2801" i="201"/>
  <c r="B2800" i="201"/>
  <c r="B2799" i="201"/>
  <c r="B2798" i="201"/>
  <c r="B2797" i="201"/>
  <c r="B2796" i="201"/>
  <c r="B2795" i="201"/>
  <c r="B2794" i="201"/>
  <c r="B2793" i="201"/>
  <c r="B2792" i="201"/>
  <c r="B2791" i="201"/>
  <c r="B2790" i="201"/>
  <c r="B2789" i="201"/>
  <c r="B2788" i="201"/>
  <c r="B2787" i="201"/>
  <c r="B2786" i="201"/>
  <c r="B2785" i="201"/>
  <c r="B2784" i="201"/>
  <c r="B2783" i="201"/>
  <c r="B2782" i="201"/>
  <c r="B2781" i="201"/>
  <c r="B2780" i="201"/>
  <c r="B2779" i="201"/>
  <c r="B2778" i="201"/>
  <c r="B2777" i="201"/>
  <c r="B2776" i="201"/>
  <c r="B2775" i="201"/>
  <c r="B2774" i="201"/>
  <c r="B2773" i="201"/>
  <c r="B2772" i="201"/>
  <c r="B2771" i="201"/>
  <c r="B2770" i="201"/>
  <c r="B2769" i="201"/>
  <c r="B2768" i="201"/>
  <c r="B2767" i="201"/>
  <c r="B2766" i="201"/>
  <c r="B2765" i="201"/>
  <c r="B2764" i="201"/>
  <c r="B2763" i="201"/>
  <c r="B2762" i="201"/>
  <c r="B2761" i="201"/>
  <c r="B2760" i="201"/>
  <c r="B2759" i="201"/>
  <c r="B2758" i="201"/>
  <c r="B2757" i="201"/>
  <c r="B2756" i="201"/>
  <c r="B2755" i="201"/>
  <c r="B2754" i="201"/>
  <c r="B2753" i="201"/>
  <c r="B2752" i="201"/>
  <c r="B2751" i="201"/>
  <c r="B2750" i="201"/>
  <c r="B2749" i="201"/>
  <c r="B2748" i="201"/>
  <c r="B2747" i="201"/>
  <c r="B2746" i="201"/>
  <c r="B2745" i="201"/>
  <c r="B2744" i="201"/>
  <c r="B2743" i="201"/>
  <c r="B2742" i="201"/>
  <c r="B2741" i="201"/>
  <c r="B2740" i="201"/>
  <c r="B2739" i="201"/>
  <c r="B2738" i="201"/>
  <c r="B2737" i="201"/>
  <c r="B2736" i="201"/>
  <c r="B2735" i="201"/>
  <c r="B2734" i="201"/>
  <c r="B2733" i="201"/>
  <c r="B2732" i="201"/>
  <c r="B2731" i="201"/>
  <c r="B2730" i="201"/>
  <c r="B2729" i="201"/>
  <c r="B2728" i="201"/>
  <c r="B2727" i="201"/>
  <c r="B2726" i="201"/>
  <c r="B2725" i="201"/>
  <c r="B2724" i="201"/>
  <c r="B2723" i="201"/>
  <c r="B2722" i="201"/>
  <c r="B2721" i="201"/>
  <c r="B2720" i="201"/>
  <c r="B2719" i="201"/>
  <c r="B2718" i="201"/>
  <c r="B2717" i="201"/>
  <c r="B2716" i="201"/>
  <c r="B2715" i="201"/>
  <c r="B2714" i="201"/>
  <c r="B2713" i="201"/>
  <c r="B2712" i="201"/>
  <c r="B2711" i="201"/>
  <c r="B2710" i="201"/>
  <c r="B2709" i="201"/>
  <c r="B2708" i="201"/>
  <c r="B2707" i="201"/>
  <c r="B2706" i="201"/>
  <c r="B2705" i="201"/>
  <c r="B2704" i="201"/>
  <c r="B2703" i="201"/>
  <c r="B2702" i="201"/>
  <c r="B2701" i="201"/>
  <c r="B2700" i="201"/>
  <c r="B2699" i="201"/>
  <c r="B2698" i="201"/>
  <c r="B2697" i="201"/>
  <c r="B2696" i="201"/>
  <c r="B2695" i="201"/>
  <c r="B2694" i="201"/>
  <c r="B2693" i="201"/>
  <c r="B2692" i="201"/>
  <c r="B2691" i="201"/>
  <c r="B2690" i="201"/>
  <c r="B2689" i="201"/>
  <c r="B2688" i="201"/>
  <c r="B2687" i="201"/>
  <c r="B2686" i="201"/>
  <c r="B2685" i="201"/>
  <c r="B2684" i="201"/>
  <c r="B2683" i="201"/>
  <c r="B2682" i="201"/>
  <c r="B2681" i="201"/>
  <c r="B2680" i="201"/>
  <c r="B2679" i="201"/>
  <c r="B2678" i="201"/>
  <c r="B2677" i="201"/>
  <c r="B2676" i="201"/>
  <c r="B2675" i="201"/>
  <c r="B2674" i="201"/>
  <c r="B2673" i="201"/>
  <c r="B2672" i="201"/>
  <c r="B2671" i="201"/>
  <c r="B2670" i="201"/>
  <c r="B2669" i="201"/>
  <c r="B2668" i="201"/>
  <c r="B2667" i="201"/>
  <c r="B2666" i="201"/>
  <c r="B2665" i="201"/>
  <c r="B2664" i="201"/>
  <c r="B2663" i="201"/>
  <c r="B2662" i="201"/>
  <c r="B2661" i="201"/>
  <c r="B2660" i="201"/>
  <c r="B2659" i="201"/>
  <c r="B2658" i="201"/>
  <c r="B2657" i="201"/>
  <c r="B2656" i="201"/>
  <c r="B2655" i="201"/>
  <c r="B2654" i="201"/>
  <c r="B2653" i="201"/>
  <c r="B2652" i="201"/>
  <c r="B2651" i="201"/>
  <c r="B2650" i="201"/>
  <c r="B2649" i="201"/>
  <c r="B2648" i="201"/>
  <c r="B2647" i="201"/>
  <c r="B2646" i="201"/>
  <c r="B2645" i="201"/>
  <c r="B2644" i="201"/>
  <c r="B2643" i="201"/>
  <c r="B2642" i="201"/>
  <c r="B2641" i="201"/>
  <c r="B2640" i="201"/>
  <c r="B2639" i="201"/>
  <c r="B2638" i="201"/>
  <c r="B2637" i="201"/>
  <c r="B2636" i="201"/>
  <c r="B2635" i="201"/>
  <c r="B2634" i="201"/>
  <c r="B2633" i="201"/>
  <c r="B2632" i="201"/>
  <c r="B2631" i="201"/>
  <c r="B2630" i="201"/>
  <c r="B2629" i="201"/>
  <c r="B2628" i="201"/>
  <c r="B2627" i="201"/>
  <c r="B2626" i="201"/>
  <c r="B2625" i="201"/>
  <c r="B2624" i="201"/>
  <c r="B2623" i="201"/>
  <c r="B2622" i="201"/>
  <c r="B2621" i="201"/>
  <c r="B2620" i="201"/>
  <c r="B2619" i="201"/>
  <c r="B2618" i="201"/>
  <c r="B2617" i="201"/>
  <c r="B2616" i="201"/>
  <c r="B2615" i="201"/>
  <c r="B2614" i="201"/>
  <c r="B2613" i="201"/>
  <c r="B2612" i="201"/>
  <c r="B2611" i="201"/>
  <c r="B2610" i="201"/>
  <c r="B2609" i="201"/>
  <c r="B2608" i="201"/>
  <c r="B2607" i="201"/>
  <c r="B2606" i="201"/>
  <c r="B2605" i="201"/>
  <c r="B2604" i="201"/>
  <c r="B2603" i="201"/>
  <c r="B2602" i="201"/>
  <c r="B2601" i="201"/>
  <c r="B2600" i="201"/>
  <c r="B2599" i="201"/>
  <c r="B2598" i="201"/>
  <c r="B2597" i="201"/>
  <c r="B2596" i="201"/>
  <c r="B2595" i="201"/>
  <c r="B2594" i="201"/>
  <c r="B2593" i="201"/>
  <c r="B2592" i="201"/>
  <c r="B2591" i="201"/>
  <c r="B2590" i="201"/>
  <c r="B2589" i="201"/>
  <c r="B2588" i="201"/>
  <c r="B2587" i="201"/>
  <c r="B2586" i="201"/>
  <c r="B2585" i="201"/>
  <c r="B2584" i="201"/>
  <c r="B2583" i="201"/>
  <c r="B2582" i="201"/>
  <c r="B2581" i="201"/>
  <c r="B2580" i="201"/>
  <c r="B2579" i="201"/>
  <c r="B2578" i="201"/>
  <c r="B2577" i="201"/>
  <c r="B2576" i="201"/>
  <c r="B2575" i="201"/>
  <c r="B2574" i="201"/>
  <c r="B2573" i="201"/>
  <c r="B2572" i="201"/>
  <c r="B2571" i="201"/>
  <c r="B2570" i="201"/>
  <c r="B2569" i="201"/>
  <c r="B2568" i="201"/>
  <c r="B2567" i="201"/>
  <c r="B2566" i="201"/>
  <c r="B2565" i="201"/>
  <c r="B2564" i="201"/>
  <c r="B2563" i="201"/>
  <c r="B2562" i="201"/>
  <c r="B2561" i="201"/>
  <c r="B2560" i="201"/>
  <c r="B2559" i="201"/>
  <c r="B2558" i="201"/>
  <c r="B2557" i="201"/>
  <c r="B2556" i="201"/>
  <c r="B2555" i="201"/>
  <c r="B2554" i="201"/>
  <c r="B2553" i="201"/>
  <c r="B2552" i="201"/>
  <c r="B2551" i="201"/>
  <c r="B2550" i="201"/>
  <c r="B2549" i="201"/>
  <c r="B2548" i="201"/>
  <c r="B2547" i="201"/>
  <c r="B2546" i="201"/>
  <c r="B2545" i="201"/>
  <c r="B2544" i="201"/>
  <c r="B2543" i="201"/>
  <c r="B2542" i="201"/>
  <c r="B2541" i="201"/>
  <c r="B2540" i="201"/>
  <c r="B2539" i="201"/>
  <c r="B2538" i="201"/>
  <c r="B2537" i="201"/>
  <c r="B2536" i="201"/>
  <c r="B2535" i="201"/>
  <c r="B2534" i="201"/>
  <c r="B2533" i="201"/>
  <c r="B2532" i="201"/>
  <c r="B2531" i="201"/>
  <c r="B2530" i="201"/>
  <c r="B2529" i="201"/>
  <c r="B2528" i="201"/>
  <c r="B2527" i="201"/>
  <c r="B2526" i="201"/>
  <c r="B2525" i="201"/>
  <c r="B2524" i="201"/>
  <c r="B2523" i="201"/>
  <c r="B2522" i="201"/>
  <c r="B2521" i="201"/>
  <c r="B2520" i="201"/>
  <c r="B2519" i="201"/>
  <c r="B2518" i="201"/>
  <c r="B2517" i="201"/>
  <c r="B2516" i="201"/>
  <c r="B2515" i="201"/>
  <c r="B2514" i="201"/>
  <c r="B2513" i="201"/>
  <c r="B2512" i="201"/>
  <c r="B2511" i="201"/>
  <c r="B2510" i="201"/>
  <c r="B2509" i="201"/>
  <c r="B2508" i="201"/>
  <c r="B2507" i="201"/>
  <c r="B2506" i="201"/>
  <c r="B2505" i="201"/>
  <c r="B2504" i="201"/>
  <c r="B2503" i="201"/>
  <c r="B2502" i="201"/>
  <c r="B2501" i="201"/>
  <c r="B2500" i="201"/>
  <c r="B2499" i="201"/>
  <c r="B2498" i="201"/>
  <c r="B2497" i="201"/>
  <c r="B2496" i="201"/>
  <c r="B2495" i="201"/>
  <c r="B2494" i="201"/>
  <c r="B2493" i="201"/>
  <c r="B2492" i="201"/>
  <c r="B2491" i="201"/>
  <c r="B2490" i="201"/>
  <c r="B2489" i="201"/>
  <c r="B2488" i="201"/>
  <c r="B2487" i="201"/>
  <c r="B2486" i="201"/>
  <c r="B2485" i="201"/>
  <c r="B2484" i="201"/>
  <c r="B2483" i="201"/>
  <c r="B2482" i="201"/>
  <c r="B2481" i="201"/>
  <c r="B2480" i="201"/>
  <c r="B2479" i="201"/>
  <c r="B2478" i="201"/>
  <c r="B2477" i="201"/>
  <c r="B2476" i="201"/>
  <c r="B2475" i="201"/>
  <c r="B2474" i="201"/>
  <c r="B2473" i="201"/>
  <c r="B2472" i="201"/>
  <c r="B2471" i="201"/>
  <c r="B2470" i="201"/>
  <c r="B2469" i="201"/>
  <c r="B2468" i="201"/>
  <c r="B2467" i="201"/>
  <c r="B2466" i="201"/>
  <c r="B2465" i="201"/>
  <c r="B2464" i="201"/>
  <c r="B2463" i="201"/>
  <c r="B2462" i="201"/>
  <c r="B2461" i="201"/>
  <c r="B2460" i="201"/>
  <c r="B2459" i="201"/>
  <c r="B2458" i="201"/>
  <c r="B2457" i="201"/>
  <c r="B2456" i="201"/>
  <c r="B2455" i="201"/>
  <c r="B2454" i="201"/>
  <c r="B2453" i="201"/>
  <c r="B2452" i="201"/>
  <c r="B2451" i="201"/>
  <c r="B2450" i="201"/>
  <c r="B2449" i="201"/>
  <c r="B2448" i="201"/>
  <c r="B2447" i="201"/>
  <c r="B2446" i="201"/>
  <c r="B2445" i="201"/>
  <c r="B2444" i="201"/>
  <c r="B2443" i="201"/>
  <c r="B2442" i="201"/>
  <c r="B2441" i="201"/>
  <c r="B2440" i="201"/>
  <c r="B2439" i="201"/>
  <c r="B2438" i="201"/>
  <c r="B2437" i="201"/>
  <c r="B2436" i="201"/>
  <c r="B2435" i="201"/>
  <c r="B2434" i="201"/>
  <c r="B2433" i="201"/>
  <c r="B2432" i="201"/>
  <c r="B2431" i="201"/>
  <c r="B2430" i="201"/>
  <c r="B2429" i="201"/>
  <c r="B2428" i="201"/>
  <c r="B2427" i="201"/>
  <c r="B2426" i="201"/>
  <c r="B2425" i="201"/>
  <c r="B2424" i="201"/>
  <c r="B2423" i="201"/>
  <c r="B2422" i="201"/>
  <c r="B2421" i="201"/>
  <c r="B2420" i="201"/>
  <c r="B2419" i="201"/>
  <c r="B2418" i="201"/>
  <c r="B2417" i="201"/>
  <c r="B2416" i="201"/>
  <c r="B2415" i="201"/>
  <c r="B2414" i="201"/>
  <c r="B2413" i="201"/>
  <c r="B2412" i="201"/>
  <c r="B2411" i="201"/>
  <c r="B2410" i="201"/>
  <c r="B2409" i="201"/>
  <c r="B2408" i="201"/>
  <c r="B2407" i="201"/>
  <c r="B2406" i="201"/>
  <c r="B2405" i="201"/>
  <c r="B2404" i="201"/>
  <c r="B2403" i="201"/>
  <c r="B2402" i="201"/>
  <c r="B2401" i="201"/>
  <c r="B2400" i="201"/>
  <c r="B2399" i="201"/>
  <c r="B2398" i="201"/>
  <c r="B2397" i="201"/>
  <c r="B2396" i="201"/>
  <c r="B2395" i="201"/>
  <c r="B2394" i="201"/>
  <c r="B2393" i="201"/>
  <c r="B2392" i="201"/>
  <c r="B2391" i="201"/>
  <c r="B2390" i="201"/>
  <c r="B2389" i="201"/>
  <c r="B2388" i="201"/>
  <c r="B2387" i="201"/>
  <c r="B2386" i="201"/>
  <c r="B2385" i="201"/>
  <c r="B2384" i="201"/>
  <c r="B2383" i="201"/>
  <c r="B2382" i="201"/>
  <c r="B2381" i="201"/>
  <c r="B2380" i="201"/>
  <c r="B2379" i="201"/>
  <c r="B2378" i="201"/>
  <c r="B2377" i="201"/>
  <c r="B2376" i="201"/>
  <c r="B2375" i="201"/>
  <c r="B2374" i="201"/>
  <c r="B2373" i="201"/>
  <c r="B2372" i="201"/>
  <c r="B2371" i="201"/>
  <c r="B2370" i="201"/>
  <c r="B2369" i="201"/>
  <c r="B2368" i="201"/>
  <c r="B2367" i="201"/>
  <c r="B2366" i="201"/>
  <c r="B2365" i="201"/>
  <c r="B2364" i="201"/>
  <c r="B2363" i="201"/>
  <c r="B2362" i="201"/>
  <c r="B2361" i="201"/>
  <c r="B2360" i="201"/>
  <c r="B2359" i="201"/>
  <c r="B2358" i="201"/>
  <c r="B2357" i="201"/>
  <c r="B2356" i="201"/>
  <c r="B2355" i="201"/>
  <c r="B2354" i="201"/>
  <c r="B2353" i="201"/>
  <c r="B2352" i="201"/>
  <c r="B2351" i="201"/>
  <c r="B2350" i="201"/>
  <c r="B2349" i="201"/>
  <c r="B2348" i="201"/>
  <c r="B2347" i="201"/>
  <c r="B2346" i="201"/>
  <c r="B2345" i="201"/>
  <c r="B2344" i="201"/>
  <c r="B2343" i="201"/>
  <c r="B2342" i="201"/>
  <c r="B2341" i="201"/>
  <c r="B2340" i="201"/>
  <c r="B2339" i="201"/>
  <c r="B2338" i="201"/>
  <c r="B2337" i="201"/>
  <c r="B2336" i="201"/>
  <c r="B2335" i="201"/>
  <c r="B2334" i="201"/>
  <c r="B2333" i="201"/>
  <c r="B2332" i="201"/>
  <c r="B2331" i="201"/>
  <c r="B2330" i="201"/>
  <c r="B2329" i="201"/>
  <c r="B2328" i="201"/>
  <c r="B2327" i="201"/>
  <c r="B2326" i="201"/>
  <c r="B2325" i="201"/>
  <c r="B2324" i="201"/>
  <c r="B2323" i="201"/>
  <c r="B2322" i="201"/>
  <c r="B2321" i="201"/>
  <c r="B2320" i="201"/>
  <c r="B2319" i="201"/>
  <c r="B2318" i="201"/>
  <c r="B2317" i="201"/>
  <c r="B2316" i="201"/>
  <c r="B2315" i="201"/>
  <c r="B2314" i="201"/>
  <c r="B2313" i="201"/>
  <c r="B2312" i="201"/>
  <c r="B2311" i="201"/>
  <c r="B2310" i="201"/>
  <c r="B2309" i="201"/>
  <c r="B2308" i="201"/>
  <c r="B2307" i="201"/>
  <c r="B2306" i="201"/>
  <c r="B2305" i="201"/>
  <c r="B2304" i="201"/>
  <c r="B2303" i="201"/>
  <c r="B2302" i="201"/>
  <c r="B2301" i="201"/>
  <c r="B2300" i="201"/>
  <c r="B2299" i="201"/>
  <c r="B2298" i="201"/>
  <c r="B2297" i="201"/>
  <c r="B2296" i="201"/>
  <c r="B2295" i="201"/>
  <c r="B2294" i="201"/>
  <c r="B2293" i="201"/>
  <c r="B2292" i="201"/>
  <c r="B2291" i="201"/>
  <c r="B2290" i="201"/>
  <c r="B2289" i="201"/>
  <c r="B2288" i="201"/>
  <c r="B2287" i="201"/>
  <c r="B2286" i="201"/>
  <c r="B2285" i="201"/>
  <c r="B2284" i="201"/>
  <c r="B2283" i="201"/>
  <c r="B2282" i="201"/>
  <c r="B2281" i="201"/>
  <c r="B2280" i="201"/>
  <c r="B2279" i="201"/>
  <c r="B2278" i="201"/>
  <c r="B2277" i="201"/>
  <c r="B2276" i="201"/>
  <c r="B2275" i="201"/>
  <c r="B2274" i="201"/>
  <c r="B2273" i="201"/>
  <c r="B2272" i="201"/>
  <c r="B2271" i="201"/>
  <c r="B2270" i="201"/>
  <c r="B2269" i="201"/>
  <c r="B2268" i="201"/>
  <c r="B2267" i="201"/>
  <c r="B2266" i="201"/>
  <c r="B2265" i="201"/>
  <c r="B2264" i="201"/>
  <c r="B2263" i="201"/>
  <c r="B2262" i="201"/>
  <c r="B2261" i="201"/>
  <c r="B2260" i="201"/>
  <c r="B2259" i="201"/>
  <c r="B2258" i="201"/>
  <c r="B2257" i="201"/>
  <c r="B2256" i="201"/>
  <c r="B2255" i="201"/>
  <c r="B2254" i="201"/>
  <c r="B2253" i="201"/>
  <c r="B2252" i="201"/>
  <c r="B2251" i="201"/>
  <c r="B2250" i="201"/>
  <c r="B2249" i="201"/>
  <c r="B2248" i="201"/>
  <c r="B2247" i="201"/>
  <c r="B2246" i="201"/>
  <c r="B2245" i="201"/>
  <c r="B2244" i="201"/>
  <c r="B2243" i="201"/>
  <c r="B2242" i="201"/>
  <c r="B2241" i="201"/>
  <c r="B2240" i="201"/>
  <c r="B2239" i="201"/>
  <c r="B2238" i="201"/>
  <c r="B2237" i="201"/>
  <c r="B2236" i="201"/>
  <c r="B2235" i="201"/>
  <c r="B2234" i="201"/>
  <c r="B2233" i="201"/>
  <c r="B2232" i="201"/>
  <c r="B2231" i="201"/>
  <c r="B2230" i="201"/>
  <c r="B2229" i="201"/>
  <c r="B2228" i="201"/>
  <c r="B2227" i="201"/>
  <c r="B2226" i="201"/>
  <c r="B2225" i="201"/>
  <c r="B2224" i="201"/>
  <c r="B2223" i="201"/>
  <c r="B2222" i="201"/>
  <c r="B2221" i="201"/>
  <c r="B2220" i="201"/>
  <c r="B2219" i="201"/>
  <c r="B2218" i="201"/>
  <c r="B2217" i="201"/>
  <c r="B2216" i="201"/>
  <c r="B2215" i="201"/>
  <c r="B2214" i="201"/>
  <c r="B2213" i="201"/>
  <c r="B2212" i="201"/>
  <c r="B2211" i="201"/>
  <c r="B2210" i="201"/>
  <c r="B2209" i="201"/>
  <c r="B2208" i="201"/>
  <c r="B2207" i="201"/>
  <c r="B2206" i="201"/>
  <c r="B2205" i="201"/>
  <c r="B2204" i="201"/>
  <c r="B2203" i="201"/>
  <c r="B2202" i="201"/>
  <c r="B2201" i="201"/>
  <c r="B2200" i="201"/>
  <c r="B2199" i="201"/>
  <c r="B2198" i="201"/>
  <c r="B2197" i="201"/>
  <c r="B2196" i="201"/>
  <c r="B2195" i="201"/>
  <c r="B2194" i="201"/>
  <c r="B2193" i="201"/>
  <c r="B2192" i="201"/>
  <c r="B2191" i="201"/>
  <c r="B2190" i="201"/>
  <c r="B2189" i="201"/>
  <c r="B2188" i="201"/>
  <c r="B2187" i="201"/>
  <c r="B2186" i="201"/>
  <c r="B2185" i="201"/>
  <c r="B2184" i="201"/>
  <c r="B2183" i="201"/>
  <c r="B2182" i="201"/>
  <c r="B2181" i="201"/>
  <c r="B2180" i="201"/>
  <c r="B2179" i="201"/>
  <c r="B2178" i="201"/>
  <c r="B2177" i="201"/>
  <c r="B2176" i="201"/>
  <c r="B2175" i="201"/>
  <c r="B2174" i="201"/>
  <c r="B2173" i="201"/>
  <c r="B2172" i="201"/>
  <c r="B2171" i="201"/>
  <c r="B2170" i="201"/>
  <c r="B2169" i="201"/>
  <c r="B2168" i="201"/>
  <c r="B2167" i="201"/>
  <c r="B2166" i="201"/>
  <c r="B2165" i="201"/>
  <c r="B2164" i="201"/>
  <c r="B2163" i="201"/>
  <c r="B2162" i="201"/>
  <c r="B2161" i="201"/>
  <c r="B2160" i="201"/>
  <c r="B2159" i="201"/>
  <c r="B2158" i="201"/>
  <c r="B2157" i="201"/>
  <c r="B2156" i="201"/>
  <c r="B2155" i="201"/>
  <c r="B2154" i="201"/>
  <c r="B2153" i="201"/>
  <c r="B2152" i="201"/>
  <c r="B2151" i="201"/>
  <c r="B2150" i="201"/>
  <c r="B2149" i="201"/>
  <c r="B2148" i="201"/>
  <c r="B2147" i="201"/>
  <c r="B2146" i="201"/>
  <c r="B2145" i="201"/>
  <c r="B2144" i="201"/>
  <c r="B2143" i="201"/>
  <c r="B2142" i="201"/>
  <c r="B2141" i="201"/>
  <c r="B2140" i="201"/>
  <c r="B2139" i="201"/>
  <c r="B2138" i="201"/>
  <c r="B2137" i="201"/>
  <c r="B2136" i="201"/>
  <c r="B2135" i="201"/>
  <c r="B2134" i="201"/>
  <c r="B2133" i="201"/>
  <c r="B2132" i="201"/>
  <c r="B2131" i="201"/>
  <c r="B2130" i="201"/>
  <c r="B2129" i="201"/>
  <c r="B2128" i="201"/>
  <c r="B2127" i="201"/>
  <c r="B2126" i="201"/>
  <c r="B2125" i="201"/>
  <c r="B2124" i="201"/>
  <c r="B2123" i="201"/>
  <c r="B2122" i="201"/>
  <c r="B2121" i="201"/>
  <c r="B2120" i="201"/>
  <c r="B2119" i="201"/>
  <c r="B2118" i="201"/>
  <c r="B2117" i="201"/>
  <c r="B2116" i="201"/>
  <c r="B2115" i="201"/>
  <c r="B2114" i="201"/>
  <c r="B2113" i="201"/>
  <c r="B2112" i="201"/>
  <c r="B2111" i="201"/>
  <c r="B2110" i="201"/>
  <c r="B2109" i="201"/>
  <c r="B2108" i="201"/>
  <c r="B2107" i="201"/>
  <c r="B2106" i="201"/>
  <c r="B2105" i="201"/>
  <c r="B2104" i="201"/>
  <c r="B2103" i="201"/>
  <c r="B2102" i="201"/>
  <c r="B2101" i="201"/>
  <c r="B2100" i="201"/>
  <c r="B2099" i="201"/>
  <c r="B2098" i="201"/>
  <c r="B2097" i="201"/>
  <c r="B2096" i="201"/>
  <c r="B2095" i="201"/>
  <c r="B2094" i="201"/>
  <c r="B2093" i="201"/>
  <c r="B2092" i="201"/>
  <c r="B2091" i="201"/>
  <c r="B2090" i="201"/>
  <c r="B2089" i="201"/>
  <c r="B2088" i="201"/>
  <c r="B2087" i="201"/>
  <c r="B2086" i="201"/>
  <c r="B2085" i="201"/>
  <c r="B2084" i="201"/>
  <c r="B2083" i="201"/>
  <c r="B2082" i="201"/>
  <c r="B2081" i="201"/>
  <c r="B2080" i="201"/>
  <c r="B2079" i="201"/>
  <c r="B2078" i="201"/>
  <c r="B2077" i="201"/>
  <c r="B2076" i="201"/>
  <c r="B2075" i="201"/>
  <c r="B2074" i="201"/>
  <c r="B2073" i="201"/>
  <c r="B2072" i="201"/>
  <c r="B2071" i="201"/>
  <c r="B2070" i="201"/>
  <c r="B2069" i="201"/>
  <c r="B2068" i="201"/>
  <c r="B2067" i="201"/>
  <c r="B2066" i="201"/>
  <c r="B2065" i="201"/>
  <c r="B2064" i="201"/>
  <c r="B2063" i="201"/>
  <c r="B2062" i="201"/>
  <c r="B2061" i="201"/>
  <c r="B2060" i="201"/>
  <c r="B2059" i="201"/>
  <c r="B2058" i="201"/>
  <c r="B2057" i="201"/>
  <c r="B2056" i="201"/>
  <c r="B2055" i="201"/>
  <c r="B2054" i="201"/>
  <c r="B2053" i="201"/>
  <c r="B2052" i="201"/>
  <c r="B2051" i="201"/>
  <c r="B2050" i="201"/>
  <c r="B2049" i="201"/>
  <c r="B2048" i="201"/>
  <c r="B2047" i="201"/>
  <c r="B2046" i="201"/>
  <c r="B2045" i="201"/>
  <c r="B2044" i="201"/>
  <c r="B2043" i="201"/>
  <c r="B2042" i="201"/>
  <c r="B2041" i="201"/>
  <c r="B2040" i="201"/>
  <c r="B2039" i="201"/>
  <c r="B2038" i="201"/>
  <c r="B2037" i="201"/>
  <c r="B2036" i="201"/>
  <c r="B2035" i="201"/>
  <c r="B2034" i="201"/>
  <c r="B2033" i="201"/>
  <c r="B2032" i="201"/>
  <c r="B2031" i="201"/>
  <c r="B2030" i="201"/>
  <c r="B2029" i="201"/>
  <c r="B2028" i="201"/>
  <c r="B2027" i="201"/>
  <c r="B2026" i="201"/>
  <c r="B2025" i="201"/>
  <c r="B2024" i="201"/>
  <c r="B2023" i="201"/>
  <c r="B2022" i="201"/>
  <c r="B2021" i="201"/>
  <c r="B2020" i="201"/>
  <c r="B2019" i="201"/>
  <c r="B2018" i="201"/>
  <c r="B2017" i="201"/>
  <c r="B2016" i="201"/>
  <c r="B2015" i="201"/>
  <c r="B2014" i="201"/>
  <c r="B2013" i="201"/>
  <c r="B2012" i="201"/>
  <c r="B2011" i="201"/>
  <c r="B2010" i="201"/>
  <c r="B2009" i="201"/>
  <c r="B2008" i="201"/>
  <c r="B2007" i="201"/>
  <c r="B2006" i="201"/>
  <c r="B2005" i="201"/>
  <c r="B2004" i="201"/>
  <c r="B2003" i="201"/>
  <c r="B2002" i="201"/>
  <c r="B2001" i="201"/>
  <c r="B2000" i="201"/>
  <c r="B1999" i="201"/>
  <c r="B1998" i="201"/>
  <c r="B1997" i="201"/>
  <c r="B1996" i="201"/>
  <c r="B1995" i="201"/>
  <c r="B1994" i="201"/>
  <c r="B1993" i="201"/>
  <c r="B1992" i="201"/>
  <c r="B1991" i="201"/>
  <c r="B1990" i="201"/>
  <c r="B1988" i="201"/>
  <c r="B1987" i="201"/>
  <c r="B1986" i="201"/>
  <c r="B1985" i="201"/>
  <c r="B1984" i="201"/>
  <c r="B1983" i="201"/>
  <c r="B1982" i="201"/>
  <c r="B1981" i="201"/>
  <c r="B1980" i="201"/>
  <c r="B1979" i="201"/>
  <c r="B1978" i="201"/>
  <c r="B1977" i="201"/>
  <c r="B1976" i="201"/>
  <c r="B1975" i="201"/>
  <c r="B1974" i="201"/>
  <c r="B1973" i="201"/>
  <c r="B1972" i="201"/>
  <c r="B1971" i="201"/>
  <c r="B1970" i="201"/>
  <c r="B1969" i="201"/>
  <c r="B1968" i="201"/>
  <c r="B1967" i="201"/>
  <c r="B1966" i="201"/>
  <c r="B1965" i="201"/>
  <c r="B1964" i="201"/>
  <c r="B1963" i="201"/>
  <c r="B1962" i="201"/>
  <c r="B1961" i="201"/>
  <c r="B1960" i="201"/>
  <c r="B1959" i="201"/>
  <c r="B1958" i="201"/>
  <c r="B1957" i="201"/>
  <c r="B1956" i="201"/>
  <c r="B1955" i="201"/>
  <c r="B1954" i="201"/>
  <c r="B1953" i="201"/>
  <c r="B1952" i="201"/>
  <c r="B1951" i="201"/>
  <c r="B1950" i="201"/>
  <c r="B1949" i="201"/>
  <c r="B1948" i="201"/>
  <c r="B1947" i="201"/>
  <c r="B1946" i="201"/>
  <c r="B1945" i="201"/>
  <c r="B1944" i="201"/>
  <c r="B1943" i="201"/>
  <c r="B1942" i="201"/>
  <c r="B1941" i="201"/>
  <c r="B1940" i="201"/>
  <c r="B1939" i="201"/>
  <c r="B1938" i="201"/>
  <c r="B1937" i="201"/>
  <c r="B1936" i="201"/>
  <c r="B1935" i="201"/>
  <c r="B1934" i="201"/>
  <c r="B1933" i="201"/>
  <c r="B1932" i="201"/>
  <c r="B1931" i="201"/>
  <c r="B1930" i="201"/>
  <c r="B1929" i="201"/>
  <c r="B1928" i="201"/>
  <c r="B1927" i="201"/>
  <c r="B1926" i="201"/>
  <c r="B1925" i="201"/>
  <c r="B1924" i="201"/>
  <c r="B1923" i="201"/>
  <c r="B1922" i="201"/>
  <c r="B1921" i="201"/>
  <c r="B1920" i="201"/>
  <c r="B1919" i="201"/>
  <c r="B1918" i="201"/>
  <c r="B1917" i="201"/>
  <c r="B1916" i="201"/>
  <c r="B1915" i="201"/>
  <c r="B1914" i="201"/>
  <c r="B1913" i="201"/>
  <c r="B1912" i="201"/>
  <c r="B1911" i="201"/>
  <c r="B1910" i="201"/>
  <c r="B1909" i="201"/>
  <c r="B1908" i="201"/>
  <c r="B1907" i="201"/>
  <c r="B1906" i="201"/>
  <c r="B1905" i="201"/>
  <c r="B1904" i="201"/>
  <c r="B1903" i="201"/>
  <c r="B1902" i="201"/>
  <c r="B1901" i="201"/>
  <c r="B1900" i="201"/>
  <c r="B1899" i="201"/>
  <c r="B1898" i="201"/>
  <c r="B1897" i="201"/>
  <c r="B1896" i="201"/>
  <c r="B1895" i="201"/>
  <c r="B1894" i="201"/>
  <c r="B1893" i="201"/>
  <c r="B1892" i="201"/>
  <c r="B1891" i="201"/>
  <c r="B1890" i="201"/>
  <c r="B1889" i="201"/>
  <c r="B1888" i="201"/>
  <c r="B1887" i="201"/>
  <c r="B1886" i="201"/>
  <c r="B1885" i="201"/>
  <c r="B1884" i="201"/>
  <c r="B1883" i="201"/>
  <c r="B1882" i="201"/>
  <c r="B1881" i="201"/>
  <c r="B1880" i="201"/>
  <c r="B1879" i="201"/>
  <c r="B1878" i="201"/>
  <c r="B1877" i="201"/>
  <c r="B1876" i="201"/>
  <c r="B1875" i="201"/>
  <c r="B1874" i="201"/>
  <c r="B1873" i="201"/>
  <c r="B1872" i="201"/>
  <c r="B1871" i="201"/>
  <c r="B1870" i="201"/>
  <c r="B1869" i="201"/>
  <c r="B1868" i="201"/>
  <c r="B1867" i="201"/>
  <c r="B1866" i="201"/>
  <c r="B1865" i="201"/>
  <c r="B1864" i="201"/>
  <c r="B1863" i="201"/>
  <c r="B1862" i="201"/>
  <c r="B1861" i="201"/>
  <c r="B1860" i="201"/>
  <c r="B1859" i="201"/>
  <c r="B1858" i="201"/>
  <c r="B1857" i="201"/>
  <c r="B1856" i="201"/>
  <c r="B1855" i="201"/>
  <c r="B1854" i="201"/>
  <c r="B1853" i="201"/>
  <c r="B1852" i="201"/>
  <c r="B1851" i="201"/>
  <c r="B1850" i="201"/>
  <c r="B1849" i="201"/>
  <c r="B1848" i="201"/>
  <c r="B1847" i="201"/>
  <c r="B1846" i="201"/>
  <c r="B1845" i="201"/>
  <c r="B1844" i="201"/>
  <c r="B1843" i="201"/>
  <c r="B1842" i="201"/>
  <c r="B1841" i="201"/>
  <c r="B1840" i="201"/>
  <c r="B1839" i="201"/>
  <c r="B1838" i="201"/>
  <c r="B1837" i="201"/>
  <c r="B1836" i="201"/>
  <c r="B1835" i="201"/>
  <c r="B1834" i="201"/>
  <c r="B1833" i="201"/>
  <c r="B1832" i="201"/>
  <c r="B1831" i="201"/>
  <c r="B1830" i="201"/>
  <c r="B1829" i="201"/>
  <c r="B1828" i="201"/>
  <c r="B1827" i="201"/>
  <c r="B1826" i="201"/>
  <c r="B1825" i="201"/>
  <c r="B1824" i="201"/>
  <c r="B1823" i="201"/>
  <c r="B1822" i="201"/>
  <c r="B1821" i="201"/>
  <c r="B1820" i="201"/>
  <c r="B1819" i="201"/>
  <c r="B1818" i="201"/>
  <c r="B1817" i="201"/>
  <c r="B1816" i="201"/>
  <c r="B1815" i="201"/>
  <c r="B1814" i="201"/>
  <c r="B1813" i="201"/>
  <c r="B1812" i="201"/>
  <c r="B1811" i="201"/>
  <c r="B1810" i="201"/>
  <c r="B1809" i="201"/>
  <c r="B1808" i="201"/>
  <c r="B1807" i="201"/>
  <c r="B1806" i="201"/>
  <c r="B1805" i="201"/>
  <c r="B1804" i="201"/>
  <c r="B1803" i="201"/>
  <c r="B1802" i="201"/>
  <c r="B1801" i="201"/>
  <c r="B1800" i="201"/>
  <c r="B1799" i="201"/>
  <c r="B1798" i="201"/>
  <c r="B1797" i="201"/>
  <c r="B1796" i="201"/>
  <c r="B1795" i="201"/>
  <c r="B1794" i="201"/>
  <c r="B1793" i="201"/>
  <c r="B1792" i="201"/>
  <c r="B1791" i="201"/>
  <c r="B1790" i="201"/>
  <c r="B1789" i="201"/>
  <c r="B1788" i="201"/>
  <c r="B1787" i="201"/>
  <c r="B1786" i="201"/>
  <c r="B1785" i="201"/>
  <c r="B1784" i="201"/>
  <c r="B1783" i="201"/>
  <c r="B1782" i="201"/>
  <c r="B1781" i="201"/>
  <c r="B1780" i="201"/>
  <c r="B1779" i="201"/>
  <c r="B1778" i="201"/>
  <c r="B1777" i="201"/>
  <c r="B1776" i="201"/>
  <c r="B1775" i="201"/>
  <c r="B1774" i="201"/>
  <c r="B1773" i="201"/>
  <c r="B1772" i="201"/>
  <c r="B1771" i="201"/>
  <c r="B1770" i="201"/>
  <c r="B1769" i="201"/>
  <c r="B1768" i="201"/>
  <c r="B1767" i="201"/>
  <c r="B1766" i="201"/>
  <c r="B1765" i="201"/>
  <c r="B1764" i="201"/>
  <c r="B1763" i="201"/>
  <c r="B1762" i="201"/>
  <c r="B1761" i="201"/>
  <c r="B1760" i="201"/>
  <c r="B1759" i="201"/>
  <c r="B1758" i="201"/>
  <c r="B1757" i="201"/>
  <c r="B1756" i="201"/>
  <c r="B1755" i="201"/>
  <c r="B1754" i="201"/>
  <c r="B1753" i="201"/>
  <c r="B1752" i="201"/>
  <c r="B1751" i="201"/>
  <c r="B1750" i="201"/>
  <c r="B1749" i="201"/>
  <c r="B1748" i="201"/>
  <c r="B1747" i="201"/>
  <c r="B1746" i="201"/>
  <c r="B1745" i="201"/>
  <c r="B1744" i="201"/>
  <c r="B1743" i="201"/>
  <c r="B1742" i="201"/>
  <c r="B1741" i="201"/>
  <c r="B1740" i="201"/>
  <c r="B1739" i="201"/>
  <c r="B1738" i="201"/>
  <c r="B1737" i="201"/>
  <c r="B1736" i="201"/>
  <c r="B1735" i="201"/>
  <c r="B1734" i="201"/>
  <c r="B1733" i="201"/>
  <c r="B1732" i="201"/>
  <c r="B1731" i="201"/>
  <c r="B1730" i="201"/>
  <c r="B1729" i="201"/>
  <c r="B1728" i="201"/>
  <c r="B1727" i="201"/>
  <c r="B1726" i="201"/>
  <c r="B1725" i="201"/>
  <c r="B1724" i="201"/>
  <c r="B1723" i="201"/>
  <c r="B1722" i="201"/>
  <c r="B1721" i="201"/>
  <c r="B1720" i="201"/>
  <c r="B1719" i="201"/>
  <c r="B1718" i="201"/>
  <c r="B1717" i="201"/>
  <c r="B1716" i="201"/>
  <c r="B1715" i="201"/>
  <c r="B1714" i="201"/>
  <c r="B1713" i="201"/>
  <c r="B1712" i="201"/>
  <c r="B1711" i="201"/>
  <c r="B1710" i="201"/>
  <c r="B1709" i="201"/>
  <c r="B1708" i="201"/>
  <c r="B1707" i="201"/>
  <c r="B1706" i="201"/>
  <c r="B1705" i="201"/>
  <c r="B1704" i="201"/>
  <c r="B1703" i="201"/>
  <c r="B1702" i="201"/>
  <c r="B1701" i="201"/>
  <c r="B1700" i="201"/>
  <c r="B1699" i="201"/>
  <c r="B1698" i="201"/>
  <c r="B1697" i="201"/>
  <c r="B1696" i="201"/>
  <c r="B1695" i="201"/>
  <c r="B1694" i="201"/>
  <c r="B1693" i="201"/>
  <c r="B1692" i="201"/>
  <c r="B1691" i="201"/>
  <c r="B1690" i="201"/>
  <c r="B1689" i="201"/>
  <c r="B1688" i="201"/>
  <c r="B1687" i="201"/>
  <c r="B1686" i="201"/>
  <c r="B1685" i="201"/>
  <c r="B1684" i="201"/>
  <c r="B1683" i="201"/>
  <c r="B1682" i="201"/>
  <c r="B1681" i="201"/>
  <c r="B1680" i="201"/>
  <c r="B1679" i="201"/>
  <c r="B1678" i="201"/>
  <c r="B1677" i="201"/>
  <c r="B1676" i="201"/>
  <c r="B1675" i="201"/>
  <c r="B1674" i="201"/>
  <c r="B1673" i="201"/>
  <c r="B1672" i="201"/>
  <c r="B1671" i="201"/>
  <c r="B1670" i="201"/>
  <c r="B1669" i="201"/>
  <c r="B1668" i="201"/>
  <c r="B1667" i="201"/>
  <c r="B1666" i="201"/>
  <c r="B1665" i="201"/>
  <c r="B1664" i="201"/>
  <c r="B1663" i="201"/>
  <c r="B1662" i="201"/>
  <c r="B1661" i="201"/>
  <c r="B1660" i="201"/>
  <c r="B1659" i="201"/>
  <c r="B1658" i="201"/>
  <c r="B1657" i="201"/>
  <c r="B1656" i="201"/>
  <c r="B1655" i="201"/>
  <c r="B1654" i="201"/>
  <c r="B1653" i="201"/>
  <c r="B1652" i="201"/>
  <c r="B1651" i="201"/>
  <c r="B1650" i="201"/>
  <c r="B1649" i="201"/>
  <c r="B1648" i="201"/>
  <c r="B1647" i="201"/>
  <c r="B1646" i="201"/>
  <c r="B1645" i="201"/>
  <c r="B1644" i="201"/>
  <c r="B1643" i="201"/>
  <c r="B1642" i="201"/>
  <c r="B1641" i="201"/>
  <c r="B1640" i="201"/>
  <c r="B1639" i="201"/>
  <c r="B1638" i="201"/>
  <c r="B1637" i="201"/>
  <c r="B1636" i="201"/>
  <c r="B1635" i="201"/>
  <c r="B1634" i="201"/>
  <c r="B1633" i="201"/>
  <c r="B1632" i="201"/>
  <c r="B1631" i="201"/>
  <c r="B1630" i="201"/>
  <c r="B1629" i="201"/>
  <c r="B1628" i="201"/>
  <c r="B1627" i="201"/>
  <c r="B1626" i="201"/>
  <c r="B1625" i="201"/>
  <c r="B1624" i="201"/>
  <c r="B1623" i="201"/>
  <c r="B1622" i="201"/>
  <c r="B1621" i="201"/>
  <c r="B1620" i="201"/>
  <c r="B1619" i="201"/>
  <c r="B1618" i="201"/>
  <c r="B1617" i="201"/>
  <c r="B1616" i="201"/>
  <c r="B1615" i="201"/>
  <c r="B1614" i="201"/>
  <c r="B1613" i="201"/>
  <c r="B1612" i="201"/>
  <c r="B1611" i="201"/>
  <c r="B1610" i="201"/>
  <c r="B1609" i="201"/>
  <c r="B1608" i="201"/>
  <c r="B1607" i="201"/>
  <c r="B1606" i="201"/>
  <c r="B1605" i="201"/>
  <c r="B1604" i="201"/>
  <c r="B1603" i="201"/>
  <c r="B1602" i="201"/>
  <c r="B1601" i="201"/>
  <c r="B1600" i="201"/>
  <c r="B1599" i="201"/>
  <c r="B1598" i="201"/>
  <c r="B1597" i="201"/>
  <c r="B1596" i="201"/>
  <c r="B1595" i="201"/>
  <c r="B1594" i="201"/>
  <c r="B1593" i="201"/>
  <c r="B1592" i="201"/>
  <c r="B1591" i="201"/>
  <c r="B1590" i="201"/>
  <c r="B1589" i="201"/>
  <c r="B1588" i="201"/>
  <c r="B1587" i="201"/>
  <c r="B1586" i="201"/>
  <c r="B1585" i="201"/>
  <c r="B1584" i="201"/>
  <c r="B1583" i="201"/>
  <c r="B1582" i="201"/>
  <c r="B1581" i="201"/>
  <c r="B1580" i="201"/>
  <c r="B1579" i="201"/>
  <c r="B1578" i="201"/>
  <c r="B1577" i="201"/>
  <c r="B1576" i="201"/>
  <c r="B1575" i="201"/>
  <c r="B1574" i="201"/>
  <c r="B1573" i="201"/>
  <c r="B1572" i="201"/>
  <c r="B1571" i="201"/>
  <c r="B1570" i="201"/>
  <c r="B1569" i="201"/>
  <c r="B1568" i="201"/>
  <c r="B1567" i="201"/>
  <c r="B1566" i="201"/>
  <c r="B1565" i="201"/>
  <c r="B1564" i="201"/>
  <c r="B1563" i="201"/>
  <c r="B1562" i="201"/>
  <c r="B1561" i="201"/>
  <c r="B1560" i="201"/>
  <c r="B1559" i="201"/>
  <c r="B1558" i="201"/>
  <c r="B1557" i="201"/>
  <c r="B1556" i="201"/>
  <c r="B1555" i="201"/>
  <c r="B1554" i="201"/>
  <c r="B1553" i="201"/>
  <c r="B1552" i="201"/>
  <c r="B1551" i="201"/>
  <c r="B1550" i="201"/>
  <c r="B1549" i="201"/>
  <c r="B1548" i="201"/>
  <c r="B1547" i="201"/>
  <c r="B1546" i="201"/>
  <c r="B1545" i="201"/>
  <c r="B1544" i="201"/>
  <c r="B1543" i="201"/>
  <c r="B1542" i="201"/>
  <c r="B1541" i="201"/>
  <c r="B1540" i="201"/>
  <c r="B1539" i="201"/>
  <c r="B1538" i="201"/>
  <c r="B1537" i="201"/>
  <c r="B1536" i="201"/>
  <c r="B1535" i="201"/>
  <c r="B1534" i="201"/>
  <c r="B1533" i="201"/>
  <c r="B1532" i="201"/>
  <c r="B1531" i="201"/>
  <c r="B1530" i="201"/>
  <c r="B1529" i="201"/>
  <c r="B1528" i="201"/>
  <c r="B1527" i="201"/>
  <c r="B1526" i="201"/>
  <c r="B1525" i="201"/>
  <c r="B1524" i="201"/>
  <c r="B1523" i="201"/>
  <c r="B1522" i="201"/>
  <c r="B1521" i="201"/>
  <c r="B1520" i="201"/>
  <c r="B1519" i="201"/>
  <c r="B1518" i="201"/>
  <c r="B1517" i="201"/>
  <c r="B1516" i="201"/>
  <c r="B1515" i="201"/>
  <c r="B1514" i="201"/>
  <c r="B1513" i="201"/>
  <c r="B1512" i="201"/>
  <c r="B1511" i="201"/>
  <c r="B1510" i="201"/>
  <c r="B1509" i="201"/>
  <c r="B1508" i="201"/>
  <c r="B1507" i="201"/>
  <c r="B1506" i="201"/>
  <c r="B1505" i="201"/>
  <c r="B1504" i="201"/>
  <c r="B1503" i="201"/>
  <c r="B1502" i="201"/>
  <c r="B1501" i="201"/>
  <c r="B1500" i="201"/>
  <c r="B1499" i="201"/>
  <c r="B1498" i="201"/>
  <c r="B1497" i="201"/>
  <c r="B1496" i="201"/>
  <c r="B1495" i="201"/>
  <c r="B1494" i="201"/>
  <c r="B1493" i="201"/>
  <c r="B1492" i="201"/>
  <c r="B1491" i="201"/>
  <c r="B1490" i="201"/>
  <c r="B1489" i="201"/>
  <c r="B1488" i="201"/>
  <c r="B1487" i="201"/>
  <c r="B1486" i="201"/>
  <c r="B1485" i="201"/>
  <c r="B1484" i="201"/>
  <c r="B1483" i="201"/>
  <c r="B1482" i="201"/>
  <c r="B1481" i="201"/>
  <c r="B1480" i="201"/>
  <c r="B1479" i="201"/>
  <c r="B1478" i="201"/>
  <c r="B1477" i="201"/>
  <c r="B1476" i="201"/>
  <c r="B1475" i="201"/>
  <c r="B1474" i="201"/>
  <c r="B1473" i="201"/>
  <c r="B1472" i="201"/>
  <c r="B1471" i="201"/>
  <c r="B1470" i="201"/>
  <c r="B1469" i="201"/>
  <c r="B1468" i="201"/>
  <c r="B1467" i="201"/>
  <c r="B1466" i="201"/>
  <c r="B1465" i="201"/>
  <c r="B1464" i="201"/>
  <c r="B1463" i="201"/>
  <c r="B1462" i="201"/>
  <c r="B1461" i="201"/>
  <c r="B1460" i="201"/>
  <c r="B1459" i="201"/>
  <c r="B1458" i="201"/>
  <c r="B1457" i="201"/>
  <c r="B1456" i="201"/>
  <c r="B1455" i="201"/>
  <c r="B1454" i="201"/>
  <c r="B1453" i="201"/>
  <c r="B1452" i="201"/>
  <c r="B1451" i="201"/>
  <c r="B1450" i="201"/>
  <c r="B1449" i="201"/>
  <c r="B1448" i="201"/>
  <c r="B1447" i="201"/>
  <c r="B1446" i="201"/>
  <c r="B1445" i="201"/>
  <c r="B1444" i="201"/>
  <c r="B1443" i="201"/>
  <c r="B1442" i="201"/>
  <c r="B1441" i="201"/>
  <c r="B1440" i="201"/>
  <c r="B1439" i="201"/>
  <c r="B1438" i="201"/>
  <c r="B1437" i="201"/>
  <c r="B1436" i="201"/>
  <c r="B1435" i="201"/>
  <c r="B1434" i="201"/>
  <c r="B1433" i="201"/>
  <c r="B1432" i="201"/>
  <c r="B1431" i="201"/>
  <c r="B1430" i="201"/>
  <c r="B1429" i="201"/>
  <c r="B1428" i="201"/>
  <c r="B1427" i="201"/>
  <c r="B1426" i="201"/>
  <c r="B1425" i="201"/>
  <c r="B1424" i="201"/>
  <c r="B1423" i="201"/>
  <c r="B1422" i="201"/>
  <c r="B1421" i="201"/>
  <c r="B1420" i="201"/>
  <c r="B1419" i="201"/>
  <c r="B1418" i="201"/>
  <c r="B1417" i="201"/>
  <c r="B1416" i="201"/>
  <c r="B1415" i="201"/>
  <c r="B1414" i="201"/>
  <c r="B1413" i="201"/>
  <c r="B1412" i="201"/>
  <c r="B1411" i="201"/>
  <c r="B1410" i="201"/>
  <c r="B1409" i="201"/>
  <c r="B1408" i="201"/>
  <c r="B1407" i="201"/>
  <c r="B1406" i="201"/>
  <c r="B1405" i="201"/>
  <c r="B1404" i="201"/>
  <c r="B1403" i="201"/>
  <c r="B1402" i="201"/>
  <c r="B1401" i="201"/>
  <c r="B1400" i="201"/>
  <c r="B1399" i="201"/>
  <c r="B1398" i="201"/>
  <c r="B1397" i="201"/>
  <c r="B1396" i="201"/>
  <c r="B1395" i="201"/>
  <c r="B1394" i="201"/>
  <c r="B1393" i="201"/>
  <c r="B1392" i="201"/>
  <c r="B1391" i="201"/>
  <c r="B1390" i="201"/>
  <c r="B1389" i="201"/>
  <c r="B1388" i="201"/>
  <c r="B1387" i="201"/>
  <c r="B1386" i="201"/>
  <c r="B1385" i="201"/>
  <c r="B1384" i="201"/>
  <c r="B1383" i="201"/>
  <c r="B1382" i="201"/>
  <c r="B1381" i="201"/>
  <c r="B1380" i="201"/>
  <c r="B1379" i="201"/>
  <c r="B1378" i="201"/>
  <c r="B1377" i="201"/>
  <c r="B1376" i="201"/>
  <c r="B1375" i="201"/>
  <c r="B1374" i="201"/>
  <c r="B1373" i="201"/>
  <c r="B1372" i="201"/>
  <c r="B1371" i="201"/>
  <c r="B1370" i="201"/>
  <c r="B1369" i="201"/>
  <c r="B1368" i="201"/>
  <c r="B1367" i="201"/>
  <c r="B1366" i="201"/>
  <c r="B1365" i="201"/>
  <c r="B1364" i="201"/>
  <c r="B1363" i="201"/>
  <c r="B1362" i="201"/>
  <c r="B1361" i="201"/>
  <c r="B1360" i="201"/>
  <c r="B1359" i="201"/>
  <c r="B1358" i="201"/>
  <c r="B1357" i="201"/>
  <c r="B1356" i="201"/>
  <c r="B1355" i="201"/>
  <c r="B1354" i="201"/>
  <c r="B1353" i="201"/>
  <c r="B1352" i="201"/>
  <c r="B1351" i="201"/>
  <c r="B1350" i="201"/>
  <c r="B1349" i="201"/>
  <c r="B1348" i="201"/>
  <c r="B1347" i="201"/>
  <c r="B1346" i="201"/>
  <c r="B1345" i="201"/>
  <c r="B1344" i="201"/>
  <c r="B1343" i="201"/>
  <c r="B1342" i="201"/>
  <c r="B1341" i="201"/>
  <c r="B1340" i="201"/>
  <c r="B1339" i="201"/>
  <c r="B1338" i="201"/>
  <c r="B1337" i="201"/>
  <c r="B1336" i="201"/>
  <c r="B1335" i="201"/>
  <c r="B1334" i="201"/>
  <c r="B1333" i="201"/>
  <c r="B1332" i="201"/>
  <c r="B1331" i="201"/>
  <c r="B1330" i="201"/>
  <c r="B1329" i="201"/>
  <c r="B1328" i="201"/>
  <c r="B1327" i="201"/>
  <c r="B1326" i="201"/>
  <c r="B1325" i="201"/>
  <c r="B1324" i="201"/>
  <c r="B1323" i="201"/>
  <c r="B1322" i="201"/>
  <c r="B1321" i="201"/>
  <c r="B1320" i="201"/>
  <c r="B1319" i="201"/>
  <c r="B1318" i="201"/>
  <c r="B1317" i="201"/>
  <c r="B1316" i="201"/>
  <c r="B1315" i="201"/>
  <c r="B1314" i="201"/>
  <c r="B1313" i="201"/>
  <c r="B1312" i="201"/>
  <c r="B1311" i="201"/>
  <c r="B1310" i="201"/>
  <c r="B1309" i="201"/>
  <c r="B1308" i="201"/>
  <c r="B1307" i="201"/>
  <c r="B1306" i="201"/>
  <c r="B1305" i="201"/>
  <c r="B1304" i="201"/>
  <c r="B1303" i="201"/>
  <c r="B1302" i="201"/>
  <c r="B1301" i="201"/>
  <c r="B1300" i="201"/>
  <c r="B1299" i="201"/>
  <c r="B1298" i="201"/>
  <c r="B1297" i="201"/>
  <c r="B1296" i="201"/>
  <c r="B1295" i="201"/>
  <c r="B1294" i="201"/>
  <c r="B1293" i="201"/>
  <c r="B1292" i="201"/>
  <c r="B1291" i="201"/>
  <c r="B1290" i="201"/>
  <c r="B1289" i="201"/>
  <c r="B1288" i="201"/>
  <c r="B1287" i="201"/>
  <c r="B1286" i="201"/>
  <c r="B1285" i="201"/>
  <c r="B1284" i="201"/>
  <c r="B1283" i="201"/>
  <c r="B1282" i="201"/>
  <c r="B1281" i="201"/>
  <c r="B1280" i="201"/>
  <c r="B1279" i="201"/>
  <c r="B1278" i="201"/>
  <c r="B1277" i="201"/>
  <c r="B1276" i="201"/>
  <c r="B1275" i="201"/>
  <c r="B1274" i="201"/>
  <c r="B1273" i="201"/>
  <c r="B1272" i="201"/>
  <c r="B1271" i="201"/>
  <c r="B1270" i="201"/>
  <c r="B1269" i="201"/>
  <c r="B1268" i="201"/>
  <c r="B1267" i="201"/>
  <c r="B1266" i="201"/>
  <c r="B1265" i="201"/>
  <c r="B1264" i="201"/>
  <c r="B1263" i="201"/>
  <c r="B1262" i="201"/>
  <c r="B1261" i="201"/>
  <c r="B1260" i="201"/>
  <c r="B1259" i="201"/>
  <c r="B1258" i="201"/>
  <c r="B1257" i="201"/>
  <c r="B1256" i="201"/>
  <c r="B1255" i="201"/>
  <c r="B1254" i="201"/>
  <c r="B1253" i="201"/>
  <c r="B1252" i="201"/>
  <c r="B1251" i="201"/>
  <c r="B1250" i="201"/>
  <c r="B1249" i="201"/>
  <c r="B1248" i="201"/>
  <c r="B1247" i="201"/>
  <c r="B1246" i="201"/>
  <c r="B1245" i="201"/>
  <c r="B1244" i="201"/>
  <c r="B1243" i="201"/>
  <c r="B1242" i="201"/>
  <c r="B1241" i="201"/>
  <c r="B1240" i="201"/>
  <c r="B1239" i="201"/>
  <c r="B1238" i="201"/>
  <c r="B1237" i="201"/>
  <c r="B1236" i="201"/>
  <c r="B1235" i="201"/>
  <c r="B1234" i="201"/>
  <c r="B1233" i="201"/>
  <c r="B1232" i="201"/>
  <c r="B1231" i="201"/>
  <c r="B1230" i="201"/>
  <c r="B1229" i="201"/>
  <c r="B1228" i="201"/>
  <c r="B1227" i="201"/>
  <c r="B1226" i="201"/>
  <c r="B1225" i="201"/>
  <c r="B1224" i="201"/>
  <c r="B1223" i="201"/>
  <c r="B1222" i="201"/>
  <c r="B1221" i="201"/>
  <c r="B1220" i="201"/>
  <c r="B1219" i="201"/>
  <c r="B1218" i="201"/>
  <c r="B1217" i="201"/>
  <c r="B1216" i="201"/>
  <c r="B1215" i="201"/>
  <c r="B1214" i="201"/>
  <c r="B1213" i="201"/>
  <c r="B1212" i="201"/>
  <c r="B1211" i="201"/>
  <c r="B1210" i="201"/>
  <c r="B1209" i="201"/>
  <c r="B1208" i="201"/>
  <c r="B1207" i="201"/>
  <c r="B1206" i="201"/>
  <c r="B1205" i="201"/>
  <c r="B1204" i="201"/>
  <c r="B1203" i="201"/>
  <c r="B1202" i="201"/>
  <c r="B1201" i="201"/>
  <c r="B1200" i="201"/>
  <c r="B1199" i="201"/>
  <c r="B1198" i="201"/>
  <c r="B1197" i="201"/>
  <c r="B1196" i="201"/>
  <c r="B1195" i="201"/>
  <c r="B1194" i="201"/>
  <c r="B1193" i="201"/>
  <c r="B1192" i="201"/>
  <c r="B1191" i="201"/>
  <c r="B1190" i="201"/>
  <c r="B1189" i="201"/>
  <c r="B1188" i="201"/>
  <c r="B1187" i="201"/>
  <c r="B1186" i="201"/>
  <c r="B1185" i="201"/>
  <c r="B1184" i="201"/>
  <c r="B1183" i="201"/>
  <c r="B1182" i="201"/>
  <c r="B1181" i="201"/>
  <c r="B1180" i="201"/>
  <c r="B1179" i="201"/>
  <c r="B1178" i="201"/>
  <c r="B1177" i="201"/>
  <c r="B1176" i="201"/>
  <c r="B1175" i="201"/>
  <c r="B1174" i="201"/>
  <c r="B1173" i="201"/>
  <c r="B1172" i="201"/>
  <c r="B1171" i="201"/>
  <c r="B1170" i="201"/>
  <c r="B1169" i="201"/>
  <c r="B1168" i="201"/>
  <c r="B1167" i="201"/>
  <c r="B1166" i="201"/>
  <c r="B1165" i="201"/>
  <c r="B1164" i="201"/>
  <c r="B1163" i="201"/>
  <c r="B1162" i="201"/>
  <c r="B1161" i="201"/>
  <c r="B1160" i="201"/>
  <c r="B1159" i="201"/>
  <c r="B1158" i="201"/>
  <c r="B1157" i="201"/>
  <c r="B1156" i="201"/>
  <c r="B1155" i="201"/>
  <c r="B1154" i="201"/>
  <c r="B1153" i="201"/>
  <c r="B1152" i="201"/>
  <c r="B1151" i="201"/>
  <c r="B1150" i="201"/>
  <c r="B1149" i="201"/>
  <c r="B1148" i="201"/>
  <c r="B1147" i="201"/>
  <c r="B1146" i="201"/>
  <c r="B1145" i="201"/>
  <c r="B1144" i="201"/>
  <c r="B1143" i="201"/>
  <c r="B1142" i="201"/>
  <c r="B1141" i="201"/>
  <c r="B1140" i="201"/>
  <c r="B1139" i="201"/>
  <c r="B1138" i="201"/>
  <c r="B1137" i="201"/>
  <c r="B1136" i="201"/>
  <c r="B1135" i="201"/>
  <c r="B1134" i="201"/>
  <c r="B1133" i="201"/>
  <c r="B1132" i="201"/>
  <c r="B1131" i="201"/>
  <c r="B1130" i="201"/>
  <c r="B1129" i="201"/>
  <c r="B1128" i="201"/>
  <c r="B1127" i="201"/>
  <c r="B1126" i="201"/>
  <c r="B1125" i="201"/>
  <c r="B1124" i="201"/>
  <c r="B1123" i="201"/>
  <c r="B1122" i="201"/>
  <c r="B1121" i="201"/>
  <c r="B1120" i="201"/>
  <c r="B1119" i="201"/>
  <c r="B1118" i="201"/>
  <c r="B1117" i="201"/>
  <c r="B1116" i="201"/>
  <c r="B1115" i="201"/>
  <c r="B1114" i="201"/>
  <c r="B1113" i="201"/>
  <c r="B1112" i="201"/>
  <c r="B1111" i="201"/>
  <c r="B1110" i="201"/>
  <c r="B1109" i="201"/>
  <c r="B1108" i="201"/>
  <c r="B1107" i="201"/>
  <c r="B1106" i="201"/>
  <c r="B1105" i="201"/>
  <c r="B1104" i="201"/>
  <c r="B1103" i="201"/>
  <c r="B1102" i="201"/>
  <c r="B1101" i="201"/>
  <c r="B1100" i="201"/>
  <c r="B1099" i="201"/>
  <c r="B1098" i="201"/>
  <c r="B1097" i="201"/>
  <c r="B1096" i="201"/>
  <c r="B1095" i="201"/>
  <c r="B1094" i="201"/>
  <c r="B1093" i="201"/>
  <c r="B1092" i="201"/>
  <c r="B1091" i="201"/>
  <c r="B1090" i="201"/>
  <c r="B1089" i="201"/>
  <c r="B1088" i="201"/>
  <c r="B1087" i="201"/>
  <c r="B1086" i="201"/>
  <c r="B1085" i="201"/>
  <c r="B1084" i="201"/>
  <c r="B1083" i="201"/>
  <c r="B1082" i="201"/>
  <c r="B1081" i="201"/>
  <c r="B1080" i="201"/>
  <c r="B1079" i="201"/>
  <c r="B1078" i="201"/>
  <c r="B1077" i="201"/>
  <c r="B1076" i="201"/>
  <c r="B1075" i="201"/>
  <c r="B1074" i="201"/>
  <c r="B1073" i="201"/>
  <c r="B1072" i="201"/>
  <c r="B1071" i="201"/>
  <c r="B1070" i="201"/>
  <c r="B1069" i="201"/>
  <c r="B1068" i="201"/>
  <c r="B1067" i="201"/>
  <c r="B1066" i="201"/>
  <c r="B1065" i="201"/>
  <c r="B1064" i="201"/>
  <c r="B1063" i="201"/>
  <c r="B1062" i="201"/>
  <c r="B1061" i="201"/>
  <c r="B1060" i="201"/>
  <c r="B1059" i="201"/>
  <c r="B1058" i="201"/>
  <c r="B1057" i="201"/>
  <c r="B1056" i="201"/>
  <c r="B1055" i="201"/>
  <c r="B1054" i="201"/>
  <c r="B1053" i="201"/>
  <c r="B1052" i="201"/>
  <c r="B1051" i="201"/>
  <c r="B1050" i="201"/>
  <c r="B1049" i="201"/>
  <c r="B1048" i="201"/>
  <c r="B1047" i="201"/>
  <c r="B1046" i="201"/>
  <c r="B1045" i="201"/>
  <c r="B1044" i="201"/>
  <c r="B1043" i="201"/>
  <c r="B1042" i="201"/>
  <c r="B1041" i="201"/>
  <c r="B1040" i="201"/>
  <c r="B1039" i="201"/>
  <c r="B1038" i="201"/>
  <c r="B1037" i="201"/>
  <c r="B1036" i="201"/>
  <c r="B1035" i="201"/>
  <c r="B1034" i="201"/>
  <c r="B1033" i="201"/>
  <c r="B1032" i="201"/>
  <c r="B1031" i="201"/>
  <c r="B1030" i="201"/>
  <c r="B1029" i="201"/>
  <c r="B1028" i="201"/>
  <c r="B1027" i="201"/>
  <c r="B1026" i="201"/>
  <c r="B1025" i="201"/>
  <c r="B1024" i="201"/>
  <c r="B1023" i="201"/>
  <c r="B1022" i="201"/>
  <c r="B1021" i="201"/>
  <c r="B1020" i="201"/>
  <c r="B1019" i="201"/>
  <c r="B1018" i="201"/>
  <c r="B1017" i="201"/>
  <c r="B1016" i="201"/>
  <c r="B1015" i="201"/>
  <c r="B1014" i="201"/>
  <c r="B1013" i="201"/>
  <c r="B1012" i="201"/>
  <c r="B1011" i="201"/>
  <c r="B1010" i="201"/>
  <c r="B1009" i="201"/>
  <c r="B1008" i="201"/>
  <c r="B1007" i="201"/>
  <c r="B1006" i="201"/>
  <c r="B1005" i="201"/>
  <c r="B1004" i="201"/>
  <c r="B1003" i="201"/>
  <c r="B1002" i="201"/>
  <c r="B1001" i="201"/>
  <c r="B1000" i="201"/>
  <c r="B999" i="201"/>
  <c r="B998" i="201"/>
  <c r="B997" i="201"/>
  <c r="B996" i="201"/>
  <c r="B995" i="201"/>
  <c r="B994" i="201"/>
  <c r="B993" i="201"/>
  <c r="B992" i="201"/>
  <c r="B991" i="201"/>
  <c r="B990" i="201"/>
  <c r="B989" i="201"/>
  <c r="B988" i="201"/>
  <c r="B987" i="201"/>
  <c r="B986" i="201"/>
  <c r="B985" i="201"/>
  <c r="B984" i="201"/>
  <c r="B983" i="201"/>
  <c r="B982" i="201"/>
  <c r="B981" i="201"/>
  <c r="B980" i="201"/>
  <c r="B979" i="201"/>
  <c r="B978" i="201"/>
  <c r="B977" i="201"/>
  <c r="B976" i="201"/>
  <c r="B975" i="201"/>
  <c r="B974" i="201"/>
  <c r="B973" i="201"/>
  <c r="B972" i="201"/>
  <c r="B971" i="201"/>
  <c r="B970" i="201"/>
  <c r="B969" i="201"/>
  <c r="B968" i="201"/>
  <c r="B967" i="201"/>
  <c r="B966" i="201"/>
  <c r="B965" i="201"/>
  <c r="B964" i="201"/>
  <c r="B963" i="201"/>
  <c r="B962" i="201"/>
  <c r="B961" i="201"/>
  <c r="B960" i="201"/>
  <c r="B959" i="201"/>
  <c r="B958" i="201"/>
  <c r="B957" i="201"/>
  <c r="B956" i="201"/>
  <c r="B955" i="201"/>
  <c r="B954" i="201"/>
  <c r="B953" i="201"/>
  <c r="B952" i="201"/>
  <c r="B951" i="201"/>
  <c r="B950" i="201"/>
  <c r="B949" i="201"/>
  <c r="B948" i="201"/>
  <c r="B947" i="201"/>
  <c r="B946" i="201"/>
  <c r="B945" i="201"/>
  <c r="B944" i="201"/>
  <c r="B943" i="201"/>
  <c r="B942" i="201"/>
  <c r="B941" i="201"/>
  <c r="B940" i="201"/>
  <c r="B939" i="201"/>
  <c r="B938" i="201"/>
  <c r="B937" i="201"/>
  <c r="B936" i="201"/>
  <c r="B935" i="201"/>
  <c r="B934" i="201"/>
  <c r="B933" i="201"/>
  <c r="B932" i="201"/>
  <c r="B931" i="201"/>
  <c r="B930" i="201"/>
  <c r="B929" i="201"/>
  <c r="B928" i="201"/>
  <c r="B927" i="201"/>
  <c r="B926" i="201"/>
  <c r="B925" i="201"/>
  <c r="B924" i="201"/>
  <c r="B923" i="201"/>
  <c r="B922" i="201"/>
  <c r="B921" i="201"/>
  <c r="B920" i="201"/>
  <c r="B919" i="201"/>
  <c r="B918" i="201"/>
  <c r="B917" i="201"/>
  <c r="B916" i="201"/>
  <c r="B915" i="201"/>
  <c r="B914" i="201"/>
  <c r="B913" i="201"/>
  <c r="B912" i="201"/>
  <c r="B911" i="201"/>
  <c r="B910" i="201"/>
  <c r="B909" i="201"/>
  <c r="B908" i="201"/>
  <c r="B907" i="201"/>
  <c r="B906" i="201"/>
  <c r="B905" i="201"/>
  <c r="B904" i="201"/>
  <c r="B903" i="201"/>
  <c r="B902" i="201"/>
  <c r="B901" i="201"/>
  <c r="B900" i="201"/>
  <c r="B899" i="201"/>
  <c r="B898" i="201"/>
  <c r="B897" i="201"/>
  <c r="B896" i="201"/>
  <c r="B895" i="201"/>
  <c r="B894" i="201"/>
  <c r="B893" i="201"/>
  <c r="B892" i="201"/>
  <c r="B891" i="201"/>
  <c r="B890" i="201"/>
  <c r="B889" i="201"/>
  <c r="B888" i="201"/>
  <c r="B887" i="201"/>
  <c r="B886" i="201"/>
  <c r="B885" i="201"/>
  <c r="B884" i="201"/>
  <c r="B883" i="201"/>
  <c r="B882" i="201"/>
  <c r="B881" i="201"/>
  <c r="B880" i="201"/>
  <c r="B879" i="201"/>
  <c r="B878" i="201"/>
  <c r="B877" i="201"/>
  <c r="B876" i="201"/>
  <c r="B875" i="201"/>
  <c r="B874" i="201"/>
  <c r="B873" i="201"/>
  <c r="B872" i="201"/>
  <c r="B871" i="201"/>
  <c r="B870" i="201"/>
  <c r="B869" i="201"/>
  <c r="B868" i="201"/>
  <c r="B867" i="201"/>
  <c r="B866" i="201"/>
  <c r="B865" i="201"/>
  <c r="B864" i="201"/>
  <c r="B863" i="201"/>
  <c r="B862" i="201"/>
  <c r="B861" i="201"/>
  <c r="B860" i="201"/>
  <c r="B859" i="201"/>
  <c r="B858" i="201"/>
  <c r="B857" i="201"/>
  <c r="B856" i="201"/>
  <c r="B855" i="201"/>
  <c r="B854" i="201"/>
  <c r="B853" i="201"/>
  <c r="B852" i="201"/>
  <c r="B851" i="201"/>
  <c r="B850" i="201"/>
  <c r="B849" i="201"/>
  <c r="B848" i="201"/>
  <c r="B847" i="201"/>
  <c r="B846" i="201"/>
  <c r="B845" i="201"/>
  <c r="B844" i="201"/>
  <c r="B843" i="201"/>
  <c r="B842" i="201"/>
  <c r="B841" i="201"/>
  <c r="B840" i="201"/>
  <c r="B839" i="201"/>
  <c r="B838" i="201"/>
  <c r="B837" i="201"/>
  <c r="B836" i="201"/>
  <c r="B835" i="201"/>
  <c r="B834" i="201"/>
  <c r="B833" i="201"/>
  <c r="B832" i="201"/>
  <c r="B831" i="201"/>
  <c r="B830" i="201"/>
  <c r="B829" i="201"/>
  <c r="B828" i="201"/>
  <c r="B827" i="201"/>
  <c r="B826" i="201"/>
  <c r="B825" i="201"/>
  <c r="B824" i="201"/>
  <c r="B823" i="201"/>
  <c r="B822" i="201"/>
  <c r="B821" i="201"/>
  <c r="B820" i="201"/>
  <c r="B819" i="201"/>
  <c r="B818" i="201"/>
  <c r="B817" i="201"/>
  <c r="B816" i="201"/>
  <c r="B815" i="201"/>
  <c r="B814" i="201"/>
  <c r="B813" i="201"/>
  <c r="B812" i="201"/>
  <c r="B811" i="201"/>
  <c r="B810" i="201"/>
  <c r="B809" i="201"/>
  <c r="B808" i="201"/>
  <c r="B807" i="201"/>
  <c r="B806" i="201"/>
  <c r="B805" i="201"/>
  <c r="B804" i="201"/>
  <c r="B803" i="201"/>
  <c r="B802" i="201"/>
  <c r="B801" i="201"/>
  <c r="B800" i="201"/>
  <c r="B799" i="201"/>
  <c r="B798" i="201"/>
  <c r="B797" i="201"/>
  <c r="B796" i="201"/>
  <c r="B795" i="201"/>
  <c r="B794" i="201"/>
  <c r="B793" i="201"/>
  <c r="B792" i="201"/>
  <c r="B791" i="201"/>
  <c r="B790" i="201"/>
  <c r="B789" i="201"/>
  <c r="B788" i="201"/>
  <c r="B787" i="201"/>
  <c r="B786" i="201"/>
  <c r="B785" i="201"/>
  <c r="B784" i="201"/>
  <c r="B783" i="201"/>
  <c r="B782" i="201"/>
  <c r="B781" i="201"/>
  <c r="B780" i="201"/>
  <c r="B779" i="201"/>
  <c r="B778" i="201"/>
  <c r="B777" i="201"/>
  <c r="B776" i="201"/>
  <c r="B775" i="201"/>
  <c r="B774" i="201"/>
  <c r="B773" i="201"/>
  <c r="B772" i="201"/>
  <c r="B771" i="201"/>
  <c r="B770" i="201"/>
  <c r="B769" i="201"/>
  <c r="B768" i="201"/>
  <c r="B767" i="201"/>
  <c r="B766" i="201"/>
  <c r="B765" i="201"/>
  <c r="B764" i="201"/>
  <c r="B763" i="201"/>
  <c r="B762" i="201"/>
  <c r="B761" i="201"/>
  <c r="B760" i="201"/>
  <c r="B759" i="201"/>
  <c r="B758" i="201"/>
  <c r="B757" i="201"/>
  <c r="B756" i="201"/>
  <c r="B755" i="201"/>
  <c r="B754" i="201"/>
  <c r="B753" i="201"/>
  <c r="B752" i="201"/>
  <c r="B751" i="201"/>
  <c r="B750" i="201"/>
  <c r="B749" i="201"/>
  <c r="B748" i="201"/>
  <c r="B747" i="201"/>
  <c r="B746" i="201"/>
  <c r="B745" i="201"/>
  <c r="B744" i="201"/>
  <c r="B743" i="201"/>
  <c r="B742" i="201"/>
  <c r="B741" i="201"/>
  <c r="B740" i="201"/>
  <c r="B739" i="201"/>
  <c r="B738" i="201"/>
  <c r="B737" i="201"/>
  <c r="B736" i="201"/>
  <c r="B735" i="201"/>
  <c r="B734" i="201"/>
  <c r="B733" i="201"/>
  <c r="B732" i="201"/>
  <c r="B731" i="201"/>
  <c r="B730" i="201"/>
  <c r="B729" i="201"/>
  <c r="B728" i="201"/>
  <c r="B727" i="201"/>
  <c r="B726" i="201"/>
  <c r="B725" i="201"/>
  <c r="B724" i="201"/>
  <c r="B723" i="201"/>
  <c r="B722" i="201"/>
  <c r="B721" i="201"/>
  <c r="B720" i="201"/>
  <c r="B719" i="201"/>
  <c r="B718" i="201"/>
  <c r="B717" i="201"/>
  <c r="B716" i="201"/>
  <c r="B715" i="201"/>
  <c r="B714" i="201"/>
  <c r="B713" i="201"/>
  <c r="B712" i="201"/>
  <c r="B711" i="201"/>
  <c r="B710" i="201"/>
  <c r="B709" i="201"/>
  <c r="B708" i="201"/>
  <c r="B707" i="201"/>
  <c r="B706" i="201"/>
  <c r="B705" i="201"/>
  <c r="B704" i="201"/>
  <c r="B703" i="201"/>
  <c r="B702" i="201"/>
  <c r="B701" i="201"/>
  <c r="B700" i="201"/>
  <c r="B699" i="201"/>
  <c r="B698" i="201"/>
  <c r="B697" i="201"/>
  <c r="B696" i="201"/>
  <c r="B695" i="201"/>
  <c r="B694" i="201"/>
  <c r="B693" i="201"/>
  <c r="B692" i="201"/>
  <c r="B691" i="201"/>
  <c r="B690" i="201"/>
  <c r="B689" i="201"/>
  <c r="B688" i="201"/>
  <c r="B687" i="201"/>
  <c r="B686" i="201"/>
  <c r="B685" i="201"/>
  <c r="B684" i="201"/>
  <c r="B683" i="201"/>
  <c r="B682" i="201"/>
  <c r="B681" i="201"/>
  <c r="B680" i="201"/>
  <c r="B679" i="201"/>
  <c r="B678" i="201"/>
  <c r="B677" i="201"/>
  <c r="B676" i="201"/>
  <c r="B675" i="201"/>
  <c r="B674" i="201"/>
  <c r="B673" i="201"/>
  <c r="B672" i="201"/>
  <c r="B671" i="201"/>
  <c r="B670" i="201"/>
  <c r="B669" i="201"/>
  <c r="B668" i="201"/>
  <c r="B667" i="201"/>
  <c r="B666" i="201"/>
  <c r="B665" i="201"/>
  <c r="B664" i="201"/>
  <c r="B663" i="201"/>
  <c r="B662" i="201"/>
  <c r="B661" i="201"/>
  <c r="B660" i="201"/>
  <c r="B659" i="201"/>
  <c r="B658" i="201"/>
  <c r="B657" i="201"/>
  <c r="B656" i="201"/>
  <c r="B655" i="201"/>
  <c r="B654" i="201"/>
  <c r="B653" i="201"/>
  <c r="B652" i="201"/>
  <c r="B651" i="201"/>
  <c r="B650" i="201"/>
  <c r="B649" i="201"/>
  <c r="B648" i="201"/>
  <c r="B647" i="201"/>
  <c r="B646" i="201"/>
  <c r="B645" i="201"/>
  <c r="B644" i="201"/>
  <c r="B643" i="201"/>
  <c r="B642" i="201"/>
  <c r="B641" i="201"/>
  <c r="B640" i="201"/>
  <c r="B639" i="201"/>
  <c r="B638" i="201"/>
  <c r="B637" i="201"/>
  <c r="B636" i="201"/>
  <c r="B635" i="201"/>
  <c r="B634" i="201"/>
  <c r="B633" i="201"/>
  <c r="B632" i="201"/>
  <c r="B631" i="201"/>
  <c r="B630" i="201"/>
  <c r="B629" i="201"/>
  <c r="B628" i="201"/>
  <c r="B627" i="201"/>
  <c r="B626" i="201"/>
  <c r="B625" i="201"/>
  <c r="B624" i="201"/>
  <c r="B623" i="201"/>
  <c r="B622" i="201"/>
  <c r="B621" i="201"/>
  <c r="B620" i="201"/>
  <c r="B619" i="201"/>
  <c r="B618" i="201"/>
  <c r="B617" i="201"/>
  <c r="B616" i="201"/>
  <c r="B615" i="201"/>
  <c r="B614" i="201"/>
  <c r="B613" i="201"/>
  <c r="B612" i="201"/>
  <c r="B611" i="201"/>
  <c r="B610" i="201"/>
  <c r="B609" i="201"/>
  <c r="B608" i="201"/>
  <c r="B607" i="201"/>
  <c r="B606" i="201"/>
  <c r="B605" i="201"/>
  <c r="B604" i="201"/>
  <c r="B603" i="201"/>
  <c r="B602" i="201"/>
  <c r="B601" i="201"/>
  <c r="B600" i="201"/>
  <c r="B599" i="201"/>
  <c r="B598" i="201"/>
  <c r="B597" i="201"/>
  <c r="B596" i="201"/>
  <c r="B595" i="201"/>
  <c r="B594" i="201"/>
  <c r="B593" i="201"/>
  <c r="B592" i="201"/>
  <c r="B591" i="201"/>
  <c r="B590" i="201"/>
  <c r="B589" i="201"/>
  <c r="B588" i="201"/>
  <c r="B587" i="201"/>
  <c r="B586" i="201"/>
  <c r="B585" i="201"/>
  <c r="B584" i="201"/>
  <c r="B583" i="201"/>
  <c r="B582" i="201"/>
  <c r="B581" i="201"/>
  <c r="B580" i="201"/>
  <c r="B579" i="201"/>
  <c r="B578" i="201"/>
  <c r="B577" i="201"/>
  <c r="B576" i="201"/>
  <c r="B575" i="201"/>
  <c r="B574" i="201"/>
  <c r="B573" i="201"/>
  <c r="B572" i="201"/>
  <c r="B571" i="201"/>
  <c r="B570" i="201"/>
  <c r="B569" i="201"/>
  <c r="B568" i="201"/>
  <c r="B567" i="201"/>
  <c r="B566" i="201"/>
  <c r="B565" i="201"/>
  <c r="B564" i="201"/>
  <c r="B563" i="201"/>
  <c r="B562" i="201"/>
  <c r="B561" i="201"/>
  <c r="B560" i="201"/>
  <c r="B559" i="201"/>
  <c r="B558" i="201"/>
  <c r="B557" i="201"/>
  <c r="B556" i="201"/>
  <c r="B555" i="201"/>
  <c r="B554" i="201"/>
  <c r="B553" i="201"/>
  <c r="B552" i="201"/>
  <c r="B551" i="201"/>
  <c r="B550" i="201"/>
  <c r="B549" i="201"/>
  <c r="B548" i="201"/>
  <c r="B547" i="201"/>
  <c r="B546" i="201"/>
  <c r="B545" i="201"/>
  <c r="B544" i="201"/>
  <c r="B543" i="201"/>
  <c r="B542" i="201"/>
  <c r="B541" i="201"/>
  <c r="B540" i="201"/>
  <c r="B539" i="201"/>
  <c r="B538" i="201"/>
  <c r="B537" i="201"/>
  <c r="B536" i="201"/>
  <c r="B535" i="201"/>
  <c r="B534" i="201"/>
  <c r="B533" i="201"/>
  <c r="B532" i="201"/>
  <c r="B531" i="201"/>
  <c r="B530" i="201"/>
  <c r="B529" i="201"/>
  <c r="B528" i="201"/>
  <c r="B527" i="201"/>
  <c r="B526" i="201"/>
  <c r="B525" i="201"/>
  <c r="B524" i="201"/>
  <c r="B523" i="201"/>
  <c r="B522" i="201"/>
  <c r="B521" i="201"/>
  <c r="B520" i="201"/>
  <c r="B519" i="201"/>
  <c r="B518" i="201"/>
  <c r="B517" i="201"/>
  <c r="B516" i="201"/>
  <c r="B515" i="201"/>
  <c r="B514" i="201"/>
  <c r="B513" i="201"/>
  <c r="B512" i="201"/>
  <c r="B511" i="201"/>
  <c r="B510" i="201"/>
  <c r="B509" i="201"/>
  <c r="B508" i="201"/>
  <c r="B507" i="201"/>
  <c r="B506" i="201"/>
  <c r="B505" i="201"/>
  <c r="B504" i="201"/>
  <c r="B503" i="201"/>
  <c r="B502" i="201"/>
  <c r="B501" i="201"/>
  <c r="B500" i="201"/>
  <c r="B499" i="201"/>
  <c r="B498" i="201"/>
  <c r="B497" i="201"/>
  <c r="B496" i="201"/>
  <c r="B495" i="201"/>
  <c r="B494" i="201"/>
  <c r="B493" i="201"/>
  <c r="B492" i="201"/>
  <c r="B491" i="201"/>
  <c r="B490" i="201"/>
  <c r="B489" i="201"/>
  <c r="B488" i="201"/>
  <c r="B487" i="201"/>
  <c r="B486" i="201"/>
  <c r="B485" i="201"/>
  <c r="B484" i="201"/>
  <c r="B483" i="201"/>
  <c r="B482" i="201"/>
  <c r="B481" i="201"/>
  <c r="B480" i="201"/>
  <c r="B479" i="201"/>
  <c r="B478" i="201"/>
  <c r="B477" i="201"/>
  <c r="B476" i="201"/>
  <c r="B475" i="201"/>
  <c r="B474" i="201"/>
  <c r="B473" i="201"/>
  <c r="B472" i="201"/>
  <c r="B471" i="201"/>
  <c r="B470" i="201"/>
  <c r="B469" i="201"/>
  <c r="B468" i="201"/>
  <c r="B467" i="201"/>
  <c r="B466" i="201"/>
  <c r="B465" i="201"/>
  <c r="B464" i="201"/>
  <c r="B463" i="201"/>
  <c r="B462" i="201"/>
  <c r="B461" i="201"/>
  <c r="B460" i="201"/>
  <c r="B459" i="201"/>
  <c r="B458" i="201"/>
  <c r="B457" i="201"/>
  <c r="B456" i="201"/>
  <c r="B455" i="201"/>
  <c r="B454" i="201"/>
  <c r="B453" i="201"/>
  <c r="B452" i="201"/>
  <c r="B451" i="201"/>
  <c r="B450" i="201"/>
  <c r="B449" i="201"/>
  <c r="B448" i="201"/>
  <c r="B447" i="201"/>
  <c r="B446" i="201"/>
  <c r="B445" i="201"/>
  <c r="B444" i="201"/>
  <c r="B443" i="201"/>
  <c r="B442" i="201"/>
  <c r="B441" i="201"/>
  <c r="B440" i="201"/>
  <c r="B439" i="201"/>
  <c r="B438" i="201"/>
  <c r="B437" i="201"/>
  <c r="B436" i="201"/>
  <c r="B435" i="201"/>
  <c r="B434" i="201"/>
  <c r="B433" i="201"/>
  <c r="B432" i="201"/>
  <c r="B431" i="201"/>
  <c r="B430" i="201"/>
  <c r="B429" i="201"/>
  <c r="B428" i="201"/>
  <c r="B427" i="201"/>
  <c r="B426" i="201"/>
  <c r="B425" i="201"/>
  <c r="B424" i="201"/>
  <c r="B423" i="201"/>
  <c r="B422" i="201"/>
  <c r="B421" i="201"/>
  <c r="B420" i="201"/>
  <c r="B419" i="201"/>
  <c r="B418" i="201"/>
  <c r="B417" i="201"/>
  <c r="B416" i="201"/>
  <c r="B415" i="201"/>
  <c r="B414" i="201"/>
  <c r="B413" i="201"/>
  <c r="B412" i="201"/>
  <c r="B411" i="201"/>
  <c r="B410" i="201"/>
  <c r="B409" i="201"/>
  <c r="B408" i="201"/>
  <c r="B407" i="201"/>
  <c r="B406" i="201"/>
  <c r="B405" i="201"/>
  <c r="B404" i="201"/>
  <c r="B403" i="201"/>
  <c r="B402" i="201"/>
  <c r="B401" i="201"/>
  <c r="B400" i="201"/>
  <c r="B399" i="201"/>
  <c r="B398" i="201"/>
  <c r="B397" i="201"/>
  <c r="B396" i="201"/>
  <c r="B395" i="201"/>
  <c r="B394" i="201"/>
  <c r="B393" i="201"/>
  <c r="B392" i="201"/>
  <c r="B391" i="201"/>
  <c r="B390" i="201"/>
  <c r="B389" i="201"/>
  <c r="B388" i="201"/>
  <c r="B387" i="201"/>
  <c r="B386" i="201"/>
  <c r="B385" i="201"/>
  <c r="B384" i="201"/>
  <c r="B383" i="201"/>
  <c r="B382" i="201"/>
  <c r="B381" i="201"/>
  <c r="B380" i="201"/>
  <c r="B379" i="201"/>
  <c r="B378" i="201"/>
  <c r="B377" i="201"/>
  <c r="B376" i="201"/>
  <c r="B375" i="201"/>
  <c r="B374" i="201"/>
  <c r="B373" i="201"/>
  <c r="B372" i="201"/>
  <c r="B371" i="201"/>
  <c r="B370" i="201"/>
  <c r="B369" i="201"/>
  <c r="B368" i="201"/>
  <c r="B367" i="201"/>
  <c r="B366" i="201"/>
  <c r="B365" i="201"/>
  <c r="B364" i="201"/>
  <c r="B363" i="201"/>
  <c r="B362" i="201"/>
  <c r="B361" i="201"/>
  <c r="B360" i="201"/>
  <c r="B359" i="201"/>
  <c r="B358" i="201"/>
  <c r="B357" i="201"/>
  <c r="B356" i="201"/>
  <c r="B355" i="201"/>
  <c r="B354" i="201"/>
  <c r="B353" i="201"/>
  <c r="B352" i="201"/>
  <c r="B351" i="201"/>
  <c r="B350" i="201"/>
  <c r="B349" i="201"/>
  <c r="B348" i="201"/>
  <c r="B347" i="201"/>
  <c r="B346" i="201"/>
  <c r="B345" i="201"/>
  <c r="B344" i="201"/>
  <c r="B343" i="201"/>
  <c r="B342" i="201"/>
  <c r="B341" i="201"/>
  <c r="B340" i="201"/>
  <c r="B339" i="201"/>
  <c r="B338" i="201"/>
  <c r="B337" i="201"/>
  <c r="B336" i="201"/>
  <c r="B335" i="201"/>
  <c r="B334" i="201"/>
  <c r="B333" i="201"/>
  <c r="B332" i="201"/>
  <c r="B331" i="201"/>
  <c r="B330" i="201"/>
  <c r="B329" i="201"/>
  <c r="B328" i="201"/>
  <c r="B327" i="201"/>
  <c r="B326" i="201"/>
  <c r="B325" i="201"/>
  <c r="B324" i="201"/>
  <c r="B323" i="201"/>
  <c r="B322" i="201"/>
  <c r="B321" i="201"/>
  <c r="B320" i="201"/>
  <c r="B319" i="201"/>
  <c r="B318" i="201"/>
  <c r="B317" i="201"/>
  <c r="B316" i="201"/>
  <c r="B315" i="201"/>
  <c r="B314" i="201"/>
  <c r="B313" i="201"/>
  <c r="B312" i="201"/>
  <c r="B311" i="201"/>
  <c r="B310" i="201"/>
  <c r="B309" i="201"/>
  <c r="B308" i="201"/>
  <c r="B307" i="201"/>
  <c r="B306" i="201"/>
  <c r="B305" i="201"/>
  <c r="B304" i="201"/>
  <c r="B303" i="201"/>
  <c r="B302" i="201"/>
  <c r="B301" i="201"/>
  <c r="B300" i="201"/>
  <c r="B299" i="201"/>
  <c r="B298" i="201"/>
  <c r="B297" i="201"/>
  <c r="B296" i="201"/>
  <c r="B295" i="201"/>
  <c r="B294" i="201"/>
  <c r="B293" i="201"/>
  <c r="B292" i="201"/>
  <c r="B291" i="201"/>
  <c r="B290" i="201"/>
  <c r="B289" i="201"/>
  <c r="B288" i="201"/>
  <c r="B287" i="201"/>
  <c r="B286" i="201"/>
  <c r="B285" i="201"/>
  <c r="B284" i="201"/>
  <c r="B283" i="201"/>
  <c r="B282" i="201"/>
  <c r="B281" i="201"/>
  <c r="B280" i="201"/>
  <c r="B279" i="201"/>
  <c r="B278" i="201"/>
  <c r="B277" i="201"/>
  <c r="B276" i="201"/>
  <c r="B275" i="201"/>
  <c r="B274" i="201"/>
  <c r="B273" i="201"/>
  <c r="B272" i="201"/>
  <c r="B271" i="201"/>
  <c r="B270" i="201"/>
  <c r="B269" i="201"/>
  <c r="B268" i="201"/>
  <c r="B267" i="201"/>
  <c r="B266" i="201"/>
  <c r="B265" i="201"/>
  <c r="B264" i="201"/>
  <c r="B263" i="201"/>
  <c r="B262" i="201"/>
  <c r="B261" i="201"/>
  <c r="B260" i="201"/>
  <c r="B259" i="201"/>
  <c r="B258" i="201"/>
  <c r="B257" i="201"/>
  <c r="B256" i="201"/>
  <c r="B255" i="201"/>
  <c r="B254" i="201"/>
  <c r="B253" i="201"/>
  <c r="B252" i="201"/>
  <c r="B251" i="201"/>
  <c r="B250" i="201"/>
  <c r="B249" i="201"/>
  <c r="B248" i="201"/>
  <c r="B247" i="201"/>
  <c r="B246" i="201"/>
  <c r="B245" i="201"/>
  <c r="B244" i="201"/>
  <c r="B243" i="201"/>
  <c r="B242" i="201"/>
  <c r="B241" i="201"/>
  <c r="B240" i="201"/>
  <c r="B239" i="201"/>
  <c r="B238" i="201"/>
  <c r="B237" i="201"/>
  <c r="B236" i="201"/>
  <c r="B235" i="201"/>
  <c r="B234" i="201"/>
  <c r="B233" i="201"/>
  <c r="B232" i="201"/>
  <c r="B231" i="201"/>
  <c r="B230" i="201"/>
  <c r="B229" i="201"/>
  <c r="B228" i="201"/>
  <c r="B227" i="201"/>
  <c r="B226" i="201"/>
  <c r="B225" i="201"/>
  <c r="B224" i="201"/>
  <c r="B223" i="201"/>
  <c r="B222" i="201"/>
  <c r="B221" i="201"/>
  <c r="B220" i="201"/>
  <c r="B219" i="201"/>
  <c r="B218" i="201"/>
  <c r="B217" i="201"/>
  <c r="B216" i="201"/>
  <c r="B215" i="201"/>
  <c r="B214" i="201"/>
  <c r="B213" i="201"/>
  <c r="B212" i="201"/>
  <c r="B211" i="201"/>
  <c r="B210" i="201"/>
  <c r="B209" i="201"/>
  <c r="B208" i="201"/>
  <c r="B207" i="201"/>
  <c r="B206" i="201"/>
  <c r="B205" i="201"/>
  <c r="B204" i="201"/>
  <c r="B203" i="201"/>
  <c r="B202" i="201"/>
  <c r="B201" i="201"/>
  <c r="B200" i="201"/>
  <c r="B199" i="201"/>
  <c r="B198" i="201"/>
  <c r="B197" i="201"/>
  <c r="B196" i="201"/>
  <c r="B195" i="201"/>
  <c r="B194" i="201"/>
  <c r="B193" i="201"/>
  <c r="B192" i="201"/>
  <c r="B191" i="201"/>
  <c r="B190" i="201"/>
  <c r="B189" i="201"/>
  <c r="B188" i="201"/>
  <c r="B187" i="201"/>
  <c r="B186" i="201"/>
  <c r="B185" i="201"/>
  <c r="B184" i="201"/>
  <c r="B183" i="201"/>
  <c r="B182" i="201"/>
  <c r="B181" i="201"/>
  <c r="B180" i="201"/>
  <c r="B179" i="201"/>
  <c r="B178" i="201"/>
  <c r="B177" i="201"/>
  <c r="B176" i="201"/>
  <c r="B175" i="201"/>
  <c r="B174" i="201"/>
  <c r="B173" i="201"/>
  <c r="B172" i="201"/>
  <c r="B171" i="201"/>
  <c r="B170" i="201"/>
  <c r="B169" i="201"/>
  <c r="B168" i="201"/>
  <c r="B167" i="201"/>
  <c r="B166" i="201"/>
  <c r="B165" i="201"/>
  <c r="B164" i="201"/>
  <c r="B163" i="201"/>
  <c r="B162" i="201"/>
  <c r="B161" i="201"/>
  <c r="B160" i="201"/>
  <c r="B159" i="201"/>
  <c r="B158" i="201"/>
  <c r="B157" i="201"/>
  <c r="B156" i="201"/>
  <c r="B155" i="201"/>
  <c r="B154" i="201"/>
  <c r="B153" i="201"/>
  <c r="B152" i="201"/>
  <c r="B151" i="201"/>
  <c r="B150" i="201"/>
  <c r="B149" i="201"/>
  <c r="B148" i="201"/>
  <c r="B147" i="201"/>
  <c r="B146" i="201"/>
  <c r="B145" i="201"/>
  <c r="B144" i="201"/>
  <c r="B143" i="201"/>
  <c r="B142" i="201"/>
  <c r="B141" i="201"/>
  <c r="B140" i="201"/>
  <c r="B139" i="201"/>
  <c r="B138" i="201"/>
  <c r="B137" i="201"/>
  <c r="B136" i="201"/>
  <c r="B135" i="201"/>
  <c r="B134" i="201"/>
  <c r="B133" i="201"/>
  <c r="B132" i="201"/>
  <c r="B131" i="201"/>
  <c r="B130" i="201"/>
  <c r="B129" i="201"/>
  <c r="B128" i="201"/>
  <c r="B127" i="201"/>
  <c r="B126" i="201"/>
  <c r="B125" i="201"/>
  <c r="B124" i="201"/>
  <c r="B123" i="201"/>
  <c r="B122" i="201"/>
  <c r="B121" i="201"/>
  <c r="B120" i="201"/>
  <c r="B119" i="201"/>
  <c r="B118" i="201"/>
  <c r="B117" i="201"/>
  <c r="B116" i="201"/>
  <c r="B115" i="201"/>
  <c r="B114" i="201"/>
  <c r="B113" i="201"/>
  <c r="B112" i="201"/>
  <c r="B111" i="201"/>
  <c r="B110" i="201"/>
  <c r="B109" i="201"/>
  <c r="B108" i="201"/>
  <c r="B107" i="201"/>
  <c r="B106" i="201"/>
  <c r="B105" i="201"/>
  <c r="B104" i="201"/>
  <c r="B103" i="201"/>
  <c r="B102" i="201"/>
  <c r="B101" i="201"/>
  <c r="B100" i="201"/>
  <c r="B99" i="201"/>
  <c r="B98" i="201"/>
  <c r="B97" i="201"/>
  <c r="B96" i="201"/>
  <c r="B95" i="201"/>
  <c r="B94" i="201"/>
  <c r="B93" i="201"/>
  <c r="B92" i="201"/>
  <c r="B91" i="201"/>
  <c r="B90" i="201"/>
  <c r="B89" i="201"/>
  <c r="B88" i="201"/>
  <c r="B87" i="201"/>
  <c r="B86" i="201"/>
  <c r="B85" i="201"/>
  <c r="B84" i="201"/>
  <c r="B83" i="201"/>
  <c r="B82" i="201"/>
  <c r="B81" i="201"/>
  <c r="B80" i="201"/>
  <c r="B79" i="201"/>
  <c r="B78" i="201"/>
  <c r="B77" i="201"/>
  <c r="B76" i="201"/>
  <c r="B75" i="201"/>
  <c r="B74" i="201"/>
  <c r="B73" i="201"/>
  <c r="B72" i="201"/>
  <c r="B71" i="201"/>
  <c r="B70" i="201"/>
  <c r="B69" i="201"/>
  <c r="B68" i="201"/>
  <c r="B67" i="201"/>
  <c r="B66" i="201"/>
  <c r="B65" i="201"/>
  <c r="B64" i="201"/>
  <c r="B63" i="201"/>
  <c r="B62" i="201"/>
  <c r="B61" i="201"/>
  <c r="B60" i="201"/>
  <c r="B59" i="201"/>
  <c r="B58" i="201"/>
  <c r="B57" i="201"/>
  <c r="B56" i="201"/>
  <c r="B55" i="201"/>
  <c r="B54" i="201"/>
  <c r="B53" i="201"/>
  <c r="B52" i="201"/>
  <c r="B51" i="201"/>
  <c r="B50" i="201"/>
  <c r="B49" i="201"/>
  <c r="B48" i="201"/>
  <c r="B47" i="201"/>
  <c r="B46" i="201"/>
  <c r="B45" i="201"/>
  <c r="B44" i="201"/>
  <c r="B43" i="201"/>
  <c r="B42" i="201"/>
  <c r="B41" i="201"/>
  <c r="B40" i="201"/>
  <c r="B39" i="201"/>
  <c r="B38" i="201"/>
  <c r="B37" i="201"/>
  <c r="B36" i="201"/>
  <c r="B35" i="201"/>
  <c r="B34" i="201"/>
  <c r="B33" i="201"/>
  <c r="B32" i="201"/>
  <c r="B31" i="201"/>
  <c r="B30" i="201"/>
  <c r="B29" i="201"/>
  <c r="B28" i="201"/>
  <c r="B27" i="201"/>
  <c r="B26" i="201"/>
  <c r="B25" i="201"/>
  <c r="B24" i="201"/>
  <c r="B23" i="201"/>
  <c r="B22" i="201"/>
  <c r="B21" i="201"/>
  <c r="B20" i="201"/>
  <c r="B19" i="201"/>
  <c r="B18" i="201"/>
  <c r="B17" i="201"/>
  <c r="B16" i="201"/>
  <c r="B15" i="201"/>
  <c r="B14" i="201"/>
  <c r="B13" i="201"/>
  <c r="B12" i="201"/>
  <c r="B11" i="201"/>
  <c r="B10" i="201"/>
  <c r="B9" i="201"/>
  <c r="B8" i="201"/>
  <c r="B7" i="201"/>
  <c r="B6" i="201"/>
  <c r="H463" i="201" l="1"/>
  <c r="C462" i="201"/>
  <c r="L365" i="201"/>
  <c r="L366" i="201" s="1"/>
  <c r="L367" i="201" s="1"/>
  <c r="L368" i="201" s="1"/>
  <c r="L369" i="201" s="1"/>
  <c r="L370" i="201" s="1"/>
  <c r="L371" i="201" s="1"/>
  <c r="L372" i="201" s="1"/>
  <c r="L373" i="201" s="1"/>
  <c r="L374" i="201" s="1"/>
  <c r="L375" i="201" s="1"/>
  <c r="L376" i="201" s="1"/>
  <c r="L377" i="201" s="1"/>
  <c r="L378" i="201" s="1"/>
  <c r="L379" i="201" s="1"/>
  <c r="L380" i="201" s="1"/>
  <c r="L381" i="201" s="1"/>
  <c r="L382" i="201" s="1"/>
  <c r="L383" i="201" s="1"/>
  <c r="L384" i="201" s="1"/>
  <c r="L385" i="201" s="1"/>
  <c r="L386" i="201" s="1"/>
  <c r="L387" i="201" s="1"/>
  <c r="L388" i="201" s="1"/>
  <c r="L389" i="201" s="1"/>
  <c r="L390" i="201" s="1"/>
  <c r="L391" i="201" s="1"/>
  <c r="L392" i="201" s="1"/>
  <c r="L393" i="201" s="1"/>
  <c r="L394" i="201" s="1"/>
  <c r="L395" i="201" s="1"/>
  <c r="L396" i="201" s="1"/>
  <c r="L397" i="201" s="1"/>
  <c r="L398" i="201" s="1"/>
  <c r="L399" i="201" s="1"/>
  <c r="L400" i="201" s="1"/>
  <c r="L401" i="201" s="1"/>
  <c r="L402" i="201" s="1"/>
  <c r="L403" i="201" s="1"/>
  <c r="L404" i="201" s="1"/>
  <c r="L405" i="201" s="1"/>
  <c r="L406" i="201" s="1"/>
  <c r="L407" i="201" s="1"/>
  <c r="L408" i="201" s="1"/>
  <c r="L409" i="201" s="1"/>
  <c r="L410" i="201" s="1"/>
  <c r="L411" i="201" s="1"/>
  <c r="L412" i="201" s="1"/>
  <c r="L413" i="201" s="1"/>
  <c r="L414" i="201" s="1"/>
  <c r="L415" i="201" s="1"/>
  <c r="L416" i="201" s="1"/>
  <c r="L417" i="201" s="1"/>
  <c r="L418" i="201" s="1"/>
  <c r="L419" i="201" s="1"/>
  <c r="L420" i="201" s="1"/>
  <c r="L421" i="201" s="1"/>
  <c r="L422" i="201" s="1"/>
  <c r="L423" i="201" s="1"/>
  <c r="L424" i="201" s="1"/>
  <c r="L425" i="201" s="1"/>
  <c r="L426" i="201" s="1"/>
  <c r="L427" i="201" s="1"/>
  <c r="L428" i="201" s="1"/>
  <c r="L429" i="201" s="1"/>
  <c r="L430" i="201" s="1"/>
  <c r="L431" i="201" s="1"/>
  <c r="L432" i="201" s="1"/>
  <c r="L433" i="201" s="1"/>
  <c r="L434" i="201" s="1"/>
  <c r="L435" i="201" s="1"/>
  <c r="L436" i="201" s="1"/>
  <c r="L437" i="201" s="1"/>
  <c r="L438" i="201" s="1"/>
  <c r="L439" i="201" s="1"/>
  <c r="L440" i="201" s="1"/>
  <c r="L441" i="201" s="1"/>
  <c r="L442" i="201" s="1"/>
  <c r="L443" i="201" s="1"/>
  <c r="L444" i="201" s="1"/>
  <c r="L445" i="201" s="1"/>
  <c r="L446" i="201" s="1"/>
  <c r="L447" i="201" s="1"/>
  <c r="L448" i="201" s="1"/>
  <c r="L449" i="201" s="1"/>
  <c r="L450" i="201" s="1"/>
  <c r="L451" i="201" s="1"/>
  <c r="L452" i="201" s="1"/>
  <c r="L453" i="201" s="1"/>
  <c r="L454" i="201" s="1"/>
  <c r="L455" i="201" s="1"/>
  <c r="L456" i="201" s="1"/>
  <c r="L457" i="201" s="1"/>
  <c r="L458" i="201" s="1"/>
  <c r="L459" i="201" s="1"/>
  <c r="L460" i="201" s="1"/>
  <c r="L461" i="201" s="1"/>
  <c r="L462" i="201" s="1"/>
  <c r="L463" i="201" s="1"/>
  <c r="L464" i="201" s="1"/>
  <c r="L465" i="201" s="1"/>
  <c r="L466" i="201" s="1"/>
  <c r="L467" i="201" s="1"/>
  <c r="L468" i="201" s="1"/>
  <c r="L469" i="201" s="1"/>
  <c r="L470" i="201" s="1"/>
  <c r="L471" i="201" s="1"/>
  <c r="L472" i="201" s="1"/>
  <c r="L473" i="201" s="1"/>
  <c r="L474" i="201" s="1"/>
  <c r="L475" i="201" s="1"/>
  <c r="L476" i="201" s="1"/>
  <c r="L477" i="201" s="1"/>
  <c r="L478" i="201" s="1"/>
  <c r="L479" i="201" s="1"/>
  <c r="L480" i="201" s="1"/>
  <c r="L481" i="201" s="1"/>
  <c r="L482" i="201" s="1"/>
  <c r="L483" i="201" s="1"/>
  <c r="L484" i="201" s="1"/>
  <c r="L485" i="201" s="1"/>
  <c r="L486" i="201" s="1"/>
  <c r="L487" i="201" s="1"/>
  <c r="L488" i="201" s="1"/>
  <c r="L489" i="201" s="1"/>
  <c r="L490" i="201" s="1"/>
  <c r="L491" i="201" s="1"/>
  <c r="L492" i="201" s="1"/>
  <c r="L493" i="201" s="1"/>
  <c r="L494" i="201" s="1"/>
  <c r="L495" i="201" s="1"/>
  <c r="L496" i="201" s="1"/>
  <c r="L497" i="201" s="1"/>
  <c r="L498" i="201" s="1"/>
  <c r="L499" i="201" s="1"/>
  <c r="L500" i="201" s="1"/>
  <c r="L501" i="201" s="1"/>
  <c r="L502" i="201" s="1"/>
  <c r="L503" i="201" s="1"/>
  <c r="L504" i="201" s="1"/>
  <c r="L505" i="201" s="1"/>
  <c r="L506" i="201" s="1"/>
  <c r="L507" i="201" s="1"/>
  <c r="L508" i="201" s="1"/>
  <c r="L509" i="201" s="1"/>
  <c r="L510" i="201" s="1"/>
  <c r="L511" i="201" s="1"/>
  <c r="L512" i="201" s="1"/>
  <c r="L513" i="201" s="1"/>
  <c r="L514" i="201" s="1"/>
  <c r="L515" i="201" s="1"/>
  <c r="L516" i="201" s="1"/>
  <c r="L517" i="201" s="1"/>
  <c r="L518" i="201" s="1"/>
  <c r="L519" i="201" s="1"/>
  <c r="L520" i="201" s="1"/>
  <c r="L521" i="201" s="1"/>
  <c r="L522" i="201" s="1"/>
  <c r="L523" i="201" s="1"/>
  <c r="L524" i="201" s="1"/>
  <c r="L525" i="201" s="1"/>
  <c r="L526" i="201" s="1"/>
  <c r="L527" i="201" s="1"/>
  <c r="L528" i="201" s="1"/>
  <c r="L529" i="201" s="1"/>
  <c r="L530" i="201" s="1"/>
  <c r="L531" i="201" s="1"/>
  <c r="L532" i="201" s="1"/>
  <c r="L533" i="201" s="1"/>
  <c r="L534" i="201" s="1"/>
  <c r="L535" i="201" s="1"/>
  <c r="L536" i="201" s="1"/>
  <c r="K365" i="201"/>
  <c r="E462" i="201" l="1"/>
  <c r="H462" i="201"/>
  <c r="C461" i="201"/>
  <c r="K366" i="201"/>
  <c r="M365" i="201"/>
  <c r="L537" i="201"/>
  <c r="F158" i="97"/>
  <c r="AA157" i="97"/>
  <c r="Z157" i="97"/>
  <c r="Y157" i="97"/>
  <c r="Z156" i="97" s="1"/>
  <c r="AA155" i="97" s="1"/>
  <c r="X157" i="97"/>
  <c r="Y156" i="97" s="1"/>
  <c r="Z155" i="97" s="1"/>
  <c r="AA154" i="97" s="1"/>
  <c r="W157" i="97"/>
  <c r="V157" i="97"/>
  <c r="U157" i="97"/>
  <c r="V156" i="97" s="1"/>
  <c r="W155" i="97" s="1"/>
  <c r="X154" i="97" s="1"/>
  <c r="Y153" i="97" s="1"/>
  <c r="Z152" i="97" s="1"/>
  <c r="AA151" i="97" s="1"/>
  <c r="T157" i="97"/>
  <c r="U156" i="97" s="1"/>
  <c r="V155" i="97" s="1"/>
  <c r="W154" i="97" s="1"/>
  <c r="X153" i="97" s="1"/>
  <c r="Y152" i="97" s="1"/>
  <c r="Z151" i="97" s="1"/>
  <c r="AA150" i="97" s="1"/>
  <c r="S157" i="97"/>
  <c r="R157" i="97"/>
  <c r="Q157" i="97"/>
  <c r="O157" i="97"/>
  <c r="AA156" i="97"/>
  <c r="X156" i="97"/>
  <c r="Y155" i="97" s="1"/>
  <c r="Z154" i="97" s="1"/>
  <c r="AA153" i="97" s="1"/>
  <c r="W156" i="97"/>
  <c r="X155" i="97" s="1"/>
  <c r="Y154" i="97" s="1"/>
  <c r="Z153" i="97" s="1"/>
  <c r="AA152" i="97" s="1"/>
  <c r="T156" i="97"/>
  <c r="S156" i="97"/>
  <c r="T155" i="97" s="1"/>
  <c r="U154" i="97" s="1"/>
  <c r="V153" i="97" s="1"/>
  <c r="W152" i="97" s="1"/>
  <c r="X151" i="97" s="1"/>
  <c r="Y150" i="97" s="1"/>
  <c r="Z149" i="97" s="1"/>
  <c r="AA148" i="97" s="1"/>
  <c r="U155" i="97"/>
  <c r="V154" i="97"/>
  <c r="W153" i="97" s="1"/>
  <c r="X152" i="97" s="1"/>
  <c r="Y151" i="97" s="1"/>
  <c r="Z150" i="97" s="1"/>
  <c r="AA149" i="97" s="1"/>
  <c r="R156" i="97"/>
  <c r="S155" i="97" s="1"/>
  <c r="T154" i="97" s="1"/>
  <c r="U153" i="97" s="1"/>
  <c r="V152" i="97" s="1"/>
  <c r="W151" i="97" s="1"/>
  <c r="X150" i="97" s="1"/>
  <c r="Y149" i="97" s="1"/>
  <c r="Z148" i="97" s="1"/>
  <c r="AA147" i="97" s="1"/>
  <c r="R155" i="97"/>
  <c r="S154" i="97" s="1"/>
  <c r="T153" i="97" s="1"/>
  <c r="U152" i="97" s="1"/>
  <c r="V151" i="97" s="1"/>
  <c r="W150" i="97" s="1"/>
  <c r="X149" i="97" s="1"/>
  <c r="Y148" i="97" s="1"/>
  <c r="Z147" i="97" s="1"/>
  <c r="R154" i="97"/>
  <c r="S153" i="97" s="1"/>
  <c r="T152" i="97" s="1"/>
  <c r="U151" i="97" s="1"/>
  <c r="V150" i="97" s="1"/>
  <c r="W149" i="97" s="1"/>
  <c r="X148" i="97" s="1"/>
  <c r="Y147" i="97" s="1"/>
  <c r="R153" i="97"/>
  <c r="S152" i="97" s="1"/>
  <c r="T151" i="97" s="1"/>
  <c r="U150" i="97" s="1"/>
  <c r="V149" i="97" s="1"/>
  <c r="W148" i="97" s="1"/>
  <c r="X147" i="97" s="1"/>
  <c r="R152" i="97"/>
  <c r="S151" i="97" s="1"/>
  <c r="T150" i="97" s="1"/>
  <c r="U149" i="97" s="1"/>
  <c r="V148" i="97" s="1"/>
  <c r="W147" i="97" s="1"/>
  <c r="R151" i="97"/>
  <c r="S150" i="97" s="1"/>
  <c r="T149" i="97" s="1"/>
  <c r="U148" i="97" s="1"/>
  <c r="V147" i="97" s="1"/>
  <c r="R150" i="97"/>
  <c r="S149" i="97" s="1"/>
  <c r="T148" i="97" s="1"/>
  <c r="U147" i="97" s="1"/>
  <c r="R149" i="97"/>
  <c r="S148" i="97" s="1"/>
  <c r="T147" i="97" s="1"/>
  <c r="R148" i="97"/>
  <c r="S147" i="97" s="1"/>
  <c r="R147" i="97"/>
  <c r="Q156" i="97"/>
  <c r="Q155" i="97"/>
  <c r="Q154" i="97"/>
  <c r="Q153" i="97"/>
  <c r="Q152" i="97"/>
  <c r="Q151" i="97"/>
  <c r="Q150" i="97"/>
  <c r="Q149" i="97"/>
  <c r="Q148" i="97"/>
  <c r="Q147" i="97"/>
  <c r="O156" i="97"/>
  <c r="C460" i="201" l="1"/>
  <c r="E461" i="201"/>
  <c r="H461" i="201"/>
  <c r="K367" i="201"/>
  <c r="M366" i="201"/>
  <c r="L538" i="201"/>
  <c r="G2989" i="95"/>
  <c r="G2988" i="95"/>
  <c r="G2987" i="95"/>
  <c r="G2986" i="95"/>
  <c r="G2985" i="95"/>
  <c r="G2984" i="95"/>
  <c r="G2983" i="95"/>
  <c r="G2982" i="95"/>
  <c r="G2981" i="95"/>
  <c r="G2980" i="95"/>
  <c r="G2979" i="95"/>
  <c r="F157" i="97"/>
  <c r="F156" i="97"/>
  <c r="F155" i="97"/>
  <c r="F154" i="97"/>
  <c r="F153" i="97"/>
  <c r="F152" i="97"/>
  <c r="F151" i="97"/>
  <c r="F150" i="97"/>
  <c r="F149" i="97"/>
  <c r="F148" i="97"/>
  <c r="F147" i="97"/>
  <c r="F146" i="97"/>
  <c r="F145" i="97"/>
  <c r="C459" i="201" l="1"/>
  <c r="E460" i="201"/>
  <c r="H460" i="201"/>
  <c r="K368" i="201"/>
  <c r="M367" i="201"/>
  <c r="L539" i="201"/>
  <c r="AA146" i="97"/>
  <c r="Z146" i="97"/>
  <c r="AA145" i="97" s="1"/>
  <c r="Y146" i="97"/>
  <c r="X146" i="97"/>
  <c r="W146" i="97"/>
  <c r="V146" i="97"/>
  <c r="U146" i="97"/>
  <c r="T146" i="97"/>
  <c r="S146" i="97"/>
  <c r="R146" i="97"/>
  <c r="Q146" i="97"/>
  <c r="Z145" i="97"/>
  <c r="AA144" i="97" s="1"/>
  <c r="V145" i="97"/>
  <c r="W144" i="97" s="1"/>
  <c r="R145" i="97"/>
  <c r="Q145" i="97"/>
  <c r="R144" i="97"/>
  <c r="Q144" i="97"/>
  <c r="R143" i="97"/>
  <c r="Q143" i="97"/>
  <c r="S142" i="97"/>
  <c r="R142" i="97"/>
  <c r="Q142" i="97"/>
  <c r="T141" i="97"/>
  <c r="R141" i="97"/>
  <c r="Q141" i="97"/>
  <c r="R140" i="97"/>
  <c r="Q140" i="97"/>
  <c r="R139" i="97"/>
  <c r="Q139" i="97"/>
  <c r="R138" i="97"/>
  <c r="Q138" i="97"/>
  <c r="R137" i="97"/>
  <c r="Q137" i="97"/>
  <c r="R136" i="97"/>
  <c r="Q136" i="97"/>
  <c r="R135" i="97"/>
  <c r="Q135" i="97"/>
  <c r="I2991" i="95"/>
  <c r="I2990" i="95"/>
  <c r="I2989" i="95"/>
  <c r="I2988" i="95"/>
  <c r="I2987" i="95"/>
  <c r="I2986" i="95"/>
  <c r="I2985" i="95"/>
  <c r="I2984" i="95"/>
  <c r="I2983" i="95"/>
  <c r="I2982" i="95"/>
  <c r="I2981" i="95"/>
  <c r="I2980" i="95"/>
  <c r="I2979" i="95"/>
  <c r="I2978" i="95"/>
  <c r="I2977" i="95"/>
  <c r="I2976" i="95"/>
  <c r="I2975" i="95"/>
  <c r="I2974" i="95"/>
  <c r="I2973" i="95"/>
  <c r="I2972" i="95"/>
  <c r="I2971" i="95"/>
  <c r="I2970" i="95"/>
  <c r="I2969" i="95"/>
  <c r="I2968" i="95"/>
  <c r="I2967" i="95"/>
  <c r="I2966" i="95"/>
  <c r="I2965" i="95"/>
  <c r="I2964" i="95"/>
  <c r="I2963" i="95"/>
  <c r="I2962" i="95"/>
  <c r="I2961" i="95"/>
  <c r="I2960" i="95"/>
  <c r="I2959" i="95"/>
  <c r="I2958" i="95"/>
  <c r="I2957" i="95"/>
  <c r="I2956" i="95"/>
  <c r="I2955" i="95"/>
  <c r="I2954" i="95"/>
  <c r="I2953" i="95"/>
  <c r="I2952" i="95"/>
  <c r="I2951" i="95"/>
  <c r="I2950" i="95"/>
  <c r="I2949" i="95"/>
  <c r="I2948" i="95"/>
  <c r="I2947" i="95"/>
  <c r="I2946" i="95"/>
  <c r="I2945" i="95"/>
  <c r="I2944" i="95"/>
  <c r="I2943" i="95"/>
  <c r="I2942" i="95"/>
  <c r="I2941" i="95"/>
  <c r="I2940" i="95"/>
  <c r="I2939" i="95"/>
  <c r="I2938" i="95"/>
  <c r="I2937" i="95"/>
  <c r="I2936" i="95"/>
  <c r="I2935" i="95"/>
  <c r="I2934" i="95"/>
  <c r="I2933" i="95"/>
  <c r="I2932" i="95"/>
  <c r="I2931" i="95"/>
  <c r="I2930" i="95"/>
  <c r="I2929" i="95"/>
  <c r="I2928" i="95"/>
  <c r="I2927" i="95"/>
  <c r="I2926" i="95"/>
  <c r="I2925" i="95"/>
  <c r="I2924" i="95"/>
  <c r="I2923" i="95"/>
  <c r="I2922" i="95"/>
  <c r="I2921" i="95"/>
  <c r="I2920" i="95"/>
  <c r="I2919" i="95"/>
  <c r="I2918" i="95"/>
  <c r="I2917" i="95"/>
  <c r="I2916" i="95"/>
  <c r="I2915" i="95"/>
  <c r="I2914" i="95"/>
  <c r="I2913" i="95"/>
  <c r="I2912" i="95"/>
  <c r="I2911" i="95"/>
  <c r="I2910" i="95"/>
  <c r="I2909" i="95"/>
  <c r="I2908" i="95"/>
  <c r="I2907" i="95"/>
  <c r="I2906" i="95"/>
  <c r="I2905" i="95"/>
  <c r="I2904" i="95"/>
  <c r="I2903" i="95"/>
  <c r="I2902" i="95"/>
  <c r="I2901" i="95"/>
  <c r="I2900" i="95"/>
  <c r="I2899" i="95"/>
  <c r="I2898" i="95"/>
  <c r="I2897" i="95"/>
  <c r="I2896" i="95"/>
  <c r="I2895" i="95"/>
  <c r="I2894" i="95"/>
  <c r="I2893" i="95"/>
  <c r="I2892" i="95"/>
  <c r="I2891" i="95"/>
  <c r="I2890" i="95"/>
  <c r="I2889" i="95"/>
  <c r="I2888" i="95"/>
  <c r="I2887" i="95"/>
  <c r="I2886" i="95"/>
  <c r="I2885" i="95"/>
  <c r="I2884" i="95"/>
  <c r="I2883" i="95"/>
  <c r="I2882" i="95"/>
  <c r="I2881" i="95"/>
  <c r="I2880" i="95"/>
  <c r="I2879" i="95"/>
  <c r="I2878" i="95"/>
  <c r="I2877" i="95"/>
  <c r="I2876" i="95"/>
  <c r="I2875" i="95"/>
  <c r="I2874" i="95"/>
  <c r="I2873" i="95"/>
  <c r="I2872" i="95"/>
  <c r="I2871" i="95"/>
  <c r="I2870" i="95"/>
  <c r="I2869" i="95"/>
  <c r="I2868" i="95"/>
  <c r="I2867" i="95"/>
  <c r="I2866" i="95"/>
  <c r="I2865" i="95"/>
  <c r="I2864" i="95"/>
  <c r="I2863" i="95"/>
  <c r="I2862" i="95"/>
  <c r="I2861" i="95"/>
  <c r="I2860" i="95"/>
  <c r="I2859" i="95"/>
  <c r="I2858" i="95"/>
  <c r="I2857" i="95"/>
  <c r="I2856" i="95"/>
  <c r="I2855" i="95"/>
  <c r="I2854" i="95"/>
  <c r="I2853" i="95"/>
  <c r="I2852" i="95"/>
  <c r="I2851" i="95"/>
  <c r="I2850" i="95"/>
  <c r="I2849" i="95"/>
  <c r="I2848" i="95"/>
  <c r="I2847" i="95"/>
  <c r="I2846" i="95"/>
  <c r="I2845" i="95"/>
  <c r="I2844" i="95"/>
  <c r="I2843" i="95"/>
  <c r="I2842" i="95"/>
  <c r="I2841" i="95"/>
  <c r="I2840" i="95"/>
  <c r="I2839" i="95"/>
  <c r="I2838" i="95"/>
  <c r="I2837" i="95"/>
  <c r="I2836" i="95"/>
  <c r="I2835" i="95"/>
  <c r="I2834" i="95"/>
  <c r="I2833" i="95"/>
  <c r="I2832" i="95"/>
  <c r="I2831" i="95"/>
  <c r="I2830" i="95"/>
  <c r="I2829" i="95"/>
  <c r="I2828" i="95"/>
  <c r="I2827" i="95"/>
  <c r="I2826" i="95"/>
  <c r="I2825" i="95"/>
  <c r="I2824" i="95"/>
  <c r="I2823" i="95"/>
  <c r="I2822" i="95"/>
  <c r="I2821" i="95"/>
  <c r="I2820" i="95"/>
  <c r="I2819" i="95"/>
  <c r="I2818" i="95"/>
  <c r="I2817" i="95"/>
  <c r="I2816" i="95"/>
  <c r="I2815" i="95"/>
  <c r="I2814" i="95"/>
  <c r="I2813" i="95"/>
  <c r="I2812" i="95"/>
  <c r="I2811" i="95"/>
  <c r="I2810" i="95"/>
  <c r="I2809" i="95"/>
  <c r="I2808" i="95"/>
  <c r="I2807" i="95"/>
  <c r="F144" i="97"/>
  <c r="F143" i="97"/>
  <c r="F142" i="97"/>
  <c r="F141" i="97"/>
  <c r="F140" i="97"/>
  <c r="F139" i="97"/>
  <c r="F138" i="97"/>
  <c r="F137" i="97"/>
  <c r="F136" i="97"/>
  <c r="C458" i="201" l="1"/>
  <c r="E459" i="201"/>
  <c r="H459" i="201"/>
  <c r="K369" i="201"/>
  <c r="M368" i="201"/>
  <c r="L540" i="201"/>
  <c r="X143" i="97"/>
  <c r="S139" i="97"/>
  <c r="S136" i="97"/>
  <c r="G2828" i="95"/>
  <c r="G2824" i="95"/>
  <c r="G2820" i="95"/>
  <c r="G2816" i="95"/>
  <c r="G2812" i="95"/>
  <c r="G2827" i="95"/>
  <c r="G2823" i="95"/>
  <c r="G2819" i="95"/>
  <c r="G2815" i="95"/>
  <c r="G2811" i="95"/>
  <c r="G2826" i="95"/>
  <c r="G2822" i="95"/>
  <c r="G2818" i="95"/>
  <c r="G2814" i="95"/>
  <c r="G2829" i="95"/>
  <c r="G2813" i="95"/>
  <c r="G2825" i="95"/>
  <c r="G2821" i="95"/>
  <c r="G2817" i="95"/>
  <c r="G2872" i="95"/>
  <c r="G2868" i="95"/>
  <c r="G2864" i="95"/>
  <c r="G2860" i="95"/>
  <c r="G2856" i="95"/>
  <c r="G2871" i="95"/>
  <c r="G2867" i="95"/>
  <c r="G2863" i="95"/>
  <c r="G2859" i="95"/>
  <c r="G2855" i="95"/>
  <c r="G2870" i="95"/>
  <c r="G2866" i="95"/>
  <c r="G2862" i="95"/>
  <c r="G2858" i="95"/>
  <c r="G2854" i="95"/>
  <c r="G2861" i="95"/>
  <c r="G2873" i="95"/>
  <c r="G2857" i="95"/>
  <c r="G2869" i="95"/>
  <c r="G2865" i="95"/>
  <c r="G2892" i="95"/>
  <c r="G2888" i="95"/>
  <c r="G2884" i="95"/>
  <c r="G2880" i="95"/>
  <c r="G2876" i="95"/>
  <c r="G2891" i="95"/>
  <c r="G2887" i="95"/>
  <c r="G2883" i="95"/>
  <c r="G2879" i="95"/>
  <c r="G2875" i="95"/>
  <c r="G2890" i="95"/>
  <c r="G2886" i="95"/>
  <c r="G2882" i="95"/>
  <c r="G2878" i="95"/>
  <c r="G2874" i="95"/>
  <c r="G2877" i="95"/>
  <c r="G2889" i="95"/>
  <c r="G2885" i="95"/>
  <c r="G2881" i="95"/>
  <c r="U145" i="97"/>
  <c r="Y145" i="97"/>
  <c r="Z144" i="97" s="1"/>
  <c r="AA143" i="97" s="1"/>
  <c r="U140" i="97"/>
  <c r="X145" i="97"/>
  <c r="S137" i="97"/>
  <c r="S138" i="97"/>
  <c r="S140" i="97"/>
  <c r="S143" i="97"/>
  <c r="G2956" i="95"/>
  <c r="G2952" i="95"/>
  <c r="G2948" i="95"/>
  <c r="G2944" i="95"/>
  <c r="G2940" i="95"/>
  <c r="G2955" i="95"/>
  <c r="G2951" i="95"/>
  <c r="G2947" i="95"/>
  <c r="G2943" i="95"/>
  <c r="G2939" i="95"/>
  <c r="G2954" i="95"/>
  <c r="G2950" i="95"/>
  <c r="G2946" i="95"/>
  <c r="G2942" i="95"/>
  <c r="G2938" i="95"/>
  <c r="G2941" i="95"/>
  <c r="G2953" i="95"/>
  <c r="G2949" i="95"/>
  <c r="G2945" i="95"/>
  <c r="G2976" i="95"/>
  <c r="G2972" i="95"/>
  <c r="G2968" i="95"/>
  <c r="G2964" i="95"/>
  <c r="G2960" i="95"/>
  <c r="G2975" i="95"/>
  <c r="G2971" i="95"/>
  <c r="G2967" i="95"/>
  <c r="G2963" i="95"/>
  <c r="G2959" i="95"/>
  <c r="G2978" i="95"/>
  <c r="G2974" i="95"/>
  <c r="G2970" i="95"/>
  <c r="G2966" i="95"/>
  <c r="G2962" i="95"/>
  <c r="G2958" i="95"/>
  <c r="G2973" i="95"/>
  <c r="G2957" i="95"/>
  <c r="G2969" i="95"/>
  <c r="G2965" i="95"/>
  <c r="G2977" i="95"/>
  <c r="G2961" i="95"/>
  <c r="G2916" i="95"/>
  <c r="G2912" i="95"/>
  <c r="G2908" i="95"/>
  <c r="G2904" i="95"/>
  <c r="G2900" i="95"/>
  <c r="G2896" i="95"/>
  <c r="G2915" i="95"/>
  <c r="G2911" i="95"/>
  <c r="G2907" i="95"/>
  <c r="G2903" i="95"/>
  <c r="G2899" i="95"/>
  <c r="G2895" i="95"/>
  <c r="G2914" i="95"/>
  <c r="G2910" i="95"/>
  <c r="G2906" i="95"/>
  <c r="G2902" i="95"/>
  <c r="G2898" i="95"/>
  <c r="G2894" i="95"/>
  <c r="G2909" i="95"/>
  <c r="G2893" i="95"/>
  <c r="G2905" i="95"/>
  <c r="G2917" i="95"/>
  <c r="G2901" i="95"/>
  <c r="G2913" i="95"/>
  <c r="G2897" i="95"/>
  <c r="T145" i="97"/>
  <c r="S135" i="97"/>
  <c r="G2808" i="95"/>
  <c r="G2807" i="95"/>
  <c r="G2810" i="95"/>
  <c r="G2809" i="95"/>
  <c r="G2852" i="95"/>
  <c r="G2848" i="95"/>
  <c r="G2844" i="95"/>
  <c r="G2840" i="95"/>
  <c r="G2836" i="95"/>
  <c r="G2832" i="95"/>
  <c r="G2851" i="95"/>
  <c r="G2847" i="95"/>
  <c r="G2843" i="95"/>
  <c r="G2839" i="95"/>
  <c r="G2835" i="95"/>
  <c r="G2831" i="95"/>
  <c r="G2850" i="95"/>
  <c r="G2846" i="95"/>
  <c r="G2842" i="95"/>
  <c r="G2838" i="95"/>
  <c r="G2834" i="95"/>
  <c r="G2830" i="95"/>
  <c r="G2845" i="95"/>
  <c r="G2841" i="95"/>
  <c r="G2853" i="95"/>
  <c r="G2837" i="95"/>
  <c r="G2849" i="95"/>
  <c r="G2833" i="95"/>
  <c r="S141" i="97"/>
  <c r="G2936" i="95"/>
  <c r="G2932" i="95"/>
  <c r="G2928" i="95"/>
  <c r="G2924" i="95"/>
  <c r="G2920" i="95"/>
  <c r="G2935" i="95"/>
  <c r="G2931" i="95"/>
  <c r="G2927" i="95"/>
  <c r="G2923" i="95"/>
  <c r="G2919" i="95"/>
  <c r="G2934" i="95"/>
  <c r="G2930" i="95"/>
  <c r="G2926" i="95"/>
  <c r="G2922" i="95"/>
  <c r="G2918" i="95"/>
  <c r="G2925" i="95"/>
  <c r="G2937" i="95"/>
  <c r="G2921" i="95"/>
  <c r="G2933" i="95"/>
  <c r="G2929" i="95"/>
  <c r="S144" i="97"/>
  <c r="S145" i="97"/>
  <c r="W145" i="97"/>
  <c r="C457" i="201" l="1"/>
  <c r="H458" i="201"/>
  <c r="E458" i="201"/>
  <c r="K370" i="201"/>
  <c r="M369" i="201"/>
  <c r="L541" i="201"/>
  <c r="T143" i="97"/>
  <c r="T140" i="97"/>
  <c r="T142" i="97"/>
  <c r="V139" i="97"/>
  <c r="T138" i="97"/>
  <c r="Y142" i="97"/>
  <c r="Z141" i="97" s="1"/>
  <c r="AA140" i="97" s="1"/>
  <c r="U144" i="97"/>
  <c r="T136" i="97"/>
  <c r="X144" i="97"/>
  <c r="T139" i="97"/>
  <c r="T135" i="97"/>
  <c r="Y144" i="97"/>
  <c r="Z143" i="97" s="1"/>
  <c r="AA142" i="97" s="1"/>
  <c r="T144" i="97"/>
  <c r="T137" i="97"/>
  <c r="V144" i="97"/>
  <c r="C456" i="201" l="1"/>
  <c r="E457" i="201"/>
  <c r="H457" i="201"/>
  <c r="K371" i="201"/>
  <c r="M370" i="201"/>
  <c r="L542" i="201"/>
  <c r="W138" i="97"/>
  <c r="U136" i="97"/>
  <c r="U138" i="97"/>
  <c r="U135" i="97"/>
  <c r="U139" i="97"/>
  <c r="Y143" i="97"/>
  <c r="Z142" i="97" s="1"/>
  <c r="AA141" i="97" s="1"/>
  <c r="V143" i="97"/>
  <c r="U141" i="97"/>
  <c r="W143" i="97"/>
  <c r="U143" i="97"/>
  <c r="U137" i="97"/>
  <c r="U142" i="97"/>
  <c r="C455" i="201" l="1"/>
  <c r="E456" i="201"/>
  <c r="H456" i="201"/>
  <c r="K372" i="201"/>
  <c r="M371" i="201"/>
  <c r="L543" i="201"/>
  <c r="V135" i="97"/>
  <c r="X137" i="97"/>
  <c r="V141" i="97"/>
  <c r="V142" i="97"/>
  <c r="V140" i="97"/>
  <c r="V138" i="97"/>
  <c r="V136" i="97"/>
  <c r="X142" i="97"/>
  <c r="W142" i="97"/>
  <c r="V137" i="97"/>
  <c r="C454" i="201" l="1"/>
  <c r="E455" i="201"/>
  <c r="H455" i="201"/>
  <c r="K373" i="201"/>
  <c r="M372" i="201"/>
  <c r="L544" i="201"/>
  <c r="W135" i="97"/>
  <c r="Y136" i="97"/>
  <c r="Z135" i="97" s="1"/>
  <c r="X141" i="97"/>
  <c r="W139" i="97"/>
  <c r="W140" i="97"/>
  <c r="W137" i="97"/>
  <c r="W136" i="97"/>
  <c r="Y141" i="97"/>
  <c r="Z140" i="97" s="1"/>
  <c r="AA139" i="97" s="1"/>
  <c r="W141" i="97"/>
  <c r="C453" i="201" l="1"/>
  <c r="E454" i="201"/>
  <c r="H454" i="201"/>
  <c r="K374" i="201"/>
  <c r="M373" i="201"/>
  <c r="L545" i="201"/>
  <c r="Y140" i="97"/>
  <c r="Z139" i="97" s="1"/>
  <c r="AA138" i="97" s="1"/>
  <c r="X136" i="97"/>
  <c r="X135" i="97"/>
  <c r="X140" i="97"/>
  <c r="X139" i="97"/>
  <c r="X138" i="97"/>
  <c r="C452" i="201" l="1"/>
  <c r="E453" i="201"/>
  <c r="H453" i="201"/>
  <c r="K375" i="201"/>
  <c r="M374" i="201"/>
  <c r="L546" i="201"/>
  <c r="Y139" i="97"/>
  <c r="Z138" i="97" s="1"/>
  <c r="AA137" i="97" s="1"/>
  <c r="Y137" i="97"/>
  <c r="Z136" i="97" s="1"/>
  <c r="AA135" i="97" s="1"/>
  <c r="Y135" i="97"/>
  <c r="Y138" i="97"/>
  <c r="Z137" i="97" s="1"/>
  <c r="AA136" i="97" s="1"/>
  <c r="AA134" i="97"/>
  <c r="Z134" i="97"/>
  <c r="AA133" i="97" s="1"/>
  <c r="Y134" i="97"/>
  <c r="Z133" i="97" s="1"/>
  <c r="AA132" i="97" s="1"/>
  <c r="X134" i="97"/>
  <c r="W134" i="97"/>
  <c r="V134" i="97"/>
  <c r="U134" i="97"/>
  <c r="T134" i="97"/>
  <c r="S134" i="97"/>
  <c r="R134" i="97"/>
  <c r="X133" i="97"/>
  <c r="R133" i="97"/>
  <c r="R132" i="97"/>
  <c r="R131" i="97"/>
  <c r="R130" i="97"/>
  <c r="R129" i="97"/>
  <c r="R128" i="97"/>
  <c r="R127" i="97"/>
  <c r="R126" i="97"/>
  <c r="R125" i="97"/>
  <c r="R124" i="97"/>
  <c r="F135" i="97"/>
  <c r="G134" i="97" s="1"/>
  <c r="Q134" i="97" s="1"/>
  <c r="F134" i="97"/>
  <c r="G133" i="97" s="1"/>
  <c r="F133" i="97"/>
  <c r="G132" i="97" s="1"/>
  <c r="F132" i="97"/>
  <c r="G131" i="97" s="1"/>
  <c r="F131" i="97"/>
  <c r="G130" i="97" s="1"/>
  <c r="F130" i="97"/>
  <c r="G129" i="97" s="1"/>
  <c r="C451" i="201" l="1"/>
  <c r="H452" i="201"/>
  <c r="E452" i="201"/>
  <c r="K376" i="201"/>
  <c r="M375" i="201"/>
  <c r="L547" i="201"/>
  <c r="S124" i="97"/>
  <c r="S125" i="97"/>
  <c r="S127" i="97"/>
  <c r="S126" i="97"/>
  <c r="Q131" i="97"/>
  <c r="Q130" i="97"/>
  <c r="S128" i="97"/>
  <c r="Q133" i="97"/>
  <c r="S132" i="97"/>
  <c r="S130" i="97"/>
  <c r="V133" i="97"/>
  <c r="Q132" i="97"/>
  <c r="S131" i="97"/>
  <c r="W133" i="97"/>
  <c r="S133" i="97"/>
  <c r="Q129" i="97"/>
  <c r="S129" i="97"/>
  <c r="Y133" i="97"/>
  <c r="Z132" i="97" s="1"/>
  <c r="AA131" i="97" s="1"/>
  <c r="T133" i="97"/>
  <c r="U133" i="97"/>
  <c r="Y132" i="97"/>
  <c r="Z131" i="97" s="1"/>
  <c r="AA130" i="97" s="1"/>
  <c r="C450" i="201" l="1"/>
  <c r="E451" i="201"/>
  <c r="H451" i="201"/>
  <c r="K377" i="201"/>
  <c r="M376" i="201"/>
  <c r="L548" i="201"/>
  <c r="T127" i="97"/>
  <c r="T125" i="97"/>
  <c r="T126" i="97"/>
  <c r="T124" i="97"/>
  <c r="W132" i="97"/>
  <c r="T132" i="97"/>
  <c r="T129" i="97"/>
  <c r="T128" i="97"/>
  <c r="T131" i="97"/>
  <c r="X132" i="97"/>
  <c r="T130" i="97"/>
  <c r="U132" i="97"/>
  <c r="V132" i="97"/>
  <c r="F129" i="97"/>
  <c r="F128" i="97"/>
  <c r="F127" i="97"/>
  <c r="F126" i="97"/>
  <c r="F125" i="97"/>
  <c r="G128" i="97"/>
  <c r="G127" i="97"/>
  <c r="G126" i="97"/>
  <c r="G125" i="97"/>
  <c r="C449" i="201" l="1"/>
  <c r="E450" i="201"/>
  <c r="H450" i="201"/>
  <c r="K378" i="201"/>
  <c r="M377" i="201"/>
  <c r="L549" i="201"/>
  <c r="U127" i="97"/>
  <c r="U124" i="97"/>
  <c r="U126" i="97"/>
  <c r="U125" i="97"/>
  <c r="Y131" i="97"/>
  <c r="Z130" i="97" s="1"/>
  <c r="AA129" i="97" s="1"/>
  <c r="Q127" i="97"/>
  <c r="X131" i="97"/>
  <c r="Y130" i="97" s="1"/>
  <c r="Z129" i="97" s="1"/>
  <c r="AA128" i="97" s="1"/>
  <c r="Q128" i="97"/>
  <c r="U129" i="97"/>
  <c r="U130" i="97"/>
  <c r="U131" i="97"/>
  <c r="Q125" i="97"/>
  <c r="Q126" i="97"/>
  <c r="U128" i="97"/>
  <c r="W131" i="97"/>
  <c r="V131" i="97"/>
  <c r="C448" i="201" l="1"/>
  <c r="E449" i="201"/>
  <c r="H449" i="201"/>
  <c r="K379" i="201"/>
  <c r="M378" i="201"/>
  <c r="L550" i="201"/>
  <c r="V127" i="97"/>
  <c r="W126" i="97" s="1"/>
  <c r="X125" i="97" s="1"/>
  <c r="Y124" i="97" s="1"/>
  <c r="V126" i="97"/>
  <c r="W125" i="97" s="1"/>
  <c r="X124" i="97" s="1"/>
  <c r="V125" i="97"/>
  <c r="W124" i="97" s="1"/>
  <c r="V124" i="97"/>
  <c r="V129" i="97"/>
  <c r="V130" i="97"/>
  <c r="V128" i="97"/>
  <c r="W127" i="97" s="1"/>
  <c r="X126" i="97" s="1"/>
  <c r="Y125" i="97" s="1"/>
  <c r="Z124" i="97" s="1"/>
  <c r="AA123" i="97" s="1"/>
  <c r="X130" i="97"/>
  <c r="W130" i="97"/>
  <c r="Z123" i="97"/>
  <c r="AA122" i="97" s="1"/>
  <c r="Y123" i="97"/>
  <c r="Z122" i="97" s="1"/>
  <c r="AA121" i="97" s="1"/>
  <c r="X123" i="97"/>
  <c r="Y122" i="97" s="1"/>
  <c r="Z121" i="97" s="1"/>
  <c r="AA120" i="97" s="1"/>
  <c r="W123" i="97"/>
  <c r="X122" i="97" s="1"/>
  <c r="Y121" i="97" s="1"/>
  <c r="Z120" i="97" s="1"/>
  <c r="V123" i="97"/>
  <c r="W122" i="97" s="1"/>
  <c r="X121" i="97" s="1"/>
  <c r="T123" i="97"/>
  <c r="S123" i="97"/>
  <c r="Q124" i="97"/>
  <c r="U123" i="97"/>
  <c r="R123" i="97"/>
  <c r="Q123" i="97"/>
  <c r="R122" i="97"/>
  <c r="S121" i="97" s="1"/>
  <c r="Q122" i="97"/>
  <c r="R121" i="97"/>
  <c r="Q121" i="97"/>
  <c r="R120" i="97"/>
  <c r="Q120" i="97"/>
  <c r="C124" i="97"/>
  <c r="C123" i="97"/>
  <c r="C122" i="97"/>
  <c r="C121" i="97"/>
  <c r="C447" i="201" l="1"/>
  <c r="E448" i="201"/>
  <c r="H448" i="201"/>
  <c r="K380" i="201"/>
  <c r="M379" i="201"/>
  <c r="L551" i="201"/>
  <c r="T120" i="97"/>
  <c r="T122" i="97"/>
  <c r="S122" i="97"/>
  <c r="U122" i="97"/>
  <c r="S120" i="97"/>
  <c r="V122" i="97"/>
  <c r="W121" i="97" s="1"/>
  <c r="X120" i="97" s="1"/>
  <c r="W129" i="97"/>
  <c r="W128" i="97"/>
  <c r="X129" i="97"/>
  <c r="Y129" i="97"/>
  <c r="Z128" i="97" s="1"/>
  <c r="AA127" i="97" s="1"/>
  <c r="Y120" i="97"/>
  <c r="Z119" i="97" s="1"/>
  <c r="AA118" i="97" s="1"/>
  <c r="C120" i="97"/>
  <c r="AA119" i="97"/>
  <c r="Y119" i="97"/>
  <c r="Z118" i="97" s="1"/>
  <c r="AA117" i="97" s="1"/>
  <c r="U119" i="97"/>
  <c r="T119" i="97"/>
  <c r="S119" i="97"/>
  <c r="R119" i="97"/>
  <c r="R118" i="97"/>
  <c r="R117" i="97"/>
  <c r="S116" i="97"/>
  <c r="R116" i="97"/>
  <c r="R115" i="97"/>
  <c r="C446" i="201" l="1"/>
  <c r="E447" i="201"/>
  <c r="H447" i="201"/>
  <c r="K381" i="201"/>
  <c r="M380" i="201"/>
  <c r="L552" i="201"/>
  <c r="V118" i="97"/>
  <c r="W117" i="97" s="1"/>
  <c r="X116" i="97" s="1"/>
  <c r="Y115" i="97" s="1"/>
  <c r="V121" i="97"/>
  <c r="W120" i="97" s="1"/>
  <c r="X119" i="97" s="1"/>
  <c r="Y118" i="97" s="1"/>
  <c r="Z117" i="97" s="1"/>
  <c r="AA116" i="97" s="1"/>
  <c r="T115" i="97"/>
  <c r="S117" i="97"/>
  <c r="T118" i="97"/>
  <c r="U121" i="97"/>
  <c r="S115" i="97"/>
  <c r="S118" i="97"/>
  <c r="U118" i="97"/>
  <c r="T121" i="97"/>
  <c r="X127" i="97"/>
  <c r="X128" i="97"/>
  <c r="Y128" i="97"/>
  <c r="Z127" i="97" s="1"/>
  <c r="AA126" i="97" s="1"/>
  <c r="C445" i="201" l="1"/>
  <c r="H446" i="201"/>
  <c r="E446" i="201"/>
  <c r="K382" i="201"/>
  <c r="M381" i="201"/>
  <c r="L553" i="201"/>
  <c r="T117" i="97"/>
  <c r="U117" i="97"/>
  <c r="U120" i="97"/>
  <c r="V117" i="97"/>
  <c r="W116" i="97" s="1"/>
  <c r="X115" i="97" s="1"/>
  <c r="V120" i="97"/>
  <c r="W119" i="97" s="1"/>
  <c r="X118" i="97" s="1"/>
  <c r="Y117" i="97" s="1"/>
  <c r="Z116" i="97" s="1"/>
  <c r="AA115" i="97" s="1"/>
  <c r="T116" i="97"/>
  <c r="Y126" i="97"/>
  <c r="Z125" i="97" s="1"/>
  <c r="AA124" i="97" s="1"/>
  <c r="Y127" i="97"/>
  <c r="Z126" i="97" s="1"/>
  <c r="AA125" i="97" s="1"/>
  <c r="C444" i="201" l="1"/>
  <c r="E445" i="201"/>
  <c r="H445" i="201"/>
  <c r="K383" i="201"/>
  <c r="M382" i="201"/>
  <c r="L554" i="201"/>
  <c r="V116" i="97"/>
  <c r="W115" i="97" s="1"/>
  <c r="V119" i="97"/>
  <c r="W118" i="97" s="1"/>
  <c r="X117" i="97" s="1"/>
  <c r="Y116" i="97" s="1"/>
  <c r="Z115" i="97" s="1"/>
  <c r="AA114" i="97" s="1"/>
  <c r="U115" i="97"/>
  <c r="U116" i="97"/>
  <c r="C443" i="201" l="1"/>
  <c r="E444" i="201"/>
  <c r="H444" i="201"/>
  <c r="K384" i="201"/>
  <c r="M383" i="201"/>
  <c r="L555" i="201"/>
  <c r="V115" i="97"/>
  <c r="C442" i="201" l="1"/>
  <c r="E443" i="201"/>
  <c r="H443" i="201"/>
  <c r="K385" i="201"/>
  <c r="M384" i="201"/>
  <c r="L556" i="201"/>
  <c r="C441" i="201" l="1"/>
  <c r="H442" i="201"/>
  <c r="E442" i="201"/>
  <c r="K386" i="201"/>
  <c r="M385" i="201"/>
  <c r="L557" i="201"/>
  <c r="C440" i="201" l="1"/>
  <c r="E441" i="201"/>
  <c r="H441" i="201"/>
  <c r="K387" i="201"/>
  <c r="M386" i="201"/>
  <c r="L558" i="201"/>
  <c r="C439" i="201" l="1"/>
  <c r="E440" i="201"/>
  <c r="H440" i="201"/>
  <c r="K388" i="201"/>
  <c r="M387" i="201"/>
  <c r="L559" i="201"/>
  <c r="C438" i="201" l="1"/>
  <c r="E439" i="201"/>
  <c r="H439" i="201"/>
  <c r="K389" i="201"/>
  <c r="M388" i="201"/>
  <c r="L560" i="201"/>
  <c r="Q119" i="97"/>
  <c r="Q118" i="97"/>
  <c r="Q117" i="97"/>
  <c r="C119" i="97"/>
  <c r="C118" i="97"/>
  <c r="C117" i="97"/>
  <c r="C437" i="201" l="1"/>
  <c r="H438" i="201"/>
  <c r="E438" i="201"/>
  <c r="K390" i="201"/>
  <c r="M389" i="201"/>
  <c r="L561" i="201"/>
  <c r="C436" i="201" l="1"/>
  <c r="E437" i="201"/>
  <c r="H437" i="201"/>
  <c r="K391" i="201"/>
  <c r="M390" i="201"/>
  <c r="L562" i="201"/>
  <c r="AL2173" i="95"/>
  <c r="AL2161" i="95"/>
  <c r="C435" i="201" l="1"/>
  <c r="E436" i="201"/>
  <c r="H436" i="201"/>
  <c r="K392" i="201"/>
  <c r="M391" i="201"/>
  <c r="L563" i="201"/>
  <c r="R114" i="97"/>
  <c r="R113" i="97"/>
  <c r="R112" i="97"/>
  <c r="R111" i="97"/>
  <c r="R110" i="97"/>
  <c r="R109" i="97"/>
  <c r="R108" i="97"/>
  <c r="R107" i="97"/>
  <c r="R106" i="97"/>
  <c r="R105" i="97"/>
  <c r="R104" i="97"/>
  <c r="R103" i="97"/>
  <c r="R102" i="97"/>
  <c r="R101" i="97"/>
  <c r="R100" i="97"/>
  <c r="R99" i="97"/>
  <c r="R98" i="97"/>
  <c r="R97" i="97"/>
  <c r="R96" i="97"/>
  <c r="R95" i="97"/>
  <c r="R94" i="97"/>
  <c r="R93" i="97"/>
  <c r="R92" i="97"/>
  <c r="R91" i="97"/>
  <c r="R90" i="97"/>
  <c r="R89" i="97"/>
  <c r="R88" i="97"/>
  <c r="R87" i="97"/>
  <c r="R86" i="97"/>
  <c r="R85" i="97"/>
  <c r="R84" i="97"/>
  <c r="R83" i="97"/>
  <c r="R82" i="97"/>
  <c r="R81" i="97"/>
  <c r="R80" i="97"/>
  <c r="R79" i="97"/>
  <c r="R78" i="97"/>
  <c r="R77" i="97"/>
  <c r="R76" i="97"/>
  <c r="R75" i="97"/>
  <c r="R74" i="97"/>
  <c r="R73" i="97"/>
  <c r="R72" i="97"/>
  <c r="R71" i="97"/>
  <c r="R70" i="97"/>
  <c r="R69" i="97"/>
  <c r="R68" i="97"/>
  <c r="R67" i="97"/>
  <c r="R66" i="97"/>
  <c r="R65" i="97"/>
  <c r="R64" i="97"/>
  <c r="R63" i="97"/>
  <c r="R62" i="97"/>
  <c r="R61" i="97"/>
  <c r="R60" i="97"/>
  <c r="R59" i="97"/>
  <c r="R58" i="97"/>
  <c r="R57" i="97"/>
  <c r="R56" i="97"/>
  <c r="R55" i="97"/>
  <c r="R54" i="97"/>
  <c r="R53" i="97"/>
  <c r="R52" i="97"/>
  <c r="R51" i="97"/>
  <c r="R50" i="97"/>
  <c r="R49" i="97"/>
  <c r="R48" i="97"/>
  <c r="R47" i="97"/>
  <c r="R46" i="97"/>
  <c r="R45" i="97"/>
  <c r="R44" i="97"/>
  <c r="R43" i="97"/>
  <c r="R42" i="97"/>
  <c r="R41" i="97"/>
  <c r="R40" i="97"/>
  <c r="R39" i="97"/>
  <c r="R38" i="97"/>
  <c r="R37" i="97"/>
  <c r="R36" i="97"/>
  <c r="R35" i="97"/>
  <c r="R34" i="97"/>
  <c r="R33" i="97"/>
  <c r="R32" i="97"/>
  <c r="R31" i="97"/>
  <c r="R30" i="97"/>
  <c r="R29" i="97"/>
  <c r="R28" i="97"/>
  <c r="R27" i="97"/>
  <c r="R26" i="97"/>
  <c r="R25" i="97"/>
  <c r="R24" i="97"/>
  <c r="R23" i="97"/>
  <c r="R22" i="97"/>
  <c r="R21" i="97"/>
  <c r="R20" i="97"/>
  <c r="R19" i="97"/>
  <c r="R18" i="97"/>
  <c r="R17" i="97"/>
  <c r="R16" i="97"/>
  <c r="R15" i="97"/>
  <c r="R14" i="97"/>
  <c r="R13" i="97"/>
  <c r="R12" i="97"/>
  <c r="R11" i="97"/>
  <c r="R10" i="97"/>
  <c r="R9" i="97"/>
  <c r="R8" i="97"/>
  <c r="R7" i="97"/>
  <c r="R6" i="97"/>
  <c r="R5" i="97"/>
  <c r="R4" i="97"/>
  <c r="R3" i="97"/>
  <c r="Q116" i="97"/>
  <c r="C116" i="97"/>
  <c r="Q115" i="97"/>
  <c r="C115" i="97"/>
  <c r="AL2170" i="95"/>
  <c r="C434" i="201" l="1"/>
  <c r="E435" i="201"/>
  <c r="H435" i="201"/>
  <c r="K393" i="201"/>
  <c r="M392" i="201"/>
  <c r="L564" i="201"/>
  <c r="Z114" i="97"/>
  <c r="AA113" i="97" s="1"/>
  <c r="Y114" i="97"/>
  <c r="Z113" i="97" s="1"/>
  <c r="AA112" i="97" s="1"/>
  <c r="X114" i="97"/>
  <c r="W114" i="97"/>
  <c r="V114" i="97"/>
  <c r="W113" i="97" s="1"/>
  <c r="T114" i="97"/>
  <c r="S114" i="97"/>
  <c r="S113" i="97"/>
  <c r="C114" i="97"/>
  <c r="Q114" i="97"/>
  <c r="S112" i="97"/>
  <c r="C433" i="201" l="1"/>
  <c r="H434" i="201"/>
  <c r="E434" i="201"/>
  <c r="K394" i="201"/>
  <c r="M393" i="201"/>
  <c r="L565" i="201"/>
  <c r="T112" i="97"/>
  <c r="T111" i="97"/>
  <c r="T113" i="97"/>
  <c r="U113" i="97"/>
  <c r="X113" i="97"/>
  <c r="U114" i="97"/>
  <c r="Y113" i="97"/>
  <c r="Z112" i="97" s="1"/>
  <c r="AA111" i="97" s="1"/>
  <c r="X112" i="97"/>
  <c r="U110" i="97"/>
  <c r="C113" i="97"/>
  <c r="C112" i="97"/>
  <c r="C111" i="97"/>
  <c r="C432" i="201" l="1"/>
  <c r="E433" i="201"/>
  <c r="H433" i="201"/>
  <c r="K395" i="201"/>
  <c r="M394" i="201"/>
  <c r="L566" i="201"/>
  <c r="U112" i="97"/>
  <c r="U111" i="97"/>
  <c r="V112" i="97"/>
  <c r="W111" i="97" s="1"/>
  <c r="X110" i="97" s="1"/>
  <c r="Y111" i="97"/>
  <c r="Z110" i="97" s="1"/>
  <c r="AA109" i="97" s="1"/>
  <c r="Y112" i="97"/>
  <c r="Z111" i="97" s="1"/>
  <c r="AA110" i="97" s="1"/>
  <c r="V113" i="97"/>
  <c r="V109" i="97"/>
  <c r="Y109" i="97"/>
  <c r="Z108" i="97" s="1"/>
  <c r="AA107" i="97" s="1"/>
  <c r="C431" i="201" l="1"/>
  <c r="E432" i="201"/>
  <c r="H432" i="201"/>
  <c r="K396" i="201"/>
  <c r="K397" i="201" s="1"/>
  <c r="M397" i="201" s="1"/>
  <c r="M395" i="201"/>
  <c r="L567" i="201"/>
  <c r="V110" i="97"/>
  <c r="W109" i="97" s="1"/>
  <c r="V111" i="97"/>
  <c r="W110" i="97" s="1"/>
  <c r="X109" i="97" s="1"/>
  <c r="W112" i="97"/>
  <c r="W108" i="97"/>
  <c r="X108" i="97"/>
  <c r="Y108" i="97"/>
  <c r="Z107" i="97" s="1"/>
  <c r="AA106" i="97" s="1"/>
  <c r="Q113" i="97"/>
  <c r="Q112" i="97"/>
  <c r="Q111" i="97"/>
  <c r="Q110" i="97"/>
  <c r="C110" i="97"/>
  <c r="Q109" i="97"/>
  <c r="C109" i="97"/>
  <c r="Q108" i="97"/>
  <c r="C108" i="97"/>
  <c r="Q107" i="97"/>
  <c r="C107" i="97"/>
  <c r="Q106" i="97"/>
  <c r="C106" i="97"/>
  <c r="Q105" i="97"/>
  <c r="C105" i="97"/>
  <c r="Q104" i="97"/>
  <c r="C104" i="97"/>
  <c r="Q103" i="97"/>
  <c r="C103" i="97"/>
  <c r="Q102" i="97"/>
  <c r="C102" i="97"/>
  <c r="Q101" i="97"/>
  <c r="C101" i="97"/>
  <c r="Q100" i="97"/>
  <c r="C100" i="97"/>
  <c r="Q99" i="97"/>
  <c r="C99" i="97"/>
  <c r="Q98" i="97"/>
  <c r="C98" i="97"/>
  <c r="Q97" i="97"/>
  <c r="C97" i="97"/>
  <c r="Q96" i="97"/>
  <c r="C96" i="97"/>
  <c r="Q95" i="97"/>
  <c r="C95" i="97"/>
  <c r="Q94" i="97"/>
  <c r="C94" i="97"/>
  <c r="Q93" i="97"/>
  <c r="C93" i="97"/>
  <c r="Q92" i="97"/>
  <c r="C92" i="97"/>
  <c r="Q91" i="97"/>
  <c r="C91" i="97"/>
  <c r="Q90" i="97"/>
  <c r="C90" i="97"/>
  <c r="Q89" i="97"/>
  <c r="C89" i="97"/>
  <c r="Q88" i="97"/>
  <c r="C88" i="97"/>
  <c r="Q87" i="97"/>
  <c r="C87" i="97"/>
  <c r="Q86" i="97"/>
  <c r="C86" i="97"/>
  <c r="Q85" i="97"/>
  <c r="C85" i="97"/>
  <c r="Q84" i="97"/>
  <c r="C84" i="97"/>
  <c r="Q83" i="97"/>
  <c r="C83" i="97"/>
  <c r="Q82" i="97"/>
  <c r="C82" i="97"/>
  <c r="Q81" i="97"/>
  <c r="C81" i="97"/>
  <c r="Q80" i="97"/>
  <c r="C80" i="97"/>
  <c r="Q79" i="97"/>
  <c r="C79" i="97"/>
  <c r="Q78" i="97"/>
  <c r="C78" i="97"/>
  <c r="Q77" i="97"/>
  <c r="C77" i="97"/>
  <c r="Q76" i="97"/>
  <c r="C76" i="97"/>
  <c r="Q75" i="97"/>
  <c r="C75" i="97"/>
  <c r="Q74" i="97"/>
  <c r="C74" i="97"/>
  <c r="Q73" i="97"/>
  <c r="C73" i="97"/>
  <c r="Q72" i="97"/>
  <c r="C72" i="97"/>
  <c r="Q71" i="97"/>
  <c r="C71" i="97"/>
  <c r="Q70" i="97"/>
  <c r="C70" i="97"/>
  <c r="Q69" i="97"/>
  <c r="C69" i="97"/>
  <c r="Q68" i="97"/>
  <c r="C68" i="97"/>
  <c r="Q67" i="97"/>
  <c r="C67" i="97"/>
  <c r="Q66" i="97"/>
  <c r="C66" i="97"/>
  <c r="Q65" i="97"/>
  <c r="C65" i="97"/>
  <c r="Q64" i="97"/>
  <c r="C64" i="97"/>
  <c r="Q63" i="97"/>
  <c r="C63" i="97"/>
  <c r="Q62" i="97"/>
  <c r="C62" i="97"/>
  <c r="Q61" i="97"/>
  <c r="C61" i="97"/>
  <c r="Q60" i="97"/>
  <c r="C60" i="97"/>
  <c r="Q59" i="97"/>
  <c r="C59" i="97"/>
  <c r="Q58" i="97"/>
  <c r="C58" i="97"/>
  <c r="Q57" i="97"/>
  <c r="C57" i="97"/>
  <c r="Q56" i="97"/>
  <c r="C56" i="97"/>
  <c r="Q55" i="97"/>
  <c r="C55" i="97"/>
  <c r="Q54" i="97"/>
  <c r="C54" i="97"/>
  <c r="Q53" i="97"/>
  <c r="C53" i="97"/>
  <c r="Q52" i="97"/>
  <c r="C52" i="97"/>
  <c r="Q51" i="97"/>
  <c r="C51" i="97"/>
  <c r="Q50" i="97"/>
  <c r="C50" i="97"/>
  <c r="Q49" i="97"/>
  <c r="C49" i="97"/>
  <c r="Q48" i="97"/>
  <c r="C48" i="97"/>
  <c r="Q47" i="97"/>
  <c r="C47" i="97"/>
  <c r="Q46" i="97"/>
  <c r="C46" i="97"/>
  <c r="Q45" i="97"/>
  <c r="C45" i="97"/>
  <c r="Q44" i="97"/>
  <c r="C44" i="97"/>
  <c r="Q43" i="97"/>
  <c r="C43" i="97"/>
  <c r="Q42" i="97"/>
  <c r="C42" i="97"/>
  <c r="Q41" i="97"/>
  <c r="C41" i="97"/>
  <c r="Q40" i="97"/>
  <c r="C40" i="97"/>
  <c r="Q39" i="97"/>
  <c r="C39" i="97"/>
  <c r="Q38" i="97"/>
  <c r="C38" i="97"/>
  <c r="Q37" i="97"/>
  <c r="C37" i="97"/>
  <c r="Q36" i="97"/>
  <c r="C36" i="97"/>
  <c r="Q35" i="97"/>
  <c r="C35" i="97"/>
  <c r="Q34" i="97"/>
  <c r="C34" i="97"/>
  <c r="Q33" i="97"/>
  <c r="C33" i="97"/>
  <c r="Q32" i="97"/>
  <c r="C32" i="97"/>
  <c r="Q31" i="97"/>
  <c r="C31" i="97"/>
  <c r="Q30" i="97"/>
  <c r="C30" i="97"/>
  <c r="Q29" i="97"/>
  <c r="C29" i="97"/>
  <c r="Q28" i="97"/>
  <c r="C28" i="97"/>
  <c r="Q27" i="97"/>
  <c r="C27" i="97"/>
  <c r="Q26" i="97"/>
  <c r="C26" i="97"/>
  <c r="Q25" i="97"/>
  <c r="C25" i="97"/>
  <c r="Q24" i="97"/>
  <c r="C24" i="97"/>
  <c r="Q23" i="97"/>
  <c r="C23" i="97"/>
  <c r="Q22" i="97"/>
  <c r="C22" i="97"/>
  <c r="Q21" i="97"/>
  <c r="C21" i="97"/>
  <c r="Q20" i="97"/>
  <c r="C20" i="97"/>
  <c r="Q19" i="97"/>
  <c r="C19" i="97"/>
  <c r="Q18" i="97"/>
  <c r="C18" i="97"/>
  <c r="Q17" i="97"/>
  <c r="C17" i="97"/>
  <c r="Q16" i="97"/>
  <c r="C16" i="97"/>
  <c r="Q15" i="97"/>
  <c r="C15" i="97"/>
  <c r="Q14" i="97"/>
  <c r="C14" i="97"/>
  <c r="Q13" i="97"/>
  <c r="C13" i="97"/>
  <c r="Q12" i="97"/>
  <c r="C12" i="97"/>
  <c r="Q11" i="97"/>
  <c r="C11" i="97"/>
  <c r="Q10" i="97"/>
  <c r="C10" i="97"/>
  <c r="Q9" i="97"/>
  <c r="Q8" i="97"/>
  <c r="Q7" i="97"/>
  <c r="N7" i="97"/>
  <c r="Q6" i="97"/>
  <c r="N6" i="97"/>
  <c r="Q5" i="97"/>
  <c r="L5" i="97"/>
  <c r="Q4" i="97"/>
  <c r="O4" i="97"/>
  <c r="N4" i="97"/>
  <c r="Q3" i="97"/>
  <c r="O3" i="97"/>
  <c r="B1989" i="201"/>
  <c r="C430" i="201" l="1"/>
  <c r="E431" i="201"/>
  <c r="H431" i="201"/>
  <c r="M396" i="201"/>
  <c r="L568" i="201"/>
  <c r="G2991" i="95"/>
  <c r="G2990" i="95"/>
  <c r="K4" i="97"/>
  <c r="H5" i="97"/>
  <c r="H4" i="97"/>
  <c r="H3" i="97"/>
  <c r="X111" i="97"/>
  <c r="Y107" i="97"/>
  <c r="Z106" i="97" s="1"/>
  <c r="AA105" i="97" s="1"/>
  <c r="X107" i="97"/>
  <c r="C429" i="201" l="1"/>
  <c r="H430" i="201"/>
  <c r="E430" i="201"/>
  <c r="K398" i="201"/>
  <c r="L569" i="201"/>
  <c r="Y110" i="97"/>
  <c r="Z109" i="97" s="1"/>
  <c r="AA108" i="97" s="1"/>
  <c r="Y106" i="97"/>
  <c r="Z105" i="97" s="1"/>
  <c r="AA104" i="97" s="1"/>
  <c r="N5" i="97"/>
  <c r="L4" i="97"/>
  <c r="M4" i="97" s="1"/>
  <c r="C428" i="201" l="1"/>
  <c r="E429" i="201"/>
  <c r="H429" i="201"/>
  <c r="K399" i="201"/>
  <c r="M398" i="201"/>
  <c r="L570" i="201"/>
  <c r="C427" i="201" l="1"/>
  <c r="E428" i="201"/>
  <c r="H428" i="201"/>
  <c r="K400" i="201"/>
  <c r="M399" i="201"/>
  <c r="L571" i="201"/>
  <c r="C426" i="201" l="1"/>
  <c r="E427" i="201"/>
  <c r="H427" i="201"/>
  <c r="K401" i="201"/>
  <c r="M400" i="201"/>
  <c r="L572" i="201"/>
  <c r="C425" i="201" l="1"/>
  <c r="H426" i="201"/>
  <c r="E426" i="201"/>
  <c r="K402" i="201"/>
  <c r="M401" i="201"/>
  <c r="L573" i="201"/>
  <c r="C424" i="201" l="1"/>
  <c r="H425" i="201"/>
  <c r="E425" i="201"/>
  <c r="K403" i="201"/>
  <c r="M402" i="201"/>
  <c r="L574" i="201"/>
  <c r="C423" i="201" l="1"/>
  <c r="H424" i="201"/>
  <c r="E424" i="201"/>
  <c r="K404" i="201"/>
  <c r="M403" i="201"/>
  <c r="L575" i="201"/>
  <c r="C422" i="201" l="1"/>
  <c r="E423" i="201"/>
  <c r="H423" i="201"/>
  <c r="K405" i="201"/>
  <c r="M404" i="201"/>
  <c r="L576" i="201"/>
  <c r="C421" i="201" l="1"/>
  <c r="H422" i="201"/>
  <c r="E422" i="201"/>
  <c r="K406" i="201"/>
  <c r="M405" i="201"/>
  <c r="L577" i="201"/>
  <c r="C420" i="201" l="1"/>
  <c r="H421" i="201"/>
  <c r="E421" i="201"/>
  <c r="K407" i="201"/>
  <c r="M406" i="201"/>
  <c r="L578" i="201"/>
  <c r="C419" i="201" l="1"/>
  <c r="E420" i="201"/>
  <c r="H420" i="201"/>
  <c r="K408" i="201"/>
  <c r="M407" i="201"/>
  <c r="L579" i="201"/>
  <c r="C418" i="201" l="1"/>
  <c r="H419" i="201"/>
  <c r="E419" i="201"/>
  <c r="K409" i="201"/>
  <c r="M408" i="201"/>
  <c r="L580" i="201"/>
  <c r="C417" i="201" l="1"/>
  <c r="H418" i="201"/>
  <c r="E418" i="201"/>
  <c r="K410" i="201"/>
  <c r="M409" i="201"/>
  <c r="L581" i="201"/>
  <c r="C416" i="201" l="1"/>
  <c r="H417" i="201"/>
  <c r="E417" i="201"/>
  <c r="K411" i="201"/>
  <c r="M410" i="201"/>
  <c r="L582" i="201"/>
  <c r="C415" i="201" l="1"/>
  <c r="H416" i="201"/>
  <c r="E416" i="201"/>
  <c r="K412" i="201"/>
  <c r="M411" i="201"/>
  <c r="L583" i="201"/>
  <c r="H7" i="97"/>
  <c r="C414" i="201" l="1"/>
  <c r="E415" i="201"/>
  <c r="H415" i="201"/>
  <c r="K413" i="201"/>
  <c r="M412" i="201"/>
  <c r="L584" i="201"/>
  <c r="C413" i="201" l="1"/>
  <c r="H414" i="201"/>
  <c r="E414" i="201"/>
  <c r="K414" i="201"/>
  <c r="M413" i="201"/>
  <c r="L585" i="201"/>
  <c r="C412" i="201" l="1"/>
  <c r="H413" i="201"/>
  <c r="E413" i="201"/>
  <c r="K415" i="201"/>
  <c r="M414" i="201"/>
  <c r="L586" i="201"/>
  <c r="C411" i="201" l="1"/>
  <c r="E412" i="201"/>
  <c r="H412" i="201"/>
  <c r="K416" i="201"/>
  <c r="M415" i="201"/>
  <c r="L587" i="201"/>
  <c r="C410" i="201" l="1"/>
  <c r="H411" i="201"/>
  <c r="E411" i="201"/>
  <c r="K417" i="201"/>
  <c r="M416" i="201"/>
  <c r="L588" i="201"/>
  <c r="C409" i="201" l="1"/>
  <c r="H410" i="201"/>
  <c r="E410" i="201"/>
  <c r="K418" i="201"/>
  <c r="M417" i="201"/>
  <c r="L589" i="201"/>
  <c r="C408" i="201" l="1"/>
  <c r="H409" i="201"/>
  <c r="E409" i="201"/>
  <c r="K419" i="201"/>
  <c r="M418" i="201"/>
  <c r="L590" i="201"/>
  <c r="C407" i="201" l="1"/>
  <c r="H408" i="201"/>
  <c r="E408" i="201"/>
  <c r="K420" i="201"/>
  <c r="M419" i="201"/>
  <c r="L591" i="201"/>
  <c r="C406" i="201" l="1"/>
  <c r="E407" i="201"/>
  <c r="H407" i="201"/>
  <c r="K421" i="201"/>
  <c r="M420" i="201"/>
  <c r="L592" i="201"/>
  <c r="C405" i="201" l="1"/>
  <c r="H406" i="201"/>
  <c r="E406" i="201"/>
  <c r="K422" i="201"/>
  <c r="M421" i="201"/>
  <c r="L593" i="201"/>
  <c r="C404" i="201" l="1"/>
  <c r="H405" i="201"/>
  <c r="E405" i="201"/>
  <c r="K423" i="201"/>
  <c r="M422" i="201"/>
  <c r="L594" i="201"/>
  <c r="C403" i="201" l="1"/>
  <c r="E404" i="201"/>
  <c r="H404" i="201"/>
  <c r="K424" i="201"/>
  <c r="M423" i="201"/>
  <c r="L595" i="201"/>
  <c r="C402" i="201" l="1"/>
  <c r="H403" i="201"/>
  <c r="E403" i="201"/>
  <c r="K425" i="201"/>
  <c r="M424" i="201"/>
  <c r="L596" i="201"/>
  <c r="C401" i="201" l="1"/>
  <c r="H402" i="201"/>
  <c r="E402" i="201"/>
  <c r="K426" i="201"/>
  <c r="M425" i="201"/>
  <c r="L597" i="201"/>
  <c r="C400" i="201" l="1"/>
  <c r="H401" i="201"/>
  <c r="E401" i="201"/>
  <c r="K427" i="201"/>
  <c r="M426" i="201"/>
  <c r="L598" i="201"/>
  <c r="C399" i="201" l="1"/>
  <c r="H400" i="201"/>
  <c r="E400" i="201"/>
  <c r="K428" i="201"/>
  <c r="M427" i="201"/>
  <c r="L599" i="201"/>
  <c r="C398" i="201" l="1"/>
  <c r="E399" i="201"/>
  <c r="H399" i="201"/>
  <c r="K429" i="201"/>
  <c r="M428" i="201"/>
  <c r="L600" i="201"/>
  <c r="C397" i="201" l="1"/>
  <c r="H398" i="201"/>
  <c r="E398" i="201"/>
  <c r="K430" i="201"/>
  <c r="M429" i="201"/>
  <c r="L601" i="201"/>
  <c r="C396" i="201" l="1"/>
  <c r="H397" i="201"/>
  <c r="E397" i="201"/>
  <c r="K431" i="201"/>
  <c r="M430" i="201"/>
  <c r="L602" i="201"/>
  <c r="C395" i="201" l="1"/>
  <c r="E396" i="201"/>
  <c r="H396" i="201"/>
  <c r="K432" i="201"/>
  <c r="M431" i="201"/>
  <c r="L603" i="201"/>
  <c r="C394" i="201" l="1"/>
  <c r="H395" i="201"/>
  <c r="E395" i="201"/>
  <c r="K433" i="201"/>
  <c r="M432" i="201"/>
  <c r="L604" i="201"/>
  <c r="K7" i="97"/>
  <c r="H8" i="97"/>
  <c r="C393" i="201" l="1"/>
  <c r="H394" i="201"/>
  <c r="E394" i="201"/>
  <c r="K434" i="201"/>
  <c r="M433" i="201"/>
  <c r="L605" i="201"/>
  <c r="M5" i="97"/>
  <c r="N8" i="97"/>
  <c r="O5" i="97"/>
  <c r="L6" i="97"/>
  <c r="C392" i="201" l="1"/>
  <c r="H393" i="201"/>
  <c r="E393" i="201"/>
  <c r="K435" i="201"/>
  <c r="M434" i="201"/>
  <c r="L606" i="201"/>
  <c r="C391" i="201" l="1"/>
  <c r="H392" i="201"/>
  <c r="E392" i="201"/>
  <c r="K436" i="201"/>
  <c r="M435" i="201"/>
  <c r="L607" i="201"/>
  <c r="C390" i="201" l="1"/>
  <c r="E391" i="201"/>
  <c r="H391" i="201"/>
  <c r="K437" i="201"/>
  <c r="M436" i="201"/>
  <c r="L608" i="201"/>
  <c r="C389" i="201" l="1"/>
  <c r="H390" i="201"/>
  <c r="E390" i="201"/>
  <c r="K438" i="201"/>
  <c r="M437" i="201"/>
  <c r="L609" i="201"/>
  <c r="C388" i="201" l="1"/>
  <c r="H389" i="201"/>
  <c r="E389" i="201"/>
  <c r="K439" i="201"/>
  <c r="M438" i="201"/>
  <c r="L610" i="201"/>
  <c r="C387" i="201" l="1"/>
  <c r="E388" i="201"/>
  <c r="H388" i="201"/>
  <c r="K440" i="201"/>
  <c r="M439" i="201"/>
  <c r="L611" i="201"/>
  <c r="C386" i="201" l="1"/>
  <c r="H387" i="201"/>
  <c r="E387" i="201"/>
  <c r="K441" i="201"/>
  <c r="M440" i="201"/>
  <c r="L612" i="201"/>
  <c r="C385" i="201" l="1"/>
  <c r="H386" i="201"/>
  <c r="E386" i="201"/>
  <c r="K442" i="201"/>
  <c r="M441" i="201"/>
  <c r="L613" i="201"/>
  <c r="C384" i="201" l="1"/>
  <c r="H385" i="201"/>
  <c r="E385" i="201"/>
  <c r="K443" i="201"/>
  <c r="M442" i="201"/>
  <c r="L614" i="201"/>
  <c r="C383" i="201" l="1"/>
  <c r="H384" i="201"/>
  <c r="E384" i="201"/>
  <c r="K444" i="201"/>
  <c r="M443" i="201"/>
  <c r="L615" i="201"/>
  <c r="C382" i="201" l="1"/>
  <c r="E383" i="201"/>
  <c r="H383" i="201"/>
  <c r="K445" i="201"/>
  <c r="M444" i="201"/>
  <c r="L616" i="201"/>
  <c r="C381" i="201" l="1"/>
  <c r="H382" i="201"/>
  <c r="E382" i="201"/>
  <c r="K446" i="201"/>
  <c r="M445" i="201"/>
  <c r="L617" i="201"/>
  <c r="C380" i="201" l="1"/>
  <c r="H381" i="201"/>
  <c r="E381" i="201"/>
  <c r="K447" i="201"/>
  <c r="M446" i="201"/>
  <c r="L618" i="201"/>
  <c r="C379" i="201" l="1"/>
  <c r="E380" i="201"/>
  <c r="H380" i="201"/>
  <c r="K448" i="201"/>
  <c r="M447" i="201"/>
  <c r="L619" i="201"/>
  <c r="C378" i="201" l="1"/>
  <c r="H379" i="201"/>
  <c r="E379" i="201"/>
  <c r="K449" i="201"/>
  <c r="M448" i="201"/>
  <c r="L620" i="201"/>
  <c r="C377" i="201" l="1"/>
  <c r="H378" i="201"/>
  <c r="E378" i="201"/>
  <c r="K450" i="201"/>
  <c r="M449" i="201"/>
  <c r="L621" i="201"/>
  <c r="C376" i="201" l="1"/>
  <c r="H377" i="201"/>
  <c r="E377" i="201"/>
  <c r="K451" i="201"/>
  <c r="M450" i="201"/>
  <c r="L622" i="201"/>
  <c r="K8" i="97"/>
  <c r="H9" i="97"/>
  <c r="C375" i="201" l="1"/>
  <c r="H376" i="201"/>
  <c r="E376" i="201"/>
  <c r="K452" i="201"/>
  <c r="M451" i="201"/>
  <c r="L623" i="201"/>
  <c r="C374" i="201" l="1"/>
  <c r="E375" i="201"/>
  <c r="H375" i="201"/>
  <c r="K453" i="201"/>
  <c r="M452" i="201"/>
  <c r="L624" i="201"/>
  <c r="M6" i="97"/>
  <c r="N9" i="97"/>
  <c r="L7" i="97"/>
  <c r="O6" i="97"/>
  <c r="C373" i="201" l="1"/>
  <c r="H374" i="201"/>
  <c r="E374" i="201"/>
  <c r="K454" i="201"/>
  <c r="M453" i="201"/>
  <c r="L625" i="201"/>
  <c r="C372" i="201" l="1"/>
  <c r="H373" i="201"/>
  <c r="E373" i="201"/>
  <c r="K455" i="201"/>
  <c r="M454" i="201"/>
  <c r="L626" i="201"/>
  <c r="C371" i="201" l="1"/>
  <c r="E372" i="201"/>
  <c r="H372" i="201"/>
  <c r="K456" i="201"/>
  <c r="M455" i="201"/>
  <c r="L627" i="201"/>
  <c r="C370" i="201" l="1"/>
  <c r="H371" i="201"/>
  <c r="E371" i="201"/>
  <c r="K457" i="201"/>
  <c r="M456" i="201"/>
  <c r="L628" i="201"/>
  <c r="C369" i="201" l="1"/>
  <c r="H370" i="201"/>
  <c r="E370" i="201"/>
  <c r="K458" i="201"/>
  <c r="M457" i="201"/>
  <c r="L629" i="201"/>
  <c r="C368" i="201" l="1"/>
  <c r="H369" i="201"/>
  <c r="E369" i="201"/>
  <c r="K459" i="201"/>
  <c r="M458" i="201"/>
  <c r="L630" i="201"/>
  <c r="C367" i="201" l="1"/>
  <c r="H368" i="201"/>
  <c r="E368" i="201"/>
  <c r="K460" i="201"/>
  <c r="M459" i="201"/>
  <c r="L631" i="201"/>
  <c r="C366" i="201" l="1"/>
  <c r="E367" i="201"/>
  <c r="H367" i="201"/>
  <c r="K461" i="201"/>
  <c r="M460" i="201"/>
  <c r="L632" i="201"/>
  <c r="C365" i="201" l="1"/>
  <c r="H366" i="201"/>
  <c r="E366" i="201"/>
  <c r="K462" i="201"/>
  <c r="M461" i="201"/>
  <c r="L633" i="201"/>
  <c r="C364" i="201" l="1"/>
  <c r="H365" i="201"/>
  <c r="I365" i="201" s="1"/>
  <c r="I366" i="201" s="1"/>
  <c r="I367" i="201" s="1"/>
  <c r="I368" i="201" s="1"/>
  <c r="I369" i="201" s="1"/>
  <c r="I370" i="201" s="1"/>
  <c r="I371" i="201" s="1"/>
  <c r="I372" i="201" s="1"/>
  <c r="I373" i="201" s="1"/>
  <c r="I374" i="201" s="1"/>
  <c r="I375" i="201" s="1"/>
  <c r="I376" i="201" s="1"/>
  <c r="I377" i="201" s="1"/>
  <c r="I378" i="201" s="1"/>
  <c r="I379" i="201" s="1"/>
  <c r="I380" i="201" s="1"/>
  <c r="I381" i="201" s="1"/>
  <c r="I382" i="201" s="1"/>
  <c r="I383" i="201" s="1"/>
  <c r="I384" i="201" s="1"/>
  <c r="I385" i="201" s="1"/>
  <c r="I386" i="201" s="1"/>
  <c r="I387" i="201" s="1"/>
  <c r="I388" i="201" s="1"/>
  <c r="I389" i="201" s="1"/>
  <c r="I390" i="201" s="1"/>
  <c r="I391" i="201" s="1"/>
  <c r="I392" i="201" s="1"/>
  <c r="I393" i="201" s="1"/>
  <c r="I394" i="201" s="1"/>
  <c r="I395" i="201" s="1"/>
  <c r="I396" i="201" s="1"/>
  <c r="I397" i="201" s="1"/>
  <c r="I398" i="201" s="1"/>
  <c r="I399" i="201" s="1"/>
  <c r="I400" i="201" s="1"/>
  <c r="I401" i="201" s="1"/>
  <c r="I402" i="201" s="1"/>
  <c r="I403" i="201" s="1"/>
  <c r="I404" i="201" s="1"/>
  <c r="I405" i="201" s="1"/>
  <c r="I406" i="201" s="1"/>
  <c r="I407" i="201" s="1"/>
  <c r="I408" i="201" s="1"/>
  <c r="I409" i="201" s="1"/>
  <c r="I410" i="201" s="1"/>
  <c r="I411" i="201" s="1"/>
  <c r="I412" i="201" s="1"/>
  <c r="I413" i="201" s="1"/>
  <c r="I414" i="201" s="1"/>
  <c r="I415" i="201" s="1"/>
  <c r="I416" i="201" s="1"/>
  <c r="I417" i="201" s="1"/>
  <c r="I418" i="201" s="1"/>
  <c r="I419" i="201" s="1"/>
  <c r="I420" i="201" s="1"/>
  <c r="I421" i="201" s="1"/>
  <c r="I422" i="201" s="1"/>
  <c r="I423" i="201" s="1"/>
  <c r="I424" i="201" s="1"/>
  <c r="I425" i="201" s="1"/>
  <c r="I426" i="201" s="1"/>
  <c r="I427" i="201" s="1"/>
  <c r="I428" i="201" s="1"/>
  <c r="I429" i="201" s="1"/>
  <c r="I430" i="201" s="1"/>
  <c r="I431" i="201" s="1"/>
  <c r="I432" i="201" s="1"/>
  <c r="I433" i="201" s="1"/>
  <c r="I434" i="201" s="1"/>
  <c r="I435" i="201" s="1"/>
  <c r="I436" i="201" s="1"/>
  <c r="I437" i="201" s="1"/>
  <c r="I438" i="201" s="1"/>
  <c r="I439" i="201" s="1"/>
  <c r="I440" i="201" s="1"/>
  <c r="I441" i="201" s="1"/>
  <c r="I442" i="201" s="1"/>
  <c r="I443" i="201" s="1"/>
  <c r="I444" i="201" s="1"/>
  <c r="I445" i="201" s="1"/>
  <c r="I446" i="201" s="1"/>
  <c r="I447" i="201" s="1"/>
  <c r="I448" i="201" s="1"/>
  <c r="I449" i="201" s="1"/>
  <c r="I450" i="201" s="1"/>
  <c r="I451" i="201" s="1"/>
  <c r="I452" i="201" s="1"/>
  <c r="I453" i="201" s="1"/>
  <c r="I454" i="201" s="1"/>
  <c r="I455" i="201" s="1"/>
  <c r="I456" i="201" s="1"/>
  <c r="I457" i="201" s="1"/>
  <c r="I458" i="201" s="1"/>
  <c r="I459" i="201" s="1"/>
  <c r="I460" i="201" s="1"/>
  <c r="I461" i="201" s="1"/>
  <c r="I462" i="201" s="1"/>
  <c r="I463" i="201" s="1"/>
  <c r="I464" i="201" s="1"/>
  <c r="J365" i="201" s="1"/>
  <c r="J366" i="201" s="1"/>
  <c r="J367" i="201" s="1"/>
  <c r="J368" i="201" s="1"/>
  <c r="J369" i="201" s="1"/>
  <c r="J370" i="201" s="1"/>
  <c r="J371" i="201" s="1"/>
  <c r="J372" i="201" s="1"/>
  <c r="J373" i="201" s="1"/>
  <c r="J374" i="201" s="1"/>
  <c r="J375" i="201" s="1"/>
  <c r="J376" i="201" s="1"/>
  <c r="J377" i="201" s="1"/>
  <c r="J378" i="201" s="1"/>
  <c r="J379" i="201" s="1"/>
  <c r="J380" i="201" s="1"/>
  <c r="J381" i="201" s="1"/>
  <c r="J382" i="201" s="1"/>
  <c r="J383" i="201" s="1"/>
  <c r="J384" i="201" s="1"/>
  <c r="J385" i="201" s="1"/>
  <c r="J386" i="201" s="1"/>
  <c r="J387" i="201" s="1"/>
  <c r="J388" i="201" s="1"/>
  <c r="J389" i="201" s="1"/>
  <c r="J390" i="201" s="1"/>
  <c r="J391" i="201" s="1"/>
  <c r="J392" i="201" s="1"/>
  <c r="J393" i="201" s="1"/>
  <c r="J394" i="201" s="1"/>
  <c r="J395" i="201" s="1"/>
  <c r="J396" i="201" s="1"/>
  <c r="J397" i="201" s="1"/>
  <c r="J398" i="201" s="1"/>
  <c r="J399" i="201" s="1"/>
  <c r="J400" i="201" s="1"/>
  <c r="J401" i="201" s="1"/>
  <c r="J402" i="201" s="1"/>
  <c r="J403" i="201" s="1"/>
  <c r="J404" i="201" s="1"/>
  <c r="J405" i="201" s="1"/>
  <c r="J406" i="201" s="1"/>
  <c r="J407" i="201" s="1"/>
  <c r="J408" i="201" s="1"/>
  <c r="J409" i="201" s="1"/>
  <c r="J410" i="201" s="1"/>
  <c r="J411" i="201" s="1"/>
  <c r="J412" i="201" s="1"/>
  <c r="J413" i="201" s="1"/>
  <c r="J414" i="201" s="1"/>
  <c r="J415" i="201" s="1"/>
  <c r="J416" i="201" s="1"/>
  <c r="J417" i="201" s="1"/>
  <c r="J418" i="201" s="1"/>
  <c r="J419" i="201" s="1"/>
  <c r="J420" i="201" s="1"/>
  <c r="J421" i="201" s="1"/>
  <c r="J422" i="201" s="1"/>
  <c r="J423" i="201" s="1"/>
  <c r="J424" i="201" s="1"/>
  <c r="J425" i="201" s="1"/>
  <c r="J426" i="201" s="1"/>
  <c r="J427" i="201" s="1"/>
  <c r="J428" i="201" s="1"/>
  <c r="J429" i="201" s="1"/>
  <c r="J430" i="201" s="1"/>
  <c r="J431" i="201" s="1"/>
  <c r="J432" i="201" s="1"/>
  <c r="J433" i="201" s="1"/>
  <c r="J434" i="201" s="1"/>
  <c r="J435" i="201" s="1"/>
  <c r="J436" i="201" s="1"/>
  <c r="J437" i="201" s="1"/>
  <c r="J438" i="201" s="1"/>
  <c r="J439" i="201" s="1"/>
  <c r="J440" i="201" s="1"/>
  <c r="J441" i="201" s="1"/>
  <c r="J442" i="201" s="1"/>
  <c r="J443" i="201" s="1"/>
  <c r="J444" i="201" s="1"/>
  <c r="J445" i="201" s="1"/>
  <c r="J446" i="201" s="1"/>
  <c r="J447" i="201" s="1"/>
  <c r="J448" i="201" s="1"/>
  <c r="J449" i="201" s="1"/>
  <c r="J450" i="201" s="1"/>
  <c r="J451" i="201" s="1"/>
  <c r="J452" i="201" s="1"/>
  <c r="J453" i="201" s="1"/>
  <c r="J454" i="201" s="1"/>
  <c r="J455" i="201" s="1"/>
  <c r="J456" i="201" s="1"/>
  <c r="J457" i="201" s="1"/>
  <c r="J458" i="201" s="1"/>
  <c r="J459" i="201" s="1"/>
  <c r="J460" i="201" s="1"/>
  <c r="J461" i="201" s="1"/>
  <c r="J462" i="201" s="1"/>
  <c r="J463" i="201" s="1"/>
  <c r="J464" i="201" s="1"/>
  <c r="E365" i="201"/>
  <c r="F365" i="201" s="1"/>
  <c r="F366" i="201" s="1"/>
  <c r="F367" i="201" s="1"/>
  <c r="F368" i="201" s="1"/>
  <c r="F369" i="201" s="1"/>
  <c r="F370" i="201" s="1"/>
  <c r="F371" i="201" s="1"/>
  <c r="F372" i="201" s="1"/>
  <c r="F373" i="201" s="1"/>
  <c r="F374" i="201" s="1"/>
  <c r="F375" i="201" s="1"/>
  <c r="F376" i="201" s="1"/>
  <c r="F377" i="201" s="1"/>
  <c r="F378" i="201" s="1"/>
  <c r="F379" i="201" s="1"/>
  <c r="F380" i="201" s="1"/>
  <c r="F381" i="201" s="1"/>
  <c r="F382" i="201" s="1"/>
  <c r="F383" i="201" s="1"/>
  <c r="F384" i="201" s="1"/>
  <c r="F385" i="201" s="1"/>
  <c r="F386" i="201" s="1"/>
  <c r="F387" i="201" s="1"/>
  <c r="F388" i="201" s="1"/>
  <c r="F389" i="201" s="1"/>
  <c r="F390" i="201" s="1"/>
  <c r="F391" i="201" s="1"/>
  <c r="F392" i="201" s="1"/>
  <c r="F393" i="201" s="1"/>
  <c r="F394" i="201" s="1"/>
  <c r="F395" i="201" s="1"/>
  <c r="F396" i="201" s="1"/>
  <c r="F397" i="201" s="1"/>
  <c r="F398" i="201" s="1"/>
  <c r="F399" i="201" s="1"/>
  <c r="F400" i="201" s="1"/>
  <c r="F401" i="201" s="1"/>
  <c r="F402" i="201" s="1"/>
  <c r="F403" i="201" s="1"/>
  <c r="F404" i="201" s="1"/>
  <c r="F405" i="201" s="1"/>
  <c r="F406" i="201" s="1"/>
  <c r="F407" i="201" s="1"/>
  <c r="F408" i="201" s="1"/>
  <c r="F409" i="201" s="1"/>
  <c r="F410" i="201" s="1"/>
  <c r="F411" i="201" s="1"/>
  <c r="F412" i="201" s="1"/>
  <c r="F413" i="201" s="1"/>
  <c r="F414" i="201" s="1"/>
  <c r="F415" i="201" s="1"/>
  <c r="F416" i="201" s="1"/>
  <c r="F417" i="201" s="1"/>
  <c r="F418" i="201" s="1"/>
  <c r="F419" i="201" s="1"/>
  <c r="F420" i="201" s="1"/>
  <c r="F421" i="201" s="1"/>
  <c r="F422" i="201" s="1"/>
  <c r="F423" i="201" s="1"/>
  <c r="F424" i="201" s="1"/>
  <c r="F425" i="201" s="1"/>
  <c r="F426" i="201" s="1"/>
  <c r="F427" i="201" s="1"/>
  <c r="F428" i="201" s="1"/>
  <c r="F429" i="201" s="1"/>
  <c r="F430" i="201" s="1"/>
  <c r="F431" i="201" s="1"/>
  <c r="F432" i="201" s="1"/>
  <c r="F433" i="201" s="1"/>
  <c r="F434" i="201" s="1"/>
  <c r="F435" i="201" s="1"/>
  <c r="F436" i="201" s="1"/>
  <c r="F437" i="201" s="1"/>
  <c r="F438" i="201" s="1"/>
  <c r="F439" i="201" s="1"/>
  <c r="F440" i="201" s="1"/>
  <c r="F441" i="201" s="1"/>
  <c r="F442" i="201" s="1"/>
  <c r="F443" i="201" s="1"/>
  <c r="F444" i="201" s="1"/>
  <c r="F445" i="201" s="1"/>
  <c r="F446" i="201" s="1"/>
  <c r="F447" i="201" s="1"/>
  <c r="F448" i="201" s="1"/>
  <c r="F449" i="201" s="1"/>
  <c r="F450" i="201" s="1"/>
  <c r="F451" i="201" s="1"/>
  <c r="F452" i="201" s="1"/>
  <c r="F453" i="201" s="1"/>
  <c r="F454" i="201" s="1"/>
  <c r="F455" i="201" s="1"/>
  <c r="F456" i="201" s="1"/>
  <c r="F457" i="201" s="1"/>
  <c r="F458" i="201" s="1"/>
  <c r="F459" i="201" s="1"/>
  <c r="F460" i="201" s="1"/>
  <c r="F461" i="201" s="1"/>
  <c r="F462" i="201" s="1"/>
  <c r="F463" i="201" s="1"/>
  <c r="F464" i="201" s="1"/>
  <c r="G365" i="201" s="1"/>
  <c r="G366" i="201" s="1"/>
  <c r="G367" i="201" s="1"/>
  <c r="G368" i="201" s="1"/>
  <c r="G369" i="201" s="1"/>
  <c r="G370" i="201" s="1"/>
  <c r="G371" i="201" s="1"/>
  <c r="G372" i="201" s="1"/>
  <c r="G373" i="201" s="1"/>
  <c r="G374" i="201" s="1"/>
  <c r="G375" i="201" s="1"/>
  <c r="G376" i="201" s="1"/>
  <c r="G377" i="201" s="1"/>
  <c r="G378" i="201" s="1"/>
  <c r="G379" i="201" s="1"/>
  <c r="G380" i="201" s="1"/>
  <c r="G381" i="201" s="1"/>
  <c r="G382" i="201" s="1"/>
  <c r="G383" i="201" s="1"/>
  <c r="G384" i="201" s="1"/>
  <c r="G385" i="201" s="1"/>
  <c r="G386" i="201" s="1"/>
  <c r="G387" i="201" s="1"/>
  <c r="G388" i="201" s="1"/>
  <c r="G389" i="201" s="1"/>
  <c r="G390" i="201" s="1"/>
  <c r="G391" i="201" s="1"/>
  <c r="G392" i="201" s="1"/>
  <c r="G393" i="201" s="1"/>
  <c r="G394" i="201" s="1"/>
  <c r="G395" i="201" s="1"/>
  <c r="G396" i="201" s="1"/>
  <c r="G397" i="201" s="1"/>
  <c r="G398" i="201" s="1"/>
  <c r="G399" i="201" s="1"/>
  <c r="G400" i="201" s="1"/>
  <c r="G401" i="201" s="1"/>
  <c r="G402" i="201" s="1"/>
  <c r="G403" i="201" s="1"/>
  <c r="G404" i="201" s="1"/>
  <c r="G405" i="201" s="1"/>
  <c r="G406" i="201" s="1"/>
  <c r="G407" i="201" s="1"/>
  <c r="G408" i="201" s="1"/>
  <c r="G409" i="201" s="1"/>
  <c r="G410" i="201" s="1"/>
  <c r="G411" i="201" s="1"/>
  <c r="G412" i="201" s="1"/>
  <c r="G413" i="201" s="1"/>
  <c r="G414" i="201" s="1"/>
  <c r="G415" i="201" s="1"/>
  <c r="G416" i="201" s="1"/>
  <c r="G417" i="201" s="1"/>
  <c r="G418" i="201" s="1"/>
  <c r="G419" i="201" s="1"/>
  <c r="G420" i="201" s="1"/>
  <c r="G421" i="201" s="1"/>
  <c r="G422" i="201" s="1"/>
  <c r="G423" i="201" s="1"/>
  <c r="G424" i="201" s="1"/>
  <c r="G425" i="201" s="1"/>
  <c r="G426" i="201" s="1"/>
  <c r="G427" i="201" s="1"/>
  <c r="G428" i="201" s="1"/>
  <c r="G429" i="201" s="1"/>
  <c r="G430" i="201" s="1"/>
  <c r="G431" i="201" s="1"/>
  <c r="G432" i="201" s="1"/>
  <c r="G433" i="201" s="1"/>
  <c r="G434" i="201" s="1"/>
  <c r="G435" i="201" s="1"/>
  <c r="G436" i="201" s="1"/>
  <c r="G437" i="201" s="1"/>
  <c r="G438" i="201" s="1"/>
  <c r="G439" i="201" s="1"/>
  <c r="G440" i="201" s="1"/>
  <c r="G441" i="201" s="1"/>
  <c r="G442" i="201" s="1"/>
  <c r="G443" i="201" s="1"/>
  <c r="G444" i="201" s="1"/>
  <c r="G445" i="201" s="1"/>
  <c r="G446" i="201" s="1"/>
  <c r="G447" i="201" s="1"/>
  <c r="G448" i="201" s="1"/>
  <c r="G449" i="201" s="1"/>
  <c r="G450" i="201" s="1"/>
  <c r="G451" i="201" s="1"/>
  <c r="G452" i="201" s="1"/>
  <c r="G453" i="201" s="1"/>
  <c r="G454" i="201" s="1"/>
  <c r="G455" i="201" s="1"/>
  <c r="G456" i="201" s="1"/>
  <c r="G457" i="201" s="1"/>
  <c r="G458" i="201" s="1"/>
  <c r="G459" i="201" s="1"/>
  <c r="G460" i="201" s="1"/>
  <c r="G461" i="201" s="1"/>
  <c r="G462" i="201" s="1"/>
  <c r="G463" i="201" s="1"/>
  <c r="G464" i="201" s="1"/>
  <c r="K463" i="201"/>
  <c r="M462" i="201"/>
  <c r="L634" i="201"/>
  <c r="K464" i="201" l="1"/>
  <c r="M463" i="201"/>
  <c r="L635" i="201"/>
  <c r="K465" i="201" l="1"/>
  <c r="M464" i="201"/>
  <c r="L636" i="201"/>
  <c r="K466" i="201" l="1"/>
  <c r="M465" i="201"/>
  <c r="L637" i="201"/>
  <c r="K467" i="201" l="1"/>
  <c r="M466" i="201"/>
  <c r="L638" i="201"/>
  <c r="K468" i="201" l="1"/>
  <c r="M467" i="201"/>
  <c r="L639" i="201"/>
  <c r="K469" i="201" l="1"/>
  <c r="M468" i="201"/>
  <c r="L640" i="201"/>
  <c r="K470" i="201" l="1"/>
  <c r="M469" i="201"/>
  <c r="L641" i="201"/>
  <c r="K9" i="97"/>
  <c r="H10" i="97"/>
  <c r="K471" i="201" l="1"/>
  <c r="M470" i="201"/>
  <c r="L642" i="201"/>
  <c r="O7" i="97"/>
  <c r="N10" i="97"/>
  <c r="L8" i="97"/>
  <c r="M7" i="97"/>
  <c r="K472" i="201" l="1"/>
  <c r="M471" i="201"/>
  <c r="L643" i="201"/>
  <c r="K473" i="201" l="1"/>
  <c r="M472" i="201"/>
  <c r="L644" i="201"/>
  <c r="K474" i="201" l="1"/>
  <c r="M473" i="201"/>
  <c r="L645" i="201"/>
  <c r="K475" i="201" l="1"/>
  <c r="M474" i="201"/>
  <c r="L646" i="201"/>
  <c r="K476" i="201" l="1"/>
  <c r="M475" i="201"/>
  <c r="L647" i="201"/>
  <c r="K477" i="201" l="1"/>
  <c r="M476" i="201"/>
  <c r="L648" i="201"/>
  <c r="K478" i="201" l="1"/>
  <c r="M477" i="201"/>
  <c r="L649" i="201"/>
  <c r="K479" i="201" l="1"/>
  <c r="M478" i="201"/>
  <c r="L650" i="201"/>
  <c r="K480" i="201" l="1"/>
  <c r="M479" i="201"/>
  <c r="L651" i="201"/>
  <c r="K481" i="201" l="1"/>
  <c r="M480" i="201"/>
  <c r="L652" i="201"/>
  <c r="K482" i="201" l="1"/>
  <c r="M481" i="201"/>
  <c r="L653" i="201"/>
  <c r="K483" i="201" l="1"/>
  <c r="M482" i="201"/>
  <c r="L654" i="201"/>
  <c r="K484" i="201" l="1"/>
  <c r="M483" i="201"/>
  <c r="L655" i="201"/>
  <c r="K485" i="201" l="1"/>
  <c r="M484" i="201"/>
  <c r="L656" i="201"/>
  <c r="K486" i="201" l="1"/>
  <c r="M485" i="201"/>
  <c r="L657" i="201"/>
  <c r="K487" i="201" l="1"/>
  <c r="M486" i="201"/>
  <c r="L658" i="201"/>
  <c r="K488" i="201" l="1"/>
  <c r="M487" i="201"/>
  <c r="L659" i="201"/>
  <c r="K489" i="201" l="1"/>
  <c r="M488" i="201"/>
  <c r="L660" i="201"/>
  <c r="K490" i="201" l="1"/>
  <c r="M489" i="201"/>
  <c r="L661" i="201"/>
  <c r="K491" i="201" l="1"/>
  <c r="M490" i="201"/>
  <c r="L662" i="201"/>
  <c r="K492" i="201" l="1"/>
  <c r="M491" i="201"/>
  <c r="L663" i="201"/>
  <c r="K493" i="201" l="1"/>
  <c r="M492" i="201"/>
  <c r="L664" i="201"/>
  <c r="K494" i="201" l="1"/>
  <c r="M493" i="201"/>
  <c r="L665" i="201"/>
  <c r="K495" i="201" l="1"/>
  <c r="M494" i="201"/>
  <c r="L666" i="201"/>
  <c r="H11" i="97"/>
  <c r="K10" i="97"/>
  <c r="K496" i="201" l="1"/>
  <c r="M495" i="201"/>
  <c r="L667" i="201"/>
  <c r="N11" i="97"/>
  <c r="O8" i="97"/>
  <c r="L9" i="97"/>
  <c r="M8" i="97"/>
  <c r="K497" i="201" l="1"/>
  <c r="M496" i="201"/>
  <c r="L668" i="201"/>
  <c r="K498" i="201" l="1"/>
  <c r="M497" i="201"/>
  <c r="L669" i="201"/>
  <c r="K499" i="201" l="1"/>
  <c r="M498" i="201"/>
  <c r="L670" i="201"/>
  <c r="K500" i="201" l="1"/>
  <c r="M499" i="201"/>
  <c r="L671" i="201"/>
  <c r="K501" i="201" l="1"/>
  <c r="M500" i="201"/>
  <c r="L672" i="201"/>
  <c r="K502" i="201" l="1"/>
  <c r="M501" i="201"/>
  <c r="L673" i="201"/>
  <c r="K503" i="201" l="1"/>
  <c r="M502" i="201"/>
  <c r="L674" i="201"/>
  <c r="K504" i="201" l="1"/>
  <c r="M503" i="201"/>
  <c r="L675" i="201"/>
  <c r="K505" i="201" l="1"/>
  <c r="M504" i="201"/>
  <c r="L676" i="201"/>
  <c r="K506" i="201" l="1"/>
  <c r="M505" i="201"/>
  <c r="L677" i="201"/>
  <c r="K507" i="201" l="1"/>
  <c r="M506" i="201"/>
  <c r="L678" i="201"/>
  <c r="K508" i="201" l="1"/>
  <c r="M507" i="201"/>
  <c r="L679" i="201"/>
  <c r="K509" i="201" l="1"/>
  <c r="M508" i="201"/>
  <c r="L680" i="201"/>
  <c r="K510" i="201" l="1"/>
  <c r="M509" i="201"/>
  <c r="L681" i="201"/>
  <c r="K511" i="201" l="1"/>
  <c r="M510" i="201"/>
  <c r="L682" i="201"/>
  <c r="K512" i="201" l="1"/>
  <c r="M511" i="201"/>
  <c r="L683" i="201"/>
  <c r="K513" i="201" l="1"/>
  <c r="M512" i="201"/>
  <c r="L684" i="201"/>
  <c r="K514" i="201" l="1"/>
  <c r="M513" i="201"/>
  <c r="L685" i="201"/>
  <c r="K11" i="97"/>
  <c r="H12" i="97"/>
  <c r="K515" i="201" l="1"/>
  <c r="M514" i="201"/>
  <c r="L686" i="201"/>
  <c r="N12" i="97"/>
  <c r="O9" i="97"/>
  <c r="L10" i="97"/>
  <c r="M9" i="97"/>
  <c r="K516" i="201" l="1"/>
  <c r="M515" i="201"/>
  <c r="L687" i="201"/>
  <c r="M516" i="201" l="1"/>
  <c r="K517" i="201"/>
  <c r="L688" i="201"/>
  <c r="K518" i="201" l="1"/>
  <c r="M517" i="201"/>
  <c r="L689" i="201"/>
  <c r="K519" i="201" l="1"/>
  <c r="M518" i="201"/>
  <c r="L690" i="201"/>
  <c r="K520" i="201" l="1"/>
  <c r="M519" i="201"/>
  <c r="L691" i="201"/>
  <c r="K521" i="201" l="1"/>
  <c r="M520" i="201"/>
  <c r="L692" i="201"/>
  <c r="K522" i="201" l="1"/>
  <c r="M521" i="201"/>
  <c r="L693" i="201"/>
  <c r="K523" i="201" l="1"/>
  <c r="M522" i="201"/>
  <c r="L694" i="201"/>
  <c r="K524" i="201" l="1"/>
  <c r="M523" i="201"/>
  <c r="L695" i="201"/>
  <c r="K525" i="201" l="1"/>
  <c r="M524" i="201"/>
  <c r="L696" i="201"/>
  <c r="K526" i="201" l="1"/>
  <c r="M525" i="201"/>
  <c r="L697" i="201"/>
  <c r="K527" i="201" l="1"/>
  <c r="M526" i="201"/>
  <c r="L698" i="201"/>
  <c r="K528" i="201" l="1"/>
  <c r="M527" i="201"/>
  <c r="L699" i="201"/>
  <c r="K529" i="201" l="1"/>
  <c r="M528" i="201"/>
  <c r="L700" i="201"/>
  <c r="K530" i="201" l="1"/>
  <c r="M529" i="201"/>
  <c r="L701" i="201"/>
  <c r="M530" i="201" l="1"/>
  <c r="K531" i="201"/>
  <c r="L702" i="201"/>
  <c r="K532" i="201" l="1"/>
  <c r="M531" i="201"/>
  <c r="L703" i="201"/>
  <c r="K533" i="201" l="1"/>
  <c r="M532" i="201"/>
  <c r="L704" i="201"/>
  <c r="K534" i="201" l="1"/>
  <c r="M533" i="201"/>
  <c r="L705" i="201"/>
  <c r="K12" i="97"/>
  <c r="H13" i="97"/>
  <c r="K535" i="201" l="1"/>
  <c r="M534" i="201"/>
  <c r="L706" i="201"/>
  <c r="N13" i="97"/>
  <c r="O10" i="97"/>
  <c r="L11" i="97"/>
  <c r="M10" i="97"/>
  <c r="K536" i="201" l="1"/>
  <c r="M535" i="201"/>
  <c r="L707" i="201"/>
  <c r="K537" i="201" l="1"/>
  <c r="M536" i="201"/>
  <c r="L708" i="201"/>
  <c r="K538" i="201" l="1"/>
  <c r="M537" i="201"/>
  <c r="L709" i="201"/>
  <c r="K539" i="201" l="1"/>
  <c r="M538" i="201"/>
  <c r="L710" i="201"/>
  <c r="K540" i="201" l="1"/>
  <c r="M539" i="201"/>
  <c r="L711" i="201"/>
  <c r="K541" i="201" l="1"/>
  <c r="M540" i="201"/>
  <c r="L712" i="201"/>
  <c r="K542" i="201" l="1"/>
  <c r="M541" i="201"/>
  <c r="L713" i="201"/>
  <c r="K543" i="201" l="1"/>
  <c r="M542" i="201"/>
  <c r="L714" i="201"/>
  <c r="K544" i="201" l="1"/>
  <c r="M543" i="201"/>
  <c r="L715" i="201"/>
  <c r="K545" i="201" l="1"/>
  <c r="M544" i="201"/>
  <c r="L716" i="201"/>
  <c r="K546" i="201" l="1"/>
  <c r="M545" i="201"/>
  <c r="L717" i="201"/>
  <c r="K547" i="201" l="1"/>
  <c r="M546" i="201"/>
  <c r="L718" i="201"/>
  <c r="K548" i="201" l="1"/>
  <c r="M547" i="201"/>
  <c r="L719" i="201"/>
  <c r="K549" i="201" l="1"/>
  <c r="M548" i="201"/>
  <c r="L720" i="201"/>
  <c r="K550" i="201" l="1"/>
  <c r="M549" i="201"/>
  <c r="L721" i="201"/>
  <c r="K551" i="201" l="1"/>
  <c r="M550" i="201"/>
  <c r="L722" i="201"/>
  <c r="K552" i="201" l="1"/>
  <c r="M551" i="201"/>
  <c r="L723" i="201"/>
  <c r="K553" i="201" l="1"/>
  <c r="M552" i="201"/>
  <c r="L724" i="201"/>
  <c r="K554" i="201" l="1"/>
  <c r="M553" i="201"/>
  <c r="L725" i="201"/>
  <c r="K555" i="201" l="1"/>
  <c r="M554" i="201"/>
  <c r="L726" i="201"/>
  <c r="K556" i="201" l="1"/>
  <c r="M555" i="201"/>
  <c r="L727" i="201"/>
  <c r="K557" i="201" l="1"/>
  <c r="M556" i="201"/>
  <c r="L728" i="201"/>
  <c r="K558" i="201" l="1"/>
  <c r="M557" i="201"/>
  <c r="L729" i="201"/>
  <c r="K559" i="201" l="1"/>
  <c r="M558" i="201"/>
  <c r="L730" i="201"/>
  <c r="K13" i="97"/>
  <c r="H14" i="97"/>
  <c r="K560" i="201" l="1"/>
  <c r="M559" i="201"/>
  <c r="L731" i="201"/>
  <c r="O11" i="97"/>
  <c r="N14" i="97"/>
  <c r="L12" i="97"/>
  <c r="M11" i="97"/>
  <c r="K561" i="201" l="1"/>
  <c r="M560" i="201"/>
  <c r="L732" i="201"/>
  <c r="K562" i="201" l="1"/>
  <c r="M561" i="201"/>
  <c r="L733" i="201"/>
  <c r="K563" i="201" l="1"/>
  <c r="M562" i="201"/>
  <c r="L734" i="201"/>
  <c r="K564" i="201" l="1"/>
  <c r="M563" i="201"/>
  <c r="L735" i="201"/>
  <c r="K565" i="201" l="1"/>
  <c r="M564" i="201"/>
  <c r="L736" i="201"/>
  <c r="K566" i="201" l="1"/>
  <c r="M565" i="201"/>
  <c r="L737" i="201"/>
  <c r="K567" i="201" l="1"/>
  <c r="M566" i="201"/>
  <c r="L738" i="201"/>
  <c r="K568" i="201" l="1"/>
  <c r="M567" i="201"/>
  <c r="L739" i="201"/>
  <c r="K569" i="201" l="1"/>
  <c r="M568" i="201"/>
  <c r="L740" i="201"/>
  <c r="K570" i="201" l="1"/>
  <c r="M569" i="201"/>
  <c r="L741" i="201"/>
  <c r="K571" i="201" l="1"/>
  <c r="M570" i="201"/>
  <c r="L742" i="201"/>
  <c r="K572" i="201" l="1"/>
  <c r="M571" i="201"/>
  <c r="L743" i="201"/>
  <c r="K573" i="201" l="1"/>
  <c r="M572" i="201"/>
  <c r="L744" i="201"/>
  <c r="K574" i="201" l="1"/>
  <c r="M573" i="201"/>
  <c r="L745" i="201"/>
  <c r="K575" i="201" l="1"/>
  <c r="M574" i="201"/>
  <c r="L746" i="201"/>
  <c r="K576" i="201" l="1"/>
  <c r="M575" i="201"/>
  <c r="L747" i="201"/>
  <c r="K577" i="201" l="1"/>
  <c r="M576" i="201"/>
  <c r="L748" i="201"/>
  <c r="K578" i="201" l="1"/>
  <c r="M577" i="201"/>
  <c r="L749" i="201"/>
  <c r="K579" i="201" l="1"/>
  <c r="M578" i="201"/>
  <c r="L750" i="201"/>
  <c r="K580" i="201" l="1"/>
  <c r="M579" i="201"/>
  <c r="L751" i="201"/>
  <c r="K581" i="201" l="1"/>
  <c r="M580" i="201"/>
  <c r="L752" i="201"/>
  <c r="K582" i="201" l="1"/>
  <c r="M581" i="201"/>
  <c r="L753" i="201"/>
  <c r="K583" i="201" l="1"/>
  <c r="M582" i="201"/>
  <c r="L754" i="201"/>
  <c r="K14" i="97"/>
  <c r="H15" i="97"/>
  <c r="K584" i="201" l="1"/>
  <c r="M583" i="201"/>
  <c r="L755" i="201"/>
  <c r="N15" i="97"/>
  <c r="O12" i="97"/>
  <c r="L13" i="97"/>
  <c r="M12" i="97"/>
  <c r="K585" i="201" l="1"/>
  <c r="M584" i="201"/>
  <c r="L756" i="201"/>
  <c r="K586" i="201" l="1"/>
  <c r="M585" i="201"/>
  <c r="L757" i="201"/>
  <c r="K587" i="201" l="1"/>
  <c r="M586" i="201"/>
  <c r="L758" i="201"/>
  <c r="K588" i="201" l="1"/>
  <c r="M587" i="201"/>
  <c r="L759" i="201"/>
  <c r="K589" i="201" l="1"/>
  <c r="M588" i="201"/>
  <c r="L760" i="201"/>
  <c r="K590" i="201" l="1"/>
  <c r="M589" i="201"/>
  <c r="L761" i="201"/>
  <c r="K591" i="201" l="1"/>
  <c r="M590" i="201"/>
  <c r="L762" i="201"/>
  <c r="K592" i="201" l="1"/>
  <c r="M591" i="201"/>
  <c r="L763" i="201"/>
  <c r="K593" i="201" l="1"/>
  <c r="M592" i="201"/>
  <c r="L764" i="201"/>
  <c r="K594" i="201" l="1"/>
  <c r="M593" i="201"/>
  <c r="L765" i="201"/>
  <c r="K595" i="201" l="1"/>
  <c r="M594" i="201"/>
  <c r="L766" i="201"/>
  <c r="K596" i="201" l="1"/>
  <c r="M595" i="201"/>
  <c r="L767" i="201"/>
  <c r="K597" i="201" l="1"/>
  <c r="M596" i="201"/>
  <c r="L768" i="201"/>
  <c r="K598" i="201" l="1"/>
  <c r="M597" i="201"/>
  <c r="L769" i="201"/>
  <c r="K599" i="201" l="1"/>
  <c r="M598" i="201"/>
  <c r="L770" i="201"/>
  <c r="K600" i="201" l="1"/>
  <c r="M599" i="201"/>
  <c r="L771" i="201"/>
  <c r="K601" i="201" l="1"/>
  <c r="M600" i="201"/>
  <c r="L772" i="201"/>
  <c r="K15" i="97"/>
  <c r="H16" i="97"/>
  <c r="K602" i="201" l="1"/>
  <c r="M601" i="201"/>
  <c r="L773" i="201"/>
  <c r="N16" i="97"/>
  <c r="O13" i="97"/>
  <c r="L14" i="97"/>
  <c r="M13" i="97"/>
  <c r="K603" i="201" l="1"/>
  <c r="M602" i="201"/>
  <c r="L774" i="201"/>
  <c r="K604" i="201" l="1"/>
  <c r="M603" i="201"/>
  <c r="L775" i="201"/>
  <c r="K605" i="201" l="1"/>
  <c r="M604" i="201"/>
  <c r="L776" i="201"/>
  <c r="K606" i="201" l="1"/>
  <c r="M605" i="201"/>
  <c r="L777" i="201"/>
  <c r="K607" i="201" l="1"/>
  <c r="M606" i="201"/>
  <c r="L778" i="201"/>
  <c r="K608" i="201" l="1"/>
  <c r="M607" i="201"/>
  <c r="L779" i="201"/>
  <c r="K609" i="201" l="1"/>
  <c r="M608" i="201"/>
  <c r="L780" i="201"/>
  <c r="K610" i="201" l="1"/>
  <c r="M609" i="201"/>
  <c r="L781" i="201"/>
  <c r="K611" i="201" l="1"/>
  <c r="M610" i="201"/>
  <c r="L782" i="201"/>
  <c r="K612" i="201" l="1"/>
  <c r="M611" i="201"/>
  <c r="L783" i="201"/>
  <c r="K613" i="201" l="1"/>
  <c r="M612" i="201"/>
  <c r="L784" i="201"/>
  <c r="K614" i="201" l="1"/>
  <c r="M613" i="201"/>
  <c r="L785" i="201"/>
  <c r="K615" i="201" l="1"/>
  <c r="M614" i="201"/>
  <c r="L786" i="201"/>
  <c r="K616" i="201" l="1"/>
  <c r="M615" i="201"/>
  <c r="L787" i="201"/>
  <c r="K617" i="201" l="1"/>
  <c r="M616" i="201"/>
  <c r="L788" i="201"/>
  <c r="K618" i="201" l="1"/>
  <c r="M617" i="201"/>
  <c r="L789" i="201"/>
  <c r="K619" i="201" l="1"/>
  <c r="M618" i="201"/>
  <c r="L790" i="201"/>
  <c r="K620" i="201" l="1"/>
  <c r="M619" i="201"/>
  <c r="L791" i="201"/>
  <c r="K621" i="201" l="1"/>
  <c r="M620" i="201"/>
  <c r="L792" i="201"/>
  <c r="K16" i="97"/>
  <c r="H17" i="97"/>
  <c r="K622" i="201" l="1"/>
  <c r="M621" i="201"/>
  <c r="L793" i="201"/>
  <c r="N17" i="97"/>
  <c r="O14" i="97"/>
  <c r="L15" i="97"/>
  <c r="M14" i="97"/>
  <c r="K623" i="201" l="1"/>
  <c r="M622" i="201"/>
  <c r="L794" i="201"/>
  <c r="K624" i="201" l="1"/>
  <c r="M623" i="201"/>
  <c r="L795" i="201"/>
  <c r="K625" i="201" l="1"/>
  <c r="M624" i="201"/>
  <c r="L796" i="201"/>
  <c r="K626" i="201" l="1"/>
  <c r="M625" i="201"/>
  <c r="L797" i="201"/>
  <c r="K627" i="201" l="1"/>
  <c r="M626" i="201"/>
  <c r="L798" i="201"/>
  <c r="K628" i="201" l="1"/>
  <c r="M627" i="201"/>
  <c r="L799" i="201"/>
  <c r="K629" i="201" l="1"/>
  <c r="M628" i="201"/>
  <c r="L800" i="201"/>
  <c r="K630" i="201" l="1"/>
  <c r="M629" i="201"/>
  <c r="L801" i="201"/>
  <c r="K631" i="201" l="1"/>
  <c r="M630" i="201"/>
  <c r="L802" i="201"/>
  <c r="K632" i="201" l="1"/>
  <c r="M631" i="201"/>
  <c r="L803" i="201"/>
  <c r="K633" i="201" l="1"/>
  <c r="M632" i="201"/>
  <c r="L804" i="201"/>
  <c r="K634" i="201" l="1"/>
  <c r="M633" i="201"/>
  <c r="L805" i="201"/>
  <c r="K635" i="201" l="1"/>
  <c r="M634" i="201"/>
  <c r="L806" i="201"/>
  <c r="K636" i="201" l="1"/>
  <c r="M635" i="201"/>
  <c r="L807" i="201"/>
  <c r="K637" i="201" l="1"/>
  <c r="M636" i="201"/>
  <c r="L808" i="201"/>
  <c r="K638" i="201" l="1"/>
  <c r="M637" i="201"/>
  <c r="L809" i="201"/>
  <c r="K639" i="201" l="1"/>
  <c r="M638" i="201"/>
  <c r="L810" i="201"/>
  <c r="K640" i="201" l="1"/>
  <c r="M639" i="201"/>
  <c r="L811" i="201"/>
  <c r="K17" i="97"/>
  <c r="H18" i="97"/>
  <c r="K641" i="201" l="1"/>
  <c r="M640" i="201"/>
  <c r="L812" i="201"/>
  <c r="O15" i="97"/>
  <c r="N18" i="97"/>
  <c r="L16" i="97"/>
  <c r="M15" i="97"/>
  <c r="K642" i="201" l="1"/>
  <c r="M641" i="201"/>
  <c r="L813" i="201"/>
  <c r="K643" i="201" l="1"/>
  <c r="M642" i="201"/>
  <c r="L814" i="201"/>
  <c r="K644" i="201" l="1"/>
  <c r="M643" i="201"/>
  <c r="L815" i="201"/>
  <c r="K645" i="201" l="1"/>
  <c r="M644" i="201"/>
  <c r="L816" i="201"/>
  <c r="K646" i="201" l="1"/>
  <c r="M645" i="201"/>
  <c r="L817" i="201"/>
  <c r="K647" i="201" l="1"/>
  <c r="M646" i="201"/>
  <c r="L818" i="201"/>
  <c r="K648" i="201" l="1"/>
  <c r="M647" i="201"/>
  <c r="L819" i="201"/>
  <c r="K649" i="201" l="1"/>
  <c r="M648" i="201"/>
  <c r="L820" i="201"/>
  <c r="K650" i="201" l="1"/>
  <c r="M649" i="201"/>
  <c r="L821" i="201"/>
  <c r="K651" i="201" l="1"/>
  <c r="M650" i="201"/>
  <c r="L822" i="201"/>
  <c r="K652" i="201" l="1"/>
  <c r="M651" i="201"/>
  <c r="L823" i="201"/>
  <c r="K653" i="201" l="1"/>
  <c r="M652" i="201"/>
  <c r="L824" i="201"/>
  <c r="K654" i="201" l="1"/>
  <c r="M653" i="201"/>
  <c r="L825" i="201"/>
  <c r="K655" i="201" l="1"/>
  <c r="M654" i="201"/>
  <c r="L826" i="201"/>
  <c r="K656" i="201" l="1"/>
  <c r="M655" i="201"/>
  <c r="L827" i="201"/>
  <c r="K657" i="201" l="1"/>
  <c r="M656" i="201"/>
  <c r="L828" i="201"/>
  <c r="K658" i="201" l="1"/>
  <c r="M657" i="201"/>
  <c r="L829" i="201"/>
  <c r="K659" i="201" l="1"/>
  <c r="M658" i="201"/>
  <c r="L830" i="201"/>
  <c r="K660" i="201" l="1"/>
  <c r="M659" i="201"/>
  <c r="L831" i="201"/>
  <c r="K661" i="201" l="1"/>
  <c r="M660" i="201"/>
  <c r="L832" i="201"/>
  <c r="K662" i="201" l="1"/>
  <c r="M661" i="201"/>
  <c r="L833" i="201"/>
  <c r="K663" i="201" l="1"/>
  <c r="M662" i="201"/>
  <c r="L834" i="201"/>
  <c r="K664" i="201" l="1"/>
  <c r="M663" i="201"/>
  <c r="L835" i="201"/>
  <c r="K18" i="97"/>
  <c r="H19" i="97"/>
  <c r="K665" i="201" l="1"/>
  <c r="M664" i="201"/>
  <c r="L836" i="201"/>
  <c r="N19" i="97"/>
  <c r="O16" i="97"/>
  <c r="L17" i="97"/>
  <c r="M16" i="97"/>
  <c r="K666" i="201" l="1"/>
  <c r="M665" i="201"/>
  <c r="L837" i="201"/>
  <c r="K667" i="201" l="1"/>
  <c r="M666" i="201"/>
  <c r="L838" i="201"/>
  <c r="K668" i="201" l="1"/>
  <c r="M667" i="201"/>
  <c r="L839" i="201"/>
  <c r="K669" i="201" l="1"/>
  <c r="M668" i="201"/>
  <c r="L840" i="201"/>
  <c r="K670" i="201" l="1"/>
  <c r="M669" i="201"/>
  <c r="L841" i="201"/>
  <c r="K671" i="201" l="1"/>
  <c r="M670" i="201"/>
  <c r="L842" i="201"/>
  <c r="K672" i="201" l="1"/>
  <c r="M671" i="201"/>
  <c r="L843" i="201"/>
  <c r="K673" i="201" l="1"/>
  <c r="M672" i="201"/>
  <c r="L844" i="201"/>
  <c r="K674" i="201" l="1"/>
  <c r="M673" i="201"/>
  <c r="L845" i="201"/>
  <c r="K675" i="201" l="1"/>
  <c r="M674" i="201"/>
  <c r="L846" i="201"/>
  <c r="K676" i="201" l="1"/>
  <c r="M675" i="201"/>
  <c r="L847" i="201"/>
  <c r="K677" i="201" l="1"/>
  <c r="M676" i="201"/>
  <c r="L848" i="201"/>
  <c r="K678" i="201" l="1"/>
  <c r="M677" i="201"/>
  <c r="L849" i="201"/>
  <c r="K679" i="201" l="1"/>
  <c r="M678" i="201"/>
  <c r="L850" i="201"/>
  <c r="K680" i="201" l="1"/>
  <c r="M679" i="201"/>
  <c r="L851" i="201"/>
  <c r="K681" i="201" l="1"/>
  <c r="M680" i="201"/>
  <c r="L852" i="201"/>
  <c r="K682" i="201" l="1"/>
  <c r="M681" i="201"/>
  <c r="L853" i="201"/>
  <c r="K683" i="201" l="1"/>
  <c r="M682" i="201"/>
  <c r="L854" i="201"/>
  <c r="K684" i="201" l="1"/>
  <c r="M683" i="201"/>
  <c r="L855" i="201"/>
  <c r="K19" i="97"/>
  <c r="H20" i="97"/>
  <c r="K685" i="201" l="1"/>
  <c r="M684" i="201"/>
  <c r="L856" i="201"/>
  <c r="N20" i="97"/>
  <c r="O17" i="97"/>
  <c r="L18" i="97"/>
  <c r="M17" i="97"/>
  <c r="K686" i="201" l="1"/>
  <c r="M685" i="201"/>
  <c r="L857" i="201"/>
  <c r="K687" i="201" l="1"/>
  <c r="M686" i="201"/>
  <c r="L858" i="201"/>
  <c r="K688" i="201" l="1"/>
  <c r="M687" i="201"/>
  <c r="L859" i="201"/>
  <c r="K689" i="201" l="1"/>
  <c r="M688" i="201"/>
  <c r="L860" i="201"/>
  <c r="K690" i="201" l="1"/>
  <c r="M689" i="201"/>
  <c r="L861" i="201"/>
  <c r="K691" i="201" l="1"/>
  <c r="M690" i="201"/>
  <c r="L862" i="201"/>
  <c r="K692" i="201" l="1"/>
  <c r="M691" i="201"/>
  <c r="L863" i="201"/>
  <c r="K693" i="201" l="1"/>
  <c r="M692" i="201"/>
  <c r="L864" i="201"/>
  <c r="K694" i="201" l="1"/>
  <c r="M693" i="201"/>
  <c r="L865" i="201"/>
  <c r="K695" i="201" l="1"/>
  <c r="M694" i="201"/>
  <c r="L866" i="201"/>
  <c r="K696" i="201" l="1"/>
  <c r="M695" i="201"/>
  <c r="L867" i="201"/>
  <c r="K697" i="201" l="1"/>
  <c r="M696" i="201"/>
  <c r="L868" i="201"/>
  <c r="K698" i="201" l="1"/>
  <c r="M697" i="201"/>
  <c r="L869" i="201"/>
  <c r="K699" i="201" l="1"/>
  <c r="M698" i="201"/>
  <c r="L870" i="201"/>
  <c r="K700" i="201" l="1"/>
  <c r="M699" i="201"/>
  <c r="L871" i="201"/>
  <c r="K701" i="201" l="1"/>
  <c r="M700" i="201"/>
  <c r="L872" i="201"/>
  <c r="K702" i="201" l="1"/>
  <c r="M701" i="201"/>
  <c r="L873" i="201"/>
  <c r="K703" i="201" l="1"/>
  <c r="M702" i="201"/>
  <c r="L874" i="201"/>
  <c r="K20" i="97"/>
  <c r="H21" i="97"/>
  <c r="K704" i="201" l="1"/>
  <c r="M703" i="201"/>
  <c r="L875" i="201"/>
  <c r="N21" i="97"/>
  <c r="O18" i="97"/>
  <c r="L19" i="97"/>
  <c r="M18" i="97"/>
  <c r="K705" i="201" l="1"/>
  <c r="M704" i="201"/>
  <c r="L876" i="201"/>
  <c r="K706" i="201" l="1"/>
  <c r="M705" i="201"/>
  <c r="L877" i="201"/>
  <c r="K707" i="201" l="1"/>
  <c r="M706" i="201"/>
  <c r="L878" i="201"/>
  <c r="K708" i="201" l="1"/>
  <c r="M707" i="201"/>
  <c r="L879" i="201"/>
  <c r="K709" i="201" l="1"/>
  <c r="M708" i="201"/>
  <c r="L880" i="201"/>
  <c r="K710" i="201" l="1"/>
  <c r="M709" i="201"/>
  <c r="L881" i="201"/>
  <c r="K711" i="201" l="1"/>
  <c r="M710" i="201"/>
  <c r="L882" i="201"/>
  <c r="K712" i="201" l="1"/>
  <c r="M711" i="201"/>
  <c r="L883" i="201"/>
  <c r="K713" i="201" l="1"/>
  <c r="M712" i="201"/>
  <c r="L884" i="201"/>
  <c r="K714" i="201" l="1"/>
  <c r="M713" i="201"/>
  <c r="L885" i="201"/>
  <c r="K715" i="201" l="1"/>
  <c r="M714" i="201"/>
  <c r="L886" i="201"/>
  <c r="K716" i="201" l="1"/>
  <c r="M715" i="201"/>
  <c r="L887" i="201"/>
  <c r="K717" i="201" l="1"/>
  <c r="M716" i="201"/>
  <c r="L888" i="201"/>
  <c r="K718" i="201" l="1"/>
  <c r="M717" i="201"/>
  <c r="L889" i="201"/>
  <c r="K719" i="201" l="1"/>
  <c r="M718" i="201"/>
  <c r="L890" i="201"/>
  <c r="K720" i="201" l="1"/>
  <c r="M719" i="201"/>
  <c r="L891" i="201"/>
  <c r="K721" i="201" l="1"/>
  <c r="M720" i="201"/>
  <c r="L892" i="201"/>
  <c r="K722" i="201" l="1"/>
  <c r="M721" i="201"/>
  <c r="L893" i="201"/>
  <c r="K723" i="201" l="1"/>
  <c r="M722" i="201"/>
  <c r="L894" i="201"/>
  <c r="K724" i="201" l="1"/>
  <c r="M723" i="201"/>
  <c r="L895" i="201"/>
  <c r="K725" i="201" l="1"/>
  <c r="M724" i="201"/>
  <c r="L896" i="201"/>
  <c r="K726" i="201" l="1"/>
  <c r="M725" i="201"/>
  <c r="L897" i="201"/>
  <c r="K727" i="201" l="1"/>
  <c r="M726" i="201"/>
  <c r="L898" i="201"/>
  <c r="K21" i="97"/>
  <c r="H22" i="97"/>
  <c r="K728" i="201" l="1"/>
  <c r="M727" i="201"/>
  <c r="L899" i="201"/>
  <c r="N22" i="97"/>
  <c r="O19" i="97"/>
  <c r="L20" i="97"/>
  <c r="M19" i="97"/>
  <c r="K729" i="201" l="1"/>
  <c r="M728" i="201"/>
  <c r="L900" i="201"/>
  <c r="K730" i="201" l="1"/>
  <c r="M729" i="201"/>
  <c r="L901" i="201"/>
  <c r="K731" i="201" l="1"/>
  <c r="M730" i="201"/>
  <c r="L902" i="201"/>
  <c r="K732" i="201" l="1"/>
  <c r="M731" i="201"/>
  <c r="L903" i="201"/>
  <c r="K733" i="201" l="1"/>
  <c r="M732" i="201"/>
  <c r="L904" i="201"/>
  <c r="K734" i="201" l="1"/>
  <c r="M733" i="201"/>
  <c r="L905" i="201"/>
  <c r="K735" i="201" l="1"/>
  <c r="M734" i="201"/>
  <c r="L906" i="201"/>
  <c r="K736" i="201" l="1"/>
  <c r="M735" i="201"/>
  <c r="L907" i="201"/>
  <c r="K737" i="201" l="1"/>
  <c r="M736" i="201"/>
  <c r="L908" i="201"/>
  <c r="K738" i="201" l="1"/>
  <c r="M737" i="201"/>
  <c r="L909" i="201"/>
  <c r="K739" i="201" l="1"/>
  <c r="M738" i="201"/>
  <c r="L910" i="201"/>
  <c r="K740" i="201" l="1"/>
  <c r="M739" i="201"/>
  <c r="L911" i="201"/>
  <c r="K741" i="201" l="1"/>
  <c r="M740" i="201"/>
  <c r="L912" i="201"/>
  <c r="K742" i="201" l="1"/>
  <c r="M741" i="201"/>
  <c r="L913" i="201"/>
  <c r="K743" i="201" l="1"/>
  <c r="M742" i="201"/>
  <c r="L914" i="201"/>
  <c r="K744" i="201" l="1"/>
  <c r="M743" i="201"/>
  <c r="L915" i="201"/>
  <c r="K745" i="201" l="1"/>
  <c r="M744" i="201"/>
  <c r="L916" i="201"/>
  <c r="K746" i="201" l="1"/>
  <c r="M745" i="201"/>
  <c r="L917" i="201"/>
  <c r="K747" i="201" l="1"/>
  <c r="M746" i="201"/>
  <c r="L918" i="201"/>
  <c r="K22" i="97"/>
  <c r="H23" i="97"/>
  <c r="K748" i="201" l="1"/>
  <c r="M747" i="201"/>
  <c r="L919" i="201"/>
  <c r="O20" i="97"/>
  <c r="N23" i="97"/>
  <c r="L21" i="97"/>
  <c r="M20" i="97"/>
  <c r="K749" i="201" l="1"/>
  <c r="M748" i="201"/>
  <c r="L920" i="201"/>
  <c r="K750" i="201" l="1"/>
  <c r="M749" i="201"/>
  <c r="L921" i="201"/>
  <c r="K751" i="201" l="1"/>
  <c r="M750" i="201"/>
  <c r="L922" i="201"/>
  <c r="K752" i="201" l="1"/>
  <c r="M751" i="201"/>
  <c r="L923" i="201"/>
  <c r="K753" i="201" l="1"/>
  <c r="M752" i="201"/>
  <c r="L924" i="201"/>
  <c r="K754" i="201" l="1"/>
  <c r="M753" i="201"/>
  <c r="L925" i="201"/>
  <c r="K755" i="201" l="1"/>
  <c r="M754" i="201"/>
  <c r="L926" i="201"/>
  <c r="K756" i="201" l="1"/>
  <c r="M755" i="201"/>
  <c r="L927" i="201"/>
  <c r="K757" i="201" l="1"/>
  <c r="M756" i="201"/>
  <c r="L928" i="201"/>
  <c r="K758" i="201" l="1"/>
  <c r="M757" i="201"/>
  <c r="L929" i="201"/>
  <c r="K759" i="201" l="1"/>
  <c r="M758" i="201"/>
  <c r="L930" i="201"/>
  <c r="K760" i="201" l="1"/>
  <c r="M759" i="201"/>
  <c r="L931" i="201"/>
  <c r="K761" i="201" l="1"/>
  <c r="M760" i="201"/>
  <c r="L932" i="201"/>
  <c r="K762" i="201" l="1"/>
  <c r="M761" i="201"/>
  <c r="L933" i="201"/>
  <c r="K763" i="201" l="1"/>
  <c r="M762" i="201"/>
  <c r="L934" i="201"/>
  <c r="K764" i="201" l="1"/>
  <c r="M763" i="201"/>
  <c r="L935" i="201"/>
  <c r="K765" i="201" l="1"/>
  <c r="M764" i="201"/>
  <c r="L936" i="201"/>
  <c r="K766" i="201" l="1"/>
  <c r="M765" i="201"/>
  <c r="L937" i="201"/>
  <c r="K23" i="97"/>
  <c r="H24" i="97"/>
  <c r="K767" i="201" l="1"/>
  <c r="M766" i="201"/>
  <c r="L938" i="201"/>
  <c r="N24" i="97"/>
  <c r="O21" i="97"/>
  <c r="L22" i="97"/>
  <c r="M21" i="97"/>
  <c r="K768" i="201" l="1"/>
  <c r="M767" i="201"/>
  <c r="L939" i="201"/>
  <c r="K769" i="201" l="1"/>
  <c r="M768" i="201"/>
  <c r="L940" i="201"/>
  <c r="K770" i="201" l="1"/>
  <c r="M769" i="201"/>
  <c r="L941" i="201"/>
  <c r="K771" i="201" l="1"/>
  <c r="M770" i="201"/>
  <c r="L942" i="201"/>
  <c r="K772" i="201" l="1"/>
  <c r="M771" i="201"/>
  <c r="L943" i="201"/>
  <c r="K773" i="201" l="1"/>
  <c r="M772" i="201"/>
  <c r="L944" i="201"/>
  <c r="K774" i="201" l="1"/>
  <c r="M773" i="201"/>
  <c r="L945" i="201"/>
  <c r="K775" i="201" l="1"/>
  <c r="M774" i="201"/>
  <c r="L946" i="201"/>
  <c r="K776" i="201" l="1"/>
  <c r="M775" i="201"/>
  <c r="L947" i="201"/>
  <c r="K777" i="201" l="1"/>
  <c r="M776" i="201"/>
  <c r="L948" i="201"/>
  <c r="K778" i="201" l="1"/>
  <c r="M777" i="201"/>
  <c r="L949" i="201"/>
  <c r="K779" i="201" l="1"/>
  <c r="M778" i="201"/>
  <c r="L950" i="201"/>
  <c r="K780" i="201" l="1"/>
  <c r="M779" i="201"/>
  <c r="L951" i="201"/>
  <c r="K781" i="201" l="1"/>
  <c r="M780" i="201"/>
  <c r="L952" i="201"/>
  <c r="K782" i="201" l="1"/>
  <c r="M781" i="201"/>
  <c r="L953" i="201"/>
  <c r="K783" i="201" l="1"/>
  <c r="M782" i="201"/>
  <c r="L954" i="201"/>
  <c r="K784" i="201" l="1"/>
  <c r="M783" i="201"/>
  <c r="L955" i="201"/>
  <c r="K785" i="201" l="1"/>
  <c r="M784" i="201"/>
  <c r="L956" i="201"/>
  <c r="K786" i="201" l="1"/>
  <c r="M785" i="201"/>
  <c r="L957" i="201"/>
  <c r="K787" i="201" l="1"/>
  <c r="M786" i="201"/>
  <c r="L958" i="201"/>
  <c r="K788" i="201" l="1"/>
  <c r="M787" i="201"/>
  <c r="L959" i="201"/>
  <c r="K789" i="201" l="1"/>
  <c r="M788" i="201"/>
  <c r="L960" i="201"/>
  <c r="K790" i="201" l="1"/>
  <c r="M789" i="201"/>
  <c r="L961" i="201"/>
  <c r="K791" i="201" l="1"/>
  <c r="M790" i="201"/>
  <c r="L962" i="201"/>
  <c r="K24" i="97"/>
  <c r="H25" i="97"/>
  <c r="K792" i="201" l="1"/>
  <c r="M791" i="201"/>
  <c r="L963" i="201"/>
  <c r="N25" i="97"/>
  <c r="O22" i="97"/>
  <c r="L23" i="97"/>
  <c r="M22" i="97"/>
  <c r="K793" i="201" l="1"/>
  <c r="M792" i="201"/>
  <c r="L964" i="201"/>
  <c r="K794" i="201" l="1"/>
  <c r="M793" i="201"/>
  <c r="L965" i="201"/>
  <c r="K795" i="201" l="1"/>
  <c r="M794" i="201"/>
  <c r="L966" i="201"/>
  <c r="K796" i="201" l="1"/>
  <c r="M795" i="201"/>
  <c r="L967" i="201"/>
  <c r="K797" i="201" l="1"/>
  <c r="M796" i="201"/>
  <c r="L968" i="201"/>
  <c r="K798" i="201" l="1"/>
  <c r="M797" i="201"/>
  <c r="L969" i="201"/>
  <c r="K799" i="201" l="1"/>
  <c r="M798" i="201"/>
  <c r="L970" i="201"/>
  <c r="K800" i="201" l="1"/>
  <c r="M799" i="201"/>
  <c r="L971" i="201"/>
  <c r="K801" i="201" l="1"/>
  <c r="M800" i="201"/>
  <c r="L972" i="201"/>
  <c r="K802" i="201" l="1"/>
  <c r="M801" i="201"/>
  <c r="L973" i="201"/>
  <c r="K803" i="201" l="1"/>
  <c r="M802" i="201"/>
  <c r="L974" i="201"/>
  <c r="K804" i="201" l="1"/>
  <c r="M803" i="201"/>
  <c r="L975" i="201"/>
  <c r="K805" i="201" l="1"/>
  <c r="M804" i="201"/>
  <c r="L976" i="201"/>
  <c r="K806" i="201" l="1"/>
  <c r="M805" i="201"/>
  <c r="L977" i="201"/>
  <c r="K807" i="201" l="1"/>
  <c r="M806" i="201"/>
  <c r="L978" i="201"/>
  <c r="K808" i="201" l="1"/>
  <c r="M807" i="201"/>
  <c r="L979" i="201"/>
  <c r="K809" i="201" l="1"/>
  <c r="M808" i="201"/>
  <c r="L980" i="201"/>
  <c r="K810" i="201" l="1"/>
  <c r="M809" i="201"/>
  <c r="L981" i="201"/>
  <c r="K811" i="201" l="1"/>
  <c r="M810" i="201"/>
  <c r="L982" i="201"/>
  <c r="K25" i="97"/>
  <c r="H26" i="97"/>
  <c r="K812" i="201" l="1"/>
  <c r="M811" i="201"/>
  <c r="L983" i="201"/>
  <c r="N26" i="97"/>
  <c r="O23" i="97"/>
  <c r="L24" i="97"/>
  <c r="M23" i="97"/>
  <c r="K813" i="201" l="1"/>
  <c r="M812" i="201"/>
  <c r="L984" i="201"/>
  <c r="K814" i="201" l="1"/>
  <c r="M813" i="201"/>
  <c r="L985" i="201"/>
  <c r="K815" i="201" l="1"/>
  <c r="M814" i="201"/>
  <c r="L986" i="201"/>
  <c r="K816" i="201" l="1"/>
  <c r="M815" i="201"/>
  <c r="L987" i="201"/>
  <c r="K817" i="201" l="1"/>
  <c r="M816" i="201"/>
  <c r="L988" i="201"/>
  <c r="K818" i="201" l="1"/>
  <c r="M817" i="201"/>
  <c r="L989" i="201"/>
  <c r="K819" i="201" l="1"/>
  <c r="M818" i="201"/>
  <c r="L990" i="201"/>
  <c r="K820" i="201" l="1"/>
  <c r="M819" i="201"/>
  <c r="L991" i="201"/>
  <c r="K821" i="201" l="1"/>
  <c r="M820" i="201"/>
  <c r="L992" i="201"/>
  <c r="K822" i="201" l="1"/>
  <c r="M821" i="201"/>
  <c r="L993" i="201"/>
  <c r="K823" i="201" l="1"/>
  <c r="M822" i="201"/>
  <c r="L994" i="201"/>
  <c r="K824" i="201" l="1"/>
  <c r="M823" i="201"/>
  <c r="L995" i="201"/>
  <c r="K825" i="201" l="1"/>
  <c r="M824" i="201"/>
  <c r="L996" i="201"/>
  <c r="K826" i="201" l="1"/>
  <c r="M825" i="201"/>
  <c r="L997" i="201"/>
  <c r="K827" i="201" l="1"/>
  <c r="M826" i="201"/>
  <c r="L998" i="201"/>
  <c r="K828" i="201" l="1"/>
  <c r="M827" i="201"/>
  <c r="L999" i="201"/>
  <c r="K829" i="201" l="1"/>
  <c r="M828" i="201"/>
  <c r="L1000" i="201"/>
  <c r="K830" i="201" l="1"/>
  <c r="M829" i="201"/>
  <c r="L1001" i="201"/>
  <c r="K831" i="201" l="1"/>
  <c r="M830" i="201"/>
  <c r="L1002" i="201"/>
  <c r="K832" i="201" l="1"/>
  <c r="M831" i="201"/>
  <c r="L1003" i="201"/>
  <c r="K833" i="201" l="1"/>
  <c r="M832" i="201"/>
  <c r="L1004" i="201"/>
  <c r="K834" i="201" l="1"/>
  <c r="M833" i="201"/>
  <c r="L1005" i="201"/>
  <c r="K835" i="201" l="1"/>
  <c r="M834" i="201"/>
  <c r="L1006" i="201"/>
  <c r="K26" i="97"/>
  <c r="N27" i="97" s="1"/>
  <c r="H27" i="97"/>
  <c r="K836" i="201" l="1"/>
  <c r="M835" i="201"/>
  <c r="L1007" i="201"/>
  <c r="M24" i="97"/>
  <c r="L25" i="97"/>
  <c r="O24" i="97"/>
  <c r="K837" i="201" l="1"/>
  <c r="M836" i="201"/>
  <c r="L1008" i="201"/>
  <c r="K838" i="201" l="1"/>
  <c r="M837" i="201"/>
  <c r="L1009" i="201"/>
  <c r="K839" i="201" l="1"/>
  <c r="M838" i="201"/>
  <c r="L1010" i="201"/>
  <c r="K840" i="201" l="1"/>
  <c r="M839" i="201"/>
  <c r="L1011" i="201"/>
  <c r="K841" i="201" l="1"/>
  <c r="M840" i="201"/>
  <c r="L1012" i="201"/>
  <c r="K842" i="201" l="1"/>
  <c r="M841" i="201"/>
  <c r="L1013" i="201"/>
  <c r="K843" i="201" l="1"/>
  <c r="M842" i="201"/>
  <c r="L1014" i="201"/>
  <c r="K844" i="201" l="1"/>
  <c r="M843" i="201"/>
  <c r="L1015" i="201"/>
  <c r="K845" i="201" l="1"/>
  <c r="M844" i="201"/>
  <c r="L1016" i="201"/>
  <c r="K846" i="201" l="1"/>
  <c r="M845" i="201"/>
  <c r="L1017" i="201"/>
  <c r="K847" i="201" l="1"/>
  <c r="M846" i="201"/>
  <c r="L1018" i="201"/>
  <c r="K848" i="201" l="1"/>
  <c r="M847" i="201"/>
  <c r="L1019" i="201"/>
  <c r="K849" i="201" l="1"/>
  <c r="M848" i="201"/>
  <c r="L1020" i="201"/>
  <c r="K850" i="201" l="1"/>
  <c r="M849" i="201"/>
  <c r="L1021" i="201"/>
  <c r="K851" i="201" l="1"/>
  <c r="M850" i="201"/>
  <c r="L1022" i="201"/>
  <c r="K852" i="201" l="1"/>
  <c r="M851" i="201"/>
  <c r="L1023" i="201"/>
  <c r="K27" i="97"/>
  <c r="H28" i="97"/>
  <c r="K853" i="201" l="1"/>
  <c r="M852" i="201"/>
  <c r="L1024" i="201"/>
  <c r="N28" i="97"/>
  <c r="O25" i="97"/>
  <c r="L26" i="97"/>
  <c r="M25" i="97"/>
  <c r="K854" i="201" l="1"/>
  <c r="M853" i="201"/>
  <c r="L1025" i="201"/>
  <c r="K855" i="201" l="1"/>
  <c r="M854" i="201"/>
  <c r="L1026" i="201"/>
  <c r="K856" i="201" l="1"/>
  <c r="M855" i="201"/>
  <c r="L1027" i="201"/>
  <c r="K857" i="201" l="1"/>
  <c r="M856" i="201"/>
  <c r="L1028" i="201"/>
  <c r="K858" i="201" l="1"/>
  <c r="M857" i="201"/>
  <c r="L1029" i="201"/>
  <c r="K859" i="201" l="1"/>
  <c r="M858" i="201"/>
  <c r="L1030" i="201"/>
  <c r="K860" i="201" l="1"/>
  <c r="M859" i="201"/>
  <c r="L1031" i="201"/>
  <c r="K861" i="201" l="1"/>
  <c r="M860" i="201"/>
  <c r="L1032" i="201"/>
  <c r="K862" i="201" l="1"/>
  <c r="M861" i="201"/>
  <c r="L1033" i="201"/>
  <c r="K863" i="201" l="1"/>
  <c r="M862" i="201"/>
  <c r="L1034" i="201"/>
  <c r="K864" i="201" l="1"/>
  <c r="M863" i="201"/>
  <c r="L1035" i="201"/>
  <c r="K865" i="201" l="1"/>
  <c r="M864" i="201"/>
  <c r="L1036" i="201"/>
  <c r="K866" i="201" l="1"/>
  <c r="M865" i="201"/>
  <c r="L1037" i="201"/>
  <c r="K867" i="201" l="1"/>
  <c r="M866" i="201"/>
  <c r="L1038" i="201"/>
  <c r="K868" i="201" l="1"/>
  <c r="M867" i="201"/>
  <c r="L1039" i="201"/>
  <c r="K869" i="201" l="1"/>
  <c r="M868" i="201"/>
  <c r="L1040" i="201"/>
  <c r="K870" i="201" l="1"/>
  <c r="M869" i="201"/>
  <c r="L1041" i="201"/>
  <c r="K871" i="201" l="1"/>
  <c r="M870" i="201"/>
  <c r="L1042" i="201"/>
  <c r="K872" i="201" l="1"/>
  <c r="M871" i="201"/>
  <c r="L1043" i="201"/>
  <c r="K28" i="97"/>
  <c r="H29" i="97"/>
  <c r="K873" i="201" l="1"/>
  <c r="M872" i="201"/>
  <c r="L1044" i="201"/>
  <c r="N29" i="97"/>
  <c r="O26" i="97"/>
  <c r="L27" i="97"/>
  <c r="M26" i="97"/>
  <c r="K874" i="201" l="1"/>
  <c r="M873" i="201"/>
  <c r="L1045" i="201"/>
  <c r="K875" i="201" l="1"/>
  <c r="M874" i="201"/>
  <c r="L1046" i="201"/>
  <c r="K876" i="201" l="1"/>
  <c r="M875" i="201"/>
  <c r="L1047" i="201"/>
  <c r="K877" i="201" l="1"/>
  <c r="M876" i="201"/>
  <c r="L1048" i="201"/>
  <c r="K878" i="201" l="1"/>
  <c r="M877" i="201"/>
  <c r="L1049" i="201"/>
  <c r="K879" i="201" l="1"/>
  <c r="M878" i="201"/>
  <c r="L1050" i="201"/>
  <c r="K880" i="201" l="1"/>
  <c r="M879" i="201"/>
  <c r="L1051" i="201"/>
  <c r="K881" i="201" l="1"/>
  <c r="M880" i="201"/>
  <c r="L1052" i="201"/>
  <c r="K882" i="201" l="1"/>
  <c r="M881" i="201"/>
  <c r="L1053" i="201"/>
  <c r="K883" i="201" l="1"/>
  <c r="M882" i="201"/>
  <c r="L1054" i="201"/>
  <c r="K884" i="201" l="1"/>
  <c r="M883" i="201"/>
  <c r="L1055" i="201"/>
  <c r="K885" i="201" l="1"/>
  <c r="M884" i="201"/>
  <c r="L1056" i="201"/>
  <c r="K886" i="201" l="1"/>
  <c r="M885" i="201"/>
  <c r="L1057" i="201"/>
  <c r="K887" i="201" l="1"/>
  <c r="M886" i="201"/>
  <c r="L1058" i="201"/>
  <c r="K888" i="201" l="1"/>
  <c r="M887" i="201"/>
  <c r="L1059" i="201"/>
  <c r="K889" i="201" l="1"/>
  <c r="M888" i="201"/>
  <c r="L1060" i="201"/>
  <c r="K890" i="201" l="1"/>
  <c r="M889" i="201"/>
  <c r="L1061" i="201"/>
  <c r="K891" i="201" l="1"/>
  <c r="M890" i="201"/>
  <c r="L1062" i="201"/>
  <c r="K892" i="201" l="1"/>
  <c r="M891" i="201"/>
  <c r="L1063" i="201"/>
  <c r="K893" i="201" l="1"/>
  <c r="M892" i="201"/>
  <c r="L1064" i="201"/>
  <c r="K894" i="201" l="1"/>
  <c r="M893" i="201"/>
  <c r="L1065" i="201"/>
  <c r="K895" i="201" l="1"/>
  <c r="M894" i="201"/>
  <c r="L1066" i="201"/>
  <c r="K896" i="201" l="1"/>
  <c r="M895" i="201"/>
  <c r="L1067" i="201"/>
  <c r="K29" i="97"/>
  <c r="H30" i="97"/>
  <c r="K897" i="201" l="1"/>
  <c r="M896" i="201"/>
  <c r="L1068" i="201"/>
  <c r="N30" i="97"/>
  <c r="O27" i="97"/>
  <c r="L28" i="97"/>
  <c r="M27" i="97"/>
  <c r="K898" i="201" l="1"/>
  <c r="M897" i="201"/>
  <c r="L1069" i="201"/>
  <c r="K899" i="201" l="1"/>
  <c r="M898" i="201"/>
  <c r="L1070" i="201"/>
  <c r="K900" i="201" l="1"/>
  <c r="M899" i="201"/>
  <c r="L1071" i="201"/>
  <c r="K901" i="201" l="1"/>
  <c r="M900" i="201"/>
  <c r="L1072" i="201"/>
  <c r="K902" i="201" l="1"/>
  <c r="M901" i="201"/>
  <c r="L1073" i="201"/>
  <c r="K903" i="201" l="1"/>
  <c r="M902" i="201"/>
  <c r="L1074" i="201"/>
  <c r="K904" i="201" l="1"/>
  <c r="M903" i="201"/>
  <c r="L1075" i="201"/>
  <c r="K905" i="201" l="1"/>
  <c r="M904" i="201"/>
  <c r="L1076" i="201"/>
  <c r="K906" i="201" l="1"/>
  <c r="M905" i="201"/>
  <c r="L1077" i="201"/>
  <c r="K907" i="201" l="1"/>
  <c r="M906" i="201"/>
  <c r="L1078" i="201"/>
  <c r="K908" i="201" l="1"/>
  <c r="M907" i="201"/>
  <c r="L1079" i="201"/>
  <c r="K909" i="201" l="1"/>
  <c r="M908" i="201"/>
  <c r="L1080" i="201"/>
  <c r="K910" i="201" l="1"/>
  <c r="M909" i="201"/>
  <c r="L1081" i="201"/>
  <c r="K911" i="201" l="1"/>
  <c r="M910" i="201"/>
  <c r="L1082" i="201"/>
  <c r="K912" i="201" l="1"/>
  <c r="M911" i="201"/>
  <c r="L1083" i="201"/>
  <c r="K913" i="201" l="1"/>
  <c r="M912" i="201"/>
  <c r="L1084" i="201"/>
  <c r="K914" i="201" l="1"/>
  <c r="M913" i="201"/>
  <c r="L1085" i="201"/>
  <c r="K915" i="201" l="1"/>
  <c r="M914" i="201"/>
  <c r="L1086" i="201"/>
  <c r="K30" i="97"/>
  <c r="H31" i="97"/>
  <c r="K916" i="201" l="1"/>
  <c r="M915" i="201"/>
  <c r="L1087" i="201"/>
  <c r="N31" i="97"/>
  <c r="O28" i="97"/>
  <c r="L29" i="97"/>
  <c r="M28" i="97"/>
  <c r="K917" i="201" l="1"/>
  <c r="M916" i="201"/>
  <c r="L1088" i="201"/>
  <c r="K918" i="201" l="1"/>
  <c r="M917" i="201"/>
  <c r="L1089" i="201"/>
  <c r="K919" i="201" l="1"/>
  <c r="M918" i="201"/>
  <c r="L1090" i="201"/>
  <c r="K920" i="201" l="1"/>
  <c r="M919" i="201"/>
  <c r="L1091" i="201"/>
  <c r="K921" i="201" l="1"/>
  <c r="M920" i="201"/>
  <c r="L1092" i="201"/>
  <c r="K922" i="201" l="1"/>
  <c r="M921" i="201"/>
  <c r="L1093" i="201"/>
  <c r="K923" i="201" l="1"/>
  <c r="M922" i="201"/>
  <c r="L1094" i="201"/>
  <c r="K924" i="201" l="1"/>
  <c r="M923" i="201"/>
  <c r="L1095" i="201"/>
  <c r="K925" i="201" l="1"/>
  <c r="M924" i="201"/>
  <c r="L1096" i="201"/>
  <c r="K926" i="201" l="1"/>
  <c r="M925" i="201"/>
  <c r="L1097" i="201"/>
  <c r="K927" i="201" l="1"/>
  <c r="M926" i="201"/>
  <c r="L1098" i="201"/>
  <c r="K928" i="201" l="1"/>
  <c r="M927" i="201"/>
  <c r="L1099" i="201"/>
  <c r="K929" i="201" l="1"/>
  <c r="M928" i="201"/>
  <c r="L1100" i="201"/>
  <c r="K930" i="201" l="1"/>
  <c r="M929" i="201"/>
  <c r="L1101" i="201"/>
  <c r="K931" i="201" l="1"/>
  <c r="M930" i="201"/>
  <c r="L1102" i="201"/>
  <c r="K932" i="201" l="1"/>
  <c r="M931" i="201"/>
  <c r="L1103" i="201"/>
  <c r="K933" i="201" l="1"/>
  <c r="M932" i="201"/>
  <c r="L1104" i="201"/>
  <c r="K934" i="201" l="1"/>
  <c r="M933" i="201"/>
  <c r="L1105" i="201"/>
  <c r="K935" i="201" l="1"/>
  <c r="M934" i="201"/>
  <c r="L1106" i="201"/>
  <c r="K31" i="97"/>
  <c r="H32" i="97"/>
  <c r="K936" i="201" l="1"/>
  <c r="M935" i="201"/>
  <c r="L1107" i="201"/>
  <c r="N32" i="97"/>
  <c r="O29" i="97"/>
  <c r="L30" i="97"/>
  <c r="M29" i="97"/>
  <c r="K937" i="201" l="1"/>
  <c r="M936" i="201"/>
  <c r="L1108" i="201"/>
  <c r="K938" i="201" l="1"/>
  <c r="M937" i="201"/>
  <c r="L1109" i="201"/>
  <c r="K939" i="201" l="1"/>
  <c r="M938" i="201"/>
  <c r="L1110" i="201"/>
  <c r="K940" i="201" l="1"/>
  <c r="M939" i="201"/>
  <c r="L1111" i="201"/>
  <c r="K941" i="201" l="1"/>
  <c r="M940" i="201"/>
  <c r="L1112" i="201"/>
  <c r="K942" i="201" l="1"/>
  <c r="M941" i="201"/>
  <c r="L1113" i="201"/>
  <c r="K943" i="201" l="1"/>
  <c r="M942" i="201"/>
  <c r="L1114" i="201"/>
  <c r="K944" i="201" l="1"/>
  <c r="M943" i="201"/>
  <c r="L1115" i="201"/>
  <c r="K945" i="201" l="1"/>
  <c r="M944" i="201"/>
  <c r="L1116" i="201"/>
  <c r="K946" i="201" l="1"/>
  <c r="M945" i="201"/>
  <c r="L1117" i="201"/>
  <c r="K947" i="201" l="1"/>
  <c r="M946" i="201"/>
  <c r="L1118" i="201"/>
  <c r="K948" i="201" l="1"/>
  <c r="M947" i="201"/>
  <c r="L1119" i="201"/>
  <c r="K949" i="201" l="1"/>
  <c r="M948" i="201"/>
  <c r="L1120" i="201"/>
  <c r="K950" i="201" l="1"/>
  <c r="M949" i="201"/>
  <c r="L1121" i="201"/>
  <c r="K951" i="201" l="1"/>
  <c r="M950" i="201"/>
  <c r="L1122" i="201"/>
  <c r="K952" i="201" l="1"/>
  <c r="M951" i="201"/>
  <c r="L1123" i="201"/>
  <c r="K953" i="201" l="1"/>
  <c r="M952" i="201"/>
  <c r="L1124" i="201"/>
  <c r="K954" i="201" l="1"/>
  <c r="M953" i="201"/>
  <c r="L1125" i="201"/>
  <c r="K955" i="201" l="1"/>
  <c r="M954" i="201"/>
  <c r="L1126" i="201"/>
  <c r="K956" i="201" l="1"/>
  <c r="M955" i="201"/>
  <c r="L1127" i="201"/>
  <c r="K957" i="201" l="1"/>
  <c r="M956" i="201"/>
  <c r="L1128" i="201"/>
  <c r="K958" i="201" l="1"/>
  <c r="M957" i="201"/>
  <c r="L1129" i="201"/>
  <c r="K959" i="201" l="1"/>
  <c r="M958" i="201"/>
  <c r="L1130" i="201"/>
  <c r="K32" i="97"/>
  <c r="H33" i="97"/>
  <c r="K960" i="201" l="1"/>
  <c r="M959" i="201"/>
  <c r="L1131" i="201"/>
  <c r="N33" i="97"/>
  <c r="O30" i="97"/>
  <c r="L31" i="97"/>
  <c r="M30" i="97"/>
  <c r="K961" i="201" l="1"/>
  <c r="M960" i="201"/>
  <c r="L1132" i="201"/>
  <c r="K962" i="201" l="1"/>
  <c r="M961" i="201"/>
  <c r="L1133" i="201"/>
  <c r="K963" i="201" l="1"/>
  <c r="M962" i="201"/>
  <c r="L1134" i="201"/>
  <c r="K964" i="201" l="1"/>
  <c r="M963" i="201"/>
  <c r="L1135" i="201"/>
  <c r="K965" i="201" l="1"/>
  <c r="M964" i="201"/>
  <c r="L1136" i="201"/>
  <c r="K966" i="201" l="1"/>
  <c r="M965" i="201"/>
  <c r="L1137" i="201"/>
  <c r="K967" i="201" l="1"/>
  <c r="M966" i="201"/>
  <c r="L1138" i="201"/>
  <c r="K968" i="201" l="1"/>
  <c r="M967" i="201"/>
  <c r="L1139" i="201"/>
  <c r="K969" i="201" l="1"/>
  <c r="M968" i="201"/>
  <c r="L1140" i="201"/>
  <c r="K970" i="201" l="1"/>
  <c r="M969" i="201"/>
  <c r="L1141" i="201"/>
  <c r="K971" i="201" l="1"/>
  <c r="M970" i="201"/>
  <c r="L1142" i="201"/>
  <c r="K972" i="201" l="1"/>
  <c r="M971" i="201"/>
  <c r="L1143" i="201"/>
  <c r="K973" i="201" l="1"/>
  <c r="M972" i="201"/>
  <c r="L1144" i="201"/>
  <c r="K974" i="201" l="1"/>
  <c r="M973" i="201"/>
  <c r="L1145" i="201"/>
  <c r="K975" i="201" l="1"/>
  <c r="M974" i="201"/>
  <c r="L1146" i="201"/>
  <c r="K976" i="201" l="1"/>
  <c r="M975" i="201"/>
  <c r="L1147" i="201"/>
  <c r="K977" i="201" l="1"/>
  <c r="M976" i="201"/>
  <c r="L1148" i="201"/>
  <c r="K978" i="201" l="1"/>
  <c r="M977" i="201"/>
  <c r="L1149" i="201"/>
  <c r="K33" i="97"/>
  <c r="H34" i="97"/>
  <c r="K979" i="201" l="1"/>
  <c r="M978" i="201"/>
  <c r="L1150" i="201"/>
  <c r="O31" i="97"/>
  <c r="N34" i="97"/>
  <c r="L32" i="97"/>
  <c r="M31" i="97"/>
  <c r="K980" i="201" l="1"/>
  <c r="M979" i="201"/>
  <c r="L1151" i="201"/>
  <c r="K981" i="201" l="1"/>
  <c r="M980" i="201"/>
  <c r="L1152" i="201"/>
  <c r="K982" i="201" l="1"/>
  <c r="M981" i="201"/>
  <c r="L1153" i="201"/>
  <c r="K983" i="201" l="1"/>
  <c r="M982" i="201"/>
  <c r="L1154" i="201"/>
  <c r="K984" i="201" l="1"/>
  <c r="M983" i="201"/>
  <c r="L1155" i="201"/>
  <c r="K985" i="201" l="1"/>
  <c r="M984" i="201"/>
  <c r="L1156" i="201"/>
  <c r="K986" i="201" l="1"/>
  <c r="M985" i="201"/>
  <c r="L1157" i="201"/>
  <c r="K987" i="201" l="1"/>
  <c r="M986" i="201"/>
  <c r="L1158" i="201"/>
  <c r="K988" i="201" l="1"/>
  <c r="M987" i="201"/>
  <c r="L1159" i="201"/>
  <c r="K989" i="201" l="1"/>
  <c r="M988" i="201"/>
  <c r="L1160" i="201"/>
  <c r="K990" i="201" l="1"/>
  <c r="M989" i="201"/>
  <c r="L1161" i="201"/>
  <c r="K991" i="201" l="1"/>
  <c r="M990" i="201"/>
  <c r="L1162" i="201"/>
  <c r="K992" i="201" l="1"/>
  <c r="M991" i="201"/>
  <c r="L1163" i="201"/>
  <c r="K993" i="201" l="1"/>
  <c r="M992" i="201"/>
  <c r="L1164" i="201"/>
  <c r="K994" i="201" l="1"/>
  <c r="M993" i="201"/>
  <c r="L1165" i="201"/>
  <c r="K995" i="201" l="1"/>
  <c r="M994" i="201"/>
  <c r="L1166" i="201"/>
  <c r="K996" i="201" l="1"/>
  <c r="M995" i="201"/>
  <c r="L1167" i="201"/>
  <c r="K997" i="201" l="1"/>
  <c r="M996" i="201"/>
  <c r="L1168" i="201"/>
  <c r="K998" i="201" l="1"/>
  <c r="M997" i="201"/>
  <c r="L1169" i="201"/>
  <c r="K34" i="97"/>
  <c r="H35" i="97"/>
  <c r="K999" i="201" l="1"/>
  <c r="M998" i="201"/>
  <c r="L1170" i="201"/>
  <c r="N35" i="97"/>
  <c r="O32" i="97"/>
  <c r="L33" i="97"/>
  <c r="M32" i="97"/>
  <c r="K1000" i="201" l="1"/>
  <c r="M999" i="201"/>
  <c r="L1171" i="201"/>
  <c r="K1001" i="201" l="1"/>
  <c r="M1000" i="201"/>
  <c r="L1172" i="201"/>
  <c r="K1002" i="201" l="1"/>
  <c r="M1001" i="201"/>
  <c r="L1173" i="201"/>
  <c r="K1003" i="201" l="1"/>
  <c r="M1002" i="201"/>
  <c r="L1174" i="201"/>
  <c r="K1004" i="201" l="1"/>
  <c r="M1003" i="201"/>
  <c r="L1175" i="201"/>
  <c r="K1005" i="201" l="1"/>
  <c r="M1004" i="201"/>
  <c r="L1176" i="201"/>
  <c r="K1006" i="201" l="1"/>
  <c r="M1005" i="201"/>
  <c r="L1177" i="201"/>
  <c r="K1007" i="201" l="1"/>
  <c r="M1006" i="201"/>
  <c r="L1178" i="201"/>
  <c r="K1008" i="201" l="1"/>
  <c r="M1007" i="201"/>
  <c r="L1179" i="201"/>
  <c r="K1009" i="201" l="1"/>
  <c r="M1008" i="201"/>
  <c r="L1180" i="201"/>
  <c r="K1010" i="201" l="1"/>
  <c r="M1009" i="201"/>
  <c r="L1181" i="201"/>
  <c r="K1011" i="201" l="1"/>
  <c r="M1010" i="201"/>
  <c r="L1182" i="201"/>
  <c r="K1012" i="201" l="1"/>
  <c r="M1011" i="201"/>
  <c r="L1183" i="201"/>
  <c r="K1013" i="201" l="1"/>
  <c r="M1012" i="201"/>
  <c r="L1184" i="201"/>
  <c r="K1014" i="201" l="1"/>
  <c r="M1013" i="201"/>
  <c r="L1185" i="201"/>
  <c r="K1015" i="201" l="1"/>
  <c r="M1014" i="201"/>
  <c r="L1186" i="201"/>
  <c r="K1016" i="201" l="1"/>
  <c r="M1015" i="201"/>
  <c r="L1187" i="201"/>
  <c r="K1017" i="201" l="1"/>
  <c r="M1016" i="201"/>
  <c r="L1188" i="201"/>
  <c r="K1018" i="201" l="1"/>
  <c r="M1017" i="201"/>
  <c r="L1189" i="201"/>
  <c r="K1019" i="201" l="1"/>
  <c r="M1018" i="201"/>
  <c r="L1190" i="201"/>
  <c r="K1020" i="201" l="1"/>
  <c r="M1019" i="201"/>
  <c r="L1191" i="201"/>
  <c r="K1021" i="201" l="1"/>
  <c r="M1020" i="201"/>
  <c r="L1192" i="201"/>
  <c r="K1022" i="201" l="1"/>
  <c r="M1021" i="201"/>
  <c r="L1193" i="201"/>
  <c r="K35" i="97"/>
  <c r="H36" i="97"/>
  <c r="K1023" i="201" l="1"/>
  <c r="M1022" i="201"/>
  <c r="L1194" i="201"/>
  <c r="N36" i="97"/>
  <c r="O33" i="97"/>
  <c r="L34" i="97"/>
  <c r="M33" i="97"/>
  <c r="K1024" i="201" l="1"/>
  <c r="M1023" i="201"/>
  <c r="L1195" i="201"/>
  <c r="K1025" i="201" l="1"/>
  <c r="M1024" i="201"/>
  <c r="L1196" i="201"/>
  <c r="K1026" i="201" l="1"/>
  <c r="M1025" i="201"/>
  <c r="L1197" i="201"/>
  <c r="K1027" i="201" l="1"/>
  <c r="M1026" i="201"/>
  <c r="L1198" i="201"/>
  <c r="K1028" i="201" l="1"/>
  <c r="M1027" i="201"/>
  <c r="L1199" i="201"/>
  <c r="K1029" i="201" l="1"/>
  <c r="M1028" i="201"/>
  <c r="L1200" i="201"/>
  <c r="K1030" i="201" l="1"/>
  <c r="M1029" i="201"/>
  <c r="L1201" i="201"/>
  <c r="K1031" i="201" l="1"/>
  <c r="M1030" i="201"/>
  <c r="L1202" i="201"/>
  <c r="K1032" i="201" l="1"/>
  <c r="M1031" i="201"/>
  <c r="L1203" i="201"/>
  <c r="K1033" i="201" l="1"/>
  <c r="M1032" i="201"/>
  <c r="L1204" i="201"/>
  <c r="K1034" i="201" l="1"/>
  <c r="M1033" i="201"/>
  <c r="L1205" i="201"/>
  <c r="K1035" i="201" l="1"/>
  <c r="M1034" i="201"/>
  <c r="L1206" i="201"/>
  <c r="K1036" i="201" l="1"/>
  <c r="M1035" i="201"/>
  <c r="L1207" i="201"/>
  <c r="K1037" i="201" l="1"/>
  <c r="M1036" i="201"/>
  <c r="L1208" i="201"/>
  <c r="K1038" i="201" l="1"/>
  <c r="M1037" i="201"/>
  <c r="L1209" i="201"/>
  <c r="K1039" i="201" l="1"/>
  <c r="M1038" i="201"/>
  <c r="L1210" i="201"/>
  <c r="K1040" i="201" l="1"/>
  <c r="M1039" i="201"/>
  <c r="L1211" i="201"/>
  <c r="K1041" i="201" l="1"/>
  <c r="M1040" i="201"/>
  <c r="L1212" i="201"/>
  <c r="K1042" i="201" l="1"/>
  <c r="M1041" i="201"/>
  <c r="L1213" i="201"/>
  <c r="K36" i="97"/>
  <c r="H37" i="97"/>
  <c r="K1043" i="201" l="1"/>
  <c r="M1042" i="201"/>
  <c r="L1214" i="201"/>
  <c r="N37" i="97"/>
  <c r="O34" i="97"/>
  <c r="L35" i="97"/>
  <c r="M34" i="97"/>
  <c r="K1044" i="201" l="1"/>
  <c r="M1043" i="201"/>
  <c r="L1215" i="201"/>
  <c r="K1045" i="201" l="1"/>
  <c r="M1044" i="201"/>
  <c r="L1216" i="201"/>
  <c r="K1046" i="201" l="1"/>
  <c r="M1045" i="201"/>
  <c r="L1217" i="201"/>
  <c r="K1047" i="201" l="1"/>
  <c r="M1046" i="201"/>
  <c r="L1218" i="201"/>
  <c r="K1048" i="201" l="1"/>
  <c r="M1047" i="201"/>
  <c r="L1219" i="201"/>
  <c r="K1049" i="201" l="1"/>
  <c r="M1048" i="201"/>
  <c r="L1220" i="201"/>
  <c r="K1050" i="201" l="1"/>
  <c r="M1049" i="201"/>
  <c r="L1221" i="201"/>
  <c r="K1051" i="201" l="1"/>
  <c r="M1050" i="201"/>
  <c r="L1222" i="201"/>
  <c r="K1052" i="201" l="1"/>
  <c r="M1051" i="201"/>
  <c r="L1223" i="201"/>
  <c r="K1053" i="201" l="1"/>
  <c r="M1052" i="201"/>
  <c r="L1224" i="201"/>
  <c r="K1054" i="201" l="1"/>
  <c r="M1053" i="201"/>
  <c r="L1225" i="201"/>
  <c r="K1055" i="201" l="1"/>
  <c r="M1054" i="201"/>
  <c r="L1226" i="201"/>
  <c r="K1056" i="201" l="1"/>
  <c r="M1055" i="201"/>
  <c r="L1227" i="201"/>
  <c r="K1057" i="201" l="1"/>
  <c r="M1056" i="201"/>
  <c r="L1228" i="201"/>
  <c r="K1058" i="201" l="1"/>
  <c r="M1057" i="201"/>
  <c r="L1229" i="201"/>
  <c r="K1059" i="201" l="1"/>
  <c r="M1058" i="201"/>
  <c r="L1230" i="201"/>
  <c r="K1060" i="201" l="1"/>
  <c r="M1059" i="201"/>
  <c r="L1231" i="201"/>
  <c r="K1061" i="201" l="1"/>
  <c r="M1060" i="201"/>
  <c r="L1232" i="201"/>
  <c r="K1062" i="201" l="1"/>
  <c r="M1061" i="201"/>
  <c r="L1233" i="201"/>
  <c r="K37" i="97"/>
  <c r="H38" i="97"/>
  <c r="K1063" i="201" l="1"/>
  <c r="M1062" i="201"/>
  <c r="L1234" i="201"/>
  <c r="N38" i="97"/>
  <c r="O35" i="97"/>
  <c r="L36" i="97"/>
  <c r="M35" i="97"/>
  <c r="K1064" i="201" l="1"/>
  <c r="M1063" i="201"/>
  <c r="L1235" i="201"/>
  <c r="K1065" i="201" l="1"/>
  <c r="M1064" i="201"/>
  <c r="L1236" i="201"/>
  <c r="K1066" i="201" l="1"/>
  <c r="M1065" i="201"/>
  <c r="L1237" i="201"/>
  <c r="K1067" i="201" l="1"/>
  <c r="M1066" i="201"/>
  <c r="L1238" i="201"/>
  <c r="K1068" i="201" l="1"/>
  <c r="M1067" i="201"/>
  <c r="L1239" i="201"/>
  <c r="K1069" i="201" l="1"/>
  <c r="M1068" i="201"/>
  <c r="L1240" i="201"/>
  <c r="K1070" i="201" l="1"/>
  <c r="M1069" i="201"/>
  <c r="L1241" i="201"/>
  <c r="K1071" i="201" l="1"/>
  <c r="M1070" i="201"/>
  <c r="L1242" i="201"/>
  <c r="K1072" i="201" l="1"/>
  <c r="M1071" i="201"/>
  <c r="L1243" i="201"/>
  <c r="K1073" i="201" l="1"/>
  <c r="M1072" i="201"/>
  <c r="L1244" i="201"/>
  <c r="K1074" i="201" l="1"/>
  <c r="M1073" i="201"/>
  <c r="L1245" i="201"/>
  <c r="K1075" i="201" l="1"/>
  <c r="M1074" i="201"/>
  <c r="L1246" i="201"/>
  <c r="K1076" i="201" l="1"/>
  <c r="M1075" i="201"/>
  <c r="L1247" i="201"/>
  <c r="K1077" i="201" l="1"/>
  <c r="M1076" i="201"/>
  <c r="L1248" i="201"/>
  <c r="K1078" i="201" l="1"/>
  <c r="M1077" i="201"/>
  <c r="L1249" i="201"/>
  <c r="K1079" i="201" l="1"/>
  <c r="M1078" i="201"/>
  <c r="L1250" i="201"/>
  <c r="K1080" i="201" l="1"/>
  <c r="M1079" i="201"/>
  <c r="L1251" i="201"/>
  <c r="K1081" i="201" l="1"/>
  <c r="M1080" i="201"/>
  <c r="L1252" i="201"/>
  <c r="K1082" i="201" l="1"/>
  <c r="M1081" i="201"/>
  <c r="L1253" i="201"/>
  <c r="K1083" i="201" l="1"/>
  <c r="M1082" i="201"/>
  <c r="L1254" i="201"/>
  <c r="K1084" i="201" l="1"/>
  <c r="M1083" i="201"/>
  <c r="L1255" i="201"/>
  <c r="K1085" i="201" l="1"/>
  <c r="M1084" i="201"/>
  <c r="L1256" i="201"/>
  <c r="K1086" i="201" l="1"/>
  <c r="M1085" i="201"/>
  <c r="L1257" i="201"/>
  <c r="K38" i="97"/>
  <c r="H39" i="97"/>
  <c r="K1087" i="201" l="1"/>
  <c r="M1086" i="201"/>
  <c r="L1258" i="201"/>
  <c r="N39" i="97"/>
  <c r="O36" i="97"/>
  <c r="L37" i="97"/>
  <c r="M36" i="97"/>
  <c r="K1088" i="201" l="1"/>
  <c r="M1087" i="201"/>
  <c r="L1259" i="201"/>
  <c r="K1089" i="201" l="1"/>
  <c r="M1088" i="201"/>
  <c r="L1260" i="201"/>
  <c r="K1090" i="201" l="1"/>
  <c r="M1089" i="201"/>
  <c r="L1261" i="201"/>
  <c r="K1091" i="201" l="1"/>
  <c r="M1090" i="201"/>
  <c r="L1262" i="201"/>
  <c r="K1092" i="201" l="1"/>
  <c r="M1091" i="201"/>
  <c r="L1263" i="201"/>
  <c r="K1093" i="201" l="1"/>
  <c r="M1092" i="201"/>
  <c r="L1264" i="201"/>
  <c r="K1094" i="201" l="1"/>
  <c r="M1093" i="201"/>
  <c r="L1265" i="201"/>
  <c r="K1095" i="201" l="1"/>
  <c r="M1094" i="201"/>
  <c r="L1266" i="201"/>
  <c r="K1096" i="201" l="1"/>
  <c r="M1095" i="201"/>
  <c r="L1267" i="201"/>
  <c r="K1097" i="201" l="1"/>
  <c r="M1096" i="201"/>
  <c r="L1268" i="201"/>
  <c r="K1098" i="201" l="1"/>
  <c r="M1097" i="201"/>
  <c r="L1269" i="201"/>
  <c r="K1099" i="201" l="1"/>
  <c r="M1098" i="201"/>
  <c r="L1270" i="201"/>
  <c r="K1100" i="201" l="1"/>
  <c r="M1099" i="201"/>
  <c r="L1271" i="201"/>
  <c r="K1101" i="201" l="1"/>
  <c r="M1100" i="201"/>
  <c r="L1272" i="201"/>
  <c r="K1102" i="201" l="1"/>
  <c r="M1101" i="201"/>
  <c r="L1273" i="201"/>
  <c r="K39" i="97"/>
  <c r="H40" i="97"/>
  <c r="K1103" i="201" l="1"/>
  <c r="M1102" i="201"/>
  <c r="L1274" i="201"/>
  <c r="N40" i="97"/>
  <c r="O37" i="97"/>
  <c r="L38" i="97"/>
  <c r="M37" i="97"/>
  <c r="K1104" i="201" l="1"/>
  <c r="M1103" i="201"/>
  <c r="L1275" i="201"/>
  <c r="K1105" i="201" l="1"/>
  <c r="M1104" i="201"/>
  <c r="L1276" i="201"/>
  <c r="K1106" i="201" l="1"/>
  <c r="M1105" i="201"/>
  <c r="L1277" i="201"/>
  <c r="K1107" i="201" l="1"/>
  <c r="M1106" i="201"/>
  <c r="L1278" i="201"/>
  <c r="K1108" i="201" l="1"/>
  <c r="M1107" i="201"/>
  <c r="L1279" i="201"/>
  <c r="K1109" i="201" l="1"/>
  <c r="M1108" i="201"/>
  <c r="L1280" i="201"/>
  <c r="K1110" i="201" l="1"/>
  <c r="M1109" i="201"/>
  <c r="L1281" i="201"/>
  <c r="K1111" i="201" l="1"/>
  <c r="M1110" i="201"/>
  <c r="L1282" i="201"/>
  <c r="K1112" i="201" l="1"/>
  <c r="M1111" i="201"/>
  <c r="L1283" i="201"/>
  <c r="K1113" i="201" l="1"/>
  <c r="M1112" i="201"/>
  <c r="L1284" i="201"/>
  <c r="K1114" i="201" l="1"/>
  <c r="M1113" i="201"/>
  <c r="L1285" i="201"/>
  <c r="K1115" i="201" l="1"/>
  <c r="M1114" i="201"/>
  <c r="L1286" i="201"/>
  <c r="K1116" i="201" l="1"/>
  <c r="M1115" i="201"/>
  <c r="L1287" i="201"/>
  <c r="K1117" i="201" l="1"/>
  <c r="M1116" i="201"/>
  <c r="L1288" i="201"/>
  <c r="K1118" i="201" l="1"/>
  <c r="M1117" i="201"/>
  <c r="L1289" i="201"/>
  <c r="K1119" i="201" l="1"/>
  <c r="M1118" i="201"/>
  <c r="L1290" i="201"/>
  <c r="K1120" i="201" l="1"/>
  <c r="M1119" i="201"/>
  <c r="L1291" i="201"/>
  <c r="K1121" i="201" l="1"/>
  <c r="M1120" i="201"/>
  <c r="L1292" i="201"/>
  <c r="K1122" i="201" l="1"/>
  <c r="M1121" i="201"/>
  <c r="L1293" i="201"/>
  <c r="K40" i="97"/>
  <c r="H41" i="97"/>
  <c r="K1123" i="201" l="1"/>
  <c r="M1122" i="201"/>
  <c r="L1294" i="201"/>
  <c r="N41" i="97"/>
  <c r="O38" i="97"/>
  <c r="L39" i="97"/>
  <c r="M38" i="97"/>
  <c r="K1124" i="201" l="1"/>
  <c r="M1123" i="201"/>
  <c r="L1295" i="201"/>
  <c r="K1125" i="201" l="1"/>
  <c r="M1124" i="201"/>
  <c r="L1296" i="201"/>
  <c r="K1126" i="201" l="1"/>
  <c r="M1125" i="201"/>
  <c r="L1297" i="201"/>
  <c r="K1127" i="201" l="1"/>
  <c r="M1126" i="201"/>
  <c r="L1298" i="201"/>
  <c r="K1128" i="201" l="1"/>
  <c r="M1127" i="201"/>
  <c r="L1299" i="201"/>
  <c r="K1129" i="201" l="1"/>
  <c r="M1128" i="201"/>
  <c r="L1300" i="201"/>
  <c r="K1130" i="201" l="1"/>
  <c r="M1129" i="201"/>
  <c r="L1301" i="201"/>
  <c r="K1131" i="201" l="1"/>
  <c r="M1130" i="201"/>
  <c r="L1302" i="201"/>
  <c r="K1132" i="201" l="1"/>
  <c r="M1131" i="201"/>
  <c r="L1303" i="201"/>
  <c r="K1133" i="201" l="1"/>
  <c r="M1132" i="201"/>
  <c r="L1304" i="201"/>
  <c r="K1134" i="201" l="1"/>
  <c r="M1133" i="201"/>
  <c r="L1305" i="201"/>
  <c r="K1135" i="201" l="1"/>
  <c r="M1134" i="201"/>
  <c r="L1306" i="201"/>
  <c r="K1136" i="201" l="1"/>
  <c r="M1135" i="201"/>
  <c r="L1307" i="201"/>
  <c r="K1137" i="201" l="1"/>
  <c r="M1136" i="201"/>
  <c r="L1308" i="201"/>
  <c r="K1138" i="201" l="1"/>
  <c r="M1137" i="201"/>
  <c r="L1309" i="201"/>
  <c r="K1139" i="201" l="1"/>
  <c r="M1138" i="201"/>
  <c r="L1310" i="201"/>
  <c r="K1140" i="201" l="1"/>
  <c r="M1139" i="201"/>
  <c r="L1311" i="201"/>
  <c r="K1141" i="201" l="1"/>
  <c r="M1140" i="201"/>
  <c r="L1312" i="201"/>
  <c r="K1142" i="201" l="1"/>
  <c r="M1141" i="201"/>
  <c r="L1313" i="201"/>
  <c r="K1143" i="201" l="1"/>
  <c r="M1142" i="201"/>
  <c r="L1314" i="201"/>
  <c r="K1144" i="201" l="1"/>
  <c r="M1143" i="201"/>
  <c r="L1315" i="201"/>
  <c r="K1145" i="201" l="1"/>
  <c r="M1144" i="201"/>
  <c r="L1316" i="201"/>
  <c r="K1146" i="201" l="1"/>
  <c r="M1145" i="201"/>
  <c r="L1317" i="201"/>
  <c r="K41" i="97"/>
  <c r="H42" i="97"/>
  <c r="K1147" i="201" l="1"/>
  <c r="M1146" i="201"/>
  <c r="L1318" i="201"/>
  <c r="N42" i="97"/>
  <c r="O39" i="97"/>
  <c r="L40" i="97"/>
  <c r="M39" i="97"/>
  <c r="K1148" i="201" l="1"/>
  <c r="M1147" i="201"/>
  <c r="L1319" i="201"/>
  <c r="K1149" i="201" l="1"/>
  <c r="M1148" i="201"/>
  <c r="L1320" i="201"/>
  <c r="K1150" i="201" l="1"/>
  <c r="M1149" i="201"/>
  <c r="L1321" i="201"/>
  <c r="K1151" i="201" l="1"/>
  <c r="M1150" i="201"/>
  <c r="L1322" i="201"/>
  <c r="K1152" i="201" l="1"/>
  <c r="M1151" i="201"/>
  <c r="L1323" i="201"/>
  <c r="K1153" i="201" l="1"/>
  <c r="M1152" i="201"/>
  <c r="L1324" i="201"/>
  <c r="K1154" i="201" l="1"/>
  <c r="M1153" i="201"/>
  <c r="L1325" i="201"/>
  <c r="K1155" i="201" l="1"/>
  <c r="M1154" i="201"/>
  <c r="L1326" i="201"/>
  <c r="K1156" i="201" l="1"/>
  <c r="M1155" i="201"/>
  <c r="L1327" i="201"/>
  <c r="K1157" i="201" l="1"/>
  <c r="M1156" i="201"/>
  <c r="L1328" i="201"/>
  <c r="K1158" i="201" l="1"/>
  <c r="M1157" i="201"/>
  <c r="L1329" i="201"/>
  <c r="K1159" i="201" l="1"/>
  <c r="M1158" i="201"/>
  <c r="L1330" i="201"/>
  <c r="K1160" i="201" l="1"/>
  <c r="M1159" i="201"/>
  <c r="L1331" i="201"/>
  <c r="K1161" i="201" l="1"/>
  <c r="M1160" i="201"/>
  <c r="L1332" i="201"/>
  <c r="K1162" i="201" l="1"/>
  <c r="M1161" i="201"/>
  <c r="L1333" i="201"/>
  <c r="K1163" i="201" l="1"/>
  <c r="M1162" i="201"/>
  <c r="L1334" i="201"/>
  <c r="K1164" i="201" l="1"/>
  <c r="M1163" i="201"/>
  <c r="L1335" i="201"/>
  <c r="K1165" i="201" l="1"/>
  <c r="M1164" i="201"/>
  <c r="L1336" i="201"/>
  <c r="K42" i="97"/>
  <c r="H43" i="97"/>
  <c r="K1166" i="201" l="1"/>
  <c r="M1165" i="201"/>
  <c r="L1337" i="201"/>
  <c r="N43" i="97"/>
  <c r="O40" i="97"/>
  <c r="L41" i="97"/>
  <c r="M40" i="97"/>
  <c r="K1167" i="201" l="1"/>
  <c r="M1166" i="201"/>
  <c r="L1338" i="201"/>
  <c r="K1168" i="201" l="1"/>
  <c r="M1167" i="201"/>
  <c r="L1339" i="201"/>
  <c r="K1169" i="201" l="1"/>
  <c r="M1168" i="201"/>
  <c r="L1340" i="201"/>
  <c r="K1170" i="201" l="1"/>
  <c r="M1169" i="201"/>
  <c r="L1341" i="201"/>
  <c r="K1171" i="201" l="1"/>
  <c r="M1170" i="201"/>
  <c r="L1342" i="201"/>
  <c r="K1172" i="201" l="1"/>
  <c r="M1171" i="201"/>
  <c r="L1343" i="201"/>
  <c r="K1173" i="201" l="1"/>
  <c r="M1172" i="201"/>
  <c r="L1344" i="201"/>
  <c r="K1174" i="201" l="1"/>
  <c r="M1173" i="201"/>
  <c r="L1345" i="201"/>
  <c r="K1175" i="201" l="1"/>
  <c r="M1174" i="201"/>
  <c r="L1346" i="201"/>
  <c r="K1176" i="201" l="1"/>
  <c r="M1175" i="201"/>
  <c r="L1347" i="201"/>
  <c r="K1177" i="201" l="1"/>
  <c r="M1176" i="201"/>
  <c r="L1348" i="201"/>
  <c r="K1178" i="201" l="1"/>
  <c r="M1177" i="201"/>
  <c r="L1349" i="201"/>
  <c r="K1179" i="201" l="1"/>
  <c r="M1178" i="201"/>
  <c r="L1350" i="201"/>
  <c r="K1180" i="201" l="1"/>
  <c r="M1179" i="201"/>
  <c r="L1351" i="201"/>
  <c r="K1181" i="201" l="1"/>
  <c r="M1180" i="201"/>
  <c r="L1352" i="201"/>
  <c r="K1182" i="201" l="1"/>
  <c r="M1181" i="201"/>
  <c r="L1353" i="201"/>
  <c r="K1183" i="201" l="1"/>
  <c r="M1182" i="201"/>
  <c r="L1354" i="201"/>
  <c r="K1184" i="201" l="1"/>
  <c r="M1183" i="201"/>
  <c r="L1355" i="201"/>
  <c r="K1185" i="201" l="1"/>
  <c r="M1184" i="201"/>
  <c r="L1356" i="201"/>
  <c r="K43" i="97"/>
  <c r="H44" i="97"/>
  <c r="K1186" i="201" l="1"/>
  <c r="M1185" i="201"/>
  <c r="L1357" i="201"/>
  <c r="N44" i="97"/>
  <c r="O41" i="97"/>
  <c r="L42" i="97"/>
  <c r="M41" i="97"/>
  <c r="K1187" i="201" l="1"/>
  <c r="M1186" i="201"/>
  <c r="L1358" i="201"/>
  <c r="K1188" i="201" l="1"/>
  <c r="M1187" i="201"/>
  <c r="L1359" i="201"/>
  <c r="K1189" i="201" l="1"/>
  <c r="M1188" i="201"/>
  <c r="L1360" i="201"/>
  <c r="K1190" i="201" l="1"/>
  <c r="M1189" i="201"/>
  <c r="L1361" i="201"/>
  <c r="K1191" i="201" l="1"/>
  <c r="M1190" i="201"/>
  <c r="L1362" i="201"/>
  <c r="K1192" i="201" l="1"/>
  <c r="M1191" i="201"/>
  <c r="L1363" i="201"/>
  <c r="K1193" i="201" l="1"/>
  <c r="M1192" i="201"/>
  <c r="L1364" i="201"/>
  <c r="K1194" i="201" l="1"/>
  <c r="M1193" i="201"/>
  <c r="L1365" i="201"/>
  <c r="K1195" i="201" l="1"/>
  <c r="M1194" i="201"/>
  <c r="L1366" i="201"/>
  <c r="K1196" i="201" l="1"/>
  <c r="M1195" i="201"/>
  <c r="L1367" i="201"/>
  <c r="K1197" i="201" l="1"/>
  <c r="M1196" i="201"/>
  <c r="L1368" i="201"/>
  <c r="K1198" i="201" l="1"/>
  <c r="M1197" i="201"/>
  <c r="L1369" i="201"/>
  <c r="K1199" i="201" l="1"/>
  <c r="M1198" i="201"/>
  <c r="L1370" i="201"/>
  <c r="K1200" i="201" l="1"/>
  <c r="M1199" i="201"/>
  <c r="L1371" i="201"/>
  <c r="K1201" i="201" l="1"/>
  <c r="M1200" i="201"/>
  <c r="L1372" i="201"/>
  <c r="K1202" i="201" l="1"/>
  <c r="M1201" i="201"/>
  <c r="L1373" i="201"/>
  <c r="K1203" i="201" l="1"/>
  <c r="M1202" i="201"/>
  <c r="L1374" i="201"/>
  <c r="K1204" i="201" l="1"/>
  <c r="M1203" i="201"/>
  <c r="L1375" i="201"/>
  <c r="K1205" i="201" l="1"/>
  <c r="M1204" i="201"/>
  <c r="L1376" i="201"/>
  <c r="K1206" i="201" l="1"/>
  <c r="M1205" i="201"/>
  <c r="L1377" i="201"/>
  <c r="K1207" i="201" l="1"/>
  <c r="M1206" i="201"/>
  <c r="L1378" i="201"/>
  <c r="K1208" i="201" l="1"/>
  <c r="M1207" i="201"/>
  <c r="L1379" i="201"/>
  <c r="K1209" i="201" l="1"/>
  <c r="M1208" i="201"/>
  <c r="L1380" i="201"/>
  <c r="K44" i="97"/>
  <c r="H45" i="97"/>
  <c r="K1210" i="201" l="1"/>
  <c r="M1209" i="201"/>
  <c r="L1381" i="201"/>
  <c r="N45" i="97"/>
  <c r="O42" i="97"/>
  <c r="L43" i="97"/>
  <c r="M42" i="97"/>
  <c r="K1211" i="201" l="1"/>
  <c r="M1210" i="201"/>
  <c r="L1382" i="201"/>
  <c r="K1212" i="201" l="1"/>
  <c r="M1211" i="201"/>
  <c r="L1383" i="201"/>
  <c r="K1213" i="201" l="1"/>
  <c r="M1212" i="201"/>
  <c r="L1384" i="201"/>
  <c r="K1214" i="201" l="1"/>
  <c r="M1213" i="201"/>
  <c r="L1385" i="201"/>
  <c r="K1215" i="201" l="1"/>
  <c r="M1214" i="201"/>
  <c r="L1386" i="201"/>
  <c r="K1216" i="201" l="1"/>
  <c r="M1215" i="201"/>
  <c r="L1387" i="201"/>
  <c r="K1217" i="201" l="1"/>
  <c r="M1216" i="201"/>
  <c r="L1388" i="201"/>
  <c r="K1218" i="201" l="1"/>
  <c r="M1217" i="201"/>
  <c r="L1389" i="201"/>
  <c r="K1219" i="201" l="1"/>
  <c r="M1218" i="201"/>
  <c r="L1390" i="201"/>
  <c r="K1220" i="201" l="1"/>
  <c r="M1219" i="201"/>
  <c r="L1391" i="201"/>
  <c r="K1221" i="201" l="1"/>
  <c r="M1220" i="201"/>
  <c r="L1392" i="201"/>
  <c r="K1222" i="201" l="1"/>
  <c r="M1221" i="201"/>
  <c r="L1393" i="201"/>
  <c r="K1223" i="201" l="1"/>
  <c r="M1222" i="201"/>
  <c r="L1394" i="201"/>
  <c r="K1224" i="201" l="1"/>
  <c r="M1223" i="201"/>
  <c r="L1395" i="201"/>
  <c r="K1225" i="201" l="1"/>
  <c r="M1224" i="201"/>
  <c r="L1396" i="201"/>
  <c r="K1226" i="201" l="1"/>
  <c r="M1225" i="201"/>
  <c r="L1397" i="201"/>
  <c r="K1227" i="201" l="1"/>
  <c r="M1226" i="201"/>
  <c r="L1398" i="201"/>
  <c r="K1228" i="201" l="1"/>
  <c r="M1227" i="201"/>
  <c r="L1399" i="201"/>
  <c r="K45" i="97"/>
  <c r="H46" i="97"/>
  <c r="K1229" i="201" l="1"/>
  <c r="M1228" i="201"/>
  <c r="L1400" i="201"/>
  <c r="N46" i="97"/>
  <c r="O43" i="97"/>
  <c r="L44" i="97"/>
  <c r="M43" i="97"/>
  <c r="K1230" i="201" l="1"/>
  <c r="M1229" i="201"/>
  <c r="L1401" i="201"/>
  <c r="K1231" i="201" l="1"/>
  <c r="M1230" i="201"/>
  <c r="L1402" i="201"/>
  <c r="K1232" i="201" l="1"/>
  <c r="M1231" i="201"/>
  <c r="L1403" i="201"/>
  <c r="K1233" i="201" l="1"/>
  <c r="M1232" i="201"/>
  <c r="L1404" i="201"/>
  <c r="K1234" i="201" l="1"/>
  <c r="M1233" i="201"/>
  <c r="L1405" i="201"/>
  <c r="K1235" i="201" l="1"/>
  <c r="M1234" i="201"/>
  <c r="L1406" i="201"/>
  <c r="K1236" i="201" l="1"/>
  <c r="M1235" i="201"/>
  <c r="L1407" i="201"/>
  <c r="K1237" i="201" l="1"/>
  <c r="M1236" i="201"/>
  <c r="L1408" i="201"/>
  <c r="K1238" i="201" l="1"/>
  <c r="M1237" i="201"/>
  <c r="L1409" i="201"/>
  <c r="K1239" i="201" l="1"/>
  <c r="M1238" i="201"/>
  <c r="L1410" i="201"/>
  <c r="K1240" i="201" l="1"/>
  <c r="M1239" i="201"/>
  <c r="L1411" i="201"/>
  <c r="K1241" i="201" l="1"/>
  <c r="M1240" i="201"/>
  <c r="L1412" i="201"/>
  <c r="K1242" i="201" l="1"/>
  <c r="M1241" i="201"/>
  <c r="L1413" i="201"/>
  <c r="K1243" i="201" l="1"/>
  <c r="M1242" i="201"/>
  <c r="L1414" i="201"/>
  <c r="K1244" i="201" l="1"/>
  <c r="M1243" i="201"/>
  <c r="L1415" i="201"/>
  <c r="K1245" i="201" l="1"/>
  <c r="M1244" i="201"/>
  <c r="L1416" i="201"/>
  <c r="K1246" i="201" l="1"/>
  <c r="M1245" i="201"/>
  <c r="L1417" i="201"/>
  <c r="K1247" i="201" l="1"/>
  <c r="M1246" i="201"/>
  <c r="L1418" i="201"/>
  <c r="K1248" i="201" l="1"/>
  <c r="M1247" i="201"/>
  <c r="L1419" i="201"/>
  <c r="K1249" i="201" l="1"/>
  <c r="M1248" i="201"/>
  <c r="L1420" i="201"/>
  <c r="K1250" i="201" l="1"/>
  <c r="M1249" i="201"/>
  <c r="L1421" i="201"/>
  <c r="K1251" i="201" l="1"/>
  <c r="M1250" i="201"/>
  <c r="L1422" i="201"/>
  <c r="K1252" i="201" l="1"/>
  <c r="M1251" i="201"/>
  <c r="L1423" i="201"/>
  <c r="K1253" i="201" l="1"/>
  <c r="M1252" i="201"/>
  <c r="L1424" i="201"/>
  <c r="K46" i="97"/>
  <c r="H47" i="97"/>
  <c r="K1254" i="201" l="1"/>
  <c r="M1253" i="201"/>
  <c r="L1425" i="201"/>
  <c r="O44" i="97"/>
  <c r="N47" i="97"/>
  <c r="L45" i="97"/>
  <c r="M44" i="97"/>
  <c r="K1255" i="201" l="1"/>
  <c r="M1254" i="201"/>
  <c r="L1426" i="201"/>
  <c r="K1256" i="201" l="1"/>
  <c r="M1255" i="201"/>
  <c r="L1427" i="201"/>
  <c r="K1257" i="201" l="1"/>
  <c r="M1256" i="201"/>
  <c r="L1428" i="201"/>
  <c r="K1258" i="201" l="1"/>
  <c r="M1257" i="201"/>
  <c r="L1429" i="201"/>
  <c r="K1259" i="201" l="1"/>
  <c r="M1258" i="201"/>
  <c r="L1430" i="201"/>
  <c r="K1260" i="201" l="1"/>
  <c r="M1259" i="201"/>
  <c r="L1431" i="201"/>
  <c r="K1261" i="201" l="1"/>
  <c r="M1260" i="201"/>
  <c r="L1432" i="201"/>
  <c r="K1262" i="201" l="1"/>
  <c r="M1261" i="201"/>
  <c r="L1433" i="201"/>
  <c r="K1263" i="201" l="1"/>
  <c r="M1262" i="201"/>
  <c r="L1434" i="201"/>
  <c r="K1264" i="201" l="1"/>
  <c r="M1263" i="201"/>
  <c r="L1435" i="201"/>
  <c r="K1265" i="201" l="1"/>
  <c r="M1264" i="201"/>
  <c r="L1436" i="201"/>
  <c r="K1266" i="201" l="1"/>
  <c r="M1265" i="201"/>
  <c r="L1437" i="201"/>
  <c r="K1267" i="201" l="1"/>
  <c r="M1266" i="201"/>
  <c r="L1438" i="201"/>
  <c r="K1268" i="201" l="1"/>
  <c r="M1267" i="201"/>
  <c r="L1439" i="201"/>
  <c r="K1269" i="201" l="1"/>
  <c r="M1268" i="201"/>
  <c r="L1440" i="201"/>
  <c r="K1270" i="201" l="1"/>
  <c r="M1269" i="201"/>
  <c r="L1441" i="201"/>
  <c r="K1271" i="201" l="1"/>
  <c r="M1270" i="201"/>
  <c r="L1442" i="201"/>
  <c r="K1272" i="201" l="1"/>
  <c r="M1271" i="201"/>
  <c r="L1443" i="201"/>
  <c r="K47" i="97"/>
  <c r="H48" i="97"/>
  <c r="K1273" i="201" l="1"/>
  <c r="M1272" i="201"/>
  <c r="L1444" i="201"/>
  <c r="N48" i="97"/>
  <c r="O45" i="97"/>
  <c r="L46" i="97"/>
  <c r="M45" i="97"/>
  <c r="K1274" i="201" l="1"/>
  <c r="M1273" i="201"/>
  <c r="L1445" i="201"/>
  <c r="K1275" i="201" l="1"/>
  <c r="M1274" i="201"/>
  <c r="L1446" i="201"/>
  <c r="K1276" i="201" l="1"/>
  <c r="M1275" i="201"/>
  <c r="L1447" i="201"/>
  <c r="K1277" i="201" l="1"/>
  <c r="M1276" i="201"/>
  <c r="L1448" i="201"/>
  <c r="K1278" i="201" l="1"/>
  <c r="M1277" i="201"/>
  <c r="L1449" i="201"/>
  <c r="K1279" i="201" l="1"/>
  <c r="M1278" i="201"/>
  <c r="L1450" i="201"/>
  <c r="K1280" i="201" l="1"/>
  <c r="M1279" i="201"/>
  <c r="L1451" i="201"/>
  <c r="K1281" i="201" l="1"/>
  <c r="M1280" i="201"/>
  <c r="L1452" i="201"/>
  <c r="K1282" i="201" l="1"/>
  <c r="M1281" i="201"/>
  <c r="L1453" i="201"/>
  <c r="K1283" i="201" l="1"/>
  <c r="M1282" i="201"/>
  <c r="L1454" i="201"/>
  <c r="K1284" i="201" l="1"/>
  <c r="M1283" i="201"/>
  <c r="L1455" i="201"/>
  <c r="K1285" i="201" l="1"/>
  <c r="M1284" i="201"/>
  <c r="L1456" i="201"/>
  <c r="K1286" i="201" l="1"/>
  <c r="M1285" i="201"/>
  <c r="L1457" i="201"/>
  <c r="K1287" i="201" l="1"/>
  <c r="M1286" i="201"/>
  <c r="L1458" i="201"/>
  <c r="K1288" i="201" l="1"/>
  <c r="M1287" i="201"/>
  <c r="L1459" i="201"/>
  <c r="K1289" i="201" l="1"/>
  <c r="M1288" i="201"/>
  <c r="L1460" i="201"/>
  <c r="K1290" i="201" l="1"/>
  <c r="M1289" i="201"/>
  <c r="L1461" i="201"/>
  <c r="K1291" i="201" l="1"/>
  <c r="M1290" i="201"/>
  <c r="L1462" i="201"/>
  <c r="K1292" i="201" l="1"/>
  <c r="M1291" i="201"/>
  <c r="L1463" i="201"/>
  <c r="K48" i="97"/>
  <c r="H49" i="97"/>
  <c r="K1293" i="201" l="1"/>
  <c r="M1292" i="201"/>
  <c r="L1464" i="201"/>
  <c r="N49" i="97"/>
  <c r="O46" i="97"/>
  <c r="L47" i="97"/>
  <c r="M46" i="97"/>
  <c r="K1294" i="201" l="1"/>
  <c r="M1293" i="201"/>
  <c r="L1465" i="201"/>
  <c r="K1295" i="201" l="1"/>
  <c r="M1294" i="201"/>
  <c r="L1466" i="201"/>
  <c r="K1296" i="201" l="1"/>
  <c r="M1295" i="201"/>
  <c r="L1467" i="201"/>
  <c r="K1297" i="201" l="1"/>
  <c r="M1296" i="201"/>
  <c r="L1468" i="201"/>
  <c r="K1298" i="201" l="1"/>
  <c r="M1297" i="201"/>
  <c r="L1469" i="201"/>
  <c r="K1299" i="201" l="1"/>
  <c r="M1298" i="201"/>
  <c r="L1470" i="201"/>
  <c r="K1300" i="201" l="1"/>
  <c r="M1299" i="201"/>
  <c r="L1471" i="201"/>
  <c r="K1301" i="201" l="1"/>
  <c r="M1300" i="201"/>
  <c r="L1472" i="201"/>
  <c r="K1302" i="201" l="1"/>
  <c r="M1301" i="201"/>
  <c r="L1473" i="201"/>
  <c r="K1303" i="201" l="1"/>
  <c r="M1302" i="201"/>
  <c r="L1474" i="201"/>
  <c r="K1304" i="201" l="1"/>
  <c r="M1303" i="201"/>
  <c r="L1475" i="201"/>
  <c r="K1305" i="201" l="1"/>
  <c r="M1304" i="201"/>
  <c r="L1476" i="201"/>
  <c r="K1306" i="201" l="1"/>
  <c r="M1305" i="201"/>
  <c r="L1477" i="201"/>
  <c r="K1307" i="201" l="1"/>
  <c r="M1306" i="201"/>
  <c r="L1478" i="201"/>
  <c r="K1308" i="201" l="1"/>
  <c r="M1307" i="201"/>
  <c r="L1479" i="201"/>
  <c r="K1309" i="201" l="1"/>
  <c r="M1308" i="201"/>
  <c r="L1480" i="201"/>
  <c r="K1310" i="201" l="1"/>
  <c r="M1309" i="201"/>
  <c r="L1481" i="201"/>
  <c r="K1311" i="201" l="1"/>
  <c r="M1310" i="201"/>
  <c r="L1482" i="201"/>
  <c r="K1312" i="201" l="1"/>
  <c r="M1311" i="201"/>
  <c r="L1483" i="201"/>
  <c r="K1313" i="201" l="1"/>
  <c r="M1312" i="201"/>
  <c r="L1484" i="201"/>
  <c r="K1314" i="201" l="1"/>
  <c r="M1313" i="201"/>
  <c r="L1485" i="201"/>
  <c r="K1315" i="201" l="1"/>
  <c r="M1314" i="201"/>
  <c r="L1486" i="201"/>
  <c r="K1316" i="201" l="1"/>
  <c r="M1315" i="201"/>
  <c r="L1487" i="201"/>
  <c r="K1317" i="201" l="1"/>
  <c r="M1316" i="201"/>
  <c r="L1488" i="201"/>
  <c r="K49" i="97"/>
  <c r="H50" i="97"/>
  <c r="K1318" i="201" l="1"/>
  <c r="M1317" i="201"/>
  <c r="L1489" i="201"/>
  <c r="O47" i="97"/>
  <c r="N50" i="97"/>
  <c r="L48" i="97"/>
  <c r="M47" i="97"/>
  <c r="K1319" i="201" l="1"/>
  <c r="M1318" i="201"/>
  <c r="L1490" i="201"/>
  <c r="K1320" i="201" l="1"/>
  <c r="M1319" i="201"/>
  <c r="L1491" i="201"/>
  <c r="K1321" i="201" l="1"/>
  <c r="M1320" i="201"/>
  <c r="L1492" i="201"/>
  <c r="K1322" i="201" l="1"/>
  <c r="M1321" i="201"/>
  <c r="L1493" i="201"/>
  <c r="K1323" i="201" l="1"/>
  <c r="M1322" i="201"/>
  <c r="L1494" i="201"/>
  <c r="K1324" i="201" l="1"/>
  <c r="M1323" i="201"/>
  <c r="L1495" i="201"/>
  <c r="K1325" i="201" l="1"/>
  <c r="M1324" i="201"/>
  <c r="L1496" i="201"/>
  <c r="K1326" i="201" l="1"/>
  <c r="M1325" i="201"/>
  <c r="L1497" i="201"/>
  <c r="K1327" i="201" l="1"/>
  <c r="M1326" i="201"/>
  <c r="L1498" i="201"/>
  <c r="K1328" i="201" l="1"/>
  <c r="M1327" i="201"/>
  <c r="L1499" i="201"/>
  <c r="K1329" i="201" l="1"/>
  <c r="M1328" i="201"/>
  <c r="L1500" i="201"/>
  <c r="K1330" i="201" l="1"/>
  <c r="M1329" i="201"/>
  <c r="L1501" i="201"/>
  <c r="K1331" i="201" l="1"/>
  <c r="M1330" i="201"/>
  <c r="L1502" i="201"/>
  <c r="K1332" i="201" l="1"/>
  <c r="M1331" i="201"/>
  <c r="L1503" i="201"/>
  <c r="K1333" i="201" l="1"/>
  <c r="M1332" i="201"/>
  <c r="L1504" i="201"/>
  <c r="K1334" i="201" l="1"/>
  <c r="M1333" i="201"/>
  <c r="L1505" i="201"/>
  <c r="K1335" i="201" l="1"/>
  <c r="M1334" i="201"/>
  <c r="L1506" i="201"/>
  <c r="K1336" i="201" l="1"/>
  <c r="M1335" i="201"/>
  <c r="L1507" i="201"/>
  <c r="K50" i="97"/>
  <c r="H51" i="97"/>
  <c r="K1337" i="201" l="1"/>
  <c r="M1336" i="201"/>
  <c r="L1508" i="201"/>
  <c r="N51" i="97"/>
  <c r="O48" i="97"/>
  <c r="L49" i="97"/>
  <c r="M48" i="97"/>
  <c r="K1338" i="201" l="1"/>
  <c r="M1337" i="201"/>
  <c r="L1509" i="201"/>
  <c r="K1339" i="201" l="1"/>
  <c r="M1338" i="201"/>
  <c r="L1510" i="201"/>
  <c r="K1340" i="201" l="1"/>
  <c r="M1339" i="201"/>
  <c r="L1511" i="201"/>
  <c r="K1341" i="201" l="1"/>
  <c r="M1340" i="201"/>
  <c r="L1512" i="201"/>
  <c r="K1342" i="201" l="1"/>
  <c r="M1341" i="201"/>
  <c r="L1513" i="201"/>
  <c r="K1343" i="201" l="1"/>
  <c r="M1342" i="201"/>
  <c r="L1514" i="201"/>
  <c r="K1344" i="201" l="1"/>
  <c r="M1343" i="201"/>
  <c r="L1515" i="201"/>
  <c r="K1345" i="201" l="1"/>
  <c r="M1344" i="201"/>
  <c r="L1516" i="201"/>
  <c r="K1346" i="201" l="1"/>
  <c r="M1345" i="201"/>
  <c r="L1517" i="201"/>
  <c r="K1347" i="201" l="1"/>
  <c r="M1346" i="201"/>
  <c r="L1518" i="201"/>
  <c r="K1348" i="201" l="1"/>
  <c r="M1347" i="201"/>
  <c r="L1519" i="201"/>
  <c r="K1349" i="201" l="1"/>
  <c r="M1348" i="201"/>
  <c r="L1520" i="201"/>
  <c r="K1350" i="201" l="1"/>
  <c r="M1349" i="201"/>
  <c r="L1521" i="201"/>
  <c r="K1351" i="201" l="1"/>
  <c r="M1350" i="201"/>
  <c r="L1522" i="201"/>
  <c r="K1352" i="201" l="1"/>
  <c r="M1351" i="201"/>
  <c r="L1523" i="201"/>
  <c r="K1353" i="201" l="1"/>
  <c r="M1352" i="201"/>
  <c r="L1524" i="201"/>
  <c r="K1354" i="201" l="1"/>
  <c r="M1353" i="201"/>
  <c r="L1525" i="201"/>
  <c r="K51" i="97"/>
  <c r="H52" i="97"/>
  <c r="K1355" i="201" l="1"/>
  <c r="M1354" i="201"/>
  <c r="L1526" i="201"/>
  <c r="N52" i="97"/>
  <c r="O49" i="97"/>
  <c r="L50" i="97"/>
  <c r="M49" i="97"/>
  <c r="K1356" i="201" l="1"/>
  <c r="M1355" i="201"/>
  <c r="L1527" i="201"/>
  <c r="K1357" i="201" l="1"/>
  <c r="M1356" i="201"/>
  <c r="L1528" i="201"/>
  <c r="K1358" i="201" l="1"/>
  <c r="M1357" i="201"/>
  <c r="L1529" i="201"/>
  <c r="K1359" i="201" l="1"/>
  <c r="M1358" i="201"/>
  <c r="L1530" i="201"/>
  <c r="K1360" i="201" l="1"/>
  <c r="M1359" i="201"/>
  <c r="L1531" i="201"/>
  <c r="K1361" i="201" l="1"/>
  <c r="M1360" i="201"/>
  <c r="L1532" i="201"/>
  <c r="K1362" i="201" l="1"/>
  <c r="M1361" i="201"/>
  <c r="L1533" i="201"/>
  <c r="K1363" i="201" l="1"/>
  <c r="M1362" i="201"/>
  <c r="L1534" i="201"/>
  <c r="K1364" i="201" l="1"/>
  <c r="M1363" i="201"/>
  <c r="L1535" i="201"/>
  <c r="K1365" i="201" l="1"/>
  <c r="M1364" i="201"/>
  <c r="L1536" i="201"/>
  <c r="K1366" i="201" l="1"/>
  <c r="M1365" i="201"/>
  <c r="L1537" i="201"/>
  <c r="K1367" i="201" l="1"/>
  <c r="M1366" i="201"/>
  <c r="L1538" i="201"/>
  <c r="K1368" i="201" l="1"/>
  <c r="M1367" i="201"/>
  <c r="L1539" i="201"/>
  <c r="K1369" i="201" l="1"/>
  <c r="M1368" i="201"/>
  <c r="L1540" i="201"/>
  <c r="K1370" i="201" l="1"/>
  <c r="M1369" i="201"/>
  <c r="L1541" i="201"/>
  <c r="K1371" i="201" l="1"/>
  <c r="M1370" i="201"/>
  <c r="L1542" i="201"/>
  <c r="K1372" i="201" l="1"/>
  <c r="M1371" i="201"/>
  <c r="L1543" i="201"/>
  <c r="K1373" i="201" l="1"/>
  <c r="M1372" i="201"/>
  <c r="L1544" i="201"/>
  <c r="K1374" i="201" l="1"/>
  <c r="M1373" i="201"/>
  <c r="L1545" i="201"/>
  <c r="K1375" i="201" l="1"/>
  <c r="M1374" i="201"/>
  <c r="L1546" i="201"/>
  <c r="K1376" i="201" l="1"/>
  <c r="M1375" i="201"/>
  <c r="L1547" i="201"/>
  <c r="K52" i="97"/>
  <c r="H53" i="97"/>
  <c r="K1377" i="201" l="1"/>
  <c r="M1376" i="201"/>
  <c r="L1548" i="201"/>
  <c r="N53" i="97"/>
  <c r="O50" i="97"/>
  <c r="L51" i="97"/>
  <c r="M50" i="97"/>
  <c r="K1378" i="201" l="1"/>
  <c r="M1377" i="201"/>
  <c r="L1549" i="201"/>
  <c r="K1379" i="201" l="1"/>
  <c r="M1378" i="201"/>
  <c r="L1550" i="201"/>
  <c r="K1380" i="201" l="1"/>
  <c r="M1379" i="201"/>
  <c r="L1551" i="201"/>
  <c r="K1381" i="201" l="1"/>
  <c r="M1380" i="201"/>
  <c r="L1552" i="201"/>
  <c r="K1382" i="201" l="1"/>
  <c r="M1381" i="201"/>
  <c r="L1553" i="201"/>
  <c r="K1383" i="201" l="1"/>
  <c r="M1382" i="201"/>
  <c r="L1554" i="201"/>
  <c r="K1384" i="201" l="1"/>
  <c r="M1383" i="201"/>
  <c r="L1555" i="201"/>
  <c r="K1385" i="201" l="1"/>
  <c r="M1384" i="201"/>
  <c r="L1556" i="201"/>
  <c r="K1386" i="201" l="1"/>
  <c r="M1385" i="201"/>
  <c r="L1557" i="201"/>
  <c r="K1387" i="201" l="1"/>
  <c r="M1386" i="201"/>
  <c r="L1558" i="201"/>
  <c r="K1388" i="201" l="1"/>
  <c r="M1387" i="201"/>
  <c r="L1559" i="201"/>
  <c r="K1389" i="201" l="1"/>
  <c r="M1388" i="201"/>
  <c r="L1560" i="201"/>
  <c r="K1390" i="201" l="1"/>
  <c r="M1389" i="201"/>
  <c r="L1561" i="201"/>
  <c r="K1391" i="201" l="1"/>
  <c r="M1390" i="201"/>
  <c r="L1562" i="201"/>
  <c r="K1392" i="201" l="1"/>
  <c r="M1391" i="201"/>
  <c r="L1563" i="201"/>
  <c r="K1393" i="201" l="1"/>
  <c r="M1392" i="201"/>
  <c r="L1564" i="201"/>
  <c r="K1394" i="201" l="1"/>
  <c r="M1393" i="201"/>
  <c r="L1565" i="201"/>
  <c r="K1395" i="201" l="1"/>
  <c r="M1394" i="201"/>
  <c r="L1566" i="201"/>
  <c r="K1396" i="201" l="1"/>
  <c r="M1395" i="201"/>
  <c r="L1567" i="201"/>
  <c r="K1397" i="201" l="1"/>
  <c r="M1396" i="201"/>
  <c r="L1568" i="201"/>
  <c r="K53" i="97"/>
  <c r="H54" i="97"/>
  <c r="K1398" i="201" l="1"/>
  <c r="M1397" i="201"/>
  <c r="L1569" i="201"/>
  <c r="O51" i="97"/>
  <c r="N54" i="97"/>
  <c r="L52" i="97"/>
  <c r="M51" i="97"/>
  <c r="K1399" i="201" l="1"/>
  <c r="M1398" i="201"/>
  <c r="L1570" i="201"/>
  <c r="K1400" i="201" l="1"/>
  <c r="M1399" i="201"/>
  <c r="L1571" i="201"/>
  <c r="K1401" i="201" l="1"/>
  <c r="M1400" i="201"/>
  <c r="L1572" i="201"/>
  <c r="K1402" i="201" l="1"/>
  <c r="M1401" i="201"/>
  <c r="L1573" i="201"/>
  <c r="K1403" i="201" l="1"/>
  <c r="M1402" i="201"/>
  <c r="L1574" i="201"/>
  <c r="K1404" i="201" l="1"/>
  <c r="M1403" i="201"/>
  <c r="L1575" i="201"/>
  <c r="K1405" i="201" l="1"/>
  <c r="M1404" i="201"/>
  <c r="L1576" i="201"/>
  <c r="K1406" i="201" l="1"/>
  <c r="M1405" i="201"/>
  <c r="L1577" i="201"/>
  <c r="K1407" i="201" l="1"/>
  <c r="M1406" i="201"/>
  <c r="L1578" i="201"/>
  <c r="K1408" i="201" l="1"/>
  <c r="M1407" i="201"/>
  <c r="L1579" i="201"/>
  <c r="K1409" i="201" l="1"/>
  <c r="M1408" i="201"/>
  <c r="L1580" i="201"/>
  <c r="K1410" i="201" l="1"/>
  <c r="M1409" i="201"/>
  <c r="L1581" i="201"/>
  <c r="K1411" i="201" l="1"/>
  <c r="M1410" i="201"/>
  <c r="L1582" i="201"/>
  <c r="K1412" i="201" l="1"/>
  <c r="M1411" i="201"/>
  <c r="L1583" i="201"/>
  <c r="K1413" i="201" l="1"/>
  <c r="M1412" i="201"/>
  <c r="L1584" i="201"/>
  <c r="K1414" i="201" l="1"/>
  <c r="M1413" i="201"/>
  <c r="L1585" i="201"/>
  <c r="K1415" i="201" l="1"/>
  <c r="M1414" i="201"/>
  <c r="L1586" i="201"/>
  <c r="K1416" i="201" l="1"/>
  <c r="M1415" i="201"/>
  <c r="L1587" i="201"/>
  <c r="K54" i="97"/>
  <c r="H55" i="97"/>
  <c r="K1417" i="201" l="1"/>
  <c r="M1416" i="201"/>
  <c r="L1588" i="201"/>
  <c r="O52" i="97"/>
  <c r="N55" i="97"/>
  <c r="L53" i="97"/>
  <c r="M52" i="97"/>
  <c r="K1418" i="201" l="1"/>
  <c r="M1417" i="201"/>
  <c r="L1589" i="201"/>
  <c r="K1419" i="201" l="1"/>
  <c r="M1418" i="201"/>
  <c r="L1590" i="201"/>
  <c r="K1420" i="201" l="1"/>
  <c r="M1419" i="201"/>
  <c r="L1591" i="201"/>
  <c r="K1421" i="201" l="1"/>
  <c r="M1420" i="201"/>
  <c r="L1592" i="201"/>
  <c r="K1422" i="201" l="1"/>
  <c r="M1421" i="201"/>
  <c r="L1593" i="201"/>
  <c r="K1423" i="201" l="1"/>
  <c r="M1422" i="201"/>
  <c r="L1594" i="201"/>
  <c r="K1424" i="201" l="1"/>
  <c r="M1423" i="201"/>
  <c r="L1595" i="201"/>
  <c r="K1425" i="201" l="1"/>
  <c r="M1424" i="201"/>
  <c r="L1596" i="201"/>
  <c r="K1426" i="201" l="1"/>
  <c r="M1425" i="201"/>
  <c r="L1597" i="201"/>
  <c r="K1427" i="201" l="1"/>
  <c r="M1426" i="201"/>
  <c r="L1598" i="201"/>
  <c r="K1428" i="201" l="1"/>
  <c r="M1427" i="201"/>
  <c r="L1599" i="201"/>
  <c r="K1429" i="201" l="1"/>
  <c r="M1428" i="201"/>
  <c r="L1600" i="201"/>
  <c r="K1430" i="201" l="1"/>
  <c r="M1429" i="201"/>
  <c r="L1601" i="201"/>
  <c r="K1431" i="201" l="1"/>
  <c r="M1430" i="201"/>
  <c r="L1602" i="201"/>
  <c r="K1432" i="201" l="1"/>
  <c r="M1431" i="201"/>
  <c r="L1603" i="201"/>
  <c r="K1433" i="201" l="1"/>
  <c r="M1432" i="201"/>
  <c r="L1604" i="201"/>
  <c r="K1434" i="201" l="1"/>
  <c r="M1433" i="201"/>
  <c r="L1605" i="201"/>
  <c r="K1435" i="201" l="1"/>
  <c r="M1434" i="201"/>
  <c r="L1606" i="201"/>
  <c r="K1436" i="201" l="1"/>
  <c r="M1435" i="201"/>
  <c r="L1607" i="201"/>
  <c r="K1437" i="201" l="1"/>
  <c r="M1436" i="201"/>
  <c r="L1608" i="201"/>
  <c r="K1438" i="201" l="1"/>
  <c r="M1437" i="201"/>
  <c r="L1609" i="201"/>
  <c r="K1439" i="201" l="1"/>
  <c r="M1438" i="201"/>
  <c r="L1610" i="201"/>
  <c r="K1440" i="201" l="1"/>
  <c r="M1439" i="201"/>
  <c r="L1611" i="201"/>
  <c r="K1441" i="201" l="1"/>
  <c r="M1440" i="201"/>
  <c r="L1612" i="201"/>
  <c r="K55" i="97"/>
  <c r="H56" i="97"/>
  <c r="K1442" i="201" l="1"/>
  <c r="M1441" i="201"/>
  <c r="L1613" i="201"/>
  <c r="O53" i="97"/>
  <c r="N56" i="97"/>
  <c r="L54" i="97"/>
  <c r="M53" i="97"/>
  <c r="K1443" i="201" l="1"/>
  <c r="M1442" i="201"/>
  <c r="L1614" i="201"/>
  <c r="K1444" i="201" l="1"/>
  <c r="M1443" i="201"/>
  <c r="L1615" i="201"/>
  <c r="K1445" i="201" l="1"/>
  <c r="M1444" i="201"/>
  <c r="L1616" i="201"/>
  <c r="K1446" i="201" l="1"/>
  <c r="M1445" i="201"/>
  <c r="L1617" i="201"/>
  <c r="K1447" i="201" l="1"/>
  <c r="M1446" i="201"/>
  <c r="L1618" i="201"/>
  <c r="K1448" i="201" l="1"/>
  <c r="M1447" i="201"/>
  <c r="L1619" i="201"/>
  <c r="K1449" i="201" l="1"/>
  <c r="M1448" i="201"/>
  <c r="L1620" i="201"/>
  <c r="K1450" i="201" l="1"/>
  <c r="M1449" i="201"/>
  <c r="L1621" i="201"/>
  <c r="K1451" i="201" l="1"/>
  <c r="M1450" i="201"/>
  <c r="L1622" i="201"/>
  <c r="K1452" i="201" l="1"/>
  <c r="M1451" i="201"/>
  <c r="L1623" i="201"/>
  <c r="K1453" i="201" l="1"/>
  <c r="M1452" i="201"/>
  <c r="L1624" i="201"/>
  <c r="K1454" i="201" l="1"/>
  <c r="M1453" i="201"/>
  <c r="L1625" i="201"/>
  <c r="K1455" i="201" l="1"/>
  <c r="M1454" i="201"/>
  <c r="L1626" i="201"/>
  <c r="K1456" i="201" l="1"/>
  <c r="M1455" i="201"/>
  <c r="L1627" i="201"/>
  <c r="K1457" i="201" l="1"/>
  <c r="M1456" i="201"/>
  <c r="L1628" i="201"/>
  <c r="K1458" i="201" l="1"/>
  <c r="M1457" i="201"/>
  <c r="L1629" i="201"/>
  <c r="K1459" i="201" l="1"/>
  <c r="M1458" i="201"/>
  <c r="L1630" i="201"/>
  <c r="K1460" i="201" l="1"/>
  <c r="M1459" i="201"/>
  <c r="L1631" i="201"/>
  <c r="K56" i="97"/>
  <c r="H57" i="97"/>
  <c r="K1461" i="201" l="1"/>
  <c r="M1460" i="201"/>
  <c r="L1632" i="201"/>
  <c r="O54" i="97"/>
  <c r="N57" i="97"/>
  <c r="L55" i="97"/>
  <c r="M54" i="97"/>
  <c r="K1462" i="201" l="1"/>
  <c r="M1461" i="201"/>
  <c r="L1633" i="201"/>
  <c r="K1463" i="201" l="1"/>
  <c r="M1462" i="201"/>
  <c r="L1634" i="201"/>
  <c r="K1464" i="201" l="1"/>
  <c r="M1463" i="201"/>
  <c r="L1635" i="201"/>
  <c r="K1465" i="201" l="1"/>
  <c r="M1464" i="201"/>
  <c r="L1636" i="201"/>
  <c r="K1466" i="201" l="1"/>
  <c r="M1465" i="201"/>
  <c r="L1637" i="201"/>
  <c r="K1467" i="201" l="1"/>
  <c r="M1466" i="201"/>
  <c r="L1638" i="201"/>
  <c r="K1468" i="201" l="1"/>
  <c r="M1467" i="201"/>
  <c r="L1639" i="201"/>
  <c r="K1469" i="201" l="1"/>
  <c r="M1468" i="201"/>
  <c r="L1640" i="201"/>
  <c r="K1470" i="201" l="1"/>
  <c r="M1469" i="201"/>
  <c r="L1641" i="201"/>
  <c r="K1471" i="201" l="1"/>
  <c r="M1470" i="201"/>
  <c r="L1642" i="201"/>
  <c r="K1472" i="201" l="1"/>
  <c r="M1471" i="201"/>
  <c r="L1643" i="201"/>
  <c r="K1473" i="201" l="1"/>
  <c r="M1472" i="201"/>
  <c r="L1644" i="201"/>
  <c r="K1474" i="201" l="1"/>
  <c r="M1473" i="201"/>
  <c r="L1645" i="201"/>
  <c r="K1475" i="201" l="1"/>
  <c r="M1474" i="201"/>
  <c r="L1646" i="201"/>
  <c r="K1476" i="201" l="1"/>
  <c r="M1475" i="201"/>
  <c r="L1647" i="201"/>
  <c r="K1477" i="201" l="1"/>
  <c r="M1476" i="201"/>
  <c r="L1648" i="201"/>
  <c r="K1478" i="201" l="1"/>
  <c r="M1477" i="201"/>
  <c r="L1649" i="201"/>
  <c r="K1479" i="201" l="1"/>
  <c r="M1478" i="201"/>
  <c r="L1650" i="201"/>
  <c r="K57" i="97"/>
  <c r="H58" i="97"/>
  <c r="K1480" i="201" l="1"/>
  <c r="M1479" i="201"/>
  <c r="L1651" i="201"/>
  <c r="O55" i="97"/>
  <c r="N58" i="97"/>
  <c r="L56" i="97"/>
  <c r="M55" i="97"/>
  <c r="K1481" i="201" l="1"/>
  <c r="M1480" i="201"/>
  <c r="L1652" i="201"/>
  <c r="K1482" i="201" l="1"/>
  <c r="M1481" i="201"/>
  <c r="L1653" i="201"/>
  <c r="K1483" i="201" l="1"/>
  <c r="M1482" i="201"/>
  <c r="L1654" i="201"/>
  <c r="K1484" i="201" l="1"/>
  <c r="M1483" i="201"/>
  <c r="L1655" i="201"/>
  <c r="K1485" i="201" l="1"/>
  <c r="M1484" i="201"/>
  <c r="L1656" i="201"/>
  <c r="K1486" i="201" l="1"/>
  <c r="M1485" i="201"/>
  <c r="L1657" i="201"/>
  <c r="K1487" i="201" l="1"/>
  <c r="M1486" i="201"/>
  <c r="L1658" i="201"/>
  <c r="K1488" i="201" l="1"/>
  <c r="M1487" i="201"/>
  <c r="L1659" i="201"/>
  <c r="K1489" i="201" l="1"/>
  <c r="M1488" i="201"/>
  <c r="L1660" i="201"/>
  <c r="K1490" i="201" l="1"/>
  <c r="M1489" i="201"/>
  <c r="L1661" i="201"/>
  <c r="K1491" i="201" l="1"/>
  <c r="M1490" i="201"/>
  <c r="L1662" i="201"/>
  <c r="K1492" i="201" l="1"/>
  <c r="M1491" i="201"/>
  <c r="L1663" i="201"/>
  <c r="K1493" i="201" l="1"/>
  <c r="M1492" i="201"/>
  <c r="L1664" i="201"/>
  <c r="K1494" i="201" l="1"/>
  <c r="M1493" i="201"/>
  <c r="L1665" i="201"/>
  <c r="K1495" i="201" l="1"/>
  <c r="M1494" i="201"/>
  <c r="L1666" i="201"/>
  <c r="K1496" i="201" l="1"/>
  <c r="M1495" i="201"/>
  <c r="L1667" i="201"/>
  <c r="K1497" i="201" l="1"/>
  <c r="M1496" i="201"/>
  <c r="L1668" i="201"/>
  <c r="K1498" i="201" l="1"/>
  <c r="M1497" i="201"/>
  <c r="L1669" i="201"/>
  <c r="K1499" i="201" l="1"/>
  <c r="M1498" i="201"/>
  <c r="L1670" i="201"/>
  <c r="K1500" i="201" l="1"/>
  <c r="M1499" i="201"/>
  <c r="L1671" i="201"/>
  <c r="K1501" i="201" l="1"/>
  <c r="M1500" i="201"/>
  <c r="L1672" i="201"/>
  <c r="K1502" i="201" l="1"/>
  <c r="M1501" i="201"/>
  <c r="L1673" i="201"/>
  <c r="K1503" i="201" l="1"/>
  <c r="M1502" i="201"/>
  <c r="L1674" i="201"/>
  <c r="K1504" i="201" l="1"/>
  <c r="M1503" i="201"/>
  <c r="L1675" i="201"/>
  <c r="K58" i="97"/>
  <c r="H59" i="97"/>
  <c r="K1505" i="201" l="1"/>
  <c r="M1504" i="201"/>
  <c r="L1676" i="201"/>
  <c r="O56" i="97"/>
  <c r="N59" i="97"/>
  <c r="L57" i="97"/>
  <c r="M56" i="97"/>
  <c r="K1506" i="201" l="1"/>
  <c r="M1505" i="201"/>
  <c r="L1677" i="201"/>
  <c r="K1507" i="201" l="1"/>
  <c r="M1506" i="201"/>
  <c r="L1678" i="201"/>
  <c r="K1508" i="201" l="1"/>
  <c r="M1507" i="201"/>
  <c r="L1679" i="201"/>
  <c r="K1509" i="201" l="1"/>
  <c r="M1508" i="201"/>
  <c r="L1680" i="201"/>
  <c r="K1510" i="201" l="1"/>
  <c r="M1509" i="201"/>
  <c r="L1681" i="201"/>
  <c r="K1511" i="201" l="1"/>
  <c r="M1510" i="201"/>
  <c r="L1682" i="201"/>
  <c r="K1512" i="201" l="1"/>
  <c r="M1511" i="201"/>
  <c r="L1683" i="201"/>
  <c r="K1513" i="201" l="1"/>
  <c r="M1512" i="201"/>
  <c r="L1684" i="201"/>
  <c r="K1514" i="201" l="1"/>
  <c r="M1513" i="201"/>
  <c r="L1685" i="201"/>
  <c r="K1515" i="201" l="1"/>
  <c r="M1514" i="201"/>
  <c r="L1686" i="201"/>
  <c r="K1516" i="201" l="1"/>
  <c r="M1515" i="201"/>
  <c r="L1687" i="201"/>
  <c r="K1517" i="201" l="1"/>
  <c r="M1516" i="201"/>
  <c r="L1688" i="201"/>
  <c r="K1518" i="201" l="1"/>
  <c r="M1517" i="201"/>
  <c r="L1689" i="201"/>
  <c r="K1519" i="201" l="1"/>
  <c r="M1518" i="201"/>
  <c r="L1690" i="201"/>
  <c r="K1520" i="201" l="1"/>
  <c r="M1519" i="201"/>
  <c r="L1691" i="201"/>
  <c r="K1521" i="201" l="1"/>
  <c r="M1520" i="201"/>
  <c r="L1692" i="201"/>
  <c r="K1522" i="201" l="1"/>
  <c r="M1521" i="201"/>
  <c r="L1693" i="201"/>
  <c r="K1523" i="201" l="1"/>
  <c r="M1522" i="201"/>
  <c r="L1694" i="201"/>
  <c r="K59" i="97"/>
  <c r="H60" i="97"/>
  <c r="K1524" i="201" l="1"/>
  <c r="M1523" i="201"/>
  <c r="L1695" i="201"/>
  <c r="O57" i="97"/>
  <c r="N60" i="97"/>
  <c r="L58" i="97"/>
  <c r="M57" i="97"/>
  <c r="K1525" i="201" l="1"/>
  <c r="M1524" i="201"/>
  <c r="L1696" i="201"/>
  <c r="K1526" i="201" l="1"/>
  <c r="M1525" i="201"/>
  <c r="L1697" i="201"/>
  <c r="K1527" i="201" l="1"/>
  <c r="M1526" i="201"/>
  <c r="L1698" i="201"/>
  <c r="K1528" i="201" l="1"/>
  <c r="M1527" i="201"/>
  <c r="L1699" i="201"/>
  <c r="K1529" i="201" l="1"/>
  <c r="M1528" i="201"/>
  <c r="L1700" i="201"/>
  <c r="K1530" i="201" l="1"/>
  <c r="M1529" i="201"/>
  <c r="L1701" i="201"/>
  <c r="K1531" i="201" l="1"/>
  <c r="M1530" i="201"/>
  <c r="L1702" i="201"/>
  <c r="K1532" i="201" l="1"/>
  <c r="M1531" i="201"/>
  <c r="L1703" i="201"/>
  <c r="K1533" i="201" l="1"/>
  <c r="M1532" i="201"/>
  <c r="L1704" i="201"/>
  <c r="K1534" i="201" l="1"/>
  <c r="M1533" i="201"/>
  <c r="L1705" i="201"/>
  <c r="K1535" i="201" l="1"/>
  <c r="M1534" i="201"/>
  <c r="L1706" i="201"/>
  <c r="K1536" i="201" l="1"/>
  <c r="M1535" i="201"/>
  <c r="L1707" i="201"/>
  <c r="K1537" i="201" l="1"/>
  <c r="M1536" i="201"/>
  <c r="L1708" i="201"/>
  <c r="K1538" i="201" l="1"/>
  <c r="M1537" i="201"/>
  <c r="L1709" i="201"/>
  <c r="K1539" i="201" l="1"/>
  <c r="M1538" i="201"/>
  <c r="L1710" i="201"/>
  <c r="K1540" i="201" l="1"/>
  <c r="M1539" i="201"/>
  <c r="L1711" i="201"/>
  <c r="K1541" i="201" l="1"/>
  <c r="M1540" i="201"/>
  <c r="L1712" i="201"/>
  <c r="K1542" i="201" l="1"/>
  <c r="M1541" i="201"/>
  <c r="L1713" i="201"/>
  <c r="K1543" i="201" l="1"/>
  <c r="M1542" i="201"/>
  <c r="L1714" i="201"/>
  <c r="K1544" i="201" l="1"/>
  <c r="M1543" i="201"/>
  <c r="L1715" i="201"/>
  <c r="K1545" i="201" l="1"/>
  <c r="M1544" i="201"/>
  <c r="L1716" i="201"/>
  <c r="K1546" i="201" l="1"/>
  <c r="M1545" i="201"/>
  <c r="L1717" i="201"/>
  <c r="K1547" i="201" l="1"/>
  <c r="M1546" i="201"/>
  <c r="L1718" i="201"/>
  <c r="K1548" i="201" l="1"/>
  <c r="M1547" i="201"/>
  <c r="L1719" i="201"/>
  <c r="K60" i="97"/>
  <c r="H61" i="97"/>
  <c r="K1549" i="201" l="1"/>
  <c r="M1548" i="201"/>
  <c r="L1720" i="201"/>
  <c r="O58" i="97"/>
  <c r="N61" i="97"/>
  <c r="L59" i="97"/>
  <c r="M58" i="97"/>
  <c r="K1550" i="201" l="1"/>
  <c r="M1549" i="201"/>
  <c r="L1721" i="201"/>
  <c r="K1551" i="201" l="1"/>
  <c r="M1550" i="201"/>
  <c r="L1722" i="201"/>
  <c r="K1552" i="201" l="1"/>
  <c r="M1551" i="201"/>
  <c r="L1723" i="201"/>
  <c r="K1553" i="201" l="1"/>
  <c r="M1552" i="201"/>
  <c r="L1724" i="201"/>
  <c r="K1554" i="201" l="1"/>
  <c r="M1553" i="201"/>
  <c r="L1725" i="201"/>
  <c r="K1555" i="201" l="1"/>
  <c r="M1554" i="201"/>
  <c r="L1726" i="201"/>
  <c r="K1556" i="201" l="1"/>
  <c r="M1555" i="201"/>
  <c r="L1727" i="201"/>
  <c r="K1557" i="201" l="1"/>
  <c r="M1556" i="201"/>
  <c r="L1728" i="201"/>
  <c r="K1558" i="201" l="1"/>
  <c r="M1557" i="201"/>
  <c r="L1729" i="201"/>
  <c r="K1559" i="201" l="1"/>
  <c r="M1558" i="201"/>
  <c r="L1730" i="201"/>
  <c r="K1560" i="201" l="1"/>
  <c r="M1559" i="201"/>
  <c r="L1731" i="201"/>
  <c r="K1561" i="201" l="1"/>
  <c r="M1560" i="201"/>
  <c r="L1732" i="201"/>
  <c r="K1562" i="201" l="1"/>
  <c r="M1561" i="201"/>
  <c r="L1733" i="201"/>
  <c r="K1563" i="201" l="1"/>
  <c r="M1562" i="201"/>
  <c r="L1734" i="201"/>
  <c r="K1564" i="201" l="1"/>
  <c r="M1563" i="201"/>
  <c r="L1735" i="201"/>
  <c r="K1565" i="201" l="1"/>
  <c r="M1564" i="201"/>
  <c r="L1736" i="201"/>
  <c r="K1566" i="201" l="1"/>
  <c r="M1565" i="201"/>
  <c r="L1737" i="201"/>
  <c r="K1567" i="201" l="1"/>
  <c r="M1566" i="201"/>
  <c r="L1738" i="201"/>
  <c r="K1568" i="201" l="1"/>
  <c r="M1567" i="201"/>
  <c r="L1739" i="201"/>
  <c r="K61" i="97"/>
  <c r="H62" i="97"/>
  <c r="K1569" i="201" l="1"/>
  <c r="M1568" i="201"/>
  <c r="L1740" i="201"/>
  <c r="O59" i="97"/>
  <c r="N62" i="97"/>
  <c r="L60" i="97"/>
  <c r="M59" i="97"/>
  <c r="K1570" i="201" l="1"/>
  <c r="M1569" i="201"/>
  <c r="L1741" i="201"/>
  <c r="K1571" i="201" l="1"/>
  <c r="M1570" i="201"/>
  <c r="L1742" i="201"/>
  <c r="K1572" i="201" l="1"/>
  <c r="M1571" i="201"/>
  <c r="L1743" i="201"/>
  <c r="K1573" i="201" l="1"/>
  <c r="M1572" i="201"/>
  <c r="L1744" i="201"/>
  <c r="K1574" i="201" l="1"/>
  <c r="M1573" i="201"/>
  <c r="L1745" i="201"/>
  <c r="K1575" i="201" l="1"/>
  <c r="M1574" i="201"/>
  <c r="L1746" i="201"/>
  <c r="K1576" i="201" l="1"/>
  <c r="M1575" i="201"/>
  <c r="L1747" i="201"/>
  <c r="K1577" i="201" l="1"/>
  <c r="M1576" i="201"/>
  <c r="L1748" i="201"/>
  <c r="K1578" i="201" l="1"/>
  <c r="M1577" i="201"/>
  <c r="L1749" i="201"/>
  <c r="K1579" i="201" l="1"/>
  <c r="M1578" i="201"/>
  <c r="L1750" i="201"/>
  <c r="K1580" i="201" l="1"/>
  <c r="M1579" i="201"/>
  <c r="L1751" i="201"/>
  <c r="K1581" i="201" l="1"/>
  <c r="M1580" i="201"/>
  <c r="L1752" i="201"/>
  <c r="K1582" i="201" l="1"/>
  <c r="M1581" i="201"/>
  <c r="L1753" i="201"/>
  <c r="K1583" i="201" l="1"/>
  <c r="M1582" i="201"/>
  <c r="L1754" i="201"/>
  <c r="K1584" i="201" l="1"/>
  <c r="M1583" i="201"/>
  <c r="L1755" i="201"/>
  <c r="K1585" i="201" l="1"/>
  <c r="M1584" i="201"/>
  <c r="L1756" i="201"/>
  <c r="K1586" i="201" l="1"/>
  <c r="M1585" i="201"/>
  <c r="L1757" i="201"/>
  <c r="K1587" i="201" l="1"/>
  <c r="M1586" i="201"/>
  <c r="L1758" i="201"/>
  <c r="K62" i="97"/>
  <c r="H63" i="97"/>
  <c r="K1588" i="201" l="1"/>
  <c r="M1587" i="201"/>
  <c r="L1759" i="201"/>
  <c r="O60" i="97"/>
  <c r="N63" i="97"/>
  <c r="L61" i="97"/>
  <c r="M60" i="97"/>
  <c r="K1589" i="201" l="1"/>
  <c r="M1588" i="201"/>
  <c r="L1760" i="201"/>
  <c r="K1590" i="201" l="1"/>
  <c r="M1589" i="201"/>
  <c r="L1761" i="201"/>
  <c r="K1591" i="201" l="1"/>
  <c r="M1590" i="201"/>
  <c r="L1762" i="201"/>
  <c r="K1592" i="201" l="1"/>
  <c r="M1591" i="201"/>
  <c r="L1763" i="201"/>
  <c r="K1593" i="201" l="1"/>
  <c r="M1592" i="201"/>
  <c r="L1764" i="201"/>
  <c r="K1594" i="201" l="1"/>
  <c r="M1593" i="201"/>
  <c r="L1765" i="201"/>
  <c r="K1595" i="201" l="1"/>
  <c r="M1594" i="201"/>
  <c r="L1766" i="201"/>
  <c r="K1596" i="201" l="1"/>
  <c r="M1595" i="201"/>
  <c r="L1767" i="201"/>
  <c r="K1597" i="201" l="1"/>
  <c r="M1596" i="201"/>
  <c r="L1768" i="201"/>
  <c r="K1598" i="201" l="1"/>
  <c r="M1597" i="201"/>
  <c r="L1769" i="201"/>
  <c r="K1599" i="201" l="1"/>
  <c r="M1598" i="201"/>
  <c r="L1770" i="201"/>
  <c r="K1600" i="201" l="1"/>
  <c r="M1599" i="201"/>
  <c r="L1771" i="201"/>
  <c r="K1601" i="201" l="1"/>
  <c r="M1600" i="201"/>
  <c r="L1772" i="201"/>
  <c r="K1602" i="201" l="1"/>
  <c r="M1601" i="201"/>
  <c r="L1773" i="201"/>
  <c r="K1603" i="201" l="1"/>
  <c r="M1602" i="201"/>
  <c r="L1774" i="201"/>
  <c r="K1604" i="201" l="1"/>
  <c r="M1603" i="201"/>
  <c r="L1775" i="201"/>
  <c r="K1605" i="201" l="1"/>
  <c r="M1604" i="201"/>
  <c r="L1776" i="201"/>
  <c r="K1606" i="201" l="1"/>
  <c r="M1605" i="201"/>
  <c r="L1777" i="201"/>
  <c r="K1607" i="201" l="1"/>
  <c r="M1606" i="201"/>
  <c r="L1778" i="201"/>
  <c r="K1608" i="201" l="1"/>
  <c r="M1607" i="201"/>
  <c r="L1779" i="201"/>
  <c r="K1609" i="201" l="1"/>
  <c r="M1608" i="201"/>
  <c r="L1780" i="201"/>
  <c r="K63" i="97"/>
  <c r="H64" i="97"/>
  <c r="K1610" i="201" l="1"/>
  <c r="M1609" i="201"/>
  <c r="L1781" i="201"/>
  <c r="O61" i="97"/>
  <c r="N64" i="97"/>
  <c r="L62" i="97"/>
  <c r="M61" i="97"/>
  <c r="K1611" i="201" l="1"/>
  <c r="M1610" i="201"/>
  <c r="L1782" i="201"/>
  <c r="K1612" i="201" l="1"/>
  <c r="M1611" i="201"/>
  <c r="L1783" i="201"/>
  <c r="K1613" i="201" l="1"/>
  <c r="M1612" i="201"/>
  <c r="L1784" i="201"/>
  <c r="K1614" i="201" l="1"/>
  <c r="M1613" i="201"/>
  <c r="L1785" i="201"/>
  <c r="K1615" i="201" l="1"/>
  <c r="M1614" i="201"/>
  <c r="L1786" i="201"/>
  <c r="K1616" i="201" l="1"/>
  <c r="M1615" i="201"/>
  <c r="L1787" i="201"/>
  <c r="K1617" i="201" l="1"/>
  <c r="M1616" i="201"/>
  <c r="L1788" i="201"/>
  <c r="K1618" i="201" l="1"/>
  <c r="M1617" i="201"/>
  <c r="L1789" i="201"/>
  <c r="K1619" i="201" l="1"/>
  <c r="M1618" i="201"/>
  <c r="L1790" i="201"/>
  <c r="K1620" i="201" l="1"/>
  <c r="M1619" i="201"/>
  <c r="L1791" i="201"/>
  <c r="K1621" i="201" l="1"/>
  <c r="M1620" i="201"/>
  <c r="L1792" i="201"/>
  <c r="K1622" i="201" l="1"/>
  <c r="M1621" i="201"/>
  <c r="L1793" i="201"/>
  <c r="K1623" i="201" l="1"/>
  <c r="M1622" i="201"/>
  <c r="L1794" i="201"/>
  <c r="K1624" i="201" l="1"/>
  <c r="M1623" i="201"/>
  <c r="L1795" i="201"/>
  <c r="K1625" i="201" l="1"/>
  <c r="M1624" i="201"/>
  <c r="L1796" i="201"/>
  <c r="K1626" i="201" l="1"/>
  <c r="M1625" i="201"/>
  <c r="L1797" i="201"/>
  <c r="K1627" i="201" l="1"/>
  <c r="M1626" i="201"/>
  <c r="L1798" i="201"/>
  <c r="K1628" i="201" l="1"/>
  <c r="M1627" i="201"/>
  <c r="L1799" i="201"/>
  <c r="K64" i="97"/>
  <c r="H65" i="97"/>
  <c r="K1629" i="201" l="1"/>
  <c r="M1628" i="201"/>
  <c r="L1800" i="201"/>
  <c r="O62" i="97"/>
  <c r="N65" i="97"/>
  <c r="L63" i="97"/>
  <c r="M62" i="97"/>
  <c r="K1630" i="201" l="1"/>
  <c r="M1629" i="201"/>
  <c r="L1801" i="201"/>
  <c r="K1631" i="201" l="1"/>
  <c r="M1630" i="201"/>
  <c r="L1802" i="201"/>
  <c r="K1632" i="201" l="1"/>
  <c r="M1631" i="201"/>
  <c r="L1803" i="201"/>
  <c r="K1633" i="201" l="1"/>
  <c r="M1632" i="201"/>
  <c r="L1804" i="201"/>
  <c r="K1634" i="201" l="1"/>
  <c r="M1633" i="201"/>
  <c r="L1805" i="201"/>
  <c r="K1635" i="201" l="1"/>
  <c r="M1634" i="201"/>
  <c r="L1806" i="201"/>
  <c r="K1636" i="201" l="1"/>
  <c r="M1635" i="201"/>
  <c r="L1807" i="201"/>
  <c r="K1637" i="201" l="1"/>
  <c r="M1636" i="201"/>
  <c r="L1808" i="201"/>
  <c r="K1638" i="201" l="1"/>
  <c r="M1637" i="201"/>
  <c r="L1809" i="201"/>
  <c r="K1639" i="201" l="1"/>
  <c r="M1638" i="201"/>
  <c r="L1810" i="201"/>
  <c r="K1640" i="201" l="1"/>
  <c r="M1639" i="201"/>
  <c r="L1811" i="201"/>
  <c r="K1641" i="201" l="1"/>
  <c r="M1640" i="201"/>
  <c r="L1812" i="201"/>
  <c r="K1642" i="201" l="1"/>
  <c r="M1641" i="201"/>
  <c r="L1813" i="201"/>
  <c r="K1643" i="201" l="1"/>
  <c r="M1642" i="201"/>
  <c r="L1814" i="201"/>
  <c r="K1644" i="201" l="1"/>
  <c r="M1643" i="201"/>
  <c r="L1815" i="201"/>
  <c r="K1645" i="201" l="1"/>
  <c r="M1644" i="201"/>
  <c r="L1816" i="201"/>
  <c r="K1646" i="201" l="1"/>
  <c r="M1645" i="201"/>
  <c r="L1817" i="201"/>
  <c r="K1647" i="201" l="1"/>
  <c r="M1646" i="201"/>
  <c r="L1818" i="201"/>
  <c r="K1648" i="201" l="1"/>
  <c r="M1647" i="201"/>
  <c r="L1819" i="201"/>
  <c r="K65" i="97"/>
  <c r="H66" i="97"/>
  <c r="K1649" i="201" l="1"/>
  <c r="M1648" i="201"/>
  <c r="L1820" i="201"/>
  <c r="O63" i="97"/>
  <c r="N66" i="97"/>
  <c r="L64" i="97"/>
  <c r="M63" i="97"/>
  <c r="K1650" i="201" l="1"/>
  <c r="M1649" i="201"/>
  <c r="L1821" i="201"/>
  <c r="K1651" i="201" l="1"/>
  <c r="M1650" i="201"/>
  <c r="L1822" i="201"/>
  <c r="K1652" i="201" l="1"/>
  <c r="M1651" i="201"/>
  <c r="L1823" i="201"/>
  <c r="K1653" i="201" l="1"/>
  <c r="M1652" i="201"/>
  <c r="L1824" i="201"/>
  <c r="K1654" i="201" l="1"/>
  <c r="M1653" i="201"/>
  <c r="L1825" i="201"/>
  <c r="K1655" i="201" l="1"/>
  <c r="M1654" i="201"/>
  <c r="L1826" i="201"/>
  <c r="K1656" i="201" l="1"/>
  <c r="M1655" i="201"/>
  <c r="L1827" i="201"/>
  <c r="K1657" i="201" l="1"/>
  <c r="M1656" i="201"/>
  <c r="L1828" i="201"/>
  <c r="K1658" i="201" l="1"/>
  <c r="M1657" i="201"/>
  <c r="L1829" i="201"/>
  <c r="K1659" i="201" l="1"/>
  <c r="M1658" i="201"/>
  <c r="L1830" i="201"/>
  <c r="K1660" i="201" l="1"/>
  <c r="M1659" i="201"/>
  <c r="L1831" i="201"/>
  <c r="K1661" i="201" l="1"/>
  <c r="M1660" i="201"/>
  <c r="L1832" i="201"/>
  <c r="K1662" i="201" l="1"/>
  <c r="M1661" i="201"/>
  <c r="L1833" i="201"/>
  <c r="K1663" i="201" l="1"/>
  <c r="M1662" i="201"/>
  <c r="L1834" i="201"/>
  <c r="K1664" i="201" l="1"/>
  <c r="M1663" i="201"/>
  <c r="L1835" i="201"/>
  <c r="K1665" i="201" l="1"/>
  <c r="M1664" i="201"/>
  <c r="L1836" i="201"/>
  <c r="K1666" i="201" l="1"/>
  <c r="M1665" i="201"/>
  <c r="L1837" i="201"/>
  <c r="K1667" i="201" l="1"/>
  <c r="M1666" i="201"/>
  <c r="L1838" i="201"/>
  <c r="K66" i="97"/>
  <c r="H67" i="97"/>
  <c r="K1668" i="201" l="1"/>
  <c r="M1667" i="201"/>
  <c r="L1839" i="201"/>
  <c r="O64" i="97"/>
  <c r="N67" i="97"/>
  <c r="L65" i="97"/>
  <c r="M64" i="97"/>
  <c r="K1669" i="201" l="1"/>
  <c r="M1668" i="201"/>
  <c r="L1840" i="201"/>
  <c r="K1670" i="201" l="1"/>
  <c r="M1669" i="201"/>
  <c r="L1841" i="201"/>
  <c r="K1671" i="201" l="1"/>
  <c r="M1670" i="201"/>
  <c r="L1842" i="201"/>
  <c r="K1672" i="201" l="1"/>
  <c r="M1671" i="201"/>
  <c r="L1843" i="201"/>
  <c r="K1673" i="201" l="1"/>
  <c r="M1672" i="201"/>
  <c r="L1844" i="201"/>
  <c r="K1674" i="201" l="1"/>
  <c r="M1673" i="201"/>
  <c r="L1845" i="201"/>
  <c r="K1675" i="201" l="1"/>
  <c r="M1674" i="201"/>
  <c r="L1846" i="201"/>
  <c r="K1676" i="201" l="1"/>
  <c r="M1675" i="201"/>
  <c r="L1847" i="201"/>
  <c r="K1677" i="201" l="1"/>
  <c r="M1676" i="201"/>
  <c r="L1848" i="201"/>
  <c r="K1678" i="201" l="1"/>
  <c r="M1677" i="201"/>
  <c r="L1849" i="201"/>
  <c r="K1679" i="201" l="1"/>
  <c r="M1678" i="201"/>
  <c r="L1850" i="201"/>
  <c r="K1680" i="201" l="1"/>
  <c r="M1679" i="201"/>
  <c r="L1851" i="201"/>
  <c r="K1681" i="201" l="1"/>
  <c r="M1680" i="201"/>
  <c r="L1852" i="201"/>
  <c r="K1682" i="201" l="1"/>
  <c r="M1681" i="201"/>
  <c r="L1853" i="201"/>
  <c r="K1683" i="201" l="1"/>
  <c r="M1682" i="201"/>
  <c r="L1854" i="201"/>
  <c r="K1684" i="201" l="1"/>
  <c r="M1683" i="201"/>
  <c r="L1855" i="201"/>
  <c r="K1685" i="201" l="1"/>
  <c r="M1684" i="201"/>
  <c r="L1856" i="201"/>
  <c r="K1686" i="201" l="1"/>
  <c r="M1685" i="201"/>
  <c r="L1857" i="201"/>
  <c r="K1687" i="201" l="1"/>
  <c r="M1686" i="201"/>
  <c r="L1858" i="201"/>
  <c r="K1688" i="201" l="1"/>
  <c r="M1687" i="201"/>
  <c r="L1859" i="201"/>
  <c r="K1689" i="201" l="1"/>
  <c r="M1688" i="201"/>
  <c r="L1860" i="201"/>
  <c r="K1690" i="201" l="1"/>
  <c r="M1689" i="201"/>
  <c r="L1861" i="201"/>
  <c r="K1691" i="201" l="1"/>
  <c r="M1690" i="201"/>
  <c r="L1862" i="201"/>
  <c r="K1692" i="201" l="1"/>
  <c r="M1691" i="201"/>
  <c r="L1863" i="201"/>
  <c r="K67" i="97"/>
  <c r="H68" i="97"/>
  <c r="K1693" i="201" l="1"/>
  <c r="M1692" i="201"/>
  <c r="L1864" i="201"/>
  <c r="O65" i="97"/>
  <c r="N68" i="97"/>
  <c r="L66" i="97"/>
  <c r="M65" i="97"/>
  <c r="K1694" i="201" l="1"/>
  <c r="M1693" i="201"/>
  <c r="L1865" i="201"/>
  <c r="K1695" i="201" l="1"/>
  <c r="M1694" i="201"/>
  <c r="L1866" i="201"/>
  <c r="K1696" i="201" l="1"/>
  <c r="M1695" i="201"/>
  <c r="L1867" i="201"/>
  <c r="K1697" i="201" l="1"/>
  <c r="M1696" i="201"/>
  <c r="L1868" i="201"/>
  <c r="K1698" i="201" l="1"/>
  <c r="M1697" i="201"/>
  <c r="L1869" i="201"/>
  <c r="K1699" i="201" l="1"/>
  <c r="M1698" i="201"/>
  <c r="L1870" i="201"/>
  <c r="K1700" i="201" l="1"/>
  <c r="M1699" i="201"/>
  <c r="L1871" i="201"/>
  <c r="K1701" i="201" l="1"/>
  <c r="M1700" i="201"/>
  <c r="L1872" i="201"/>
  <c r="K1702" i="201" l="1"/>
  <c r="M1701" i="201"/>
  <c r="L1873" i="201"/>
  <c r="K1703" i="201" l="1"/>
  <c r="M1702" i="201"/>
  <c r="L1874" i="201"/>
  <c r="K1704" i="201" l="1"/>
  <c r="M1703" i="201"/>
  <c r="L1875" i="201"/>
  <c r="K1705" i="201" l="1"/>
  <c r="M1704" i="201"/>
  <c r="L1876" i="201"/>
  <c r="K1706" i="201" l="1"/>
  <c r="M1705" i="201"/>
  <c r="L1877" i="201"/>
  <c r="K1707" i="201" l="1"/>
  <c r="M1706" i="201"/>
  <c r="L1878" i="201"/>
  <c r="K1708" i="201" l="1"/>
  <c r="M1707" i="201"/>
  <c r="L1879" i="201"/>
  <c r="K1709" i="201" l="1"/>
  <c r="M1708" i="201"/>
  <c r="L1880" i="201"/>
  <c r="K1710" i="201" l="1"/>
  <c r="M1709" i="201"/>
  <c r="L1881" i="201"/>
  <c r="K1711" i="201" l="1"/>
  <c r="M1710" i="201"/>
  <c r="L1882" i="201"/>
  <c r="K68" i="97"/>
  <c r="H69" i="97"/>
  <c r="K1712" i="201" l="1"/>
  <c r="M1711" i="201"/>
  <c r="L1883" i="201"/>
  <c r="O66" i="97"/>
  <c r="N69" i="97"/>
  <c r="L67" i="97"/>
  <c r="M66" i="97"/>
  <c r="K1713" i="201" l="1"/>
  <c r="M1712" i="201"/>
  <c r="L1884" i="201"/>
  <c r="K1714" i="201" l="1"/>
  <c r="M1713" i="201"/>
  <c r="L1885" i="201"/>
  <c r="K1715" i="201" l="1"/>
  <c r="M1714" i="201"/>
  <c r="L1886" i="201"/>
  <c r="K1716" i="201" l="1"/>
  <c r="M1715" i="201"/>
  <c r="L1887" i="201"/>
  <c r="K1717" i="201" l="1"/>
  <c r="M1716" i="201"/>
  <c r="L1888" i="201"/>
  <c r="K1718" i="201" l="1"/>
  <c r="M1717" i="201"/>
  <c r="L1889" i="201"/>
  <c r="K1719" i="201" l="1"/>
  <c r="M1718" i="201"/>
  <c r="L1890" i="201"/>
  <c r="K1720" i="201" l="1"/>
  <c r="M1719" i="201"/>
  <c r="L1891" i="201"/>
  <c r="K1721" i="201" l="1"/>
  <c r="M1720" i="201"/>
  <c r="L1892" i="201"/>
  <c r="K1722" i="201" l="1"/>
  <c r="M1721" i="201"/>
  <c r="L1893" i="201"/>
  <c r="K1723" i="201" l="1"/>
  <c r="M1722" i="201"/>
  <c r="L1894" i="201"/>
  <c r="K1724" i="201" l="1"/>
  <c r="M1723" i="201"/>
  <c r="L1895" i="201"/>
  <c r="K1725" i="201" l="1"/>
  <c r="M1724" i="201"/>
  <c r="L1896" i="201"/>
  <c r="K1726" i="201" l="1"/>
  <c r="M1725" i="201"/>
  <c r="L1897" i="201"/>
  <c r="K1727" i="201" l="1"/>
  <c r="M1726" i="201"/>
  <c r="L1898" i="201"/>
  <c r="K1728" i="201" l="1"/>
  <c r="M1727" i="201"/>
  <c r="L1899" i="201"/>
  <c r="K1729" i="201" l="1"/>
  <c r="M1728" i="201"/>
  <c r="L1900" i="201"/>
  <c r="K1730" i="201" l="1"/>
  <c r="M1729" i="201"/>
  <c r="L1901" i="201"/>
  <c r="K1731" i="201" l="1"/>
  <c r="M1730" i="201"/>
  <c r="L1902" i="201"/>
  <c r="K1732" i="201" l="1"/>
  <c r="M1731" i="201"/>
  <c r="L1903" i="201"/>
  <c r="K1733" i="201" l="1"/>
  <c r="M1732" i="201"/>
  <c r="L1904" i="201"/>
  <c r="K1734" i="201" l="1"/>
  <c r="M1733" i="201"/>
  <c r="L1905" i="201"/>
  <c r="K1735" i="201" l="1"/>
  <c r="M1734" i="201"/>
  <c r="L1906" i="201"/>
  <c r="K69" i="97"/>
  <c r="H70" i="97"/>
  <c r="K1736" i="201" l="1"/>
  <c r="M1735" i="201"/>
  <c r="L1907" i="201"/>
  <c r="O67" i="97"/>
  <c r="N70" i="97"/>
  <c r="L68" i="97"/>
  <c r="M67" i="97"/>
  <c r="K1737" i="201" l="1"/>
  <c r="M1736" i="201"/>
  <c r="L1908" i="201"/>
  <c r="K1738" i="201" l="1"/>
  <c r="M1737" i="201"/>
  <c r="L1909" i="201"/>
  <c r="K1739" i="201" l="1"/>
  <c r="M1738" i="201"/>
  <c r="L1910" i="201"/>
  <c r="K1740" i="201" l="1"/>
  <c r="M1739" i="201"/>
  <c r="L1911" i="201"/>
  <c r="K1741" i="201" l="1"/>
  <c r="M1740" i="201"/>
  <c r="L1912" i="201"/>
  <c r="K1742" i="201" l="1"/>
  <c r="M1741" i="201"/>
  <c r="L1913" i="201"/>
  <c r="K1743" i="201" l="1"/>
  <c r="M1742" i="201"/>
  <c r="L1914" i="201"/>
  <c r="K1744" i="201" l="1"/>
  <c r="M1743" i="201"/>
  <c r="L1915" i="201"/>
  <c r="K1745" i="201" l="1"/>
  <c r="M1744" i="201"/>
  <c r="L1916" i="201"/>
  <c r="K1746" i="201" l="1"/>
  <c r="M1745" i="201"/>
  <c r="L1917" i="201"/>
  <c r="K1747" i="201" l="1"/>
  <c r="M1746" i="201"/>
  <c r="L1918" i="201"/>
  <c r="K1748" i="201" l="1"/>
  <c r="M1747" i="201"/>
  <c r="L1919" i="201"/>
  <c r="K1749" i="201" l="1"/>
  <c r="M1748" i="201"/>
  <c r="L1920" i="201"/>
  <c r="K1750" i="201" l="1"/>
  <c r="M1749" i="201"/>
  <c r="L1921" i="201"/>
  <c r="K1751" i="201" l="1"/>
  <c r="M1750" i="201"/>
  <c r="L1922" i="201"/>
  <c r="K1752" i="201" l="1"/>
  <c r="M1751" i="201"/>
  <c r="L1923" i="201"/>
  <c r="K1753" i="201" l="1"/>
  <c r="M1752" i="201"/>
  <c r="L1924" i="201"/>
  <c r="K1754" i="201" l="1"/>
  <c r="M1753" i="201"/>
  <c r="L1925" i="201"/>
  <c r="K1755" i="201" l="1"/>
  <c r="M1754" i="201"/>
  <c r="L1926" i="201"/>
  <c r="K70" i="97"/>
  <c r="H71" i="97"/>
  <c r="K1756" i="201" l="1"/>
  <c r="M1755" i="201"/>
  <c r="L1927" i="201"/>
  <c r="O68" i="97"/>
  <c r="N71" i="97"/>
  <c r="L69" i="97"/>
  <c r="M68" i="97"/>
  <c r="K1757" i="201" l="1"/>
  <c r="M1756" i="201"/>
  <c r="L1928" i="201"/>
  <c r="K1758" i="201" l="1"/>
  <c r="M1757" i="201"/>
  <c r="L1929" i="201"/>
  <c r="K1759" i="201" l="1"/>
  <c r="M1758" i="201"/>
  <c r="L1930" i="201"/>
  <c r="K1760" i="201" l="1"/>
  <c r="M1759" i="201"/>
  <c r="L1931" i="201"/>
  <c r="K1761" i="201" l="1"/>
  <c r="M1760" i="201"/>
  <c r="L1932" i="201"/>
  <c r="K1762" i="201" l="1"/>
  <c r="M1761" i="201"/>
  <c r="L1933" i="201"/>
  <c r="K1763" i="201" l="1"/>
  <c r="M1762" i="201"/>
  <c r="L1934" i="201"/>
  <c r="K1764" i="201" l="1"/>
  <c r="M1763" i="201"/>
  <c r="L1935" i="201"/>
  <c r="K1765" i="201" l="1"/>
  <c r="M1764" i="201"/>
  <c r="L1936" i="201"/>
  <c r="K1766" i="201" l="1"/>
  <c r="M1765" i="201"/>
  <c r="L1937" i="201"/>
  <c r="K1767" i="201" l="1"/>
  <c r="M1766" i="201"/>
  <c r="L1938" i="201"/>
  <c r="K1768" i="201" l="1"/>
  <c r="M1767" i="201"/>
  <c r="L1939" i="201"/>
  <c r="K1769" i="201" l="1"/>
  <c r="M1768" i="201"/>
  <c r="L1940" i="201"/>
  <c r="K1770" i="201" l="1"/>
  <c r="M1769" i="201"/>
  <c r="L1941" i="201"/>
  <c r="K1771" i="201" l="1"/>
  <c r="M1770" i="201"/>
  <c r="L1942" i="201"/>
  <c r="K1772" i="201" l="1"/>
  <c r="M1771" i="201"/>
  <c r="L1943" i="201"/>
  <c r="K1773" i="201" l="1"/>
  <c r="M1772" i="201"/>
  <c r="L1944" i="201"/>
  <c r="K1774" i="201" l="1"/>
  <c r="M1773" i="201"/>
  <c r="L1945" i="201"/>
  <c r="K71" i="97"/>
  <c r="H72" i="97"/>
  <c r="K1775" i="201" l="1"/>
  <c r="M1774" i="201"/>
  <c r="L1946" i="201"/>
  <c r="O69" i="97"/>
  <c r="N72" i="97"/>
  <c r="L70" i="97"/>
  <c r="M69" i="97"/>
  <c r="K1776" i="201" l="1"/>
  <c r="M1775" i="201"/>
  <c r="L1947" i="201"/>
  <c r="K1777" i="201" l="1"/>
  <c r="M1776" i="201"/>
  <c r="L1948" i="201"/>
  <c r="K1778" i="201" l="1"/>
  <c r="M1777" i="201"/>
  <c r="L1949" i="201"/>
  <c r="K1779" i="201" l="1"/>
  <c r="M1778" i="201"/>
  <c r="L1950" i="201"/>
  <c r="K1780" i="201" l="1"/>
  <c r="M1779" i="201"/>
  <c r="L1951" i="201"/>
  <c r="K1781" i="201" l="1"/>
  <c r="M1780" i="201"/>
  <c r="L1952" i="201"/>
  <c r="K1782" i="201" l="1"/>
  <c r="M1781" i="201"/>
  <c r="L1953" i="201"/>
  <c r="K1783" i="201" l="1"/>
  <c r="M1782" i="201"/>
  <c r="L1954" i="201"/>
  <c r="K1784" i="201" l="1"/>
  <c r="M1783" i="201"/>
  <c r="L1955" i="201"/>
  <c r="K1785" i="201" l="1"/>
  <c r="M1784" i="201"/>
  <c r="L1956" i="201"/>
  <c r="K1786" i="201" l="1"/>
  <c r="M1785" i="201"/>
  <c r="L1957" i="201"/>
  <c r="K1787" i="201" l="1"/>
  <c r="M1786" i="201"/>
  <c r="L1958" i="201"/>
  <c r="K1788" i="201" l="1"/>
  <c r="M1787" i="201"/>
  <c r="L1959" i="201"/>
  <c r="K1789" i="201" l="1"/>
  <c r="M1788" i="201"/>
  <c r="L1960" i="201"/>
  <c r="K1790" i="201" l="1"/>
  <c r="M1789" i="201"/>
  <c r="L1961" i="201"/>
  <c r="K1791" i="201" l="1"/>
  <c r="M1790" i="201"/>
  <c r="L1962" i="201"/>
  <c r="K1792" i="201" l="1"/>
  <c r="M1791" i="201"/>
  <c r="L1963" i="201"/>
  <c r="K1793" i="201" l="1"/>
  <c r="M1792" i="201"/>
  <c r="L1964" i="201"/>
  <c r="K1794" i="201" l="1"/>
  <c r="M1793" i="201"/>
  <c r="L1965" i="201"/>
  <c r="K1795" i="201" l="1"/>
  <c r="M1794" i="201"/>
  <c r="L1966" i="201"/>
  <c r="K1796" i="201" l="1"/>
  <c r="M1795" i="201"/>
  <c r="L1967" i="201"/>
  <c r="K1797" i="201" l="1"/>
  <c r="M1796" i="201"/>
  <c r="L1968" i="201"/>
  <c r="K1798" i="201" l="1"/>
  <c r="M1797" i="201"/>
  <c r="L1969" i="201"/>
  <c r="K1799" i="201" l="1"/>
  <c r="M1798" i="201"/>
  <c r="L1970" i="201"/>
  <c r="K72" i="97"/>
  <c r="H73" i="97"/>
  <c r="K1800" i="201" l="1"/>
  <c r="M1799" i="201"/>
  <c r="L1971" i="201"/>
  <c r="O70" i="97"/>
  <c r="N73" i="97"/>
  <c r="L71" i="97"/>
  <c r="M70" i="97"/>
  <c r="K1801" i="201" l="1"/>
  <c r="M1800" i="201"/>
  <c r="L1972" i="201"/>
  <c r="K1802" i="201" l="1"/>
  <c r="M1801" i="201"/>
  <c r="L1973" i="201"/>
  <c r="K1803" i="201" l="1"/>
  <c r="M1802" i="201"/>
  <c r="L1974" i="201"/>
  <c r="K1804" i="201" l="1"/>
  <c r="M1803" i="201"/>
  <c r="L1975" i="201"/>
  <c r="K1805" i="201" l="1"/>
  <c r="M1804" i="201"/>
  <c r="L1976" i="201"/>
  <c r="K1806" i="201" l="1"/>
  <c r="M1805" i="201"/>
  <c r="L1977" i="201"/>
  <c r="K1807" i="201" l="1"/>
  <c r="M1806" i="201"/>
  <c r="L1978" i="201"/>
  <c r="K1808" i="201" l="1"/>
  <c r="M1807" i="201"/>
  <c r="L1979" i="201"/>
  <c r="K1809" i="201" l="1"/>
  <c r="M1808" i="201"/>
  <c r="L1980" i="201"/>
  <c r="K1810" i="201" l="1"/>
  <c r="M1809" i="201"/>
  <c r="L1981" i="201"/>
  <c r="K1811" i="201" l="1"/>
  <c r="M1810" i="201"/>
  <c r="L1982" i="201"/>
  <c r="K1812" i="201" l="1"/>
  <c r="M1811" i="201"/>
  <c r="L1983" i="201"/>
  <c r="K1813" i="201" l="1"/>
  <c r="M1812" i="201"/>
  <c r="L1984" i="201"/>
  <c r="K1814" i="201" l="1"/>
  <c r="M1813" i="201"/>
  <c r="L1985" i="201"/>
  <c r="K1815" i="201" l="1"/>
  <c r="M1814" i="201"/>
  <c r="L1986" i="201"/>
  <c r="K1816" i="201" l="1"/>
  <c r="M1815" i="201"/>
  <c r="L1987" i="201"/>
  <c r="K1817" i="201" l="1"/>
  <c r="M1816" i="201"/>
  <c r="L1988" i="201"/>
  <c r="K1818" i="201" l="1"/>
  <c r="M1817" i="201"/>
  <c r="L1989" i="201"/>
  <c r="K1819" i="201" l="1"/>
  <c r="M1818" i="201"/>
  <c r="L1990" i="201"/>
  <c r="K73" i="97"/>
  <c r="H74" i="97"/>
  <c r="K1820" i="201" l="1"/>
  <c r="M1819" i="201"/>
  <c r="L1991" i="201"/>
  <c r="O71" i="97"/>
  <c r="N74" i="97"/>
  <c r="L72" i="97"/>
  <c r="M71" i="97"/>
  <c r="K1821" i="201" l="1"/>
  <c r="M1820" i="201"/>
  <c r="L1992" i="201"/>
  <c r="K1822" i="201" l="1"/>
  <c r="M1821" i="201"/>
  <c r="L1993" i="201"/>
  <c r="K1823" i="201" l="1"/>
  <c r="M1822" i="201"/>
  <c r="L1994" i="201"/>
  <c r="K1824" i="201" l="1"/>
  <c r="M1823" i="201"/>
  <c r="L1995" i="201"/>
  <c r="K1825" i="201" l="1"/>
  <c r="M1824" i="201"/>
  <c r="L1996" i="201"/>
  <c r="K1826" i="201" l="1"/>
  <c r="M1825" i="201"/>
  <c r="L1997" i="201"/>
  <c r="K1827" i="201" l="1"/>
  <c r="M1826" i="201"/>
  <c r="L1998" i="201"/>
  <c r="K1828" i="201" l="1"/>
  <c r="M1827" i="201"/>
  <c r="L1999" i="201"/>
  <c r="K1829" i="201" l="1"/>
  <c r="M1828" i="201"/>
  <c r="L2000" i="201"/>
  <c r="K1830" i="201" l="1"/>
  <c r="M1829" i="201"/>
  <c r="L2001" i="201"/>
  <c r="K1831" i="201" l="1"/>
  <c r="M1830" i="201"/>
  <c r="L2002" i="201"/>
  <c r="K1832" i="201" l="1"/>
  <c r="M1831" i="201"/>
  <c r="L2003" i="201"/>
  <c r="K1833" i="201" l="1"/>
  <c r="M1832" i="201"/>
  <c r="L2004" i="201"/>
  <c r="K1834" i="201" l="1"/>
  <c r="M1833" i="201"/>
  <c r="L2005" i="201"/>
  <c r="K1835" i="201" l="1"/>
  <c r="M1834" i="201"/>
  <c r="L2006" i="201"/>
  <c r="K1836" i="201" l="1"/>
  <c r="M1835" i="201"/>
  <c r="L2007" i="201"/>
  <c r="K1837" i="201" l="1"/>
  <c r="M1836" i="201"/>
  <c r="L2008" i="201"/>
  <c r="K1838" i="201" l="1"/>
  <c r="M1837" i="201"/>
  <c r="L2009" i="201"/>
  <c r="K74" i="97"/>
  <c r="H75" i="97"/>
  <c r="K1839" i="201" l="1"/>
  <c r="M1838" i="201"/>
  <c r="L2010" i="201"/>
  <c r="O72" i="97"/>
  <c r="N75" i="97"/>
  <c r="L73" i="97"/>
  <c r="M72" i="97"/>
  <c r="K1840" i="201" l="1"/>
  <c r="M1839" i="201"/>
  <c r="L2011" i="201"/>
  <c r="K1841" i="201" l="1"/>
  <c r="M1840" i="201"/>
  <c r="L2012" i="201"/>
  <c r="K1842" i="201" l="1"/>
  <c r="M1841" i="201"/>
  <c r="L2013" i="201"/>
  <c r="K1843" i="201" l="1"/>
  <c r="M1842" i="201"/>
  <c r="L2014" i="201"/>
  <c r="K1844" i="201" l="1"/>
  <c r="M1843" i="201"/>
  <c r="L2015" i="201"/>
  <c r="K1845" i="201" l="1"/>
  <c r="M1844" i="201"/>
  <c r="L2016" i="201"/>
  <c r="K1846" i="201" l="1"/>
  <c r="M1845" i="201"/>
  <c r="L2017" i="201"/>
  <c r="K1847" i="201" l="1"/>
  <c r="M1846" i="201"/>
  <c r="L2018" i="201"/>
  <c r="K1848" i="201" l="1"/>
  <c r="M1847" i="201"/>
  <c r="L2019" i="201"/>
  <c r="K1849" i="201" l="1"/>
  <c r="M1848" i="201"/>
  <c r="L2020" i="201"/>
  <c r="K1850" i="201" l="1"/>
  <c r="M1849" i="201"/>
  <c r="L2021" i="201"/>
  <c r="K1851" i="201" l="1"/>
  <c r="M1850" i="201"/>
  <c r="L2022" i="201"/>
  <c r="K1852" i="201" l="1"/>
  <c r="M1851" i="201"/>
  <c r="L2023" i="201"/>
  <c r="K1853" i="201" l="1"/>
  <c r="M1852" i="201"/>
  <c r="L2024" i="201"/>
  <c r="K1854" i="201" l="1"/>
  <c r="M1853" i="201"/>
  <c r="L2025" i="201"/>
  <c r="K1855" i="201" l="1"/>
  <c r="M1854" i="201"/>
  <c r="L2026" i="201"/>
  <c r="K1856" i="201" l="1"/>
  <c r="M1855" i="201"/>
  <c r="L2027" i="201"/>
  <c r="K1857" i="201" l="1"/>
  <c r="M1856" i="201"/>
  <c r="L2028" i="201"/>
  <c r="K1858" i="201" l="1"/>
  <c r="M1857" i="201"/>
  <c r="L2029" i="201"/>
  <c r="K1859" i="201" l="1"/>
  <c r="M1858" i="201"/>
  <c r="L2030" i="201"/>
  <c r="K1860" i="201" l="1"/>
  <c r="M1859" i="201"/>
  <c r="L2031" i="201"/>
  <c r="K75" i="97"/>
  <c r="H76" i="97"/>
  <c r="K1861" i="201" l="1"/>
  <c r="M1860" i="201"/>
  <c r="L2032" i="201"/>
  <c r="O73" i="97"/>
  <c r="N76" i="97"/>
  <c r="L74" i="97"/>
  <c r="M73" i="97"/>
  <c r="K1862" i="201" l="1"/>
  <c r="M1861" i="201"/>
  <c r="L2033" i="201"/>
  <c r="K1863" i="201" l="1"/>
  <c r="M1862" i="201"/>
  <c r="L2034" i="201"/>
  <c r="K1864" i="201" l="1"/>
  <c r="M1863" i="201"/>
  <c r="L2035" i="201"/>
  <c r="K1865" i="201" l="1"/>
  <c r="M1864" i="201"/>
  <c r="L2036" i="201"/>
  <c r="K1866" i="201" l="1"/>
  <c r="M1865" i="201"/>
  <c r="L2037" i="201"/>
  <c r="K1867" i="201" l="1"/>
  <c r="M1866" i="201"/>
  <c r="L2038" i="201"/>
  <c r="K1868" i="201" l="1"/>
  <c r="M1867" i="201"/>
  <c r="L2039" i="201"/>
  <c r="K1869" i="201" l="1"/>
  <c r="M1868" i="201"/>
  <c r="L2040" i="201"/>
  <c r="K1870" i="201" l="1"/>
  <c r="M1869" i="201"/>
  <c r="L2041" i="201"/>
  <c r="K1871" i="201" l="1"/>
  <c r="M1870" i="201"/>
  <c r="L2042" i="201"/>
  <c r="K1872" i="201" l="1"/>
  <c r="M1871" i="201"/>
  <c r="L2043" i="201"/>
  <c r="K1873" i="201" l="1"/>
  <c r="M1872" i="201"/>
  <c r="L2044" i="201"/>
  <c r="K1874" i="201" l="1"/>
  <c r="M1873" i="201"/>
  <c r="L2045" i="201"/>
  <c r="K1875" i="201" l="1"/>
  <c r="M1874" i="201"/>
  <c r="L2046" i="201"/>
  <c r="K1876" i="201" l="1"/>
  <c r="M1875" i="201"/>
  <c r="L2047" i="201"/>
  <c r="K1877" i="201" l="1"/>
  <c r="M1876" i="201"/>
  <c r="L2048" i="201"/>
  <c r="K1878" i="201" l="1"/>
  <c r="M1877" i="201"/>
  <c r="L2049" i="201"/>
  <c r="K1879" i="201" l="1"/>
  <c r="M1878" i="201"/>
  <c r="L2050" i="201"/>
  <c r="K76" i="97"/>
  <c r="H77" i="97"/>
  <c r="K1880" i="201" l="1"/>
  <c r="M1879" i="201"/>
  <c r="L2051" i="201"/>
  <c r="O74" i="97"/>
  <c r="N77" i="97"/>
  <c r="L75" i="97"/>
  <c r="M74" i="97"/>
  <c r="K1881" i="201" l="1"/>
  <c r="M1880" i="201"/>
  <c r="L2052" i="201"/>
  <c r="K1882" i="201" l="1"/>
  <c r="M1881" i="201"/>
  <c r="L2053" i="201"/>
  <c r="K1883" i="201" l="1"/>
  <c r="M1882" i="201"/>
  <c r="L2054" i="201"/>
  <c r="K1884" i="201" l="1"/>
  <c r="M1883" i="201"/>
  <c r="L2055" i="201"/>
  <c r="K1885" i="201" l="1"/>
  <c r="M1884" i="201"/>
  <c r="L2056" i="201"/>
  <c r="K1886" i="201" l="1"/>
  <c r="M1885" i="201"/>
  <c r="L2057" i="201"/>
  <c r="K1887" i="201" l="1"/>
  <c r="M1886" i="201"/>
  <c r="L2058" i="201"/>
  <c r="K1888" i="201" l="1"/>
  <c r="M1887" i="201"/>
  <c r="L2059" i="201"/>
  <c r="K1889" i="201" l="1"/>
  <c r="M1888" i="201"/>
  <c r="L2060" i="201"/>
  <c r="K1890" i="201" l="1"/>
  <c r="M1889" i="201"/>
  <c r="L2061" i="201"/>
  <c r="K1891" i="201" l="1"/>
  <c r="M1890" i="201"/>
  <c r="L2062" i="201"/>
  <c r="K1892" i="201" l="1"/>
  <c r="M1891" i="201"/>
  <c r="L2063" i="201"/>
  <c r="K1893" i="201" l="1"/>
  <c r="M1892" i="201"/>
  <c r="L2064" i="201"/>
  <c r="K1894" i="201" l="1"/>
  <c r="M1893" i="201"/>
  <c r="L2065" i="201"/>
  <c r="K1895" i="201" l="1"/>
  <c r="M1894" i="201"/>
  <c r="L2066" i="201"/>
  <c r="K1896" i="201" l="1"/>
  <c r="M1895" i="201"/>
  <c r="L2067" i="201"/>
  <c r="K1897" i="201" l="1"/>
  <c r="M1896" i="201"/>
  <c r="L2068" i="201"/>
  <c r="K1898" i="201" l="1"/>
  <c r="M1897" i="201"/>
  <c r="L2069" i="201"/>
  <c r="K1899" i="201" l="1"/>
  <c r="M1898" i="201"/>
  <c r="L2070" i="201"/>
  <c r="K77" i="97"/>
  <c r="H78" i="97"/>
  <c r="K1900" i="201" l="1"/>
  <c r="M1899" i="201"/>
  <c r="L2071" i="201"/>
  <c r="O75" i="97"/>
  <c r="N78" i="97"/>
  <c r="L76" i="97"/>
  <c r="M75" i="97"/>
  <c r="K1901" i="201" l="1"/>
  <c r="M1900" i="201"/>
  <c r="L2072" i="201"/>
  <c r="K1902" i="201" l="1"/>
  <c r="M1901" i="201"/>
  <c r="L2073" i="201"/>
  <c r="K1903" i="201" l="1"/>
  <c r="M1902" i="201"/>
  <c r="L2074" i="201"/>
  <c r="K1904" i="201" l="1"/>
  <c r="M1903" i="201"/>
  <c r="L2075" i="201"/>
  <c r="K1905" i="201" l="1"/>
  <c r="M1904" i="201"/>
  <c r="L2076" i="201"/>
  <c r="K1906" i="201" l="1"/>
  <c r="M1905" i="201"/>
  <c r="L2077" i="201"/>
  <c r="K1907" i="201" l="1"/>
  <c r="M1906" i="201"/>
  <c r="L2078" i="201"/>
  <c r="K1908" i="201" l="1"/>
  <c r="M1907" i="201"/>
  <c r="L2079" i="201"/>
  <c r="K1909" i="201" l="1"/>
  <c r="M1908" i="201"/>
  <c r="L2080" i="201"/>
  <c r="K1910" i="201" l="1"/>
  <c r="M1909" i="201"/>
  <c r="L2081" i="201"/>
  <c r="K1911" i="201" l="1"/>
  <c r="M1910" i="201"/>
  <c r="L2082" i="201"/>
  <c r="K1912" i="201" l="1"/>
  <c r="M1911" i="201"/>
  <c r="L2083" i="201"/>
  <c r="K1913" i="201" l="1"/>
  <c r="M1912" i="201"/>
  <c r="L2084" i="201"/>
  <c r="K1914" i="201" l="1"/>
  <c r="M1913" i="201"/>
  <c r="L2085" i="201"/>
  <c r="K1915" i="201" l="1"/>
  <c r="M1914" i="201"/>
  <c r="L2086" i="201"/>
  <c r="K1916" i="201" l="1"/>
  <c r="M1915" i="201"/>
  <c r="L2087" i="201"/>
  <c r="K1917" i="201" l="1"/>
  <c r="M1916" i="201"/>
  <c r="L2088" i="201"/>
  <c r="K1918" i="201" l="1"/>
  <c r="M1917" i="201"/>
  <c r="L2089" i="201"/>
  <c r="K1919" i="201" l="1"/>
  <c r="M1918" i="201"/>
  <c r="L2090" i="201"/>
  <c r="K1920" i="201" l="1"/>
  <c r="M1919" i="201"/>
  <c r="L2091" i="201"/>
  <c r="K1921" i="201" l="1"/>
  <c r="M1920" i="201"/>
  <c r="L2092" i="201"/>
  <c r="K1922" i="201" l="1"/>
  <c r="M1921" i="201"/>
  <c r="L2093" i="201"/>
  <c r="K1923" i="201" l="1"/>
  <c r="M1922" i="201"/>
  <c r="L2094" i="201"/>
  <c r="K78" i="97"/>
  <c r="H79" i="97"/>
  <c r="K1924" i="201" l="1"/>
  <c r="M1923" i="201"/>
  <c r="L2095" i="201"/>
  <c r="O76" i="97"/>
  <c r="N79" i="97"/>
  <c r="L77" i="97"/>
  <c r="M76" i="97"/>
  <c r="K1925" i="201" l="1"/>
  <c r="M1924" i="201"/>
  <c r="L2096" i="201"/>
  <c r="K1926" i="201" l="1"/>
  <c r="M1925" i="201"/>
  <c r="L2097" i="201"/>
  <c r="K1927" i="201" l="1"/>
  <c r="M1926" i="201"/>
  <c r="L2098" i="201"/>
  <c r="K1928" i="201" l="1"/>
  <c r="M1927" i="201"/>
  <c r="L2099" i="201"/>
  <c r="K1929" i="201" l="1"/>
  <c r="M1928" i="201"/>
  <c r="L2100" i="201"/>
  <c r="K1930" i="201" l="1"/>
  <c r="M1929" i="201"/>
  <c r="L2101" i="201"/>
  <c r="K1931" i="201" l="1"/>
  <c r="M1930" i="201"/>
  <c r="L2102" i="201"/>
  <c r="K1932" i="201" l="1"/>
  <c r="M1931" i="201"/>
  <c r="L2103" i="201"/>
  <c r="K1933" i="201" l="1"/>
  <c r="M1932" i="201"/>
  <c r="L2104" i="201"/>
  <c r="K1934" i="201" l="1"/>
  <c r="M1933" i="201"/>
  <c r="L2105" i="201"/>
  <c r="K1935" i="201" l="1"/>
  <c r="M1934" i="201"/>
  <c r="L2106" i="201"/>
  <c r="K1936" i="201" l="1"/>
  <c r="M1935" i="201"/>
  <c r="L2107" i="201"/>
  <c r="K1937" i="201" l="1"/>
  <c r="M1936" i="201"/>
  <c r="L2108" i="201"/>
  <c r="K1938" i="201" l="1"/>
  <c r="M1937" i="201"/>
  <c r="L2109" i="201"/>
  <c r="K1939" i="201" l="1"/>
  <c r="M1938" i="201"/>
  <c r="L2110" i="201"/>
  <c r="K1940" i="201" l="1"/>
  <c r="M1939" i="201"/>
  <c r="L2111" i="201"/>
  <c r="K1941" i="201" l="1"/>
  <c r="M1940" i="201"/>
  <c r="L2112" i="201"/>
  <c r="K1942" i="201" l="1"/>
  <c r="M1941" i="201"/>
  <c r="L2113" i="201"/>
  <c r="K1943" i="201" l="1"/>
  <c r="M1942" i="201"/>
  <c r="L2114" i="201"/>
  <c r="K79" i="97"/>
  <c r="H80" i="97"/>
  <c r="K1944" i="201" l="1"/>
  <c r="M1943" i="201"/>
  <c r="L2115" i="201"/>
  <c r="N80" i="97"/>
  <c r="O77" i="97"/>
  <c r="L78" i="97"/>
  <c r="M77" i="97"/>
  <c r="K1945" i="201" l="1"/>
  <c r="M1944" i="201"/>
  <c r="L2116" i="201"/>
  <c r="K1946" i="201" l="1"/>
  <c r="M1945" i="201"/>
  <c r="L2117" i="201"/>
  <c r="K1947" i="201" l="1"/>
  <c r="M1946" i="201"/>
  <c r="L2118" i="201"/>
  <c r="K1948" i="201" l="1"/>
  <c r="M1947" i="201"/>
  <c r="L2119" i="201"/>
  <c r="K1949" i="201" l="1"/>
  <c r="M1948" i="201"/>
  <c r="L2120" i="201"/>
  <c r="K1950" i="201" l="1"/>
  <c r="M1949" i="201"/>
  <c r="L2121" i="201"/>
  <c r="K1951" i="201" l="1"/>
  <c r="M1950" i="201"/>
  <c r="L2122" i="201"/>
  <c r="K1952" i="201" l="1"/>
  <c r="M1951" i="201"/>
  <c r="L2123" i="201"/>
  <c r="K1953" i="201" l="1"/>
  <c r="M1952" i="201"/>
  <c r="L2124" i="201"/>
  <c r="K1954" i="201" l="1"/>
  <c r="M1953" i="201"/>
  <c r="L2125" i="201"/>
  <c r="K1955" i="201" l="1"/>
  <c r="M1954" i="201"/>
  <c r="L2126" i="201"/>
  <c r="K1956" i="201" l="1"/>
  <c r="M1955" i="201"/>
  <c r="L2127" i="201"/>
  <c r="K1957" i="201" l="1"/>
  <c r="M1956" i="201"/>
  <c r="L2128" i="201"/>
  <c r="K1958" i="201" l="1"/>
  <c r="M1957" i="201"/>
  <c r="L2129" i="201"/>
  <c r="K1959" i="201" l="1"/>
  <c r="M1958" i="201"/>
  <c r="L2130" i="201"/>
  <c r="K1960" i="201" l="1"/>
  <c r="M1959" i="201"/>
  <c r="L2131" i="201"/>
  <c r="K1961" i="201" l="1"/>
  <c r="M1960" i="201"/>
  <c r="L2132" i="201"/>
  <c r="K1962" i="201" l="1"/>
  <c r="M1961" i="201"/>
  <c r="L2133" i="201"/>
  <c r="K80" i="97"/>
  <c r="H81" i="97"/>
  <c r="K1963" i="201" l="1"/>
  <c r="M1962" i="201"/>
  <c r="L2134" i="201"/>
  <c r="N81" i="97"/>
  <c r="O78" i="97"/>
  <c r="L79" i="97"/>
  <c r="M78" i="97"/>
  <c r="K1964" i="201" l="1"/>
  <c r="M1963" i="201"/>
  <c r="L2135" i="201"/>
  <c r="K1965" i="201" l="1"/>
  <c r="M1964" i="201"/>
  <c r="L2136" i="201"/>
  <c r="K1966" i="201" l="1"/>
  <c r="M1965" i="201"/>
  <c r="L2137" i="201"/>
  <c r="K1967" i="201" l="1"/>
  <c r="M1966" i="201"/>
  <c r="L2138" i="201"/>
  <c r="K1968" i="201" l="1"/>
  <c r="M1967" i="201"/>
  <c r="L2139" i="201"/>
  <c r="K1969" i="201" l="1"/>
  <c r="M1968" i="201"/>
  <c r="L2140" i="201"/>
  <c r="K1970" i="201" l="1"/>
  <c r="M1969" i="201"/>
  <c r="L2141" i="201"/>
  <c r="K1971" i="201" l="1"/>
  <c r="M1970" i="201"/>
  <c r="L2142" i="201"/>
  <c r="K1972" i="201" l="1"/>
  <c r="M1971" i="201"/>
  <c r="L2143" i="201"/>
  <c r="K1973" i="201" l="1"/>
  <c r="M1972" i="201"/>
  <c r="L2144" i="201"/>
  <c r="K1974" i="201" l="1"/>
  <c r="M1973" i="201"/>
  <c r="L2145" i="201"/>
  <c r="K1975" i="201" l="1"/>
  <c r="M1974" i="201"/>
  <c r="L2146" i="201"/>
  <c r="K1976" i="201" l="1"/>
  <c r="M1975" i="201"/>
  <c r="L2147" i="201"/>
  <c r="K1977" i="201" l="1"/>
  <c r="M1976" i="201"/>
  <c r="L2148" i="201"/>
  <c r="K1978" i="201" l="1"/>
  <c r="M1977" i="201"/>
  <c r="L2149" i="201"/>
  <c r="K1979" i="201" l="1"/>
  <c r="M1978" i="201"/>
  <c r="L2150" i="201"/>
  <c r="K1980" i="201" l="1"/>
  <c r="M1979" i="201"/>
  <c r="L2151" i="201"/>
  <c r="K1981" i="201" l="1"/>
  <c r="M1980" i="201"/>
  <c r="L2152" i="201"/>
  <c r="K1982" i="201" l="1"/>
  <c r="M1981" i="201"/>
  <c r="L2153" i="201"/>
  <c r="K1983" i="201" l="1"/>
  <c r="M1982" i="201"/>
  <c r="L2154" i="201"/>
  <c r="K1984" i="201" l="1"/>
  <c r="M1983" i="201"/>
  <c r="L2155" i="201"/>
  <c r="K1985" i="201" l="1"/>
  <c r="M1984" i="201"/>
  <c r="L2156" i="201"/>
  <c r="K1986" i="201" l="1"/>
  <c r="M1985" i="201"/>
  <c r="L2157" i="201"/>
  <c r="K81" i="97"/>
  <c r="H82" i="97"/>
  <c r="K1987" i="201" l="1"/>
  <c r="M1986" i="201"/>
  <c r="L2158" i="201"/>
  <c r="N82" i="97"/>
  <c r="O79" i="97"/>
  <c r="L80" i="97"/>
  <c r="M79" i="97"/>
  <c r="K1988" i="201" l="1"/>
  <c r="M1987" i="201"/>
  <c r="L2159" i="201"/>
  <c r="K1989" i="201" l="1"/>
  <c r="M1988" i="201"/>
  <c r="L2160" i="201"/>
  <c r="K1990" i="201" l="1"/>
  <c r="M1989" i="201"/>
  <c r="L2161" i="201"/>
  <c r="K1991" i="201" l="1"/>
  <c r="M1990" i="201"/>
  <c r="L2162" i="201"/>
  <c r="K1992" i="201" l="1"/>
  <c r="M1991" i="201"/>
  <c r="L2163" i="201"/>
  <c r="K1993" i="201" l="1"/>
  <c r="M1992" i="201"/>
  <c r="L2164" i="201"/>
  <c r="K1994" i="201" l="1"/>
  <c r="M1993" i="201"/>
  <c r="L2165" i="201"/>
  <c r="K1995" i="201" l="1"/>
  <c r="M1994" i="201"/>
  <c r="L2166" i="201"/>
  <c r="K1996" i="201" l="1"/>
  <c r="M1995" i="201"/>
  <c r="L2167" i="201"/>
  <c r="K1997" i="201" l="1"/>
  <c r="M1996" i="201"/>
  <c r="L2168" i="201"/>
  <c r="K1998" i="201" l="1"/>
  <c r="M1997" i="201"/>
  <c r="L2169" i="201"/>
  <c r="K1999" i="201" l="1"/>
  <c r="M1998" i="201"/>
  <c r="L2170" i="201"/>
  <c r="K2000" i="201" l="1"/>
  <c r="M1999" i="201"/>
  <c r="L2171" i="201"/>
  <c r="K2001" i="201" l="1"/>
  <c r="M2000" i="201"/>
  <c r="L2172" i="201"/>
  <c r="K2002" i="201" l="1"/>
  <c r="M2001" i="201"/>
  <c r="L2173" i="201"/>
  <c r="K2003" i="201" l="1"/>
  <c r="M2002" i="201"/>
  <c r="L2174" i="201"/>
  <c r="K2004" i="201" l="1"/>
  <c r="M2003" i="201"/>
  <c r="L2175" i="201"/>
  <c r="K2005" i="201" l="1"/>
  <c r="M2004" i="201"/>
  <c r="L2176" i="201"/>
  <c r="K2006" i="201" l="1"/>
  <c r="M2005" i="201"/>
  <c r="L2177" i="201"/>
  <c r="K82" i="97"/>
  <c r="H83" i="97"/>
  <c r="K2007" i="201" l="1"/>
  <c r="M2006" i="201"/>
  <c r="L2178" i="201"/>
  <c r="N83" i="97"/>
  <c r="O80" i="97"/>
  <c r="L81" i="97"/>
  <c r="M80" i="97"/>
  <c r="K2008" i="201" l="1"/>
  <c r="M2007" i="201"/>
  <c r="L2179" i="201"/>
  <c r="K2009" i="201" l="1"/>
  <c r="M2008" i="201"/>
  <c r="L2180" i="201"/>
  <c r="K2010" i="201" l="1"/>
  <c r="M2009" i="201"/>
  <c r="L2181" i="201"/>
  <c r="K2011" i="201" l="1"/>
  <c r="M2010" i="201"/>
  <c r="L2182" i="201"/>
  <c r="K2012" i="201" l="1"/>
  <c r="M2011" i="201"/>
  <c r="L2183" i="201"/>
  <c r="K2013" i="201" l="1"/>
  <c r="M2012" i="201"/>
  <c r="L2184" i="201"/>
  <c r="K2014" i="201" l="1"/>
  <c r="M2013" i="201"/>
  <c r="L2185" i="201"/>
  <c r="K2015" i="201" l="1"/>
  <c r="M2014" i="201"/>
  <c r="L2186" i="201"/>
  <c r="K2016" i="201" l="1"/>
  <c r="M2015" i="201"/>
  <c r="L2187" i="201"/>
  <c r="K2017" i="201" l="1"/>
  <c r="M2016" i="201"/>
  <c r="L2188" i="201"/>
  <c r="K2018" i="201" l="1"/>
  <c r="M2017" i="201"/>
  <c r="L2189" i="201"/>
  <c r="K2019" i="201" l="1"/>
  <c r="M2018" i="201"/>
  <c r="L2190" i="201"/>
  <c r="K2020" i="201" l="1"/>
  <c r="M2019" i="201"/>
  <c r="L2191" i="201"/>
  <c r="K2021" i="201" l="1"/>
  <c r="M2020" i="201"/>
  <c r="L2192" i="201"/>
  <c r="K2022" i="201" l="1"/>
  <c r="M2021" i="201"/>
  <c r="L2193" i="201"/>
  <c r="K2023" i="201" l="1"/>
  <c r="M2022" i="201"/>
  <c r="L2194" i="201"/>
  <c r="K2024" i="201" l="1"/>
  <c r="M2023" i="201"/>
  <c r="L2195" i="201"/>
  <c r="K2025" i="201" l="1"/>
  <c r="M2024" i="201"/>
  <c r="L2196" i="201"/>
  <c r="K83" i="97"/>
  <c r="H84" i="97"/>
  <c r="K2026" i="201" l="1"/>
  <c r="M2025" i="201"/>
  <c r="L2197" i="201"/>
  <c r="N84" i="97"/>
  <c r="O81" i="97"/>
  <c r="L82" i="97"/>
  <c r="M81" i="97"/>
  <c r="K2027" i="201" l="1"/>
  <c r="M2026" i="201"/>
  <c r="L2198" i="201"/>
  <c r="K2028" i="201" l="1"/>
  <c r="M2027" i="201"/>
  <c r="L2199" i="201"/>
  <c r="K2029" i="201" l="1"/>
  <c r="M2028" i="201"/>
  <c r="L2200" i="201"/>
  <c r="K2030" i="201" l="1"/>
  <c r="M2029" i="201"/>
  <c r="L2201" i="201"/>
  <c r="K2031" i="201" l="1"/>
  <c r="M2030" i="201"/>
  <c r="L2202" i="201"/>
  <c r="K2032" i="201" l="1"/>
  <c r="M2031" i="201"/>
  <c r="L2203" i="201"/>
  <c r="K2033" i="201" l="1"/>
  <c r="M2032" i="201"/>
  <c r="L2204" i="201"/>
  <c r="K2034" i="201" l="1"/>
  <c r="M2033" i="201"/>
  <c r="L2205" i="201"/>
  <c r="K2035" i="201" l="1"/>
  <c r="M2034" i="201"/>
  <c r="L2206" i="201"/>
  <c r="K2036" i="201" l="1"/>
  <c r="M2035" i="201"/>
  <c r="L2207" i="201"/>
  <c r="K2037" i="201" l="1"/>
  <c r="M2036" i="201"/>
  <c r="L2208" i="201"/>
  <c r="K2038" i="201" l="1"/>
  <c r="M2037" i="201"/>
  <c r="L2209" i="201"/>
  <c r="K2039" i="201" l="1"/>
  <c r="M2038" i="201"/>
  <c r="L2210" i="201"/>
  <c r="K2040" i="201" l="1"/>
  <c r="M2039" i="201"/>
  <c r="L2211" i="201"/>
  <c r="K2041" i="201" l="1"/>
  <c r="M2040" i="201"/>
  <c r="L2212" i="201"/>
  <c r="K2042" i="201" l="1"/>
  <c r="M2041" i="201"/>
  <c r="L2213" i="201"/>
  <c r="K2043" i="201" l="1"/>
  <c r="M2042" i="201"/>
  <c r="L2214" i="201"/>
  <c r="K2044" i="201" l="1"/>
  <c r="M2043" i="201"/>
  <c r="L2215" i="201"/>
  <c r="K2045" i="201" l="1"/>
  <c r="M2044" i="201"/>
  <c r="L2216" i="201"/>
  <c r="K2046" i="201" l="1"/>
  <c r="M2045" i="201"/>
  <c r="L2217" i="201"/>
  <c r="K2047" i="201" l="1"/>
  <c r="M2046" i="201"/>
  <c r="L2218" i="201"/>
  <c r="K2048" i="201" l="1"/>
  <c r="M2047" i="201"/>
  <c r="L2219" i="201"/>
  <c r="K2049" i="201" l="1"/>
  <c r="M2048" i="201"/>
  <c r="L2220" i="201"/>
  <c r="K2050" i="201" l="1"/>
  <c r="M2049" i="201"/>
  <c r="L2221" i="201"/>
  <c r="K84" i="97"/>
  <c r="H85" i="97"/>
  <c r="K2051" i="201" l="1"/>
  <c r="M2050" i="201"/>
  <c r="L2222" i="201"/>
  <c r="N85" i="97"/>
  <c r="O82" i="97"/>
  <c r="L83" i="97"/>
  <c r="M82" i="97"/>
  <c r="K2052" i="201" l="1"/>
  <c r="M2051" i="201"/>
  <c r="L2223" i="201"/>
  <c r="K2053" i="201" l="1"/>
  <c r="M2052" i="201"/>
  <c r="L2224" i="201"/>
  <c r="K2054" i="201" l="1"/>
  <c r="M2053" i="201"/>
  <c r="L2225" i="201"/>
  <c r="K2055" i="201" l="1"/>
  <c r="M2054" i="201"/>
  <c r="L2226" i="201"/>
  <c r="K2056" i="201" l="1"/>
  <c r="M2055" i="201"/>
  <c r="L2227" i="201"/>
  <c r="K2057" i="201" l="1"/>
  <c r="M2056" i="201"/>
  <c r="L2228" i="201"/>
  <c r="K2058" i="201" l="1"/>
  <c r="M2057" i="201"/>
  <c r="L2229" i="201"/>
  <c r="K2059" i="201" l="1"/>
  <c r="M2058" i="201"/>
  <c r="L2230" i="201"/>
  <c r="K2060" i="201" l="1"/>
  <c r="M2059" i="201"/>
  <c r="L2231" i="201"/>
  <c r="K2061" i="201" l="1"/>
  <c r="M2060" i="201"/>
  <c r="L2232" i="201"/>
  <c r="K2062" i="201" l="1"/>
  <c r="M2061" i="201"/>
  <c r="L2233" i="201"/>
  <c r="K2063" i="201" l="1"/>
  <c r="M2062" i="201"/>
  <c r="L2234" i="201"/>
  <c r="K2064" i="201" l="1"/>
  <c r="M2063" i="201"/>
  <c r="L2235" i="201"/>
  <c r="K2065" i="201" l="1"/>
  <c r="M2064" i="201"/>
  <c r="L2236" i="201"/>
  <c r="K2066" i="201" l="1"/>
  <c r="M2065" i="201"/>
  <c r="L2237" i="201"/>
  <c r="K2067" i="201" l="1"/>
  <c r="M2066" i="201"/>
  <c r="L2238" i="201"/>
  <c r="K2068" i="201" l="1"/>
  <c r="M2067" i="201"/>
  <c r="L2239" i="201"/>
  <c r="K2069" i="201" l="1"/>
  <c r="M2068" i="201"/>
  <c r="L2240" i="201"/>
  <c r="K2070" i="201" l="1"/>
  <c r="M2069" i="201"/>
  <c r="L2241" i="201"/>
  <c r="K85" i="97"/>
  <c r="H86" i="97"/>
  <c r="K2071" i="201" l="1"/>
  <c r="M2070" i="201"/>
  <c r="L2242" i="201"/>
  <c r="N86" i="97"/>
  <c r="O83" i="97"/>
  <c r="L84" i="97"/>
  <c r="M83" i="97"/>
  <c r="K2072" i="201" l="1"/>
  <c r="M2071" i="201"/>
  <c r="L2243" i="201"/>
  <c r="K2073" i="201" l="1"/>
  <c r="M2072" i="201"/>
  <c r="L2244" i="201"/>
  <c r="K2074" i="201" l="1"/>
  <c r="M2073" i="201"/>
  <c r="L2245" i="201"/>
  <c r="K2075" i="201" l="1"/>
  <c r="M2074" i="201"/>
  <c r="L2246" i="201"/>
  <c r="K2076" i="201" l="1"/>
  <c r="M2075" i="201"/>
  <c r="L2247" i="201"/>
  <c r="K2077" i="201" l="1"/>
  <c r="M2076" i="201"/>
  <c r="L2248" i="201"/>
  <c r="K2078" i="201" l="1"/>
  <c r="M2077" i="201"/>
  <c r="L2249" i="201"/>
  <c r="K2079" i="201" l="1"/>
  <c r="M2078" i="201"/>
  <c r="L2250" i="201"/>
  <c r="K2080" i="201" l="1"/>
  <c r="M2079" i="201"/>
  <c r="L2251" i="201"/>
  <c r="K2081" i="201" l="1"/>
  <c r="M2080" i="201"/>
  <c r="L2252" i="201"/>
  <c r="K2082" i="201" l="1"/>
  <c r="M2081" i="201"/>
  <c r="L2253" i="201"/>
  <c r="K2083" i="201" l="1"/>
  <c r="M2082" i="201"/>
  <c r="L2254" i="201"/>
  <c r="K2084" i="201" l="1"/>
  <c r="M2083" i="201"/>
  <c r="L2255" i="201"/>
  <c r="K2085" i="201" l="1"/>
  <c r="M2084" i="201"/>
  <c r="L2256" i="201"/>
  <c r="K2086" i="201" l="1"/>
  <c r="M2085" i="201"/>
  <c r="L2257" i="201"/>
  <c r="K2087" i="201" l="1"/>
  <c r="M2086" i="201"/>
  <c r="L2258" i="201"/>
  <c r="K2088" i="201" l="1"/>
  <c r="M2087" i="201"/>
  <c r="L2259" i="201"/>
  <c r="K2089" i="201" l="1"/>
  <c r="M2088" i="201"/>
  <c r="L2260" i="201"/>
  <c r="K2090" i="201" l="1"/>
  <c r="M2089" i="201"/>
  <c r="L2261" i="201"/>
  <c r="K2091" i="201" l="1"/>
  <c r="M2090" i="201"/>
  <c r="L2262" i="201"/>
  <c r="K2092" i="201" l="1"/>
  <c r="M2091" i="201"/>
  <c r="L2263" i="201"/>
  <c r="K2093" i="201" l="1"/>
  <c r="M2092" i="201"/>
  <c r="L2264" i="201"/>
  <c r="K2094" i="201" l="1"/>
  <c r="M2093" i="201"/>
  <c r="L2265" i="201"/>
  <c r="K86" i="97"/>
  <c r="H87" i="97"/>
  <c r="K2095" i="201" l="1"/>
  <c r="M2094" i="201"/>
  <c r="L2266" i="201"/>
  <c r="N87" i="97"/>
  <c r="O84" i="97"/>
  <c r="L85" i="97"/>
  <c r="M84" i="97"/>
  <c r="K2096" i="201" l="1"/>
  <c r="M2095" i="201"/>
  <c r="L2267" i="201"/>
  <c r="K2097" i="201" l="1"/>
  <c r="M2096" i="201"/>
  <c r="L2268" i="201"/>
  <c r="K2098" i="201" l="1"/>
  <c r="M2097" i="201"/>
  <c r="L2269" i="201"/>
  <c r="K2099" i="201" l="1"/>
  <c r="M2098" i="201"/>
  <c r="L2270" i="201"/>
  <c r="K2100" i="201" l="1"/>
  <c r="M2099" i="201"/>
  <c r="L2271" i="201"/>
  <c r="K2101" i="201" l="1"/>
  <c r="M2100" i="201"/>
  <c r="L2272" i="201"/>
  <c r="K2102" i="201" l="1"/>
  <c r="M2101" i="201"/>
  <c r="L2273" i="201"/>
  <c r="K2103" i="201" l="1"/>
  <c r="M2102" i="201"/>
  <c r="L2274" i="201"/>
  <c r="K2104" i="201" l="1"/>
  <c r="M2103" i="201"/>
  <c r="L2275" i="201"/>
  <c r="K2105" i="201" l="1"/>
  <c r="M2104" i="201"/>
  <c r="L2276" i="201"/>
  <c r="K2106" i="201" l="1"/>
  <c r="M2105" i="201"/>
  <c r="L2277" i="201"/>
  <c r="K2107" i="201" l="1"/>
  <c r="M2106" i="201"/>
  <c r="L2278" i="201"/>
  <c r="K2108" i="201" l="1"/>
  <c r="M2107" i="201"/>
  <c r="L2279" i="201"/>
  <c r="K2109" i="201" l="1"/>
  <c r="M2108" i="201"/>
  <c r="L2280" i="201"/>
  <c r="K2110" i="201" l="1"/>
  <c r="M2109" i="201"/>
  <c r="L2281" i="201"/>
  <c r="K2111" i="201" l="1"/>
  <c r="M2110" i="201"/>
  <c r="L2282" i="201"/>
  <c r="K2112" i="201" l="1"/>
  <c r="M2111" i="201"/>
  <c r="L2283" i="201"/>
  <c r="K87" i="97"/>
  <c r="H88" i="97"/>
  <c r="K2113" i="201" l="1"/>
  <c r="M2112" i="201"/>
  <c r="L2284" i="201"/>
  <c r="N88" i="97"/>
  <c r="O85" i="97"/>
  <c r="L86" i="97"/>
  <c r="M85" i="97"/>
  <c r="K2114" i="201" l="1"/>
  <c r="M2113" i="201"/>
  <c r="L2285" i="201"/>
  <c r="K2115" i="201" l="1"/>
  <c r="M2114" i="201"/>
  <c r="L2286" i="201"/>
  <c r="K2116" i="201" l="1"/>
  <c r="M2115" i="201"/>
  <c r="L2287" i="201"/>
  <c r="K2117" i="201" l="1"/>
  <c r="M2116" i="201"/>
  <c r="L2288" i="201"/>
  <c r="K2118" i="201" l="1"/>
  <c r="M2117" i="201"/>
  <c r="L2289" i="201"/>
  <c r="K2119" i="201" l="1"/>
  <c r="M2118" i="201"/>
  <c r="L2290" i="201"/>
  <c r="K2120" i="201" l="1"/>
  <c r="M2119" i="201"/>
  <c r="L2291" i="201"/>
  <c r="K2121" i="201" l="1"/>
  <c r="M2120" i="201"/>
  <c r="L2292" i="201"/>
  <c r="K2122" i="201" l="1"/>
  <c r="M2121" i="201"/>
  <c r="L2293" i="201"/>
  <c r="K2123" i="201" l="1"/>
  <c r="M2122" i="201"/>
  <c r="L2294" i="201"/>
  <c r="K2124" i="201" l="1"/>
  <c r="M2123" i="201"/>
  <c r="L2295" i="201"/>
  <c r="K2125" i="201" l="1"/>
  <c r="M2124" i="201"/>
  <c r="L2296" i="201"/>
  <c r="K2126" i="201" l="1"/>
  <c r="M2125" i="201"/>
  <c r="L2297" i="201"/>
  <c r="K2127" i="201" l="1"/>
  <c r="M2126" i="201"/>
  <c r="L2298" i="201"/>
  <c r="K2128" i="201" l="1"/>
  <c r="M2127" i="201"/>
  <c r="L2299" i="201"/>
  <c r="K2129" i="201" l="1"/>
  <c r="M2128" i="201"/>
  <c r="L2300" i="201"/>
  <c r="K2130" i="201" l="1"/>
  <c r="M2129" i="201"/>
  <c r="L2301" i="201"/>
  <c r="K2131" i="201" l="1"/>
  <c r="M2130" i="201"/>
  <c r="L2302" i="201"/>
  <c r="K2132" i="201" l="1"/>
  <c r="M2131" i="201"/>
  <c r="L2303" i="201"/>
  <c r="K88" i="97"/>
  <c r="H89" i="97"/>
  <c r="K2133" i="201" l="1"/>
  <c r="M2132" i="201"/>
  <c r="L2304" i="201"/>
  <c r="N89" i="97"/>
  <c r="O86" i="97"/>
  <c r="L87" i="97"/>
  <c r="M86" i="97"/>
  <c r="K2134" i="201" l="1"/>
  <c r="M2133" i="201"/>
  <c r="L2305" i="201"/>
  <c r="K2135" i="201" l="1"/>
  <c r="M2134" i="201"/>
  <c r="L2306" i="201"/>
  <c r="K2136" i="201" l="1"/>
  <c r="M2135" i="201"/>
  <c r="L2307" i="201"/>
  <c r="K2137" i="201" l="1"/>
  <c r="M2136" i="201"/>
  <c r="L2308" i="201"/>
  <c r="K2138" i="201" l="1"/>
  <c r="M2137" i="201"/>
  <c r="L2309" i="201"/>
  <c r="K2139" i="201" l="1"/>
  <c r="M2138" i="201"/>
  <c r="L2310" i="201"/>
  <c r="K2140" i="201" l="1"/>
  <c r="M2139" i="201"/>
  <c r="L2311" i="201"/>
  <c r="K2141" i="201" l="1"/>
  <c r="M2140" i="201"/>
  <c r="L2312" i="201"/>
  <c r="K2142" i="201" l="1"/>
  <c r="M2141" i="201"/>
  <c r="L2313" i="201"/>
  <c r="K2143" i="201" l="1"/>
  <c r="M2142" i="201"/>
  <c r="L2314" i="201"/>
  <c r="K2144" i="201" l="1"/>
  <c r="M2143" i="201"/>
  <c r="L2315" i="201"/>
  <c r="K2145" i="201" l="1"/>
  <c r="M2144" i="201"/>
  <c r="L2316" i="201"/>
  <c r="K2146" i="201" l="1"/>
  <c r="M2145" i="201"/>
  <c r="L2317" i="201"/>
  <c r="K2147" i="201" l="1"/>
  <c r="M2146" i="201"/>
  <c r="L2318" i="201"/>
  <c r="K2148" i="201" l="1"/>
  <c r="M2147" i="201"/>
  <c r="L2319" i="201"/>
  <c r="K2149" i="201" l="1"/>
  <c r="M2148" i="201"/>
  <c r="L2320" i="201"/>
  <c r="K2150" i="201" l="1"/>
  <c r="M2149" i="201"/>
  <c r="L2321" i="201"/>
  <c r="K2151" i="201" l="1"/>
  <c r="M2150" i="201"/>
  <c r="L2322" i="201"/>
  <c r="K89" i="97"/>
  <c r="H90" i="97"/>
  <c r="K2152" i="201" l="1"/>
  <c r="M2151" i="201"/>
  <c r="L2323" i="201"/>
  <c r="N90" i="97"/>
  <c r="O87" i="97"/>
  <c r="L88" i="97"/>
  <c r="M87" i="97"/>
  <c r="K2153" i="201" l="1"/>
  <c r="M2152" i="201"/>
  <c r="L2324" i="201"/>
  <c r="K2154" i="201" l="1"/>
  <c r="M2153" i="201"/>
  <c r="L2325" i="201"/>
  <c r="K2155" i="201" l="1"/>
  <c r="M2154" i="201"/>
  <c r="L2326" i="201"/>
  <c r="K2156" i="201" l="1"/>
  <c r="M2155" i="201"/>
  <c r="L2327" i="201"/>
  <c r="K2157" i="201" l="1"/>
  <c r="M2156" i="201"/>
  <c r="L2328" i="201"/>
  <c r="K2158" i="201" l="1"/>
  <c r="M2157" i="201"/>
  <c r="L2329" i="201"/>
  <c r="K2159" i="201" l="1"/>
  <c r="M2158" i="201"/>
  <c r="L2330" i="201"/>
  <c r="K2160" i="201" l="1"/>
  <c r="M2159" i="201"/>
  <c r="L2331" i="201"/>
  <c r="K2161" i="201" l="1"/>
  <c r="M2160" i="201"/>
  <c r="L2332" i="201"/>
  <c r="K2162" i="201" l="1"/>
  <c r="M2161" i="201"/>
  <c r="L2333" i="201"/>
  <c r="K2163" i="201" l="1"/>
  <c r="M2162" i="201"/>
  <c r="L2334" i="201"/>
  <c r="K2164" i="201" l="1"/>
  <c r="M2163" i="201"/>
  <c r="L2335" i="201"/>
  <c r="K2165" i="201" l="1"/>
  <c r="M2164" i="201"/>
  <c r="L2336" i="201"/>
  <c r="K2166" i="201" l="1"/>
  <c r="M2165" i="201"/>
  <c r="L2337" i="201"/>
  <c r="K2167" i="201" l="1"/>
  <c r="M2166" i="201"/>
  <c r="L2338" i="201"/>
  <c r="K2168" i="201" l="1"/>
  <c r="M2167" i="201"/>
  <c r="L2339" i="201"/>
  <c r="K2169" i="201" l="1"/>
  <c r="M2168" i="201"/>
  <c r="L2340" i="201"/>
  <c r="K2170" i="201" l="1"/>
  <c r="M2169" i="201"/>
  <c r="L2341" i="201"/>
  <c r="K2171" i="201" l="1"/>
  <c r="M2170" i="201"/>
  <c r="L2342" i="201"/>
  <c r="K2172" i="201" l="1"/>
  <c r="M2171" i="201"/>
  <c r="L2343" i="201"/>
  <c r="K2173" i="201" l="1"/>
  <c r="M2172" i="201"/>
  <c r="L2344" i="201"/>
  <c r="K2174" i="201" l="1"/>
  <c r="M2173" i="201"/>
  <c r="L2345" i="201"/>
  <c r="K2175" i="201" l="1"/>
  <c r="M2174" i="201"/>
  <c r="L2346" i="201"/>
  <c r="K2176" i="201" l="1"/>
  <c r="M2175" i="201"/>
  <c r="L2347" i="201"/>
  <c r="K90" i="97"/>
  <c r="H91" i="97"/>
  <c r="K2177" i="201" l="1"/>
  <c r="M2176" i="201"/>
  <c r="L2348" i="201"/>
  <c r="N91" i="97"/>
  <c r="O88" i="97"/>
  <c r="L89" i="97"/>
  <c r="M88" i="97"/>
  <c r="K2178" i="201" l="1"/>
  <c r="M2177" i="201"/>
  <c r="L2349" i="201"/>
  <c r="K2179" i="201" l="1"/>
  <c r="M2178" i="201"/>
  <c r="L2350" i="201"/>
  <c r="K2180" i="201" l="1"/>
  <c r="M2179" i="201"/>
  <c r="L2351" i="201"/>
  <c r="K2181" i="201" l="1"/>
  <c r="M2180" i="201"/>
  <c r="L2352" i="201"/>
  <c r="K2182" i="201" l="1"/>
  <c r="M2181" i="201"/>
  <c r="L2353" i="201"/>
  <c r="K2183" i="201" l="1"/>
  <c r="M2182" i="201"/>
  <c r="L2354" i="201"/>
  <c r="K2184" i="201" l="1"/>
  <c r="M2183" i="201"/>
  <c r="L2355" i="201"/>
  <c r="K2185" i="201" l="1"/>
  <c r="M2184" i="201"/>
  <c r="L2356" i="201"/>
  <c r="K2186" i="201" l="1"/>
  <c r="M2185" i="201"/>
  <c r="L2357" i="201"/>
  <c r="K2187" i="201" l="1"/>
  <c r="M2186" i="201"/>
  <c r="L2358" i="201"/>
  <c r="K2188" i="201" l="1"/>
  <c r="M2187" i="201"/>
  <c r="L2359" i="201"/>
  <c r="K2189" i="201" l="1"/>
  <c r="M2188" i="201"/>
  <c r="L2360" i="201"/>
  <c r="K2190" i="201" l="1"/>
  <c r="M2189" i="201"/>
  <c r="L2361" i="201"/>
  <c r="K2191" i="201" l="1"/>
  <c r="M2190" i="201"/>
  <c r="L2362" i="201"/>
  <c r="K2192" i="201" l="1"/>
  <c r="M2191" i="201"/>
  <c r="L2363" i="201"/>
  <c r="K2193" i="201" l="1"/>
  <c r="M2192" i="201"/>
  <c r="L2364" i="201"/>
  <c r="K2194" i="201" l="1"/>
  <c r="M2193" i="201"/>
  <c r="L2365" i="201"/>
  <c r="K2195" i="201" l="1"/>
  <c r="M2194" i="201"/>
  <c r="L2366" i="201"/>
  <c r="K91" i="97"/>
  <c r="H92" i="97"/>
  <c r="K2196" i="201" l="1"/>
  <c r="M2195" i="201"/>
  <c r="L2367" i="201"/>
  <c r="N92" i="97"/>
  <c r="O89" i="97"/>
  <c r="L90" i="97"/>
  <c r="M89" i="97"/>
  <c r="K2197" i="201" l="1"/>
  <c r="M2196" i="201"/>
  <c r="L2368" i="201"/>
  <c r="K2198" i="201" l="1"/>
  <c r="M2197" i="201"/>
  <c r="L2369" i="201"/>
  <c r="K2199" i="201" l="1"/>
  <c r="M2198" i="201"/>
  <c r="L2370" i="201"/>
  <c r="K2200" i="201" l="1"/>
  <c r="M2199" i="201"/>
  <c r="L2371" i="201"/>
  <c r="K2201" i="201" l="1"/>
  <c r="M2200" i="201"/>
  <c r="L2372" i="201"/>
  <c r="K2202" i="201" l="1"/>
  <c r="M2201" i="201"/>
  <c r="L2373" i="201"/>
  <c r="K2203" i="201" l="1"/>
  <c r="M2202" i="201"/>
  <c r="L2374" i="201"/>
  <c r="K2204" i="201" l="1"/>
  <c r="M2203" i="201"/>
  <c r="L2375" i="201"/>
  <c r="K2205" i="201" l="1"/>
  <c r="M2204" i="201"/>
  <c r="L2376" i="201"/>
  <c r="K2206" i="201" l="1"/>
  <c r="M2205" i="201"/>
  <c r="L2377" i="201"/>
  <c r="K2207" i="201" l="1"/>
  <c r="M2206" i="201"/>
  <c r="L2378" i="201"/>
  <c r="K2208" i="201" l="1"/>
  <c r="M2207" i="201"/>
  <c r="L2379" i="201"/>
  <c r="K2209" i="201" l="1"/>
  <c r="M2208" i="201"/>
  <c r="L2380" i="201"/>
  <c r="K2210" i="201" l="1"/>
  <c r="M2209" i="201"/>
  <c r="L2381" i="201"/>
  <c r="K2211" i="201" l="1"/>
  <c r="M2210" i="201"/>
  <c r="L2382" i="201"/>
  <c r="K2212" i="201" l="1"/>
  <c r="M2211" i="201"/>
  <c r="L2383" i="201"/>
  <c r="K2213" i="201" l="1"/>
  <c r="M2212" i="201"/>
  <c r="L2384" i="201"/>
  <c r="K2214" i="201" l="1"/>
  <c r="M2213" i="201"/>
  <c r="L2385" i="201"/>
  <c r="K92" i="97"/>
  <c r="H93" i="97"/>
  <c r="K2215" i="201" l="1"/>
  <c r="M2214" i="201"/>
  <c r="L2386" i="201"/>
  <c r="N93" i="97"/>
  <c r="O90" i="97"/>
  <c r="L91" i="97"/>
  <c r="M90" i="97"/>
  <c r="K2216" i="201" l="1"/>
  <c r="M2215" i="201"/>
  <c r="L2387" i="201"/>
  <c r="K2217" i="201" l="1"/>
  <c r="M2216" i="201"/>
  <c r="L2388" i="201"/>
  <c r="K2218" i="201" l="1"/>
  <c r="M2217" i="201"/>
  <c r="L2389" i="201"/>
  <c r="K2219" i="201" l="1"/>
  <c r="M2218" i="201"/>
  <c r="L2390" i="201"/>
  <c r="K2220" i="201" l="1"/>
  <c r="M2219" i="201"/>
  <c r="L2391" i="201"/>
  <c r="K2221" i="201" l="1"/>
  <c r="M2220" i="201"/>
  <c r="L2392" i="201"/>
  <c r="K2222" i="201" l="1"/>
  <c r="M2221" i="201"/>
  <c r="L2393" i="201"/>
  <c r="K2223" i="201" l="1"/>
  <c r="M2222" i="201"/>
  <c r="L2394" i="201"/>
  <c r="K2224" i="201" l="1"/>
  <c r="M2223" i="201"/>
  <c r="L2395" i="201"/>
  <c r="K2225" i="201" l="1"/>
  <c r="M2224" i="201"/>
  <c r="L2396" i="201"/>
  <c r="K2226" i="201" l="1"/>
  <c r="M2225" i="201"/>
  <c r="L2397" i="201"/>
  <c r="K2227" i="201" l="1"/>
  <c r="M2226" i="201"/>
  <c r="L2398" i="201"/>
  <c r="K2228" i="201" l="1"/>
  <c r="M2227" i="201"/>
  <c r="L2399" i="201"/>
  <c r="K2229" i="201" l="1"/>
  <c r="M2228" i="201"/>
  <c r="L2400" i="201"/>
  <c r="K2230" i="201" l="1"/>
  <c r="M2229" i="201"/>
  <c r="L2401" i="201"/>
  <c r="K2231" i="201" l="1"/>
  <c r="M2230" i="201"/>
  <c r="L2402" i="201"/>
  <c r="K2232" i="201" l="1"/>
  <c r="M2231" i="201"/>
  <c r="L2403" i="201"/>
  <c r="K2233" i="201" l="1"/>
  <c r="M2232" i="201"/>
  <c r="L2404" i="201"/>
  <c r="K2234" i="201" l="1"/>
  <c r="M2233" i="201"/>
  <c r="L2405" i="201"/>
  <c r="K2235" i="201" l="1"/>
  <c r="M2234" i="201"/>
  <c r="L2406" i="201"/>
  <c r="K2236" i="201" l="1"/>
  <c r="M2235" i="201"/>
  <c r="L2407" i="201"/>
  <c r="K2237" i="201" l="1"/>
  <c r="M2236" i="201"/>
  <c r="L2408" i="201"/>
  <c r="K2238" i="201" l="1"/>
  <c r="M2237" i="201"/>
  <c r="L2409" i="201"/>
  <c r="K93" i="97"/>
  <c r="H94" i="97"/>
  <c r="K2239" i="201" l="1"/>
  <c r="M2238" i="201"/>
  <c r="L2410" i="201"/>
  <c r="N94" i="97"/>
  <c r="O91" i="97"/>
  <c r="L92" i="97"/>
  <c r="M91" i="97"/>
  <c r="K2240" i="201" l="1"/>
  <c r="M2239" i="201"/>
  <c r="L2411" i="201"/>
  <c r="K2241" i="201" l="1"/>
  <c r="M2240" i="201"/>
  <c r="L2412" i="201"/>
  <c r="K2242" i="201" l="1"/>
  <c r="M2241" i="201"/>
  <c r="L2413" i="201"/>
  <c r="K2243" i="201" l="1"/>
  <c r="M2242" i="201"/>
  <c r="L2414" i="201"/>
  <c r="K2244" i="201" l="1"/>
  <c r="M2243" i="201"/>
  <c r="L2415" i="201"/>
  <c r="K2245" i="201" l="1"/>
  <c r="M2244" i="201"/>
  <c r="L2416" i="201"/>
  <c r="K2246" i="201" l="1"/>
  <c r="M2245" i="201"/>
  <c r="L2417" i="201"/>
  <c r="K2247" i="201" l="1"/>
  <c r="M2246" i="201"/>
  <c r="L2418" i="201"/>
  <c r="K2248" i="201" l="1"/>
  <c r="M2247" i="201"/>
  <c r="L2419" i="201"/>
  <c r="K2249" i="201" l="1"/>
  <c r="M2248" i="201"/>
  <c r="L2420" i="201"/>
  <c r="K2250" i="201" l="1"/>
  <c r="M2249" i="201"/>
  <c r="L2421" i="201"/>
  <c r="K2251" i="201" l="1"/>
  <c r="M2250" i="201"/>
  <c r="L2422" i="201"/>
  <c r="K2252" i="201" l="1"/>
  <c r="M2251" i="201"/>
  <c r="L2423" i="201"/>
  <c r="K2253" i="201" l="1"/>
  <c r="M2252" i="201"/>
  <c r="L2424" i="201"/>
  <c r="K2254" i="201" l="1"/>
  <c r="M2253" i="201"/>
  <c r="L2425" i="201"/>
  <c r="K2255" i="201" l="1"/>
  <c r="M2254" i="201"/>
  <c r="L2426" i="201"/>
  <c r="K2256" i="201" l="1"/>
  <c r="M2255" i="201"/>
  <c r="L2427" i="201"/>
  <c r="K2257" i="201" l="1"/>
  <c r="M2256" i="201"/>
  <c r="L2428" i="201"/>
  <c r="K2258" i="201" l="1"/>
  <c r="M2257" i="201"/>
  <c r="L2429" i="201"/>
  <c r="K94" i="97"/>
  <c r="H95" i="97"/>
  <c r="K2259" i="201" l="1"/>
  <c r="M2258" i="201"/>
  <c r="L2430" i="201"/>
  <c r="N95" i="97"/>
  <c r="O92" i="97"/>
  <c r="L93" i="97"/>
  <c r="M92" i="97"/>
  <c r="K2260" i="201" l="1"/>
  <c r="M2259" i="201"/>
  <c r="L2431" i="201"/>
  <c r="K2261" i="201" l="1"/>
  <c r="M2260" i="201"/>
  <c r="L2432" i="201"/>
  <c r="K2262" i="201" l="1"/>
  <c r="M2261" i="201"/>
  <c r="L2433" i="201"/>
  <c r="K2263" i="201" l="1"/>
  <c r="M2262" i="201"/>
  <c r="L2434" i="201"/>
  <c r="K2264" i="201" l="1"/>
  <c r="M2263" i="201"/>
  <c r="L2435" i="201"/>
  <c r="K2265" i="201" l="1"/>
  <c r="M2264" i="201"/>
  <c r="L2436" i="201"/>
  <c r="K2266" i="201" l="1"/>
  <c r="M2265" i="201"/>
  <c r="L2437" i="201"/>
  <c r="K2267" i="201" l="1"/>
  <c r="M2266" i="201"/>
  <c r="L2438" i="201"/>
  <c r="K2268" i="201" l="1"/>
  <c r="M2267" i="201"/>
  <c r="L2439" i="201"/>
  <c r="K2269" i="201" l="1"/>
  <c r="M2268" i="201"/>
  <c r="L2440" i="201"/>
  <c r="K2270" i="201" l="1"/>
  <c r="M2269" i="201"/>
  <c r="L2441" i="201"/>
  <c r="K2271" i="201" l="1"/>
  <c r="M2270" i="201"/>
  <c r="L2442" i="201"/>
  <c r="K2272" i="201" l="1"/>
  <c r="M2271" i="201"/>
  <c r="L2443" i="201"/>
  <c r="K2273" i="201" l="1"/>
  <c r="M2272" i="201"/>
  <c r="L2444" i="201"/>
  <c r="K2274" i="201" l="1"/>
  <c r="M2273" i="201"/>
  <c r="L2445" i="201"/>
  <c r="K2275" i="201" l="1"/>
  <c r="M2274" i="201"/>
  <c r="L2446" i="201"/>
  <c r="K2276" i="201" l="1"/>
  <c r="M2275" i="201"/>
  <c r="L2447" i="201"/>
  <c r="K2277" i="201" l="1"/>
  <c r="M2276" i="201"/>
  <c r="L2448" i="201"/>
  <c r="K2278" i="201" l="1"/>
  <c r="M2277" i="201"/>
  <c r="L2449" i="201"/>
  <c r="K2279" i="201" l="1"/>
  <c r="M2278" i="201"/>
  <c r="L2450" i="201"/>
  <c r="K2280" i="201" l="1"/>
  <c r="M2279" i="201"/>
  <c r="L2451" i="201"/>
  <c r="K2281" i="201" l="1"/>
  <c r="M2280" i="201"/>
  <c r="L2452" i="201"/>
  <c r="K2282" i="201" l="1"/>
  <c r="M2281" i="201"/>
  <c r="L2453" i="201"/>
  <c r="K95" i="97"/>
  <c r="H96" i="97"/>
  <c r="K2283" i="201" l="1"/>
  <c r="M2282" i="201"/>
  <c r="L2454" i="201"/>
  <c r="N96" i="97"/>
  <c r="O93" i="97"/>
  <c r="L94" i="97"/>
  <c r="M93" i="97"/>
  <c r="K2284" i="201" l="1"/>
  <c r="M2283" i="201"/>
  <c r="L2455" i="201"/>
  <c r="K2285" i="201" l="1"/>
  <c r="M2284" i="201"/>
  <c r="L2456" i="201"/>
  <c r="K2286" i="201" l="1"/>
  <c r="M2285" i="201"/>
  <c r="L2457" i="201"/>
  <c r="K2287" i="201" l="1"/>
  <c r="M2286" i="201"/>
  <c r="L2458" i="201"/>
  <c r="K2288" i="201" l="1"/>
  <c r="M2287" i="201"/>
  <c r="L2459" i="201"/>
  <c r="K2289" i="201" l="1"/>
  <c r="M2288" i="201"/>
  <c r="L2460" i="201"/>
  <c r="K2290" i="201" l="1"/>
  <c r="M2289" i="201"/>
  <c r="L2461" i="201"/>
  <c r="K2291" i="201" l="1"/>
  <c r="M2290" i="201"/>
  <c r="L2462" i="201"/>
  <c r="K2292" i="201" l="1"/>
  <c r="M2291" i="201"/>
  <c r="L2463" i="201"/>
  <c r="K2293" i="201" l="1"/>
  <c r="M2292" i="201"/>
  <c r="L2464" i="201"/>
  <c r="K2294" i="201" l="1"/>
  <c r="M2293" i="201"/>
  <c r="L2465" i="201"/>
  <c r="K2295" i="201" l="1"/>
  <c r="M2294" i="201"/>
  <c r="L2466" i="201"/>
  <c r="K2296" i="201" l="1"/>
  <c r="M2295" i="201"/>
  <c r="L2467" i="201"/>
  <c r="K2297" i="201" l="1"/>
  <c r="M2296" i="201"/>
  <c r="L2468" i="201"/>
  <c r="K2298" i="201" l="1"/>
  <c r="M2297" i="201"/>
  <c r="L2469" i="201"/>
  <c r="K2299" i="201" l="1"/>
  <c r="M2298" i="201"/>
  <c r="L2470" i="201"/>
  <c r="K2300" i="201" l="1"/>
  <c r="M2299" i="201"/>
  <c r="L2471" i="201"/>
  <c r="K2301" i="201" l="1"/>
  <c r="M2300" i="201"/>
  <c r="L2472" i="201"/>
  <c r="K2302" i="201" l="1"/>
  <c r="M2301" i="201"/>
  <c r="L2473" i="201"/>
  <c r="K96" i="97"/>
  <c r="H97" i="97"/>
  <c r="K2303" i="201" l="1"/>
  <c r="M2302" i="201"/>
  <c r="L2474" i="201"/>
  <c r="N97" i="97"/>
  <c r="O94" i="97"/>
  <c r="L95" i="97"/>
  <c r="M94" i="97"/>
  <c r="K2304" i="201" l="1"/>
  <c r="M2303" i="201"/>
  <c r="L2475" i="201"/>
  <c r="K2305" i="201" l="1"/>
  <c r="M2304" i="201"/>
  <c r="L2476" i="201"/>
  <c r="K2306" i="201" l="1"/>
  <c r="M2305" i="201"/>
  <c r="L2477" i="201"/>
  <c r="K2307" i="201" l="1"/>
  <c r="M2306" i="201"/>
  <c r="L2478" i="201"/>
  <c r="K2308" i="201" l="1"/>
  <c r="M2307" i="201"/>
  <c r="L2479" i="201"/>
  <c r="K2309" i="201" l="1"/>
  <c r="M2308" i="201"/>
  <c r="L2480" i="201"/>
  <c r="K2310" i="201" l="1"/>
  <c r="M2309" i="201"/>
  <c r="L2481" i="201"/>
  <c r="K2311" i="201" l="1"/>
  <c r="M2310" i="201"/>
  <c r="L2482" i="201"/>
  <c r="K2312" i="201" l="1"/>
  <c r="M2311" i="201"/>
  <c r="L2483" i="201"/>
  <c r="K2313" i="201" l="1"/>
  <c r="M2312" i="201"/>
  <c r="L2484" i="201"/>
  <c r="K2314" i="201" l="1"/>
  <c r="M2313" i="201"/>
  <c r="L2485" i="201"/>
  <c r="K2315" i="201" l="1"/>
  <c r="M2314" i="201"/>
  <c r="L2486" i="201"/>
  <c r="K2316" i="201" l="1"/>
  <c r="M2315" i="201"/>
  <c r="L2487" i="201"/>
  <c r="K2317" i="201" l="1"/>
  <c r="M2316" i="201"/>
  <c r="L2488" i="201"/>
  <c r="K2318" i="201" l="1"/>
  <c r="M2317" i="201"/>
  <c r="L2489" i="201"/>
  <c r="K2319" i="201" l="1"/>
  <c r="M2318" i="201"/>
  <c r="L2490" i="201"/>
  <c r="K2320" i="201" l="1"/>
  <c r="M2319" i="201"/>
  <c r="L2491" i="201"/>
  <c r="K2321" i="201" l="1"/>
  <c r="M2320" i="201"/>
  <c r="L2492" i="201"/>
  <c r="K2322" i="201" l="1"/>
  <c r="M2321" i="201"/>
  <c r="L2493" i="201"/>
  <c r="K97" i="97"/>
  <c r="H98" i="97"/>
  <c r="K2323" i="201" l="1"/>
  <c r="M2322" i="201"/>
  <c r="L2494" i="201"/>
  <c r="N98" i="97"/>
  <c r="O95" i="97"/>
  <c r="L96" i="97"/>
  <c r="M95" i="97"/>
  <c r="K2324" i="201" l="1"/>
  <c r="M2323" i="201"/>
  <c r="L2495" i="201"/>
  <c r="K2325" i="201" l="1"/>
  <c r="M2324" i="201"/>
  <c r="L2496" i="201"/>
  <c r="K2326" i="201" l="1"/>
  <c r="M2325" i="201"/>
  <c r="L2497" i="201"/>
  <c r="K2327" i="201" l="1"/>
  <c r="M2326" i="201"/>
  <c r="L2498" i="201"/>
  <c r="K2328" i="201" l="1"/>
  <c r="M2327" i="201"/>
  <c r="L2499" i="201"/>
  <c r="K2329" i="201" l="1"/>
  <c r="M2328" i="201"/>
  <c r="L2500" i="201"/>
  <c r="K2330" i="201" l="1"/>
  <c r="M2329" i="201"/>
  <c r="L2501" i="201"/>
  <c r="K2331" i="201" l="1"/>
  <c r="M2330" i="201"/>
  <c r="L2502" i="201"/>
  <c r="K2332" i="201" l="1"/>
  <c r="M2331" i="201"/>
  <c r="L2503" i="201"/>
  <c r="K2333" i="201" l="1"/>
  <c r="M2332" i="201"/>
  <c r="L2504" i="201"/>
  <c r="K2334" i="201" l="1"/>
  <c r="M2333" i="201"/>
  <c r="L2505" i="201"/>
  <c r="K2335" i="201" l="1"/>
  <c r="M2334" i="201"/>
  <c r="L2506" i="201"/>
  <c r="K2336" i="201" l="1"/>
  <c r="M2335" i="201"/>
  <c r="L2507" i="201"/>
  <c r="K2337" i="201" l="1"/>
  <c r="M2336" i="201"/>
  <c r="L2508" i="201"/>
  <c r="K2338" i="201" l="1"/>
  <c r="M2337" i="201"/>
  <c r="L2509" i="201"/>
  <c r="K2339" i="201" l="1"/>
  <c r="M2338" i="201"/>
  <c r="L2510" i="201"/>
  <c r="K2340" i="201" l="1"/>
  <c r="M2339" i="201"/>
  <c r="L2511" i="201"/>
  <c r="K2341" i="201" l="1"/>
  <c r="M2340" i="201"/>
  <c r="L2512" i="201"/>
  <c r="K2342" i="201" l="1"/>
  <c r="M2341" i="201"/>
  <c r="L2513" i="201"/>
  <c r="K2343" i="201" l="1"/>
  <c r="M2342" i="201"/>
  <c r="L2514" i="201"/>
  <c r="K2344" i="201" l="1"/>
  <c r="M2343" i="201"/>
  <c r="L2515" i="201"/>
  <c r="K2345" i="201" l="1"/>
  <c r="M2344" i="201"/>
  <c r="L2516" i="201"/>
  <c r="K2346" i="201" l="1"/>
  <c r="M2345" i="201"/>
  <c r="L2517" i="201"/>
  <c r="K98" i="97"/>
  <c r="H99" i="97"/>
  <c r="K2347" i="201" l="1"/>
  <c r="M2346" i="201"/>
  <c r="L2518" i="201"/>
  <c r="N99" i="97"/>
  <c r="O96" i="97"/>
  <c r="L97" i="97"/>
  <c r="M96" i="97"/>
  <c r="K2348" i="201" l="1"/>
  <c r="M2347" i="201"/>
  <c r="L2519" i="201"/>
  <c r="K2349" i="201" l="1"/>
  <c r="M2348" i="201"/>
  <c r="L2520" i="201"/>
  <c r="K2350" i="201" l="1"/>
  <c r="M2349" i="201"/>
  <c r="L2521" i="201"/>
  <c r="K2351" i="201" l="1"/>
  <c r="M2350" i="201"/>
  <c r="L2522" i="201"/>
  <c r="K2352" i="201" l="1"/>
  <c r="M2351" i="201"/>
  <c r="L2523" i="201"/>
  <c r="K2353" i="201" l="1"/>
  <c r="M2352" i="201"/>
  <c r="L2524" i="201"/>
  <c r="K2354" i="201" l="1"/>
  <c r="M2353" i="201"/>
  <c r="L2525" i="201"/>
  <c r="K2355" i="201" l="1"/>
  <c r="M2354" i="201"/>
  <c r="L2526" i="201"/>
  <c r="K2356" i="201" l="1"/>
  <c r="M2355" i="201"/>
  <c r="L2527" i="201"/>
  <c r="K2357" i="201" l="1"/>
  <c r="M2356" i="201"/>
  <c r="L2528" i="201"/>
  <c r="K2358" i="201" l="1"/>
  <c r="M2357" i="201"/>
  <c r="L2529" i="201"/>
  <c r="K2359" i="201" l="1"/>
  <c r="M2358" i="201"/>
  <c r="L2530" i="201"/>
  <c r="K2360" i="201" l="1"/>
  <c r="M2359" i="201"/>
  <c r="L2531" i="201"/>
  <c r="K2361" i="201" l="1"/>
  <c r="M2360" i="201"/>
  <c r="L2532" i="201"/>
  <c r="K2362" i="201" l="1"/>
  <c r="M2361" i="201"/>
  <c r="L2533" i="201"/>
  <c r="K2363" i="201" l="1"/>
  <c r="M2362" i="201"/>
  <c r="L2534" i="201"/>
  <c r="K99" i="97"/>
  <c r="H100" i="97"/>
  <c r="K2364" i="201" l="1"/>
  <c r="M2363" i="201"/>
  <c r="L2535" i="201"/>
  <c r="N100" i="97"/>
  <c r="O97" i="97"/>
  <c r="L98" i="97"/>
  <c r="M97" i="97"/>
  <c r="K2365" i="201" l="1"/>
  <c r="M2364" i="201"/>
  <c r="L2536" i="201"/>
  <c r="L2537" i="201" s="1"/>
  <c r="L2538" i="201" s="1"/>
  <c r="L2539" i="201" s="1"/>
  <c r="L2540" i="201" s="1"/>
  <c r="L2541" i="201" s="1"/>
  <c r="L2542" i="201" s="1"/>
  <c r="L2543" i="201" s="1"/>
  <c r="L2544" i="201" s="1"/>
  <c r="L2545" i="201" s="1"/>
  <c r="L2546" i="201" s="1"/>
  <c r="L2547" i="201" s="1"/>
  <c r="L2548" i="201" s="1"/>
  <c r="L2549" i="201" s="1"/>
  <c r="L2550" i="201" s="1"/>
  <c r="L2551" i="201" s="1"/>
  <c r="L2552" i="201" s="1"/>
  <c r="L2553" i="201" s="1"/>
  <c r="L2554" i="201" s="1"/>
  <c r="L2555" i="201" s="1"/>
  <c r="L2556" i="201" s="1"/>
  <c r="L2557" i="201" s="1"/>
  <c r="L2558" i="201" s="1"/>
  <c r="L2559" i="201" s="1"/>
  <c r="L2560" i="201" s="1"/>
  <c r="L2561" i="201" s="1"/>
  <c r="L2562" i="201" s="1"/>
  <c r="L2563" i="201" s="1"/>
  <c r="L2564" i="201" s="1"/>
  <c r="L2565" i="201" s="1"/>
  <c r="L2566" i="201" s="1"/>
  <c r="L2567" i="201" s="1"/>
  <c r="L2568" i="201" s="1"/>
  <c r="L2569" i="201" s="1"/>
  <c r="L2570" i="201" s="1"/>
  <c r="L2571" i="201" s="1"/>
  <c r="L2572" i="201" s="1"/>
  <c r="L2573" i="201" s="1"/>
  <c r="L2574" i="201" s="1"/>
  <c r="L2575" i="201" s="1"/>
  <c r="L2576" i="201" s="1"/>
  <c r="L2577" i="201" s="1"/>
  <c r="L2578" i="201" s="1"/>
  <c r="L2579" i="201" s="1"/>
  <c r="L2580" i="201" s="1"/>
  <c r="L2581" i="201" s="1"/>
  <c r="L2582" i="201" s="1"/>
  <c r="L2583" i="201" s="1"/>
  <c r="L2584" i="201" s="1"/>
  <c r="L2585" i="201" s="1"/>
  <c r="L2586" i="201" s="1"/>
  <c r="L2587" i="201" s="1"/>
  <c r="L2588" i="201" s="1"/>
  <c r="L2589" i="201" s="1"/>
  <c r="L2590" i="201" s="1"/>
  <c r="L2591" i="201" s="1"/>
  <c r="L2592" i="201" s="1"/>
  <c r="L2593" i="201" s="1"/>
  <c r="L2594" i="201" s="1"/>
  <c r="L2595" i="201" s="1"/>
  <c r="L2596" i="201" s="1"/>
  <c r="L2597" i="201" s="1"/>
  <c r="L2598" i="201" s="1"/>
  <c r="L2599" i="201" s="1"/>
  <c r="L2600" i="201" s="1"/>
  <c r="L2601" i="201" s="1"/>
  <c r="L2602" i="201" s="1"/>
  <c r="L2603" i="201" s="1"/>
  <c r="L2604" i="201" s="1"/>
  <c r="L2605" i="201" s="1"/>
  <c r="L2606" i="201" s="1"/>
  <c r="L2607" i="201" s="1"/>
  <c r="L2608" i="201" s="1"/>
  <c r="L2609" i="201" s="1"/>
  <c r="L2610" i="201" s="1"/>
  <c r="L2611" i="201" s="1"/>
  <c r="L2612" i="201" s="1"/>
  <c r="L2613" i="201" s="1"/>
  <c r="L2614" i="201" s="1"/>
  <c r="L2615" i="201" s="1"/>
  <c r="L2616" i="201" s="1"/>
  <c r="L2617" i="201" s="1"/>
  <c r="L2618" i="201" s="1"/>
  <c r="L2619" i="201" s="1"/>
  <c r="L2620" i="201" s="1"/>
  <c r="L2621" i="201" s="1"/>
  <c r="L2622" i="201" s="1"/>
  <c r="L2623" i="201" s="1"/>
  <c r="L2624" i="201" s="1"/>
  <c r="L2625" i="201" s="1"/>
  <c r="L2626" i="201" s="1"/>
  <c r="L2627" i="201" s="1"/>
  <c r="L2628" i="201" s="1"/>
  <c r="L2629" i="201" s="1"/>
  <c r="L2630" i="201" s="1"/>
  <c r="L2631" i="201" s="1"/>
  <c r="L2632" i="201" s="1"/>
  <c r="L2633" i="201" s="1"/>
  <c r="L2634" i="201" s="1"/>
  <c r="L2635" i="201" s="1"/>
  <c r="L2636" i="201" s="1"/>
  <c r="L2637" i="201" s="1"/>
  <c r="L2638" i="201" s="1"/>
  <c r="L2639" i="201" s="1"/>
  <c r="L2640" i="201" s="1"/>
  <c r="L2641" i="201" s="1"/>
  <c r="L2642" i="201" s="1"/>
  <c r="L2643" i="201" s="1"/>
  <c r="L2644" i="201" s="1"/>
  <c r="L2645" i="201" s="1"/>
  <c r="L2646" i="201" s="1"/>
  <c r="L2647" i="201" s="1"/>
  <c r="L2648" i="201" s="1"/>
  <c r="L2649" i="201" s="1"/>
  <c r="L2650" i="201" s="1"/>
  <c r="L2651" i="201" s="1"/>
  <c r="L2652" i="201" s="1"/>
  <c r="L2653" i="201" s="1"/>
  <c r="L2654" i="201" s="1"/>
  <c r="L2655" i="201" s="1"/>
  <c r="L2656" i="201" s="1"/>
  <c r="L2657" i="201" s="1"/>
  <c r="L2658" i="201" s="1"/>
  <c r="L2659" i="201" s="1"/>
  <c r="L2660" i="201" s="1"/>
  <c r="L2661" i="201" s="1"/>
  <c r="L2662" i="201" s="1"/>
  <c r="L2663" i="201" s="1"/>
  <c r="L2664" i="201" s="1"/>
  <c r="L2665" i="201" s="1"/>
  <c r="L2666" i="201" s="1"/>
  <c r="L2667" i="201" s="1"/>
  <c r="L2668" i="201" s="1"/>
  <c r="L2669" i="201" s="1"/>
  <c r="L2670" i="201" s="1"/>
  <c r="L2671" i="201" s="1"/>
  <c r="L2672" i="201" s="1"/>
  <c r="L2673" i="201" s="1"/>
  <c r="L2674" i="201" s="1"/>
  <c r="L2675" i="201" s="1"/>
  <c r="L2676" i="201" s="1"/>
  <c r="L2677" i="201" s="1"/>
  <c r="L2678" i="201" s="1"/>
  <c r="L2679" i="201" s="1"/>
  <c r="L2680" i="201" s="1"/>
  <c r="L2681" i="201" s="1"/>
  <c r="L2682" i="201" s="1"/>
  <c r="L2683" i="201" s="1"/>
  <c r="L2684" i="201" s="1"/>
  <c r="L2685" i="201" s="1"/>
  <c r="L2686" i="201" s="1"/>
  <c r="L2687" i="201" s="1"/>
  <c r="L2688" i="201" s="1"/>
  <c r="L2689" i="201" s="1"/>
  <c r="L2690" i="201" s="1"/>
  <c r="L2691" i="201" s="1"/>
  <c r="L2692" i="201" s="1"/>
  <c r="L2693" i="201" s="1"/>
  <c r="L2694" i="201" s="1"/>
  <c r="L2695" i="201" s="1"/>
  <c r="L2696" i="201" s="1"/>
  <c r="L2697" i="201" s="1"/>
  <c r="L2698" i="201" s="1"/>
  <c r="L2699" i="201" s="1"/>
  <c r="L2700" i="201" s="1"/>
  <c r="L2701" i="201" s="1"/>
  <c r="L2702" i="201" s="1"/>
  <c r="L2703" i="201" s="1"/>
  <c r="L2704" i="201" s="1"/>
  <c r="L2705" i="201" s="1"/>
  <c r="L2706" i="201" s="1"/>
  <c r="L2707" i="201" s="1"/>
  <c r="L2708" i="201" s="1"/>
  <c r="L2709" i="201" s="1"/>
  <c r="L2710" i="201" s="1"/>
  <c r="L2711" i="201" s="1"/>
  <c r="L2712" i="201" s="1"/>
  <c r="L2713" i="201" s="1"/>
  <c r="L2714" i="201" s="1"/>
  <c r="L2715" i="201" s="1"/>
  <c r="L2716" i="201" s="1"/>
  <c r="L2717" i="201" s="1"/>
  <c r="L2718" i="201" s="1"/>
  <c r="L2719" i="201" s="1"/>
  <c r="L2720" i="201" s="1"/>
  <c r="L2721" i="201" s="1"/>
  <c r="L2722" i="201" s="1"/>
  <c r="L2723" i="201" s="1"/>
  <c r="L2724" i="201" s="1"/>
  <c r="L2725" i="201" s="1"/>
  <c r="L2726" i="201" s="1"/>
  <c r="L2727" i="201" s="1"/>
  <c r="L2728" i="201" s="1"/>
  <c r="L2729" i="201" s="1"/>
  <c r="L2730" i="201" s="1"/>
  <c r="L2731" i="201" s="1"/>
  <c r="L2732" i="201" s="1"/>
  <c r="L2733" i="201" s="1"/>
  <c r="L2734" i="201" s="1"/>
  <c r="L2735" i="201" s="1"/>
  <c r="L2736" i="201" s="1"/>
  <c r="L2737" i="201" s="1"/>
  <c r="L2738" i="201" s="1"/>
  <c r="L2739" i="201" s="1"/>
  <c r="L2740" i="201" s="1"/>
  <c r="L2741" i="201" s="1"/>
  <c r="L2742" i="201" s="1"/>
  <c r="L2743" i="201" s="1"/>
  <c r="L2744" i="201" s="1"/>
  <c r="L2745" i="201" s="1"/>
  <c r="L2746" i="201" s="1"/>
  <c r="L2747" i="201" s="1"/>
  <c r="L2748" i="201" s="1"/>
  <c r="L2749" i="201" s="1"/>
  <c r="L2750" i="201" s="1"/>
  <c r="L2751" i="201" s="1"/>
  <c r="L2752" i="201" s="1"/>
  <c r="L2753" i="201" s="1"/>
  <c r="L2754" i="201" s="1"/>
  <c r="L2755" i="201" s="1"/>
  <c r="L2756" i="201" s="1"/>
  <c r="L2757" i="201" s="1"/>
  <c r="L2758" i="201" s="1"/>
  <c r="L2759" i="201" s="1"/>
  <c r="L2760" i="201" s="1"/>
  <c r="L2761" i="201" s="1"/>
  <c r="L2762" i="201" s="1"/>
  <c r="L2763" i="201" s="1"/>
  <c r="L2764" i="201" s="1"/>
  <c r="L2765" i="201" s="1"/>
  <c r="L2766" i="201" s="1"/>
  <c r="L2767" i="201" s="1"/>
  <c r="L2768" i="201" s="1"/>
  <c r="L2769" i="201" s="1"/>
  <c r="L2770" i="201" s="1"/>
  <c r="L2771" i="201" s="1"/>
  <c r="L2772" i="201" s="1"/>
  <c r="L2773" i="201" s="1"/>
  <c r="L2774" i="201" s="1"/>
  <c r="L2775" i="201" s="1"/>
  <c r="L2776" i="201" s="1"/>
  <c r="L2777" i="201" s="1"/>
  <c r="L2778" i="201" s="1"/>
  <c r="L2779" i="201" s="1"/>
  <c r="L2780" i="201" s="1"/>
  <c r="L2781" i="201" s="1"/>
  <c r="L2782" i="201" s="1"/>
  <c r="L2783" i="201" s="1"/>
  <c r="L2784" i="201" s="1"/>
  <c r="L2785" i="201" s="1"/>
  <c r="L2786" i="201" s="1"/>
  <c r="L2787" i="201" s="1"/>
  <c r="L2788" i="201" s="1"/>
  <c r="L2789" i="201" s="1"/>
  <c r="L2790" i="201" s="1"/>
  <c r="L2791" i="201" s="1"/>
  <c r="L2792" i="201" s="1"/>
  <c r="L2793" i="201" s="1"/>
  <c r="L2794" i="201" s="1"/>
  <c r="L2795" i="201" s="1"/>
  <c r="L2796" i="201" s="1"/>
  <c r="L2797" i="201" s="1"/>
  <c r="L2798" i="201" s="1"/>
  <c r="L2799" i="201" s="1"/>
  <c r="L2800" i="201" s="1"/>
  <c r="L2801" i="201" s="1"/>
  <c r="L2802" i="201" s="1"/>
  <c r="L2803" i="201" s="1"/>
  <c r="L2804" i="201" s="1"/>
  <c r="L2805" i="201" s="1"/>
  <c r="L2806" i="201" s="1"/>
  <c r="L2807" i="201" s="1"/>
  <c r="L2808" i="201" s="1"/>
  <c r="L2809" i="201" l="1"/>
  <c r="L2810" i="201" s="1"/>
  <c r="L2811" i="201" s="1"/>
  <c r="L2812" i="201" s="1"/>
  <c r="L2813" i="201" s="1"/>
  <c r="L2814" i="201" s="1"/>
  <c r="L2815" i="201" s="1"/>
  <c r="L2816" i="201" s="1"/>
  <c r="L2817" i="201" s="1"/>
  <c r="L2818" i="201" s="1"/>
  <c r="L2819" i="201" s="1"/>
  <c r="L2820" i="201" s="1"/>
  <c r="L2821" i="201" s="1"/>
  <c r="L2822" i="201" s="1"/>
  <c r="L2823" i="201" s="1"/>
  <c r="L2824" i="201" s="1"/>
  <c r="L2825" i="201" s="1"/>
  <c r="L2826" i="201" s="1"/>
  <c r="L2827" i="201" s="1"/>
  <c r="L2828" i="201" s="1"/>
  <c r="L2829" i="201" s="1"/>
  <c r="L2830" i="201" s="1"/>
  <c r="L2831" i="201" s="1"/>
  <c r="L2832" i="201" s="1"/>
  <c r="L2833" i="201" s="1"/>
  <c r="L2834" i="201" s="1"/>
  <c r="L2835" i="201" s="1"/>
  <c r="L2836" i="201" s="1"/>
  <c r="L2837" i="201" s="1"/>
  <c r="L2838" i="201" s="1"/>
  <c r="L2839" i="201" s="1"/>
  <c r="L2840" i="201" s="1"/>
  <c r="K2366" i="201"/>
  <c r="M2365" i="201"/>
  <c r="L2841" i="201" l="1"/>
  <c r="L2842" i="201" s="1"/>
  <c r="L2843" i="201" s="1"/>
  <c r="L2844" i="201" s="1"/>
  <c r="L2845" i="201" s="1"/>
  <c r="L2846" i="201" s="1"/>
  <c r="L2847" i="201" s="1"/>
  <c r="L2848" i="201" s="1"/>
  <c r="L2849" i="201" s="1"/>
  <c r="L2850" i="201" s="1"/>
  <c r="L2851" i="201" s="1"/>
  <c r="L2852" i="201" s="1"/>
  <c r="L2853" i="201" s="1"/>
  <c r="L2854" i="201" s="1"/>
  <c r="L2855" i="201" s="1"/>
  <c r="L2856" i="201" s="1"/>
  <c r="L2857" i="201" s="1"/>
  <c r="L2858" i="201" s="1"/>
  <c r="L2859" i="201" s="1"/>
  <c r="L2860" i="201" s="1"/>
  <c r="L2861" i="201" s="1"/>
  <c r="L2862" i="201" s="1"/>
  <c r="L2863" i="201" s="1"/>
  <c r="L2864" i="201" s="1"/>
  <c r="L2865" i="201" s="1"/>
  <c r="L2866" i="201" s="1"/>
  <c r="L2867" i="201" s="1"/>
  <c r="L2868" i="201" s="1"/>
  <c r="L2869" i="201" s="1"/>
  <c r="L2870" i="201" s="1"/>
  <c r="L2871" i="201" s="1"/>
  <c r="L2872" i="201" s="1"/>
  <c r="L2873" i="201" s="1"/>
  <c r="L2874" i="201" s="1"/>
  <c r="L2875" i="201" s="1"/>
  <c r="L2876" i="201" s="1"/>
  <c r="L2877" i="201" s="1"/>
  <c r="L2878" i="201" s="1"/>
  <c r="L2879" i="201" s="1"/>
  <c r="L2880" i="201" s="1"/>
  <c r="L2881" i="201" s="1"/>
  <c r="L2882" i="201" s="1"/>
  <c r="L2883" i="201" s="1"/>
  <c r="L2884" i="201" s="1"/>
  <c r="L2885" i="201" s="1"/>
  <c r="L2886" i="201" s="1"/>
  <c r="L2887" i="201" s="1"/>
  <c r="L2888" i="201" s="1"/>
  <c r="L2889" i="201" s="1"/>
  <c r="L2890" i="201" s="1"/>
  <c r="L2891" i="201" s="1"/>
  <c r="L2892" i="201" s="1"/>
  <c r="L2893" i="201" s="1"/>
  <c r="L2894" i="201" s="1"/>
  <c r="L2895" i="201" s="1"/>
  <c r="L2896" i="201" s="1"/>
  <c r="L2897" i="201" s="1"/>
  <c r="L2898" i="201" s="1"/>
  <c r="L2899" i="201" s="1"/>
  <c r="L2900" i="201" s="1"/>
  <c r="L2901" i="201" s="1"/>
  <c r="L2902" i="201" s="1"/>
  <c r="L2903" i="201" s="1"/>
  <c r="L2904" i="201" s="1"/>
  <c r="L2905" i="201" s="1"/>
  <c r="L2906" i="201" s="1"/>
  <c r="L2907" i="201" s="1"/>
  <c r="L2908" i="201" s="1"/>
  <c r="L2909" i="201" s="1"/>
  <c r="L2910" i="201" s="1"/>
  <c r="L2911" i="201" s="1"/>
  <c r="L2912" i="201" s="1"/>
  <c r="L2913" i="201" s="1"/>
  <c r="L2914" i="201" s="1"/>
  <c r="L2915" i="201" s="1"/>
  <c r="L2916" i="201" s="1"/>
  <c r="L2917" i="201" s="1"/>
  <c r="L2918" i="201" s="1"/>
  <c r="L2919" i="201" s="1"/>
  <c r="L2920" i="201" s="1"/>
  <c r="L2921" i="201" s="1"/>
  <c r="L2922" i="201" s="1"/>
  <c r="L2923" i="201" s="1"/>
  <c r="L2924" i="201" s="1"/>
  <c r="L2925" i="201" s="1"/>
  <c r="L2926" i="201" s="1"/>
  <c r="L2927" i="201" s="1"/>
  <c r="L2928" i="201" s="1"/>
  <c r="L2929" i="201" s="1"/>
  <c r="L2930" i="201" s="1"/>
  <c r="L2931" i="201" s="1"/>
  <c r="L2932" i="201" s="1"/>
  <c r="L2933" i="201" s="1"/>
  <c r="L2934" i="201" s="1"/>
  <c r="L2935" i="201" s="1"/>
  <c r="L2936" i="201" s="1"/>
  <c r="L2937" i="201" s="1"/>
  <c r="L2938" i="201" s="1"/>
  <c r="L2939" i="201" s="1"/>
  <c r="L2940" i="201" s="1"/>
  <c r="L2941" i="201" s="1"/>
  <c r="L2942" i="201" s="1"/>
  <c r="L2943" i="201" s="1"/>
  <c r="L2944" i="201" s="1"/>
  <c r="L2945" i="201" s="1"/>
  <c r="L2946" i="201" s="1"/>
  <c r="L2947" i="201" s="1"/>
  <c r="L2948" i="201" s="1"/>
  <c r="L2949" i="201" s="1"/>
  <c r="L2950" i="201" s="1"/>
  <c r="L2951" i="201" s="1"/>
  <c r="L2952" i="201" s="1"/>
  <c r="L2953" i="201" s="1"/>
  <c r="L2954" i="201" s="1"/>
  <c r="L2955" i="201" s="1"/>
  <c r="L2956" i="201" s="1"/>
  <c r="L2957" i="201" s="1"/>
  <c r="L2958" i="201" s="1"/>
  <c r="L2959" i="201" s="1"/>
  <c r="L2960" i="201" s="1"/>
  <c r="L2961" i="201" s="1"/>
  <c r="L2962" i="201" s="1"/>
  <c r="L2963" i="201" s="1"/>
  <c r="L2964" i="201" s="1"/>
  <c r="L2965" i="201" s="1"/>
  <c r="L2966" i="201" s="1"/>
  <c r="L2967" i="201" s="1"/>
  <c r="L2968" i="201" s="1"/>
  <c r="L2969" i="201" s="1"/>
  <c r="L2970" i="201" s="1"/>
  <c r="L2971" i="201" s="1"/>
  <c r="L2972" i="201" s="1"/>
  <c r="L2973" i="201" s="1"/>
  <c r="L2974" i="201" s="1"/>
  <c r="L2975" i="201" s="1"/>
  <c r="L2976" i="201" s="1"/>
  <c r="L2977" i="201" s="1"/>
  <c r="L2978" i="201" s="1"/>
  <c r="L2979" i="201" s="1"/>
  <c r="L2980" i="201" s="1"/>
  <c r="L2981" i="201" s="1"/>
  <c r="L2982" i="201" s="1"/>
  <c r="L2983" i="201" s="1"/>
  <c r="L2984" i="201" s="1"/>
  <c r="L2985" i="201" s="1"/>
  <c r="L2986" i="201" s="1"/>
  <c r="L2987" i="201" s="1"/>
  <c r="L2988" i="201" s="1"/>
  <c r="L2989" i="201" s="1"/>
  <c r="L2990" i="201" s="1"/>
  <c r="L2991" i="201" s="1"/>
  <c r="L2992" i="201" s="1"/>
  <c r="L2993" i="201" s="1"/>
  <c r="L2994" i="201" s="1"/>
  <c r="L2995" i="201" s="1"/>
  <c r="L2996" i="201" s="1"/>
  <c r="L2997" i="201" s="1"/>
  <c r="L2998" i="201" s="1"/>
  <c r="L2999" i="201" s="1"/>
  <c r="L3000" i="201" s="1"/>
  <c r="L3001" i="201" s="1"/>
  <c r="L3002" i="201" s="1"/>
  <c r="L3003" i="201" s="1"/>
  <c r="L3004" i="201" s="1"/>
  <c r="L3005" i="201" s="1"/>
  <c r="L3006" i="201" s="1"/>
  <c r="L3007" i="201" s="1"/>
  <c r="L3008" i="201" s="1"/>
  <c r="L3009" i="201" s="1"/>
  <c r="L3010" i="201" s="1"/>
  <c r="L3011" i="201" s="1"/>
  <c r="L3012" i="201" s="1"/>
  <c r="L3013" i="201" s="1"/>
  <c r="L3014" i="201" s="1"/>
  <c r="L3015" i="201" s="1"/>
  <c r="L3016" i="201" s="1"/>
  <c r="L3017" i="201" s="1"/>
  <c r="L3018" i="201" s="1"/>
  <c r="L3019" i="201" s="1"/>
  <c r="L3020" i="201" s="1"/>
  <c r="L3021" i="201" s="1"/>
  <c r="L3022" i="201" s="1"/>
  <c r="L3023" i="201" s="1"/>
  <c r="L3024" i="201" s="1"/>
  <c r="L3025" i="201" s="1"/>
  <c r="L3026" i="201" s="1"/>
  <c r="L3027" i="201" s="1"/>
  <c r="L3028" i="201" s="1"/>
  <c r="L3029" i="201" s="1"/>
  <c r="L3030" i="201" s="1"/>
  <c r="L3031" i="201" s="1"/>
  <c r="L3032" i="201" s="1"/>
  <c r="L3033" i="201" s="1"/>
  <c r="L3034" i="201" s="1"/>
  <c r="L3035" i="201" s="1"/>
  <c r="L3036" i="201" s="1"/>
  <c r="L3037" i="201" s="1"/>
  <c r="L3038" i="201" s="1"/>
  <c r="L3039" i="201" s="1"/>
  <c r="L3040" i="201" s="1"/>
  <c r="L3041" i="201" s="1"/>
  <c r="L3042" i="201" s="1"/>
  <c r="L3043" i="201" s="1"/>
  <c r="L3044" i="201" s="1"/>
  <c r="L3045" i="201" s="1"/>
  <c r="L3046" i="201" s="1"/>
  <c r="L3047" i="201" s="1"/>
  <c r="L3048" i="201" s="1"/>
  <c r="L3049" i="201" s="1"/>
  <c r="L3050" i="201" s="1"/>
  <c r="L3051" i="201" s="1"/>
  <c r="L3052" i="201" s="1"/>
  <c r="K2367" i="201"/>
  <c r="M2366" i="201"/>
  <c r="K2368" i="201" l="1"/>
  <c r="M2367" i="201"/>
  <c r="K2369" i="201" l="1"/>
  <c r="M2368" i="201"/>
  <c r="K2370" i="201" l="1"/>
  <c r="M2369" i="201"/>
  <c r="K2371" i="201" l="1"/>
  <c r="M2370" i="201"/>
  <c r="K2372" i="201" l="1"/>
  <c r="M2371" i="201"/>
  <c r="K2373" i="201" l="1"/>
  <c r="M2372" i="201"/>
  <c r="K2374" i="201" l="1"/>
  <c r="M2373" i="201"/>
  <c r="K2375" i="201" l="1"/>
  <c r="M2374" i="201"/>
  <c r="K2376" i="201" l="1"/>
  <c r="M2375" i="201"/>
  <c r="K2377" i="201" l="1"/>
  <c r="M2376" i="201"/>
  <c r="K2378" i="201" l="1"/>
  <c r="M2377" i="201"/>
  <c r="K2379" i="201" l="1"/>
  <c r="M2378" i="201"/>
  <c r="K2380" i="201" l="1"/>
  <c r="M2379" i="201"/>
  <c r="K2381" i="201" l="1"/>
  <c r="M2380" i="201"/>
  <c r="K2382" i="201" l="1"/>
  <c r="M2381" i="201"/>
  <c r="K2383" i="201" l="1"/>
  <c r="M2382" i="201"/>
  <c r="H101" i="97"/>
  <c r="K100" i="97"/>
  <c r="K2384" i="201" l="1"/>
  <c r="M2383" i="201"/>
  <c r="N101" i="97"/>
  <c r="O98" i="97"/>
  <c r="L99" i="97"/>
  <c r="M98" i="97"/>
  <c r="K2385" i="201" l="1"/>
  <c r="M2384" i="201"/>
  <c r="K2386" i="201" l="1"/>
  <c r="M2385" i="201"/>
  <c r="K2387" i="201" l="1"/>
  <c r="M2386" i="201"/>
  <c r="K2388" i="201" l="1"/>
  <c r="M2387" i="201"/>
  <c r="K2389" i="201" l="1"/>
  <c r="M2388" i="201"/>
  <c r="K2390" i="201" l="1"/>
  <c r="M2389" i="201"/>
  <c r="K2391" i="201" l="1"/>
  <c r="M2390" i="201"/>
  <c r="K2392" i="201" l="1"/>
  <c r="M2391" i="201"/>
  <c r="K2393" i="201" l="1"/>
  <c r="M2392" i="201"/>
  <c r="K2394" i="201" l="1"/>
  <c r="M2393" i="201"/>
  <c r="K2395" i="201" l="1"/>
  <c r="M2394" i="201"/>
  <c r="K2396" i="201" l="1"/>
  <c r="M2395" i="201"/>
  <c r="K2397" i="201" l="1"/>
  <c r="M2396" i="201"/>
  <c r="K2398" i="201" l="1"/>
  <c r="M2397" i="201"/>
  <c r="K2399" i="201" l="1"/>
  <c r="M2398" i="201"/>
  <c r="K2400" i="201" l="1"/>
  <c r="M2399" i="201"/>
  <c r="K2401" i="201" l="1"/>
  <c r="M2400" i="201"/>
  <c r="K2402" i="201" l="1"/>
  <c r="M2401" i="201"/>
  <c r="K2403" i="201" l="1"/>
  <c r="M2402" i="201"/>
  <c r="K2404" i="201" l="1"/>
  <c r="M2403" i="201"/>
  <c r="K2405" i="201" l="1"/>
  <c r="M2404" i="201"/>
  <c r="K2406" i="201" l="1"/>
  <c r="M2405" i="201"/>
  <c r="K2407" i="201" l="1"/>
  <c r="M2406" i="201"/>
  <c r="H102" i="97"/>
  <c r="K101" i="97"/>
  <c r="K2408" i="201" l="1"/>
  <c r="M2407" i="201"/>
  <c r="N102" i="97"/>
  <c r="O99" i="97"/>
  <c r="L100" i="97"/>
  <c r="M99" i="97"/>
  <c r="K2409" i="201" l="1"/>
  <c r="M2408" i="201"/>
  <c r="K2410" i="201" l="1"/>
  <c r="M2409" i="201"/>
  <c r="K2411" i="201" l="1"/>
  <c r="M2410" i="201"/>
  <c r="K2412" i="201" l="1"/>
  <c r="M2411" i="201"/>
  <c r="K2413" i="201" l="1"/>
  <c r="M2412" i="201"/>
  <c r="K2414" i="201" l="1"/>
  <c r="M2413" i="201"/>
  <c r="K2415" i="201" l="1"/>
  <c r="M2414" i="201"/>
  <c r="K2416" i="201" l="1"/>
  <c r="M2415" i="201"/>
  <c r="K2417" i="201" l="1"/>
  <c r="M2416" i="201"/>
  <c r="K2418" i="201" l="1"/>
  <c r="M2417" i="201"/>
  <c r="K2419" i="201" l="1"/>
  <c r="M2418" i="201"/>
  <c r="K2420" i="201" l="1"/>
  <c r="M2419" i="201"/>
  <c r="K2421" i="201" l="1"/>
  <c r="M2420" i="201"/>
  <c r="K2422" i="201" l="1"/>
  <c r="M2421" i="201"/>
  <c r="K2423" i="201" l="1"/>
  <c r="M2422" i="201"/>
  <c r="K2424" i="201" l="1"/>
  <c r="M2423" i="201"/>
  <c r="K2425" i="201" l="1"/>
  <c r="M2424" i="201"/>
  <c r="K2426" i="201" l="1"/>
  <c r="M2425" i="201"/>
  <c r="H103" i="97"/>
  <c r="K102" i="97"/>
  <c r="K2427" i="201" l="1"/>
  <c r="M2426" i="201"/>
  <c r="N103" i="97"/>
  <c r="O100" i="97"/>
  <c r="L101" i="97"/>
  <c r="M100" i="97"/>
  <c r="K2428" i="201" l="1"/>
  <c r="M2427" i="201"/>
  <c r="K2429" i="201" l="1"/>
  <c r="M2428" i="201"/>
  <c r="K2430" i="201" l="1"/>
  <c r="M2429" i="201"/>
  <c r="K2431" i="201" l="1"/>
  <c r="M2430" i="201"/>
  <c r="K2432" i="201" l="1"/>
  <c r="M2431" i="201"/>
  <c r="K2433" i="201" l="1"/>
  <c r="M2432" i="201"/>
  <c r="K2434" i="201" l="1"/>
  <c r="M2433" i="201"/>
  <c r="K2435" i="201" l="1"/>
  <c r="M2434" i="201"/>
  <c r="K2436" i="201" l="1"/>
  <c r="M2435" i="201"/>
  <c r="K2437" i="201" l="1"/>
  <c r="M2436" i="201"/>
  <c r="K2438" i="201" l="1"/>
  <c r="M2437" i="201"/>
  <c r="K2439" i="201" l="1"/>
  <c r="M2438" i="201"/>
  <c r="K2440" i="201" l="1"/>
  <c r="M2439" i="201"/>
  <c r="K2441" i="201" l="1"/>
  <c r="M2440" i="201"/>
  <c r="K2442" i="201" l="1"/>
  <c r="M2441" i="201"/>
  <c r="K2443" i="201" l="1"/>
  <c r="M2442" i="201"/>
  <c r="K2444" i="201" l="1"/>
  <c r="M2443" i="201"/>
  <c r="K2445" i="201" l="1"/>
  <c r="M2444" i="201"/>
  <c r="K2446" i="201" l="1"/>
  <c r="M2445" i="201"/>
  <c r="H104" i="97"/>
  <c r="K103" i="97"/>
  <c r="K2447" i="201" l="1"/>
  <c r="M2446" i="201"/>
  <c r="O101" i="97"/>
  <c r="N104" i="97"/>
  <c r="L102" i="97"/>
  <c r="M101" i="97"/>
  <c r="K2448" i="201" l="1"/>
  <c r="M2447" i="201"/>
  <c r="K2449" i="201" l="1"/>
  <c r="M2448" i="201"/>
  <c r="K2450" i="201" l="1"/>
  <c r="M2449" i="201"/>
  <c r="K2451" i="201" l="1"/>
  <c r="M2450" i="201"/>
  <c r="K2452" i="201" l="1"/>
  <c r="M2451" i="201"/>
  <c r="K2453" i="201" l="1"/>
  <c r="M2452" i="201"/>
  <c r="K2454" i="201" l="1"/>
  <c r="M2453" i="201"/>
  <c r="K2455" i="201" l="1"/>
  <c r="M2454" i="201"/>
  <c r="K2456" i="201" l="1"/>
  <c r="M2455" i="201"/>
  <c r="K2457" i="201" l="1"/>
  <c r="M2456" i="201"/>
  <c r="K2458" i="201" l="1"/>
  <c r="M2457" i="201"/>
  <c r="K2459" i="201" l="1"/>
  <c r="M2458" i="201"/>
  <c r="K2460" i="201" l="1"/>
  <c r="M2459" i="201"/>
  <c r="K2461" i="201" l="1"/>
  <c r="M2460" i="201"/>
  <c r="K2462" i="201" l="1"/>
  <c r="M2461" i="201"/>
  <c r="K2463" i="201" l="1"/>
  <c r="M2462" i="201"/>
  <c r="K2464" i="201" l="1"/>
  <c r="M2463" i="201"/>
  <c r="K2465" i="201" l="1"/>
  <c r="M2464" i="201"/>
  <c r="K2466" i="201" l="1"/>
  <c r="M2465" i="201"/>
  <c r="K2467" i="201" l="1"/>
  <c r="M2466" i="201"/>
  <c r="K2468" i="201" l="1"/>
  <c r="M2467" i="201"/>
  <c r="K2469" i="201" l="1"/>
  <c r="M2468" i="201"/>
  <c r="K2470" i="201" l="1"/>
  <c r="M2469" i="201"/>
  <c r="H105" i="97"/>
  <c r="K104" i="97"/>
  <c r="K2471" i="201" l="1"/>
  <c r="M2470" i="201"/>
  <c r="O102" i="97"/>
  <c r="N105" i="97"/>
  <c r="L103" i="97"/>
  <c r="M102" i="97"/>
  <c r="K2472" i="201" l="1"/>
  <c r="M2471" i="201"/>
  <c r="K2473" i="201" l="1"/>
  <c r="M2472" i="201"/>
  <c r="K2474" i="201" l="1"/>
  <c r="M2473" i="201"/>
  <c r="K2475" i="201" l="1"/>
  <c r="M2474" i="201"/>
  <c r="K2476" i="201" l="1"/>
  <c r="M2475" i="201"/>
  <c r="K2477" i="201" l="1"/>
  <c r="M2476" i="201"/>
  <c r="K2478" i="201" l="1"/>
  <c r="M2477" i="201"/>
  <c r="K2479" i="201" l="1"/>
  <c r="M2478" i="201"/>
  <c r="K2480" i="201" l="1"/>
  <c r="M2479" i="201"/>
  <c r="K2481" i="201" l="1"/>
  <c r="M2480" i="201"/>
  <c r="K2482" i="201" l="1"/>
  <c r="M2481" i="201"/>
  <c r="K2483" i="201" l="1"/>
  <c r="M2482" i="201"/>
  <c r="K2484" i="201" l="1"/>
  <c r="M2483" i="201"/>
  <c r="K2485" i="201" l="1"/>
  <c r="M2484" i="201"/>
  <c r="K2486" i="201" l="1"/>
  <c r="M2485" i="201"/>
  <c r="K2487" i="201" l="1"/>
  <c r="M2486" i="201"/>
  <c r="K2488" i="201" l="1"/>
  <c r="M2487" i="201"/>
  <c r="K2489" i="201" l="1"/>
  <c r="M2488" i="201"/>
  <c r="K105" i="97"/>
  <c r="H106" i="97"/>
  <c r="K2490" i="201" l="1"/>
  <c r="M2489" i="201"/>
  <c r="N106" i="97"/>
  <c r="O103" i="97"/>
  <c r="L104" i="97"/>
  <c r="M103" i="97"/>
  <c r="K2491" i="201" l="1"/>
  <c r="M2490" i="201"/>
  <c r="K2492" i="201" l="1"/>
  <c r="M2491" i="201"/>
  <c r="K2493" i="201" l="1"/>
  <c r="M2492" i="201"/>
  <c r="K2494" i="201" l="1"/>
  <c r="M2493" i="201"/>
  <c r="K2495" i="201" l="1"/>
  <c r="M2494" i="201"/>
  <c r="K2496" i="201" l="1"/>
  <c r="M2495" i="201"/>
  <c r="K2497" i="201" l="1"/>
  <c r="M2496" i="201"/>
  <c r="K2498" i="201" l="1"/>
  <c r="M2497" i="201"/>
  <c r="K2499" i="201" l="1"/>
  <c r="M2498" i="201"/>
  <c r="K2500" i="201" l="1"/>
  <c r="M2499" i="201"/>
  <c r="K2501" i="201" l="1"/>
  <c r="M2500" i="201"/>
  <c r="K2502" i="201" l="1"/>
  <c r="M2501" i="201"/>
  <c r="K2503" i="201" l="1"/>
  <c r="M2502" i="201"/>
  <c r="K2504" i="201" l="1"/>
  <c r="M2503" i="201"/>
  <c r="K2505" i="201" l="1"/>
  <c r="M2504" i="201"/>
  <c r="K2506" i="201" l="1"/>
  <c r="M2505" i="201"/>
  <c r="K2507" i="201" l="1"/>
  <c r="M2506" i="201"/>
  <c r="K2508" i="201" l="1"/>
  <c r="M2507" i="201"/>
  <c r="K2509" i="201" l="1"/>
  <c r="M2508" i="201"/>
  <c r="K2510" i="201" l="1"/>
  <c r="M2509" i="201"/>
  <c r="K2511" i="201" l="1"/>
  <c r="M2510" i="201"/>
  <c r="K2512" i="201" l="1"/>
  <c r="M2511" i="201"/>
  <c r="K2513" i="201" l="1"/>
  <c r="M2512" i="201"/>
  <c r="K2514" i="201" l="1"/>
  <c r="M2513" i="201"/>
  <c r="K106" i="97"/>
  <c r="H107" i="97"/>
  <c r="K2515" i="201" l="1"/>
  <c r="M2514" i="201"/>
  <c r="O104" i="97"/>
  <c r="N107" i="97"/>
  <c r="L105" i="97"/>
  <c r="M104" i="97"/>
  <c r="K2516" i="201" l="1"/>
  <c r="M2515" i="201"/>
  <c r="K2517" i="201" l="1"/>
  <c r="M2516" i="201"/>
  <c r="K2518" i="201" l="1"/>
  <c r="M2517" i="201"/>
  <c r="K2519" i="201" l="1"/>
  <c r="M2518" i="201"/>
  <c r="K2520" i="201" l="1"/>
  <c r="M2519" i="201"/>
  <c r="K2521" i="201" l="1"/>
  <c r="M2520" i="201"/>
  <c r="K2522" i="201" l="1"/>
  <c r="M2521" i="201"/>
  <c r="K2523" i="201" l="1"/>
  <c r="M2522" i="201"/>
  <c r="K2524" i="201" l="1"/>
  <c r="M2523" i="201"/>
  <c r="K2525" i="201" l="1"/>
  <c r="M2524" i="201"/>
  <c r="K2526" i="201" l="1"/>
  <c r="M2525" i="201"/>
  <c r="K2527" i="201" l="1"/>
  <c r="M2526" i="201"/>
  <c r="K2528" i="201" l="1"/>
  <c r="M2527" i="201"/>
  <c r="K2529" i="201" l="1"/>
  <c r="M2528" i="201"/>
  <c r="K2530" i="201" l="1"/>
  <c r="M2529" i="201"/>
  <c r="K2531" i="201" l="1"/>
  <c r="M2530" i="201"/>
  <c r="K2532" i="201" l="1"/>
  <c r="M2531" i="201"/>
  <c r="K2533" i="201" l="1"/>
  <c r="M2532" i="201"/>
  <c r="K107" i="97"/>
  <c r="H108" i="97"/>
  <c r="K2534" i="201" l="1"/>
  <c r="M2533" i="201"/>
  <c r="O105" i="97"/>
  <c r="N108" i="97"/>
  <c r="L106" i="97"/>
  <c r="M105" i="97"/>
  <c r="K2535" i="201" l="1"/>
  <c r="M2534" i="201"/>
  <c r="K2536" i="201" l="1"/>
  <c r="K2537" i="201" s="1"/>
  <c r="M2535" i="201"/>
  <c r="M2537" i="201" l="1"/>
  <c r="K2538" i="201"/>
  <c r="M2536" i="201"/>
  <c r="M2538" i="201" l="1"/>
  <c r="K2539" i="201"/>
  <c r="K108" i="97"/>
  <c r="H109" i="97"/>
  <c r="M2539" i="201" l="1"/>
  <c r="K2540" i="201"/>
  <c r="O106" i="97"/>
  <c r="N109" i="97"/>
  <c r="L107" i="97"/>
  <c r="M106" i="97"/>
  <c r="M2540" i="201" l="1"/>
  <c r="K2541" i="201"/>
  <c r="K109" i="97"/>
  <c r="H110" i="97"/>
  <c r="M2541" i="201" l="1"/>
  <c r="K2542" i="201"/>
  <c r="N110" i="97"/>
  <c r="O107" i="97"/>
  <c r="L108" i="97"/>
  <c r="M107" i="97"/>
  <c r="M2542" i="201" l="1"/>
  <c r="K2543" i="201"/>
  <c r="K110" i="97"/>
  <c r="H111" i="97"/>
  <c r="K2544" i="201" l="1"/>
  <c r="M2543" i="201"/>
  <c r="N111" i="97"/>
  <c r="O108" i="97"/>
  <c r="L109" i="97"/>
  <c r="M108" i="97"/>
  <c r="M2544" i="201" l="1"/>
  <c r="K2545" i="201"/>
  <c r="K111" i="97"/>
  <c r="H112" i="97"/>
  <c r="M2545" i="201" l="1"/>
  <c r="K2546" i="201"/>
  <c r="H113" i="97"/>
  <c r="K112" i="97"/>
  <c r="L111" i="97" s="1"/>
  <c r="O109" i="97"/>
  <c r="L110" i="97"/>
  <c r="N112" i="97"/>
  <c r="M109" i="97"/>
  <c r="K2547" i="201" l="1"/>
  <c r="M2546" i="201"/>
  <c r="H114" i="97"/>
  <c r="K113" i="97"/>
  <c r="N113" i="97"/>
  <c r="O110" i="97"/>
  <c r="M110" i="97"/>
  <c r="K2548" i="201" l="1"/>
  <c r="M2547" i="201"/>
  <c r="H115" i="97"/>
  <c r="K114" i="97"/>
  <c r="M111" i="97"/>
  <c r="L112" i="97"/>
  <c r="N114" i="97"/>
  <c r="O111" i="97"/>
  <c r="K2549" i="201" l="1"/>
  <c r="M2548" i="201"/>
  <c r="H116" i="97"/>
  <c r="K115" i="97"/>
  <c r="N115" i="97"/>
  <c r="O112" i="97"/>
  <c r="L113" i="97"/>
  <c r="M112" i="97"/>
  <c r="M2549" i="201" l="1"/>
  <c r="K2550" i="201"/>
  <c r="H117" i="97"/>
  <c r="K116" i="97"/>
  <c r="K2551" i="201" l="1"/>
  <c r="M2550" i="201"/>
  <c r="H118" i="97"/>
  <c r="K117" i="97"/>
  <c r="M2551" i="201" l="1"/>
  <c r="K2552" i="201"/>
  <c r="H119" i="97"/>
  <c r="K118" i="97"/>
  <c r="O113" i="97"/>
  <c r="N116" i="97"/>
  <c r="L114" i="97"/>
  <c r="M113" i="97"/>
  <c r="K2553" i="201" l="1"/>
  <c r="M2552" i="201"/>
  <c r="H120" i="97"/>
  <c r="K119" i="97"/>
  <c r="N119" i="97"/>
  <c r="O116" i="97"/>
  <c r="L115" i="97"/>
  <c r="M115" i="97" s="1"/>
  <c r="O115" i="97"/>
  <c r="N118" i="97"/>
  <c r="L117" i="97"/>
  <c r="L116" i="97"/>
  <c r="M116" i="97" s="1"/>
  <c r="N117" i="97"/>
  <c r="O114" i="97"/>
  <c r="M114" i="97"/>
  <c r="M2553" i="201" l="1"/>
  <c r="K2554" i="201"/>
  <c r="M117" i="97"/>
  <c r="L118" i="97"/>
  <c r="N120" i="97"/>
  <c r="O117" i="97"/>
  <c r="K2555" i="201" l="1"/>
  <c r="M2554" i="201"/>
  <c r="K120" i="97"/>
  <c r="H121" i="97"/>
  <c r="K2556" i="201" l="1"/>
  <c r="M2555" i="201"/>
  <c r="K121" i="97"/>
  <c r="L120" i="97" s="1"/>
  <c r="H122" i="97"/>
  <c r="M118" i="97"/>
  <c r="L119" i="97"/>
  <c r="N121" i="97"/>
  <c r="O118" i="97"/>
  <c r="M2556" i="201" l="1"/>
  <c r="K2557" i="201"/>
  <c r="H123" i="97"/>
  <c r="K122" i="97"/>
  <c r="M120" i="97" s="1"/>
  <c r="M119" i="97"/>
  <c r="N122" i="97"/>
  <c r="O119" i="97"/>
  <c r="M2557" i="201" l="1"/>
  <c r="K2558" i="201"/>
  <c r="K123" i="97"/>
  <c r="H124" i="97"/>
  <c r="L121" i="97"/>
  <c r="O120" i="97"/>
  <c r="N123" i="97"/>
  <c r="M2558" i="201" l="1"/>
  <c r="K2559" i="201"/>
  <c r="H125" i="97"/>
  <c r="K124" i="97"/>
  <c r="L122" i="97"/>
  <c r="M121" i="97"/>
  <c r="O121" i="97"/>
  <c r="N124" i="97"/>
  <c r="M2559" i="201" l="1"/>
  <c r="K2560" i="201"/>
  <c r="K125" i="97"/>
  <c r="H126" i="97"/>
  <c r="M122" i="97"/>
  <c r="L123" i="97"/>
  <c r="N125" i="97"/>
  <c r="O122" i="97"/>
  <c r="M2560" i="201" l="1"/>
  <c r="K2561" i="201"/>
  <c r="H127" i="97"/>
  <c r="K126" i="97"/>
  <c r="L124" i="97"/>
  <c r="M123" i="97"/>
  <c r="N126" i="97"/>
  <c r="O123" i="97"/>
  <c r="M2561" i="201" l="1"/>
  <c r="K2562" i="201"/>
  <c r="K127" i="97"/>
  <c r="H128" i="97"/>
  <c r="M124" i="97"/>
  <c r="L125" i="97"/>
  <c r="N127" i="97"/>
  <c r="O124" i="97"/>
  <c r="M2562" i="201" l="1"/>
  <c r="K2563" i="201"/>
  <c r="H129" i="97"/>
  <c r="K128" i="97"/>
  <c r="L126" i="97"/>
  <c r="M125" i="97"/>
  <c r="N128" i="97"/>
  <c r="O125" i="97"/>
  <c r="M2563" i="201" l="1"/>
  <c r="K2564" i="201"/>
  <c r="H130" i="97"/>
  <c r="K129" i="97"/>
  <c r="N130" i="97" s="1"/>
  <c r="M126" i="97"/>
  <c r="N129" i="97"/>
  <c r="L127" i="97"/>
  <c r="O126" i="97"/>
  <c r="M2564" i="201" l="1"/>
  <c r="K2565" i="201"/>
  <c r="M127" i="97"/>
  <c r="O127" i="97"/>
  <c r="L128" i="97"/>
  <c r="H131" i="97"/>
  <c r="K130" i="97"/>
  <c r="M2565" i="201" l="1"/>
  <c r="K2566" i="201"/>
  <c r="H132" i="97"/>
  <c r="K131" i="97"/>
  <c r="N131" i="97"/>
  <c r="O128" i="97"/>
  <c r="L129" i="97"/>
  <c r="M128" i="97"/>
  <c r="M2566" i="201" l="1"/>
  <c r="K2567" i="201"/>
  <c r="H133" i="97"/>
  <c r="K132" i="97"/>
  <c r="L131" i="97" s="1"/>
  <c r="O129" i="97"/>
  <c r="N132" i="97"/>
  <c r="L130" i="97"/>
  <c r="M129" i="97"/>
  <c r="M2567" i="201" l="1"/>
  <c r="K2568" i="201"/>
  <c r="H134" i="97"/>
  <c r="K133" i="97"/>
  <c r="L132" i="97" s="1"/>
  <c r="M130" i="97"/>
  <c r="N133" i="97"/>
  <c r="O130" i="97"/>
  <c r="M2568" i="201" l="1"/>
  <c r="K2569" i="201"/>
  <c r="H135" i="97"/>
  <c r="K134" i="97"/>
  <c r="N135" i="97" s="1"/>
  <c r="N134" i="97"/>
  <c r="O131" i="97"/>
  <c r="M131" i="97"/>
  <c r="M2569" i="201" l="1"/>
  <c r="K2570" i="201"/>
  <c r="O132" i="97"/>
  <c r="L133" i="97"/>
  <c r="M132" i="97"/>
  <c r="M2570" i="201" l="1"/>
  <c r="K2571" i="201"/>
  <c r="H136" i="97"/>
  <c r="K135" i="97"/>
  <c r="K2572" i="201" l="1"/>
  <c r="M2571" i="201"/>
  <c r="M133" i="97"/>
  <c r="L134" i="97"/>
  <c r="O133" i="97"/>
  <c r="H137" i="97"/>
  <c r="K136" i="97"/>
  <c r="L135" i="97" s="1"/>
  <c r="N136" i="97"/>
  <c r="K2573" i="201" l="1"/>
  <c r="M2572" i="201"/>
  <c r="M134" i="97"/>
  <c r="O134" i="97"/>
  <c r="N137" i="97"/>
  <c r="K137" i="97"/>
  <c r="H138" i="97"/>
  <c r="K2574" i="201" l="1"/>
  <c r="M2573" i="201"/>
  <c r="O135" i="97"/>
  <c r="N138" i="97"/>
  <c r="M135" i="97"/>
  <c r="L136" i="97"/>
  <c r="K2575" i="201" l="1"/>
  <c r="M2574" i="201"/>
  <c r="K2576" i="201" l="1"/>
  <c r="M2575" i="201"/>
  <c r="K2577" i="201" l="1"/>
  <c r="M2576" i="201"/>
  <c r="K2578" i="201" l="1"/>
  <c r="M2577" i="201"/>
  <c r="K2579" i="201" l="1"/>
  <c r="M2578" i="201"/>
  <c r="K2580" i="201" l="1"/>
  <c r="M2579" i="201"/>
  <c r="K2581" i="201" l="1"/>
  <c r="M2580" i="201"/>
  <c r="K2582" i="201" l="1"/>
  <c r="M2581" i="201"/>
  <c r="K2583" i="201" l="1"/>
  <c r="M2582" i="201"/>
  <c r="K2584" i="201" l="1"/>
  <c r="M2583" i="201"/>
  <c r="K2585" i="201" l="1"/>
  <c r="M2584" i="201"/>
  <c r="K2586" i="201" l="1"/>
  <c r="M2585" i="201"/>
  <c r="K2587" i="201" l="1"/>
  <c r="M2586" i="201"/>
  <c r="K2588" i="201" l="1"/>
  <c r="M2587" i="201"/>
  <c r="K2589" i="201" l="1"/>
  <c r="M2588" i="201"/>
  <c r="AL2160" i="95"/>
  <c r="K2590" i="201" l="1"/>
  <c r="M2589" i="201"/>
  <c r="K2591" i="201" l="1"/>
  <c r="M2590" i="201"/>
  <c r="K2592" i="201" l="1"/>
  <c r="M2591" i="201"/>
  <c r="K2593" i="201" l="1"/>
  <c r="M2592" i="201"/>
  <c r="C2807" i="95"/>
  <c r="K2594" i="201" l="1"/>
  <c r="M2593" i="201"/>
  <c r="C2808" i="95"/>
  <c r="K2595" i="201" l="1"/>
  <c r="M2594" i="201"/>
  <c r="C2809" i="95"/>
  <c r="K2596" i="201" l="1"/>
  <c r="M2595" i="201"/>
  <c r="C2810" i="95"/>
  <c r="K2597" i="201" l="1"/>
  <c r="M2596" i="201"/>
  <c r="C2811" i="95"/>
  <c r="K2598" i="201" l="1"/>
  <c r="M2597" i="201"/>
  <c r="K138" i="97"/>
  <c r="H139" i="97"/>
  <c r="C2812" i="95"/>
  <c r="K2599" i="201" l="1"/>
  <c r="M2598" i="201"/>
  <c r="O136" i="97"/>
  <c r="N139" i="97"/>
  <c r="L137" i="97"/>
  <c r="M136" i="97"/>
  <c r="C2813" i="95"/>
  <c r="K2600" i="201" l="1"/>
  <c r="M2599" i="201"/>
  <c r="C2814" i="95"/>
  <c r="K2601" i="201" l="1"/>
  <c r="M2600" i="201"/>
  <c r="C2815" i="95"/>
  <c r="K2602" i="201" l="1"/>
  <c r="M2601" i="201"/>
  <c r="C2816" i="95"/>
  <c r="K2603" i="201" l="1"/>
  <c r="M2602" i="201"/>
  <c r="C2817" i="95"/>
  <c r="K2604" i="201" l="1"/>
  <c r="M2603" i="201"/>
  <c r="C2818" i="95"/>
  <c r="K2605" i="201" l="1"/>
  <c r="M2604" i="201"/>
  <c r="C2819" i="95"/>
  <c r="K2606" i="201" l="1"/>
  <c r="M2605" i="201"/>
  <c r="C2820" i="95"/>
  <c r="K2607" i="201" l="1"/>
  <c r="M2606" i="201"/>
  <c r="C2821" i="95"/>
  <c r="K2608" i="201" l="1"/>
  <c r="M2607" i="201"/>
  <c r="C2822" i="95"/>
  <c r="K2609" i="201" l="1"/>
  <c r="M2608" i="201"/>
  <c r="C2823" i="95"/>
  <c r="K2610" i="201" l="1"/>
  <c r="M2609" i="201"/>
  <c r="C2824" i="95"/>
  <c r="K2611" i="201" l="1"/>
  <c r="M2610" i="201"/>
  <c r="C2825" i="95"/>
  <c r="K2612" i="201" l="1"/>
  <c r="M2611" i="201"/>
  <c r="C2826" i="95"/>
  <c r="K2613" i="201" l="1"/>
  <c r="M2612" i="201"/>
  <c r="C2827" i="95"/>
  <c r="K2614" i="201" l="1"/>
  <c r="M2613" i="201"/>
  <c r="C2828" i="95"/>
  <c r="K2615" i="201" l="1"/>
  <c r="M2614" i="201"/>
  <c r="C2829" i="95"/>
  <c r="M2615" i="201" l="1"/>
  <c r="K2616" i="201"/>
  <c r="C2830" i="95"/>
  <c r="M2616" i="201" l="1"/>
  <c r="K2617" i="201"/>
  <c r="K139" i="97"/>
  <c r="H140" i="97"/>
  <c r="C2831" i="95"/>
  <c r="M2617" i="201" l="1"/>
  <c r="K2618" i="201"/>
  <c r="D2807" i="95"/>
  <c r="E2807" i="95" s="1"/>
  <c r="F2807" i="95" s="1"/>
  <c r="D2810" i="95"/>
  <c r="E2810" i="95" s="1"/>
  <c r="F2810" i="95" s="1"/>
  <c r="D2809" i="95"/>
  <c r="E2809" i="95" s="1"/>
  <c r="F2809" i="95" s="1"/>
  <c r="D2808" i="95"/>
  <c r="E2808" i="95" s="1"/>
  <c r="F2808" i="95" s="1"/>
  <c r="N140" i="97"/>
  <c r="O137" i="97"/>
  <c r="L138" i="97"/>
  <c r="M137" i="97"/>
  <c r="C2832" i="95"/>
  <c r="M2618" i="201" l="1"/>
  <c r="K2619" i="201"/>
  <c r="C2833" i="95"/>
  <c r="M2619" i="201" l="1"/>
  <c r="K2620" i="201"/>
  <c r="C2834" i="95"/>
  <c r="M2620" i="201" l="1"/>
  <c r="K2621" i="201"/>
  <c r="C2835" i="95"/>
  <c r="M2621" i="201" l="1"/>
  <c r="K2622" i="201"/>
  <c r="C2836" i="95"/>
  <c r="M2622" i="201" l="1"/>
  <c r="K2623" i="201"/>
  <c r="C2837" i="95"/>
  <c r="M2623" i="201" l="1"/>
  <c r="K2624" i="201"/>
  <c r="C2838" i="95"/>
  <c r="M2624" i="201" l="1"/>
  <c r="K2625" i="201"/>
  <c r="C2839" i="95"/>
  <c r="M2625" i="201" l="1"/>
  <c r="K2626" i="201"/>
  <c r="C2840" i="95"/>
  <c r="M2626" i="201" l="1"/>
  <c r="K2627" i="201"/>
  <c r="C2841" i="95"/>
  <c r="M2627" i="201" l="1"/>
  <c r="K2628" i="201"/>
  <c r="C2842" i="95"/>
  <c r="M2628" i="201" l="1"/>
  <c r="K2629" i="201"/>
  <c r="C2843" i="95"/>
  <c r="M2629" i="201" l="1"/>
  <c r="K2630" i="201"/>
  <c r="C2844" i="95"/>
  <c r="K2631" i="201" l="1"/>
  <c r="M2630" i="201"/>
  <c r="C2845" i="95"/>
  <c r="M2631" i="201" l="1"/>
  <c r="K2632" i="201"/>
  <c r="C2846" i="95"/>
  <c r="M2632" i="201" l="1"/>
  <c r="K2633" i="201"/>
  <c r="C2847" i="95"/>
  <c r="M2633" i="201" l="1"/>
  <c r="K2634" i="201"/>
  <c r="C2848" i="95"/>
  <c r="M2634" i="201" l="1"/>
  <c r="K2635" i="201"/>
  <c r="C2849" i="95"/>
  <c r="M2635" i="201" l="1"/>
  <c r="K2636" i="201"/>
  <c r="C2850" i="95"/>
  <c r="M2636" i="201" l="1"/>
  <c r="K2637" i="201"/>
  <c r="C2851" i="95"/>
  <c r="M2637" i="201" l="1"/>
  <c r="K2638" i="201"/>
  <c r="C2852" i="95"/>
  <c r="K2639" i="201" l="1"/>
  <c r="M2638" i="201"/>
  <c r="C2853" i="95"/>
  <c r="K2640" i="201" l="1"/>
  <c r="M2639" i="201"/>
  <c r="C2854" i="95"/>
  <c r="M2640" i="201" l="1"/>
  <c r="K2641" i="201"/>
  <c r="K140" i="97"/>
  <c r="H141" i="97"/>
  <c r="C2855" i="95"/>
  <c r="K2642" i="201" l="1"/>
  <c r="M2641" i="201"/>
  <c r="D2820" i="95"/>
  <c r="E2820" i="95" s="1"/>
  <c r="F2820" i="95" s="1"/>
  <c r="D2824" i="95"/>
  <c r="E2824" i="95" s="1"/>
  <c r="F2824" i="95" s="1"/>
  <c r="D2822" i="95"/>
  <c r="E2822" i="95" s="1"/>
  <c r="F2822" i="95" s="1"/>
  <c r="D2829" i="95"/>
  <c r="E2829" i="95" s="1"/>
  <c r="F2829" i="95" s="1"/>
  <c r="D2816" i="95"/>
  <c r="E2816" i="95" s="1"/>
  <c r="F2816" i="95" s="1"/>
  <c r="D2819" i="95"/>
  <c r="E2819" i="95" s="1"/>
  <c r="F2819" i="95" s="1"/>
  <c r="D2811" i="95"/>
  <c r="E2811" i="95" s="1"/>
  <c r="F2811" i="95" s="1"/>
  <c r="D2821" i="95"/>
  <c r="E2821" i="95" s="1"/>
  <c r="F2821" i="95" s="1"/>
  <c r="D2827" i="95"/>
  <c r="E2827" i="95" s="1"/>
  <c r="F2827" i="95" s="1"/>
  <c r="D2823" i="95"/>
  <c r="E2823" i="95" s="1"/>
  <c r="F2823" i="95" s="1"/>
  <c r="D2812" i="95"/>
  <c r="E2812" i="95" s="1"/>
  <c r="F2812" i="95" s="1"/>
  <c r="D2826" i="95"/>
  <c r="E2826" i="95" s="1"/>
  <c r="F2826" i="95" s="1"/>
  <c r="D2814" i="95"/>
  <c r="E2814" i="95" s="1"/>
  <c r="F2814" i="95" s="1"/>
  <c r="D2815" i="95"/>
  <c r="E2815" i="95" s="1"/>
  <c r="F2815" i="95" s="1"/>
  <c r="D2828" i="95"/>
  <c r="E2828" i="95" s="1"/>
  <c r="F2828" i="95" s="1"/>
  <c r="D2817" i="95"/>
  <c r="E2817" i="95" s="1"/>
  <c r="F2817" i="95" s="1"/>
  <c r="D2813" i="95"/>
  <c r="E2813" i="95" s="1"/>
  <c r="F2813" i="95" s="1"/>
  <c r="D2818" i="95"/>
  <c r="E2818" i="95" s="1"/>
  <c r="F2818" i="95" s="1"/>
  <c r="D2825" i="95"/>
  <c r="E2825" i="95" s="1"/>
  <c r="F2825" i="95" s="1"/>
  <c r="C2856" i="95"/>
  <c r="O138" i="97"/>
  <c r="N141" i="97"/>
  <c r="L139" i="97"/>
  <c r="M138" i="97"/>
  <c r="M2642" i="201" l="1"/>
  <c r="K2643" i="201"/>
  <c r="C2857" i="95"/>
  <c r="M2643" i="201" l="1"/>
  <c r="K2644" i="201"/>
  <c r="C2858" i="95"/>
  <c r="M2644" i="201" l="1"/>
  <c r="K2645" i="201"/>
  <c r="C2859" i="95"/>
  <c r="M2645" i="201" l="1"/>
  <c r="K2646" i="201"/>
  <c r="C2860" i="95"/>
  <c r="M2646" i="201" l="1"/>
  <c r="K2647" i="201"/>
  <c r="C2861" i="95"/>
  <c r="M2647" i="201" l="1"/>
  <c r="K2648" i="201"/>
  <c r="C2862" i="95"/>
  <c r="M2648" i="201" l="1"/>
  <c r="K2649" i="201"/>
  <c r="C2863" i="95"/>
  <c r="M2649" i="201" l="1"/>
  <c r="K2650" i="201"/>
  <c r="C2864" i="95"/>
  <c r="M2650" i="201" l="1"/>
  <c r="K2651" i="201"/>
  <c r="C2865" i="95"/>
  <c r="M2651" i="201" l="1"/>
  <c r="K2652" i="201"/>
  <c r="C2866" i="95"/>
  <c r="M2652" i="201" l="1"/>
  <c r="K2653" i="201"/>
  <c r="C2867" i="95"/>
  <c r="M2653" i="201" l="1"/>
  <c r="K2654" i="201"/>
  <c r="C2868" i="95"/>
  <c r="M2654" i="201" l="1"/>
  <c r="K2655" i="201"/>
  <c r="C2869" i="95"/>
  <c r="M2655" i="201" l="1"/>
  <c r="K2656" i="201"/>
  <c r="C2870" i="95"/>
  <c r="M2656" i="201" l="1"/>
  <c r="K2657" i="201"/>
  <c r="C2871" i="95"/>
  <c r="M2657" i="201" l="1"/>
  <c r="K2658" i="201"/>
  <c r="C2872" i="95"/>
  <c r="M2658" i="201" l="1"/>
  <c r="K2659" i="201"/>
  <c r="C2873" i="95"/>
  <c r="M2659" i="201" l="1"/>
  <c r="K2660" i="201"/>
  <c r="C2874" i="95"/>
  <c r="M2660" i="201" l="1"/>
  <c r="K2661" i="201"/>
  <c r="K141" i="97"/>
  <c r="H142" i="97"/>
  <c r="C2875" i="95"/>
  <c r="M2661" i="201" l="1"/>
  <c r="K2662" i="201"/>
  <c r="D2839" i="95"/>
  <c r="E2839" i="95" s="1"/>
  <c r="F2839" i="95" s="1"/>
  <c r="D2830" i="95"/>
  <c r="E2830" i="95" s="1"/>
  <c r="F2830" i="95" s="1"/>
  <c r="D2838" i="95"/>
  <c r="E2838" i="95" s="1"/>
  <c r="F2838" i="95" s="1"/>
  <c r="D2841" i="95"/>
  <c r="E2841" i="95" s="1"/>
  <c r="F2841" i="95" s="1"/>
  <c r="D2833" i="95"/>
  <c r="E2833" i="95" s="1"/>
  <c r="F2833" i="95" s="1"/>
  <c r="D2851" i="95"/>
  <c r="E2851" i="95" s="1"/>
  <c r="F2851" i="95" s="1"/>
  <c r="D2836" i="95"/>
  <c r="E2836" i="95" s="1"/>
  <c r="F2836" i="95" s="1"/>
  <c r="D2835" i="95"/>
  <c r="E2835" i="95" s="1"/>
  <c r="F2835" i="95" s="1"/>
  <c r="D2832" i="95"/>
  <c r="E2832" i="95" s="1"/>
  <c r="F2832" i="95" s="1"/>
  <c r="D2848" i="95"/>
  <c r="E2848" i="95" s="1"/>
  <c r="F2848" i="95" s="1"/>
  <c r="D2843" i="95"/>
  <c r="E2843" i="95" s="1"/>
  <c r="F2843" i="95" s="1"/>
  <c r="D2853" i="95"/>
  <c r="E2853" i="95" s="1"/>
  <c r="F2853" i="95" s="1"/>
  <c r="D2850" i="95"/>
  <c r="E2850" i="95" s="1"/>
  <c r="F2850" i="95" s="1"/>
  <c r="D2831" i="95"/>
  <c r="E2831" i="95" s="1"/>
  <c r="F2831" i="95" s="1"/>
  <c r="D2837" i="95"/>
  <c r="E2837" i="95" s="1"/>
  <c r="F2837" i="95" s="1"/>
  <c r="D2840" i="95"/>
  <c r="E2840" i="95" s="1"/>
  <c r="F2840" i="95" s="1"/>
  <c r="D2847" i="95"/>
  <c r="E2847" i="95" s="1"/>
  <c r="F2847" i="95" s="1"/>
  <c r="D2846" i="95"/>
  <c r="E2846" i="95" s="1"/>
  <c r="F2846" i="95" s="1"/>
  <c r="D2842" i="95"/>
  <c r="E2842" i="95" s="1"/>
  <c r="F2842" i="95" s="1"/>
  <c r="D2834" i="95"/>
  <c r="E2834" i="95" s="1"/>
  <c r="F2834" i="95" s="1"/>
  <c r="D2852" i="95"/>
  <c r="E2852" i="95" s="1"/>
  <c r="F2852" i="95" s="1"/>
  <c r="D2844" i="95"/>
  <c r="E2844" i="95" s="1"/>
  <c r="F2844" i="95" s="1"/>
  <c r="D2845" i="95"/>
  <c r="E2845" i="95" s="1"/>
  <c r="F2845" i="95" s="1"/>
  <c r="D2849" i="95"/>
  <c r="E2849" i="95" s="1"/>
  <c r="F2849" i="95" s="1"/>
  <c r="C2876" i="95"/>
  <c r="O139" i="97"/>
  <c r="N142" i="97"/>
  <c r="L140" i="97"/>
  <c r="M139" i="97"/>
  <c r="M2662" i="201" l="1"/>
  <c r="K2663" i="201"/>
  <c r="C2877" i="95"/>
  <c r="M2663" i="201" l="1"/>
  <c r="K2664" i="201"/>
  <c r="C2878" i="95"/>
  <c r="M2664" i="201" l="1"/>
  <c r="K2665" i="201"/>
  <c r="C2879" i="95"/>
  <c r="M2665" i="201" l="1"/>
  <c r="K2666" i="201"/>
  <c r="C2880" i="95"/>
  <c r="M2666" i="201" l="1"/>
  <c r="K2667" i="201"/>
  <c r="C2881" i="95"/>
  <c r="M2667" i="201" l="1"/>
  <c r="K2668" i="201"/>
  <c r="C2882" i="95"/>
  <c r="K2669" i="201" l="1"/>
  <c r="M2668" i="201"/>
  <c r="C2883" i="95"/>
  <c r="M2669" i="201" l="1"/>
  <c r="K2670" i="201"/>
  <c r="C2884" i="95"/>
  <c r="K2671" i="201" l="1"/>
  <c r="M2670" i="201"/>
  <c r="C2885" i="95"/>
  <c r="M2671" i="201" l="1"/>
  <c r="K2672" i="201"/>
  <c r="C2886" i="95"/>
  <c r="M2672" i="201" l="1"/>
  <c r="K2673" i="201"/>
  <c r="C2887" i="95"/>
  <c r="M2673" i="201" l="1"/>
  <c r="K2674" i="201"/>
  <c r="C2888" i="95"/>
  <c r="M2674" i="201" l="1"/>
  <c r="K2675" i="201"/>
  <c r="C2889" i="95"/>
  <c r="M2675" i="201" l="1"/>
  <c r="K2676" i="201"/>
  <c r="C2890" i="95"/>
  <c r="M2676" i="201" l="1"/>
  <c r="K2677" i="201"/>
  <c r="C2891" i="95"/>
  <c r="M2677" i="201" l="1"/>
  <c r="K2678" i="201"/>
  <c r="C2892" i="95"/>
  <c r="M2678" i="201" l="1"/>
  <c r="K2679" i="201"/>
  <c r="C2893" i="95"/>
  <c r="M2679" i="201" l="1"/>
  <c r="K2680" i="201"/>
  <c r="K142" i="97"/>
  <c r="H143" i="97"/>
  <c r="C2894" i="95"/>
  <c r="M2680" i="201" l="1"/>
  <c r="K2681" i="201"/>
  <c r="D2866" i="95"/>
  <c r="E2866" i="95" s="1"/>
  <c r="F2866" i="95" s="1"/>
  <c r="D2856" i="95"/>
  <c r="E2856" i="95" s="1"/>
  <c r="F2856" i="95" s="1"/>
  <c r="D2864" i="95"/>
  <c r="E2864" i="95" s="1"/>
  <c r="F2864" i="95" s="1"/>
  <c r="D2855" i="95"/>
  <c r="E2855" i="95" s="1"/>
  <c r="F2855" i="95" s="1"/>
  <c r="D2858" i="95"/>
  <c r="E2858" i="95" s="1"/>
  <c r="F2858" i="95" s="1"/>
  <c r="D2873" i="95"/>
  <c r="E2873" i="95" s="1"/>
  <c r="F2873" i="95" s="1"/>
  <c r="D2870" i="95"/>
  <c r="E2870" i="95" s="1"/>
  <c r="F2870" i="95" s="1"/>
  <c r="D2865" i="95"/>
  <c r="E2865" i="95" s="1"/>
  <c r="F2865" i="95" s="1"/>
  <c r="D2857" i="95"/>
  <c r="E2857" i="95" s="1"/>
  <c r="F2857" i="95" s="1"/>
  <c r="D2860" i="95"/>
  <c r="E2860" i="95" s="1"/>
  <c r="F2860" i="95" s="1"/>
  <c r="D2854" i="95"/>
  <c r="E2854" i="95" s="1"/>
  <c r="F2854" i="95" s="1"/>
  <c r="D2867" i="95"/>
  <c r="E2867" i="95" s="1"/>
  <c r="F2867" i="95" s="1"/>
  <c r="D2863" i="95"/>
  <c r="E2863" i="95" s="1"/>
  <c r="F2863" i="95" s="1"/>
  <c r="D2862" i="95"/>
  <c r="E2862" i="95" s="1"/>
  <c r="F2862" i="95" s="1"/>
  <c r="D2869" i="95"/>
  <c r="E2869" i="95" s="1"/>
  <c r="F2869" i="95" s="1"/>
  <c r="D2872" i="95"/>
  <c r="E2872" i="95" s="1"/>
  <c r="F2872" i="95" s="1"/>
  <c r="D2861" i="95"/>
  <c r="E2861" i="95" s="1"/>
  <c r="F2861" i="95" s="1"/>
  <c r="D2871" i="95"/>
  <c r="E2871" i="95" s="1"/>
  <c r="F2871" i="95" s="1"/>
  <c r="D2868" i="95"/>
  <c r="E2868" i="95" s="1"/>
  <c r="F2868" i="95" s="1"/>
  <c r="D2859" i="95"/>
  <c r="E2859" i="95" s="1"/>
  <c r="F2859" i="95" s="1"/>
  <c r="C2895" i="95"/>
  <c r="O140" i="97"/>
  <c r="N143" i="97"/>
  <c r="L141" i="97"/>
  <c r="M140" i="97"/>
  <c r="M2681" i="201" l="1"/>
  <c r="K2682" i="201"/>
  <c r="C2896" i="95"/>
  <c r="M2682" i="201" l="1"/>
  <c r="K2683" i="201"/>
  <c r="C2897" i="95"/>
  <c r="M2683" i="201" l="1"/>
  <c r="K2684" i="201"/>
  <c r="C2898" i="95"/>
  <c r="M2684" i="201" l="1"/>
  <c r="K2685" i="201"/>
  <c r="C2899" i="95"/>
  <c r="M2685" i="201" l="1"/>
  <c r="K2686" i="201"/>
  <c r="C2900" i="95"/>
  <c r="M2686" i="201" l="1"/>
  <c r="K2687" i="201"/>
  <c r="C2901" i="95"/>
  <c r="M2687" i="201" l="1"/>
  <c r="K2688" i="201"/>
  <c r="C2902" i="95"/>
  <c r="M2688" i="201" l="1"/>
  <c r="K2689" i="201"/>
  <c r="C2903" i="95"/>
  <c r="M2689" i="201" l="1"/>
  <c r="K2690" i="201"/>
  <c r="C2904" i="95"/>
  <c r="M2690" i="201" l="1"/>
  <c r="K2691" i="201"/>
  <c r="C2905" i="95"/>
  <c r="M2691" i="201" l="1"/>
  <c r="K2692" i="201"/>
  <c r="C2906" i="95"/>
  <c r="M2692" i="201" l="1"/>
  <c r="K2693" i="201"/>
  <c r="C2907" i="95"/>
  <c r="M2693" i="201" l="1"/>
  <c r="K2694" i="201"/>
  <c r="C2908" i="95"/>
  <c r="M2694" i="201" l="1"/>
  <c r="K2695" i="201"/>
  <c r="C2909" i="95"/>
  <c r="M2695" i="201" l="1"/>
  <c r="K2696" i="201"/>
  <c r="C2910" i="95"/>
  <c r="M2696" i="201" l="1"/>
  <c r="K2697" i="201"/>
  <c r="C2911" i="95"/>
  <c r="M2697" i="201" l="1"/>
  <c r="K2698" i="201"/>
  <c r="C2912" i="95"/>
  <c r="M2698" i="201" l="1"/>
  <c r="K2699" i="201"/>
  <c r="C2913" i="95"/>
  <c r="M2699" i="201" l="1"/>
  <c r="K2700" i="201"/>
  <c r="C2914" i="95"/>
  <c r="M2700" i="201" l="1"/>
  <c r="K2701" i="201"/>
  <c r="C2915" i="95"/>
  <c r="M2701" i="201" l="1"/>
  <c r="K2702" i="201"/>
  <c r="C2916" i="95"/>
  <c r="M2702" i="201" l="1"/>
  <c r="K2703" i="201"/>
  <c r="C2917" i="95"/>
  <c r="M2703" i="201" l="1"/>
  <c r="K2704" i="201"/>
  <c r="C2918" i="95"/>
  <c r="M2704" i="201" l="1"/>
  <c r="K2705" i="201"/>
  <c r="K143" i="97"/>
  <c r="H144" i="97"/>
  <c r="C2919" i="95"/>
  <c r="M2705" i="201" l="1"/>
  <c r="K2706" i="201"/>
  <c r="D2890" i="95"/>
  <c r="E2890" i="95" s="1"/>
  <c r="F2890" i="95" s="1"/>
  <c r="D2875" i="95"/>
  <c r="E2875" i="95" s="1"/>
  <c r="F2875" i="95" s="1"/>
  <c r="D2883" i="95"/>
  <c r="E2883" i="95" s="1"/>
  <c r="F2883" i="95" s="1"/>
  <c r="D2880" i="95"/>
  <c r="E2880" i="95" s="1"/>
  <c r="F2880" i="95" s="1"/>
  <c r="D2882" i="95"/>
  <c r="E2882" i="95" s="1"/>
  <c r="F2882" i="95" s="1"/>
  <c r="D2879" i="95"/>
  <c r="E2879" i="95" s="1"/>
  <c r="F2879" i="95" s="1"/>
  <c r="D2885" i="95"/>
  <c r="E2885" i="95" s="1"/>
  <c r="F2885" i="95" s="1"/>
  <c r="D2888" i="95"/>
  <c r="E2888" i="95" s="1"/>
  <c r="F2888" i="95" s="1"/>
  <c r="D2878" i="95"/>
  <c r="E2878" i="95" s="1"/>
  <c r="F2878" i="95" s="1"/>
  <c r="D2886" i="95"/>
  <c r="E2886" i="95" s="1"/>
  <c r="F2886" i="95" s="1"/>
  <c r="D2884" i="95"/>
  <c r="E2884" i="95" s="1"/>
  <c r="F2884" i="95" s="1"/>
  <c r="D2887" i="95"/>
  <c r="E2887" i="95" s="1"/>
  <c r="F2887" i="95" s="1"/>
  <c r="D2877" i="95"/>
  <c r="E2877" i="95" s="1"/>
  <c r="F2877" i="95" s="1"/>
  <c r="D2892" i="95"/>
  <c r="E2892" i="95" s="1"/>
  <c r="F2892" i="95" s="1"/>
  <c r="D2874" i="95"/>
  <c r="E2874" i="95" s="1"/>
  <c r="F2874" i="95" s="1"/>
  <c r="D2889" i="95"/>
  <c r="E2889" i="95" s="1"/>
  <c r="F2889" i="95" s="1"/>
  <c r="D2876" i="95"/>
  <c r="E2876" i="95" s="1"/>
  <c r="F2876" i="95" s="1"/>
  <c r="D2891" i="95"/>
  <c r="E2891" i="95" s="1"/>
  <c r="F2891" i="95" s="1"/>
  <c r="D2881" i="95"/>
  <c r="E2881" i="95" s="1"/>
  <c r="F2881" i="95" s="1"/>
  <c r="C2920" i="95"/>
  <c r="N144" i="97"/>
  <c r="O141" i="97"/>
  <c r="L142" i="97"/>
  <c r="M141" i="97"/>
  <c r="M2706" i="201" l="1"/>
  <c r="K2707" i="201"/>
  <c r="C2921" i="95"/>
  <c r="K2708" i="201" l="1"/>
  <c r="M2707" i="201"/>
  <c r="C2922" i="95"/>
  <c r="K2709" i="201" l="1"/>
  <c r="M2708" i="201"/>
  <c r="C2923" i="95"/>
  <c r="K2710" i="201" l="1"/>
  <c r="M2709" i="201"/>
  <c r="C2924" i="95"/>
  <c r="K2711" i="201" l="1"/>
  <c r="M2710" i="201"/>
  <c r="C2925" i="95"/>
  <c r="K2712" i="201" l="1"/>
  <c r="M2711" i="201"/>
  <c r="C2926" i="95"/>
  <c r="K2713" i="201" l="1"/>
  <c r="M2712" i="201"/>
  <c r="C2927" i="95"/>
  <c r="K2714" i="201" l="1"/>
  <c r="M2713" i="201"/>
  <c r="C2928" i="95"/>
  <c r="K2715" i="201" l="1"/>
  <c r="M2714" i="201"/>
  <c r="C2929" i="95"/>
  <c r="K2716" i="201" l="1"/>
  <c r="M2715" i="201"/>
  <c r="C2930" i="95"/>
  <c r="K2717" i="201" l="1"/>
  <c r="M2716" i="201"/>
  <c r="C2931" i="95"/>
  <c r="K2718" i="201" l="1"/>
  <c r="M2717" i="201"/>
  <c r="C2932" i="95"/>
  <c r="K2719" i="201" l="1"/>
  <c r="M2718" i="201"/>
  <c r="C2933" i="95"/>
  <c r="K2720" i="201" l="1"/>
  <c r="M2719" i="201"/>
  <c r="C2934" i="95"/>
  <c r="K2721" i="201" l="1"/>
  <c r="M2720" i="201"/>
  <c r="C2935" i="95"/>
  <c r="K2722" i="201" l="1"/>
  <c r="M2721" i="201"/>
  <c r="C2936" i="95"/>
  <c r="K2723" i="201" l="1"/>
  <c r="M2722" i="201"/>
  <c r="C2937" i="95"/>
  <c r="K2724" i="201" l="1"/>
  <c r="M2723" i="201"/>
  <c r="C2938" i="95"/>
  <c r="K2725" i="201" l="1"/>
  <c r="M2724" i="201"/>
  <c r="H145" i="97"/>
  <c r="K144" i="97"/>
  <c r="C2939" i="95"/>
  <c r="K2726" i="201" l="1"/>
  <c r="M2725" i="201"/>
  <c r="D2903" i="95"/>
  <c r="E2903" i="95" s="1"/>
  <c r="F2903" i="95" s="1"/>
  <c r="D2893" i="95"/>
  <c r="E2893" i="95" s="1"/>
  <c r="F2893" i="95" s="1"/>
  <c r="D2905" i="95"/>
  <c r="E2905" i="95" s="1"/>
  <c r="F2905" i="95" s="1"/>
  <c r="D2894" i="95"/>
  <c r="E2894" i="95" s="1"/>
  <c r="F2894" i="95" s="1"/>
  <c r="D2913" i="95"/>
  <c r="E2913" i="95" s="1"/>
  <c r="F2913" i="95" s="1"/>
  <c r="D2915" i="95"/>
  <c r="E2915" i="95" s="1"/>
  <c r="F2915" i="95" s="1"/>
  <c r="D2906" i="95"/>
  <c r="E2906" i="95" s="1"/>
  <c r="F2906" i="95" s="1"/>
  <c r="D2914" i="95"/>
  <c r="E2914" i="95" s="1"/>
  <c r="F2914" i="95" s="1"/>
  <c r="D2907" i="95"/>
  <c r="E2907" i="95" s="1"/>
  <c r="F2907" i="95" s="1"/>
  <c r="D2908" i="95"/>
  <c r="E2908" i="95" s="1"/>
  <c r="F2908" i="95" s="1"/>
  <c r="D2910" i="95"/>
  <c r="E2910" i="95" s="1"/>
  <c r="F2910" i="95" s="1"/>
  <c r="D2896" i="95"/>
  <c r="E2896" i="95" s="1"/>
  <c r="F2896" i="95" s="1"/>
  <c r="D2902" i="95"/>
  <c r="E2902" i="95" s="1"/>
  <c r="F2902" i="95" s="1"/>
  <c r="D2904" i="95"/>
  <c r="E2904" i="95" s="1"/>
  <c r="F2904" i="95" s="1"/>
  <c r="D2916" i="95"/>
  <c r="E2916" i="95" s="1"/>
  <c r="F2916" i="95" s="1"/>
  <c r="D2898" i="95"/>
  <c r="E2898" i="95" s="1"/>
  <c r="F2898" i="95" s="1"/>
  <c r="D2895" i="95"/>
  <c r="E2895" i="95" s="1"/>
  <c r="F2895" i="95" s="1"/>
  <c r="D2909" i="95"/>
  <c r="E2909" i="95" s="1"/>
  <c r="F2909" i="95" s="1"/>
  <c r="D2899" i="95"/>
  <c r="E2899" i="95" s="1"/>
  <c r="F2899" i="95" s="1"/>
  <c r="D2901" i="95"/>
  <c r="E2901" i="95" s="1"/>
  <c r="F2901" i="95" s="1"/>
  <c r="D2900" i="95"/>
  <c r="E2900" i="95" s="1"/>
  <c r="F2900" i="95" s="1"/>
  <c r="D2917" i="95"/>
  <c r="E2917" i="95" s="1"/>
  <c r="F2917" i="95" s="1"/>
  <c r="D2912" i="95"/>
  <c r="E2912" i="95" s="1"/>
  <c r="F2912" i="95" s="1"/>
  <c r="D2911" i="95"/>
  <c r="E2911" i="95" s="1"/>
  <c r="F2911" i="95" s="1"/>
  <c r="D2897" i="95"/>
  <c r="E2897" i="95" s="1"/>
  <c r="F2897" i="95" s="1"/>
  <c r="C2940" i="95"/>
  <c r="O142" i="97"/>
  <c r="N145" i="97"/>
  <c r="L143" i="97"/>
  <c r="M142" i="97"/>
  <c r="K2727" i="201" l="1"/>
  <c r="M2726" i="201"/>
  <c r="C2941" i="95"/>
  <c r="K2728" i="201" l="1"/>
  <c r="M2727" i="201"/>
  <c r="C2942" i="95"/>
  <c r="K2729" i="201" l="1"/>
  <c r="M2728" i="201"/>
  <c r="C2943" i="95"/>
  <c r="K2730" i="201" l="1"/>
  <c r="M2729" i="201"/>
  <c r="C2944" i="95"/>
  <c r="M2730" i="201" l="1"/>
  <c r="K2731" i="201"/>
  <c r="C2945" i="95"/>
  <c r="M2731" i="201" l="1"/>
  <c r="K2732" i="201"/>
  <c r="C2946" i="95"/>
  <c r="M2732" i="201" l="1"/>
  <c r="K2733" i="201"/>
  <c r="C2947" i="95"/>
  <c r="M2733" i="201" l="1"/>
  <c r="K2734" i="201"/>
  <c r="C2948" i="95"/>
  <c r="M2734" i="201" l="1"/>
  <c r="K2735" i="201"/>
  <c r="C2949" i="95"/>
  <c r="M2735" i="201" l="1"/>
  <c r="K2736" i="201"/>
  <c r="C2950" i="95"/>
  <c r="M2736" i="201" l="1"/>
  <c r="K2737" i="201"/>
  <c r="C2951" i="95"/>
  <c r="M2737" i="201" l="1"/>
  <c r="K2738" i="201"/>
  <c r="C2952" i="95"/>
  <c r="M2738" i="201" l="1"/>
  <c r="K2739" i="201"/>
  <c r="C2953" i="95"/>
  <c r="M2739" i="201" l="1"/>
  <c r="K2740" i="201"/>
  <c r="C2954" i="95"/>
  <c r="M2740" i="201" l="1"/>
  <c r="K2741" i="201"/>
  <c r="C2955" i="95"/>
  <c r="M2741" i="201" l="1"/>
  <c r="K2742" i="201"/>
  <c r="C2956" i="95"/>
  <c r="M2742" i="201" l="1"/>
  <c r="K2743" i="201"/>
  <c r="C2957" i="95"/>
  <c r="M2743" i="201" l="1"/>
  <c r="K2744" i="201"/>
  <c r="H146" i="97"/>
  <c r="K145" i="97"/>
  <c r="C2958" i="95"/>
  <c r="M2744" i="201" l="1"/>
  <c r="K2745" i="201"/>
  <c r="D2934" i="95"/>
  <c r="E2934" i="95" s="1"/>
  <c r="F2934" i="95" s="1"/>
  <c r="D2926" i="95"/>
  <c r="E2926" i="95" s="1"/>
  <c r="F2926" i="95" s="1"/>
  <c r="D2928" i="95"/>
  <c r="E2928" i="95" s="1"/>
  <c r="F2928" i="95" s="1"/>
  <c r="D2933" i="95"/>
  <c r="E2933" i="95" s="1"/>
  <c r="F2933" i="95" s="1"/>
  <c r="D2932" i="95"/>
  <c r="E2932" i="95" s="1"/>
  <c r="F2932" i="95" s="1"/>
  <c r="D2918" i="95"/>
  <c r="E2918" i="95" s="1"/>
  <c r="F2918" i="95" s="1"/>
  <c r="D2930" i="95"/>
  <c r="E2930" i="95" s="1"/>
  <c r="F2930" i="95" s="1"/>
  <c r="D2937" i="95"/>
  <c r="E2937" i="95" s="1"/>
  <c r="F2937" i="95" s="1"/>
  <c r="D2936" i="95"/>
  <c r="E2936" i="95" s="1"/>
  <c r="F2936" i="95" s="1"/>
  <c r="D2925" i="95"/>
  <c r="E2925" i="95" s="1"/>
  <c r="F2925" i="95" s="1"/>
  <c r="D2920" i="95"/>
  <c r="E2920" i="95" s="1"/>
  <c r="F2920" i="95" s="1"/>
  <c r="D2921" i="95"/>
  <c r="E2921" i="95" s="1"/>
  <c r="F2921" i="95" s="1"/>
  <c r="D2929" i="95"/>
  <c r="E2929" i="95" s="1"/>
  <c r="F2929" i="95" s="1"/>
  <c r="D2935" i="95"/>
  <c r="E2935" i="95" s="1"/>
  <c r="F2935" i="95" s="1"/>
  <c r="D2924" i="95"/>
  <c r="E2924" i="95" s="1"/>
  <c r="F2924" i="95" s="1"/>
  <c r="D2931" i="95"/>
  <c r="E2931" i="95" s="1"/>
  <c r="F2931" i="95" s="1"/>
  <c r="D2922" i="95"/>
  <c r="E2922" i="95" s="1"/>
  <c r="F2922" i="95" s="1"/>
  <c r="D2923" i="95"/>
  <c r="E2923" i="95" s="1"/>
  <c r="F2923" i="95" s="1"/>
  <c r="D2919" i="95"/>
  <c r="E2919" i="95" s="1"/>
  <c r="F2919" i="95" s="1"/>
  <c r="D2927" i="95"/>
  <c r="E2927" i="95" s="1"/>
  <c r="F2927" i="95" s="1"/>
  <c r="O143" i="97"/>
  <c r="L144" i="97"/>
  <c r="N146" i="97"/>
  <c r="M143" i="97"/>
  <c r="C2959" i="95"/>
  <c r="M2745" i="201" l="1"/>
  <c r="K2746" i="201"/>
  <c r="C2960" i="95"/>
  <c r="M2746" i="201" l="1"/>
  <c r="K2747" i="201"/>
  <c r="C2961" i="95"/>
  <c r="M2747" i="201" l="1"/>
  <c r="K2748" i="201"/>
  <c r="C2962" i="95"/>
  <c r="M2748" i="201" l="1"/>
  <c r="K2749" i="201"/>
  <c r="C2963" i="95"/>
  <c r="M2749" i="201" l="1"/>
  <c r="K2750" i="201"/>
  <c r="C2964" i="95"/>
  <c r="M2750" i="201" l="1"/>
  <c r="K2751" i="201"/>
  <c r="C2965" i="95"/>
  <c r="M2751" i="201" l="1"/>
  <c r="K2752" i="201"/>
  <c r="C2966" i="95"/>
  <c r="M2752" i="201" l="1"/>
  <c r="K2753" i="201"/>
  <c r="C2967" i="95"/>
  <c r="M2753" i="201" l="1"/>
  <c r="K2754" i="201"/>
  <c r="C2968" i="95"/>
  <c r="M2754" i="201" l="1"/>
  <c r="K2755" i="201"/>
  <c r="C2969" i="95"/>
  <c r="M2755" i="201" l="1"/>
  <c r="K2756" i="201"/>
  <c r="C2970" i="95"/>
  <c r="M2756" i="201" l="1"/>
  <c r="K2757" i="201"/>
  <c r="C2971" i="95"/>
  <c r="M2757" i="201" l="1"/>
  <c r="K2758" i="201"/>
  <c r="C2972" i="95"/>
  <c r="M2758" i="201" l="1"/>
  <c r="K2759" i="201"/>
  <c r="C2973" i="95"/>
  <c r="M2759" i="201" l="1"/>
  <c r="K2760" i="201"/>
  <c r="C2974" i="95"/>
  <c r="M2760" i="201" l="1"/>
  <c r="K2761" i="201"/>
  <c r="C2975" i="95"/>
  <c r="M2761" i="201" l="1"/>
  <c r="K2762" i="201"/>
  <c r="C2976" i="95"/>
  <c r="M2762" i="201" l="1"/>
  <c r="K2763" i="201"/>
  <c r="C2977" i="95"/>
  <c r="M2763" i="201" l="1"/>
  <c r="K2764" i="201"/>
  <c r="C2978" i="95"/>
  <c r="C2979" i="95" s="1"/>
  <c r="M2764" i="201" l="1"/>
  <c r="K2765" i="201"/>
  <c r="H147" i="97"/>
  <c r="K146" i="97"/>
  <c r="C2980" i="95"/>
  <c r="C2981" i="95" s="1"/>
  <c r="C2982" i="95" s="1"/>
  <c r="C2983" i="95" s="1"/>
  <c r="C2984" i="95" s="1"/>
  <c r="C2985" i="95" s="1"/>
  <c r="C2986" i="95" s="1"/>
  <c r="C2987" i="95" s="1"/>
  <c r="C2988" i="95" s="1"/>
  <c r="C2989" i="95" s="1"/>
  <c r="C2990" i="95" s="1"/>
  <c r="C2991" i="95" s="1"/>
  <c r="C2992" i="95" s="1"/>
  <c r="C2993" i="95" s="1"/>
  <c r="C2994" i="95" s="1"/>
  <c r="C2995" i="95" s="1"/>
  <c r="C2996" i="95" s="1"/>
  <c r="C2997" i="95" s="1"/>
  <c r="M2765" i="201" l="1"/>
  <c r="K2766" i="201"/>
  <c r="N147" i="97"/>
  <c r="D2951" i="95"/>
  <c r="E2951" i="95" s="1"/>
  <c r="F2951" i="95" s="1"/>
  <c r="D2941" i="95"/>
  <c r="E2941" i="95" s="1"/>
  <c r="F2941" i="95" s="1"/>
  <c r="D2945" i="95"/>
  <c r="E2945" i="95" s="1"/>
  <c r="F2945" i="95" s="1"/>
  <c r="D2946" i="95"/>
  <c r="E2946" i="95" s="1"/>
  <c r="F2946" i="95" s="1"/>
  <c r="D2942" i="95"/>
  <c r="E2942" i="95" s="1"/>
  <c r="F2942" i="95" s="1"/>
  <c r="D2956" i="95"/>
  <c r="E2956" i="95" s="1"/>
  <c r="F2956" i="95" s="1"/>
  <c r="D2949" i="95"/>
  <c r="E2949" i="95" s="1"/>
  <c r="F2949" i="95" s="1"/>
  <c r="D2940" i="95"/>
  <c r="E2940" i="95" s="1"/>
  <c r="F2940" i="95" s="1"/>
  <c r="D2939" i="95"/>
  <c r="E2939" i="95" s="1"/>
  <c r="F2939" i="95" s="1"/>
  <c r="D2943" i="95"/>
  <c r="E2943" i="95" s="1"/>
  <c r="F2943" i="95" s="1"/>
  <c r="D2950" i="95"/>
  <c r="E2950" i="95" s="1"/>
  <c r="F2950" i="95" s="1"/>
  <c r="D2948" i="95"/>
  <c r="E2948" i="95" s="1"/>
  <c r="F2948" i="95" s="1"/>
  <c r="D2944" i="95"/>
  <c r="E2944" i="95" s="1"/>
  <c r="F2944" i="95" s="1"/>
  <c r="D2952" i="95"/>
  <c r="E2952" i="95" s="1"/>
  <c r="F2952" i="95" s="1"/>
  <c r="D2947" i="95"/>
  <c r="E2947" i="95" s="1"/>
  <c r="F2947" i="95" s="1"/>
  <c r="D2954" i="95"/>
  <c r="E2954" i="95" s="1"/>
  <c r="F2954" i="95" s="1"/>
  <c r="D2938" i="95"/>
  <c r="E2938" i="95" s="1"/>
  <c r="F2938" i="95" s="1"/>
  <c r="D2955" i="95"/>
  <c r="E2955" i="95" s="1"/>
  <c r="F2955" i="95" s="1"/>
  <c r="D2953" i="95"/>
  <c r="E2953" i="95" s="1"/>
  <c r="F2953" i="95" s="1"/>
  <c r="C2998" i="95"/>
  <c r="C2999" i="95" s="1"/>
  <c r="C3000" i="95" s="1"/>
  <c r="C3001" i="95" s="1"/>
  <c r="C3002" i="95" s="1"/>
  <c r="C3003" i="95" s="1"/>
  <c r="C3004" i="95" s="1"/>
  <c r="C3005" i="95" s="1"/>
  <c r="C3006" i="95" s="1"/>
  <c r="C3007" i="95" s="1"/>
  <c r="C3008" i="95" s="1"/>
  <c r="C3009" i="95" s="1"/>
  <c r="C3010" i="95" s="1"/>
  <c r="C3011" i="95" s="1"/>
  <c r="C3012" i="95" s="1"/>
  <c r="C3013" i="95" s="1"/>
  <c r="C3014" i="95" s="1"/>
  <c r="C3015" i="95" s="1"/>
  <c r="C3016" i="95" s="1"/>
  <c r="C3017" i="95" s="1"/>
  <c r="H148" i="97"/>
  <c r="K147" i="97"/>
  <c r="D2958" i="95" s="1"/>
  <c r="E2958" i="95" s="1"/>
  <c r="F2958" i="95" s="1"/>
  <c r="O144" i="97"/>
  <c r="L145" i="97"/>
  <c r="M144" i="97"/>
  <c r="M2766" i="201" l="1"/>
  <c r="K2767" i="201"/>
  <c r="D2977" i="95"/>
  <c r="E2977" i="95" s="1"/>
  <c r="F2977" i="95" s="1"/>
  <c r="D2963" i="95"/>
  <c r="E2963" i="95" s="1"/>
  <c r="F2963" i="95" s="1"/>
  <c r="D2964" i="95"/>
  <c r="E2964" i="95" s="1"/>
  <c r="F2964" i="95" s="1"/>
  <c r="D2978" i="95"/>
  <c r="E2978" i="95" s="1"/>
  <c r="F2978" i="95" s="1"/>
  <c r="D2974" i="95"/>
  <c r="E2974" i="95" s="1"/>
  <c r="F2974" i="95" s="1"/>
  <c r="D2970" i="95"/>
  <c r="E2970" i="95" s="1"/>
  <c r="F2970" i="95" s="1"/>
  <c r="D2975" i="95"/>
  <c r="E2975" i="95" s="1"/>
  <c r="F2975" i="95" s="1"/>
  <c r="D2976" i="95"/>
  <c r="E2976" i="95" s="1"/>
  <c r="F2976" i="95" s="1"/>
  <c r="D2957" i="95"/>
  <c r="E2957" i="95" s="1"/>
  <c r="F2957" i="95" s="1"/>
  <c r="D2962" i="95"/>
  <c r="E2962" i="95" s="1"/>
  <c r="F2962" i="95" s="1"/>
  <c r="D2966" i="95"/>
  <c r="E2966" i="95" s="1"/>
  <c r="F2966" i="95" s="1"/>
  <c r="D2973" i="95"/>
  <c r="E2973" i="95" s="1"/>
  <c r="F2973" i="95" s="1"/>
  <c r="D2960" i="95"/>
  <c r="E2960" i="95" s="1"/>
  <c r="F2960" i="95" s="1"/>
  <c r="D2965" i="95"/>
  <c r="E2965" i="95" s="1"/>
  <c r="F2965" i="95" s="1"/>
  <c r="D2968" i="95"/>
  <c r="E2968" i="95" s="1"/>
  <c r="F2968" i="95" s="1"/>
  <c r="D2961" i="95"/>
  <c r="E2961" i="95" s="1"/>
  <c r="F2961" i="95" s="1"/>
  <c r="D2959" i="95"/>
  <c r="E2959" i="95" s="1"/>
  <c r="F2959" i="95" s="1"/>
  <c r="D2967" i="95"/>
  <c r="E2967" i="95" s="1"/>
  <c r="F2967" i="95" s="1"/>
  <c r="D2971" i="95"/>
  <c r="E2971" i="95" s="1"/>
  <c r="F2971" i="95" s="1"/>
  <c r="D2972" i="95"/>
  <c r="E2972" i="95" s="1"/>
  <c r="F2972" i="95" s="1"/>
  <c r="D2969" i="95"/>
  <c r="E2969" i="95" s="1"/>
  <c r="F2969" i="95" s="1"/>
  <c r="N148" i="97"/>
  <c r="O145" i="97"/>
  <c r="M145" i="97"/>
  <c r="L146" i="97"/>
  <c r="C3018" i="95"/>
  <c r="C3019" i="95" s="1"/>
  <c r="C3020" i="95" s="1"/>
  <c r="C3021" i="95" s="1"/>
  <c r="C3022" i="95" s="1"/>
  <c r="C3023" i="95" s="1"/>
  <c r="C3024" i="95" s="1"/>
  <c r="C3025" i="95" s="1"/>
  <c r="C3026" i="95" s="1"/>
  <c r="C3027" i="95" s="1"/>
  <c r="C3028" i="95" s="1"/>
  <c r="C3029" i="95" s="1"/>
  <c r="C3030" i="95" s="1"/>
  <c r="C3031" i="95" s="1"/>
  <c r="C3032" i="95" s="1"/>
  <c r="C3033" i="95" s="1"/>
  <c r="C3034" i="95" s="1"/>
  <c r="C3035" i="95" s="1"/>
  <c r="C3036" i="95" s="1"/>
  <c r="C3037" i="95" s="1"/>
  <c r="C3038" i="95" s="1"/>
  <c r="C3039" i="95" s="1"/>
  <c r="C3040" i="95" s="1"/>
  <c r="C3041" i="95" s="1"/>
  <c r="K148" i="97"/>
  <c r="D2991" i="95" s="1"/>
  <c r="H149" i="97"/>
  <c r="M2767" i="201" l="1"/>
  <c r="K2768" i="201"/>
  <c r="D2989" i="95"/>
  <c r="D2979" i="95"/>
  <c r="E2979" i="95" s="1"/>
  <c r="F2979" i="95" s="1"/>
  <c r="D2980" i="95"/>
  <c r="E2980" i="95" s="1"/>
  <c r="F2980" i="95" s="1"/>
  <c r="D2983" i="95"/>
  <c r="D2987" i="95"/>
  <c r="D2986" i="95"/>
  <c r="D2988" i="95"/>
  <c r="D2984" i="95"/>
  <c r="D2981" i="95"/>
  <c r="D2985" i="95"/>
  <c r="D2990" i="95"/>
  <c r="D2982" i="95"/>
  <c r="N149" i="97"/>
  <c r="O146" i="97"/>
  <c r="C3042" i="95"/>
  <c r="C3043" i="95" s="1"/>
  <c r="C3044" i="95" s="1"/>
  <c r="C3045" i="95" s="1"/>
  <c r="C3046" i="95" s="1"/>
  <c r="C3047" i="95" s="1"/>
  <c r="C3048" i="95" s="1"/>
  <c r="C3049" i="95" s="1"/>
  <c r="C3050" i="95" s="1"/>
  <c r="C3051" i="95" s="1"/>
  <c r="C3052" i="95" s="1"/>
  <c r="C3053" i="95" s="1"/>
  <c r="C3054" i="95" s="1"/>
  <c r="C3055" i="95" s="1"/>
  <c r="C3056" i="95" s="1"/>
  <c r="C3057" i="95" s="1"/>
  <c r="C3058" i="95" s="1"/>
  <c r="C3059" i="95" s="1"/>
  <c r="C3060" i="95" s="1"/>
  <c r="C3061" i="95" s="1"/>
  <c r="H150" i="97"/>
  <c r="K149" i="97"/>
  <c r="M146" i="97"/>
  <c r="L147" i="97"/>
  <c r="E2981" i="95"/>
  <c r="F2981" i="95" s="1"/>
  <c r="M2768" i="201" l="1"/>
  <c r="K2769" i="201"/>
  <c r="M147" i="97"/>
  <c r="C3062" i="95"/>
  <c r="C3063" i="95" s="1"/>
  <c r="C3064" i="95" s="1"/>
  <c r="C3065" i="95" s="1"/>
  <c r="C3066" i="95" s="1"/>
  <c r="C3067" i="95" s="1"/>
  <c r="C3068" i="95" s="1"/>
  <c r="C3069" i="95" s="1"/>
  <c r="C3070" i="95" s="1"/>
  <c r="C3071" i="95" s="1"/>
  <c r="C3072" i="95" s="1"/>
  <c r="C3073" i="95" s="1"/>
  <c r="C3074" i="95" s="1"/>
  <c r="C3075" i="95" s="1"/>
  <c r="C3076" i="95" s="1"/>
  <c r="C3077" i="95" s="1"/>
  <c r="C3078" i="95" s="1"/>
  <c r="C3079" i="95" s="1"/>
  <c r="C3080" i="95" s="1"/>
  <c r="K150" i="97"/>
  <c r="H151" i="97"/>
  <c r="O147" i="97"/>
  <c r="N150" i="97"/>
  <c r="L148" i="97"/>
  <c r="E2982" i="95"/>
  <c r="F2982" i="95" s="1"/>
  <c r="M2769" i="201" l="1"/>
  <c r="K2770" i="201"/>
  <c r="O148" i="97"/>
  <c r="N151" i="97"/>
  <c r="M148" i="97"/>
  <c r="L149" i="97"/>
  <c r="C3081" i="95"/>
  <c r="C3082" i="95" s="1"/>
  <c r="C3083" i="95" s="1"/>
  <c r="C3084" i="95" s="1"/>
  <c r="C3085" i="95" s="1"/>
  <c r="C3086" i="95" s="1"/>
  <c r="C3087" i="95" s="1"/>
  <c r="C3088" i="95" s="1"/>
  <c r="C3089" i="95" s="1"/>
  <c r="C3090" i="95" s="1"/>
  <c r="C3091" i="95" s="1"/>
  <c r="C3092" i="95" s="1"/>
  <c r="C3093" i="95" s="1"/>
  <c r="C3094" i="95" s="1"/>
  <c r="C3095" i="95" s="1"/>
  <c r="C3096" i="95" s="1"/>
  <c r="C3097" i="95" s="1"/>
  <c r="C3098" i="95" s="1"/>
  <c r="C3099" i="95" s="1"/>
  <c r="C3100" i="95" s="1"/>
  <c r="C3101" i="95" s="1"/>
  <c r="C3102" i="95" s="1"/>
  <c r="C3103" i="95" s="1"/>
  <c r="C3104" i="95" s="1"/>
  <c r="H152" i="97"/>
  <c r="K151" i="97"/>
  <c r="E2983" i="95"/>
  <c r="F2983" i="95" s="1"/>
  <c r="M2770" i="201" l="1"/>
  <c r="K2771" i="201"/>
  <c r="O149" i="97"/>
  <c r="N152" i="97"/>
  <c r="C3105" i="95"/>
  <c r="C3106" i="95" s="1"/>
  <c r="C3107" i="95" s="1"/>
  <c r="C3108" i="95" s="1"/>
  <c r="C3109" i="95" s="1"/>
  <c r="C3110" i="95" s="1"/>
  <c r="C3111" i="95" s="1"/>
  <c r="C3112" i="95" s="1"/>
  <c r="C3113" i="95" s="1"/>
  <c r="C3114" i="95" s="1"/>
  <c r="C3115" i="95" s="1"/>
  <c r="C3116" i="95" s="1"/>
  <c r="C3117" i="95" s="1"/>
  <c r="C3118" i="95" s="1"/>
  <c r="C3119" i="95" s="1"/>
  <c r="C3120" i="95" s="1"/>
  <c r="C3121" i="95" s="1"/>
  <c r="C3122" i="95" s="1"/>
  <c r="C3123" i="95" s="1"/>
  <c r="C3124" i="95" s="1"/>
  <c r="K152" i="97"/>
  <c r="H153" i="97"/>
  <c r="L150" i="97"/>
  <c r="M149" i="97"/>
  <c r="E2984" i="95"/>
  <c r="F2984" i="95" s="1"/>
  <c r="M2771" i="201" l="1"/>
  <c r="K2772" i="201"/>
  <c r="C3125" i="95"/>
  <c r="C3126" i="95" s="1"/>
  <c r="C3127" i="95" s="1"/>
  <c r="C3128" i="95" s="1"/>
  <c r="C3129" i="95" s="1"/>
  <c r="C3130" i="95" s="1"/>
  <c r="C3131" i="95" s="1"/>
  <c r="C3132" i="95" s="1"/>
  <c r="C3133" i="95" s="1"/>
  <c r="C3134" i="95" s="1"/>
  <c r="C3135" i="95" s="1"/>
  <c r="C3136" i="95" s="1"/>
  <c r="C3137" i="95" s="1"/>
  <c r="C3138" i="95" s="1"/>
  <c r="C3139" i="95" s="1"/>
  <c r="C3140" i="95" s="1"/>
  <c r="C3141" i="95" s="1"/>
  <c r="C3142" i="95" s="1"/>
  <c r="C3143" i="95" s="1"/>
  <c r="C3144" i="95" s="1"/>
  <c r="C3145" i="95" s="1"/>
  <c r="C3146" i="95" s="1"/>
  <c r="C3147" i="95" s="1"/>
  <c r="C3148" i="95" s="1"/>
  <c r="K153" i="97"/>
  <c r="H154" i="97"/>
  <c r="M150" i="97"/>
  <c r="N153" i="97"/>
  <c r="O150" i="97"/>
  <c r="L151" i="97"/>
  <c r="E2985" i="95"/>
  <c r="F2985" i="95" s="1"/>
  <c r="M2772" i="201" l="1"/>
  <c r="K2773" i="201"/>
  <c r="M151" i="97"/>
  <c r="N154" i="97"/>
  <c r="O151" i="97"/>
  <c r="L152" i="97"/>
  <c r="C3149" i="95"/>
  <c r="C3150" i="95" s="1"/>
  <c r="C3151" i="95" s="1"/>
  <c r="C3152" i="95" s="1"/>
  <c r="C3153" i="95" s="1"/>
  <c r="C3154" i="95" s="1"/>
  <c r="C3155" i="95" s="1"/>
  <c r="C3156" i="95" s="1"/>
  <c r="C3157" i="95" s="1"/>
  <c r="C3158" i="95" s="1"/>
  <c r="C3159" i="95" s="1"/>
  <c r="C3160" i="95" s="1"/>
  <c r="C3161" i="95" s="1"/>
  <c r="C3162" i="95" s="1"/>
  <c r="C3163" i="95" s="1"/>
  <c r="C3164" i="95" s="1"/>
  <c r="C3165" i="95" s="1"/>
  <c r="C3166" i="95" s="1"/>
  <c r="C3167" i="95" s="1"/>
  <c r="C3168" i="95" s="1"/>
  <c r="K154" i="97"/>
  <c r="H155" i="97"/>
  <c r="E2986" i="95"/>
  <c r="F2986" i="95" s="1"/>
  <c r="K2774" i="201" l="1"/>
  <c r="M2773" i="201"/>
  <c r="O152" i="97"/>
  <c r="N155" i="97"/>
  <c r="L153" i="97"/>
  <c r="C3169" i="95"/>
  <c r="C3170" i="95" s="1"/>
  <c r="C3171" i="95" s="1"/>
  <c r="C3172" i="95" s="1"/>
  <c r="C3173" i="95" s="1"/>
  <c r="C3174" i="95" s="1"/>
  <c r="C3175" i="95" s="1"/>
  <c r="C3176" i="95" s="1"/>
  <c r="C3177" i="95" s="1"/>
  <c r="C3178" i="95" s="1"/>
  <c r="C3179" i="95" s="1"/>
  <c r="C3180" i="95" s="1"/>
  <c r="C3181" i="95" s="1"/>
  <c r="C3182" i="95" s="1"/>
  <c r="C3183" i="95" s="1"/>
  <c r="C3184" i="95" s="1"/>
  <c r="C3185" i="95" s="1"/>
  <c r="C3186" i="95" s="1"/>
  <c r="C3187" i="95" s="1"/>
  <c r="C3188" i="95" s="1"/>
  <c r="K155" i="97"/>
  <c r="L154" i="97" s="1"/>
  <c r="H156" i="97"/>
  <c r="M152" i="97"/>
  <c r="E2987" i="95"/>
  <c r="F2987" i="95" s="1"/>
  <c r="K2775" i="201" l="1"/>
  <c r="M2774" i="201"/>
  <c r="M153" i="97"/>
  <c r="N156" i="97"/>
  <c r="O153" i="97"/>
  <c r="C3189" i="95"/>
  <c r="C3190" i="95" s="1"/>
  <c r="C3191" i="95" s="1"/>
  <c r="C3192" i="95" s="1"/>
  <c r="C3193" i="95" s="1"/>
  <c r="C3194" i="95" s="1"/>
  <c r="C3195" i="95" s="1"/>
  <c r="C3196" i="95" s="1"/>
  <c r="C3197" i="95" s="1"/>
  <c r="C3198" i="95" s="1"/>
  <c r="C3199" i="95" s="1"/>
  <c r="C3200" i="95" s="1"/>
  <c r="C3201" i="95" s="1"/>
  <c r="C3202" i="95" s="1"/>
  <c r="C3203" i="95" s="1"/>
  <c r="C3204" i="95" s="1"/>
  <c r="C3205" i="95" s="1"/>
  <c r="C3206" i="95" s="1"/>
  <c r="C3207" i="95" s="1"/>
  <c r="C3208" i="95" s="1"/>
  <c r="C3209" i="95" s="1"/>
  <c r="C3210" i="95" s="1"/>
  <c r="C3211" i="95" s="1"/>
  <c r="C3212" i="95" s="1"/>
  <c r="C3213" i="95" s="1"/>
  <c r="C3214" i="95" s="1"/>
  <c r="C3215" i="95" s="1"/>
  <c r="C3216" i="95" s="1"/>
  <c r="C3217" i="95" s="1"/>
  <c r="C3218" i="95" s="1"/>
  <c r="C3219" i="95" s="1"/>
  <c r="C3220" i="95" s="1"/>
  <c r="C3221" i="95" s="1"/>
  <c r="C3222" i="95" s="1"/>
  <c r="C3223" i="95" s="1"/>
  <c r="C3224" i="95" s="1"/>
  <c r="C3225" i="95" s="1"/>
  <c r="C3226" i="95" s="1"/>
  <c r="C3227" i="95" s="1"/>
  <c r="H157" i="97"/>
  <c r="K157" i="97"/>
  <c r="K156" i="97"/>
  <c r="L155" i="97" s="1"/>
  <c r="E2988" i="95"/>
  <c r="F2988" i="95" s="1"/>
  <c r="K2776" i="201" l="1"/>
  <c r="M2775" i="201"/>
  <c r="M155" i="97"/>
  <c r="O155" i="97"/>
  <c r="L157" i="97"/>
  <c r="M157" i="97" s="1"/>
  <c r="N157" i="97"/>
  <c r="O154" i="97"/>
  <c r="L156" i="97"/>
  <c r="M156" i="97" s="1"/>
  <c r="M154" i="97"/>
  <c r="E2989" i="95"/>
  <c r="F2989" i="95" s="1"/>
  <c r="K2777" i="201" l="1"/>
  <c r="M2776" i="201"/>
  <c r="E2991" i="95"/>
  <c r="F2991" i="95" s="1"/>
  <c r="E2990" i="95"/>
  <c r="F2990" i="95" s="1"/>
  <c r="K2778" i="201" l="1"/>
  <c r="M2777" i="201"/>
  <c r="K2779" i="201" l="1"/>
  <c r="M2778" i="201"/>
  <c r="K2780" i="201" l="1"/>
  <c r="M2779" i="201"/>
  <c r="K2781" i="201" l="1"/>
  <c r="M2780" i="201"/>
  <c r="K2782" i="201" l="1"/>
  <c r="M2781" i="201"/>
  <c r="K2783" i="201" l="1"/>
  <c r="M2782" i="201"/>
  <c r="K2784" i="201" l="1"/>
  <c r="M2783" i="201"/>
  <c r="K2785" i="201" l="1"/>
  <c r="M2784" i="201"/>
  <c r="K2786" i="201" l="1"/>
  <c r="M2785" i="201"/>
  <c r="K2787" i="201" l="1"/>
  <c r="M2786" i="201"/>
  <c r="K2788" i="201" l="1"/>
  <c r="M2787" i="201"/>
  <c r="K2789" i="201" l="1"/>
  <c r="M2788" i="201"/>
  <c r="K2790" i="201" l="1"/>
  <c r="M2789" i="201"/>
  <c r="K2791" i="201" l="1"/>
  <c r="M2790" i="201"/>
  <c r="K2792" i="201" l="1"/>
  <c r="M2791" i="201"/>
  <c r="K2793" i="201" l="1"/>
  <c r="M2792" i="201"/>
  <c r="K2794" i="201" l="1"/>
  <c r="M2793" i="201"/>
  <c r="K2795" i="201" l="1"/>
  <c r="M2794" i="201"/>
  <c r="M2795" i="201" l="1"/>
  <c r="K2796" i="201"/>
  <c r="M2796" i="201" l="1"/>
  <c r="K2797" i="201"/>
  <c r="M2797" i="201" l="1"/>
  <c r="K2798" i="201"/>
  <c r="M2798" i="201" l="1"/>
  <c r="K2799" i="201"/>
  <c r="M2799" i="201" l="1"/>
  <c r="K2800" i="201"/>
  <c r="M2800" i="201" l="1"/>
  <c r="K2801" i="201"/>
  <c r="M2801" i="201" l="1"/>
  <c r="K2802" i="201"/>
  <c r="M2802" i="201" l="1"/>
  <c r="K2803" i="201"/>
  <c r="M2803" i="201" l="1"/>
  <c r="K2804" i="201"/>
  <c r="M2804" i="201" l="1"/>
  <c r="K2805" i="201"/>
  <c r="M2805" i="201" l="1"/>
  <c r="K2806" i="201"/>
  <c r="M2806" i="201" l="1"/>
  <c r="K2807" i="201"/>
  <c r="M2807" i="201" l="1"/>
  <c r="K2808" i="201"/>
  <c r="K2809" i="201" s="1"/>
  <c r="M2809" i="201" l="1"/>
  <c r="K2810" i="201"/>
  <c r="M2808" i="201"/>
  <c r="K2811" i="201" l="1"/>
  <c r="M2810" i="201"/>
  <c r="K2812" i="201" l="1"/>
  <c r="M2811" i="201"/>
  <c r="K2813" i="201" l="1"/>
  <c r="M2812" i="201"/>
  <c r="K2814" i="201" l="1"/>
  <c r="M2813" i="201"/>
  <c r="K2815" i="201" l="1"/>
  <c r="M2814" i="201"/>
  <c r="K2816" i="201" l="1"/>
  <c r="M2815" i="201"/>
  <c r="K2817" i="201" l="1"/>
  <c r="M2816" i="201"/>
  <c r="K2818" i="201" l="1"/>
  <c r="M2817" i="201"/>
  <c r="K2819" i="201" l="1"/>
  <c r="M2818" i="201"/>
  <c r="K2820" i="201" l="1"/>
  <c r="M2819" i="201"/>
  <c r="K2821" i="201" l="1"/>
  <c r="M2820" i="201"/>
  <c r="K2822" i="201" l="1"/>
  <c r="M2821" i="201"/>
  <c r="K2823" i="201" l="1"/>
  <c r="M2822" i="201"/>
  <c r="K2824" i="201" l="1"/>
  <c r="M2823" i="201"/>
  <c r="K2825" i="201" l="1"/>
  <c r="M2824" i="201"/>
  <c r="K2826" i="201" l="1"/>
  <c r="M2825" i="201"/>
  <c r="K2827" i="201" l="1"/>
  <c r="M2826" i="201"/>
  <c r="K2828" i="201" l="1"/>
  <c r="M2827" i="201"/>
  <c r="K2829" i="201" l="1"/>
  <c r="M2828" i="201"/>
  <c r="K2830" i="201" l="1"/>
  <c r="M2829" i="201"/>
  <c r="K2831" i="201" l="1"/>
  <c r="M2830" i="201"/>
  <c r="K2832" i="201" l="1"/>
  <c r="M2831" i="201"/>
  <c r="K2833" i="201" l="1"/>
  <c r="M2832" i="201"/>
  <c r="K2834" i="201" l="1"/>
  <c r="M2833" i="201"/>
  <c r="K2835" i="201" l="1"/>
  <c r="M2834" i="201"/>
  <c r="K2836" i="201" l="1"/>
  <c r="M2835" i="201"/>
  <c r="K2837" i="201" l="1"/>
  <c r="M2836" i="201"/>
  <c r="K2838" i="201" l="1"/>
  <c r="M2837" i="201"/>
  <c r="K2839" i="201" l="1"/>
  <c r="M2838" i="201"/>
  <c r="K2840" i="201" l="1"/>
  <c r="M2840" i="201" s="1"/>
  <c r="M2839" i="201"/>
  <c r="K2841" i="201" l="1"/>
  <c r="M2841" i="201" l="1"/>
  <c r="K2842" i="201"/>
  <c r="M2842" i="201" l="1"/>
  <c r="K2843" i="201"/>
  <c r="M2843" i="201" l="1"/>
  <c r="K2844" i="201"/>
  <c r="M2844" i="201" l="1"/>
  <c r="K2845" i="201"/>
  <c r="M2845" i="201" l="1"/>
  <c r="K2846" i="201"/>
  <c r="K2847" i="201" l="1"/>
  <c r="M2846" i="201"/>
  <c r="K2848" i="201" l="1"/>
  <c r="M2847" i="201"/>
  <c r="K2849" i="201" l="1"/>
  <c r="M2848" i="201"/>
  <c r="K2850" i="201" l="1"/>
  <c r="M2849" i="201"/>
  <c r="K2851" i="201" l="1"/>
  <c r="M2850" i="201"/>
  <c r="K2852" i="201" l="1"/>
  <c r="M2851" i="201"/>
  <c r="K2853" i="201" l="1"/>
  <c r="M2852" i="201"/>
  <c r="K2854" i="201" l="1"/>
  <c r="M2853" i="201"/>
  <c r="K2855" i="201" l="1"/>
  <c r="M2854" i="201"/>
  <c r="K2856" i="201" l="1"/>
  <c r="M2855" i="201"/>
  <c r="K2857" i="201" l="1"/>
  <c r="M2856" i="201"/>
  <c r="K2858" i="201" l="1"/>
  <c r="M2857" i="201"/>
  <c r="K2859" i="201" l="1"/>
  <c r="M2858" i="201"/>
  <c r="K2860" i="201" l="1"/>
  <c r="M2859" i="201"/>
  <c r="K2861" i="201" l="1"/>
  <c r="M2860" i="201"/>
  <c r="K2862" i="201" l="1"/>
  <c r="M2861" i="201"/>
  <c r="K2863" i="201" l="1"/>
  <c r="M2862" i="201"/>
  <c r="K2864" i="201" l="1"/>
  <c r="M2863" i="201"/>
  <c r="K2865" i="201" l="1"/>
  <c r="M2864" i="201"/>
  <c r="K2866" i="201" l="1"/>
  <c r="M2865" i="201"/>
  <c r="K2867" i="201" l="1"/>
  <c r="M2866" i="201"/>
  <c r="K2868" i="201" l="1"/>
  <c r="M2867" i="201"/>
  <c r="K2869" i="201" l="1"/>
  <c r="M2868" i="201"/>
  <c r="K2870" i="201" l="1"/>
  <c r="M2869" i="201"/>
  <c r="K2871" i="201" l="1"/>
  <c r="M2870" i="201"/>
  <c r="K2872" i="201" l="1"/>
  <c r="M2871" i="201"/>
  <c r="K2873" i="201" l="1"/>
  <c r="M2872" i="201"/>
  <c r="K2874" i="201" l="1"/>
  <c r="M2873" i="201"/>
  <c r="K2875" i="201" l="1"/>
  <c r="M2874" i="201"/>
  <c r="K2876" i="201" l="1"/>
  <c r="M2875" i="201"/>
  <c r="K2877" i="201" l="1"/>
  <c r="M2876" i="201"/>
  <c r="K2878" i="201" l="1"/>
  <c r="M2877" i="201"/>
  <c r="K2879" i="201" l="1"/>
  <c r="M2878" i="201"/>
  <c r="K2880" i="201" l="1"/>
  <c r="M2879" i="201"/>
  <c r="K2881" i="201" l="1"/>
  <c r="M2880" i="201"/>
  <c r="M2881" i="201" l="1"/>
  <c r="K2882" i="201"/>
  <c r="M2882" i="201" l="1"/>
  <c r="K2883" i="201"/>
  <c r="M2883" i="201" l="1"/>
  <c r="K2884" i="201"/>
  <c r="K2885" i="201" l="1"/>
  <c r="M2884" i="201"/>
  <c r="K2886" i="201" l="1"/>
  <c r="M2885" i="201"/>
  <c r="K2887" i="201" l="1"/>
  <c r="M2886" i="201"/>
  <c r="K2888" i="201" l="1"/>
  <c r="M2887" i="201"/>
  <c r="K2889" i="201" l="1"/>
  <c r="M2888" i="201"/>
  <c r="K2890" i="201" l="1"/>
  <c r="M2889" i="201"/>
  <c r="K2891" i="201" l="1"/>
  <c r="M2890" i="201"/>
  <c r="K2892" i="201" l="1"/>
  <c r="M2891" i="201"/>
  <c r="K2893" i="201" l="1"/>
  <c r="M2892" i="201"/>
  <c r="K2894" i="201" l="1"/>
  <c r="M2893" i="201"/>
  <c r="K2895" i="201" l="1"/>
  <c r="M2894" i="201"/>
  <c r="K2896" i="201" l="1"/>
  <c r="M2895" i="201"/>
  <c r="K2897" i="201" l="1"/>
  <c r="M2896" i="201"/>
  <c r="K2898" i="201" l="1"/>
  <c r="M2897" i="201"/>
  <c r="K2899" i="201" l="1"/>
  <c r="M2898" i="201"/>
  <c r="K2900" i="201" l="1"/>
  <c r="M2899" i="201"/>
  <c r="K2901" i="201" l="1"/>
  <c r="M2900" i="201"/>
  <c r="K2902" i="201" l="1"/>
  <c r="M2901" i="201"/>
  <c r="K2903" i="201" l="1"/>
  <c r="M2902" i="201"/>
  <c r="K2904" i="201" l="1"/>
  <c r="M2903" i="201"/>
  <c r="K2905" i="201" l="1"/>
  <c r="M2904" i="201"/>
  <c r="K2906" i="201" l="1"/>
  <c r="M2905" i="201"/>
  <c r="K2907" i="201" l="1"/>
  <c r="M2906" i="201"/>
  <c r="K2908" i="201" l="1"/>
  <c r="M2907" i="201"/>
  <c r="K2909" i="201" l="1"/>
  <c r="M2908" i="201"/>
  <c r="K2910" i="201" l="1"/>
  <c r="M2909" i="201"/>
  <c r="K2911" i="201" l="1"/>
  <c r="M2910" i="201"/>
  <c r="K2912" i="201" l="1"/>
  <c r="M2911" i="201"/>
  <c r="K2913" i="201" l="1"/>
  <c r="M2912" i="201"/>
  <c r="K2914" i="201" l="1"/>
  <c r="M2913" i="201"/>
  <c r="K2915" i="201" l="1"/>
  <c r="M2914" i="201"/>
  <c r="K2916" i="201" l="1"/>
  <c r="M2915" i="201"/>
  <c r="K2917" i="201" l="1"/>
  <c r="M2916" i="201"/>
  <c r="K2918" i="201" l="1"/>
  <c r="M2917" i="201"/>
  <c r="K2919" i="201" l="1"/>
  <c r="M2918" i="201"/>
  <c r="K2920" i="201" l="1"/>
  <c r="M2919" i="201"/>
  <c r="K2921" i="201" l="1"/>
  <c r="M2920" i="201"/>
  <c r="K2922" i="201" l="1"/>
  <c r="M2921" i="201"/>
  <c r="K2923" i="201" l="1"/>
  <c r="M2922" i="201"/>
  <c r="K2924" i="201" l="1"/>
  <c r="M2923" i="201"/>
  <c r="K2925" i="201" l="1"/>
  <c r="M2924" i="201"/>
  <c r="K2926" i="201" l="1"/>
  <c r="M2925" i="201"/>
  <c r="K2927" i="201" l="1"/>
  <c r="M2926" i="201"/>
  <c r="K2928" i="201" l="1"/>
  <c r="M2927" i="201"/>
  <c r="K2929" i="201" l="1"/>
  <c r="M2928" i="201"/>
  <c r="K2930" i="201" l="1"/>
  <c r="M2929" i="201"/>
  <c r="K2931" i="201" l="1"/>
  <c r="M2930" i="201"/>
  <c r="K2932" i="201" l="1"/>
  <c r="M2931" i="201"/>
  <c r="K2933" i="201" l="1"/>
  <c r="M2932" i="201"/>
  <c r="K2934" i="201" l="1"/>
  <c r="M2933" i="201"/>
  <c r="K2935" i="201" l="1"/>
  <c r="M2934" i="201"/>
  <c r="K2936" i="201" l="1"/>
  <c r="M2935" i="201"/>
  <c r="K2937" i="201" l="1"/>
  <c r="M2936" i="201"/>
  <c r="K2938" i="201" l="1"/>
  <c r="M2937" i="201"/>
  <c r="K2939" i="201" l="1"/>
  <c r="M2938" i="201"/>
  <c r="K2940" i="201" l="1"/>
  <c r="M2939" i="201"/>
  <c r="K2941" i="201" l="1"/>
  <c r="M2940" i="201"/>
  <c r="K2942" i="201" l="1"/>
  <c r="M2941" i="201"/>
  <c r="K2943" i="201" l="1"/>
  <c r="M2942" i="201"/>
  <c r="K2944" i="201" l="1"/>
  <c r="M2943" i="201"/>
  <c r="K2945" i="201" l="1"/>
  <c r="M2944" i="201"/>
  <c r="K2946" i="201" l="1"/>
  <c r="M2945" i="201"/>
  <c r="K2947" i="201" l="1"/>
  <c r="M2946" i="201"/>
  <c r="K2948" i="201" l="1"/>
  <c r="M2947" i="201"/>
  <c r="K2949" i="201" l="1"/>
  <c r="M2948" i="201"/>
  <c r="K2950" i="201" l="1"/>
  <c r="M2949" i="201"/>
  <c r="K2951" i="201" l="1"/>
  <c r="M2950" i="201"/>
  <c r="K2952" i="201" l="1"/>
  <c r="M2951" i="201"/>
  <c r="K2953" i="201" l="1"/>
  <c r="M2952" i="201"/>
  <c r="K2954" i="201" l="1"/>
  <c r="M2953" i="201"/>
  <c r="K2955" i="201" l="1"/>
  <c r="M2954" i="201"/>
  <c r="K2956" i="201" l="1"/>
  <c r="M2955" i="201"/>
  <c r="K2957" i="201" l="1"/>
  <c r="M2956" i="201"/>
  <c r="K2958" i="201" l="1"/>
  <c r="M2957" i="201"/>
  <c r="K2959" i="201" l="1"/>
  <c r="M2958" i="201"/>
  <c r="K2960" i="201" l="1"/>
  <c r="M2959" i="201"/>
  <c r="K2961" i="201" l="1"/>
  <c r="M2960" i="201"/>
  <c r="K2962" i="201" l="1"/>
  <c r="M2961" i="201"/>
  <c r="K2963" i="201" l="1"/>
  <c r="M2962" i="201"/>
  <c r="K2964" i="201" l="1"/>
  <c r="M2963" i="201"/>
  <c r="K2965" i="201" l="1"/>
  <c r="M2964" i="201"/>
  <c r="K2966" i="201" l="1"/>
  <c r="M2965" i="201"/>
  <c r="K2967" i="201" l="1"/>
  <c r="M2966" i="201"/>
  <c r="K2968" i="201" l="1"/>
  <c r="M2967" i="201"/>
  <c r="K2969" i="201" l="1"/>
  <c r="M2968" i="201"/>
  <c r="K2970" i="201" l="1"/>
  <c r="M2969" i="201"/>
  <c r="K2971" i="201" l="1"/>
  <c r="M2970" i="201"/>
  <c r="K2972" i="201" l="1"/>
  <c r="M2971" i="201"/>
  <c r="K2973" i="201" l="1"/>
  <c r="M2972" i="201"/>
  <c r="K2974" i="201" l="1"/>
  <c r="M2973" i="201"/>
  <c r="K2975" i="201" l="1"/>
  <c r="M2974" i="201"/>
  <c r="K2976" i="201" l="1"/>
  <c r="M2975" i="201"/>
  <c r="K2977" i="201" l="1"/>
  <c r="M2976" i="201"/>
  <c r="K2978" i="201" l="1"/>
  <c r="M2977" i="201"/>
  <c r="K2979" i="201" l="1"/>
  <c r="M2978" i="201"/>
  <c r="K2980" i="201" l="1"/>
  <c r="M2979" i="201"/>
  <c r="K2981" i="201" l="1"/>
  <c r="M2980" i="201"/>
  <c r="K2982" i="201" l="1"/>
  <c r="M2981" i="201"/>
  <c r="K2983" i="201" l="1"/>
  <c r="M2982" i="201"/>
  <c r="K2984" i="201" l="1"/>
  <c r="M2983" i="201"/>
  <c r="K2985" i="201" l="1"/>
  <c r="M2984" i="201"/>
  <c r="K2986" i="201" l="1"/>
  <c r="M2985" i="201"/>
  <c r="K2987" i="201" l="1"/>
  <c r="M2986" i="201"/>
  <c r="K2988" i="201" l="1"/>
  <c r="M2987" i="201"/>
  <c r="K2989" i="201" l="1"/>
  <c r="M2988" i="201"/>
  <c r="K2990" i="201" l="1"/>
  <c r="M2989" i="201"/>
  <c r="K2991" i="201" l="1"/>
  <c r="M2990" i="201"/>
  <c r="K2992" i="201" l="1"/>
  <c r="M2991" i="201"/>
  <c r="K2993" i="201" l="1"/>
  <c r="M2992" i="201"/>
  <c r="K2994" i="201" l="1"/>
  <c r="M2993" i="201"/>
  <c r="K2995" i="201" l="1"/>
  <c r="M2994" i="201"/>
  <c r="K2996" i="201" l="1"/>
  <c r="M2995" i="201"/>
  <c r="K2997" i="201" l="1"/>
  <c r="M2996" i="201"/>
  <c r="K2998" i="201" l="1"/>
  <c r="M2997" i="201"/>
  <c r="K2999" i="201" l="1"/>
  <c r="M2998" i="201"/>
  <c r="K3000" i="201" l="1"/>
  <c r="M2999" i="201"/>
  <c r="K3001" i="201" l="1"/>
  <c r="M3000" i="201"/>
  <c r="K3002" i="201" l="1"/>
  <c r="M3001" i="201"/>
  <c r="K3003" i="201" l="1"/>
  <c r="M3002" i="201"/>
  <c r="M3003" i="201" l="1"/>
  <c r="K3004" i="201"/>
  <c r="M3004" i="201" l="1"/>
  <c r="K3005" i="201"/>
  <c r="M3005" i="201" l="1"/>
  <c r="K3006" i="201"/>
  <c r="M3006" i="201" l="1"/>
  <c r="K3007" i="201"/>
  <c r="M3007" i="201" l="1"/>
  <c r="K3008" i="201"/>
  <c r="M3008" i="201" l="1"/>
  <c r="K3009" i="201"/>
  <c r="M3009" i="201" l="1"/>
  <c r="K3010" i="201"/>
  <c r="M3010" i="201" l="1"/>
  <c r="K3011" i="201"/>
  <c r="M3011" i="201" l="1"/>
  <c r="K3012" i="201"/>
  <c r="M3012" i="201" l="1"/>
  <c r="K3013" i="201"/>
  <c r="M3013" i="201" l="1"/>
  <c r="K3014" i="201"/>
  <c r="M3014" i="201" l="1"/>
  <c r="K3015" i="201"/>
  <c r="M3015" i="201" l="1"/>
  <c r="K3016" i="201"/>
  <c r="M3016" i="201" l="1"/>
  <c r="K3017" i="201"/>
  <c r="M3017" i="201" l="1"/>
  <c r="K3018" i="201"/>
  <c r="M3018" i="201" l="1"/>
  <c r="K3019" i="201"/>
  <c r="M3019" i="201" l="1"/>
  <c r="K3020" i="201"/>
  <c r="M3020" i="201" l="1"/>
  <c r="K3021" i="201"/>
  <c r="M3021" i="201" l="1"/>
  <c r="K3022" i="201"/>
  <c r="M3022" i="201" l="1"/>
  <c r="K3023" i="201"/>
  <c r="M3023" i="201" l="1"/>
  <c r="K3024" i="201"/>
  <c r="M3024" i="201" l="1"/>
  <c r="K3025" i="201"/>
  <c r="M3025" i="201" l="1"/>
  <c r="K3026" i="201"/>
  <c r="M3026" i="201" l="1"/>
  <c r="K3027" i="201"/>
  <c r="K3028" i="201" l="1"/>
  <c r="M3027" i="201"/>
  <c r="K3029" i="201" l="1"/>
  <c r="M3028" i="201"/>
  <c r="M3029" i="201" l="1"/>
  <c r="K3030" i="201"/>
  <c r="M3030" i="201" l="1"/>
  <c r="K3031" i="201"/>
  <c r="K3032" i="201" l="1"/>
  <c r="M3031" i="201"/>
  <c r="K3033" i="201" l="1"/>
  <c r="M3032" i="201"/>
  <c r="M3033" i="201" l="1"/>
  <c r="K3034" i="201"/>
  <c r="M3034" i="201" l="1"/>
  <c r="K3035" i="201"/>
  <c r="K3036" i="201" l="1"/>
  <c r="M3035" i="201"/>
  <c r="M3036" i="201" l="1"/>
  <c r="K3037" i="201"/>
  <c r="M3037" i="201" l="1"/>
  <c r="K3038" i="201"/>
  <c r="M3038" i="201" l="1"/>
  <c r="K3039" i="201"/>
  <c r="K3040" i="201" l="1"/>
  <c r="M3039" i="201"/>
  <c r="K3041" i="201" l="1"/>
  <c r="M3040" i="201"/>
  <c r="M3041" i="201" l="1"/>
  <c r="K3042" i="201"/>
  <c r="M3042" i="201" l="1"/>
  <c r="K3043" i="201"/>
  <c r="K3044" i="201" l="1"/>
  <c r="M3043" i="201"/>
  <c r="K3045" i="201" l="1"/>
  <c r="M3044" i="201"/>
  <c r="M3045" i="201" l="1"/>
  <c r="K3046" i="201"/>
  <c r="M3046" i="201" l="1"/>
  <c r="K3047" i="201"/>
  <c r="K3048" i="201" l="1"/>
  <c r="M3047" i="201"/>
  <c r="K3049" i="201" l="1"/>
  <c r="M3048" i="201"/>
  <c r="M3049" i="201" l="1"/>
  <c r="K3050" i="201"/>
  <c r="M3050" i="201" l="1"/>
  <c r="K3051" i="201"/>
  <c r="K3052" i="201" l="1"/>
  <c r="M3052" i="201" s="1"/>
  <c r="M3051" i="201"/>
</calcChain>
</file>

<file path=xl/comments1.xml><?xml version="1.0" encoding="utf-8"?>
<comments xmlns="http://schemas.openxmlformats.org/spreadsheetml/2006/main">
  <authors>
    <author>Vance</author>
  </authors>
  <commentList>
    <comment ref="I1" authorId="0">
      <text>
        <r>
          <rPr>
            <b/>
            <sz val="9"/>
            <color indexed="81"/>
            <rFont val="Tahoma"/>
            <family val="2"/>
          </rPr>
          <t>Vance:</t>
        </r>
        <r>
          <rPr>
            <sz val="9"/>
            <color indexed="81"/>
            <rFont val="Tahoma"/>
            <family val="2"/>
          </rPr>
          <t xml:space="preserve">
0 = TR, not 0 = ER</t>
        </r>
      </text>
    </comment>
    <comment ref="AA1" authorId="0">
      <text>
        <r>
          <rPr>
            <b/>
            <sz val="9"/>
            <color indexed="81"/>
            <rFont val="Tahoma"/>
            <family val="2"/>
          </rPr>
          <t>Vance:</t>
        </r>
        <r>
          <rPr>
            <sz val="9"/>
            <color indexed="81"/>
            <rFont val="Tahoma"/>
            <family val="2"/>
          </rPr>
          <t xml:space="preserve">
1 = use ref data value
</t>
        </r>
      </text>
    </comment>
    <comment ref="I4" authorId="0">
      <text>
        <r>
          <rPr>
            <b/>
            <sz val="9"/>
            <color indexed="81"/>
            <rFont val="Tahoma"/>
            <family val="2"/>
          </rPr>
          <t>Vance:</t>
        </r>
        <r>
          <rPr>
            <sz val="9"/>
            <color indexed="81"/>
            <rFont val="Tahoma"/>
            <family val="2"/>
          </rPr>
          <t xml:space="preserve">
USB3MTA</t>
        </r>
      </text>
    </comment>
    <comment ref="AA4" authorId="0">
      <text>
        <r>
          <rPr>
            <b/>
            <sz val="9"/>
            <color indexed="81"/>
            <rFont val="Tahoma"/>
            <family val="2"/>
          </rPr>
          <t>Vance:</t>
        </r>
        <r>
          <rPr>
            <sz val="9"/>
            <color indexed="81"/>
            <rFont val="Tahoma"/>
            <family val="2"/>
          </rPr>
          <t xml:space="preserve">
Similar to SPVXSP:IND
</t>
        </r>
      </text>
    </comment>
    <comment ref="AB4" authorId="0">
      <text>
        <r>
          <rPr>
            <b/>
            <sz val="9"/>
            <color indexed="81"/>
            <rFont val="Tahoma"/>
            <family val="2"/>
          </rPr>
          <t>Vance:</t>
        </r>
        <r>
          <rPr>
            <sz val="9"/>
            <color indexed="81"/>
            <rFont val="Tahoma"/>
            <family val="2"/>
          </rPr>
          <t xml:space="preserve">
Similar to SPVIX2MT:IND
</t>
        </r>
      </text>
    </comment>
    <comment ref="AC4" authorId="0">
      <text>
        <r>
          <rPr>
            <b/>
            <sz val="9"/>
            <color indexed="81"/>
            <rFont val="Tahoma"/>
            <family val="2"/>
          </rPr>
          <t>Vance:</t>
        </r>
        <r>
          <rPr>
            <sz val="9"/>
            <color indexed="81"/>
            <rFont val="Tahoma"/>
            <family val="2"/>
          </rPr>
          <t xml:space="preserve">
Similar to: SPVIX3MT:IND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Vance:</t>
        </r>
        <r>
          <rPr>
            <sz val="9"/>
            <color indexed="81"/>
            <rFont val="Tahoma"/>
            <family val="2"/>
          </rPr>
          <t xml:space="preserve">
Similar to SPVIX4MT:IND
</t>
        </r>
      </text>
    </comment>
    <comment ref="AE4" authorId="0">
      <text>
        <r>
          <rPr>
            <b/>
            <sz val="9"/>
            <color indexed="81"/>
            <rFont val="Tahoma"/>
            <family val="2"/>
          </rPr>
          <t>Vance:</t>
        </r>
        <r>
          <rPr>
            <sz val="9"/>
            <color indexed="81"/>
            <rFont val="Tahoma"/>
            <family val="2"/>
          </rPr>
          <t xml:space="preserve">
Similar to SPVXMP:IND</t>
        </r>
      </text>
    </comment>
    <comment ref="D2170" authorId="0">
      <text>
        <r>
          <rPr>
            <b/>
            <sz val="9"/>
            <color indexed="81"/>
            <rFont val="Tahoma"/>
            <family val="2"/>
          </rPr>
          <t>Vance:</t>
        </r>
        <r>
          <rPr>
            <sz val="9"/>
            <color indexed="81"/>
            <rFont val="Tahoma"/>
            <family val="2"/>
          </rPr>
          <t xml:space="preserve">
22 matches best. </t>
        </r>
      </text>
    </comment>
  </commentList>
</comments>
</file>

<file path=xl/comments2.xml><?xml version="1.0" encoding="utf-8"?>
<comments xmlns="http://schemas.openxmlformats.org/spreadsheetml/2006/main">
  <authors>
    <author>Vance</author>
  </authors>
  <commentList>
    <comment ref="J2" authorId="0">
      <text>
        <r>
          <rPr>
            <b/>
            <sz val="9"/>
            <color indexed="81"/>
            <rFont val="Tahoma"/>
            <family val="2"/>
          </rPr>
          <t>Vance:</t>
        </r>
        <r>
          <rPr>
            <sz val="9"/>
            <color indexed="81"/>
            <rFont val="Tahoma"/>
            <family val="2"/>
          </rPr>
          <t xml:space="preserve">
Unplanned xchange shutdowns</t>
        </r>
      </text>
    </comment>
    <comment ref="K2" authorId="0">
      <text>
        <r>
          <rPr>
            <b/>
            <sz val="9"/>
            <color indexed="81"/>
            <rFont val="Tahoma"/>
            <family val="2"/>
          </rPr>
          <t>Vance:</t>
        </r>
        <r>
          <rPr>
            <sz val="9"/>
            <color indexed="81"/>
            <rFont val="Tahoma"/>
            <family val="2"/>
          </rPr>
          <t xml:space="preserve">
uses count on master spreadsheet to compute number of trading days
</t>
        </r>
      </text>
    </comment>
    <comment ref="L2" authorId="0">
      <text>
        <r>
          <rPr>
            <b/>
            <sz val="9"/>
            <color indexed="81"/>
            <rFont val="Tahoma"/>
            <family val="2"/>
          </rPr>
          <t>Vance:</t>
        </r>
        <r>
          <rPr>
            <sz val="9"/>
            <color indexed="81"/>
            <rFont val="Tahoma"/>
            <family val="2"/>
          </rPr>
          <t xml:space="preserve">
Bus days in prev. month's contract</t>
        </r>
      </text>
    </comment>
    <comment ref="M2" authorId="0">
      <text>
        <r>
          <rPr>
            <b/>
            <sz val="9"/>
            <color indexed="81"/>
            <rFont val="Tahoma"/>
            <family val="2"/>
          </rPr>
          <t>Vance:</t>
        </r>
        <r>
          <rPr>
            <sz val="9"/>
            <color indexed="81"/>
            <rFont val="Tahoma"/>
            <family val="2"/>
          </rPr>
          <t xml:space="preserve">
Bus days in next month's contract</t>
        </r>
      </text>
    </comment>
    <comment ref="N2" authorId="0">
      <text>
        <r>
          <rPr>
            <b/>
            <sz val="9"/>
            <color indexed="81"/>
            <rFont val="Tahoma"/>
            <family val="2"/>
          </rPr>
          <t>Vance:</t>
        </r>
        <r>
          <rPr>
            <sz val="9"/>
            <color indexed="81"/>
            <rFont val="Tahoma"/>
            <family val="2"/>
          </rPr>
          <t xml:space="preserve">
Bus days in contract two months in future</t>
        </r>
      </text>
    </comment>
    <comment ref="B6" authorId="0">
      <text>
        <r>
          <rPr>
            <b/>
            <sz val="9"/>
            <color indexed="81"/>
            <rFont val="Tahoma"/>
            <family val="2"/>
          </rPr>
          <t>Vance:</t>
        </r>
        <r>
          <rPr>
            <sz val="9"/>
            <color indexed="81"/>
            <rFont val="Tahoma"/>
            <family val="2"/>
          </rPr>
          <t xml:space="preserve">
March 26, 2004, first trading of VIX volatility contracts.  May exp.</t>
        </r>
      </text>
    </comment>
    <comment ref="J109" authorId="0">
      <text>
        <r>
          <rPr>
            <b/>
            <sz val="9"/>
            <color indexed="81"/>
            <rFont val="Tahoma"/>
            <family val="2"/>
          </rPr>
          <t>Vance:</t>
        </r>
        <r>
          <rPr>
            <sz val="9"/>
            <color indexed="81"/>
            <rFont val="Tahoma"/>
            <family val="2"/>
          </rPr>
          <t xml:space="preserve">
Hurricane Sandy Shutdown</t>
        </r>
      </text>
    </comment>
  </commentList>
</comments>
</file>

<file path=xl/comments3.xml><?xml version="1.0" encoding="utf-8"?>
<comments xmlns="http://schemas.openxmlformats.org/spreadsheetml/2006/main">
  <authors>
    <author>Vance</author>
  </authors>
  <commentList>
    <comment ref="B468" authorId="0">
      <text>
        <r>
          <rPr>
            <b/>
            <sz val="9"/>
            <color indexed="81"/>
            <rFont val="Tahoma"/>
            <family val="2"/>
          </rPr>
          <t>Vance:</t>
        </r>
        <r>
          <rPr>
            <sz val="9"/>
            <color indexed="81"/>
            <rFont val="Tahoma"/>
            <family val="2"/>
          </rPr>
          <t xml:space="preserve">
Go live</t>
        </r>
      </text>
    </comment>
  </commentList>
</comments>
</file>

<file path=xl/sharedStrings.xml><?xml version="1.0" encoding="utf-8"?>
<sst xmlns="http://schemas.openxmlformats.org/spreadsheetml/2006/main" count="7088" uniqueCount="388">
  <si>
    <t>Trade Date</t>
  </si>
  <si>
    <t>Roll #</t>
  </si>
  <si>
    <t>Count</t>
  </si>
  <si>
    <t>M1</t>
  </si>
  <si>
    <t>M2</t>
  </si>
  <si>
    <t>M3</t>
  </si>
  <si>
    <t>CFE_G09_VX</t>
  </si>
  <si>
    <t>M4</t>
  </si>
  <si>
    <t>M5</t>
  </si>
  <si>
    <t>M6</t>
  </si>
  <si>
    <t>CFE_F11_VX</t>
  </si>
  <si>
    <t>CFE_G11_VX</t>
  </si>
  <si>
    <t>CFE_H11_VX</t>
  </si>
  <si>
    <t>CFE_J11_VX</t>
  </si>
  <si>
    <t>CFE_K11_VX</t>
  </si>
  <si>
    <t>CFE_M11_VX</t>
  </si>
  <si>
    <t>CFE_N11_VX</t>
  </si>
  <si>
    <t>CFE_Q11_VX</t>
  </si>
  <si>
    <t>CFE_U11_VX</t>
  </si>
  <si>
    <t>CFE_V11_VX</t>
  </si>
  <si>
    <t>CFE_X11_VX</t>
  </si>
  <si>
    <t>CFE_Z11_VX</t>
  </si>
  <si>
    <t>CFE_F10_VX</t>
  </si>
  <si>
    <t>CFE_G10_VX</t>
  </si>
  <si>
    <t>CFE_H10_VX</t>
  </si>
  <si>
    <t>CFE_J10_VX</t>
  </si>
  <si>
    <t>CFE_K10_VX</t>
  </si>
  <si>
    <t>CFE_M10_VX</t>
  </si>
  <si>
    <t>CFE_N10_VX</t>
  </si>
  <si>
    <t>CFE_Q10_VX</t>
  </si>
  <si>
    <t>CFE_U10_VX</t>
  </si>
  <si>
    <t>CFE_V10_VX</t>
  </si>
  <si>
    <t>CFE_X10_VX</t>
  </si>
  <si>
    <t>CFE_Z10_VX</t>
  </si>
  <si>
    <t>M7</t>
  </si>
  <si>
    <t>CFE_F12_VX</t>
  </si>
  <si>
    <t>CFE_G12_VX</t>
  </si>
  <si>
    <t>CFE_H12_VX</t>
  </si>
  <si>
    <t>CFE_J12_VX</t>
  </si>
  <si>
    <t>CFE_K12_VX</t>
  </si>
  <si>
    <t>CFE_M12_VX</t>
  </si>
  <si>
    <t>CFE_N12_VX</t>
  </si>
  <si>
    <t>CFE_Q12_VX</t>
  </si>
  <si>
    <t>CFE_U12_VX</t>
  </si>
  <si>
    <t>CFE_V12_VX</t>
  </si>
  <si>
    <t>CFE_X12_VX</t>
  </si>
  <si>
    <t>CFE_Z12_VX</t>
  </si>
  <si>
    <t>CFE_G04_VX</t>
  </si>
  <si>
    <t>CFE_H04_VX</t>
  </si>
  <si>
    <t>CFE_J04_VX</t>
  </si>
  <si>
    <t>CFE_K04_VX</t>
  </si>
  <si>
    <t>CFE_M04_VX</t>
  </si>
  <si>
    <t>CFE_N04_VX</t>
  </si>
  <si>
    <t>CFE_Q04_VX</t>
  </si>
  <si>
    <t>CFE_U04_VX</t>
  </si>
  <si>
    <t>CFE_V04_VX</t>
  </si>
  <si>
    <t>CFE_X04_VX</t>
  </si>
  <si>
    <t>CFE_Z04_VX</t>
  </si>
  <si>
    <t>CFE_F05_VX</t>
  </si>
  <si>
    <t>CFE_G05_VX</t>
  </si>
  <si>
    <t>CFE_H05_VX</t>
  </si>
  <si>
    <t>CFE_J05_VX</t>
  </si>
  <si>
    <t>CFE_K05_VX</t>
  </si>
  <si>
    <t>CFE_M05_VX</t>
  </si>
  <si>
    <t>CFE_N05_VX</t>
  </si>
  <si>
    <t>CFE_Q05_VX</t>
  </si>
  <si>
    <t>CFE_U05_VX</t>
  </si>
  <si>
    <t>CFE_V05_VX</t>
  </si>
  <si>
    <t>CFE_X05_VX</t>
  </si>
  <si>
    <t>CFE_Z05_VX</t>
  </si>
  <si>
    <t>CFE_F06_VX</t>
  </si>
  <si>
    <t>CFE_G06_VX</t>
  </si>
  <si>
    <t>CFE_H06_VX</t>
  </si>
  <si>
    <t>CFE_J06_VX</t>
  </si>
  <si>
    <t>CFE_K06_VX</t>
  </si>
  <si>
    <t>CFE_M06_VX</t>
  </si>
  <si>
    <t>CFE_N06_VX</t>
  </si>
  <si>
    <t>CFE_Q06_VX</t>
  </si>
  <si>
    <t>CFE_U06_VX</t>
  </si>
  <si>
    <t>CFE_V06_VX</t>
  </si>
  <si>
    <t>CFE_X06_VX</t>
  </si>
  <si>
    <t>CFE_Z06_VX</t>
  </si>
  <si>
    <t>CFE_F07_VX</t>
  </si>
  <si>
    <t>CFE_G07_VX</t>
  </si>
  <si>
    <t>CFE_H07_VX</t>
  </si>
  <si>
    <t>CFE_J07_VX</t>
  </si>
  <si>
    <t>CFE_K07_VX</t>
  </si>
  <si>
    <t>CFE_M07_VX</t>
  </si>
  <si>
    <t>CFE_N07_VX</t>
  </si>
  <si>
    <t>CFE_Q07_VX</t>
  </si>
  <si>
    <t>CFE_U07_VX</t>
  </si>
  <si>
    <t>CFE_V07_VX</t>
  </si>
  <si>
    <t>CFE_X07_VX</t>
  </si>
  <si>
    <t>CFE_Z07_VX</t>
  </si>
  <si>
    <t>CFE_F08_VX</t>
  </si>
  <si>
    <t>CFE_G08_VX</t>
  </si>
  <si>
    <t>CFE_H08_VX</t>
  </si>
  <si>
    <t>CFE_J08_VX</t>
  </si>
  <si>
    <t>CFE_K08_VX</t>
  </si>
  <si>
    <t>CFE_M08_VX</t>
  </si>
  <si>
    <t>CFE_N08_VX</t>
  </si>
  <si>
    <t>CFE_Q08_VX</t>
  </si>
  <si>
    <t>CFE_U08_VX</t>
  </si>
  <si>
    <t>CFE_V08_VX</t>
  </si>
  <si>
    <t>CFE_X08_VX</t>
  </si>
  <si>
    <t>CFE_Z08_VX</t>
  </si>
  <si>
    <t>CFE_F09_VX</t>
  </si>
  <si>
    <t>CFE_H09_VX</t>
  </si>
  <si>
    <t>CFE_J09_VX</t>
  </si>
  <si>
    <t>CFE_K09_VX</t>
  </si>
  <si>
    <t>CFE_M09_VX</t>
  </si>
  <si>
    <t>CFE_N09_VX</t>
  </si>
  <si>
    <t>CFE_Q09_VX</t>
  </si>
  <si>
    <t>CFE_U09_VX</t>
  </si>
  <si>
    <t>CFE_V09_VX</t>
  </si>
  <si>
    <t>CFE_X09_VX</t>
  </si>
  <si>
    <t>CFE_Z09_VX</t>
  </si>
  <si>
    <t>Index</t>
  </si>
  <si>
    <t>Exp 1</t>
  </si>
  <si>
    <t xml:space="preserve">Exp 2 </t>
  </si>
  <si>
    <t>Roll dwn</t>
  </si>
  <si>
    <t>Split</t>
  </si>
  <si>
    <t>wed</t>
  </si>
  <si>
    <t>exp</t>
  </si>
  <si>
    <t>M1-M2 M</t>
  </si>
  <si>
    <t>M2-M3 M</t>
  </si>
  <si>
    <t>M3-M4 M</t>
  </si>
  <si>
    <t>M4/5/6/7 M</t>
  </si>
  <si>
    <t xml:space="preserve">The columns below must have labels and the labels must  stay the same for column index calculation to work </t>
  </si>
  <si>
    <t>Exp Month</t>
  </si>
  <si>
    <t>Days1M</t>
  </si>
  <si>
    <t>CFE_F04_VX</t>
  </si>
  <si>
    <t>Start Trading</t>
  </si>
  <si>
    <t>Days-Strat</t>
  </si>
  <si>
    <t>Days-Wstrat</t>
  </si>
  <si>
    <t>Days-Back</t>
  </si>
  <si>
    <t xml:space="preserve"> </t>
  </si>
  <si>
    <t>Days-Fwd</t>
  </si>
  <si>
    <t>M1-M7
checksum</t>
  </si>
  <si>
    <t>M1-M7 
Error</t>
  </si>
  <si>
    <t>ExpMo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</si>
  <si>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</si>
  <si>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</si>
  <si>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</si>
  <si>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</si>
  <si>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</si>
  <si>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</si>
  <si>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</si>
  <si>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</si>
  <si>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</si>
  <si>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</si>
  <si>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</si>
  <si>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</si>
  <si>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ExpMoYr</t>
  </si>
  <si>
    <t>NearExp</t>
  </si>
  <si>
    <t>VIX</t>
  </si>
  <si>
    <t>Trade Count</t>
  </si>
  <si>
    <t>TBR</t>
  </si>
  <si>
    <t>M8</t>
  </si>
  <si>
    <t>M9</t>
  </si>
  <si>
    <t>M10</t>
  </si>
  <si>
    <t>M4-M5 M</t>
  </si>
  <si>
    <t>© 2012 VH2 LLC </t>
  </si>
  <si>
    <t>SPX</t>
  </si>
  <si>
    <t>CFE_F13_VX</t>
  </si>
  <si>
    <t>CFE_G13_VX</t>
  </si>
  <si>
    <t>CFE_H13_VX</t>
  </si>
  <si>
    <t>CFE_J13_VX</t>
  </si>
  <si>
    <t>CFE_K13_VX</t>
  </si>
  <si>
    <t>CFE_M13_VX</t>
  </si>
  <si>
    <t>Trade Day Adj</t>
  </si>
  <si>
    <t>Trade Day Adj Start</t>
  </si>
  <si>
    <t>VXV</t>
  </si>
  <si>
    <t>VIX/VXV</t>
  </si>
  <si>
    <t>End</t>
  </si>
  <si>
    <t>M1/M3</t>
  </si>
  <si>
    <t>CFE_N13_VX</t>
  </si>
  <si>
    <t>M7-Vix</t>
  </si>
  <si>
    <t>CFE_Q13_VX</t>
  </si>
  <si>
    <t>CFE_U13_VX</t>
  </si>
  <si>
    <t>CFE_V13_VX</t>
  </si>
  <si>
    <t>CFE_X13_VX</t>
  </si>
  <si>
    <t>CFE_Z13_VX</t>
  </si>
  <si>
    <t>CFE_F14_VX</t>
  </si>
  <si>
    <t>CFE_G14_VX</t>
  </si>
  <si>
    <t>CFE_H14_VX</t>
  </si>
  <si>
    <t>CFE_J14_VX</t>
  </si>
  <si>
    <t>CFE_K14_VX</t>
  </si>
  <si>
    <t>CFE_M14_VX</t>
  </si>
  <si>
    <t>CFE_N14_VX</t>
  </si>
  <si>
    <t>CFE_Q14_VX</t>
  </si>
  <si>
    <t>CFE_U14_VX</t>
  </si>
  <si>
    <t>CFE_V14_VX</t>
  </si>
  <si>
    <t>CFE_X14_VX</t>
  </si>
  <si>
    <t>CFE_Z14_VX</t>
  </si>
  <si>
    <t>VXMT</t>
  </si>
  <si>
    <t>CFE_F15_VX</t>
  </si>
  <si>
    <t>CFE_G15_VX</t>
  </si>
  <si>
    <t>CFE_H15_VX</t>
  </si>
  <si>
    <t>CFE_J15_VX</t>
  </si>
  <si>
    <t>CFE_K15_VX</t>
  </si>
  <si>
    <t>CFE_M15_VX</t>
  </si>
  <si>
    <t>CFE_N15_VX</t>
  </si>
  <si>
    <t>CFE_Q15_VX</t>
  </si>
  <si>
    <t>CFE_U15_VX</t>
  </si>
  <si>
    <t>CFE_V15_VX</t>
  </si>
  <si>
    <t>CFE_X15_VX</t>
  </si>
  <si>
    <t>CFE_Z15_VX</t>
  </si>
  <si>
    <t>New Cksum</t>
  </si>
  <si>
    <t>CFE_F16_VX</t>
  </si>
  <si>
    <t>CFE_G16_VX</t>
  </si>
  <si>
    <t>CFE_H16_VX</t>
  </si>
  <si>
    <t>CFE_J16_VX</t>
  </si>
  <si>
    <t>CFE_K16_VX</t>
  </si>
  <si>
    <t>CFE_M16_VX</t>
  </si>
  <si>
    <t>CFE_N16_VX</t>
  </si>
  <si>
    <t>CFE_Q16_VX</t>
  </si>
  <si>
    <t>CFE_U16_VX</t>
  </si>
  <si>
    <t>CFE_V16_VX</t>
  </si>
  <si>
    <t>CFE_X16_VX</t>
  </si>
  <si>
    <t>CFE_Z16_VX</t>
  </si>
  <si>
    <t>© 2015 VH2 LLC </t>
  </si>
  <si>
    <t/>
  </si>
  <si>
    <t>Error</t>
  </si>
  <si>
    <t>m days</t>
  </si>
  <si>
    <t>AlphaShrt</t>
  </si>
  <si>
    <t>AlphaLong</t>
  </si>
  <si>
    <t>Start</t>
  </si>
  <si>
    <t>WFs</t>
  </si>
  <si>
    <t>WFl</t>
  </si>
  <si>
    <t>VAR-SL</t>
  </si>
  <si>
    <t>VAR-LL</t>
  </si>
  <si>
    <t>VAR-L</t>
  </si>
  <si>
    <t>VAR-S</t>
  </si>
  <si>
    <t>-</t>
  </si>
  <si>
    <t>Date</t>
  </si>
  <si>
    <t>Open</t>
  </si>
  <si>
    <t>High</t>
  </si>
  <si>
    <t>Low</t>
  </si>
  <si>
    <t>Close</t>
  </si>
  <si>
    <t>SPVQSTR</t>
  </si>
  <si>
    <t>END</t>
  </si>
  <si>
    <t>RV</t>
  </si>
  <si>
    <t>Row Labels</t>
  </si>
  <si>
    <t>Grand Total</t>
  </si>
  <si>
    <t>Apr-2004</t>
  </si>
  <si>
    <t>May-2004</t>
  </si>
  <si>
    <t>Jun-2004</t>
  </si>
  <si>
    <t>Jul-2004</t>
  </si>
  <si>
    <t>Aug-2004</t>
  </si>
  <si>
    <t>Sep-2004</t>
  </si>
  <si>
    <t>Oct-2004</t>
  </si>
  <si>
    <t>Nov-2004</t>
  </si>
  <si>
    <t>Dec-2004</t>
  </si>
  <si>
    <t>Jan-2005</t>
  </si>
  <si>
    <t>Feb-2005</t>
  </si>
  <si>
    <t>Mar-2005</t>
  </si>
  <si>
    <t>Apr-2005</t>
  </si>
  <si>
    <t>May-2005</t>
  </si>
  <si>
    <t>Jun-2005</t>
  </si>
  <si>
    <t>Jul-2005</t>
  </si>
  <si>
    <t>Aug-2005</t>
  </si>
  <si>
    <t>Sep-2005</t>
  </si>
  <si>
    <t>Oct-2005</t>
  </si>
  <si>
    <t>Nov-2005</t>
  </si>
  <si>
    <t>Dec-2005</t>
  </si>
  <si>
    <t>Jan-2006</t>
  </si>
  <si>
    <t>Feb-2006</t>
  </si>
  <si>
    <t>Mar-2006</t>
  </si>
  <si>
    <t>Apr-2006</t>
  </si>
  <si>
    <t>May-2006</t>
  </si>
  <si>
    <t>Jun-2006</t>
  </si>
  <si>
    <t>Jul-2006</t>
  </si>
  <si>
    <t>Aug-2006</t>
  </si>
  <si>
    <t>Sep-2006</t>
  </si>
  <si>
    <t>Oct-2006</t>
  </si>
  <si>
    <t>Nov-2006</t>
  </si>
  <si>
    <t>Dec-2006</t>
  </si>
  <si>
    <t>Jan-2007</t>
  </si>
  <si>
    <t>Feb-2007</t>
  </si>
  <si>
    <t>Mar-2007</t>
  </si>
  <si>
    <t>Apr-2007</t>
  </si>
  <si>
    <t>May-2007</t>
  </si>
  <si>
    <t>Jun-2007</t>
  </si>
  <si>
    <t>Jul-2007</t>
  </si>
  <si>
    <t>Aug-2007</t>
  </si>
  <si>
    <t>Sep-2007</t>
  </si>
  <si>
    <t>Oct-2007</t>
  </si>
  <si>
    <t>Nov-2007</t>
  </si>
  <si>
    <t>Dec-2007</t>
  </si>
  <si>
    <t>Jan-2008</t>
  </si>
  <si>
    <t>Feb-2008</t>
  </si>
  <si>
    <t>Mar-2008</t>
  </si>
  <si>
    <t>Apr-2008</t>
  </si>
  <si>
    <t>May-2008</t>
  </si>
  <si>
    <t>Jun-2008</t>
  </si>
  <si>
    <t>Jul-2008</t>
  </si>
  <si>
    <t>Aug-2008</t>
  </si>
  <si>
    <t>Sep-2008</t>
  </si>
  <si>
    <t>Oct-2008</t>
  </si>
  <si>
    <t>Nov-2008</t>
  </si>
  <si>
    <t>Dec-2008</t>
  </si>
  <si>
    <t>Jan-2009</t>
  </si>
  <si>
    <t>Feb-2009</t>
  </si>
  <si>
    <t>Mar-2009</t>
  </si>
  <si>
    <t>Apr-2009</t>
  </si>
  <si>
    <t>May-2009</t>
  </si>
  <si>
    <t>Jun-2009</t>
  </si>
  <si>
    <t>Jul-2009</t>
  </si>
  <si>
    <t>Aug-2009</t>
  </si>
  <si>
    <t>Sep-2009</t>
  </si>
  <si>
    <t>Oct-2009</t>
  </si>
  <si>
    <t>Nov-2009</t>
  </si>
  <si>
    <t>Dec-2009</t>
  </si>
  <si>
    <t>Jan-2010</t>
  </si>
  <si>
    <t>Feb-2010</t>
  </si>
  <si>
    <t>Mar-2010</t>
  </si>
  <si>
    <t>Apr-2010</t>
  </si>
  <si>
    <t>May-2010</t>
  </si>
  <si>
    <t>Jun-2010</t>
  </si>
  <si>
    <t>Jul-2010</t>
  </si>
  <si>
    <t>Aug-2010</t>
  </si>
  <si>
    <t>Sep-2010</t>
  </si>
  <si>
    <t>Oct-2010</t>
  </si>
  <si>
    <t>Nov-2010</t>
  </si>
  <si>
    <t>Dec-2010</t>
  </si>
  <si>
    <t>Jan-2011</t>
  </si>
  <si>
    <t>Feb-2011</t>
  </si>
  <si>
    <t>Mar-2011</t>
  </si>
  <si>
    <t>Apr-2011</t>
  </si>
  <si>
    <t>May-2011</t>
  </si>
  <si>
    <t>Jun-2011</t>
  </si>
  <si>
    <t>Jul-2011</t>
  </si>
  <si>
    <t>Aug-2011</t>
  </si>
  <si>
    <t>Sep-2011</t>
  </si>
  <si>
    <t>Oct-2011</t>
  </si>
  <si>
    <t>Nov-2011</t>
  </si>
  <si>
    <t>Dec-2011</t>
  </si>
  <si>
    <t>Jan-2012</t>
  </si>
  <si>
    <t>Feb-2012</t>
  </si>
  <si>
    <t>Mar-2012</t>
  </si>
  <si>
    <t>Apr-2012</t>
  </si>
  <si>
    <t>May-2012</t>
  </si>
  <si>
    <t>Jun-2012</t>
  </si>
  <si>
    <t>Jul-2012</t>
  </si>
  <si>
    <t>Aug-2012</t>
  </si>
  <si>
    <t>Sep-2012</t>
  </si>
  <si>
    <t>Oct-2012</t>
  </si>
  <si>
    <t>Nov-2012</t>
  </si>
  <si>
    <t>Dec-2012</t>
  </si>
  <si>
    <t>Jan-2013</t>
  </si>
  <si>
    <t>Feb-2013</t>
  </si>
  <si>
    <t>Mar-2013</t>
  </si>
  <si>
    <t>Apr-2013</t>
  </si>
  <si>
    <t>May-2013</t>
  </si>
  <si>
    <t>Jun-2013</t>
  </si>
  <si>
    <t>Jul-2013</t>
  </si>
  <si>
    <t>Aug-2013</t>
  </si>
  <si>
    <t>Sep-2013</t>
  </si>
  <si>
    <t>Oct-2013</t>
  </si>
  <si>
    <t>Nov-2013</t>
  </si>
  <si>
    <t>Dec-2013</t>
  </si>
  <si>
    <t>Jan-2014</t>
  </si>
  <si>
    <t>Feb-2014</t>
  </si>
  <si>
    <t>Mar-2014</t>
  </si>
  <si>
    <t>Apr-2014</t>
  </si>
  <si>
    <t>May-2014</t>
  </si>
  <si>
    <t>Jun-2014</t>
  </si>
  <si>
    <t>Jul-2014</t>
  </si>
  <si>
    <t>Aug-2014</t>
  </si>
  <si>
    <t>Sep-2014</t>
  </si>
  <si>
    <t>Oct-2014</t>
  </si>
  <si>
    <t>Nov-2014</t>
  </si>
  <si>
    <t>Dec-2014</t>
  </si>
  <si>
    <t>Jan-2015</t>
  </si>
  <si>
    <t>Feb-2015</t>
  </si>
  <si>
    <t>Mar-2015</t>
  </si>
  <si>
    <t>Volume</t>
  </si>
  <si>
    <t>Apr-2015</t>
  </si>
  <si>
    <t>May-2015</t>
  </si>
  <si>
    <t>TR</t>
  </si>
  <si>
    <t>ER</t>
  </si>
  <si>
    <t>Sum of SPX mo %</t>
  </si>
  <si>
    <t xml:space="preserve"> SPX</t>
  </si>
  <si>
    <t xml:space="preserve"> VQT</t>
  </si>
  <si>
    <t xml:space="preserve"> VQTS</t>
  </si>
  <si>
    <t xml:space="preserve"> SPXH</t>
  </si>
  <si>
    <t xml:space="preserve"> VIX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</si>
</sst>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409]d/mmm/yy;@"/>
    <numFmt numFmtId="165" formatCode="0.00000"/>
    <numFmt numFmtId="166" formatCode="0.000"/>
    <numFmt numFmtId="167" formatCode="[$-409]d\-mmm\-yy;@"/>
  </numFmts>
  <fonts count="2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333333"/>
      <name val="Arial"/>
      <family val="2"/>
    </font>
    <font>
      <sz val="9"/>
      <color rgb="FF00000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1E0"/>
        <bgColor indexed="64"/>
      </patternFill>
    </fill>
  </fills>
  <borders count="1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5D5D5"/>
      </bottom>
      <diagonal/>
    </border>
    <border>
      <left/>
      <right/>
      <top style="medium">
        <color rgb="FFD5D5D5"/>
      </top>
      <bottom/>
      <diagonal/>
    </border>
    <border>
      <left/>
      <right/>
      <top/>
      <bottom style="medium">
        <color rgb="FFE9DECF"/>
      </bottom>
      <diagonal/>
    </border>
  </borders>
  <cellStyleXfs count="43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7" fillId="26" borderId="0" applyNumberFormat="0" applyBorder="0" applyAlignment="0" applyProtection="0"/>
    <xf numFmtId="0" fontId="8" fillId="27" borderId="1" applyNumberFormat="0" applyAlignment="0" applyProtection="0"/>
    <xf numFmtId="0" fontId="9" fillId="28" borderId="2" applyNumberFormat="0" applyAlignment="0" applyProtection="0"/>
    <xf numFmtId="0" fontId="10" fillId="0" borderId="0" applyNumberFormat="0" applyFill="0" applyBorder="0" applyAlignment="0" applyProtection="0"/>
    <xf numFmtId="0" fontId="11" fillId="29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30" borderId="1" applyNumberFormat="0" applyAlignment="0" applyProtection="0"/>
    <xf numFmtId="0" fontId="16" fillId="0" borderId="6" applyNumberFormat="0" applyFill="0" applyAlignment="0" applyProtection="0"/>
    <xf numFmtId="0" fontId="17" fillId="31" borderId="0" applyNumberFormat="0" applyBorder="0" applyAlignment="0" applyProtection="0"/>
    <xf numFmtId="0" fontId="1" fillId="32" borderId="7" applyNumberFormat="0" applyFont="0" applyAlignment="0" applyProtection="0"/>
    <xf numFmtId="0" fontId="18" fillId="27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5" fillId="32" borderId="7" applyNumberFormat="0" applyFont="0" applyAlignment="0" applyProtection="0"/>
  </cellStyleXfs>
  <cellXfs count="57">
    <xf numFmtId="0" fontId="0" fillId="0" borderId="0" xfId="0"/>
    <xf numFmtId="164" fontId="0" fillId="0" borderId="0" xfId="0" applyNumberFormat="1"/>
    <xf numFmtId="164" fontId="0" fillId="33" borderId="0" xfId="0" applyNumberFormat="1" applyFill="1"/>
    <xf numFmtId="1" fontId="0" fillId="0" borderId="0" xfId="0" applyNumberFormat="1"/>
    <xf numFmtId="0" fontId="2" fillId="0" borderId="0" xfId="0" applyFont="1"/>
    <xf numFmtId="164" fontId="2" fillId="0" borderId="0" xfId="0" applyNumberFormat="1" applyFont="1"/>
    <xf numFmtId="164" fontId="2" fillId="33" borderId="0" xfId="0" applyNumberFormat="1" applyFont="1" applyFill="1"/>
    <xf numFmtId="164" fontId="0" fillId="34" borderId="0" xfId="0" applyNumberFormat="1" applyFill="1"/>
    <xf numFmtId="2" fontId="0" fillId="0" borderId="0" xfId="0" applyNumberFormat="1"/>
    <xf numFmtId="1" fontId="0" fillId="35" borderId="0" xfId="0" applyNumberFormat="1" applyFill="1"/>
    <xf numFmtId="0" fontId="0" fillId="35" borderId="0" xfId="0" applyFill="1"/>
    <xf numFmtId="1" fontId="0" fillId="0" borderId="0" xfId="0" applyNumberFormat="1" applyAlignment="1">
      <alignment wrapText="1"/>
    </xf>
    <xf numFmtId="0" fontId="0" fillId="34" borderId="0" xfId="0" applyFill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wrapText="1"/>
    </xf>
    <xf numFmtId="15" fontId="0" fillId="0" borderId="0" xfId="0" applyNumberFormat="1"/>
    <xf numFmtId="0" fontId="0" fillId="36" borderId="0" xfId="0" applyFill="1"/>
    <xf numFmtId="2" fontId="0" fillId="0" borderId="0" xfId="0" applyNumberFormat="1" applyFill="1"/>
    <xf numFmtId="0" fontId="0" fillId="37" borderId="0" xfId="0" applyFill="1"/>
    <xf numFmtId="165" fontId="0" fillId="0" borderId="0" xfId="0" applyNumberFormat="1" applyFill="1"/>
    <xf numFmtId="0" fontId="22" fillId="0" borderId="0" xfId="0" applyFont="1"/>
    <xf numFmtId="1" fontId="0" fillId="39" borderId="0" xfId="0" applyNumberFormat="1" applyFill="1"/>
    <xf numFmtId="0" fontId="0" fillId="39" borderId="0" xfId="0" applyFill="1"/>
    <xf numFmtId="2" fontId="0" fillId="39" borderId="0" xfId="0" applyNumberFormat="1" applyFill="1"/>
    <xf numFmtId="167" fontId="0" fillId="0" borderId="0" xfId="0" applyNumberFormat="1"/>
    <xf numFmtId="0" fontId="0" fillId="0" borderId="0" xfId="0" applyFill="1"/>
    <xf numFmtId="1" fontId="0" fillId="0" borderId="0" xfId="0" applyNumberFormat="1" applyFill="1"/>
    <xf numFmtId="1" fontId="0" fillId="41" borderId="0" xfId="0" applyNumberFormat="1" applyFill="1"/>
    <xf numFmtId="167" fontId="22" fillId="0" borderId="0" xfId="0" applyNumberFormat="1" applyFont="1"/>
    <xf numFmtId="167" fontId="0" fillId="39" borderId="0" xfId="0" applyNumberFormat="1" applyFill="1"/>
    <xf numFmtId="167" fontId="0" fillId="38" borderId="0" xfId="0" applyNumberFormat="1" applyFill="1"/>
    <xf numFmtId="167" fontId="0" fillId="33" borderId="0" xfId="0" applyNumberFormat="1" applyFill="1"/>
    <xf numFmtId="167" fontId="0" fillId="35" borderId="0" xfId="0" applyNumberFormat="1" applyFill="1"/>
    <xf numFmtId="167" fontId="0" fillId="40" borderId="0" xfId="0" applyNumberFormat="1" applyFill="1"/>
    <xf numFmtId="166" fontId="0" fillId="0" borderId="0" xfId="0" applyNumberFormat="1" applyFill="1"/>
    <xf numFmtId="0" fontId="0" fillId="42" borderId="0" xfId="0" applyFill="1"/>
    <xf numFmtId="16" fontId="0" fillId="0" borderId="0" xfId="0" applyNumberFormat="1"/>
    <xf numFmtId="0" fontId="0" fillId="0" borderId="0" xfId="0"/>
    <xf numFmtId="0" fontId="0" fillId="43" borderId="0" xfId="0" applyFill="1"/>
    <xf numFmtId="167" fontId="0" fillId="43" borderId="0" xfId="0" applyNumberFormat="1" applyFill="1"/>
    <xf numFmtId="0" fontId="0" fillId="44" borderId="0" xfId="0" applyFill="1"/>
    <xf numFmtId="15" fontId="23" fillId="44" borderId="11" xfId="0" applyNumberFormat="1" applyFont="1" applyFill="1" applyBorder="1" applyAlignment="1">
      <alignment horizontal="left" vertical="center" wrapText="1" indent="1"/>
    </xf>
    <xf numFmtId="0" fontId="23" fillId="44" borderId="11" xfId="0" applyFont="1" applyFill="1" applyBorder="1" applyAlignment="1">
      <alignment horizontal="right" vertical="center" wrapText="1"/>
    </xf>
    <xf numFmtId="0" fontId="24" fillId="45" borderId="12" xfId="0" applyFont="1" applyFill="1" applyBorder="1" applyAlignment="1">
      <alignment horizontal="left" vertical="center" wrapText="1" indent="1"/>
    </xf>
    <xf numFmtId="0" fontId="24" fillId="45" borderId="12" xfId="0" applyFont="1" applyFill="1" applyBorder="1" applyAlignment="1">
      <alignment horizontal="right" vertical="center" wrapText="1"/>
    </xf>
    <xf numFmtId="0" fontId="0" fillId="0" borderId="0" xfId="0" pivotButton="1"/>
    <xf numFmtId="167" fontId="0" fillId="0" borderId="0" xfId="0" applyNumberFormat="1" applyAlignment="1">
      <alignment horizontal="left"/>
    </xf>
    <xf numFmtId="0" fontId="0" fillId="0" borderId="0" xfId="0" applyNumberFormat="1"/>
    <xf numFmtId="0" fontId="25" fillId="46" borderId="13" xfId="0" applyFont="1" applyFill="1" applyBorder="1" applyAlignment="1">
      <alignment horizontal="right" wrapText="1"/>
    </xf>
    <xf numFmtId="0" fontId="26" fillId="46" borderId="13" xfId="0" applyFont="1" applyFill="1" applyBorder="1" applyAlignment="1">
      <alignment horizontal="right" vertical="center" wrapText="1"/>
    </xf>
    <xf numFmtId="167" fontId="25" fillId="46" borderId="13" xfId="0" applyNumberFormat="1" applyFont="1" applyFill="1" applyBorder="1" applyAlignment="1">
      <alignment horizontal="left" wrapText="1"/>
    </xf>
    <xf numFmtId="167" fontId="26" fillId="46" borderId="13" xfId="0" applyNumberFormat="1" applyFont="1" applyFill="1" applyBorder="1" applyAlignment="1">
      <alignment horizontal="left" vertical="center" wrapText="1"/>
    </xf>
    <xf numFmtId="167" fontId="0" fillId="0" borderId="10" xfId="0" applyNumberFormat="1" applyBorder="1"/>
    <xf numFmtId="0" fontId="0" fillId="0" borderId="10" xfId="0" applyBorder="1"/>
    <xf numFmtId="167" fontId="0" fillId="41" borderId="0" xfId="0" applyNumberFormat="1" applyFill="1"/>
    <xf numFmtId="0" fontId="0" fillId="0" borderId="0" xfId="0" applyAlignment="1">
      <alignment horizontal="left"/>
    </xf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Note 2" xfId="42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pivotCacheDefinition" Target="pivotCache/pivotCacheDefinition2.xml"/><Relationship Id="rId3" Type="http://schemas.openxmlformats.org/officeDocument/2006/relationships/chartsheet" Target="chartsheets/sheet1.xml"/><Relationship Id="rId7" Type="http://schemas.openxmlformats.org/officeDocument/2006/relationships/worksheet" Target="worksheets/sheet5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8.xml"/><Relationship Id="rId5" Type="http://schemas.openxmlformats.org/officeDocument/2006/relationships/chartsheet" Target="chartsheets/sheet2.xml"/><Relationship Id="rId15" Type="http://schemas.openxmlformats.org/officeDocument/2006/relationships/styles" Target="styles.xml"/><Relationship Id="rId10" Type="http://schemas.openxmlformats.org/officeDocument/2006/relationships/chartsheet" Target="chartsheets/sheet3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7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[SFI VQTS vol calc.xlsx]3 hybrid table!PivotTable1</c:name>
    <c:fmtId val="1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Three Hybrid Volatilty Funds vs</a:t>
            </a:r>
            <a:r>
              <a:rPr lang="en-US" baseline="0"/>
              <a:t> S&amp;P 500 (SPX)</a:t>
            </a:r>
          </a:p>
          <a:p>
            <a:pPr>
              <a:defRPr/>
            </a:pPr>
            <a:r>
              <a:rPr lang="en-US" sz="1200" baseline="0"/>
              <a:t>(3-Dec-2014 through 30-Jun-2015)</a:t>
            </a:r>
            <a:endParaRPr lang="en-US" sz="1200"/>
          </a:p>
        </c:rich>
      </c:tx>
      <c:layout>
        <c:manualLayout>
          <c:xMode val="edge"/>
          <c:yMode val="edge"/>
          <c:x val="0.20317474464188678"/>
          <c:y val="5.2025953227809951E-2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spPr>
          <a:ln w="19050"/>
        </c:spPr>
        <c:marker>
          <c:symbol val="none"/>
        </c:marker>
      </c:pivotFmt>
      <c:pivotFmt>
        <c:idx val="2"/>
        <c:spPr>
          <a:ln w="15875"/>
        </c:spPr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'3 hybrid table'!$B$3</c:f>
              <c:strCache>
                <c:ptCount val="1"/>
                <c:pt idx="0">
                  <c:v> SPX</c:v>
                </c:pt>
              </c:strCache>
            </c:strRef>
          </c:tx>
          <c:marker>
            <c:symbol val="none"/>
          </c:marker>
          <c:cat>
            <c:strRef>
              <c:f>'3 hybrid table'!$A$4:$A$148</c:f>
              <c:strCache>
                <c:ptCount val="144"/>
                <c:pt idx="0">
                  <c:v>3-Dec-14</c:v>
                </c:pt>
                <c:pt idx="1">
                  <c:v>4-Dec-14</c:v>
                </c:pt>
                <c:pt idx="2">
                  <c:v>5-Dec-14</c:v>
                </c:pt>
                <c:pt idx="3">
                  <c:v>8-Dec-14</c:v>
                </c:pt>
                <c:pt idx="4">
                  <c:v>9-Dec-14</c:v>
                </c:pt>
                <c:pt idx="5">
                  <c:v>10-Dec-14</c:v>
                </c:pt>
                <c:pt idx="6">
                  <c:v>11-Dec-14</c:v>
                </c:pt>
                <c:pt idx="7">
                  <c:v>12-Dec-14</c:v>
                </c:pt>
                <c:pt idx="8">
                  <c:v>15-Dec-14</c:v>
                </c:pt>
                <c:pt idx="9">
                  <c:v>16-Dec-14</c:v>
                </c:pt>
                <c:pt idx="10">
                  <c:v>17-Dec-14</c:v>
                </c:pt>
                <c:pt idx="11">
                  <c:v>18-Dec-14</c:v>
                </c:pt>
                <c:pt idx="12">
                  <c:v>19-Dec-14</c:v>
                </c:pt>
                <c:pt idx="13">
                  <c:v>22-Dec-14</c:v>
                </c:pt>
                <c:pt idx="14">
                  <c:v>23-Dec-14</c:v>
                </c:pt>
                <c:pt idx="15">
                  <c:v>24-Dec-14</c:v>
                </c:pt>
                <c:pt idx="16">
                  <c:v>26-Dec-14</c:v>
                </c:pt>
                <c:pt idx="17">
                  <c:v>29-Dec-14</c:v>
                </c:pt>
                <c:pt idx="18">
                  <c:v>30-Dec-14</c:v>
                </c:pt>
                <c:pt idx="19">
                  <c:v>31-Dec-14</c:v>
                </c:pt>
                <c:pt idx="20">
                  <c:v>2-Jan-15</c:v>
                </c:pt>
                <c:pt idx="21">
                  <c:v>5-Jan-15</c:v>
                </c:pt>
                <c:pt idx="22">
                  <c:v>6-Jan-15</c:v>
                </c:pt>
                <c:pt idx="23">
                  <c:v>7-Jan-15</c:v>
                </c:pt>
                <c:pt idx="24">
                  <c:v>8-Jan-15</c:v>
                </c:pt>
                <c:pt idx="25">
                  <c:v>9-Jan-15</c:v>
                </c:pt>
                <c:pt idx="26">
                  <c:v>12-Jan-15</c:v>
                </c:pt>
                <c:pt idx="27">
                  <c:v>13-Jan-15</c:v>
                </c:pt>
                <c:pt idx="28">
                  <c:v>14-Jan-15</c:v>
                </c:pt>
                <c:pt idx="29">
                  <c:v>15-Jan-15</c:v>
                </c:pt>
                <c:pt idx="30">
                  <c:v>16-Jan-15</c:v>
                </c:pt>
                <c:pt idx="31">
                  <c:v>20-Jan-15</c:v>
                </c:pt>
                <c:pt idx="32">
                  <c:v>21-Jan-15</c:v>
                </c:pt>
                <c:pt idx="33">
                  <c:v>22-Jan-15</c:v>
                </c:pt>
                <c:pt idx="34">
                  <c:v>23-Jan-15</c:v>
                </c:pt>
                <c:pt idx="35">
                  <c:v>26-Jan-15</c:v>
                </c:pt>
                <c:pt idx="36">
                  <c:v>27-Jan-15</c:v>
                </c:pt>
                <c:pt idx="37">
                  <c:v>28-Jan-15</c:v>
                </c:pt>
                <c:pt idx="38">
                  <c:v>29-Jan-15</c:v>
                </c:pt>
                <c:pt idx="39">
                  <c:v>30-Jan-15</c:v>
                </c:pt>
                <c:pt idx="40">
                  <c:v>2-Feb-15</c:v>
                </c:pt>
                <c:pt idx="41">
                  <c:v>3-Feb-15</c:v>
                </c:pt>
                <c:pt idx="42">
                  <c:v>4-Feb-15</c:v>
                </c:pt>
                <c:pt idx="43">
                  <c:v>5-Feb-15</c:v>
                </c:pt>
                <c:pt idx="44">
                  <c:v>6-Feb-15</c:v>
                </c:pt>
                <c:pt idx="45">
                  <c:v>9-Feb-15</c:v>
                </c:pt>
                <c:pt idx="46">
                  <c:v>10-Feb-15</c:v>
                </c:pt>
                <c:pt idx="47">
                  <c:v>11-Feb-15</c:v>
                </c:pt>
                <c:pt idx="48">
                  <c:v>12-Feb-15</c:v>
                </c:pt>
                <c:pt idx="49">
                  <c:v>13-Feb-15</c:v>
                </c:pt>
                <c:pt idx="50">
                  <c:v>17-Feb-15</c:v>
                </c:pt>
                <c:pt idx="51">
                  <c:v>18-Feb-15</c:v>
                </c:pt>
                <c:pt idx="52">
                  <c:v>19-Feb-15</c:v>
                </c:pt>
                <c:pt idx="53">
                  <c:v>20-Feb-15</c:v>
                </c:pt>
                <c:pt idx="54">
                  <c:v>23-Feb-15</c:v>
                </c:pt>
                <c:pt idx="55">
                  <c:v>24-Feb-15</c:v>
                </c:pt>
                <c:pt idx="56">
                  <c:v>25-Feb-15</c:v>
                </c:pt>
                <c:pt idx="57">
                  <c:v>26-Feb-15</c:v>
                </c:pt>
                <c:pt idx="58">
                  <c:v>27-Feb-15</c:v>
                </c:pt>
                <c:pt idx="59">
                  <c:v>2-Mar-15</c:v>
                </c:pt>
                <c:pt idx="60">
                  <c:v>3-Mar-15</c:v>
                </c:pt>
                <c:pt idx="61">
                  <c:v>4-Mar-15</c:v>
                </c:pt>
                <c:pt idx="62">
                  <c:v>5-Mar-15</c:v>
                </c:pt>
                <c:pt idx="63">
                  <c:v>6-Mar-15</c:v>
                </c:pt>
                <c:pt idx="64">
                  <c:v>9-Mar-15</c:v>
                </c:pt>
                <c:pt idx="65">
                  <c:v>10-Mar-15</c:v>
                </c:pt>
                <c:pt idx="66">
                  <c:v>11-Mar-15</c:v>
                </c:pt>
                <c:pt idx="67">
                  <c:v>12-Mar-15</c:v>
                </c:pt>
                <c:pt idx="68">
                  <c:v>13-Mar-15</c:v>
                </c:pt>
                <c:pt idx="69">
                  <c:v>16-Mar-15</c:v>
                </c:pt>
                <c:pt idx="70">
                  <c:v>17-Mar-15</c:v>
                </c:pt>
                <c:pt idx="71">
                  <c:v>18-Mar-15</c:v>
                </c:pt>
                <c:pt idx="72">
                  <c:v>19-Mar-15</c:v>
                </c:pt>
                <c:pt idx="73">
                  <c:v>20-Mar-15</c:v>
                </c:pt>
                <c:pt idx="74">
                  <c:v>23-Mar-15</c:v>
                </c:pt>
                <c:pt idx="75">
                  <c:v>24-Mar-15</c:v>
                </c:pt>
                <c:pt idx="76">
                  <c:v>25-Mar-15</c:v>
                </c:pt>
                <c:pt idx="77">
                  <c:v>26-Mar-15</c:v>
                </c:pt>
                <c:pt idx="78">
                  <c:v>27-Mar-15</c:v>
                </c:pt>
                <c:pt idx="79">
                  <c:v>30-Mar-15</c:v>
                </c:pt>
                <c:pt idx="80">
                  <c:v>31-Mar-15</c:v>
                </c:pt>
                <c:pt idx="81">
                  <c:v>1-Apr-15</c:v>
                </c:pt>
                <c:pt idx="82">
                  <c:v>2-Apr-15</c:v>
                </c:pt>
                <c:pt idx="83">
                  <c:v>6-Apr-15</c:v>
                </c:pt>
                <c:pt idx="84">
                  <c:v>7-Apr-15</c:v>
                </c:pt>
                <c:pt idx="85">
                  <c:v>8-Apr-15</c:v>
                </c:pt>
                <c:pt idx="86">
                  <c:v>9-Apr-15</c:v>
                </c:pt>
                <c:pt idx="87">
                  <c:v>10-Apr-15</c:v>
                </c:pt>
                <c:pt idx="88">
                  <c:v>13-Apr-15</c:v>
                </c:pt>
                <c:pt idx="89">
                  <c:v>14-Apr-15</c:v>
                </c:pt>
                <c:pt idx="90">
                  <c:v>15-Apr-15</c:v>
                </c:pt>
                <c:pt idx="91">
                  <c:v>16-Apr-15</c:v>
                </c:pt>
                <c:pt idx="92">
                  <c:v>17-Apr-15</c:v>
                </c:pt>
                <c:pt idx="93">
                  <c:v>20-Apr-15</c:v>
                </c:pt>
                <c:pt idx="94">
                  <c:v>21-Apr-15</c:v>
                </c:pt>
                <c:pt idx="95">
                  <c:v>22-Apr-15</c:v>
                </c:pt>
                <c:pt idx="96">
                  <c:v>23-Apr-15</c:v>
                </c:pt>
                <c:pt idx="97">
                  <c:v>24-Apr-15</c:v>
                </c:pt>
                <c:pt idx="98">
                  <c:v>27-Apr-15</c:v>
                </c:pt>
                <c:pt idx="99">
                  <c:v>28-Apr-15</c:v>
                </c:pt>
                <c:pt idx="100">
                  <c:v>29-Apr-15</c:v>
                </c:pt>
                <c:pt idx="101">
                  <c:v>30-Apr-15</c:v>
                </c:pt>
                <c:pt idx="102">
                  <c:v>1-May-15</c:v>
                </c:pt>
                <c:pt idx="103">
                  <c:v>4-May-15</c:v>
                </c:pt>
                <c:pt idx="104">
                  <c:v>5-May-15</c:v>
                </c:pt>
                <c:pt idx="105">
                  <c:v>6-May-15</c:v>
                </c:pt>
                <c:pt idx="106">
                  <c:v>7-May-15</c:v>
                </c:pt>
                <c:pt idx="107">
                  <c:v>8-May-15</c:v>
                </c:pt>
                <c:pt idx="108">
                  <c:v>11-May-15</c:v>
                </c:pt>
                <c:pt idx="109">
                  <c:v>12-May-15</c:v>
                </c:pt>
                <c:pt idx="110">
                  <c:v>13-May-15</c:v>
                </c:pt>
                <c:pt idx="111">
                  <c:v>14-May-15</c:v>
                </c:pt>
                <c:pt idx="112">
                  <c:v>15-May-15</c:v>
                </c:pt>
                <c:pt idx="113">
                  <c:v>18-May-15</c:v>
                </c:pt>
                <c:pt idx="114">
                  <c:v>19-May-15</c:v>
                </c:pt>
                <c:pt idx="115">
                  <c:v>20-May-15</c:v>
                </c:pt>
                <c:pt idx="116">
                  <c:v>21-May-15</c:v>
                </c:pt>
                <c:pt idx="117">
                  <c:v>22-May-15</c:v>
                </c:pt>
                <c:pt idx="118">
                  <c:v>26-May-15</c:v>
                </c:pt>
                <c:pt idx="119">
                  <c:v>27-May-15</c:v>
                </c:pt>
                <c:pt idx="120">
                  <c:v>28-May-15</c:v>
                </c:pt>
                <c:pt idx="121">
                  <c:v>29-May-15</c:v>
                </c:pt>
                <c:pt idx="122">
                  <c:v>1-Jun-15</c:v>
                </c:pt>
                <c:pt idx="123">
                  <c:v>2-Jun-15</c:v>
                </c:pt>
                <c:pt idx="124">
                  <c:v>3-Jun-15</c:v>
                </c:pt>
                <c:pt idx="125">
                  <c:v>4-Jun-15</c:v>
                </c:pt>
                <c:pt idx="126">
                  <c:v>5-Jun-15</c:v>
                </c:pt>
                <c:pt idx="127">
                  <c:v>8-Jun-15</c:v>
                </c:pt>
                <c:pt idx="128">
                  <c:v>9-Jun-15</c:v>
                </c:pt>
                <c:pt idx="129">
                  <c:v>10-Jun-15</c:v>
                </c:pt>
                <c:pt idx="130">
                  <c:v>11-Jun-15</c:v>
                </c:pt>
                <c:pt idx="131">
                  <c:v>12-Jun-15</c:v>
                </c:pt>
                <c:pt idx="132">
                  <c:v>15-Jun-15</c:v>
                </c:pt>
                <c:pt idx="133">
                  <c:v>16-Jun-15</c:v>
                </c:pt>
                <c:pt idx="134">
                  <c:v>17-Jun-15</c:v>
                </c:pt>
                <c:pt idx="135">
                  <c:v>18-Jun-15</c:v>
                </c:pt>
                <c:pt idx="136">
                  <c:v>19-Jun-15</c:v>
                </c:pt>
                <c:pt idx="137">
                  <c:v>22-Jun-15</c:v>
                </c:pt>
                <c:pt idx="138">
                  <c:v>23-Jun-15</c:v>
                </c:pt>
                <c:pt idx="139">
                  <c:v>24-Jun-15</c:v>
                </c:pt>
                <c:pt idx="140">
                  <c:v>25-Jun-15</c:v>
                </c:pt>
                <c:pt idx="141">
                  <c:v>26-Jun-15</c:v>
                </c:pt>
                <c:pt idx="142">
                  <c:v>29-Jun-15</c:v>
                </c:pt>
                <c:pt idx="143">
                  <c:v>30-Jun-15</c:v>
                </c:pt>
              </c:strCache>
            </c:strRef>
          </c:cat>
          <c:val>
            <c:numRef>
              <c:f>'3 hybrid table'!$B$4:$B$148</c:f>
              <c:numCache>
                <c:formatCode>General</c:formatCode>
                <c:ptCount val="144"/>
                <c:pt idx="0">
                  <c:v>164434.92060975515</c:v>
                </c:pt>
                <c:pt idx="1">
                  <c:v>164243.86400209277</c:v>
                </c:pt>
                <c:pt idx="2">
                  <c:v>164517.36597198553</c:v>
                </c:pt>
                <c:pt idx="3">
                  <c:v>163323.53486749795</c:v>
                </c:pt>
                <c:pt idx="4">
                  <c:v>163284.69270465881</c:v>
                </c:pt>
                <c:pt idx="5">
                  <c:v>160614.82928917394</c:v>
                </c:pt>
                <c:pt idx="6">
                  <c:v>161343.3289205622</c:v>
                </c:pt>
                <c:pt idx="7">
                  <c:v>158727.37477110402</c:v>
                </c:pt>
                <c:pt idx="8">
                  <c:v>157720.63195110546</c:v>
                </c:pt>
                <c:pt idx="9">
                  <c:v>156381.73826189665</c:v>
                </c:pt>
                <c:pt idx="10">
                  <c:v>159564.48406249753</c:v>
                </c:pt>
                <c:pt idx="11">
                  <c:v>163396.45815662431</c:v>
                </c:pt>
                <c:pt idx="12">
                  <c:v>164143.18781758079</c:v>
                </c:pt>
                <c:pt idx="13">
                  <c:v>164768.64977130218</c:v>
                </c:pt>
                <c:pt idx="14">
                  <c:v>165056.39521518204</c:v>
                </c:pt>
                <c:pt idx="15">
                  <c:v>165033.40335634846</c:v>
                </c:pt>
                <c:pt idx="16">
                  <c:v>165579.59397220748</c:v>
                </c:pt>
                <c:pt idx="17">
                  <c:v>165722.28634392665</c:v>
                </c:pt>
                <c:pt idx="18">
                  <c:v>164912.13564911336</c:v>
                </c:pt>
                <c:pt idx="19">
                  <c:v>163211.74959769796</c:v>
                </c:pt>
                <c:pt idx="20">
                  <c:v>163156.26362476122</c:v>
                </c:pt>
                <c:pt idx="21">
                  <c:v>160174.07668709225</c:v>
                </c:pt>
                <c:pt idx="22">
                  <c:v>158749.57312384562</c:v>
                </c:pt>
                <c:pt idx="23">
                  <c:v>160595.80496080033</c:v>
                </c:pt>
                <c:pt idx="24">
                  <c:v>163468.58793965867</c:v>
                </c:pt>
                <c:pt idx="25">
                  <c:v>162094.82913063126</c:v>
                </c:pt>
                <c:pt idx="26">
                  <c:v>160782.88452544215</c:v>
                </c:pt>
                <c:pt idx="27">
                  <c:v>160368.2970138487</c:v>
                </c:pt>
                <c:pt idx="28">
                  <c:v>159436.06528787388</c:v>
                </c:pt>
                <c:pt idx="29">
                  <c:v>157961.61998906056</c:v>
                </c:pt>
                <c:pt idx="30">
                  <c:v>160082.12827687894</c:v>
                </c:pt>
                <c:pt idx="31">
                  <c:v>160330.24835710155</c:v>
                </c:pt>
                <c:pt idx="32">
                  <c:v>161088.8710968775</c:v>
                </c:pt>
                <c:pt idx="33">
                  <c:v>163548.65278361304</c:v>
                </c:pt>
                <c:pt idx="34">
                  <c:v>162650.52200175985</c:v>
                </c:pt>
                <c:pt idx="35">
                  <c:v>163068.28353772129</c:v>
                </c:pt>
                <c:pt idx="36">
                  <c:v>160885.14772213812</c:v>
                </c:pt>
                <c:pt idx="37">
                  <c:v>158713.90419266108</c:v>
                </c:pt>
                <c:pt idx="38">
                  <c:v>160227.19165431356</c:v>
                </c:pt>
                <c:pt idx="39">
                  <c:v>158145.52552933438</c:v>
                </c:pt>
                <c:pt idx="40">
                  <c:v>160195.48153374184</c:v>
                </c:pt>
                <c:pt idx="41">
                  <c:v>162508.62313613266</c:v>
                </c:pt>
                <c:pt idx="42">
                  <c:v>161833.22975211852</c:v>
                </c:pt>
                <c:pt idx="43">
                  <c:v>163498.72135332029</c:v>
                </c:pt>
                <c:pt idx="44">
                  <c:v>162939.85445782371</c:v>
                </c:pt>
                <c:pt idx="45">
                  <c:v>162247.81726371197</c:v>
                </c:pt>
                <c:pt idx="46">
                  <c:v>163979.90392313854</c:v>
                </c:pt>
                <c:pt idx="47">
                  <c:v>163975.14288658649</c:v>
                </c:pt>
                <c:pt idx="48">
                  <c:v>165556.6021133739</c:v>
                </c:pt>
                <c:pt idx="49">
                  <c:v>166231.20199129602</c:v>
                </c:pt>
                <c:pt idx="50">
                  <c:v>166496.76890026874</c:v>
                </c:pt>
                <c:pt idx="51">
                  <c:v>166444.43713386549</c:v>
                </c:pt>
                <c:pt idx="52">
                  <c:v>166267.66363585921</c:v>
                </c:pt>
                <c:pt idx="53">
                  <c:v>167286.3082545244</c:v>
                </c:pt>
                <c:pt idx="54">
                  <c:v>167235.5635003052</c:v>
                </c:pt>
                <c:pt idx="55">
                  <c:v>167696.92823565786</c:v>
                </c:pt>
                <c:pt idx="56">
                  <c:v>167568.51897359474</c:v>
                </c:pt>
                <c:pt idx="57">
                  <c:v>167321.18288690358</c:v>
                </c:pt>
                <c:pt idx="58">
                  <c:v>166826.53053135579</c:v>
                </c:pt>
                <c:pt idx="59">
                  <c:v>167848.32935655455</c:v>
                </c:pt>
                <c:pt idx="60">
                  <c:v>167086.5428976845</c:v>
                </c:pt>
                <c:pt idx="61">
                  <c:v>166353.28302245756</c:v>
                </c:pt>
                <c:pt idx="62">
                  <c:v>166552.2548732055</c:v>
                </c:pt>
                <c:pt idx="63">
                  <c:v>164191.55205352401</c:v>
                </c:pt>
                <c:pt idx="64">
                  <c:v>164839.19254215254</c:v>
                </c:pt>
                <c:pt idx="65">
                  <c:v>162043.30038288058</c:v>
                </c:pt>
                <c:pt idx="66">
                  <c:v>161732.55356760658</c:v>
                </c:pt>
                <c:pt idx="67">
                  <c:v>163770.61649319457</c:v>
                </c:pt>
                <c:pt idx="68">
                  <c:v>162775.75723945492</c:v>
                </c:pt>
                <c:pt idx="69">
                  <c:v>164978.71088950371</c:v>
                </c:pt>
                <c:pt idx="70">
                  <c:v>164430.95307929511</c:v>
                </c:pt>
                <c:pt idx="71">
                  <c:v>166430.17384204394</c:v>
                </c:pt>
                <c:pt idx="72">
                  <c:v>165619.22964113866</c:v>
                </c:pt>
                <c:pt idx="73">
                  <c:v>167111.91527479413</c:v>
                </c:pt>
                <c:pt idx="74">
                  <c:v>166820.18248261977</c:v>
                </c:pt>
                <c:pt idx="75">
                  <c:v>165796.003139145</c:v>
                </c:pt>
                <c:pt idx="76">
                  <c:v>163382.19486480273</c:v>
                </c:pt>
                <c:pt idx="77">
                  <c:v>162993.75341857644</c:v>
                </c:pt>
                <c:pt idx="78">
                  <c:v>163379.81434652672</c:v>
                </c:pt>
                <c:pt idx="79">
                  <c:v>165379.03510927554</c:v>
                </c:pt>
                <c:pt idx="80">
                  <c:v>163924.39813236729</c:v>
                </c:pt>
                <c:pt idx="81">
                  <c:v>163274.37712546278</c:v>
                </c:pt>
                <c:pt idx="82">
                  <c:v>163850.68133714894</c:v>
                </c:pt>
                <c:pt idx="83">
                  <c:v>164933.54049576295</c:v>
                </c:pt>
                <c:pt idx="84">
                  <c:v>164593.4632854799</c:v>
                </c:pt>
                <c:pt idx="85">
                  <c:v>165034.99036853245</c:v>
                </c:pt>
                <c:pt idx="86">
                  <c:v>165770.63076203538</c:v>
                </c:pt>
                <c:pt idx="87">
                  <c:v>166633.11322325186</c:v>
                </c:pt>
                <c:pt idx="88">
                  <c:v>165869.71993436333</c:v>
                </c:pt>
                <c:pt idx="89">
                  <c:v>166140.04787988809</c:v>
                </c:pt>
                <c:pt idx="90">
                  <c:v>166995.36896844208</c:v>
                </c:pt>
                <c:pt idx="91">
                  <c:v>166865.37269419499</c:v>
                </c:pt>
                <c:pt idx="92">
                  <c:v>164977.91738341167</c:v>
                </c:pt>
                <c:pt idx="93">
                  <c:v>166501.51011898628</c:v>
                </c:pt>
                <c:pt idx="94">
                  <c:v>166254.98735622162</c:v>
                </c:pt>
                <c:pt idx="95">
                  <c:v>167100.80618950608</c:v>
                </c:pt>
                <c:pt idx="96">
                  <c:v>167494.7823605419</c:v>
                </c:pt>
                <c:pt idx="97">
                  <c:v>167872.11472148017</c:v>
                </c:pt>
                <c:pt idx="98">
                  <c:v>167176.90350300042</c:v>
                </c:pt>
                <c:pt idx="99">
                  <c:v>167639.85525053708</c:v>
                </c:pt>
                <c:pt idx="100">
                  <c:v>167012.82610246615</c:v>
                </c:pt>
                <c:pt idx="101">
                  <c:v>165321.16861806277</c:v>
                </c:pt>
                <c:pt idx="102">
                  <c:v>167126.96890185415</c:v>
                </c:pt>
                <c:pt idx="103">
                  <c:v>167618.45119660083</c:v>
                </c:pt>
                <c:pt idx="104">
                  <c:v>165634.28960990577</c:v>
                </c:pt>
                <c:pt idx="105">
                  <c:v>164896.27345440711</c:v>
                </c:pt>
                <c:pt idx="106">
                  <c:v>165518.55345662669</c:v>
                </c:pt>
                <c:pt idx="107">
                  <c:v>167746.07805055927</c:v>
                </c:pt>
                <c:pt idx="108">
                  <c:v>166892.32574178156</c:v>
                </c:pt>
                <c:pt idx="109">
                  <c:v>166400.05073365624</c:v>
                </c:pt>
                <c:pt idx="110">
                  <c:v>166349.31707742432</c:v>
                </c:pt>
                <c:pt idx="111">
                  <c:v>168142.4347398711</c:v>
                </c:pt>
                <c:pt idx="112">
                  <c:v>168271.64702058677</c:v>
                </c:pt>
                <c:pt idx="113">
                  <c:v>168784.53257655629</c:v>
                </c:pt>
                <c:pt idx="114">
                  <c:v>168675.93084368485</c:v>
                </c:pt>
                <c:pt idx="115">
                  <c:v>168518.97359471736</c:v>
                </c:pt>
                <c:pt idx="116">
                  <c:v>168912.95214389334</c:v>
                </c:pt>
                <c:pt idx="117">
                  <c:v>168535.62057566846</c:v>
                </c:pt>
                <c:pt idx="118">
                  <c:v>166802.74912999707</c:v>
                </c:pt>
                <c:pt idx="119">
                  <c:v>168331.10052398356</c:v>
                </c:pt>
                <c:pt idx="120">
                  <c:v>168117.86062513379</c:v>
                </c:pt>
                <c:pt idx="121">
                  <c:v>167055.62469777802</c:v>
                </c:pt>
                <c:pt idx="122">
                  <c:v>167399.66230410073</c:v>
                </c:pt>
                <c:pt idx="123">
                  <c:v>167230.81435445388</c:v>
                </c:pt>
                <c:pt idx="124">
                  <c:v>167585.15723469868</c:v>
                </c:pt>
                <c:pt idx="125">
                  <c:v>166140.04074546768</c:v>
                </c:pt>
                <c:pt idx="126">
                  <c:v>165901.43401850192</c:v>
                </c:pt>
                <c:pt idx="127">
                  <c:v>164827.30739046686</c:v>
                </c:pt>
                <c:pt idx="128">
                  <c:v>164896.27345440711</c:v>
                </c:pt>
                <c:pt idx="129">
                  <c:v>166882.02046785943</c:v>
                </c:pt>
                <c:pt idx="130">
                  <c:v>167172.15356443572</c:v>
                </c:pt>
                <c:pt idx="131">
                  <c:v>166002.90133096577</c:v>
                </c:pt>
                <c:pt idx="132">
                  <c:v>165235.55478045804</c:v>
                </c:pt>
                <c:pt idx="133">
                  <c:v>166175.71284750573</c:v>
                </c:pt>
                <c:pt idx="134">
                  <c:v>166504.68889963458</c:v>
                </c:pt>
                <c:pt idx="135">
                  <c:v>168153.53272717184</c:v>
                </c:pt>
                <c:pt idx="136">
                  <c:v>167261.73017622018</c:v>
                </c:pt>
                <c:pt idx="137">
                  <c:v>168281.15958113025</c:v>
                </c:pt>
                <c:pt idx="138">
                  <c:v>168388.17588724443</c:v>
                </c:pt>
                <c:pt idx="139">
                  <c:v>167149.95758983426</c:v>
                </c:pt>
                <c:pt idx="140">
                  <c:v>166652.9263014372</c:v>
                </c:pt>
                <c:pt idx="141">
                  <c:v>166597.43636493356</c:v>
                </c:pt>
                <c:pt idx="142">
                  <c:v>163111.87563912515</c:v>
                </c:pt>
                <c:pt idx="143">
                  <c:v>163545.48985723234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'3 hybrid table'!$C$3</c:f>
              <c:strCache>
                <c:ptCount val="1"/>
                <c:pt idx="0">
                  <c:v> VQT</c:v>
                </c:pt>
              </c:strCache>
            </c:strRef>
          </c:tx>
          <c:marker>
            <c:symbol val="none"/>
          </c:marker>
          <c:cat>
            <c:strRef>
              <c:f>'3 hybrid table'!$A$4:$A$148</c:f>
              <c:strCache>
                <c:ptCount val="144"/>
                <c:pt idx="0">
                  <c:v>3-Dec-14</c:v>
                </c:pt>
                <c:pt idx="1">
                  <c:v>4-Dec-14</c:v>
                </c:pt>
                <c:pt idx="2">
                  <c:v>5-Dec-14</c:v>
                </c:pt>
                <c:pt idx="3">
                  <c:v>8-Dec-14</c:v>
                </c:pt>
                <c:pt idx="4">
                  <c:v>9-Dec-14</c:v>
                </c:pt>
                <c:pt idx="5">
                  <c:v>10-Dec-14</c:v>
                </c:pt>
                <c:pt idx="6">
                  <c:v>11-Dec-14</c:v>
                </c:pt>
                <c:pt idx="7">
                  <c:v>12-Dec-14</c:v>
                </c:pt>
                <c:pt idx="8">
                  <c:v>15-Dec-14</c:v>
                </c:pt>
                <c:pt idx="9">
                  <c:v>16-Dec-14</c:v>
                </c:pt>
                <c:pt idx="10">
                  <c:v>17-Dec-14</c:v>
                </c:pt>
                <c:pt idx="11">
                  <c:v>18-Dec-14</c:v>
                </c:pt>
                <c:pt idx="12">
                  <c:v>19-Dec-14</c:v>
                </c:pt>
                <c:pt idx="13">
                  <c:v>22-Dec-14</c:v>
                </c:pt>
                <c:pt idx="14">
                  <c:v>23-Dec-14</c:v>
                </c:pt>
                <c:pt idx="15">
                  <c:v>24-Dec-14</c:v>
                </c:pt>
                <c:pt idx="16">
                  <c:v>26-Dec-14</c:v>
                </c:pt>
                <c:pt idx="17">
                  <c:v>29-Dec-14</c:v>
                </c:pt>
                <c:pt idx="18">
                  <c:v>30-Dec-14</c:v>
                </c:pt>
                <c:pt idx="19">
                  <c:v>31-Dec-14</c:v>
                </c:pt>
                <c:pt idx="20">
                  <c:v>2-Jan-15</c:v>
                </c:pt>
                <c:pt idx="21">
                  <c:v>5-Jan-15</c:v>
                </c:pt>
                <c:pt idx="22">
                  <c:v>6-Jan-15</c:v>
                </c:pt>
                <c:pt idx="23">
                  <c:v>7-Jan-15</c:v>
                </c:pt>
                <c:pt idx="24">
                  <c:v>8-Jan-15</c:v>
                </c:pt>
                <c:pt idx="25">
                  <c:v>9-Jan-15</c:v>
                </c:pt>
                <c:pt idx="26">
                  <c:v>12-Jan-15</c:v>
                </c:pt>
                <c:pt idx="27">
                  <c:v>13-Jan-15</c:v>
                </c:pt>
                <c:pt idx="28">
                  <c:v>14-Jan-15</c:v>
                </c:pt>
                <c:pt idx="29">
                  <c:v>15-Jan-15</c:v>
                </c:pt>
                <c:pt idx="30">
                  <c:v>16-Jan-15</c:v>
                </c:pt>
                <c:pt idx="31">
                  <c:v>20-Jan-15</c:v>
                </c:pt>
                <c:pt idx="32">
                  <c:v>21-Jan-15</c:v>
                </c:pt>
                <c:pt idx="33">
                  <c:v>22-Jan-15</c:v>
                </c:pt>
                <c:pt idx="34">
                  <c:v>23-Jan-15</c:v>
                </c:pt>
                <c:pt idx="35">
                  <c:v>26-Jan-15</c:v>
                </c:pt>
                <c:pt idx="36">
                  <c:v>27-Jan-15</c:v>
                </c:pt>
                <c:pt idx="37">
                  <c:v>28-Jan-15</c:v>
                </c:pt>
                <c:pt idx="38">
                  <c:v>29-Jan-15</c:v>
                </c:pt>
                <c:pt idx="39">
                  <c:v>30-Jan-15</c:v>
                </c:pt>
                <c:pt idx="40">
                  <c:v>2-Feb-15</c:v>
                </c:pt>
                <c:pt idx="41">
                  <c:v>3-Feb-15</c:v>
                </c:pt>
                <c:pt idx="42">
                  <c:v>4-Feb-15</c:v>
                </c:pt>
                <c:pt idx="43">
                  <c:v>5-Feb-15</c:v>
                </c:pt>
                <c:pt idx="44">
                  <c:v>6-Feb-15</c:v>
                </c:pt>
                <c:pt idx="45">
                  <c:v>9-Feb-15</c:v>
                </c:pt>
                <c:pt idx="46">
                  <c:v>10-Feb-15</c:v>
                </c:pt>
                <c:pt idx="47">
                  <c:v>11-Feb-15</c:v>
                </c:pt>
                <c:pt idx="48">
                  <c:v>12-Feb-15</c:v>
                </c:pt>
                <c:pt idx="49">
                  <c:v>13-Feb-15</c:v>
                </c:pt>
                <c:pt idx="50">
                  <c:v>17-Feb-15</c:v>
                </c:pt>
                <c:pt idx="51">
                  <c:v>18-Feb-15</c:v>
                </c:pt>
                <c:pt idx="52">
                  <c:v>19-Feb-15</c:v>
                </c:pt>
                <c:pt idx="53">
                  <c:v>20-Feb-15</c:v>
                </c:pt>
                <c:pt idx="54">
                  <c:v>23-Feb-15</c:v>
                </c:pt>
                <c:pt idx="55">
                  <c:v>24-Feb-15</c:v>
                </c:pt>
                <c:pt idx="56">
                  <c:v>25-Feb-15</c:v>
                </c:pt>
                <c:pt idx="57">
                  <c:v>26-Feb-15</c:v>
                </c:pt>
                <c:pt idx="58">
                  <c:v>27-Feb-15</c:v>
                </c:pt>
                <c:pt idx="59">
                  <c:v>2-Mar-15</c:v>
                </c:pt>
                <c:pt idx="60">
                  <c:v>3-Mar-15</c:v>
                </c:pt>
                <c:pt idx="61">
                  <c:v>4-Mar-15</c:v>
                </c:pt>
                <c:pt idx="62">
                  <c:v>5-Mar-15</c:v>
                </c:pt>
                <c:pt idx="63">
                  <c:v>6-Mar-15</c:v>
                </c:pt>
                <c:pt idx="64">
                  <c:v>9-Mar-15</c:v>
                </c:pt>
                <c:pt idx="65">
                  <c:v>10-Mar-15</c:v>
                </c:pt>
                <c:pt idx="66">
                  <c:v>11-Mar-15</c:v>
                </c:pt>
                <c:pt idx="67">
                  <c:v>12-Mar-15</c:v>
                </c:pt>
                <c:pt idx="68">
                  <c:v>13-Mar-15</c:v>
                </c:pt>
                <c:pt idx="69">
                  <c:v>16-Mar-15</c:v>
                </c:pt>
                <c:pt idx="70">
                  <c:v>17-Mar-15</c:v>
                </c:pt>
                <c:pt idx="71">
                  <c:v>18-Mar-15</c:v>
                </c:pt>
                <c:pt idx="72">
                  <c:v>19-Mar-15</c:v>
                </c:pt>
                <c:pt idx="73">
                  <c:v>20-Mar-15</c:v>
                </c:pt>
                <c:pt idx="74">
                  <c:v>23-Mar-15</c:v>
                </c:pt>
                <c:pt idx="75">
                  <c:v>24-Mar-15</c:v>
                </c:pt>
                <c:pt idx="76">
                  <c:v>25-Mar-15</c:v>
                </c:pt>
                <c:pt idx="77">
                  <c:v>26-Mar-15</c:v>
                </c:pt>
                <c:pt idx="78">
                  <c:v>27-Mar-15</c:v>
                </c:pt>
                <c:pt idx="79">
                  <c:v>30-Mar-15</c:v>
                </c:pt>
                <c:pt idx="80">
                  <c:v>31-Mar-15</c:v>
                </c:pt>
                <c:pt idx="81">
                  <c:v>1-Apr-15</c:v>
                </c:pt>
                <c:pt idx="82">
                  <c:v>2-Apr-15</c:v>
                </c:pt>
                <c:pt idx="83">
                  <c:v>6-Apr-15</c:v>
                </c:pt>
                <c:pt idx="84">
                  <c:v>7-Apr-15</c:v>
                </c:pt>
                <c:pt idx="85">
                  <c:v>8-Apr-15</c:v>
                </c:pt>
                <c:pt idx="86">
                  <c:v>9-Apr-15</c:v>
                </c:pt>
                <c:pt idx="87">
                  <c:v>10-Apr-15</c:v>
                </c:pt>
                <c:pt idx="88">
                  <c:v>13-Apr-15</c:v>
                </c:pt>
                <c:pt idx="89">
                  <c:v>14-Apr-15</c:v>
                </c:pt>
                <c:pt idx="90">
                  <c:v>15-Apr-15</c:v>
                </c:pt>
                <c:pt idx="91">
                  <c:v>16-Apr-15</c:v>
                </c:pt>
                <c:pt idx="92">
                  <c:v>17-Apr-15</c:v>
                </c:pt>
                <c:pt idx="93">
                  <c:v>20-Apr-15</c:v>
                </c:pt>
                <c:pt idx="94">
                  <c:v>21-Apr-15</c:v>
                </c:pt>
                <c:pt idx="95">
                  <c:v>22-Apr-15</c:v>
                </c:pt>
                <c:pt idx="96">
                  <c:v>23-Apr-15</c:v>
                </c:pt>
                <c:pt idx="97">
                  <c:v>24-Apr-15</c:v>
                </c:pt>
                <c:pt idx="98">
                  <c:v>27-Apr-15</c:v>
                </c:pt>
                <c:pt idx="99">
                  <c:v>28-Apr-15</c:v>
                </c:pt>
                <c:pt idx="100">
                  <c:v>29-Apr-15</c:v>
                </c:pt>
                <c:pt idx="101">
                  <c:v>30-Apr-15</c:v>
                </c:pt>
                <c:pt idx="102">
                  <c:v>1-May-15</c:v>
                </c:pt>
                <c:pt idx="103">
                  <c:v>4-May-15</c:v>
                </c:pt>
                <c:pt idx="104">
                  <c:v>5-May-15</c:v>
                </c:pt>
                <c:pt idx="105">
                  <c:v>6-May-15</c:v>
                </c:pt>
                <c:pt idx="106">
                  <c:v>7-May-15</c:v>
                </c:pt>
                <c:pt idx="107">
                  <c:v>8-May-15</c:v>
                </c:pt>
                <c:pt idx="108">
                  <c:v>11-May-15</c:v>
                </c:pt>
                <c:pt idx="109">
                  <c:v>12-May-15</c:v>
                </c:pt>
                <c:pt idx="110">
                  <c:v>13-May-15</c:v>
                </c:pt>
                <c:pt idx="111">
                  <c:v>14-May-15</c:v>
                </c:pt>
                <c:pt idx="112">
                  <c:v>15-May-15</c:v>
                </c:pt>
                <c:pt idx="113">
                  <c:v>18-May-15</c:v>
                </c:pt>
                <c:pt idx="114">
                  <c:v>19-May-15</c:v>
                </c:pt>
                <c:pt idx="115">
                  <c:v>20-May-15</c:v>
                </c:pt>
                <c:pt idx="116">
                  <c:v>21-May-15</c:v>
                </c:pt>
                <c:pt idx="117">
                  <c:v>22-May-15</c:v>
                </c:pt>
                <c:pt idx="118">
                  <c:v>26-May-15</c:v>
                </c:pt>
                <c:pt idx="119">
                  <c:v>27-May-15</c:v>
                </c:pt>
                <c:pt idx="120">
                  <c:v>28-May-15</c:v>
                </c:pt>
                <c:pt idx="121">
                  <c:v>29-May-15</c:v>
                </c:pt>
                <c:pt idx="122">
                  <c:v>1-Jun-15</c:v>
                </c:pt>
                <c:pt idx="123">
                  <c:v>2-Jun-15</c:v>
                </c:pt>
                <c:pt idx="124">
                  <c:v>3-Jun-15</c:v>
                </c:pt>
                <c:pt idx="125">
                  <c:v>4-Jun-15</c:v>
                </c:pt>
                <c:pt idx="126">
                  <c:v>5-Jun-15</c:v>
                </c:pt>
                <c:pt idx="127">
                  <c:v>8-Jun-15</c:v>
                </c:pt>
                <c:pt idx="128">
                  <c:v>9-Jun-15</c:v>
                </c:pt>
                <c:pt idx="129">
                  <c:v>10-Jun-15</c:v>
                </c:pt>
                <c:pt idx="130">
                  <c:v>11-Jun-15</c:v>
                </c:pt>
                <c:pt idx="131">
                  <c:v>12-Jun-15</c:v>
                </c:pt>
                <c:pt idx="132">
                  <c:v>15-Jun-15</c:v>
                </c:pt>
                <c:pt idx="133">
                  <c:v>16-Jun-15</c:v>
                </c:pt>
                <c:pt idx="134">
                  <c:v>17-Jun-15</c:v>
                </c:pt>
                <c:pt idx="135">
                  <c:v>18-Jun-15</c:v>
                </c:pt>
                <c:pt idx="136">
                  <c:v>19-Jun-15</c:v>
                </c:pt>
                <c:pt idx="137">
                  <c:v>22-Jun-15</c:v>
                </c:pt>
                <c:pt idx="138">
                  <c:v>23-Jun-15</c:v>
                </c:pt>
                <c:pt idx="139">
                  <c:v>24-Jun-15</c:v>
                </c:pt>
                <c:pt idx="140">
                  <c:v>25-Jun-15</c:v>
                </c:pt>
                <c:pt idx="141">
                  <c:v>26-Jun-15</c:v>
                </c:pt>
                <c:pt idx="142">
                  <c:v>29-Jun-15</c:v>
                </c:pt>
                <c:pt idx="143">
                  <c:v>30-Jun-15</c:v>
                </c:pt>
              </c:strCache>
            </c:strRef>
          </c:cat>
          <c:val>
            <c:numRef>
              <c:f>'3 hybrid table'!$C$4:$C$148</c:f>
              <c:numCache>
                <c:formatCode>General</c:formatCode>
                <c:ptCount val="144"/>
                <c:pt idx="0">
                  <c:v>281385.35664508468</c:v>
                </c:pt>
                <c:pt idx="1">
                  <c:v>280906.25984298222</c:v>
                </c:pt>
                <c:pt idx="2">
                  <c:v>281403.09006177558</c:v>
                </c:pt>
                <c:pt idx="3">
                  <c:v>279699.67597106908</c:v>
                </c:pt>
                <c:pt idx="4">
                  <c:v>279841.63202491193</c:v>
                </c:pt>
                <c:pt idx="5">
                  <c:v>276097.63293033204</c:v>
                </c:pt>
                <c:pt idx="6">
                  <c:v>277818.80882823048</c:v>
                </c:pt>
                <c:pt idx="7">
                  <c:v>274128.04014863056</c:v>
                </c:pt>
                <c:pt idx="8">
                  <c:v>272371.36902684928</c:v>
                </c:pt>
                <c:pt idx="9">
                  <c:v>271892.27222474682</c:v>
                </c:pt>
                <c:pt idx="10">
                  <c:v>271856.80361695867</c:v>
                </c:pt>
                <c:pt idx="11">
                  <c:v>271856.80361695867</c:v>
                </c:pt>
                <c:pt idx="12">
                  <c:v>272655.28113453509</c:v>
                </c:pt>
                <c:pt idx="13">
                  <c:v>271963.2626725125</c:v>
                </c:pt>
                <c:pt idx="14">
                  <c:v>272193.91774912353</c:v>
                </c:pt>
                <c:pt idx="15">
                  <c:v>272016.49308749253</c:v>
                </c:pt>
                <c:pt idx="16">
                  <c:v>272708.50977510883</c:v>
                </c:pt>
                <c:pt idx="17">
                  <c:v>272690.74974232318</c:v>
                </c:pt>
                <c:pt idx="18">
                  <c:v>271963.2626725125</c:v>
                </c:pt>
                <c:pt idx="19">
                  <c:v>272744.00677339791</c:v>
                </c:pt>
                <c:pt idx="20">
                  <c:v>271342.20981656713</c:v>
                </c:pt>
                <c:pt idx="21">
                  <c:v>268716.0955711322</c:v>
                </c:pt>
                <c:pt idx="22">
                  <c:v>267544.98208141344</c:v>
                </c:pt>
                <c:pt idx="23">
                  <c:v>269195.19414764096</c:v>
                </c:pt>
                <c:pt idx="24">
                  <c:v>271466.43067931279</c:v>
                </c:pt>
                <c:pt idx="25">
                  <c:v>270827.64440667658</c:v>
                </c:pt>
                <c:pt idx="26">
                  <c:v>270135.62594465393</c:v>
                </c:pt>
                <c:pt idx="27">
                  <c:v>270472.74185122509</c:v>
                </c:pt>
                <c:pt idx="28">
                  <c:v>269514.57308870857</c:v>
                </c:pt>
                <c:pt idx="29">
                  <c:v>267864.38941298204</c:v>
                </c:pt>
                <c:pt idx="30">
                  <c:v>270330.81241347687</c:v>
                </c:pt>
                <c:pt idx="31">
                  <c:v>270667.92654564173</c:v>
                </c:pt>
                <c:pt idx="32">
                  <c:v>270046.90030579106</c:v>
                </c:pt>
                <c:pt idx="33">
                  <c:v>270685.68835283368</c:v>
                </c:pt>
                <c:pt idx="34">
                  <c:v>270543.73229899071</c:v>
                </c:pt>
                <c:pt idx="35">
                  <c:v>269408.11403315485</c:v>
                </c:pt>
                <c:pt idx="36">
                  <c:v>268006.31707632402</c:v>
                </c:pt>
                <c:pt idx="37">
                  <c:v>266906.19403437088</c:v>
                </c:pt>
                <c:pt idx="38">
                  <c:v>268219.26535233884</c:v>
                </c:pt>
                <c:pt idx="39">
                  <c:v>267669.20294415916</c:v>
                </c:pt>
                <c:pt idx="40">
                  <c:v>269177.43234044901</c:v>
                </c:pt>
                <c:pt idx="41">
                  <c:v>272247.14816410356</c:v>
                </c:pt>
                <c:pt idx="42">
                  <c:v>271218.01556991617</c:v>
                </c:pt>
                <c:pt idx="43">
                  <c:v>272814.9706050689</c:v>
                </c:pt>
                <c:pt idx="44">
                  <c:v>273294.06740717136</c:v>
                </c:pt>
                <c:pt idx="45">
                  <c:v>272566.55549567222</c:v>
                </c:pt>
                <c:pt idx="46">
                  <c:v>274003.81928588485</c:v>
                </c:pt>
                <c:pt idx="47">
                  <c:v>274234.50097859063</c:v>
                </c:pt>
                <c:pt idx="48">
                  <c:v>274891.02244232409</c:v>
                </c:pt>
                <c:pt idx="49">
                  <c:v>275600.80093713233</c:v>
                </c:pt>
                <c:pt idx="50">
                  <c:v>275991.14548427722</c:v>
                </c:pt>
                <c:pt idx="51">
                  <c:v>275866.9512376262</c:v>
                </c:pt>
                <c:pt idx="52">
                  <c:v>275174.93455000996</c:v>
                </c:pt>
                <c:pt idx="53">
                  <c:v>275476.58007438667</c:v>
                </c:pt>
                <c:pt idx="54">
                  <c:v>275476.58007438667</c:v>
                </c:pt>
                <c:pt idx="55">
                  <c:v>275955.67687648907</c:v>
                </c:pt>
                <c:pt idx="56">
                  <c:v>275600.80093713233</c:v>
                </c:pt>
                <c:pt idx="57">
                  <c:v>275121.70413502987</c:v>
                </c:pt>
                <c:pt idx="58">
                  <c:v>274429.68744741357</c:v>
                </c:pt>
                <c:pt idx="59">
                  <c:v>275866.9512376262</c:v>
                </c:pt>
                <c:pt idx="60">
                  <c:v>274908.75763342134</c:v>
                </c:pt>
                <c:pt idx="61">
                  <c:v>273719.90895260539</c:v>
                </c:pt>
                <c:pt idx="62">
                  <c:v>274092.54492474772</c:v>
                </c:pt>
                <c:pt idx="63">
                  <c:v>270490.50188401068</c:v>
                </c:pt>
                <c:pt idx="64">
                  <c:v>271661.61714813579</c:v>
                </c:pt>
                <c:pt idx="65">
                  <c:v>268254.73396012699</c:v>
                </c:pt>
                <c:pt idx="66">
                  <c:v>266977.1862565428</c:v>
                </c:pt>
                <c:pt idx="67">
                  <c:v>266852.96361939079</c:v>
                </c:pt>
                <c:pt idx="68">
                  <c:v>266959.42444935092</c:v>
                </c:pt>
                <c:pt idx="69">
                  <c:v>266923.92922546808</c:v>
                </c:pt>
                <c:pt idx="70">
                  <c:v>266107.71651679446</c:v>
                </c:pt>
                <c:pt idx="71">
                  <c:v>267509.48685753066</c:v>
                </c:pt>
                <c:pt idx="72">
                  <c:v>266444.85903946031</c:v>
                </c:pt>
                <c:pt idx="73">
                  <c:v>268290.22918400978</c:v>
                </c:pt>
                <c:pt idx="74">
                  <c:v>267456.25644255057</c:v>
                </c:pt>
                <c:pt idx="75">
                  <c:v>266072.22129291168</c:v>
                </c:pt>
                <c:pt idx="76">
                  <c:v>263481.60227135959</c:v>
                </c:pt>
                <c:pt idx="77">
                  <c:v>262949.2750542771</c:v>
                </c:pt>
                <c:pt idx="78">
                  <c:v>262594.39911492029</c:v>
                </c:pt>
                <c:pt idx="79">
                  <c:v>265025.32866593864</c:v>
                </c:pt>
                <c:pt idx="80">
                  <c:v>263641.29351629969</c:v>
                </c:pt>
                <c:pt idx="81">
                  <c:v>262434.68302829179</c:v>
                </c:pt>
                <c:pt idx="82">
                  <c:v>262807.32077484054</c:v>
                </c:pt>
                <c:pt idx="83">
                  <c:v>264138.1255094994</c:v>
                </c:pt>
                <c:pt idx="84">
                  <c:v>263286.41757694294</c:v>
                </c:pt>
                <c:pt idx="85">
                  <c:v>263570.30129412777</c:v>
                </c:pt>
                <c:pt idx="86">
                  <c:v>263783.24957014259</c:v>
                </c:pt>
                <c:pt idx="87">
                  <c:v>263730.01915516256</c:v>
                </c:pt>
                <c:pt idx="88">
                  <c:v>263605.7982924169</c:v>
                </c:pt>
                <c:pt idx="89">
                  <c:v>263534.83268633962</c:v>
                </c:pt>
                <c:pt idx="90">
                  <c:v>264155.85892619024</c:v>
                </c:pt>
                <c:pt idx="91">
                  <c:v>263392.87663249671</c:v>
                </c:pt>
                <c:pt idx="92">
                  <c:v>261565.24167904447</c:v>
                </c:pt>
                <c:pt idx="93">
                  <c:v>263730.01915516256</c:v>
                </c:pt>
                <c:pt idx="94">
                  <c:v>263446.10704747675</c:v>
                </c:pt>
                <c:pt idx="95">
                  <c:v>264546.23008942988</c:v>
                </c:pt>
                <c:pt idx="96">
                  <c:v>265220.51336035522</c:v>
                </c:pt>
                <c:pt idx="97">
                  <c:v>265681.85012967209</c:v>
                </c:pt>
                <c:pt idx="98">
                  <c:v>265131.78772149235</c:v>
                </c:pt>
                <c:pt idx="99">
                  <c:v>265202.77994366433</c:v>
                </c:pt>
                <c:pt idx="100">
                  <c:v>264368.80542779883</c:v>
                </c:pt>
                <c:pt idx="101">
                  <c:v>262044.31186505224</c:v>
                </c:pt>
                <c:pt idx="102">
                  <c:v>264120.39031840215</c:v>
                </c:pt>
                <c:pt idx="103">
                  <c:v>265539.89407582919</c:v>
                </c:pt>
                <c:pt idx="104">
                  <c:v>262434.68302829179</c:v>
                </c:pt>
                <c:pt idx="105">
                  <c:v>260997.41746367287</c:v>
                </c:pt>
                <c:pt idx="106">
                  <c:v>262629.86949711479</c:v>
                </c:pt>
                <c:pt idx="107">
                  <c:v>265610.88452359481</c:v>
                </c:pt>
                <c:pt idx="108">
                  <c:v>264386.54061889602</c:v>
                </c:pt>
                <c:pt idx="109">
                  <c:v>263463.842238574</c:v>
                </c:pt>
                <c:pt idx="110">
                  <c:v>263020.24066035432</c:v>
                </c:pt>
                <c:pt idx="111">
                  <c:v>265007.59347484139</c:v>
                </c:pt>
                <c:pt idx="112">
                  <c:v>264865.63742099848</c:v>
                </c:pt>
                <c:pt idx="113">
                  <c:v>264794.64697323286</c:v>
                </c:pt>
                <c:pt idx="114">
                  <c:v>264351.04539501324</c:v>
                </c:pt>
                <c:pt idx="115">
                  <c:v>264386.54061889602</c:v>
                </c:pt>
                <c:pt idx="116">
                  <c:v>264155.85892619024</c:v>
                </c:pt>
                <c:pt idx="117">
                  <c:v>263942.9390406764</c:v>
                </c:pt>
                <c:pt idx="118">
                  <c:v>261103.87829363294</c:v>
                </c:pt>
                <c:pt idx="119">
                  <c:v>263268.655769751</c:v>
                </c:pt>
                <c:pt idx="120">
                  <c:v>263055.73588423716</c:v>
                </c:pt>
                <c:pt idx="121">
                  <c:v>261831.3919795384</c:v>
                </c:pt>
                <c:pt idx="122">
                  <c:v>262133.03750391511</c:v>
                </c:pt>
                <c:pt idx="123">
                  <c:v>261689.43592569546</c:v>
                </c:pt>
                <c:pt idx="124">
                  <c:v>261795.89498124926</c:v>
                </c:pt>
                <c:pt idx="125">
                  <c:v>260678.0385226052</c:v>
                </c:pt>
                <c:pt idx="126">
                  <c:v>260145.71130552277</c:v>
                </c:pt>
                <c:pt idx="127">
                  <c:v>259169.78251022066</c:v>
                </c:pt>
                <c:pt idx="128">
                  <c:v>258885.87040253481</c:v>
                </c:pt>
                <c:pt idx="129">
                  <c:v>261742.66634067553</c:v>
                </c:pt>
                <c:pt idx="130">
                  <c:v>261707.19595848108</c:v>
                </c:pt>
                <c:pt idx="131">
                  <c:v>260163.44472221364</c:v>
                </c:pt>
                <c:pt idx="132">
                  <c:v>259187.54254300625</c:v>
                </c:pt>
                <c:pt idx="133">
                  <c:v>259808.56878285689</c:v>
                </c:pt>
                <c:pt idx="134">
                  <c:v>260500.58724487951</c:v>
                </c:pt>
                <c:pt idx="135">
                  <c:v>261849.15201232399</c:v>
                </c:pt>
                <c:pt idx="136">
                  <c:v>261228.09915637862</c:v>
                </c:pt>
                <c:pt idx="137">
                  <c:v>261458.7808490844</c:v>
                </c:pt>
                <c:pt idx="138">
                  <c:v>260908.69182481003</c:v>
                </c:pt>
                <c:pt idx="139">
                  <c:v>258885.87040253481</c:v>
                </c:pt>
                <c:pt idx="140">
                  <c:v>258282.57935378139</c:v>
                </c:pt>
                <c:pt idx="141">
                  <c:v>258176.11852382129</c:v>
                </c:pt>
                <c:pt idx="142">
                  <c:v>254307.92518259038</c:v>
                </c:pt>
                <c:pt idx="143">
                  <c:v>254716.03153692718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'3 hybrid table'!$D$3</c:f>
              <c:strCache>
                <c:ptCount val="1"/>
                <c:pt idx="0">
                  <c:v> VQTS</c:v>
                </c:pt>
              </c:strCache>
            </c:strRef>
          </c:tx>
          <c:marker>
            <c:symbol val="none"/>
          </c:marker>
          <c:cat>
            <c:strRef>
              <c:f>'3 hybrid table'!$A$4:$A$148</c:f>
              <c:strCache>
                <c:ptCount val="144"/>
                <c:pt idx="0">
                  <c:v>3-Dec-14</c:v>
                </c:pt>
                <c:pt idx="1">
                  <c:v>4-Dec-14</c:v>
                </c:pt>
                <c:pt idx="2">
                  <c:v>5-Dec-14</c:v>
                </c:pt>
                <c:pt idx="3">
                  <c:v>8-Dec-14</c:v>
                </c:pt>
                <c:pt idx="4">
                  <c:v>9-Dec-14</c:v>
                </c:pt>
                <c:pt idx="5">
                  <c:v>10-Dec-14</c:v>
                </c:pt>
                <c:pt idx="6">
                  <c:v>11-Dec-14</c:v>
                </c:pt>
                <c:pt idx="7">
                  <c:v>12-Dec-14</c:v>
                </c:pt>
                <c:pt idx="8">
                  <c:v>15-Dec-14</c:v>
                </c:pt>
                <c:pt idx="9">
                  <c:v>16-Dec-14</c:v>
                </c:pt>
                <c:pt idx="10">
                  <c:v>17-Dec-14</c:v>
                </c:pt>
                <c:pt idx="11">
                  <c:v>18-Dec-14</c:v>
                </c:pt>
                <c:pt idx="12">
                  <c:v>19-Dec-14</c:v>
                </c:pt>
                <c:pt idx="13">
                  <c:v>22-Dec-14</c:v>
                </c:pt>
                <c:pt idx="14">
                  <c:v>23-Dec-14</c:v>
                </c:pt>
                <c:pt idx="15">
                  <c:v>24-Dec-14</c:v>
                </c:pt>
                <c:pt idx="16">
                  <c:v>26-Dec-14</c:v>
                </c:pt>
                <c:pt idx="17">
                  <c:v>29-Dec-14</c:v>
                </c:pt>
                <c:pt idx="18">
                  <c:v>30-Dec-14</c:v>
                </c:pt>
                <c:pt idx="19">
                  <c:v>31-Dec-14</c:v>
                </c:pt>
                <c:pt idx="20">
                  <c:v>2-Jan-15</c:v>
                </c:pt>
                <c:pt idx="21">
                  <c:v>5-Jan-15</c:v>
                </c:pt>
                <c:pt idx="22">
                  <c:v>6-Jan-15</c:v>
                </c:pt>
                <c:pt idx="23">
                  <c:v>7-Jan-15</c:v>
                </c:pt>
                <c:pt idx="24">
                  <c:v>8-Jan-15</c:v>
                </c:pt>
                <c:pt idx="25">
                  <c:v>9-Jan-15</c:v>
                </c:pt>
                <c:pt idx="26">
                  <c:v>12-Jan-15</c:v>
                </c:pt>
                <c:pt idx="27">
                  <c:v>13-Jan-15</c:v>
                </c:pt>
                <c:pt idx="28">
                  <c:v>14-Jan-15</c:v>
                </c:pt>
                <c:pt idx="29">
                  <c:v>15-Jan-15</c:v>
                </c:pt>
                <c:pt idx="30">
                  <c:v>16-Jan-15</c:v>
                </c:pt>
                <c:pt idx="31">
                  <c:v>20-Jan-15</c:v>
                </c:pt>
                <c:pt idx="32">
                  <c:v>21-Jan-15</c:v>
                </c:pt>
                <c:pt idx="33">
                  <c:v>22-Jan-15</c:v>
                </c:pt>
                <c:pt idx="34">
                  <c:v>23-Jan-15</c:v>
                </c:pt>
                <c:pt idx="35">
                  <c:v>26-Jan-15</c:v>
                </c:pt>
                <c:pt idx="36">
                  <c:v>27-Jan-15</c:v>
                </c:pt>
                <c:pt idx="37">
                  <c:v>28-Jan-15</c:v>
                </c:pt>
                <c:pt idx="38">
                  <c:v>29-Jan-15</c:v>
                </c:pt>
                <c:pt idx="39">
                  <c:v>30-Jan-15</c:v>
                </c:pt>
                <c:pt idx="40">
                  <c:v>2-Feb-15</c:v>
                </c:pt>
                <c:pt idx="41">
                  <c:v>3-Feb-15</c:v>
                </c:pt>
                <c:pt idx="42">
                  <c:v>4-Feb-15</c:v>
                </c:pt>
                <c:pt idx="43">
                  <c:v>5-Feb-15</c:v>
                </c:pt>
                <c:pt idx="44">
                  <c:v>6-Feb-15</c:v>
                </c:pt>
                <c:pt idx="45">
                  <c:v>9-Feb-15</c:v>
                </c:pt>
                <c:pt idx="46">
                  <c:v>10-Feb-15</c:v>
                </c:pt>
                <c:pt idx="47">
                  <c:v>11-Feb-15</c:v>
                </c:pt>
                <c:pt idx="48">
                  <c:v>12-Feb-15</c:v>
                </c:pt>
                <c:pt idx="49">
                  <c:v>13-Feb-15</c:v>
                </c:pt>
                <c:pt idx="50">
                  <c:v>17-Feb-15</c:v>
                </c:pt>
                <c:pt idx="51">
                  <c:v>18-Feb-15</c:v>
                </c:pt>
                <c:pt idx="52">
                  <c:v>19-Feb-15</c:v>
                </c:pt>
                <c:pt idx="53">
                  <c:v>20-Feb-15</c:v>
                </c:pt>
                <c:pt idx="54">
                  <c:v>23-Feb-15</c:v>
                </c:pt>
                <c:pt idx="55">
                  <c:v>24-Feb-15</c:v>
                </c:pt>
                <c:pt idx="56">
                  <c:v>25-Feb-15</c:v>
                </c:pt>
                <c:pt idx="57">
                  <c:v>26-Feb-15</c:v>
                </c:pt>
                <c:pt idx="58">
                  <c:v>27-Feb-15</c:v>
                </c:pt>
                <c:pt idx="59">
                  <c:v>2-Mar-15</c:v>
                </c:pt>
                <c:pt idx="60">
                  <c:v>3-Mar-15</c:v>
                </c:pt>
                <c:pt idx="61">
                  <c:v>4-Mar-15</c:v>
                </c:pt>
                <c:pt idx="62">
                  <c:v>5-Mar-15</c:v>
                </c:pt>
                <c:pt idx="63">
                  <c:v>6-Mar-15</c:v>
                </c:pt>
                <c:pt idx="64">
                  <c:v>9-Mar-15</c:v>
                </c:pt>
                <c:pt idx="65">
                  <c:v>10-Mar-15</c:v>
                </c:pt>
                <c:pt idx="66">
                  <c:v>11-Mar-15</c:v>
                </c:pt>
                <c:pt idx="67">
                  <c:v>12-Mar-15</c:v>
                </c:pt>
                <c:pt idx="68">
                  <c:v>13-Mar-15</c:v>
                </c:pt>
                <c:pt idx="69">
                  <c:v>16-Mar-15</c:v>
                </c:pt>
                <c:pt idx="70">
                  <c:v>17-Mar-15</c:v>
                </c:pt>
                <c:pt idx="71">
                  <c:v>18-Mar-15</c:v>
                </c:pt>
                <c:pt idx="72">
                  <c:v>19-Mar-15</c:v>
                </c:pt>
                <c:pt idx="73">
                  <c:v>20-Mar-15</c:v>
                </c:pt>
                <c:pt idx="74">
                  <c:v>23-Mar-15</c:v>
                </c:pt>
                <c:pt idx="75">
                  <c:v>24-Mar-15</c:v>
                </c:pt>
                <c:pt idx="76">
                  <c:v>25-Mar-15</c:v>
                </c:pt>
                <c:pt idx="77">
                  <c:v>26-Mar-15</c:v>
                </c:pt>
                <c:pt idx="78">
                  <c:v>27-Mar-15</c:v>
                </c:pt>
                <c:pt idx="79">
                  <c:v>30-Mar-15</c:v>
                </c:pt>
                <c:pt idx="80">
                  <c:v>31-Mar-15</c:v>
                </c:pt>
                <c:pt idx="81">
                  <c:v>1-Apr-15</c:v>
                </c:pt>
                <c:pt idx="82">
                  <c:v>2-Apr-15</c:v>
                </c:pt>
                <c:pt idx="83">
                  <c:v>6-Apr-15</c:v>
                </c:pt>
                <c:pt idx="84">
                  <c:v>7-Apr-15</c:v>
                </c:pt>
                <c:pt idx="85">
                  <c:v>8-Apr-15</c:v>
                </c:pt>
                <c:pt idx="86">
                  <c:v>9-Apr-15</c:v>
                </c:pt>
                <c:pt idx="87">
                  <c:v>10-Apr-15</c:v>
                </c:pt>
                <c:pt idx="88">
                  <c:v>13-Apr-15</c:v>
                </c:pt>
                <c:pt idx="89">
                  <c:v>14-Apr-15</c:v>
                </c:pt>
                <c:pt idx="90">
                  <c:v>15-Apr-15</c:v>
                </c:pt>
                <c:pt idx="91">
                  <c:v>16-Apr-15</c:v>
                </c:pt>
                <c:pt idx="92">
                  <c:v>17-Apr-15</c:v>
                </c:pt>
                <c:pt idx="93">
                  <c:v>20-Apr-15</c:v>
                </c:pt>
                <c:pt idx="94">
                  <c:v>21-Apr-15</c:v>
                </c:pt>
                <c:pt idx="95">
                  <c:v>22-Apr-15</c:v>
                </c:pt>
                <c:pt idx="96">
                  <c:v>23-Apr-15</c:v>
                </c:pt>
                <c:pt idx="97">
                  <c:v>24-Apr-15</c:v>
                </c:pt>
                <c:pt idx="98">
                  <c:v>27-Apr-15</c:v>
                </c:pt>
                <c:pt idx="99">
                  <c:v>28-Apr-15</c:v>
                </c:pt>
                <c:pt idx="100">
                  <c:v>29-Apr-15</c:v>
                </c:pt>
                <c:pt idx="101">
                  <c:v>30-Apr-15</c:v>
                </c:pt>
                <c:pt idx="102">
                  <c:v>1-May-15</c:v>
                </c:pt>
                <c:pt idx="103">
                  <c:v>4-May-15</c:v>
                </c:pt>
                <c:pt idx="104">
                  <c:v>5-May-15</c:v>
                </c:pt>
                <c:pt idx="105">
                  <c:v>6-May-15</c:v>
                </c:pt>
                <c:pt idx="106">
                  <c:v>7-May-15</c:v>
                </c:pt>
                <c:pt idx="107">
                  <c:v>8-May-15</c:v>
                </c:pt>
                <c:pt idx="108">
                  <c:v>11-May-15</c:v>
                </c:pt>
                <c:pt idx="109">
                  <c:v>12-May-15</c:v>
                </c:pt>
                <c:pt idx="110">
                  <c:v>13-May-15</c:v>
                </c:pt>
                <c:pt idx="111">
                  <c:v>14-May-15</c:v>
                </c:pt>
                <c:pt idx="112">
                  <c:v>15-May-15</c:v>
                </c:pt>
                <c:pt idx="113">
                  <c:v>18-May-15</c:v>
                </c:pt>
                <c:pt idx="114">
                  <c:v>19-May-15</c:v>
                </c:pt>
                <c:pt idx="115">
                  <c:v>20-May-15</c:v>
                </c:pt>
                <c:pt idx="116">
                  <c:v>21-May-15</c:v>
                </c:pt>
                <c:pt idx="117">
                  <c:v>22-May-15</c:v>
                </c:pt>
                <c:pt idx="118">
                  <c:v>26-May-15</c:v>
                </c:pt>
                <c:pt idx="119">
                  <c:v>27-May-15</c:v>
                </c:pt>
                <c:pt idx="120">
                  <c:v>28-May-15</c:v>
                </c:pt>
                <c:pt idx="121">
                  <c:v>29-May-15</c:v>
                </c:pt>
                <c:pt idx="122">
                  <c:v>1-Jun-15</c:v>
                </c:pt>
                <c:pt idx="123">
                  <c:v>2-Jun-15</c:v>
                </c:pt>
                <c:pt idx="124">
                  <c:v>3-Jun-15</c:v>
                </c:pt>
                <c:pt idx="125">
                  <c:v>4-Jun-15</c:v>
                </c:pt>
                <c:pt idx="126">
                  <c:v>5-Jun-15</c:v>
                </c:pt>
                <c:pt idx="127">
                  <c:v>8-Jun-15</c:v>
                </c:pt>
                <c:pt idx="128">
                  <c:v>9-Jun-15</c:v>
                </c:pt>
                <c:pt idx="129">
                  <c:v>10-Jun-15</c:v>
                </c:pt>
                <c:pt idx="130">
                  <c:v>11-Jun-15</c:v>
                </c:pt>
                <c:pt idx="131">
                  <c:v>12-Jun-15</c:v>
                </c:pt>
                <c:pt idx="132">
                  <c:v>15-Jun-15</c:v>
                </c:pt>
                <c:pt idx="133">
                  <c:v>16-Jun-15</c:v>
                </c:pt>
                <c:pt idx="134">
                  <c:v>17-Jun-15</c:v>
                </c:pt>
                <c:pt idx="135">
                  <c:v>18-Jun-15</c:v>
                </c:pt>
                <c:pt idx="136">
                  <c:v>19-Jun-15</c:v>
                </c:pt>
                <c:pt idx="137">
                  <c:v>22-Jun-15</c:v>
                </c:pt>
                <c:pt idx="138">
                  <c:v>23-Jun-15</c:v>
                </c:pt>
                <c:pt idx="139">
                  <c:v>24-Jun-15</c:v>
                </c:pt>
                <c:pt idx="140">
                  <c:v>25-Jun-15</c:v>
                </c:pt>
                <c:pt idx="141">
                  <c:v>26-Jun-15</c:v>
                </c:pt>
                <c:pt idx="142">
                  <c:v>29-Jun-15</c:v>
                </c:pt>
                <c:pt idx="143">
                  <c:v>30-Jun-15</c:v>
                </c:pt>
              </c:strCache>
            </c:strRef>
          </c:cat>
          <c:val>
            <c:numRef>
              <c:f>'3 hybrid table'!$D$4:$D$148</c:f>
              <c:numCache>
                <c:formatCode>General</c:formatCode>
                <c:ptCount val="144"/>
                <c:pt idx="0">
                  <c:v>422343.7789727425</c:v>
                </c:pt>
                <c:pt idx="1">
                  <c:v>421908.02892638603</c:v>
                </c:pt>
                <c:pt idx="2">
                  <c:v>423113.29501205269</c:v>
                </c:pt>
                <c:pt idx="3">
                  <c:v>419367.69886890415</c:v>
                </c:pt>
                <c:pt idx="4">
                  <c:v>418783.60838123492</c:v>
                </c:pt>
                <c:pt idx="5">
                  <c:v>410012.9797886149</c:v>
                </c:pt>
                <c:pt idx="6">
                  <c:v>409178.56480623031</c:v>
                </c:pt>
                <c:pt idx="7">
                  <c:v>402345.63322825887</c:v>
                </c:pt>
                <c:pt idx="8">
                  <c:v>401409.23419247172</c:v>
                </c:pt>
                <c:pt idx="9">
                  <c:v>397172.26033747452</c:v>
                </c:pt>
                <c:pt idx="10">
                  <c:v>399851.65955868718</c:v>
                </c:pt>
                <c:pt idx="11">
                  <c:v>404366.77174114593</c:v>
                </c:pt>
                <c:pt idx="12">
                  <c:v>404960.13350639719</c:v>
                </c:pt>
                <c:pt idx="13">
                  <c:v>403356.2024847024</c:v>
                </c:pt>
                <c:pt idx="14">
                  <c:v>404079.36213610234</c:v>
                </c:pt>
                <c:pt idx="15">
                  <c:v>403931.02169478958</c:v>
                </c:pt>
                <c:pt idx="16">
                  <c:v>403958.8355275357</c:v>
                </c:pt>
                <c:pt idx="17">
                  <c:v>404440.94196180237</c:v>
                </c:pt>
                <c:pt idx="18">
                  <c:v>401724.45763026149</c:v>
                </c:pt>
                <c:pt idx="19">
                  <c:v>393741.88763211569</c:v>
                </c:pt>
                <c:pt idx="20">
                  <c:v>394706.10050064902</c:v>
                </c:pt>
                <c:pt idx="21">
                  <c:v>386630.81772668276</c:v>
                </c:pt>
                <c:pt idx="22">
                  <c:v>383311.70035230857</c:v>
                </c:pt>
                <c:pt idx="23">
                  <c:v>387798.99870202114</c:v>
                </c:pt>
                <c:pt idx="24">
                  <c:v>395225.29204524384</c:v>
                </c:pt>
                <c:pt idx="25">
                  <c:v>395521.97292786947</c:v>
                </c:pt>
                <c:pt idx="26">
                  <c:v>396170.96235861303</c:v>
                </c:pt>
                <c:pt idx="27">
                  <c:v>397098.09011681809</c:v>
                </c:pt>
                <c:pt idx="28">
                  <c:v>396959.02095308737</c:v>
                </c:pt>
                <c:pt idx="29">
                  <c:v>396476.9145188207</c:v>
                </c:pt>
                <c:pt idx="30">
                  <c:v>398117.93065084371</c:v>
                </c:pt>
                <c:pt idx="31">
                  <c:v>398294.08492490271</c:v>
                </c:pt>
                <c:pt idx="32">
                  <c:v>396569.62729464122</c:v>
                </c:pt>
                <c:pt idx="33">
                  <c:v>396430.55813091045</c:v>
                </c:pt>
                <c:pt idx="34">
                  <c:v>396476.9145188207</c:v>
                </c:pt>
                <c:pt idx="35">
                  <c:v>394474.31856109772</c:v>
                </c:pt>
                <c:pt idx="36">
                  <c:v>393843.8716855183</c:v>
                </c:pt>
                <c:pt idx="37">
                  <c:v>395531.24420545151</c:v>
                </c:pt>
                <c:pt idx="38">
                  <c:v>395874.2814759874</c:v>
                </c:pt>
                <c:pt idx="39">
                  <c:v>398581.49452994624</c:v>
                </c:pt>
                <c:pt idx="40">
                  <c:v>398145.74448358983</c:v>
                </c:pt>
                <c:pt idx="41">
                  <c:v>398664.93602818472</c:v>
                </c:pt>
                <c:pt idx="42">
                  <c:v>399313.92545892822</c:v>
                </c:pt>
                <c:pt idx="43">
                  <c:v>399675.50528462819</c:v>
                </c:pt>
                <c:pt idx="44">
                  <c:v>401381.4203597256</c:v>
                </c:pt>
                <c:pt idx="45">
                  <c:v>400788.05859447434</c:v>
                </c:pt>
                <c:pt idx="46">
                  <c:v>401084.73947709997</c:v>
                </c:pt>
                <c:pt idx="47">
                  <c:v>400945.67031336919</c:v>
                </c:pt>
                <c:pt idx="48">
                  <c:v>406526.97941776377</c:v>
                </c:pt>
                <c:pt idx="49">
                  <c:v>408344.14982384571</c:v>
                </c:pt>
                <c:pt idx="50">
                  <c:v>408640.83070647134</c:v>
                </c:pt>
                <c:pt idx="51">
                  <c:v>408900.42647876882</c:v>
                </c:pt>
                <c:pt idx="52">
                  <c:v>409549.41590951238</c:v>
                </c:pt>
                <c:pt idx="53">
                  <c:v>412942.70350454294</c:v>
                </c:pt>
                <c:pt idx="54">
                  <c:v>412627.48006675323</c:v>
                </c:pt>
                <c:pt idx="55">
                  <c:v>415306.87928796589</c:v>
                </c:pt>
                <c:pt idx="56">
                  <c:v>414806.2302985352</c:v>
                </c:pt>
                <c:pt idx="57">
                  <c:v>414871.12924160954</c:v>
                </c:pt>
                <c:pt idx="58">
                  <c:v>414110.88447988138</c:v>
                </c:pt>
                <c:pt idx="59">
                  <c:v>417485.62951974786</c:v>
                </c:pt>
                <c:pt idx="60">
                  <c:v>415139.99629148893</c:v>
                </c:pt>
                <c:pt idx="61">
                  <c:v>414008.90042647877</c:v>
                </c:pt>
                <c:pt idx="62">
                  <c:v>415000.92712775822</c:v>
                </c:pt>
                <c:pt idx="63">
                  <c:v>408956.05414426111</c:v>
                </c:pt>
                <c:pt idx="64">
                  <c:v>410763.95327276102</c:v>
                </c:pt>
                <c:pt idx="65">
                  <c:v>404246.24513257924</c:v>
                </c:pt>
                <c:pt idx="66">
                  <c:v>402994.62265900243</c:v>
                </c:pt>
                <c:pt idx="67">
                  <c:v>408752.08603745594</c:v>
                </c:pt>
                <c:pt idx="68">
                  <c:v>406146.85703689966</c:v>
                </c:pt>
                <c:pt idx="69">
                  <c:v>411153.34693120717</c:v>
                </c:pt>
                <c:pt idx="70">
                  <c:v>410226.21917300206</c:v>
                </c:pt>
                <c:pt idx="71">
                  <c:v>415408.86334136844</c:v>
                </c:pt>
                <c:pt idx="72">
                  <c:v>413767.84720934549</c:v>
                </c:pt>
                <c:pt idx="73">
                  <c:v>417179.67735954019</c:v>
                </c:pt>
                <c:pt idx="74">
                  <c:v>417068.42202855559</c:v>
                </c:pt>
                <c:pt idx="75">
                  <c:v>415139.99629148893</c:v>
                </c:pt>
                <c:pt idx="76">
                  <c:v>409104.39458557387</c:v>
                </c:pt>
                <c:pt idx="77">
                  <c:v>408557.38920823293</c:v>
                </c:pt>
                <c:pt idx="78">
                  <c:v>409688.48507324309</c:v>
                </c:pt>
                <c:pt idx="79">
                  <c:v>414555.90580381977</c:v>
                </c:pt>
                <c:pt idx="80">
                  <c:v>410995.73521231225</c:v>
                </c:pt>
                <c:pt idx="81">
                  <c:v>409771.92657148157</c:v>
                </c:pt>
                <c:pt idx="82">
                  <c:v>411477.84164657892</c:v>
                </c:pt>
                <c:pt idx="83">
                  <c:v>414249.9536436121</c:v>
                </c:pt>
                <c:pt idx="84">
                  <c:v>413573.15038012236</c:v>
                </c:pt>
                <c:pt idx="85">
                  <c:v>415223.43778972747</c:v>
                </c:pt>
                <c:pt idx="86">
                  <c:v>417652.51251622476</c:v>
                </c:pt>
                <c:pt idx="87">
                  <c:v>420712.03411830147</c:v>
                </c:pt>
                <c:pt idx="88">
                  <c:v>418357.12961246062</c:v>
                </c:pt>
                <c:pt idx="89">
                  <c:v>419200.81587242719</c:v>
                </c:pt>
                <c:pt idx="90">
                  <c:v>421463.00760244759</c:v>
                </c:pt>
                <c:pt idx="91">
                  <c:v>421861.67253847577</c:v>
                </c:pt>
                <c:pt idx="92">
                  <c:v>417151.86352679401</c:v>
                </c:pt>
                <c:pt idx="93">
                  <c:v>421092.15649916558</c:v>
                </c:pt>
                <c:pt idx="94">
                  <c:v>420591.50750973483</c:v>
                </c:pt>
                <c:pt idx="95">
                  <c:v>422677.54496569629</c:v>
                </c:pt>
                <c:pt idx="96">
                  <c:v>423771.55572037824</c:v>
                </c:pt>
                <c:pt idx="97">
                  <c:v>424754.31114407565</c:v>
                </c:pt>
                <c:pt idx="98">
                  <c:v>422788.80029668089</c:v>
                </c:pt>
                <c:pt idx="99">
                  <c:v>424355.64620804746</c:v>
                </c:pt>
                <c:pt idx="100">
                  <c:v>422557.01835712959</c:v>
                </c:pt>
                <c:pt idx="101">
                  <c:v>418366.40089004266</c:v>
                </c:pt>
                <c:pt idx="102">
                  <c:v>423104.02373447065</c:v>
                </c:pt>
                <c:pt idx="103">
                  <c:v>424207.3057667347</c:v>
                </c:pt>
                <c:pt idx="104">
                  <c:v>419293.52864824771</c:v>
                </c:pt>
                <c:pt idx="105">
                  <c:v>417485.62951974786</c:v>
                </c:pt>
                <c:pt idx="106">
                  <c:v>419135.91692935285</c:v>
                </c:pt>
                <c:pt idx="107">
                  <c:v>424874.83775264228</c:v>
                </c:pt>
                <c:pt idx="108">
                  <c:v>422659.00241053215</c:v>
                </c:pt>
                <c:pt idx="109">
                  <c:v>421611.34804376046</c:v>
                </c:pt>
                <c:pt idx="110">
                  <c:v>421787.5023178194</c:v>
                </c:pt>
                <c:pt idx="111">
                  <c:v>426246.98683478584</c:v>
                </c:pt>
                <c:pt idx="112">
                  <c:v>426710.55071388837</c:v>
                </c:pt>
                <c:pt idx="113">
                  <c:v>428333.0242907473</c:v>
                </c:pt>
                <c:pt idx="114">
                  <c:v>428342.29556832934</c:v>
                </c:pt>
                <c:pt idx="115">
                  <c:v>427971.44446504733</c:v>
                </c:pt>
                <c:pt idx="116">
                  <c:v>429334.32226960873</c:v>
                </c:pt>
                <c:pt idx="117">
                  <c:v>428416.46578898572</c:v>
                </c:pt>
                <c:pt idx="118">
                  <c:v>423947.70999443723</c:v>
                </c:pt>
                <c:pt idx="119">
                  <c:v>427980.71574262937</c:v>
                </c:pt>
                <c:pt idx="120">
                  <c:v>427396.62525496015</c:v>
                </c:pt>
                <c:pt idx="121">
                  <c:v>424819.21008714999</c:v>
                </c:pt>
                <c:pt idx="122">
                  <c:v>425811.23678842944</c:v>
                </c:pt>
                <c:pt idx="123">
                  <c:v>425208.60374559613</c:v>
                </c:pt>
                <c:pt idx="124">
                  <c:v>426358.24216577044</c:v>
                </c:pt>
                <c:pt idx="125">
                  <c:v>422594.10346745781</c:v>
                </c:pt>
                <c:pt idx="126">
                  <c:v>422241.79491933988</c:v>
                </c:pt>
                <c:pt idx="127">
                  <c:v>419571.66697570926</c:v>
                </c:pt>
                <c:pt idx="128">
                  <c:v>419905.43296866311</c:v>
                </c:pt>
                <c:pt idx="129">
                  <c:v>425069.53458186542</c:v>
                </c:pt>
                <c:pt idx="130">
                  <c:v>426145.00278138329</c:v>
                </c:pt>
                <c:pt idx="131">
                  <c:v>423270.90673094755</c:v>
                </c:pt>
                <c:pt idx="132">
                  <c:v>420934.54478027072</c:v>
                </c:pt>
                <c:pt idx="133">
                  <c:v>423363.61950676801</c:v>
                </c:pt>
                <c:pt idx="134">
                  <c:v>424133.13554607827</c:v>
                </c:pt>
                <c:pt idx="135">
                  <c:v>428397.92323382164</c:v>
                </c:pt>
                <c:pt idx="136">
                  <c:v>426172.81661412946</c:v>
                </c:pt>
                <c:pt idx="137">
                  <c:v>429167.43927313184</c:v>
                </c:pt>
                <c:pt idx="138">
                  <c:v>429797.88614871126</c:v>
                </c:pt>
                <c:pt idx="139">
                  <c:v>426654.92304839607</c:v>
                </c:pt>
                <c:pt idx="140">
                  <c:v>425421.84312998335</c:v>
                </c:pt>
                <c:pt idx="141">
                  <c:v>425421.84312998335</c:v>
                </c:pt>
                <c:pt idx="142">
                  <c:v>415093.63990357873</c:v>
                </c:pt>
                <c:pt idx="143">
                  <c:v>416122.75171518634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'3 hybrid table'!$E$3</c:f>
              <c:strCache>
                <c:ptCount val="1"/>
                <c:pt idx="0">
                  <c:v> SPXH</c:v>
                </c:pt>
              </c:strCache>
            </c:strRef>
          </c:tx>
          <c:marker>
            <c:symbol val="none"/>
          </c:marker>
          <c:cat>
            <c:strRef>
              <c:f>'3 hybrid table'!$A$4:$A$148</c:f>
              <c:strCache>
                <c:ptCount val="144"/>
                <c:pt idx="0">
                  <c:v>3-Dec-14</c:v>
                </c:pt>
                <c:pt idx="1">
                  <c:v>4-Dec-14</c:v>
                </c:pt>
                <c:pt idx="2">
                  <c:v>5-Dec-14</c:v>
                </c:pt>
                <c:pt idx="3">
                  <c:v>8-Dec-14</c:v>
                </c:pt>
                <c:pt idx="4">
                  <c:v>9-Dec-14</c:v>
                </c:pt>
                <c:pt idx="5">
                  <c:v>10-Dec-14</c:v>
                </c:pt>
                <c:pt idx="6">
                  <c:v>11-Dec-14</c:v>
                </c:pt>
                <c:pt idx="7">
                  <c:v>12-Dec-14</c:v>
                </c:pt>
                <c:pt idx="8">
                  <c:v>15-Dec-14</c:v>
                </c:pt>
                <c:pt idx="9">
                  <c:v>16-Dec-14</c:v>
                </c:pt>
                <c:pt idx="10">
                  <c:v>17-Dec-14</c:v>
                </c:pt>
                <c:pt idx="11">
                  <c:v>18-Dec-14</c:v>
                </c:pt>
                <c:pt idx="12">
                  <c:v>19-Dec-14</c:v>
                </c:pt>
                <c:pt idx="13">
                  <c:v>22-Dec-14</c:v>
                </c:pt>
                <c:pt idx="14">
                  <c:v>23-Dec-14</c:v>
                </c:pt>
                <c:pt idx="15">
                  <c:v>24-Dec-14</c:v>
                </c:pt>
                <c:pt idx="16">
                  <c:v>26-Dec-14</c:v>
                </c:pt>
                <c:pt idx="17">
                  <c:v>29-Dec-14</c:v>
                </c:pt>
                <c:pt idx="18">
                  <c:v>30-Dec-14</c:v>
                </c:pt>
                <c:pt idx="19">
                  <c:v>31-Dec-14</c:v>
                </c:pt>
                <c:pt idx="20">
                  <c:v>2-Jan-15</c:v>
                </c:pt>
                <c:pt idx="21">
                  <c:v>5-Jan-15</c:v>
                </c:pt>
                <c:pt idx="22">
                  <c:v>6-Jan-15</c:v>
                </c:pt>
                <c:pt idx="23">
                  <c:v>7-Jan-15</c:v>
                </c:pt>
                <c:pt idx="24">
                  <c:v>8-Jan-15</c:v>
                </c:pt>
                <c:pt idx="25">
                  <c:v>9-Jan-15</c:v>
                </c:pt>
                <c:pt idx="26">
                  <c:v>12-Jan-15</c:v>
                </c:pt>
                <c:pt idx="27">
                  <c:v>13-Jan-15</c:v>
                </c:pt>
                <c:pt idx="28">
                  <c:v>14-Jan-15</c:v>
                </c:pt>
                <c:pt idx="29">
                  <c:v>15-Jan-15</c:v>
                </c:pt>
                <c:pt idx="30">
                  <c:v>16-Jan-15</c:v>
                </c:pt>
                <c:pt idx="31">
                  <c:v>20-Jan-15</c:v>
                </c:pt>
                <c:pt idx="32">
                  <c:v>21-Jan-15</c:v>
                </c:pt>
                <c:pt idx="33">
                  <c:v>22-Jan-15</c:v>
                </c:pt>
                <c:pt idx="34">
                  <c:v>23-Jan-15</c:v>
                </c:pt>
                <c:pt idx="35">
                  <c:v>26-Jan-15</c:v>
                </c:pt>
                <c:pt idx="36">
                  <c:v>27-Jan-15</c:v>
                </c:pt>
                <c:pt idx="37">
                  <c:v>28-Jan-15</c:v>
                </c:pt>
                <c:pt idx="38">
                  <c:v>29-Jan-15</c:v>
                </c:pt>
                <c:pt idx="39">
                  <c:v>30-Jan-15</c:v>
                </c:pt>
                <c:pt idx="40">
                  <c:v>2-Feb-15</c:v>
                </c:pt>
                <c:pt idx="41">
                  <c:v>3-Feb-15</c:v>
                </c:pt>
                <c:pt idx="42">
                  <c:v>4-Feb-15</c:v>
                </c:pt>
                <c:pt idx="43">
                  <c:v>5-Feb-15</c:v>
                </c:pt>
                <c:pt idx="44">
                  <c:v>6-Feb-15</c:v>
                </c:pt>
                <c:pt idx="45">
                  <c:v>9-Feb-15</c:v>
                </c:pt>
                <c:pt idx="46">
                  <c:v>10-Feb-15</c:v>
                </c:pt>
                <c:pt idx="47">
                  <c:v>11-Feb-15</c:v>
                </c:pt>
                <c:pt idx="48">
                  <c:v>12-Feb-15</c:v>
                </c:pt>
                <c:pt idx="49">
                  <c:v>13-Feb-15</c:v>
                </c:pt>
                <c:pt idx="50">
                  <c:v>17-Feb-15</c:v>
                </c:pt>
                <c:pt idx="51">
                  <c:v>18-Feb-15</c:v>
                </c:pt>
                <c:pt idx="52">
                  <c:v>19-Feb-15</c:v>
                </c:pt>
                <c:pt idx="53">
                  <c:v>20-Feb-15</c:v>
                </c:pt>
                <c:pt idx="54">
                  <c:v>23-Feb-15</c:v>
                </c:pt>
                <c:pt idx="55">
                  <c:v>24-Feb-15</c:v>
                </c:pt>
                <c:pt idx="56">
                  <c:v>25-Feb-15</c:v>
                </c:pt>
                <c:pt idx="57">
                  <c:v>26-Feb-15</c:v>
                </c:pt>
                <c:pt idx="58">
                  <c:v>27-Feb-15</c:v>
                </c:pt>
                <c:pt idx="59">
                  <c:v>2-Mar-15</c:v>
                </c:pt>
                <c:pt idx="60">
                  <c:v>3-Mar-15</c:v>
                </c:pt>
                <c:pt idx="61">
                  <c:v>4-Mar-15</c:v>
                </c:pt>
                <c:pt idx="62">
                  <c:v>5-Mar-15</c:v>
                </c:pt>
                <c:pt idx="63">
                  <c:v>6-Mar-15</c:v>
                </c:pt>
                <c:pt idx="64">
                  <c:v>9-Mar-15</c:v>
                </c:pt>
                <c:pt idx="65">
                  <c:v>10-Mar-15</c:v>
                </c:pt>
                <c:pt idx="66">
                  <c:v>11-Mar-15</c:v>
                </c:pt>
                <c:pt idx="67">
                  <c:v>12-Mar-15</c:v>
                </c:pt>
                <c:pt idx="68">
                  <c:v>13-Mar-15</c:v>
                </c:pt>
                <c:pt idx="69">
                  <c:v>16-Mar-15</c:v>
                </c:pt>
                <c:pt idx="70">
                  <c:v>17-Mar-15</c:v>
                </c:pt>
                <c:pt idx="71">
                  <c:v>18-Mar-15</c:v>
                </c:pt>
                <c:pt idx="72">
                  <c:v>19-Mar-15</c:v>
                </c:pt>
                <c:pt idx="73">
                  <c:v>20-Mar-15</c:v>
                </c:pt>
                <c:pt idx="74">
                  <c:v>23-Mar-15</c:v>
                </c:pt>
                <c:pt idx="75">
                  <c:v>24-Mar-15</c:v>
                </c:pt>
                <c:pt idx="76">
                  <c:v>25-Mar-15</c:v>
                </c:pt>
                <c:pt idx="77">
                  <c:v>26-Mar-15</c:v>
                </c:pt>
                <c:pt idx="78">
                  <c:v>27-Mar-15</c:v>
                </c:pt>
                <c:pt idx="79">
                  <c:v>30-Mar-15</c:v>
                </c:pt>
                <c:pt idx="80">
                  <c:v>31-Mar-15</c:v>
                </c:pt>
                <c:pt idx="81">
                  <c:v>1-Apr-15</c:v>
                </c:pt>
                <c:pt idx="82">
                  <c:v>2-Apr-15</c:v>
                </c:pt>
                <c:pt idx="83">
                  <c:v>6-Apr-15</c:v>
                </c:pt>
                <c:pt idx="84">
                  <c:v>7-Apr-15</c:v>
                </c:pt>
                <c:pt idx="85">
                  <c:v>8-Apr-15</c:v>
                </c:pt>
                <c:pt idx="86">
                  <c:v>9-Apr-15</c:v>
                </c:pt>
                <c:pt idx="87">
                  <c:v>10-Apr-15</c:v>
                </c:pt>
                <c:pt idx="88">
                  <c:v>13-Apr-15</c:v>
                </c:pt>
                <c:pt idx="89">
                  <c:v>14-Apr-15</c:v>
                </c:pt>
                <c:pt idx="90">
                  <c:v>15-Apr-15</c:v>
                </c:pt>
                <c:pt idx="91">
                  <c:v>16-Apr-15</c:v>
                </c:pt>
                <c:pt idx="92">
                  <c:v>17-Apr-15</c:v>
                </c:pt>
                <c:pt idx="93">
                  <c:v>20-Apr-15</c:v>
                </c:pt>
                <c:pt idx="94">
                  <c:v>21-Apr-15</c:v>
                </c:pt>
                <c:pt idx="95">
                  <c:v>22-Apr-15</c:v>
                </c:pt>
                <c:pt idx="96">
                  <c:v>23-Apr-15</c:v>
                </c:pt>
                <c:pt idx="97">
                  <c:v>24-Apr-15</c:v>
                </c:pt>
                <c:pt idx="98">
                  <c:v>27-Apr-15</c:v>
                </c:pt>
                <c:pt idx="99">
                  <c:v>28-Apr-15</c:v>
                </c:pt>
                <c:pt idx="100">
                  <c:v>29-Apr-15</c:v>
                </c:pt>
                <c:pt idx="101">
                  <c:v>30-Apr-15</c:v>
                </c:pt>
                <c:pt idx="102">
                  <c:v>1-May-15</c:v>
                </c:pt>
                <c:pt idx="103">
                  <c:v>4-May-15</c:v>
                </c:pt>
                <c:pt idx="104">
                  <c:v>5-May-15</c:v>
                </c:pt>
                <c:pt idx="105">
                  <c:v>6-May-15</c:v>
                </c:pt>
                <c:pt idx="106">
                  <c:v>7-May-15</c:v>
                </c:pt>
                <c:pt idx="107">
                  <c:v>8-May-15</c:v>
                </c:pt>
                <c:pt idx="108">
                  <c:v>11-May-15</c:v>
                </c:pt>
                <c:pt idx="109">
                  <c:v>12-May-15</c:v>
                </c:pt>
                <c:pt idx="110">
                  <c:v>13-May-15</c:v>
                </c:pt>
                <c:pt idx="111">
                  <c:v>14-May-15</c:v>
                </c:pt>
                <c:pt idx="112">
                  <c:v>15-May-15</c:v>
                </c:pt>
                <c:pt idx="113">
                  <c:v>18-May-15</c:v>
                </c:pt>
                <c:pt idx="114">
                  <c:v>19-May-15</c:v>
                </c:pt>
                <c:pt idx="115">
                  <c:v>20-May-15</c:v>
                </c:pt>
                <c:pt idx="116">
                  <c:v>21-May-15</c:v>
                </c:pt>
                <c:pt idx="117">
                  <c:v>22-May-15</c:v>
                </c:pt>
                <c:pt idx="118">
                  <c:v>26-May-15</c:v>
                </c:pt>
                <c:pt idx="119">
                  <c:v>27-May-15</c:v>
                </c:pt>
                <c:pt idx="120">
                  <c:v>28-May-15</c:v>
                </c:pt>
                <c:pt idx="121">
                  <c:v>29-May-15</c:v>
                </c:pt>
                <c:pt idx="122">
                  <c:v>1-Jun-15</c:v>
                </c:pt>
                <c:pt idx="123">
                  <c:v>2-Jun-15</c:v>
                </c:pt>
                <c:pt idx="124">
                  <c:v>3-Jun-15</c:v>
                </c:pt>
                <c:pt idx="125">
                  <c:v>4-Jun-15</c:v>
                </c:pt>
                <c:pt idx="126">
                  <c:v>5-Jun-15</c:v>
                </c:pt>
                <c:pt idx="127">
                  <c:v>8-Jun-15</c:v>
                </c:pt>
                <c:pt idx="128">
                  <c:v>9-Jun-15</c:v>
                </c:pt>
                <c:pt idx="129">
                  <c:v>10-Jun-15</c:v>
                </c:pt>
                <c:pt idx="130">
                  <c:v>11-Jun-15</c:v>
                </c:pt>
                <c:pt idx="131">
                  <c:v>12-Jun-15</c:v>
                </c:pt>
                <c:pt idx="132">
                  <c:v>15-Jun-15</c:v>
                </c:pt>
                <c:pt idx="133">
                  <c:v>16-Jun-15</c:v>
                </c:pt>
                <c:pt idx="134">
                  <c:v>17-Jun-15</c:v>
                </c:pt>
                <c:pt idx="135">
                  <c:v>18-Jun-15</c:v>
                </c:pt>
                <c:pt idx="136">
                  <c:v>19-Jun-15</c:v>
                </c:pt>
                <c:pt idx="137">
                  <c:v>22-Jun-15</c:v>
                </c:pt>
                <c:pt idx="138">
                  <c:v>23-Jun-15</c:v>
                </c:pt>
                <c:pt idx="139">
                  <c:v>24-Jun-15</c:v>
                </c:pt>
                <c:pt idx="140">
                  <c:v>25-Jun-15</c:v>
                </c:pt>
                <c:pt idx="141">
                  <c:v>26-Jun-15</c:v>
                </c:pt>
                <c:pt idx="142">
                  <c:v>29-Jun-15</c:v>
                </c:pt>
                <c:pt idx="143">
                  <c:v>30-Jun-15</c:v>
                </c:pt>
              </c:strCache>
            </c:strRef>
          </c:cat>
          <c:val>
            <c:numRef>
              <c:f>'3 hybrid table'!$E$4:$E$148</c:f>
              <c:numCache>
                <c:formatCode>General</c:formatCode>
                <c:ptCount val="144"/>
                <c:pt idx="0">
                  <c:v>221479.98531412877</c:v>
                </c:pt>
                <c:pt idx="1">
                  <c:v>221479.98531412877</c:v>
                </c:pt>
                <c:pt idx="2">
                  <c:v>221912.1412273575</c:v>
                </c:pt>
                <c:pt idx="3">
                  <c:v>219391.22931581381</c:v>
                </c:pt>
                <c:pt idx="4">
                  <c:v>219319.21300111391</c:v>
                </c:pt>
                <c:pt idx="5">
                  <c:v>215933.98200998412</c:v>
                </c:pt>
                <c:pt idx="6">
                  <c:v>217878.69087264198</c:v>
                </c:pt>
                <c:pt idx="7">
                  <c:v>215141.70825761263</c:v>
                </c:pt>
                <c:pt idx="8">
                  <c:v>213052.94500616897</c:v>
                </c:pt>
                <c:pt idx="9">
                  <c:v>212476.73470415446</c:v>
                </c:pt>
                <c:pt idx="10">
                  <c:v>212764.85073485473</c:v>
                </c:pt>
                <c:pt idx="11">
                  <c:v>218670.97913127084</c:v>
                </c:pt>
                <c:pt idx="12">
                  <c:v>219175.15861232812</c:v>
                </c:pt>
                <c:pt idx="13">
                  <c:v>219463.25288364236</c:v>
                </c:pt>
                <c:pt idx="14">
                  <c:v>220183.51757444267</c:v>
                </c:pt>
                <c:pt idx="15">
                  <c:v>220667.95403922303</c:v>
                </c:pt>
                <c:pt idx="16">
                  <c:v>220884.85159937866</c:v>
                </c:pt>
                <c:pt idx="17">
                  <c:v>221535.58054548889</c:v>
                </c:pt>
                <c:pt idx="18">
                  <c:v>218715.77445402101</c:v>
                </c:pt>
                <c:pt idx="19">
                  <c:v>219004.99296028123</c:v>
                </c:pt>
                <c:pt idx="20">
                  <c:v>216980.51418836066</c:v>
                </c:pt>
                <c:pt idx="21">
                  <c:v>215245.24666957161</c:v>
                </c:pt>
                <c:pt idx="22">
                  <c:v>214016.10247032702</c:v>
                </c:pt>
                <c:pt idx="23">
                  <c:v>214739.13060315582</c:v>
                </c:pt>
                <c:pt idx="24">
                  <c:v>219511.10902669703</c:v>
                </c:pt>
                <c:pt idx="25">
                  <c:v>215679.06354926887</c:v>
                </c:pt>
                <c:pt idx="26">
                  <c:v>214160.70809689278</c:v>
                </c:pt>
                <c:pt idx="27">
                  <c:v>214739.13060315582</c:v>
                </c:pt>
                <c:pt idx="28">
                  <c:v>214233.00003048262</c:v>
                </c:pt>
                <c:pt idx="29">
                  <c:v>211991.62369840647</c:v>
                </c:pt>
                <c:pt idx="30">
                  <c:v>213799.19040391405</c:v>
                </c:pt>
                <c:pt idx="31">
                  <c:v>215028.33460315864</c:v>
                </c:pt>
                <c:pt idx="32">
                  <c:v>215317.5531094188</c:v>
                </c:pt>
                <c:pt idx="33">
                  <c:v>216474.39812194486</c:v>
                </c:pt>
                <c:pt idx="34">
                  <c:v>216980.51418836066</c:v>
                </c:pt>
                <c:pt idx="35">
                  <c:v>215968.28205552907</c:v>
                </c:pt>
                <c:pt idx="36">
                  <c:v>214088.40891017427</c:v>
                </c:pt>
                <c:pt idx="37">
                  <c:v>213437.67996406404</c:v>
                </c:pt>
                <c:pt idx="38">
                  <c:v>212570.0389515408</c:v>
                </c:pt>
                <c:pt idx="39">
                  <c:v>213437.67996406404</c:v>
                </c:pt>
                <c:pt idx="40">
                  <c:v>212425.43332497505</c:v>
                </c:pt>
                <c:pt idx="41">
                  <c:v>215100.64104300583</c:v>
                </c:pt>
                <c:pt idx="42">
                  <c:v>215823.66917583463</c:v>
                </c:pt>
                <c:pt idx="43">
                  <c:v>215751.36998911606</c:v>
                </c:pt>
                <c:pt idx="44">
                  <c:v>216040.57398911892</c:v>
                </c:pt>
                <c:pt idx="45">
                  <c:v>216257.48605553189</c:v>
                </c:pt>
                <c:pt idx="46">
                  <c:v>216618.98924225324</c:v>
                </c:pt>
                <c:pt idx="47">
                  <c:v>216329.78524225042</c:v>
                </c:pt>
                <c:pt idx="48">
                  <c:v>217775.84876103664</c:v>
                </c:pt>
                <c:pt idx="49">
                  <c:v>218426.56320088953</c:v>
                </c:pt>
                <c:pt idx="50">
                  <c:v>219149.59133371827</c:v>
                </c:pt>
                <c:pt idx="51">
                  <c:v>218788.08089386823</c:v>
                </c:pt>
                <c:pt idx="52">
                  <c:v>219800.31302669985</c:v>
                </c:pt>
                <c:pt idx="53">
                  <c:v>219944.92590639429</c:v>
                </c:pt>
                <c:pt idx="54">
                  <c:v>219366.50340013125</c:v>
                </c:pt>
                <c:pt idx="55">
                  <c:v>220523.3484126573</c:v>
                </c:pt>
                <c:pt idx="56">
                  <c:v>220306.4363462443</c:v>
                </c:pt>
                <c:pt idx="57">
                  <c:v>219655.70740013407</c:v>
                </c:pt>
                <c:pt idx="58">
                  <c:v>219583.41546654422</c:v>
                </c:pt>
                <c:pt idx="59">
                  <c:v>220595.64759937584</c:v>
                </c:pt>
                <c:pt idx="60">
                  <c:v>220234.12990639711</c:v>
                </c:pt>
                <c:pt idx="61">
                  <c:v>218860.38733371545</c:v>
                </c:pt>
                <c:pt idx="62">
                  <c:v>219221.89777356549</c:v>
                </c:pt>
                <c:pt idx="63">
                  <c:v>217052.82062820788</c:v>
                </c:pt>
                <c:pt idx="64">
                  <c:v>218137.35920088668</c:v>
                </c:pt>
                <c:pt idx="65">
                  <c:v>214233.00003048262</c:v>
                </c:pt>
                <c:pt idx="66">
                  <c:v>213726.88396406686</c:v>
                </c:pt>
                <c:pt idx="67">
                  <c:v>215895.97561568185</c:v>
                </c:pt>
                <c:pt idx="68">
                  <c:v>214666.83141643726</c:v>
                </c:pt>
                <c:pt idx="69">
                  <c:v>217848.14069462649</c:v>
                </c:pt>
                <c:pt idx="70">
                  <c:v>217052.82062820788</c:v>
                </c:pt>
                <c:pt idx="71">
                  <c:v>219583.41546654422</c:v>
                </c:pt>
                <c:pt idx="72">
                  <c:v>218426.56320088953</c:v>
                </c:pt>
                <c:pt idx="73">
                  <c:v>220740.26047907028</c:v>
                </c:pt>
                <c:pt idx="74">
                  <c:v>220812.56691891747</c:v>
                </c:pt>
                <c:pt idx="75">
                  <c:v>219004.99296028123</c:v>
                </c:pt>
                <c:pt idx="76">
                  <c:v>215703.20196152802</c:v>
                </c:pt>
                <c:pt idx="77">
                  <c:v>215413.56277380418</c:v>
                </c:pt>
                <c:pt idx="78">
                  <c:v>216427.26729175856</c:v>
                </c:pt>
                <c:pt idx="79">
                  <c:v>218816.73075216863</c:v>
                </c:pt>
                <c:pt idx="80">
                  <c:v>216789.31446313119</c:v>
                </c:pt>
                <c:pt idx="81">
                  <c:v>215558.37874110177</c:v>
                </c:pt>
                <c:pt idx="82">
                  <c:v>216427.26729175856</c:v>
                </c:pt>
                <c:pt idx="83">
                  <c:v>218237.4668829783</c:v>
                </c:pt>
                <c:pt idx="84">
                  <c:v>218816.73075216863</c:v>
                </c:pt>
                <c:pt idx="85">
                  <c:v>218454.69808705334</c:v>
                </c:pt>
                <c:pt idx="86">
                  <c:v>219758.04179273159</c:v>
                </c:pt>
                <c:pt idx="87">
                  <c:v>221713.05735124889</c:v>
                </c:pt>
                <c:pt idx="88">
                  <c:v>219902.85776002915</c:v>
                </c:pt>
                <c:pt idx="89">
                  <c:v>220409.71364557068</c:v>
                </c:pt>
                <c:pt idx="90">
                  <c:v>222292.32122043922</c:v>
                </c:pt>
                <c:pt idx="91">
                  <c:v>222943.99307327834</c:v>
                </c:pt>
                <c:pt idx="92">
                  <c:v>219395.99462135896</c:v>
                </c:pt>
                <c:pt idx="93">
                  <c:v>222147.49800001294</c:v>
                </c:pt>
                <c:pt idx="94">
                  <c:v>221857.85881228911</c:v>
                </c:pt>
                <c:pt idx="95">
                  <c:v>222581.94590190571</c:v>
                </c:pt>
                <c:pt idx="96">
                  <c:v>223957.69759123272</c:v>
                </c:pt>
                <c:pt idx="97">
                  <c:v>224102.52081165896</c:v>
                </c:pt>
                <c:pt idx="98">
                  <c:v>223233.6177547448</c:v>
                </c:pt>
                <c:pt idx="99">
                  <c:v>223812.88162393513</c:v>
                </c:pt>
                <c:pt idx="100">
                  <c:v>222943.99307327834</c:v>
                </c:pt>
                <c:pt idx="101">
                  <c:v>220264.8904251444</c:v>
                </c:pt>
                <c:pt idx="102">
                  <c:v>223016.38655066976</c:v>
                </c:pt>
                <c:pt idx="103">
                  <c:v>223957.69759123272</c:v>
                </c:pt>
                <c:pt idx="104">
                  <c:v>220699.33832703714</c:v>
                </c:pt>
                <c:pt idx="105">
                  <c:v>219830.44977638035</c:v>
                </c:pt>
                <c:pt idx="106">
                  <c:v>220916.56227798352</c:v>
                </c:pt>
                <c:pt idx="107">
                  <c:v>223161.20977109604</c:v>
                </c:pt>
                <c:pt idx="108">
                  <c:v>222654.35388555448</c:v>
                </c:pt>
                <c:pt idx="109">
                  <c:v>222075.09001636415</c:v>
                </c:pt>
                <c:pt idx="110">
                  <c:v>222147.49800001294</c:v>
                </c:pt>
                <c:pt idx="111">
                  <c:v>224247.32227269918</c:v>
                </c:pt>
                <c:pt idx="112">
                  <c:v>223957.69759123272</c:v>
                </c:pt>
                <c:pt idx="113">
                  <c:v>225116.22532961334</c:v>
                </c:pt>
                <c:pt idx="114">
                  <c:v>225333.45653368841</c:v>
                </c:pt>
                <c:pt idx="115">
                  <c:v>225188.63331326214</c:v>
                </c:pt>
                <c:pt idx="116">
                  <c:v>225985.11388027016</c:v>
                </c:pt>
                <c:pt idx="117">
                  <c:v>225912.71314975002</c:v>
                </c:pt>
                <c:pt idx="118">
                  <c:v>222726.76186920327</c:v>
                </c:pt>
                <c:pt idx="119">
                  <c:v>225767.89718245246</c:v>
                </c:pt>
                <c:pt idx="120">
                  <c:v>225261.04129691093</c:v>
                </c:pt>
                <c:pt idx="121">
                  <c:v>224319.73025634798</c:v>
                </c:pt>
                <c:pt idx="122">
                  <c:v>224464.55347677422</c:v>
                </c:pt>
                <c:pt idx="123">
                  <c:v>224030.10557488148</c:v>
                </c:pt>
                <c:pt idx="124">
                  <c:v>224247.32227269918</c:v>
                </c:pt>
                <c:pt idx="125">
                  <c:v>222581.94590190571</c:v>
                </c:pt>
                <c:pt idx="126">
                  <c:v>222437.12268147944</c:v>
                </c:pt>
                <c:pt idx="127">
                  <c:v>221278.60219622747</c:v>
                </c:pt>
                <c:pt idx="128">
                  <c:v>220916.56227798352</c:v>
                </c:pt>
                <c:pt idx="129">
                  <c:v>223523.25694246867</c:v>
                </c:pt>
                <c:pt idx="130">
                  <c:v>224392.14549312546</c:v>
                </c:pt>
                <c:pt idx="131">
                  <c:v>223161.20977109604</c:v>
                </c:pt>
                <c:pt idx="132">
                  <c:v>221423.41816352506</c:v>
                </c:pt>
                <c:pt idx="133">
                  <c:v>222437.12268147944</c:v>
                </c:pt>
                <c:pt idx="134">
                  <c:v>223378.43372204239</c:v>
                </c:pt>
                <c:pt idx="135">
                  <c:v>225623.07396202619</c:v>
                </c:pt>
                <c:pt idx="136">
                  <c:v>224319.73025634798</c:v>
                </c:pt>
                <c:pt idx="137">
                  <c:v>225840.30516610123</c:v>
                </c:pt>
                <c:pt idx="138">
                  <c:v>225623.07396202619</c:v>
                </c:pt>
                <c:pt idx="139">
                  <c:v>224701.92661920376</c:v>
                </c:pt>
                <c:pt idx="140">
                  <c:v>223976.60649771098</c:v>
                </c:pt>
                <c:pt idx="141">
                  <c:v>223759.01989033041</c:v>
                </c:pt>
                <c:pt idx="142">
                  <c:v>218464.24320440102</c:v>
                </c:pt>
                <c:pt idx="143">
                  <c:v>219479.67396698211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22976"/>
        <c:axId val="145024512"/>
      </c:lineChart>
      <c:catAx>
        <c:axId val="145022976"/>
        <c:scaling>
          <c:orientation val="minMax"/>
        </c:scaling>
        <c:delete val="0"/>
        <c:axPos val="b"/>
        <c:majorTickMark val="none"/>
        <c:minorTickMark val="none"/>
        <c:tickLblPos val="nextTo"/>
        <c:crossAx val="145024512"/>
        <c:crosses val="autoZero"/>
        <c:auto val="1"/>
        <c:lblAlgn val="ctr"/>
        <c:lblOffset val="100"/>
        <c:noMultiLvlLbl val="0"/>
      </c:catAx>
      <c:valAx>
        <c:axId val="145024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Portfolio</a:t>
                </a:r>
                <a:r>
                  <a:rPr lang="en-US" baseline="0"/>
                  <a:t> Value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50229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numFmt formatCode="General" sourceLinked="0"/>
            </c:trendlineLbl>
          </c:trendline>
          <c:xVal>
            <c:numRef>
              <c:f>Master!#REF!</c:f>
            </c:numRef>
          </c:xVal>
          <c:yVal>
            <c:numRef>
              <c:f>Master!#REF!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906688"/>
        <c:axId val="145916672"/>
      </c:scatterChart>
      <c:valAx>
        <c:axId val="145906688"/>
        <c:scaling>
          <c:orientation val="minMax"/>
        </c:scaling>
        <c:delete val="0"/>
        <c:axPos val="b"/>
        <c:numFmt formatCode="#,##0.00" sourceLinked="0"/>
        <c:majorTickMark val="out"/>
        <c:minorTickMark val="none"/>
        <c:tickLblPos val="nextTo"/>
        <c:crossAx val="145916672"/>
        <c:crosses val="autoZero"/>
        <c:crossBetween val="midCat"/>
      </c:valAx>
      <c:valAx>
        <c:axId val="145916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590668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0.26755314960629922"/>
                  <c:y val="0.22960702828813065"/>
                </c:manualLayout>
              </c:layout>
              <c:numFmt formatCode="General" sourceLinked="0"/>
            </c:trendlineLbl>
          </c:trendline>
          <c:xVal>
            <c:numRef>
              <c:f>Sheet1!$D$4:$D$1920</c:f>
              <c:numCache>
                <c:formatCode>General</c:formatCode>
                <c:ptCount val="1917"/>
                <c:pt idx="0">
                  <c:v>-0.17632708487573989</c:v>
                </c:pt>
                <c:pt idx="1">
                  <c:v>-0.16778525672322153</c:v>
                </c:pt>
                <c:pt idx="2">
                  <c:v>-0.16744402764621535</c:v>
                </c:pt>
                <c:pt idx="3">
                  <c:v>-0.16532883258531583</c:v>
                </c:pt>
                <c:pt idx="4">
                  <c:v>-0.16389162889214537</c:v>
                </c:pt>
                <c:pt idx="5">
                  <c:v>-0.16332111181137166</c:v>
                </c:pt>
                <c:pt idx="6">
                  <c:v>-0.15526384613716659</c:v>
                </c:pt>
                <c:pt idx="7">
                  <c:v>-0.14971389871722318</c:v>
                </c:pt>
                <c:pt idx="8">
                  <c:v>-0.14900717303949684</c:v>
                </c:pt>
                <c:pt idx="9">
                  <c:v>-0.1455456434565352</c:v>
                </c:pt>
                <c:pt idx="10">
                  <c:v>-0.145112963426827</c:v>
                </c:pt>
                <c:pt idx="11">
                  <c:v>-0.14169054594370645</c:v>
                </c:pt>
                <c:pt idx="12">
                  <c:v>-0.13311212064736211</c:v>
                </c:pt>
                <c:pt idx="13">
                  <c:v>-0.12961439571511091</c:v>
                </c:pt>
                <c:pt idx="14">
                  <c:v>-0.12511158658467547</c:v>
                </c:pt>
                <c:pt idx="15">
                  <c:v>-0.12511094697341352</c:v>
                </c:pt>
                <c:pt idx="16">
                  <c:v>-0.12498645331931935</c:v>
                </c:pt>
                <c:pt idx="17">
                  <c:v>-0.11786445348416319</c:v>
                </c:pt>
                <c:pt idx="18">
                  <c:v>-0.11575774397817995</c:v>
                </c:pt>
                <c:pt idx="19">
                  <c:v>-0.11320267155639541</c:v>
                </c:pt>
                <c:pt idx="20">
                  <c:v>-0.11147254186904854</c:v>
                </c:pt>
                <c:pt idx="21">
                  <c:v>-0.10837400191246493</c:v>
                </c:pt>
                <c:pt idx="22">
                  <c:v>-0.10831442192345198</c:v>
                </c:pt>
                <c:pt idx="23">
                  <c:v>-0.10777564115975669</c:v>
                </c:pt>
                <c:pt idx="24">
                  <c:v>-0.10758810055108148</c:v>
                </c:pt>
                <c:pt idx="25">
                  <c:v>-0.10750132712133265</c:v>
                </c:pt>
                <c:pt idx="26">
                  <c:v>-0.10633547419315292</c:v>
                </c:pt>
                <c:pt idx="27">
                  <c:v>-0.1061493810471682</c:v>
                </c:pt>
                <c:pt idx="28">
                  <c:v>-0.10526668161350006</c:v>
                </c:pt>
                <c:pt idx="29">
                  <c:v>-0.10070295871859103</c:v>
                </c:pt>
                <c:pt idx="30">
                  <c:v>-0.1005418334809608</c:v>
                </c:pt>
                <c:pt idx="31">
                  <c:v>-0.10044516983612517</c:v>
                </c:pt>
                <c:pt idx="32">
                  <c:v>-9.9807797698652223E-2</c:v>
                </c:pt>
                <c:pt idx="33">
                  <c:v>-9.9403419750207833E-2</c:v>
                </c:pt>
                <c:pt idx="34">
                  <c:v>-9.9251860739401732E-2</c:v>
                </c:pt>
                <c:pt idx="35">
                  <c:v>-9.8083055391933516E-2</c:v>
                </c:pt>
                <c:pt idx="36">
                  <c:v>-9.7176313983414531E-2</c:v>
                </c:pt>
                <c:pt idx="37">
                  <c:v>-9.6606901035568349E-2</c:v>
                </c:pt>
                <c:pt idx="38">
                  <c:v>-9.5132803140137279E-2</c:v>
                </c:pt>
                <c:pt idx="39">
                  <c:v>-9.463198231756853E-2</c:v>
                </c:pt>
                <c:pt idx="40">
                  <c:v>-9.415836945489986E-2</c:v>
                </c:pt>
                <c:pt idx="41">
                  <c:v>-9.3940063577396482E-2</c:v>
                </c:pt>
                <c:pt idx="42">
                  <c:v>-9.2897078183641235E-2</c:v>
                </c:pt>
                <c:pt idx="43">
                  <c:v>-9.144779103302203E-2</c:v>
                </c:pt>
                <c:pt idx="44">
                  <c:v>-9.0741383940029063E-2</c:v>
                </c:pt>
                <c:pt idx="45">
                  <c:v>-8.9805765241877111E-2</c:v>
                </c:pt>
                <c:pt idx="46">
                  <c:v>-8.9774907761462241E-2</c:v>
                </c:pt>
                <c:pt idx="47">
                  <c:v>-8.9520733051618451E-2</c:v>
                </c:pt>
                <c:pt idx="48">
                  <c:v>-8.8691267002672713E-2</c:v>
                </c:pt>
                <c:pt idx="49">
                  <c:v>-8.7993778336858397E-2</c:v>
                </c:pt>
                <c:pt idx="50">
                  <c:v>-8.7059883818471517E-2</c:v>
                </c:pt>
                <c:pt idx="51">
                  <c:v>-8.5861555625819874E-2</c:v>
                </c:pt>
                <c:pt idx="52">
                  <c:v>-8.5444404511852201E-2</c:v>
                </c:pt>
                <c:pt idx="53">
                  <c:v>-8.5032967931105818E-2</c:v>
                </c:pt>
                <c:pt idx="54">
                  <c:v>-8.3723244407786113E-2</c:v>
                </c:pt>
                <c:pt idx="55">
                  <c:v>-8.3463552392214146E-2</c:v>
                </c:pt>
                <c:pt idx="56">
                  <c:v>-8.3054820392994166E-2</c:v>
                </c:pt>
                <c:pt idx="57">
                  <c:v>-8.2785037545076601E-2</c:v>
                </c:pt>
                <c:pt idx="58">
                  <c:v>-8.2460414878377075E-2</c:v>
                </c:pt>
                <c:pt idx="59">
                  <c:v>-8.2296104153231187E-2</c:v>
                </c:pt>
                <c:pt idx="60">
                  <c:v>-8.200843099057642E-2</c:v>
                </c:pt>
                <c:pt idx="61">
                  <c:v>-8.1150008905530369E-2</c:v>
                </c:pt>
                <c:pt idx="62">
                  <c:v>-8.1149621960757923E-2</c:v>
                </c:pt>
                <c:pt idx="63">
                  <c:v>-8.0780301090693896E-2</c:v>
                </c:pt>
                <c:pt idx="64">
                  <c:v>-8.039933499352081E-2</c:v>
                </c:pt>
                <c:pt idx="65">
                  <c:v>-8.0377809252644261E-2</c:v>
                </c:pt>
                <c:pt idx="66">
                  <c:v>-8.0094423825562977E-2</c:v>
                </c:pt>
                <c:pt idx="67">
                  <c:v>-7.9694939867413161E-2</c:v>
                </c:pt>
                <c:pt idx="68">
                  <c:v>-7.9630283401472046E-2</c:v>
                </c:pt>
                <c:pt idx="69">
                  <c:v>-7.9575382590774235E-2</c:v>
                </c:pt>
                <c:pt idx="70">
                  <c:v>-7.8847104502836274E-2</c:v>
                </c:pt>
                <c:pt idx="71">
                  <c:v>-7.7746263237905899E-2</c:v>
                </c:pt>
                <c:pt idx="72">
                  <c:v>-7.7477314567313105E-2</c:v>
                </c:pt>
                <c:pt idx="73">
                  <c:v>-7.7277445937733336E-2</c:v>
                </c:pt>
                <c:pt idx="74">
                  <c:v>-7.6506810078331045E-2</c:v>
                </c:pt>
                <c:pt idx="75">
                  <c:v>-7.5009929705768252E-2</c:v>
                </c:pt>
                <c:pt idx="76">
                  <c:v>-7.478798170899803E-2</c:v>
                </c:pt>
                <c:pt idx="77">
                  <c:v>-7.4656047591834196E-2</c:v>
                </c:pt>
                <c:pt idx="78">
                  <c:v>-7.4379206191688585E-2</c:v>
                </c:pt>
                <c:pt idx="79">
                  <c:v>-7.4090338526208721E-2</c:v>
                </c:pt>
                <c:pt idx="80">
                  <c:v>-7.3880508601688155E-2</c:v>
                </c:pt>
                <c:pt idx="81">
                  <c:v>-7.3769440292139499E-2</c:v>
                </c:pt>
                <c:pt idx="82">
                  <c:v>-7.373455600490697E-2</c:v>
                </c:pt>
                <c:pt idx="83">
                  <c:v>-7.2974249589191298E-2</c:v>
                </c:pt>
                <c:pt idx="84">
                  <c:v>-7.2604484503632105E-2</c:v>
                </c:pt>
                <c:pt idx="85">
                  <c:v>-7.2350113464281884E-2</c:v>
                </c:pt>
                <c:pt idx="86">
                  <c:v>-7.189089307304608E-2</c:v>
                </c:pt>
                <c:pt idx="87">
                  <c:v>-7.1870325564519333E-2</c:v>
                </c:pt>
                <c:pt idx="88">
                  <c:v>-7.1628415556897473E-2</c:v>
                </c:pt>
                <c:pt idx="89">
                  <c:v>-7.1442355588928086E-2</c:v>
                </c:pt>
                <c:pt idx="90">
                  <c:v>-7.1258350838127593E-2</c:v>
                </c:pt>
                <c:pt idx="91">
                  <c:v>-7.1015565812594272E-2</c:v>
                </c:pt>
                <c:pt idx="92">
                  <c:v>-7.0494277073920975E-2</c:v>
                </c:pt>
                <c:pt idx="93">
                  <c:v>-7.0151167056330954E-2</c:v>
                </c:pt>
                <c:pt idx="94">
                  <c:v>-6.9981354711032506E-2</c:v>
                </c:pt>
                <c:pt idx="95">
                  <c:v>-6.9803228569304543E-2</c:v>
                </c:pt>
                <c:pt idx="96">
                  <c:v>-6.9601365117214709E-2</c:v>
                </c:pt>
                <c:pt idx="97">
                  <c:v>-6.9576027465332646E-2</c:v>
                </c:pt>
                <c:pt idx="98">
                  <c:v>-6.9574154861735016E-2</c:v>
                </c:pt>
                <c:pt idx="99">
                  <c:v>-6.9511272310129546E-2</c:v>
                </c:pt>
                <c:pt idx="100">
                  <c:v>-6.9412463073176722E-2</c:v>
                </c:pt>
                <c:pt idx="101">
                  <c:v>-6.9212654147561059E-2</c:v>
                </c:pt>
                <c:pt idx="102">
                  <c:v>-6.9166157906914161E-2</c:v>
                </c:pt>
                <c:pt idx="103">
                  <c:v>-6.8975351494267256E-2</c:v>
                </c:pt>
                <c:pt idx="104">
                  <c:v>-6.8892771502535366E-2</c:v>
                </c:pt>
                <c:pt idx="105">
                  <c:v>-6.8724818393029241E-2</c:v>
                </c:pt>
                <c:pt idx="106">
                  <c:v>-6.8686812694084165E-2</c:v>
                </c:pt>
                <c:pt idx="107">
                  <c:v>-6.866165741248087E-2</c:v>
                </c:pt>
                <c:pt idx="108">
                  <c:v>-6.8171467253572926E-2</c:v>
                </c:pt>
                <c:pt idx="109">
                  <c:v>-6.7604225629731229E-2</c:v>
                </c:pt>
                <c:pt idx="110">
                  <c:v>-6.7181037184276038E-2</c:v>
                </c:pt>
                <c:pt idx="111">
                  <c:v>-6.6945234231332473E-2</c:v>
                </c:pt>
                <c:pt idx="112">
                  <c:v>-6.6279123955774955E-2</c:v>
                </c:pt>
                <c:pt idx="113">
                  <c:v>-6.5818265633541428E-2</c:v>
                </c:pt>
                <c:pt idx="114">
                  <c:v>-6.5734357961439227E-2</c:v>
                </c:pt>
                <c:pt idx="115">
                  <c:v>-6.5596245898101757E-2</c:v>
                </c:pt>
                <c:pt idx="116">
                  <c:v>-6.512164858780578E-2</c:v>
                </c:pt>
                <c:pt idx="117">
                  <c:v>-6.5029273115686514E-2</c:v>
                </c:pt>
                <c:pt idx="118">
                  <c:v>-6.4971474970312304E-2</c:v>
                </c:pt>
                <c:pt idx="119">
                  <c:v>-6.4954153002193094E-2</c:v>
                </c:pt>
                <c:pt idx="120">
                  <c:v>-6.4872374709296632E-2</c:v>
                </c:pt>
                <c:pt idx="121">
                  <c:v>-6.4761939240878363E-2</c:v>
                </c:pt>
                <c:pt idx="122">
                  <c:v>-6.4406891198736993E-2</c:v>
                </c:pt>
                <c:pt idx="123">
                  <c:v>-6.4227757896585413E-2</c:v>
                </c:pt>
                <c:pt idx="124">
                  <c:v>-6.4155455996384725E-2</c:v>
                </c:pt>
                <c:pt idx="125">
                  <c:v>-6.4077360543067785E-2</c:v>
                </c:pt>
                <c:pt idx="126">
                  <c:v>-6.3964853393271737E-2</c:v>
                </c:pt>
                <c:pt idx="127">
                  <c:v>-6.3545844493868242E-2</c:v>
                </c:pt>
                <c:pt idx="128">
                  <c:v>-6.3313259751915818E-2</c:v>
                </c:pt>
                <c:pt idx="129">
                  <c:v>-6.3307327678982617E-2</c:v>
                </c:pt>
                <c:pt idx="130">
                  <c:v>-6.3192009788556325E-2</c:v>
                </c:pt>
                <c:pt idx="131">
                  <c:v>-6.309315036116403E-2</c:v>
                </c:pt>
                <c:pt idx="132">
                  <c:v>-6.2879978440819495E-2</c:v>
                </c:pt>
                <c:pt idx="133">
                  <c:v>-6.2259381772000855E-2</c:v>
                </c:pt>
                <c:pt idx="134">
                  <c:v>-6.2198445083720078E-2</c:v>
                </c:pt>
                <c:pt idx="135">
                  <c:v>-6.1939166008213697E-2</c:v>
                </c:pt>
                <c:pt idx="136">
                  <c:v>-6.1690092671839114E-2</c:v>
                </c:pt>
                <c:pt idx="137">
                  <c:v>-6.1368765618334042E-2</c:v>
                </c:pt>
                <c:pt idx="138">
                  <c:v>-6.1166027438035675E-2</c:v>
                </c:pt>
                <c:pt idx="139">
                  <c:v>-6.1078740411719457E-2</c:v>
                </c:pt>
                <c:pt idx="140">
                  <c:v>-6.0869213312485182E-2</c:v>
                </c:pt>
                <c:pt idx="141">
                  <c:v>-6.0772192015287607E-2</c:v>
                </c:pt>
                <c:pt idx="142">
                  <c:v>-6.0743557883897292E-2</c:v>
                </c:pt>
                <c:pt idx="143">
                  <c:v>-6.0701778545826368E-2</c:v>
                </c:pt>
                <c:pt idx="144">
                  <c:v>-6.0508989440145267E-2</c:v>
                </c:pt>
                <c:pt idx="145">
                  <c:v>-6.028625733497206E-2</c:v>
                </c:pt>
                <c:pt idx="146">
                  <c:v>-6.0139827412388547E-2</c:v>
                </c:pt>
                <c:pt idx="147">
                  <c:v>-6.0119822835558834E-2</c:v>
                </c:pt>
                <c:pt idx="148">
                  <c:v>-5.9941686896752167E-2</c:v>
                </c:pt>
                <c:pt idx="149">
                  <c:v>-5.9832887956798197E-2</c:v>
                </c:pt>
                <c:pt idx="150">
                  <c:v>-5.9261338774776684E-2</c:v>
                </c:pt>
                <c:pt idx="151">
                  <c:v>-5.9199393934001088E-2</c:v>
                </c:pt>
                <c:pt idx="152">
                  <c:v>-5.9116605638750208E-2</c:v>
                </c:pt>
                <c:pt idx="153">
                  <c:v>-5.9083432690407389E-2</c:v>
                </c:pt>
                <c:pt idx="154">
                  <c:v>-5.8975484956431234E-2</c:v>
                </c:pt>
                <c:pt idx="155">
                  <c:v>-5.8789916465098013E-2</c:v>
                </c:pt>
                <c:pt idx="156">
                  <c:v>-5.8564486034372032E-2</c:v>
                </c:pt>
                <c:pt idx="157">
                  <c:v>-5.8361953398288202E-2</c:v>
                </c:pt>
                <c:pt idx="158">
                  <c:v>-5.8311798000349802E-2</c:v>
                </c:pt>
                <c:pt idx="159">
                  <c:v>-5.7915592793061688E-2</c:v>
                </c:pt>
                <c:pt idx="160">
                  <c:v>-5.7889899833403979E-2</c:v>
                </c:pt>
                <c:pt idx="161">
                  <c:v>-5.7839960670019286E-2</c:v>
                </c:pt>
                <c:pt idx="162">
                  <c:v>-5.7786426890869769E-2</c:v>
                </c:pt>
                <c:pt idx="163">
                  <c:v>-5.7769041676510868E-2</c:v>
                </c:pt>
                <c:pt idx="164">
                  <c:v>-5.7724967608256406E-2</c:v>
                </c:pt>
                <c:pt idx="165">
                  <c:v>-5.7717051872681391E-2</c:v>
                </c:pt>
                <c:pt idx="166">
                  <c:v>-5.7701371901322074E-2</c:v>
                </c:pt>
                <c:pt idx="167">
                  <c:v>-5.7521431385665789E-2</c:v>
                </c:pt>
                <c:pt idx="168">
                  <c:v>-5.7484253933798746E-2</c:v>
                </c:pt>
                <c:pt idx="169">
                  <c:v>-5.7342294503857305E-2</c:v>
                </c:pt>
                <c:pt idx="170">
                  <c:v>-5.7341127636752032E-2</c:v>
                </c:pt>
                <c:pt idx="171">
                  <c:v>-5.7120212667141956E-2</c:v>
                </c:pt>
                <c:pt idx="172">
                  <c:v>-5.7068277523121491E-2</c:v>
                </c:pt>
                <c:pt idx="173">
                  <c:v>-5.6779690512679615E-2</c:v>
                </c:pt>
                <c:pt idx="174">
                  <c:v>-5.6771938974895853E-2</c:v>
                </c:pt>
                <c:pt idx="175">
                  <c:v>-5.6660800835997116E-2</c:v>
                </c:pt>
                <c:pt idx="176">
                  <c:v>-5.6602861594707621E-2</c:v>
                </c:pt>
                <c:pt idx="177">
                  <c:v>-5.6511477833800505E-2</c:v>
                </c:pt>
                <c:pt idx="178">
                  <c:v>-5.6480703222901663E-2</c:v>
                </c:pt>
                <c:pt idx="179">
                  <c:v>-5.6321202875432075E-2</c:v>
                </c:pt>
                <c:pt idx="180">
                  <c:v>-5.6157814965257735E-2</c:v>
                </c:pt>
                <c:pt idx="181">
                  <c:v>-5.6133142106379985E-2</c:v>
                </c:pt>
                <c:pt idx="182">
                  <c:v>-5.6045440474119634E-2</c:v>
                </c:pt>
                <c:pt idx="183">
                  <c:v>-5.5901773502831875E-2</c:v>
                </c:pt>
                <c:pt idx="184">
                  <c:v>-5.5826969264501813E-2</c:v>
                </c:pt>
                <c:pt idx="185">
                  <c:v>-5.5709094747470433E-2</c:v>
                </c:pt>
                <c:pt idx="186">
                  <c:v>-5.5560107022553318E-2</c:v>
                </c:pt>
                <c:pt idx="187">
                  <c:v>-5.524731361658064E-2</c:v>
                </c:pt>
                <c:pt idx="188">
                  <c:v>-5.5230536166031574E-2</c:v>
                </c:pt>
                <c:pt idx="189">
                  <c:v>-5.5201148130405886E-2</c:v>
                </c:pt>
                <c:pt idx="190">
                  <c:v>-5.5096796749884103E-2</c:v>
                </c:pt>
                <c:pt idx="191">
                  <c:v>-5.5008472311178336E-2</c:v>
                </c:pt>
                <c:pt idx="192">
                  <c:v>-5.5004708582716666E-2</c:v>
                </c:pt>
                <c:pt idx="193">
                  <c:v>-5.4959784395636091E-2</c:v>
                </c:pt>
                <c:pt idx="194">
                  <c:v>-5.4677533474935647E-2</c:v>
                </c:pt>
                <c:pt idx="195">
                  <c:v>-5.4588541782397804E-2</c:v>
                </c:pt>
                <c:pt idx="196">
                  <c:v>-5.4557954617077908E-2</c:v>
                </c:pt>
                <c:pt idx="197">
                  <c:v>-5.4546944206715353E-2</c:v>
                </c:pt>
                <c:pt idx="198">
                  <c:v>-5.4445545593857281E-2</c:v>
                </c:pt>
                <c:pt idx="199">
                  <c:v>-5.4402886625559588E-2</c:v>
                </c:pt>
                <c:pt idx="200">
                  <c:v>-5.4267161639205974E-2</c:v>
                </c:pt>
                <c:pt idx="201">
                  <c:v>-5.4166556268451238E-2</c:v>
                </c:pt>
                <c:pt idx="202">
                  <c:v>-5.4101938973181496E-2</c:v>
                </c:pt>
                <c:pt idx="203">
                  <c:v>-5.4089200985792951E-2</c:v>
                </c:pt>
                <c:pt idx="204">
                  <c:v>-5.4064108461767679E-2</c:v>
                </c:pt>
                <c:pt idx="205">
                  <c:v>-5.4006942712951478E-2</c:v>
                </c:pt>
                <c:pt idx="206">
                  <c:v>-5.3968611877007966E-2</c:v>
                </c:pt>
                <c:pt idx="207">
                  <c:v>-5.3927819284825373E-2</c:v>
                </c:pt>
                <c:pt idx="208">
                  <c:v>-5.3820860998360809E-2</c:v>
                </c:pt>
                <c:pt idx="209">
                  <c:v>-5.3622768524557607E-2</c:v>
                </c:pt>
                <c:pt idx="210">
                  <c:v>-5.3615573974583719E-2</c:v>
                </c:pt>
                <c:pt idx="211">
                  <c:v>-5.3551611115738806E-2</c:v>
                </c:pt>
                <c:pt idx="212">
                  <c:v>-5.3443103497672673E-2</c:v>
                </c:pt>
                <c:pt idx="213">
                  <c:v>-5.3280930532489612E-2</c:v>
                </c:pt>
                <c:pt idx="214">
                  <c:v>-5.3265788827738803E-2</c:v>
                </c:pt>
                <c:pt idx="215">
                  <c:v>-5.3264722219733884E-2</c:v>
                </c:pt>
                <c:pt idx="216">
                  <c:v>-5.3155473029883105E-2</c:v>
                </c:pt>
                <c:pt idx="217">
                  <c:v>-5.3124571128790876E-2</c:v>
                </c:pt>
                <c:pt idx="218">
                  <c:v>-5.3056082104784519E-2</c:v>
                </c:pt>
                <c:pt idx="219">
                  <c:v>-5.2972138278331249E-2</c:v>
                </c:pt>
                <c:pt idx="220">
                  <c:v>-5.2903496210460976E-2</c:v>
                </c:pt>
                <c:pt idx="221">
                  <c:v>-5.261126093888191E-2</c:v>
                </c:pt>
                <c:pt idx="222">
                  <c:v>-5.2580246473699743E-2</c:v>
                </c:pt>
                <c:pt idx="223">
                  <c:v>-5.255972051675073E-2</c:v>
                </c:pt>
                <c:pt idx="224">
                  <c:v>-5.2549223794054467E-2</c:v>
                </c:pt>
                <c:pt idx="225">
                  <c:v>-5.246238459060848E-2</c:v>
                </c:pt>
                <c:pt idx="226">
                  <c:v>-5.2247439038955124E-2</c:v>
                </c:pt>
                <c:pt idx="227">
                  <c:v>-5.2210303571915029E-2</c:v>
                </c:pt>
                <c:pt idx="228">
                  <c:v>-5.2002300749955821E-2</c:v>
                </c:pt>
                <c:pt idx="229">
                  <c:v>-5.1935294828054479E-2</c:v>
                </c:pt>
                <c:pt idx="230">
                  <c:v>-5.1883161407338396E-2</c:v>
                </c:pt>
                <c:pt idx="231">
                  <c:v>-5.1793187882759217E-2</c:v>
                </c:pt>
                <c:pt idx="232">
                  <c:v>-5.1722761783312365E-2</c:v>
                </c:pt>
                <c:pt idx="233">
                  <c:v>-5.168052366005671E-2</c:v>
                </c:pt>
                <c:pt idx="234">
                  <c:v>-5.1499455702744057E-2</c:v>
                </c:pt>
                <c:pt idx="235">
                  <c:v>-5.134460772482885E-2</c:v>
                </c:pt>
                <c:pt idx="236">
                  <c:v>-5.1231644172562985E-2</c:v>
                </c:pt>
                <c:pt idx="237">
                  <c:v>-5.1228522041112279E-2</c:v>
                </c:pt>
                <c:pt idx="238">
                  <c:v>-5.1167384639389524E-2</c:v>
                </c:pt>
                <c:pt idx="239">
                  <c:v>-5.1134212509460708E-2</c:v>
                </c:pt>
                <c:pt idx="240">
                  <c:v>-5.1034696771418919E-2</c:v>
                </c:pt>
                <c:pt idx="241">
                  <c:v>-5.0861577642065892E-2</c:v>
                </c:pt>
                <c:pt idx="242">
                  <c:v>-5.0745023800130351E-2</c:v>
                </c:pt>
                <c:pt idx="243">
                  <c:v>-5.0695363533073245E-2</c:v>
                </c:pt>
                <c:pt idx="244">
                  <c:v>-5.0536958806986165E-2</c:v>
                </c:pt>
                <c:pt idx="245">
                  <c:v>-5.0255223331098997E-2</c:v>
                </c:pt>
                <c:pt idx="246">
                  <c:v>-4.9955816436361933E-2</c:v>
                </c:pt>
                <c:pt idx="247">
                  <c:v>-4.9769533492019735E-2</c:v>
                </c:pt>
                <c:pt idx="248">
                  <c:v>-4.9751869394243919E-2</c:v>
                </c:pt>
                <c:pt idx="249">
                  <c:v>-4.9574885961568893E-2</c:v>
                </c:pt>
                <c:pt idx="250">
                  <c:v>-4.9373484637811216E-2</c:v>
                </c:pt>
                <c:pt idx="251">
                  <c:v>-4.9317265224736229E-2</c:v>
                </c:pt>
                <c:pt idx="252">
                  <c:v>-4.9197053762311205E-2</c:v>
                </c:pt>
                <c:pt idx="253">
                  <c:v>-4.8815233293517224E-2</c:v>
                </c:pt>
                <c:pt idx="254">
                  <c:v>-4.880215828504586E-2</c:v>
                </c:pt>
                <c:pt idx="255">
                  <c:v>-4.8793284999015696E-2</c:v>
                </c:pt>
                <c:pt idx="256">
                  <c:v>-4.8688276810293196E-2</c:v>
                </c:pt>
                <c:pt idx="257">
                  <c:v>-4.8670413808858726E-2</c:v>
                </c:pt>
                <c:pt idx="258">
                  <c:v>-4.8589835583742746E-2</c:v>
                </c:pt>
                <c:pt idx="259">
                  <c:v>-4.8543759781531692E-2</c:v>
                </c:pt>
                <c:pt idx="260">
                  <c:v>-4.8401562109606111E-2</c:v>
                </c:pt>
                <c:pt idx="261">
                  <c:v>-4.8272256445748396E-2</c:v>
                </c:pt>
                <c:pt idx="262">
                  <c:v>-4.8211746491761853E-2</c:v>
                </c:pt>
                <c:pt idx="263">
                  <c:v>-4.8159966982168401E-2</c:v>
                </c:pt>
                <c:pt idx="264">
                  <c:v>-4.8122702848237608E-2</c:v>
                </c:pt>
                <c:pt idx="265">
                  <c:v>-4.8061973628647503E-2</c:v>
                </c:pt>
                <c:pt idx="266">
                  <c:v>-4.8006843784289654E-2</c:v>
                </c:pt>
                <c:pt idx="267">
                  <c:v>-4.7923915081394375E-2</c:v>
                </c:pt>
                <c:pt idx="268">
                  <c:v>-4.7891130542793814E-2</c:v>
                </c:pt>
                <c:pt idx="269">
                  <c:v>-4.7845143997723327E-2</c:v>
                </c:pt>
                <c:pt idx="270">
                  <c:v>-4.7804800207006837E-2</c:v>
                </c:pt>
                <c:pt idx="271">
                  <c:v>-4.7727222726402618E-2</c:v>
                </c:pt>
                <c:pt idx="272">
                  <c:v>-4.772507185035868E-2</c:v>
                </c:pt>
                <c:pt idx="273">
                  <c:v>-4.7540542433041288E-2</c:v>
                </c:pt>
                <c:pt idx="274">
                  <c:v>-4.7448794690950757E-2</c:v>
                </c:pt>
                <c:pt idx="275">
                  <c:v>-4.7390173593515383E-2</c:v>
                </c:pt>
                <c:pt idx="276">
                  <c:v>-4.7282350606579926E-2</c:v>
                </c:pt>
                <c:pt idx="277">
                  <c:v>-4.7181447027395795E-2</c:v>
                </c:pt>
                <c:pt idx="278">
                  <c:v>-4.7104921183527937E-2</c:v>
                </c:pt>
                <c:pt idx="279">
                  <c:v>-4.7071464096689386E-2</c:v>
                </c:pt>
                <c:pt idx="280">
                  <c:v>-4.7024480637512744E-2</c:v>
                </c:pt>
                <c:pt idx="281">
                  <c:v>-4.7022646910481414E-2</c:v>
                </c:pt>
                <c:pt idx="282">
                  <c:v>-4.6964110014525051E-2</c:v>
                </c:pt>
                <c:pt idx="283">
                  <c:v>-4.6960638737979399E-2</c:v>
                </c:pt>
                <c:pt idx="284">
                  <c:v>-4.6886357362848408E-2</c:v>
                </c:pt>
                <c:pt idx="285">
                  <c:v>-4.6834252944594978E-2</c:v>
                </c:pt>
                <c:pt idx="286">
                  <c:v>-4.6832775995351406E-2</c:v>
                </c:pt>
                <c:pt idx="287">
                  <c:v>-4.6682092289056176E-2</c:v>
                </c:pt>
                <c:pt idx="288">
                  <c:v>-4.6566367089904137E-2</c:v>
                </c:pt>
                <c:pt idx="289">
                  <c:v>-4.6500841120606817E-2</c:v>
                </c:pt>
                <c:pt idx="290">
                  <c:v>-4.6397271205371071E-2</c:v>
                </c:pt>
                <c:pt idx="291">
                  <c:v>-4.6369388146180524E-2</c:v>
                </c:pt>
                <c:pt idx="292">
                  <c:v>-4.6309276470970162E-2</c:v>
                </c:pt>
                <c:pt idx="293">
                  <c:v>-4.625787263256198E-2</c:v>
                </c:pt>
                <c:pt idx="294">
                  <c:v>-4.6202894063314903E-2</c:v>
                </c:pt>
                <c:pt idx="295">
                  <c:v>-4.6123497736582975E-2</c:v>
                </c:pt>
                <c:pt idx="296">
                  <c:v>-4.5998179920704985E-2</c:v>
                </c:pt>
                <c:pt idx="297">
                  <c:v>-4.5926684513032612E-2</c:v>
                </c:pt>
                <c:pt idx="298">
                  <c:v>-4.5921402016348978E-2</c:v>
                </c:pt>
                <c:pt idx="299">
                  <c:v>-4.5862326180157176E-2</c:v>
                </c:pt>
                <c:pt idx="300">
                  <c:v>-4.5820562298525713E-2</c:v>
                </c:pt>
                <c:pt idx="301">
                  <c:v>-4.5799871719248708E-2</c:v>
                </c:pt>
                <c:pt idx="302">
                  <c:v>-4.5773921691858788E-2</c:v>
                </c:pt>
                <c:pt idx="303">
                  <c:v>-4.5729579246687746E-2</c:v>
                </c:pt>
                <c:pt idx="304">
                  <c:v>-4.5625542053987722E-2</c:v>
                </c:pt>
                <c:pt idx="305">
                  <c:v>-4.5618124237856494E-2</c:v>
                </c:pt>
                <c:pt idx="306">
                  <c:v>-4.5606396216401168E-2</c:v>
                </c:pt>
                <c:pt idx="307">
                  <c:v>-4.5555474533977902E-2</c:v>
                </c:pt>
                <c:pt idx="308">
                  <c:v>-4.5410841502647847E-2</c:v>
                </c:pt>
                <c:pt idx="309">
                  <c:v>-4.5285574409413165E-2</c:v>
                </c:pt>
                <c:pt idx="310">
                  <c:v>-4.5223493193526365E-2</c:v>
                </c:pt>
                <c:pt idx="311">
                  <c:v>-4.5127660463313735E-2</c:v>
                </c:pt>
                <c:pt idx="312">
                  <c:v>-4.5118700931077615E-2</c:v>
                </c:pt>
                <c:pt idx="313">
                  <c:v>-4.5072749322082939E-2</c:v>
                </c:pt>
                <c:pt idx="314">
                  <c:v>-4.5047691299831105E-2</c:v>
                </c:pt>
                <c:pt idx="315">
                  <c:v>-4.4975097311727774E-2</c:v>
                </c:pt>
                <c:pt idx="316">
                  <c:v>-4.4802129495108867E-2</c:v>
                </c:pt>
                <c:pt idx="317">
                  <c:v>-4.4746651133389381E-2</c:v>
                </c:pt>
                <c:pt idx="318">
                  <c:v>-4.4657256821918123E-2</c:v>
                </c:pt>
                <c:pt idx="319">
                  <c:v>-4.4624642952649007E-2</c:v>
                </c:pt>
                <c:pt idx="320">
                  <c:v>-4.4498291822475333E-2</c:v>
                </c:pt>
                <c:pt idx="321">
                  <c:v>-4.4481755270348144E-2</c:v>
                </c:pt>
                <c:pt idx="322">
                  <c:v>-4.4470093419433088E-2</c:v>
                </c:pt>
                <c:pt idx="323">
                  <c:v>-4.4395228663789532E-2</c:v>
                </c:pt>
                <c:pt idx="324">
                  <c:v>-4.4355345944213642E-2</c:v>
                </c:pt>
                <c:pt idx="325">
                  <c:v>-4.4324118592487083E-2</c:v>
                </c:pt>
                <c:pt idx="326">
                  <c:v>-4.4158486773622108E-2</c:v>
                </c:pt>
                <c:pt idx="327">
                  <c:v>-4.4126855311267699E-2</c:v>
                </c:pt>
                <c:pt idx="328">
                  <c:v>-4.4088680442064154E-2</c:v>
                </c:pt>
                <c:pt idx="329">
                  <c:v>-4.4084752583716136E-2</c:v>
                </c:pt>
                <c:pt idx="330">
                  <c:v>-4.4056911256908471E-2</c:v>
                </c:pt>
                <c:pt idx="331">
                  <c:v>-4.3980027348635153E-2</c:v>
                </c:pt>
                <c:pt idx="332">
                  <c:v>-4.3896508220223951E-2</c:v>
                </c:pt>
                <c:pt idx="333">
                  <c:v>-4.388122643385528E-2</c:v>
                </c:pt>
                <c:pt idx="334">
                  <c:v>-4.3838204131926406E-2</c:v>
                </c:pt>
                <c:pt idx="335">
                  <c:v>-4.3825578886128813E-2</c:v>
                </c:pt>
                <c:pt idx="336">
                  <c:v>-4.3787608639317188E-2</c:v>
                </c:pt>
                <c:pt idx="337">
                  <c:v>-4.3782572826060129E-2</c:v>
                </c:pt>
                <c:pt idx="338">
                  <c:v>-4.3650766237570138E-2</c:v>
                </c:pt>
                <c:pt idx="339">
                  <c:v>-4.3643153341453744E-2</c:v>
                </c:pt>
                <c:pt idx="340">
                  <c:v>-4.3642396187323684E-2</c:v>
                </c:pt>
                <c:pt idx="341">
                  <c:v>-4.3629366015788151E-2</c:v>
                </c:pt>
                <c:pt idx="342">
                  <c:v>-4.3556026305178852E-2</c:v>
                </c:pt>
                <c:pt idx="343">
                  <c:v>-4.3535346494259275E-2</c:v>
                </c:pt>
                <c:pt idx="344">
                  <c:v>-4.3512846867236887E-2</c:v>
                </c:pt>
                <c:pt idx="345">
                  <c:v>-4.3479873813747294E-2</c:v>
                </c:pt>
                <c:pt idx="346">
                  <c:v>-4.3381641824691952E-2</c:v>
                </c:pt>
                <c:pt idx="347">
                  <c:v>-4.333600948029892E-2</c:v>
                </c:pt>
                <c:pt idx="348">
                  <c:v>-4.3207947923592283E-2</c:v>
                </c:pt>
                <c:pt idx="349">
                  <c:v>-4.3207326200974894E-2</c:v>
                </c:pt>
                <c:pt idx="350">
                  <c:v>-4.3073590010600848E-2</c:v>
                </c:pt>
                <c:pt idx="351">
                  <c:v>-4.2963240228491184E-2</c:v>
                </c:pt>
                <c:pt idx="352">
                  <c:v>-4.2944485693529266E-2</c:v>
                </c:pt>
                <c:pt idx="353">
                  <c:v>-4.2897775847411945E-2</c:v>
                </c:pt>
                <c:pt idx="354">
                  <c:v>-4.2882011725616564E-2</c:v>
                </c:pt>
                <c:pt idx="355">
                  <c:v>-4.2781735976775925E-2</c:v>
                </c:pt>
                <c:pt idx="356">
                  <c:v>-4.276535647647095E-2</c:v>
                </c:pt>
                <c:pt idx="357">
                  <c:v>-4.2615930832201165E-2</c:v>
                </c:pt>
                <c:pt idx="358">
                  <c:v>-4.2596430965041399E-2</c:v>
                </c:pt>
                <c:pt idx="359">
                  <c:v>-4.2517182460470426E-2</c:v>
                </c:pt>
                <c:pt idx="360">
                  <c:v>-4.2454323401086902E-2</c:v>
                </c:pt>
                <c:pt idx="361">
                  <c:v>-4.2448733870185218E-2</c:v>
                </c:pt>
                <c:pt idx="362">
                  <c:v>-4.231781719461658E-2</c:v>
                </c:pt>
                <c:pt idx="363">
                  <c:v>-4.2272534537901141E-2</c:v>
                </c:pt>
                <c:pt idx="364">
                  <c:v>-4.2226327788637552E-2</c:v>
                </c:pt>
                <c:pt idx="365">
                  <c:v>-4.2147841024180122E-2</c:v>
                </c:pt>
                <c:pt idx="366">
                  <c:v>-4.2130506944154988E-2</c:v>
                </c:pt>
                <c:pt idx="367">
                  <c:v>-4.2116040017569079E-2</c:v>
                </c:pt>
                <c:pt idx="368">
                  <c:v>-4.207204050898028E-2</c:v>
                </c:pt>
                <c:pt idx="369">
                  <c:v>-4.2053573323009186E-2</c:v>
                </c:pt>
                <c:pt idx="370">
                  <c:v>-4.2004164934035249E-2</c:v>
                </c:pt>
                <c:pt idx="371">
                  <c:v>-4.196690547102444E-2</c:v>
                </c:pt>
                <c:pt idx="372">
                  <c:v>-4.1966077420209635E-2</c:v>
                </c:pt>
                <c:pt idx="373">
                  <c:v>-4.1830337878991264E-2</c:v>
                </c:pt>
                <c:pt idx="374">
                  <c:v>-4.1799619644850683E-2</c:v>
                </c:pt>
                <c:pt idx="375">
                  <c:v>-4.1799341769471421E-2</c:v>
                </c:pt>
                <c:pt idx="376">
                  <c:v>-4.17948151719858E-2</c:v>
                </c:pt>
                <c:pt idx="377">
                  <c:v>-4.1776857907800835E-2</c:v>
                </c:pt>
                <c:pt idx="378">
                  <c:v>-4.1734601281092076E-2</c:v>
                </c:pt>
                <c:pt idx="379">
                  <c:v>-4.1729449624163473E-2</c:v>
                </c:pt>
                <c:pt idx="380">
                  <c:v>-4.1664507567429565E-2</c:v>
                </c:pt>
                <c:pt idx="381">
                  <c:v>-4.157729620443773E-2</c:v>
                </c:pt>
                <c:pt idx="382">
                  <c:v>-4.1303389041352778E-2</c:v>
                </c:pt>
                <c:pt idx="383">
                  <c:v>-4.1302428637084665E-2</c:v>
                </c:pt>
                <c:pt idx="384">
                  <c:v>-4.1221883105198365E-2</c:v>
                </c:pt>
                <c:pt idx="385">
                  <c:v>-4.1176711107861252E-2</c:v>
                </c:pt>
                <c:pt idx="386">
                  <c:v>-4.1119714313128219E-2</c:v>
                </c:pt>
                <c:pt idx="387">
                  <c:v>-4.1097137958427177E-2</c:v>
                </c:pt>
                <c:pt idx="388">
                  <c:v>-4.0985122681981401E-2</c:v>
                </c:pt>
                <c:pt idx="389">
                  <c:v>-4.0928177019561862E-2</c:v>
                </c:pt>
                <c:pt idx="390">
                  <c:v>-4.0921395803595106E-2</c:v>
                </c:pt>
                <c:pt idx="391">
                  <c:v>-4.0891243978663505E-2</c:v>
                </c:pt>
                <c:pt idx="392">
                  <c:v>-4.0857668393018964E-2</c:v>
                </c:pt>
                <c:pt idx="393">
                  <c:v>-4.0853231191503969E-2</c:v>
                </c:pt>
                <c:pt idx="394">
                  <c:v>-4.0834938359123663E-2</c:v>
                </c:pt>
                <c:pt idx="395">
                  <c:v>-4.0780198146430857E-2</c:v>
                </c:pt>
                <c:pt idx="396">
                  <c:v>-4.0701554420932817E-2</c:v>
                </c:pt>
                <c:pt idx="397">
                  <c:v>-4.0628839187308752E-2</c:v>
                </c:pt>
                <c:pt idx="398">
                  <c:v>-4.0627885375130846E-2</c:v>
                </c:pt>
                <c:pt idx="399">
                  <c:v>-4.0544684921499763E-2</c:v>
                </c:pt>
                <c:pt idx="400">
                  <c:v>-4.0542578645141769E-2</c:v>
                </c:pt>
                <c:pt idx="401">
                  <c:v>-4.0540381357234145E-2</c:v>
                </c:pt>
                <c:pt idx="402">
                  <c:v>-4.0524240447910143E-2</c:v>
                </c:pt>
                <c:pt idx="403">
                  <c:v>-4.051085500783469E-2</c:v>
                </c:pt>
                <c:pt idx="404">
                  <c:v>-4.0498268452292874E-2</c:v>
                </c:pt>
                <c:pt idx="405">
                  <c:v>-4.048443868736995E-2</c:v>
                </c:pt>
                <c:pt idx="406">
                  <c:v>-4.0425443936869865E-2</c:v>
                </c:pt>
                <c:pt idx="407">
                  <c:v>-4.0397563239874534E-2</c:v>
                </c:pt>
                <c:pt idx="408">
                  <c:v>-4.0371816390079029E-2</c:v>
                </c:pt>
                <c:pt idx="409">
                  <c:v>-4.0355935748884075E-2</c:v>
                </c:pt>
                <c:pt idx="410">
                  <c:v>-4.0326158734643736E-2</c:v>
                </c:pt>
                <c:pt idx="411">
                  <c:v>-4.0319914103025933E-2</c:v>
                </c:pt>
                <c:pt idx="412">
                  <c:v>-4.0318152515506078E-2</c:v>
                </c:pt>
                <c:pt idx="413">
                  <c:v>-4.0179967733980582E-2</c:v>
                </c:pt>
                <c:pt idx="414">
                  <c:v>-4.0158443325727378E-2</c:v>
                </c:pt>
                <c:pt idx="415">
                  <c:v>-4.0147097421066924E-2</c:v>
                </c:pt>
                <c:pt idx="416">
                  <c:v>-4.0106083283505511E-2</c:v>
                </c:pt>
                <c:pt idx="417">
                  <c:v>-4.0089296551370501E-2</c:v>
                </c:pt>
                <c:pt idx="418">
                  <c:v>-4.0069542890895704E-2</c:v>
                </c:pt>
                <c:pt idx="419">
                  <c:v>-3.9969072826141594E-2</c:v>
                </c:pt>
                <c:pt idx="420">
                  <c:v>-3.9968632403881599E-2</c:v>
                </c:pt>
                <c:pt idx="421">
                  <c:v>-3.9911871246336883E-2</c:v>
                </c:pt>
                <c:pt idx="422">
                  <c:v>-3.991063083959967E-2</c:v>
                </c:pt>
                <c:pt idx="423">
                  <c:v>-3.9893314220731169E-2</c:v>
                </c:pt>
                <c:pt idx="424">
                  <c:v>-3.9874403813517256E-2</c:v>
                </c:pt>
                <c:pt idx="425">
                  <c:v>-3.9869610908163433E-2</c:v>
                </c:pt>
                <c:pt idx="426">
                  <c:v>-3.9839739850366263E-2</c:v>
                </c:pt>
                <c:pt idx="427">
                  <c:v>-3.9681322328322666E-2</c:v>
                </c:pt>
                <c:pt idx="428">
                  <c:v>-3.9529760068841902E-2</c:v>
                </c:pt>
                <c:pt idx="429">
                  <c:v>-3.9465363350233873E-2</c:v>
                </c:pt>
                <c:pt idx="430">
                  <c:v>-3.9460537191023937E-2</c:v>
                </c:pt>
                <c:pt idx="431">
                  <c:v>-3.9438948185417377E-2</c:v>
                </c:pt>
                <c:pt idx="432">
                  <c:v>-3.9314040810236928E-2</c:v>
                </c:pt>
                <c:pt idx="433">
                  <c:v>-3.9285034506614802E-2</c:v>
                </c:pt>
                <c:pt idx="434">
                  <c:v>-3.9228382961387309E-2</c:v>
                </c:pt>
                <c:pt idx="435">
                  <c:v>-3.9225497119625419E-2</c:v>
                </c:pt>
                <c:pt idx="436">
                  <c:v>-3.9210594027558443E-2</c:v>
                </c:pt>
                <c:pt idx="437">
                  <c:v>-3.9079748008615023E-2</c:v>
                </c:pt>
                <c:pt idx="438">
                  <c:v>-3.9076581344942296E-2</c:v>
                </c:pt>
                <c:pt idx="439">
                  <c:v>-3.9058196336168249E-2</c:v>
                </c:pt>
                <c:pt idx="440">
                  <c:v>-3.9040812558549076E-2</c:v>
                </c:pt>
                <c:pt idx="441">
                  <c:v>-3.901550282367372E-2</c:v>
                </c:pt>
                <c:pt idx="442">
                  <c:v>-3.8922129646557724E-2</c:v>
                </c:pt>
                <c:pt idx="443">
                  <c:v>-3.8883042688893421E-2</c:v>
                </c:pt>
                <c:pt idx="444">
                  <c:v>-3.8858396147504415E-2</c:v>
                </c:pt>
                <c:pt idx="445">
                  <c:v>-3.8814569789642595E-2</c:v>
                </c:pt>
                <c:pt idx="446">
                  <c:v>-3.8769710219615505E-2</c:v>
                </c:pt>
                <c:pt idx="447">
                  <c:v>-3.8767979706385791E-2</c:v>
                </c:pt>
                <c:pt idx="448">
                  <c:v>-3.8725566703379011E-2</c:v>
                </c:pt>
                <c:pt idx="449">
                  <c:v>-3.856343656901573E-2</c:v>
                </c:pt>
                <c:pt idx="450">
                  <c:v>-3.8550215639182928E-2</c:v>
                </c:pt>
                <c:pt idx="451">
                  <c:v>-3.8472974650766489E-2</c:v>
                </c:pt>
                <c:pt idx="452">
                  <c:v>-3.8441362285834391E-2</c:v>
                </c:pt>
                <c:pt idx="453">
                  <c:v>-3.8335151036998583E-2</c:v>
                </c:pt>
                <c:pt idx="454">
                  <c:v>-3.8311745485348325E-2</c:v>
                </c:pt>
                <c:pt idx="455">
                  <c:v>-3.8140305130285879E-2</c:v>
                </c:pt>
                <c:pt idx="456">
                  <c:v>-3.8106586760440098E-2</c:v>
                </c:pt>
                <c:pt idx="457">
                  <c:v>-3.8093336509384068E-2</c:v>
                </c:pt>
                <c:pt idx="458">
                  <c:v>-3.7989181623015345E-2</c:v>
                </c:pt>
                <c:pt idx="459">
                  <c:v>-3.7944910844745938E-2</c:v>
                </c:pt>
                <c:pt idx="460">
                  <c:v>-3.7919855632880584E-2</c:v>
                </c:pt>
                <c:pt idx="461">
                  <c:v>-3.7816222216963902E-2</c:v>
                </c:pt>
                <c:pt idx="462">
                  <c:v>-3.7812650877049547E-2</c:v>
                </c:pt>
                <c:pt idx="463">
                  <c:v>-3.7803827156436376E-2</c:v>
                </c:pt>
                <c:pt idx="464">
                  <c:v>-3.7756216597222947E-2</c:v>
                </c:pt>
                <c:pt idx="465">
                  <c:v>-3.7749710122140123E-2</c:v>
                </c:pt>
                <c:pt idx="466">
                  <c:v>-3.7726030510798814E-2</c:v>
                </c:pt>
                <c:pt idx="467">
                  <c:v>-3.7720920602973829E-2</c:v>
                </c:pt>
                <c:pt idx="468">
                  <c:v>-3.7704248932234785E-2</c:v>
                </c:pt>
                <c:pt idx="469">
                  <c:v>-3.7682015506832478E-2</c:v>
                </c:pt>
                <c:pt idx="470">
                  <c:v>-3.7681055161418842E-2</c:v>
                </c:pt>
                <c:pt idx="471">
                  <c:v>-3.7624666396575801E-2</c:v>
                </c:pt>
                <c:pt idx="472">
                  <c:v>-3.756487656476426E-2</c:v>
                </c:pt>
                <c:pt idx="473">
                  <c:v>-3.7537210813513688E-2</c:v>
                </c:pt>
                <c:pt idx="474">
                  <c:v>-3.7503210004213305E-2</c:v>
                </c:pt>
                <c:pt idx="475">
                  <c:v>-3.7434796437651019E-2</c:v>
                </c:pt>
                <c:pt idx="476">
                  <c:v>-3.7381525270333227E-2</c:v>
                </c:pt>
                <c:pt idx="477">
                  <c:v>-3.7358921324764593E-2</c:v>
                </c:pt>
                <c:pt idx="478">
                  <c:v>-3.73509929196707E-2</c:v>
                </c:pt>
                <c:pt idx="479">
                  <c:v>-3.7345634175178111E-2</c:v>
                </c:pt>
                <c:pt idx="480">
                  <c:v>-3.7320853797242926E-2</c:v>
                </c:pt>
                <c:pt idx="481">
                  <c:v>-3.7297999433657192E-2</c:v>
                </c:pt>
                <c:pt idx="482">
                  <c:v>-3.7222149594409615E-2</c:v>
                </c:pt>
                <c:pt idx="483">
                  <c:v>-3.7218717790460598E-2</c:v>
                </c:pt>
                <c:pt idx="484">
                  <c:v>-3.7201809305540956E-2</c:v>
                </c:pt>
                <c:pt idx="485">
                  <c:v>-3.7172217982988864E-2</c:v>
                </c:pt>
                <c:pt idx="486">
                  <c:v>-3.7159747398071818E-2</c:v>
                </c:pt>
                <c:pt idx="487">
                  <c:v>-3.7126780785066593E-2</c:v>
                </c:pt>
                <c:pt idx="488">
                  <c:v>-3.7094411012703388E-2</c:v>
                </c:pt>
                <c:pt idx="489">
                  <c:v>-3.704694817144305E-2</c:v>
                </c:pt>
                <c:pt idx="490">
                  <c:v>-3.7030252374187E-2</c:v>
                </c:pt>
                <c:pt idx="491">
                  <c:v>-3.7001924658933594E-2</c:v>
                </c:pt>
                <c:pt idx="492">
                  <c:v>-3.6944350310000207E-2</c:v>
                </c:pt>
                <c:pt idx="493">
                  <c:v>-3.6894617102166349E-2</c:v>
                </c:pt>
                <c:pt idx="494">
                  <c:v>-3.6891715915087331E-2</c:v>
                </c:pt>
                <c:pt idx="495">
                  <c:v>-3.6863327976649263E-2</c:v>
                </c:pt>
                <c:pt idx="496">
                  <c:v>-3.6820631936287262E-2</c:v>
                </c:pt>
                <c:pt idx="497">
                  <c:v>-3.6756817062270075E-2</c:v>
                </c:pt>
                <c:pt idx="498">
                  <c:v>-3.6755560788499286E-2</c:v>
                </c:pt>
                <c:pt idx="499">
                  <c:v>-3.67400874867303E-2</c:v>
                </c:pt>
                <c:pt idx="500">
                  <c:v>-3.6703525959236982E-2</c:v>
                </c:pt>
                <c:pt idx="501">
                  <c:v>-3.6635721554977962E-2</c:v>
                </c:pt>
                <c:pt idx="502">
                  <c:v>-3.6593063142081328E-2</c:v>
                </c:pt>
                <c:pt idx="503">
                  <c:v>-3.6575510461508309E-2</c:v>
                </c:pt>
                <c:pt idx="504">
                  <c:v>-3.6486706895145438E-2</c:v>
                </c:pt>
                <c:pt idx="505">
                  <c:v>-3.6441105305747623E-2</c:v>
                </c:pt>
                <c:pt idx="506">
                  <c:v>-3.6425430243637757E-2</c:v>
                </c:pt>
                <c:pt idx="507">
                  <c:v>-3.6406693322360684E-2</c:v>
                </c:pt>
                <c:pt idx="508">
                  <c:v>-3.6383888628094607E-2</c:v>
                </c:pt>
                <c:pt idx="509">
                  <c:v>-3.6360532227713183E-2</c:v>
                </c:pt>
                <c:pt idx="510">
                  <c:v>-3.6346419372023653E-2</c:v>
                </c:pt>
                <c:pt idx="511">
                  <c:v>-3.6122167904754421E-2</c:v>
                </c:pt>
                <c:pt idx="512">
                  <c:v>-3.6036861909662821E-2</c:v>
                </c:pt>
                <c:pt idx="513">
                  <c:v>-3.6003759624851805E-2</c:v>
                </c:pt>
                <c:pt idx="514">
                  <c:v>-3.5896656800574966E-2</c:v>
                </c:pt>
                <c:pt idx="515">
                  <c:v>-3.584942474240238E-2</c:v>
                </c:pt>
                <c:pt idx="516">
                  <c:v>-3.5823516302040059E-2</c:v>
                </c:pt>
                <c:pt idx="517">
                  <c:v>-3.5819580028783715E-2</c:v>
                </c:pt>
                <c:pt idx="518">
                  <c:v>-3.5799719817824815E-2</c:v>
                </c:pt>
                <c:pt idx="519">
                  <c:v>-3.5791282827608017E-2</c:v>
                </c:pt>
                <c:pt idx="520">
                  <c:v>-3.5771931424082859E-2</c:v>
                </c:pt>
                <c:pt idx="521">
                  <c:v>-3.5760504554038341E-2</c:v>
                </c:pt>
                <c:pt idx="522">
                  <c:v>-3.5671332385594723E-2</c:v>
                </c:pt>
                <c:pt idx="523">
                  <c:v>-3.5670781522674555E-2</c:v>
                </c:pt>
                <c:pt idx="524">
                  <c:v>-3.5578452610286471E-2</c:v>
                </c:pt>
                <c:pt idx="525">
                  <c:v>-3.5564338811533536E-2</c:v>
                </c:pt>
                <c:pt idx="526">
                  <c:v>-3.5506980506181174E-2</c:v>
                </c:pt>
                <c:pt idx="527">
                  <c:v>-3.5402831435144E-2</c:v>
                </c:pt>
                <c:pt idx="528">
                  <c:v>-3.5365481815833211E-2</c:v>
                </c:pt>
                <c:pt idx="529">
                  <c:v>-3.5363807288838922E-2</c:v>
                </c:pt>
                <c:pt idx="530">
                  <c:v>-3.5352009876633783E-2</c:v>
                </c:pt>
                <c:pt idx="531">
                  <c:v>-3.5214073390797518E-2</c:v>
                </c:pt>
                <c:pt idx="532">
                  <c:v>-3.5073291377969107E-2</c:v>
                </c:pt>
                <c:pt idx="533">
                  <c:v>-3.5060883965973177E-2</c:v>
                </c:pt>
                <c:pt idx="534">
                  <c:v>-3.4918823779965802E-2</c:v>
                </c:pt>
                <c:pt idx="535">
                  <c:v>-3.4900331583899158E-2</c:v>
                </c:pt>
                <c:pt idx="536">
                  <c:v>-3.488730047423072E-2</c:v>
                </c:pt>
                <c:pt idx="537">
                  <c:v>-3.4783777198417187E-2</c:v>
                </c:pt>
                <c:pt idx="538">
                  <c:v>-3.4722413886515091E-2</c:v>
                </c:pt>
                <c:pt idx="539">
                  <c:v>-3.47195140769051E-2</c:v>
                </c:pt>
                <c:pt idx="540">
                  <c:v>-3.4671763275633372E-2</c:v>
                </c:pt>
                <c:pt idx="541">
                  <c:v>-3.4608374677492892E-2</c:v>
                </c:pt>
                <c:pt idx="542">
                  <c:v>-3.4594230953446825E-2</c:v>
                </c:pt>
                <c:pt idx="543">
                  <c:v>-3.4584314009108774E-2</c:v>
                </c:pt>
                <c:pt idx="544">
                  <c:v>-3.4583058023806901E-2</c:v>
                </c:pt>
                <c:pt idx="545">
                  <c:v>-3.4580807789684642E-2</c:v>
                </c:pt>
                <c:pt idx="546">
                  <c:v>-3.4568227127693252E-2</c:v>
                </c:pt>
                <c:pt idx="547">
                  <c:v>-3.4442695431809112E-2</c:v>
                </c:pt>
                <c:pt idx="548">
                  <c:v>-3.4439310715203786E-2</c:v>
                </c:pt>
                <c:pt idx="549">
                  <c:v>-3.4314804987827241E-2</c:v>
                </c:pt>
                <c:pt idx="550">
                  <c:v>-3.430741446134955E-2</c:v>
                </c:pt>
                <c:pt idx="551">
                  <c:v>-3.4300835275473451E-2</c:v>
                </c:pt>
                <c:pt idx="552">
                  <c:v>-3.4295049660121868E-2</c:v>
                </c:pt>
                <c:pt idx="553">
                  <c:v>-3.4216768025631339E-2</c:v>
                </c:pt>
                <c:pt idx="554">
                  <c:v>-3.4212949438636286E-2</c:v>
                </c:pt>
                <c:pt idx="555">
                  <c:v>-3.4202339689392791E-2</c:v>
                </c:pt>
                <c:pt idx="556">
                  <c:v>-3.410494751144888E-2</c:v>
                </c:pt>
                <c:pt idx="557">
                  <c:v>-3.4067517662841773E-2</c:v>
                </c:pt>
                <c:pt idx="558">
                  <c:v>-3.3954642169907734E-2</c:v>
                </c:pt>
                <c:pt idx="559">
                  <c:v>-3.395069154744268E-2</c:v>
                </c:pt>
                <c:pt idx="560">
                  <c:v>-3.39455248297863E-2</c:v>
                </c:pt>
                <c:pt idx="561">
                  <c:v>-3.3906936214967542E-2</c:v>
                </c:pt>
                <c:pt idx="562">
                  <c:v>-3.3818232039824925E-2</c:v>
                </c:pt>
                <c:pt idx="563">
                  <c:v>-3.3811742984328208E-2</c:v>
                </c:pt>
                <c:pt idx="564">
                  <c:v>-3.3808160249750419E-2</c:v>
                </c:pt>
                <c:pt idx="565">
                  <c:v>-3.3806367524283787E-2</c:v>
                </c:pt>
                <c:pt idx="566">
                  <c:v>-3.3660489819873796E-2</c:v>
                </c:pt>
                <c:pt idx="567">
                  <c:v>-3.3633170493519882E-2</c:v>
                </c:pt>
                <c:pt idx="568">
                  <c:v>-3.3600558958728377E-2</c:v>
                </c:pt>
                <c:pt idx="569">
                  <c:v>-3.3568587636286451E-2</c:v>
                </c:pt>
                <c:pt idx="570">
                  <c:v>-3.3525419801126888E-2</c:v>
                </c:pt>
                <c:pt idx="571">
                  <c:v>-3.3392826626913008E-2</c:v>
                </c:pt>
                <c:pt idx="572">
                  <c:v>-3.3390374369538733E-2</c:v>
                </c:pt>
                <c:pt idx="573">
                  <c:v>-3.3385593792833457E-2</c:v>
                </c:pt>
                <c:pt idx="574">
                  <c:v>-3.33648577408997E-2</c:v>
                </c:pt>
                <c:pt idx="575">
                  <c:v>-3.3364081083429031E-2</c:v>
                </c:pt>
                <c:pt idx="576">
                  <c:v>-3.3286995989576407E-2</c:v>
                </c:pt>
                <c:pt idx="577">
                  <c:v>-3.3212439757265844E-2</c:v>
                </c:pt>
                <c:pt idx="578">
                  <c:v>-3.3151166771033802E-2</c:v>
                </c:pt>
                <c:pt idx="579">
                  <c:v>-3.3148274438850156E-2</c:v>
                </c:pt>
                <c:pt idx="580">
                  <c:v>-3.3071284847795535E-2</c:v>
                </c:pt>
                <c:pt idx="581">
                  <c:v>-3.3044794761838192E-2</c:v>
                </c:pt>
                <c:pt idx="582">
                  <c:v>-3.2975777264278028E-2</c:v>
                </c:pt>
                <c:pt idx="583">
                  <c:v>-3.2943972591773618E-2</c:v>
                </c:pt>
                <c:pt idx="584">
                  <c:v>-3.290314356984525E-2</c:v>
                </c:pt>
                <c:pt idx="585">
                  <c:v>-3.2893185149344029E-2</c:v>
                </c:pt>
                <c:pt idx="586">
                  <c:v>-3.2891115786943481E-2</c:v>
                </c:pt>
                <c:pt idx="587">
                  <c:v>-3.2777552322916237E-2</c:v>
                </c:pt>
                <c:pt idx="588">
                  <c:v>-3.2775170190151526E-2</c:v>
                </c:pt>
                <c:pt idx="589">
                  <c:v>-3.2711960858648359E-2</c:v>
                </c:pt>
                <c:pt idx="590">
                  <c:v>-3.2687507903834345E-2</c:v>
                </c:pt>
                <c:pt idx="591">
                  <c:v>-3.2658377417127737E-2</c:v>
                </c:pt>
                <c:pt idx="592">
                  <c:v>-3.2648928137163802E-2</c:v>
                </c:pt>
                <c:pt idx="593">
                  <c:v>-3.2636417279876984E-2</c:v>
                </c:pt>
                <c:pt idx="594">
                  <c:v>-3.2594077741158967E-2</c:v>
                </c:pt>
                <c:pt idx="595">
                  <c:v>-3.2589094012026143E-2</c:v>
                </c:pt>
                <c:pt idx="596">
                  <c:v>-3.255401233154398E-2</c:v>
                </c:pt>
                <c:pt idx="597">
                  <c:v>-3.2552435343022879E-2</c:v>
                </c:pt>
                <c:pt idx="598">
                  <c:v>-3.2548124823879809E-2</c:v>
                </c:pt>
                <c:pt idx="599">
                  <c:v>-3.2453602160607331E-2</c:v>
                </c:pt>
                <c:pt idx="600">
                  <c:v>-3.2440319506531923E-2</c:v>
                </c:pt>
                <c:pt idx="601">
                  <c:v>-3.2320534519041599E-2</c:v>
                </c:pt>
                <c:pt idx="602">
                  <c:v>-3.2289670908793422E-2</c:v>
                </c:pt>
                <c:pt idx="603">
                  <c:v>-3.228539235960437E-2</c:v>
                </c:pt>
                <c:pt idx="604">
                  <c:v>-3.2228340678077894E-2</c:v>
                </c:pt>
                <c:pt idx="605">
                  <c:v>-3.2164123930904398E-2</c:v>
                </c:pt>
                <c:pt idx="606">
                  <c:v>-3.208135260947087E-2</c:v>
                </c:pt>
                <c:pt idx="607">
                  <c:v>-3.2073958550648429E-2</c:v>
                </c:pt>
                <c:pt idx="608">
                  <c:v>-3.2067874073153035E-2</c:v>
                </c:pt>
                <c:pt idx="609">
                  <c:v>-3.2026860755425157E-2</c:v>
                </c:pt>
                <c:pt idx="610">
                  <c:v>-3.2015133292212172E-2</c:v>
                </c:pt>
                <c:pt idx="611">
                  <c:v>-3.2004648935981983E-2</c:v>
                </c:pt>
                <c:pt idx="612">
                  <c:v>-3.1924127706583483E-2</c:v>
                </c:pt>
                <c:pt idx="613">
                  <c:v>-3.1920660872764017E-2</c:v>
                </c:pt>
                <c:pt idx="614">
                  <c:v>-3.1899492878786906E-2</c:v>
                </c:pt>
                <c:pt idx="615">
                  <c:v>-3.1800248107194506E-2</c:v>
                </c:pt>
                <c:pt idx="616">
                  <c:v>-3.171174952452116E-2</c:v>
                </c:pt>
                <c:pt idx="617">
                  <c:v>-3.168000475118149E-2</c:v>
                </c:pt>
                <c:pt idx="618">
                  <c:v>-3.1624406487821499E-2</c:v>
                </c:pt>
                <c:pt idx="619">
                  <c:v>-3.1612763816223355E-2</c:v>
                </c:pt>
                <c:pt idx="620">
                  <c:v>-3.1521317501959967E-2</c:v>
                </c:pt>
                <c:pt idx="621">
                  <c:v>-3.1453243164503819E-2</c:v>
                </c:pt>
                <c:pt idx="622">
                  <c:v>-3.1445173925761183E-2</c:v>
                </c:pt>
                <c:pt idx="623">
                  <c:v>-3.1425868224828846E-2</c:v>
                </c:pt>
                <c:pt idx="624">
                  <c:v>-3.1235409285890969E-2</c:v>
                </c:pt>
                <c:pt idx="625">
                  <c:v>-3.1187026034830145E-2</c:v>
                </c:pt>
                <c:pt idx="626">
                  <c:v>-3.1183707295528551E-2</c:v>
                </c:pt>
                <c:pt idx="627">
                  <c:v>-3.1048422465469017E-2</c:v>
                </c:pt>
                <c:pt idx="628">
                  <c:v>-3.1032036078849856E-2</c:v>
                </c:pt>
                <c:pt idx="629">
                  <c:v>-3.1023924266887604E-2</c:v>
                </c:pt>
                <c:pt idx="630">
                  <c:v>-3.0987667122142071E-2</c:v>
                </c:pt>
                <c:pt idx="631">
                  <c:v>-3.0942691430334235E-2</c:v>
                </c:pt>
                <c:pt idx="632">
                  <c:v>-3.0932799060796823E-2</c:v>
                </c:pt>
                <c:pt idx="633">
                  <c:v>-3.0911457602802228E-2</c:v>
                </c:pt>
                <c:pt idx="634">
                  <c:v>-3.0826979072064109E-2</c:v>
                </c:pt>
                <c:pt idx="635">
                  <c:v>-3.082070881490695E-2</c:v>
                </c:pt>
                <c:pt idx="636">
                  <c:v>-3.0809064098451189E-2</c:v>
                </c:pt>
                <c:pt idx="637">
                  <c:v>-3.0784032359294389E-2</c:v>
                </c:pt>
                <c:pt idx="638">
                  <c:v>-3.0657601517582678E-2</c:v>
                </c:pt>
                <c:pt idx="639">
                  <c:v>-3.0623738638739573E-2</c:v>
                </c:pt>
                <c:pt idx="640">
                  <c:v>-3.0594684538605366E-2</c:v>
                </c:pt>
                <c:pt idx="641">
                  <c:v>-3.0584776324847351E-2</c:v>
                </c:pt>
                <c:pt idx="642">
                  <c:v>-3.0488640043135118E-2</c:v>
                </c:pt>
                <c:pt idx="643">
                  <c:v>-3.0451527558298164E-2</c:v>
                </c:pt>
                <c:pt idx="644">
                  <c:v>-3.0431994015160946E-2</c:v>
                </c:pt>
                <c:pt idx="645">
                  <c:v>-3.0375429360055439E-2</c:v>
                </c:pt>
                <c:pt idx="646">
                  <c:v>-3.0330897072306517E-2</c:v>
                </c:pt>
                <c:pt idx="647">
                  <c:v>-3.0298882856255815E-2</c:v>
                </c:pt>
                <c:pt idx="648">
                  <c:v>-3.0293837096630805E-2</c:v>
                </c:pt>
                <c:pt idx="649">
                  <c:v>-3.019139125027781E-2</c:v>
                </c:pt>
                <c:pt idx="650">
                  <c:v>-3.0169762315755522E-2</c:v>
                </c:pt>
                <c:pt idx="651">
                  <c:v>-3.0162042266276612E-2</c:v>
                </c:pt>
                <c:pt idx="652">
                  <c:v>-3.0128857332683001E-2</c:v>
                </c:pt>
                <c:pt idx="653">
                  <c:v>-3.0092390379028333E-2</c:v>
                </c:pt>
                <c:pt idx="654">
                  <c:v>-3.0046267810443172E-2</c:v>
                </c:pt>
                <c:pt idx="655">
                  <c:v>-2.9990072771223453E-2</c:v>
                </c:pt>
                <c:pt idx="656">
                  <c:v>-2.9934432013887347E-2</c:v>
                </c:pt>
                <c:pt idx="657">
                  <c:v>-2.9917653466426386E-2</c:v>
                </c:pt>
                <c:pt idx="658">
                  <c:v>-2.9883886705804219E-2</c:v>
                </c:pt>
                <c:pt idx="659">
                  <c:v>-2.9872458348561559E-2</c:v>
                </c:pt>
                <c:pt idx="660">
                  <c:v>-2.9841686158106118E-2</c:v>
                </c:pt>
                <c:pt idx="661">
                  <c:v>-2.9820705401469305E-2</c:v>
                </c:pt>
                <c:pt idx="662">
                  <c:v>-2.972624143887348E-2</c:v>
                </c:pt>
                <c:pt idx="663">
                  <c:v>-2.9692200149351922E-2</c:v>
                </c:pt>
                <c:pt idx="664">
                  <c:v>-2.9687527486141341E-2</c:v>
                </c:pt>
                <c:pt idx="665">
                  <c:v>-2.9677326007173543E-2</c:v>
                </c:pt>
                <c:pt idx="666">
                  <c:v>-2.9674622525127647E-2</c:v>
                </c:pt>
                <c:pt idx="667">
                  <c:v>-2.963720427679617E-2</c:v>
                </c:pt>
                <c:pt idx="668">
                  <c:v>-2.9625767768126754E-2</c:v>
                </c:pt>
                <c:pt idx="669">
                  <c:v>-2.960331016365314E-2</c:v>
                </c:pt>
                <c:pt idx="670">
                  <c:v>-2.956438801324901E-2</c:v>
                </c:pt>
                <c:pt idx="671">
                  <c:v>-2.9558676322833044E-2</c:v>
                </c:pt>
                <c:pt idx="672">
                  <c:v>-2.9471621403469483E-2</c:v>
                </c:pt>
                <c:pt idx="673">
                  <c:v>-2.9411038387673893E-2</c:v>
                </c:pt>
                <c:pt idx="674">
                  <c:v>-2.9396555761209697E-2</c:v>
                </c:pt>
                <c:pt idx="675">
                  <c:v>-2.9370053828108977E-2</c:v>
                </c:pt>
                <c:pt idx="676">
                  <c:v>-2.9329922638766992E-2</c:v>
                </c:pt>
                <c:pt idx="677">
                  <c:v>-2.9302947574445848E-2</c:v>
                </c:pt>
                <c:pt idx="678">
                  <c:v>-2.9270688994680438E-2</c:v>
                </c:pt>
                <c:pt idx="679">
                  <c:v>-2.9245733244947503E-2</c:v>
                </c:pt>
                <c:pt idx="680">
                  <c:v>-2.9214868229753499E-2</c:v>
                </c:pt>
                <c:pt idx="681">
                  <c:v>-2.9208653878285529E-2</c:v>
                </c:pt>
                <c:pt idx="682">
                  <c:v>-2.9128313316483023E-2</c:v>
                </c:pt>
                <c:pt idx="683">
                  <c:v>-2.9091898656648296E-2</c:v>
                </c:pt>
                <c:pt idx="684">
                  <c:v>-2.9088947591488945E-2</c:v>
                </c:pt>
                <c:pt idx="685">
                  <c:v>-2.9052154044007295E-2</c:v>
                </c:pt>
                <c:pt idx="686">
                  <c:v>-2.9047520607349053E-2</c:v>
                </c:pt>
                <c:pt idx="687">
                  <c:v>-2.8952674055957139E-2</c:v>
                </c:pt>
                <c:pt idx="688">
                  <c:v>-2.8949141832095626E-2</c:v>
                </c:pt>
                <c:pt idx="689">
                  <c:v>-2.8940218333757484E-2</c:v>
                </c:pt>
                <c:pt idx="690">
                  <c:v>-2.8927105433166789E-2</c:v>
                </c:pt>
                <c:pt idx="691">
                  <c:v>-2.8925264383227289E-2</c:v>
                </c:pt>
                <c:pt idx="692">
                  <c:v>-2.8913731247311669E-2</c:v>
                </c:pt>
                <c:pt idx="693">
                  <c:v>-2.8790154523620437E-2</c:v>
                </c:pt>
                <c:pt idx="694">
                  <c:v>-2.8722089731744394E-2</c:v>
                </c:pt>
                <c:pt idx="695">
                  <c:v>-2.8720920143591955E-2</c:v>
                </c:pt>
                <c:pt idx="696">
                  <c:v>-2.8710145123241659E-2</c:v>
                </c:pt>
                <c:pt idx="697">
                  <c:v>-2.8693766773178142E-2</c:v>
                </c:pt>
                <c:pt idx="698">
                  <c:v>-2.8676972811707779E-2</c:v>
                </c:pt>
                <c:pt idx="699">
                  <c:v>-2.8647552779171637E-2</c:v>
                </c:pt>
                <c:pt idx="700">
                  <c:v>-2.8610485011081543E-2</c:v>
                </c:pt>
                <c:pt idx="701">
                  <c:v>-2.8608915879447583E-2</c:v>
                </c:pt>
                <c:pt idx="702">
                  <c:v>-2.8599822948613185E-2</c:v>
                </c:pt>
                <c:pt idx="703">
                  <c:v>-2.8557411243978481E-2</c:v>
                </c:pt>
                <c:pt idx="704">
                  <c:v>-2.8519241434994291E-2</c:v>
                </c:pt>
                <c:pt idx="705">
                  <c:v>-2.8515009232943367E-2</c:v>
                </c:pt>
                <c:pt idx="706">
                  <c:v>-2.8466055519863032E-2</c:v>
                </c:pt>
                <c:pt idx="707">
                  <c:v>-2.8384457387082174E-2</c:v>
                </c:pt>
                <c:pt idx="708">
                  <c:v>-2.8335194947469167E-2</c:v>
                </c:pt>
                <c:pt idx="709">
                  <c:v>-2.8318924422905289E-2</c:v>
                </c:pt>
                <c:pt idx="710">
                  <c:v>-2.8305236030321979E-2</c:v>
                </c:pt>
                <c:pt idx="711">
                  <c:v>-2.8304514402094361E-2</c:v>
                </c:pt>
                <c:pt idx="712">
                  <c:v>-2.829860034940157E-2</c:v>
                </c:pt>
                <c:pt idx="713">
                  <c:v>-2.8206483791019421E-2</c:v>
                </c:pt>
                <c:pt idx="714">
                  <c:v>-2.8183090918299847E-2</c:v>
                </c:pt>
                <c:pt idx="715">
                  <c:v>-2.8179226131805901E-2</c:v>
                </c:pt>
                <c:pt idx="716">
                  <c:v>-2.8092665742217471E-2</c:v>
                </c:pt>
                <c:pt idx="717">
                  <c:v>-2.8058725095482795E-2</c:v>
                </c:pt>
                <c:pt idx="718">
                  <c:v>-2.8006936198137322E-2</c:v>
                </c:pt>
                <c:pt idx="719">
                  <c:v>-2.7990208442779996E-2</c:v>
                </c:pt>
                <c:pt idx="720">
                  <c:v>-2.7963281646404381E-2</c:v>
                </c:pt>
                <c:pt idx="721">
                  <c:v>-2.7947010462727517E-2</c:v>
                </c:pt>
                <c:pt idx="722">
                  <c:v>-2.7759207571191769E-2</c:v>
                </c:pt>
                <c:pt idx="723">
                  <c:v>-2.7755184785671294E-2</c:v>
                </c:pt>
                <c:pt idx="724">
                  <c:v>-2.7742341918393976E-2</c:v>
                </c:pt>
                <c:pt idx="725">
                  <c:v>-2.7715041774353688E-2</c:v>
                </c:pt>
                <c:pt idx="726">
                  <c:v>-2.7676991512381677E-2</c:v>
                </c:pt>
                <c:pt idx="727">
                  <c:v>-2.7670816633057482E-2</c:v>
                </c:pt>
                <c:pt idx="728">
                  <c:v>-2.7655589718303952E-2</c:v>
                </c:pt>
                <c:pt idx="729">
                  <c:v>-2.7581775017183952E-2</c:v>
                </c:pt>
                <c:pt idx="730">
                  <c:v>-2.749087206240286E-2</c:v>
                </c:pt>
                <c:pt idx="731">
                  <c:v>-2.7473686457892943E-2</c:v>
                </c:pt>
                <c:pt idx="732">
                  <c:v>-2.7405169591796508E-2</c:v>
                </c:pt>
                <c:pt idx="733">
                  <c:v>-2.7350263857433887E-2</c:v>
                </c:pt>
                <c:pt idx="734">
                  <c:v>-2.7257355919571458E-2</c:v>
                </c:pt>
                <c:pt idx="735">
                  <c:v>-2.723510996461509E-2</c:v>
                </c:pt>
                <c:pt idx="736">
                  <c:v>-2.721763011712397E-2</c:v>
                </c:pt>
                <c:pt idx="737">
                  <c:v>-2.7204245326176268E-2</c:v>
                </c:pt>
                <c:pt idx="738">
                  <c:v>-2.7175119460628339E-2</c:v>
                </c:pt>
                <c:pt idx="739">
                  <c:v>-2.7138759637448717E-2</c:v>
                </c:pt>
                <c:pt idx="740">
                  <c:v>-2.7122314063973696E-2</c:v>
                </c:pt>
                <c:pt idx="741">
                  <c:v>-2.7108731856723578E-2</c:v>
                </c:pt>
                <c:pt idx="742">
                  <c:v>-2.7063907915284457E-2</c:v>
                </c:pt>
                <c:pt idx="743">
                  <c:v>-2.7020525760552139E-2</c:v>
                </c:pt>
                <c:pt idx="744">
                  <c:v>-2.7016719354305052E-2</c:v>
                </c:pt>
                <c:pt idx="745">
                  <c:v>-2.700897398522073E-2</c:v>
                </c:pt>
                <c:pt idx="746">
                  <c:v>-2.7002067837416766E-2</c:v>
                </c:pt>
                <c:pt idx="747">
                  <c:v>-2.6821800492763392E-2</c:v>
                </c:pt>
                <c:pt idx="748">
                  <c:v>-2.6811649521753411E-2</c:v>
                </c:pt>
                <c:pt idx="749">
                  <c:v>-2.6779878597691043E-2</c:v>
                </c:pt>
                <c:pt idx="750">
                  <c:v>-2.6738619455079604E-2</c:v>
                </c:pt>
                <c:pt idx="751">
                  <c:v>-2.6738466745355849E-2</c:v>
                </c:pt>
                <c:pt idx="752">
                  <c:v>-2.666657338788303E-2</c:v>
                </c:pt>
                <c:pt idx="753">
                  <c:v>-2.6664888444522528E-2</c:v>
                </c:pt>
                <c:pt idx="754">
                  <c:v>-2.6643142902176176E-2</c:v>
                </c:pt>
                <c:pt idx="755">
                  <c:v>-2.6628176684816984E-2</c:v>
                </c:pt>
                <c:pt idx="756">
                  <c:v>-2.6585432018254695E-2</c:v>
                </c:pt>
                <c:pt idx="757">
                  <c:v>-2.6582168060986455E-2</c:v>
                </c:pt>
                <c:pt idx="758">
                  <c:v>-2.6560866131548955E-2</c:v>
                </c:pt>
                <c:pt idx="759">
                  <c:v>-2.6528485677437819E-2</c:v>
                </c:pt>
                <c:pt idx="760">
                  <c:v>-2.6477001028215486E-2</c:v>
                </c:pt>
                <c:pt idx="761">
                  <c:v>-2.646151154548404E-2</c:v>
                </c:pt>
                <c:pt idx="762">
                  <c:v>-2.6455218599502062E-2</c:v>
                </c:pt>
                <c:pt idx="763">
                  <c:v>-2.6433032182816785E-2</c:v>
                </c:pt>
                <c:pt idx="764">
                  <c:v>-2.6397118613773363E-2</c:v>
                </c:pt>
                <c:pt idx="765">
                  <c:v>-2.6370828363573406E-2</c:v>
                </c:pt>
                <c:pt idx="766">
                  <c:v>-2.6368946468122489E-2</c:v>
                </c:pt>
                <c:pt idx="767">
                  <c:v>-2.635671690920105E-2</c:v>
                </c:pt>
                <c:pt idx="768">
                  <c:v>-2.6332075206155658E-2</c:v>
                </c:pt>
                <c:pt idx="769">
                  <c:v>-2.6266439198420644E-2</c:v>
                </c:pt>
                <c:pt idx="770">
                  <c:v>-2.6252270998606719E-2</c:v>
                </c:pt>
                <c:pt idx="771">
                  <c:v>-2.6190199885014254E-2</c:v>
                </c:pt>
                <c:pt idx="772">
                  <c:v>-2.6141998825180313E-2</c:v>
                </c:pt>
                <c:pt idx="773">
                  <c:v>-2.6136530418521375E-2</c:v>
                </c:pt>
                <c:pt idx="774">
                  <c:v>-2.612824216518228E-2</c:v>
                </c:pt>
                <c:pt idx="775">
                  <c:v>-2.61135942783155E-2</c:v>
                </c:pt>
                <c:pt idx="776">
                  <c:v>-2.6082647976756634E-2</c:v>
                </c:pt>
                <c:pt idx="777">
                  <c:v>-2.6076530095826334E-2</c:v>
                </c:pt>
                <c:pt idx="778">
                  <c:v>-2.6029221414566761E-2</c:v>
                </c:pt>
                <c:pt idx="779">
                  <c:v>-2.6010337939658901E-2</c:v>
                </c:pt>
                <c:pt idx="780">
                  <c:v>-2.5972634189426413E-2</c:v>
                </c:pt>
                <c:pt idx="781">
                  <c:v>-2.5969997313339044E-2</c:v>
                </c:pt>
                <c:pt idx="782">
                  <c:v>-2.5964283500456098E-2</c:v>
                </c:pt>
                <c:pt idx="783">
                  <c:v>-2.5955923689507165E-2</c:v>
                </c:pt>
                <c:pt idx="784">
                  <c:v>-2.5954327203004612E-2</c:v>
                </c:pt>
                <c:pt idx="785">
                  <c:v>-2.5924555148387651E-2</c:v>
                </c:pt>
                <c:pt idx="786">
                  <c:v>-2.5901306835513505E-2</c:v>
                </c:pt>
                <c:pt idx="787">
                  <c:v>-2.5887504859656851E-2</c:v>
                </c:pt>
                <c:pt idx="788">
                  <c:v>-2.5707267091991115E-2</c:v>
                </c:pt>
                <c:pt idx="789">
                  <c:v>-2.5690368477935599E-2</c:v>
                </c:pt>
                <c:pt idx="790">
                  <c:v>-2.568544421769392E-2</c:v>
                </c:pt>
                <c:pt idx="791">
                  <c:v>-2.5679751582245669E-2</c:v>
                </c:pt>
                <c:pt idx="792">
                  <c:v>-2.5595970047706862E-2</c:v>
                </c:pt>
                <c:pt idx="793">
                  <c:v>-2.5558074433818079E-2</c:v>
                </c:pt>
                <c:pt idx="794">
                  <c:v>-2.5506407091882788E-2</c:v>
                </c:pt>
                <c:pt idx="795">
                  <c:v>-2.5500511095933431E-2</c:v>
                </c:pt>
                <c:pt idx="796">
                  <c:v>-2.5444434413338879E-2</c:v>
                </c:pt>
                <c:pt idx="797">
                  <c:v>-2.5420388882599898E-2</c:v>
                </c:pt>
                <c:pt idx="798">
                  <c:v>-2.5338459537531999E-2</c:v>
                </c:pt>
                <c:pt idx="799">
                  <c:v>-2.5217319640533975E-2</c:v>
                </c:pt>
                <c:pt idx="800">
                  <c:v>-2.5216131879880699E-2</c:v>
                </c:pt>
                <c:pt idx="801">
                  <c:v>-2.5188671421810804E-2</c:v>
                </c:pt>
                <c:pt idx="802">
                  <c:v>-2.513398178777182E-2</c:v>
                </c:pt>
                <c:pt idx="803">
                  <c:v>-2.5133566226784088E-2</c:v>
                </c:pt>
                <c:pt idx="804">
                  <c:v>-2.5099663015653806E-2</c:v>
                </c:pt>
                <c:pt idx="805">
                  <c:v>-2.5053322651459098E-2</c:v>
                </c:pt>
                <c:pt idx="806">
                  <c:v>-2.5049159532394838E-2</c:v>
                </c:pt>
                <c:pt idx="807">
                  <c:v>-2.5037217184442739E-2</c:v>
                </c:pt>
                <c:pt idx="808">
                  <c:v>-2.5025246907160681E-2</c:v>
                </c:pt>
                <c:pt idx="809">
                  <c:v>-2.5016351442759932E-2</c:v>
                </c:pt>
                <c:pt idx="810">
                  <c:v>-2.4967478860722148E-2</c:v>
                </c:pt>
                <c:pt idx="811">
                  <c:v>-2.4924095562490978E-2</c:v>
                </c:pt>
                <c:pt idx="812">
                  <c:v>-2.4916069498603033E-2</c:v>
                </c:pt>
                <c:pt idx="813">
                  <c:v>-2.4846294885435105E-2</c:v>
                </c:pt>
                <c:pt idx="814">
                  <c:v>-2.4835182642170217E-2</c:v>
                </c:pt>
                <c:pt idx="815">
                  <c:v>-2.4829545247966545E-2</c:v>
                </c:pt>
                <c:pt idx="816">
                  <c:v>-2.4821259294113274E-2</c:v>
                </c:pt>
                <c:pt idx="817">
                  <c:v>-2.477585652697345E-2</c:v>
                </c:pt>
                <c:pt idx="818">
                  <c:v>-2.4767171737613003E-2</c:v>
                </c:pt>
                <c:pt idx="819">
                  <c:v>-2.4745617428716393E-2</c:v>
                </c:pt>
                <c:pt idx="820">
                  <c:v>-2.4710432124912529E-2</c:v>
                </c:pt>
                <c:pt idx="821">
                  <c:v>-2.4658822037475714E-2</c:v>
                </c:pt>
                <c:pt idx="822">
                  <c:v>-2.4605614900996886E-2</c:v>
                </c:pt>
                <c:pt idx="823">
                  <c:v>-2.455615223194374E-2</c:v>
                </c:pt>
                <c:pt idx="824">
                  <c:v>-2.4499730210173265E-2</c:v>
                </c:pt>
                <c:pt idx="825">
                  <c:v>-2.4483189125372729E-2</c:v>
                </c:pt>
                <c:pt idx="826">
                  <c:v>-2.4414641670194914E-2</c:v>
                </c:pt>
                <c:pt idx="827">
                  <c:v>-2.4378154065917701E-2</c:v>
                </c:pt>
                <c:pt idx="828">
                  <c:v>-2.4370476201856506E-2</c:v>
                </c:pt>
                <c:pt idx="829">
                  <c:v>-2.4341883172882994E-2</c:v>
                </c:pt>
                <c:pt idx="830">
                  <c:v>-2.431297877002081E-2</c:v>
                </c:pt>
                <c:pt idx="831">
                  <c:v>-2.4310092715940534E-2</c:v>
                </c:pt>
                <c:pt idx="832">
                  <c:v>-2.4273980559374575E-2</c:v>
                </c:pt>
                <c:pt idx="833">
                  <c:v>-2.4268893786382528E-2</c:v>
                </c:pt>
                <c:pt idx="834">
                  <c:v>-2.4245833760276336E-2</c:v>
                </c:pt>
                <c:pt idx="835">
                  <c:v>-2.4237304906992829E-2</c:v>
                </c:pt>
                <c:pt idx="836">
                  <c:v>-2.421581287451291E-2</c:v>
                </c:pt>
                <c:pt idx="837">
                  <c:v>-2.4172679168256495E-2</c:v>
                </c:pt>
                <c:pt idx="838">
                  <c:v>-2.4150105445032932E-2</c:v>
                </c:pt>
                <c:pt idx="839">
                  <c:v>-2.4105273795964166E-2</c:v>
                </c:pt>
                <c:pt idx="840">
                  <c:v>-2.4099033379358037E-2</c:v>
                </c:pt>
                <c:pt idx="841">
                  <c:v>-2.4067492562216408E-2</c:v>
                </c:pt>
                <c:pt idx="842">
                  <c:v>-2.4020409801318698E-2</c:v>
                </c:pt>
                <c:pt idx="843">
                  <c:v>-2.3969619648818163E-2</c:v>
                </c:pt>
                <c:pt idx="844">
                  <c:v>-2.396803792411073E-2</c:v>
                </c:pt>
                <c:pt idx="845">
                  <c:v>-2.3961395779027561E-2</c:v>
                </c:pt>
                <c:pt idx="846">
                  <c:v>-2.3950449571601085E-2</c:v>
                </c:pt>
                <c:pt idx="847">
                  <c:v>-2.3949964091060316E-2</c:v>
                </c:pt>
                <c:pt idx="848">
                  <c:v>-2.386398144959645E-2</c:v>
                </c:pt>
                <c:pt idx="849">
                  <c:v>-2.3832424018464526E-2</c:v>
                </c:pt>
                <c:pt idx="850">
                  <c:v>-2.3771850732902888E-2</c:v>
                </c:pt>
                <c:pt idx="851">
                  <c:v>-2.3755418970684006E-2</c:v>
                </c:pt>
                <c:pt idx="852">
                  <c:v>-2.3718199772832405E-2</c:v>
                </c:pt>
                <c:pt idx="853">
                  <c:v>-2.369803775334145E-2</c:v>
                </c:pt>
                <c:pt idx="854">
                  <c:v>-2.3690351858731584E-2</c:v>
                </c:pt>
                <c:pt idx="855">
                  <c:v>-2.3663431064027907E-2</c:v>
                </c:pt>
                <c:pt idx="856">
                  <c:v>-2.3585765251378343E-2</c:v>
                </c:pt>
                <c:pt idx="857">
                  <c:v>-2.355619693513622E-2</c:v>
                </c:pt>
                <c:pt idx="858">
                  <c:v>-2.353121047723572E-2</c:v>
                </c:pt>
                <c:pt idx="859">
                  <c:v>-2.3528903209552587E-2</c:v>
                </c:pt>
                <c:pt idx="860">
                  <c:v>-2.3499398834664231E-2</c:v>
                </c:pt>
                <c:pt idx="861">
                  <c:v>-2.3486235546626433E-2</c:v>
                </c:pt>
                <c:pt idx="862">
                  <c:v>-2.3469854830707071E-2</c:v>
                </c:pt>
                <c:pt idx="863">
                  <c:v>-2.3465672399666127E-2</c:v>
                </c:pt>
                <c:pt idx="864">
                  <c:v>-2.3457606123495012E-2</c:v>
                </c:pt>
                <c:pt idx="865">
                  <c:v>-2.3438035365037524E-2</c:v>
                </c:pt>
                <c:pt idx="866">
                  <c:v>-2.3402216239636009E-2</c:v>
                </c:pt>
                <c:pt idx="867">
                  <c:v>-2.3367507321249925E-2</c:v>
                </c:pt>
                <c:pt idx="868">
                  <c:v>-2.3352991505225296E-2</c:v>
                </c:pt>
                <c:pt idx="869">
                  <c:v>-2.3201681677039843E-2</c:v>
                </c:pt>
                <c:pt idx="870">
                  <c:v>-2.3176826544181961E-2</c:v>
                </c:pt>
                <c:pt idx="871">
                  <c:v>-2.3144618823311203E-2</c:v>
                </c:pt>
                <c:pt idx="872">
                  <c:v>-2.3027369009208654E-2</c:v>
                </c:pt>
                <c:pt idx="873">
                  <c:v>-2.3020049762717099E-2</c:v>
                </c:pt>
                <c:pt idx="874">
                  <c:v>-2.2889345114311843E-2</c:v>
                </c:pt>
                <c:pt idx="875">
                  <c:v>-2.2887783993444044E-2</c:v>
                </c:pt>
                <c:pt idx="876">
                  <c:v>-2.2875925302432654E-2</c:v>
                </c:pt>
                <c:pt idx="877">
                  <c:v>-2.2871318705751875E-2</c:v>
                </c:pt>
                <c:pt idx="878">
                  <c:v>-2.2837592371925397E-2</c:v>
                </c:pt>
                <c:pt idx="879">
                  <c:v>-2.2835565508635192E-2</c:v>
                </c:pt>
                <c:pt idx="880">
                  <c:v>-2.282947607118524E-2</c:v>
                </c:pt>
                <c:pt idx="881">
                  <c:v>-2.2815546264187136E-2</c:v>
                </c:pt>
                <c:pt idx="882">
                  <c:v>-2.2805689170720456E-2</c:v>
                </c:pt>
                <c:pt idx="883">
                  <c:v>-2.2802872944584274E-2</c:v>
                </c:pt>
                <c:pt idx="884">
                  <c:v>-2.279718296574873E-2</c:v>
                </c:pt>
                <c:pt idx="885">
                  <c:v>-2.2781492906357448E-2</c:v>
                </c:pt>
                <c:pt idx="886">
                  <c:v>-2.2772856472372371E-2</c:v>
                </c:pt>
                <c:pt idx="887">
                  <c:v>-2.2687645382863497E-2</c:v>
                </c:pt>
                <c:pt idx="888">
                  <c:v>-2.2610271562785611E-2</c:v>
                </c:pt>
                <c:pt idx="889">
                  <c:v>-2.2562535086993685E-2</c:v>
                </c:pt>
                <c:pt idx="890">
                  <c:v>-2.2451712044655792E-2</c:v>
                </c:pt>
                <c:pt idx="891">
                  <c:v>-2.2378214009682762E-2</c:v>
                </c:pt>
                <c:pt idx="892">
                  <c:v>-2.2376485723114903E-2</c:v>
                </c:pt>
                <c:pt idx="893">
                  <c:v>-2.2367447967761911E-2</c:v>
                </c:pt>
                <c:pt idx="894">
                  <c:v>-2.2318147709778913E-2</c:v>
                </c:pt>
                <c:pt idx="895">
                  <c:v>-2.2299406865002203E-2</c:v>
                </c:pt>
                <c:pt idx="896">
                  <c:v>-2.2126378693607562E-2</c:v>
                </c:pt>
                <c:pt idx="897">
                  <c:v>-2.2093011245217342E-2</c:v>
                </c:pt>
                <c:pt idx="898">
                  <c:v>-2.2050907284890342E-2</c:v>
                </c:pt>
                <c:pt idx="899">
                  <c:v>-2.2045892003257794E-2</c:v>
                </c:pt>
                <c:pt idx="900">
                  <c:v>-2.2038166815420479E-2</c:v>
                </c:pt>
                <c:pt idx="901">
                  <c:v>-2.2028898522891249E-2</c:v>
                </c:pt>
                <c:pt idx="902">
                  <c:v>-2.2021358453987561E-2</c:v>
                </c:pt>
                <c:pt idx="903">
                  <c:v>-2.2004783969506447E-2</c:v>
                </c:pt>
                <c:pt idx="904">
                  <c:v>-2.2003793220483847E-2</c:v>
                </c:pt>
                <c:pt idx="905">
                  <c:v>-2.1954910217538925E-2</c:v>
                </c:pt>
                <c:pt idx="906">
                  <c:v>-2.1940187324603122E-2</c:v>
                </c:pt>
                <c:pt idx="907">
                  <c:v>-2.1839158621109078E-2</c:v>
                </c:pt>
                <c:pt idx="908">
                  <c:v>-2.183542777648706E-2</c:v>
                </c:pt>
                <c:pt idx="909">
                  <c:v>-2.1813738738270971E-2</c:v>
                </c:pt>
                <c:pt idx="910">
                  <c:v>-2.1779916996445658E-2</c:v>
                </c:pt>
                <c:pt idx="911">
                  <c:v>-2.1767758372708168E-2</c:v>
                </c:pt>
                <c:pt idx="912">
                  <c:v>-2.169433089431938E-2</c:v>
                </c:pt>
                <c:pt idx="913">
                  <c:v>-2.1675260586516476E-2</c:v>
                </c:pt>
                <c:pt idx="914">
                  <c:v>-2.1671520508953712E-2</c:v>
                </c:pt>
                <c:pt idx="915">
                  <c:v>-2.1602195958578152E-2</c:v>
                </c:pt>
                <c:pt idx="916">
                  <c:v>-2.1495210837146894E-2</c:v>
                </c:pt>
                <c:pt idx="917">
                  <c:v>-2.1474730069746872E-2</c:v>
                </c:pt>
                <c:pt idx="918">
                  <c:v>-2.1440996812463364E-2</c:v>
                </c:pt>
                <c:pt idx="919">
                  <c:v>-2.1357681670973738E-2</c:v>
                </c:pt>
                <c:pt idx="920">
                  <c:v>-2.1356105767109446E-2</c:v>
                </c:pt>
                <c:pt idx="921">
                  <c:v>-2.1331914132089458E-2</c:v>
                </c:pt>
                <c:pt idx="922">
                  <c:v>-2.1284687519318779E-2</c:v>
                </c:pt>
                <c:pt idx="923">
                  <c:v>-2.1283606136298983E-2</c:v>
                </c:pt>
                <c:pt idx="924">
                  <c:v>-2.1278908541665698E-2</c:v>
                </c:pt>
                <c:pt idx="925">
                  <c:v>-2.1260322256983599E-2</c:v>
                </c:pt>
                <c:pt idx="926">
                  <c:v>-2.1249516982236538E-2</c:v>
                </c:pt>
                <c:pt idx="927">
                  <c:v>-2.1233831175206275E-2</c:v>
                </c:pt>
                <c:pt idx="928">
                  <c:v>-2.1229176065916677E-2</c:v>
                </c:pt>
                <c:pt idx="929">
                  <c:v>-2.1187965664315911E-2</c:v>
                </c:pt>
                <c:pt idx="930">
                  <c:v>-2.118482421779555E-2</c:v>
                </c:pt>
                <c:pt idx="931">
                  <c:v>-2.1152221705780905E-2</c:v>
                </c:pt>
                <c:pt idx="932">
                  <c:v>-2.1134170125845841E-2</c:v>
                </c:pt>
                <c:pt idx="933">
                  <c:v>-2.1009244437458885E-2</c:v>
                </c:pt>
                <c:pt idx="934">
                  <c:v>-2.0907914672832373E-2</c:v>
                </c:pt>
                <c:pt idx="935">
                  <c:v>-2.0854347136783136E-2</c:v>
                </c:pt>
                <c:pt idx="936">
                  <c:v>-2.08452859055267E-2</c:v>
                </c:pt>
                <c:pt idx="937">
                  <c:v>-2.0835365264855965E-2</c:v>
                </c:pt>
                <c:pt idx="938">
                  <c:v>-2.0784972272295588E-2</c:v>
                </c:pt>
                <c:pt idx="939">
                  <c:v>-2.0765939921767229E-2</c:v>
                </c:pt>
                <c:pt idx="940">
                  <c:v>-2.0765765071054432E-2</c:v>
                </c:pt>
                <c:pt idx="941">
                  <c:v>-2.0702152680333707E-2</c:v>
                </c:pt>
                <c:pt idx="942">
                  <c:v>-2.0681979950343155E-2</c:v>
                </c:pt>
                <c:pt idx="943">
                  <c:v>-2.061939170064353E-2</c:v>
                </c:pt>
                <c:pt idx="944">
                  <c:v>-2.0583103832158223E-2</c:v>
                </c:pt>
                <c:pt idx="945">
                  <c:v>-2.0547916882344031E-2</c:v>
                </c:pt>
                <c:pt idx="946">
                  <c:v>-2.0507665906484229E-2</c:v>
                </c:pt>
                <c:pt idx="947">
                  <c:v>-2.0460745674673597E-2</c:v>
                </c:pt>
                <c:pt idx="948">
                  <c:v>-2.04574156763494E-2</c:v>
                </c:pt>
                <c:pt idx="949">
                  <c:v>-2.0447425454923618E-2</c:v>
                </c:pt>
                <c:pt idx="950">
                  <c:v>-2.0416798329387253E-2</c:v>
                </c:pt>
                <c:pt idx="951">
                  <c:v>-2.0391516405942944E-2</c:v>
                </c:pt>
                <c:pt idx="952">
                  <c:v>-2.0331326180801579E-2</c:v>
                </c:pt>
                <c:pt idx="953">
                  <c:v>-2.0192684849212328E-2</c:v>
                </c:pt>
                <c:pt idx="954">
                  <c:v>-2.0161719158696134E-2</c:v>
                </c:pt>
                <c:pt idx="955">
                  <c:v>-2.0157128086525922E-2</c:v>
                </c:pt>
                <c:pt idx="956">
                  <c:v>-2.0086604494091054E-2</c:v>
                </c:pt>
                <c:pt idx="957">
                  <c:v>-1.9992473527602139E-2</c:v>
                </c:pt>
                <c:pt idx="958">
                  <c:v>-1.9960989473713386E-2</c:v>
                </c:pt>
                <c:pt idx="959">
                  <c:v>-1.9932395557876292E-2</c:v>
                </c:pt>
                <c:pt idx="960">
                  <c:v>-1.9890767880001881E-2</c:v>
                </c:pt>
                <c:pt idx="961">
                  <c:v>-1.9869805080577452E-2</c:v>
                </c:pt>
                <c:pt idx="962">
                  <c:v>-1.9828400801300106E-2</c:v>
                </c:pt>
                <c:pt idx="963">
                  <c:v>-1.9781076464081893E-2</c:v>
                </c:pt>
                <c:pt idx="964">
                  <c:v>-1.9737574433707272E-2</c:v>
                </c:pt>
                <c:pt idx="965">
                  <c:v>-1.9728105920000072E-2</c:v>
                </c:pt>
                <c:pt idx="966">
                  <c:v>-1.9686319250376672E-2</c:v>
                </c:pt>
                <c:pt idx="967">
                  <c:v>-1.9643744892168802E-2</c:v>
                </c:pt>
                <c:pt idx="968">
                  <c:v>-1.9623889119372295E-2</c:v>
                </c:pt>
                <c:pt idx="969">
                  <c:v>-1.9491037295566227E-2</c:v>
                </c:pt>
                <c:pt idx="970">
                  <c:v>-1.943880652347596E-2</c:v>
                </c:pt>
                <c:pt idx="971">
                  <c:v>-1.9336595948563851E-2</c:v>
                </c:pt>
                <c:pt idx="972">
                  <c:v>-1.9279037337666005E-2</c:v>
                </c:pt>
                <c:pt idx="973">
                  <c:v>-1.9250757168208565E-2</c:v>
                </c:pt>
                <c:pt idx="974">
                  <c:v>-1.9239451254423168E-2</c:v>
                </c:pt>
                <c:pt idx="975">
                  <c:v>-1.9227850465540097E-2</c:v>
                </c:pt>
                <c:pt idx="976">
                  <c:v>-1.9208675847076084E-2</c:v>
                </c:pt>
                <c:pt idx="977">
                  <c:v>-1.9194527814615725E-2</c:v>
                </c:pt>
                <c:pt idx="978">
                  <c:v>-1.9126555194497019E-2</c:v>
                </c:pt>
                <c:pt idx="979">
                  <c:v>-1.9104394890339882E-2</c:v>
                </c:pt>
                <c:pt idx="980">
                  <c:v>-1.9075383168022375E-2</c:v>
                </c:pt>
                <c:pt idx="981">
                  <c:v>-1.9073273838375537E-2</c:v>
                </c:pt>
                <c:pt idx="982">
                  <c:v>-1.9012912560490869E-2</c:v>
                </c:pt>
                <c:pt idx="983">
                  <c:v>-1.9007546023211863E-2</c:v>
                </c:pt>
                <c:pt idx="984">
                  <c:v>-1.8988063308587377E-2</c:v>
                </c:pt>
                <c:pt idx="985">
                  <c:v>-1.8966894841625059E-2</c:v>
                </c:pt>
                <c:pt idx="986">
                  <c:v>-1.8966587447096672E-2</c:v>
                </c:pt>
                <c:pt idx="987">
                  <c:v>-1.8819685180675227E-2</c:v>
                </c:pt>
                <c:pt idx="988">
                  <c:v>-1.8801437910429208E-2</c:v>
                </c:pt>
                <c:pt idx="989">
                  <c:v>-1.8763902356506268E-2</c:v>
                </c:pt>
                <c:pt idx="990">
                  <c:v>-1.8675897610098469E-2</c:v>
                </c:pt>
                <c:pt idx="991">
                  <c:v>-1.8646889644851838E-2</c:v>
                </c:pt>
                <c:pt idx="992">
                  <c:v>-1.864493451474325E-2</c:v>
                </c:pt>
                <c:pt idx="993">
                  <c:v>-1.861097047874416E-2</c:v>
                </c:pt>
                <c:pt idx="994">
                  <c:v>-1.8544720626573308E-2</c:v>
                </c:pt>
                <c:pt idx="995">
                  <c:v>-1.8518931346923395E-2</c:v>
                </c:pt>
                <c:pt idx="996">
                  <c:v>-1.8490217801528819E-2</c:v>
                </c:pt>
                <c:pt idx="997">
                  <c:v>-1.8456663575117327E-2</c:v>
                </c:pt>
                <c:pt idx="998">
                  <c:v>-1.8444625846427476E-2</c:v>
                </c:pt>
                <c:pt idx="999">
                  <c:v>-1.8433614274499854E-2</c:v>
                </c:pt>
                <c:pt idx="1000">
                  <c:v>-1.843157472466217E-2</c:v>
                </c:pt>
                <c:pt idx="1001">
                  <c:v>-1.8425510112000776E-2</c:v>
                </c:pt>
                <c:pt idx="1002">
                  <c:v>-1.8266485505370578E-2</c:v>
                </c:pt>
                <c:pt idx="1003">
                  <c:v>-1.8226314881312655E-2</c:v>
                </c:pt>
                <c:pt idx="1004">
                  <c:v>-1.8067903737398305E-2</c:v>
                </c:pt>
                <c:pt idx="1005">
                  <c:v>-1.80225988228776E-2</c:v>
                </c:pt>
                <c:pt idx="1006">
                  <c:v>-1.7962176765727533E-2</c:v>
                </c:pt>
                <c:pt idx="1007">
                  <c:v>-1.7943433777074747E-2</c:v>
                </c:pt>
                <c:pt idx="1008">
                  <c:v>-1.7841752015641088E-2</c:v>
                </c:pt>
                <c:pt idx="1009">
                  <c:v>-1.7818605528314158E-2</c:v>
                </c:pt>
                <c:pt idx="1010">
                  <c:v>-1.7806308378063851E-2</c:v>
                </c:pt>
                <c:pt idx="1011">
                  <c:v>-1.7778146984412935E-2</c:v>
                </c:pt>
                <c:pt idx="1012">
                  <c:v>-1.775033388303171E-2</c:v>
                </c:pt>
                <c:pt idx="1013">
                  <c:v>-1.7735772990174148E-2</c:v>
                </c:pt>
                <c:pt idx="1014">
                  <c:v>-1.7717910581460994E-2</c:v>
                </c:pt>
                <c:pt idx="1015">
                  <c:v>-1.7661367991670396E-2</c:v>
                </c:pt>
                <c:pt idx="1016">
                  <c:v>-1.7656619186238953E-2</c:v>
                </c:pt>
                <c:pt idx="1017">
                  <c:v>-1.7650868042878742E-2</c:v>
                </c:pt>
                <c:pt idx="1018">
                  <c:v>-1.7605935009599838E-2</c:v>
                </c:pt>
                <c:pt idx="1019">
                  <c:v>-1.7582849375921361E-2</c:v>
                </c:pt>
                <c:pt idx="1020">
                  <c:v>-1.7522463827596146E-2</c:v>
                </c:pt>
                <c:pt idx="1021">
                  <c:v>-1.741902590961375E-2</c:v>
                </c:pt>
                <c:pt idx="1022">
                  <c:v>-1.7362075942713329E-2</c:v>
                </c:pt>
                <c:pt idx="1023">
                  <c:v>-1.7323224141244986E-2</c:v>
                </c:pt>
                <c:pt idx="1024">
                  <c:v>-1.7295072757948171E-2</c:v>
                </c:pt>
                <c:pt idx="1025">
                  <c:v>-1.7277432439929852E-2</c:v>
                </c:pt>
                <c:pt idx="1026">
                  <c:v>-1.7264034987053978E-2</c:v>
                </c:pt>
                <c:pt idx="1027">
                  <c:v>-1.7227405188603218E-2</c:v>
                </c:pt>
                <c:pt idx="1028">
                  <c:v>-1.7219364360267497E-2</c:v>
                </c:pt>
                <c:pt idx="1029">
                  <c:v>-1.7194072658807347E-2</c:v>
                </c:pt>
                <c:pt idx="1030">
                  <c:v>-1.7166356029009067E-2</c:v>
                </c:pt>
                <c:pt idx="1031">
                  <c:v>-1.711503820322835E-2</c:v>
                </c:pt>
                <c:pt idx="1032">
                  <c:v>-1.7062069706575422E-2</c:v>
                </c:pt>
                <c:pt idx="1033">
                  <c:v>-1.7047586932249725E-2</c:v>
                </c:pt>
                <c:pt idx="1034">
                  <c:v>-1.6974563575991364E-2</c:v>
                </c:pt>
                <c:pt idx="1035">
                  <c:v>-1.6953907084311881E-2</c:v>
                </c:pt>
                <c:pt idx="1036">
                  <c:v>-1.6936884734154112E-2</c:v>
                </c:pt>
                <c:pt idx="1037">
                  <c:v>-1.6885622973211722E-2</c:v>
                </c:pt>
                <c:pt idx="1038">
                  <c:v>-1.6865383436523107E-2</c:v>
                </c:pt>
                <c:pt idx="1039">
                  <c:v>-1.6847380983573634E-2</c:v>
                </c:pt>
                <c:pt idx="1040">
                  <c:v>-1.6844359006507492E-2</c:v>
                </c:pt>
                <c:pt idx="1041">
                  <c:v>-1.6833419095472979E-2</c:v>
                </c:pt>
                <c:pt idx="1042">
                  <c:v>-1.6803679491938839E-2</c:v>
                </c:pt>
                <c:pt idx="1043">
                  <c:v>-1.6788383747846747E-2</c:v>
                </c:pt>
                <c:pt idx="1044">
                  <c:v>-1.6735366221555137E-2</c:v>
                </c:pt>
                <c:pt idx="1045">
                  <c:v>-1.6703339120566318E-2</c:v>
                </c:pt>
                <c:pt idx="1046">
                  <c:v>-1.6588845096945026E-2</c:v>
                </c:pt>
                <c:pt idx="1047">
                  <c:v>-1.6573870626850784E-2</c:v>
                </c:pt>
                <c:pt idx="1048">
                  <c:v>-1.6533734941298284E-2</c:v>
                </c:pt>
                <c:pt idx="1049">
                  <c:v>-1.6409634286360109E-2</c:v>
                </c:pt>
                <c:pt idx="1050">
                  <c:v>-1.6373924980393251E-2</c:v>
                </c:pt>
                <c:pt idx="1051">
                  <c:v>-1.6362050933592331E-2</c:v>
                </c:pt>
                <c:pt idx="1052">
                  <c:v>-1.634322477467598E-2</c:v>
                </c:pt>
                <c:pt idx="1053">
                  <c:v>-1.6314304907825483E-2</c:v>
                </c:pt>
                <c:pt idx="1054">
                  <c:v>-1.6260372511376353E-2</c:v>
                </c:pt>
                <c:pt idx="1055">
                  <c:v>-1.6252649888568671E-2</c:v>
                </c:pt>
                <c:pt idx="1056">
                  <c:v>-1.6140452612133815E-2</c:v>
                </c:pt>
                <c:pt idx="1057">
                  <c:v>-1.6134564975041399E-2</c:v>
                </c:pt>
                <c:pt idx="1058">
                  <c:v>-1.6116649003236616E-2</c:v>
                </c:pt>
                <c:pt idx="1059">
                  <c:v>-1.6082159609215552E-2</c:v>
                </c:pt>
                <c:pt idx="1060">
                  <c:v>-1.6079744618196612E-2</c:v>
                </c:pt>
                <c:pt idx="1061">
                  <c:v>-1.6056967636038588E-2</c:v>
                </c:pt>
                <c:pt idx="1062">
                  <c:v>-1.5965911359871465E-2</c:v>
                </c:pt>
                <c:pt idx="1063">
                  <c:v>-1.5847305179382154E-2</c:v>
                </c:pt>
                <c:pt idx="1064">
                  <c:v>-1.5678607857076421E-2</c:v>
                </c:pt>
                <c:pt idx="1065">
                  <c:v>-1.5659880008391691E-2</c:v>
                </c:pt>
                <c:pt idx="1066">
                  <c:v>-1.565558600435768E-2</c:v>
                </c:pt>
                <c:pt idx="1067">
                  <c:v>-1.5574550237023255E-2</c:v>
                </c:pt>
                <c:pt idx="1068">
                  <c:v>-1.5569977489072073E-2</c:v>
                </c:pt>
                <c:pt idx="1069">
                  <c:v>-1.5549991178951394E-2</c:v>
                </c:pt>
                <c:pt idx="1070">
                  <c:v>-1.5520365902242372E-2</c:v>
                </c:pt>
                <c:pt idx="1071">
                  <c:v>-1.5519176850084637E-2</c:v>
                </c:pt>
                <c:pt idx="1072">
                  <c:v>-1.551307399068802E-2</c:v>
                </c:pt>
                <c:pt idx="1073">
                  <c:v>-1.5496251845310449E-2</c:v>
                </c:pt>
                <c:pt idx="1074">
                  <c:v>-1.533404745625222E-2</c:v>
                </c:pt>
                <c:pt idx="1075">
                  <c:v>-1.5308533692359405E-2</c:v>
                </c:pt>
                <c:pt idx="1076">
                  <c:v>-1.5290997255573702E-2</c:v>
                </c:pt>
                <c:pt idx="1077">
                  <c:v>-1.525910433088562E-2</c:v>
                </c:pt>
                <c:pt idx="1078">
                  <c:v>-1.5194346369540646E-2</c:v>
                </c:pt>
                <c:pt idx="1079">
                  <c:v>-1.5134618131214528E-2</c:v>
                </c:pt>
                <c:pt idx="1080">
                  <c:v>-1.5132780079114339E-2</c:v>
                </c:pt>
                <c:pt idx="1081">
                  <c:v>-1.5046991958011957E-2</c:v>
                </c:pt>
                <c:pt idx="1082">
                  <c:v>-1.4817140406763074E-2</c:v>
                </c:pt>
                <c:pt idx="1083">
                  <c:v>-1.4766501417340261E-2</c:v>
                </c:pt>
                <c:pt idx="1084">
                  <c:v>-1.4704818517496498E-2</c:v>
                </c:pt>
                <c:pt idx="1085">
                  <c:v>-1.4573305767760614E-2</c:v>
                </c:pt>
                <c:pt idx="1086">
                  <c:v>-1.4559492085932657E-2</c:v>
                </c:pt>
                <c:pt idx="1087">
                  <c:v>-1.4518617841224768E-2</c:v>
                </c:pt>
                <c:pt idx="1088">
                  <c:v>-1.4511874189047647E-2</c:v>
                </c:pt>
                <c:pt idx="1089">
                  <c:v>-1.4469654896573036E-2</c:v>
                </c:pt>
                <c:pt idx="1090">
                  <c:v>-1.4403292584798111E-2</c:v>
                </c:pt>
                <c:pt idx="1091">
                  <c:v>-1.4358632627882062E-2</c:v>
                </c:pt>
                <c:pt idx="1092">
                  <c:v>-1.4316552832076668E-2</c:v>
                </c:pt>
                <c:pt idx="1093">
                  <c:v>-1.4264644359202383E-2</c:v>
                </c:pt>
                <c:pt idx="1094">
                  <c:v>-1.4226581953134976E-2</c:v>
                </c:pt>
                <c:pt idx="1095">
                  <c:v>-1.4178646957924257E-2</c:v>
                </c:pt>
                <c:pt idx="1096">
                  <c:v>-1.416618665870073E-2</c:v>
                </c:pt>
                <c:pt idx="1097">
                  <c:v>-1.4085609549305378E-2</c:v>
                </c:pt>
                <c:pt idx="1098">
                  <c:v>-1.3975213142217613E-2</c:v>
                </c:pt>
                <c:pt idx="1099">
                  <c:v>-1.3965778512195381E-2</c:v>
                </c:pt>
                <c:pt idx="1100">
                  <c:v>-1.3958447228743287E-2</c:v>
                </c:pt>
                <c:pt idx="1101">
                  <c:v>-1.3924950178855533E-2</c:v>
                </c:pt>
                <c:pt idx="1102">
                  <c:v>-1.3875392039442769E-2</c:v>
                </c:pt>
                <c:pt idx="1103">
                  <c:v>-1.3840170039284616E-2</c:v>
                </c:pt>
                <c:pt idx="1104">
                  <c:v>-1.3806218774054857E-2</c:v>
                </c:pt>
                <c:pt idx="1105">
                  <c:v>-1.3771210452121596E-2</c:v>
                </c:pt>
                <c:pt idx="1106">
                  <c:v>-1.3754052015918061E-2</c:v>
                </c:pt>
                <c:pt idx="1107">
                  <c:v>-1.37160733515167E-2</c:v>
                </c:pt>
                <c:pt idx="1108">
                  <c:v>-1.3714418379278115E-2</c:v>
                </c:pt>
                <c:pt idx="1109">
                  <c:v>-1.3657432744624276E-2</c:v>
                </c:pt>
                <c:pt idx="1110">
                  <c:v>-1.3646497688781567E-2</c:v>
                </c:pt>
                <c:pt idx="1111">
                  <c:v>-1.3604960677024658E-2</c:v>
                </c:pt>
                <c:pt idx="1112">
                  <c:v>-1.3585180682883169E-2</c:v>
                </c:pt>
                <c:pt idx="1113">
                  <c:v>-1.3574217263562782E-2</c:v>
                </c:pt>
                <c:pt idx="1114">
                  <c:v>-1.356166761274602E-2</c:v>
                </c:pt>
                <c:pt idx="1115">
                  <c:v>-1.3517483697366828E-2</c:v>
                </c:pt>
                <c:pt idx="1116">
                  <c:v>-1.3475003209349357E-2</c:v>
                </c:pt>
                <c:pt idx="1117">
                  <c:v>-1.3466835102531882E-2</c:v>
                </c:pt>
                <c:pt idx="1118">
                  <c:v>-1.3414584797602935E-2</c:v>
                </c:pt>
                <c:pt idx="1119">
                  <c:v>-1.3249466596811477E-2</c:v>
                </c:pt>
                <c:pt idx="1120">
                  <c:v>-1.3211603870765365E-2</c:v>
                </c:pt>
                <c:pt idx="1121">
                  <c:v>-1.3195116364995485E-2</c:v>
                </c:pt>
                <c:pt idx="1122">
                  <c:v>-1.3187849181599542E-2</c:v>
                </c:pt>
                <c:pt idx="1123">
                  <c:v>-1.318022438741917E-2</c:v>
                </c:pt>
                <c:pt idx="1124">
                  <c:v>-1.3096961388036399E-2</c:v>
                </c:pt>
                <c:pt idx="1125">
                  <c:v>-1.3081238645680449E-2</c:v>
                </c:pt>
                <c:pt idx="1126">
                  <c:v>-1.3036257415869779E-2</c:v>
                </c:pt>
                <c:pt idx="1127">
                  <c:v>-1.2965682673825696E-2</c:v>
                </c:pt>
                <c:pt idx="1128">
                  <c:v>-1.2853178743972404E-2</c:v>
                </c:pt>
                <c:pt idx="1129">
                  <c:v>-1.283287387416876E-2</c:v>
                </c:pt>
                <c:pt idx="1130">
                  <c:v>-1.2804913084118241E-2</c:v>
                </c:pt>
                <c:pt idx="1131">
                  <c:v>-1.27996221055382E-2</c:v>
                </c:pt>
                <c:pt idx="1132">
                  <c:v>-1.2757585300802954E-2</c:v>
                </c:pt>
                <c:pt idx="1133">
                  <c:v>-1.2680987913895936E-2</c:v>
                </c:pt>
                <c:pt idx="1134">
                  <c:v>-1.2651489150064976E-2</c:v>
                </c:pt>
                <c:pt idx="1135">
                  <c:v>-1.2620474189323105E-2</c:v>
                </c:pt>
                <c:pt idx="1136">
                  <c:v>-1.2604774907664651E-2</c:v>
                </c:pt>
                <c:pt idx="1137">
                  <c:v>-1.2590477353938256E-2</c:v>
                </c:pt>
                <c:pt idx="1138">
                  <c:v>-1.2496347209234981E-2</c:v>
                </c:pt>
                <c:pt idx="1139">
                  <c:v>-1.2439093881619567E-2</c:v>
                </c:pt>
                <c:pt idx="1140">
                  <c:v>-1.2407712641245516E-2</c:v>
                </c:pt>
                <c:pt idx="1141">
                  <c:v>-1.2395507315206777E-2</c:v>
                </c:pt>
                <c:pt idx="1142">
                  <c:v>-1.2342635179635963E-2</c:v>
                </c:pt>
                <c:pt idx="1143">
                  <c:v>-1.2306659799285358E-2</c:v>
                </c:pt>
                <c:pt idx="1144">
                  <c:v>-1.2304104196184551E-2</c:v>
                </c:pt>
                <c:pt idx="1145">
                  <c:v>-1.2299440326174915E-2</c:v>
                </c:pt>
                <c:pt idx="1146">
                  <c:v>-1.2283776048247597E-2</c:v>
                </c:pt>
                <c:pt idx="1147">
                  <c:v>-1.2282627208544672E-2</c:v>
                </c:pt>
                <c:pt idx="1148">
                  <c:v>-1.2240571063792616E-2</c:v>
                </c:pt>
                <c:pt idx="1149">
                  <c:v>-1.2218722489734435E-2</c:v>
                </c:pt>
                <c:pt idx="1150">
                  <c:v>-1.2204537305581686E-2</c:v>
                </c:pt>
                <c:pt idx="1151">
                  <c:v>-1.2166781823704675E-2</c:v>
                </c:pt>
                <c:pt idx="1152">
                  <c:v>-1.2067204687596922E-2</c:v>
                </c:pt>
                <c:pt idx="1153">
                  <c:v>-1.2029913875011289E-2</c:v>
                </c:pt>
                <c:pt idx="1154">
                  <c:v>-1.2014789257681069E-2</c:v>
                </c:pt>
                <c:pt idx="1155">
                  <c:v>-1.1947104629356331E-2</c:v>
                </c:pt>
                <c:pt idx="1156">
                  <c:v>-1.1926608719048049E-2</c:v>
                </c:pt>
                <c:pt idx="1157">
                  <c:v>-1.1924824781219034E-2</c:v>
                </c:pt>
                <c:pt idx="1158">
                  <c:v>-1.1923825011757261E-2</c:v>
                </c:pt>
                <c:pt idx="1159">
                  <c:v>-1.1911995558850141E-2</c:v>
                </c:pt>
                <c:pt idx="1160">
                  <c:v>-1.1879156110523814E-2</c:v>
                </c:pt>
                <c:pt idx="1161">
                  <c:v>-1.1868703994496022E-2</c:v>
                </c:pt>
                <c:pt idx="1162">
                  <c:v>-1.1834576573945155E-2</c:v>
                </c:pt>
                <c:pt idx="1163">
                  <c:v>-1.1815260544078887E-2</c:v>
                </c:pt>
                <c:pt idx="1164">
                  <c:v>-1.1792446667215351E-2</c:v>
                </c:pt>
                <c:pt idx="1165">
                  <c:v>-1.1791705041293676E-2</c:v>
                </c:pt>
                <c:pt idx="1166">
                  <c:v>-1.1752923862932474E-2</c:v>
                </c:pt>
                <c:pt idx="1167">
                  <c:v>-1.1752565342367016E-2</c:v>
                </c:pt>
                <c:pt idx="1168">
                  <c:v>-1.1745240157566283E-2</c:v>
                </c:pt>
                <c:pt idx="1169">
                  <c:v>-1.1722786938347274E-2</c:v>
                </c:pt>
                <c:pt idx="1170">
                  <c:v>-1.1681221550963516E-2</c:v>
                </c:pt>
                <c:pt idx="1171">
                  <c:v>-1.1635135653709106E-2</c:v>
                </c:pt>
                <c:pt idx="1172">
                  <c:v>-1.1631407548991168E-2</c:v>
                </c:pt>
                <c:pt idx="1173">
                  <c:v>-1.1624092903953609E-2</c:v>
                </c:pt>
                <c:pt idx="1174">
                  <c:v>-1.1617526624428609E-2</c:v>
                </c:pt>
                <c:pt idx="1175">
                  <c:v>-1.1611079396912638E-2</c:v>
                </c:pt>
                <c:pt idx="1176">
                  <c:v>-1.159076036965645E-2</c:v>
                </c:pt>
                <c:pt idx="1177">
                  <c:v>-1.1553048394158272E-2</c:v>
                </c:pt>
                <c:pt idx="1178">
                  <c:v>-1.1536140224491898E-2</c:v>
                </c:pt>
                <c:pt idx="1179">
                  <c:v>-1.15294165969968E-2</c:v>
                </c:pt>
                <c:pt idx="1180">
                  <c:v>-1.15169162058395E-2</c:v>
                </c:pt>
                <c:pt idx="1181">
                  <c:v>-1.1501352270552156E-2</c:v>
                </c:pt>
                <c:pt idx="1182">
                  <c:v>-1.1493828659286276E-2</c:v>
                </c:pt>
                <c:pt idx="1183">
                  <c:v>-1.1391596910164559E-2</c:v>
                </c:pt>
                <c:pt idx="1184">
                  <c:v>-1.1386150481439872E-2</c:v>
                </c:pt>
                <c:pt idx="1185">
                  <c:v>-1.1384907317591342E-2</c:v>
                </c:pt>
                <c:pt idx="1186">
                  <c:v>-1.1269114765995458E-2</c:v>
                </c:pt>
                <c:pt idx="1187">
                  <c:v>-1.1204667201952567E-2</c:v>
                </c:pt>
                <c:pt idx="1188">
                  <c:v>-1.1154555211788542E-2</c:v>
                </c:pt>
                <c:pt idx="1189">
                  <c:v>-1.0990028147423336E-2</c:v>
                </c:pt>
                <c:pt idx="1190">
                  <c:v>-1.0850502493404357E-2</c:v>
                </c:pt>
                <c:pt idx="1191">
                  <c:v>-1.0778167217216916E-2</c:v>
                </c:pt>
                <c:pt idx="1192">
                  <c:v>-1.0752199200424917E-2</c:v>
                </c:pt>
                <c:pt idx="1193">
                  <c:v>-1.0710837557325603E-2</c:v>
                </c:pt>
                <c:pt idx="1194">
                  <c:v>-1.069086529868768E-2</c:v>
                </c:pt>
                <c:pt idx="1195">
                  <c:v>-1.0667955791741512E-2</c:v>
                </c:pt>
                <c:pt idx="1196">
                  <c:v>-1.0658834855314714E-2</c:v>
                </c:pt>
                <c:pt idx="1197">
                  <c:v>-1.0655738273754323E-2</c:v>
                </c:pt>
                <c:pt idx="1198">
                  <c:v>-1.0619163761881323E-2</c:v>
                </c:pt>
                <c:pt idx="1199">
                  <c:v>-1.0520387650863827E-2</c:v>
                </c:pt>
                <c:pt idx="1200">
                  <c:v>-1.0336707774356357E-2</c:v>
                </c:pt>
                <c:pt idx="1201">
                  <c:v>-1.0247043457197957E-2</c:v>
                </c:pt>
                <c:pt idx="1202">
                  <c:v>-1.0197217507223799E-2</c:v>
                </c:pt>
                <c:pt idx="1203">
                  <c:v>-1.0191621447604216E-2</c:v>
                </c:pt>
                <c:pt idx="1204">
                  <c:v>-1.017629173726986E-2</c:v>
                </c:pt>
                <c:pt idx="1205">
                  <c:v>-1.0160936675283616E-2</c:v>
                </c:pt>
                <c:pt idx="1206">
                  <c:v>-9.9434231443344956E-3</c:v>
                </c:pt>
                <c:pt idx="1207">
                  <c:v>-9.8630320217291123E-3</c:v>
                </c:pt>
                <c:pt idx="1208">
                  <c:v>-9.8559642868960573E-3</c:v>
                </c:pt>
                <c:pt idx="1209">
                  <c:v>-9.8440862773377935E-3</c:v>
                </c:pt>
                <c:pt idx="1210">
                  <c:v>-9.6061862815178811E-3</c:v>
                </c:pt>
                <c:pt idx="1211">
                  <c:v>-9.5401887191641777E-3</c:v>
                </c:pt>
                <c:pt idx="1212">
                  <c:v>-9.5170756403217815E-3</c:v>
                </c:pt>
                <c:pt idx="1213">
                  <c:v>-9.407286286713612E-3</c:v>
                </c:pt>
                <c:pt idx="1214">
                  <c:v>-9.3434641109966243E-3</c:v>
                </c:pt>
                <c:pt idx="1215">
                  <c:v>-9.3364832241821238E-3</c:v>
                </c:pt>
                <c:pt idx="1216">
                  <c:v>-9.2994948926782284E-3</c:v>
                </c:pt>
                <c:pt idx="1217">
                  <c:v>-9.2614534362485124E-3</c:v>
                </c:pt>
                <c:pt idx="1218">
                  <c:v>-9.0589816459671901E-3</c:v>
                </c:pt>
                <c:pt idx="1219">
                  <c:v>-9.044124452534108E-3</c:v>
                </c:pt>
                <c:pt idx="1220">
                  <c:v>-9.0051518487076487E-3</c:v>
                </c:pt>
                <c:pt idx="1221">
                  <c:v>-8.9995300665727251E-3</c:v>
                </c:pt>
                <c:pt idx="1222">
                  <c:v>-8.9500186821150907E-3</c:v>
                </c:pt>
                <c:pt idx="1223">
                  <c:v>-8.6875156093708661E-3</c:v>
                </c:pt>
                <c:pt idx="1224">
                  <c:v>-8.6477714404088468E-3</c:v>
                </c:pt>
                <c:pt idx="1225">
                  <c:v>-8.6163636371506813E-3</c:v>
                </c:pt>
                <c:pt idx="1226">
                  <c:v>-8.3708149776391405E-3</c:v>
                </c:pt>
                <c:pt idx="1227">
                  <c:v>-8.3450977522715464E-3</c:v>
                </c:pt>
                <c:pt idx="1228">
                  <c:v>-8.3261165612292798E-3</c:v>
                </c:pt>
                <c:pt idx="1229">
                  <c:v>-8.3072108055187721E-3</c:v>
                </c:pt>
                <c:pt idx="1230">
                  <c:v>-8.2924357837931284E-3</c:v>
                </c:pt>
                <c:pt idx="1231">
                  <c:v>-8.2776739912521213E-3</c:v>
                </c:pt>
                <c:pt idx="1232">
                  <c:v>-8.1754378281939655E-3</c:v>
                </c:pt>
                <c:pt idx="1233">
                  <c:v>-8.1608286179274403E-3</c:v>
                </c:pt>
                <c:pt idx="1234">
                  <c:v>-8.107794165613913E-3</c:v>
                </c:pt>
                <c:pt idx="1235">
                  <c:v>-8.0453780302176536E-3</c:v>
                </c:pt>
                <c:pt idx="1236">
                  <c:v>-7.9800224829140731E-3</c:v>
                </c:pt>
                <c:pt idx="1237">
                  <c:v>-7.8704608355277816E-3</c:v>
                </c:pt>
                <c:pt idx="1238">
                  <c:v>-7.8356771529026759E-3</c:v>
                </c:pt>
                <c:pt idx="1239">
                  <c:v>-7.831468216080828E-3</c:v>
                </c:pt>
                <c:pt idx="1240">
                  <c:v>-7.8218023801440717E-3</c:v>
                </c:pt>
                <c:pt idx="1241">
                  <c:v>-7.6922838335001797E-3</c:v>
                </c:pt>
                <c:pt idx="1242">
                  <c:v>-7.6842075276553068E-3</c:v>
                </c:pt>
                <c:pt idx="1243">
                  <c:v>-7.6301440190941205E-3</c:v>
                </c:pt>
                <c:pt idx="1244">
                  <c:v>-7.609418588998218E-3</c:v>
                </c:pt>
                <c:pt idx="1245">
                  <c:v>-7.6000556569911781E-3</c:v>
                </c:pt>
                <c:pt idx="1246">
                  <c:v>-7.5886603400562302E-3</c:v>
                </c:pt>
                <c:pt idx="1247">
                  <c:v>-7.4292953781524007E-3</c:v>
                </c:pt>
                <c:pt idx="1248">
                  <c:v>-7.3311062410030825E-3</c:v>
                </c:pt>
                <c:pt idx="1249">
                  <c:v>-7.2503966199635173E-3</c:v>
                </c:pt>
                <c:pt idx="1250">
                  <c:v>-7.2121376586952168E-3</c:v>
                </c:pt>
                <c:pt idx="1251">
                  <c:v>-7.1521596102541718E-3</c:v>
                </c:pt>
                <c:pt idx="1252">
                  <c:v>-7.1174960840167945E-3</c:v>
                </c:pt>
                <c:pt idx="1253">
                  <c:v>-7.0706216282526713E-3</c:v>
                </c:pt>
                <c:pt idx="1254">
                  <c:v>-6.972694651880107E-3</c:v>
                </c:pt>
                <c:pt idx="1255">
                  <c:v>-6.9528719398855854E-3</c:v>
                </c:pt>
                <c:pt idx="1256">
                  <c:v>-6.9113591387444107E-3</c:v>
                </c:pt>
                <c:pt idx="1257">
                  <c:v>-6.7740211687413732E-3</c:v>
                </c:pt>
                <c:pt idx="1258">
                  <c:v>-6.7223338526546383E-3</c:v>
                </c:pt>
                <c:pt idx="1259">
                  <c:v>-6.6460012739997243E-3</c:v>
                </c:pt>
                <c:pt idx="1260">
                  <c:v>-6.6047170106490194E-3</c:v>
                </c:pt>
                <c:pt idx="1261">
                  <c:v>-6.4733345935819031E-3</c:v>
                </c:pt>
                <c:pt idx="1262">
                  <c:v>-6.4254694289567205E-3</c:v>
                </c:pt>
                <c:pt idx="1263">
                  <c:v>-6.2993870235494853E-3</c:v>
                </c:pt>
                <c:pt idx="1264">
                  <c:v>-6.1830771500319681E-3</c:v>
                </c:pt>
                <c:pt idx="1265">
                  <c:v>-6.1814043660405327E-3</c:v>
                </c:pt>
                <c:pt idx="1266">
                  <c:v>-6.0378306956972994E-3</c:v>
                </c:pt>
                <c:pt idx="1267">
                  <c:v>-6.0329869397582891E-3</c:v>
                </c:pt>
                <c:pt idx="1268">
                  <c:v>-5.9113189291559731E-3</c:v>
                </c:pt>
                <c:pt idx="1269">
                  <c:v>-5.8102408697233709E-3</c:v>
                </c:pt>
                <c:pt idx="1270">
                  <c:v>-5.7605322633094147E-3</c:v>
                </c:pt>
                <c:pt idx="1271">
                  <c:v>-5.687716109681995E-3</c:v>
                </c:pt>
                <c:pt idx="1272">
                  <c:v>-5.5904246548518222E-3</c:v>
                </c:pt>
                <c:pt idx="1273">
                  <c:v>-5.5037381662614848E-3</c:v>
                </c:pt>
                <c:pt idx="1274">
                  <c:v>-5.4245432361503809E-3</c:v>
                </c:pt>
                <c:pt idx="1275">
                  <c:v>-5.2421471701930011E-3</c:v>
                </c:pt>
                <c:pt idx="1276">
                  <c:v>-5.2260100218887162E-3</c:v>
                </c:pt>
                <c:pt idx="1277">
                  <c:v>-5.117336937196737E-3</c:v>
                </c:pt>
                <c:pt idx="1278">
                  <c:v>-5.112072603916995E-3</c:v>
                </c:pt>
                <c:pt idx="1279">
                  <c:v>-4.9930182219810604E-3</c:v>
                </c:pt>
                <c:pt idx="1280">
                  <c:v>-4.9422560642379265E-3</c:v>
                </c:pt>
                <c:pt idx="1281">
                  <c:v>-4.8523065231632634E-3</c:v>
                </c:pt>
                <c:pt idx="1282">
                  <c:v>-4.8515724664158766E-3</c:v>
                </c:pt>
                <c:pt idx="1283">
                  <c:v>-4.8136739414759155E-3</c:v>
                </c:pt>
                <c:pt idx="1284">
                  <c:v>-4.6657317698399758E-3</c:v>
                </c:pt>
                <c:pt idx="1285">
                  <c:v>-4.5931634717770731E-3</c:v>
                </c:pt>
                <c:pt idx="1286">
                  <c:v>-4.5631033440211022E-3</c:v>
                </c:pt>
                <c:pt idx="1287">
                  <c:v>-4.4770723274407676E-3</c:v>
                </c:pt>
                <c:pt idx="1288">
                  <c:v>-4.4216998112543981E-3</c:v>
                </c:pt>
                <c:pt idx="1289">
                  <c:v>-4.4141615100928844E-3</c:v>
                </c:pt>
                <c:pt idx="1290">
                  <c:v>-4.2933785899152976E-3</c:v>
                </c:pt>
                <c:pt idx="1291">
                  <c:v>-4.0852411812678513E-3</c:v>
                </c:pt>
                <c:pt idx="1292">
                  <c:v>-3.9654566476644559E-3</c:v>
                </c:pt>
                <c:pt idx="1293">
                  <c:v>-3.9211039422785143E-3</c:v>
                </c:pt>
                <c:pt idx="1294">
                  <c:v>-3.8694633149196633E-3</c:v>
                </c:pt>
                <c:pt idx="1295">
                  <c:v>-3.8337663016287937E-3</c:v>
                </c:pt>
                <c:pt idx="1296">
                  <c:v>-3.6465019876251725E-3</c:v>
                </c:pt>
                <c:pt idx="1297">
                  <c:v>-3.6054342275613216E-3</c:v>
                </c:pt>
                <c:pt idx="1298">
                  <c:v>-3.6018320795334624E-3</c:v>
                </c:pt>
                <c:pt idx="1299">
                  <c:v>-3.5326153231597379E-3</c:v>
                </c:pt>
                <c:pt idx="1300">
                  <c:v>-3.3311585988669012E-3</c:v>
                </c:pt>
                <c:pt idx="1301">
                  <c:v>-3.2575107987135032E-3</c:v>
                </c:pt>
                <c:pt idx="1302">
                  <c:v>-3.0776477127943958E-3</c:v>
                </c:pt>
                <c:pt idx="1303">
                  <c:v>-3.0205338389820424E-3</c:v>
                </c:pt>
                <c:pt idx="1304">
                  <c:v>-3.0093992429843786E-3</c:v>
                </c:pt>
                <c:pt idx="1305">
                  <c:v>-2.9613082796275947E-3</c:v>
                </c:pt>
                <c:pt idx="1306">
                  <c:v>-2.865348440837745E-3</c:v>
                </c:pt>
                <c:pt idx="1307">
                  <c:v>-2.7018050329944421E-3</c:v>
                </c:pt>
                <c:pt idx="1308">
                  <c:v>-2.5244006395169771E-3</c:v>
                </c:pt>
                <c:pt idx="1309">
                  <c:v>-2.5231289252042322E-3</c:v>
                </c:pt>
                <c:pt idx="1310">
                  <c:v>-2.4468220194860946E-3</c:v>
                </c:pt>
                <c:pt idx="1311">
                  <c:v>-2.4351302617782178E-3</c:v>
                </c:pt>
                <c:pt idx="1312">
                  <c:v>-1.9141646360523179E-3</c:v>
                </c:pt>
                <c:pt idx="1313">
                  <c:v>-1.904041075509566E-3</c:v>
                </c:pt>
                <c:pt idx="1314">
                  <c:v>-1.8058155221688521E-3</c:v>
                </c:pt>
                <c:pt idx="1315">
                  <c:v>-1.7310058121151606E-3</c:v>
                </c:pt>
                <c:pt idx="1316">
                  <c:v>-1.7101050620014213E-3</c:v>
                </c:pt>
                <c:pt idx="1317">
                  <c:v>-1.649549592749544E-3</c:v>
                </c:pt>
                <c:pt idx="1318">
                  <c:v>-1.3951056183286736E-3</c:v>
                </c:pt>
                <c:pt idx="1319">
                  <c:v>-1.2885973002969564E-3</c:v>
                </c:pt>
                <c:pt idx="1320">
                  <c:v>-1.0853444977046989E-3</c:v>
                </c:pt>
                <c:pt idx="1321">
                  <c:v>-8.4712232348294059E-4</c:v>
                </c:pt>
                <c:pt idx="1322">
                  <c:v>-7.2116635791963368E-4</c:v>
                </c:pt>
                <c:pt idx="1323">
                  <c:v>-6.9577964949474325E-4</c:v>
                </c:pt>
                <c:pt idx="1324">
                  <c:v>-6.4663277382470685E-4</c:v>
                </c:pt>
                <c:pt idx="1325">
                  <c:v>-4.2152864464939377E-4</c:v>
                </c:pt>
                <c:pt idx="1326">
                  <c:v>-2.3780650212956722E-4</c:v>
                </c:pt>
                <c:pt idx="1327">
                  <c:v>-7.1675364406997844E-5</c:v>
                </c:pt>
                <c:pt idx="1328">
                  <c:v>-1.7369812628564851E-5</c:v>
                </c:pt>
                <c:pt idx="1329">
                  <c:v>2.872357219585453E-5</c:v>
                </c:pt>
                <c:pt idx="1330">
                  <c:v>1.0815243108019956E-4</c:v>
                </c:pt>
                <c:pt idx="1331">
                  <c:v>3.6421892928517607E-4</c:v>
                </c:pt>
                <c:pt idx="1332">
                  <c:v>4.774892089631777E-4</c:v>
                </c:pt>
                <c:pt idx="1333">
                  <c:v>5.7934033834383669E-4</c:v>
                </c:pt>
                <c:pt idx="1334">
                  <c:v>5.8954238259567582E-4</c:v>
                </c:pt>
                <c:pt idx="1335">
                  <c:v>6.4636346948820922E-4</c:v>
                </c:pt>
                <c:pt idx="1336">
                  <c:v>7.5242848604606394E-4</c:v>
                </c:pt>
                <c:pt idx="1337">
                  <c:v>8.7863720605452222E-4</c:v>
                </c:pt>
                <c:pt idx="1338">
                  <c:v>9.5013822475920051E-4</c:v>
                </c:pt>
                <c:pt idx="1339">
                  <c:v>9.6568977314004378E-4</c:v>
                </c:pt>
                <c:pt idx="1340">
                  <c:v>9.8679910892074396E-4</c:v>
                </c:pt>
                <c:pt idx="1341">
                  <c:v>1.1332457558808073E-3</c:v>
                </c:pt>
                <c:pt idx="1342">
                  <c:v>1.3018011490770753E-3</c:v>
                </c:pt>
                <c:pt idx="1343">
                  <c:v>1.3529527597129221E-3</c:v>
                </c:pt>
                <c:pt idx="1344">
                  <c:v>1.4508926095180286E-3</c:v>
                </c:pt>
                <c:pt idx="1345">
                  <c:v>1.7235340685031186E-3</c:v>
                </c:pt>
                <c:pt idx="1346">
                  <c:v>2.1948543709831014E-3</c:v>
                </c:pt>
                <c:pt idx="1347">
                  <c:v>2.3055276127863511E-3</c:v>
                </c:pt>
                <c:pt idx="1348">
                  <c:v>2.3116168545058713E-3</c:v>
                </c:pt>
                <c:pt idx="1349">
                  <c:v>2.3654683726199721E-3</c:v>
                </c:pt>
                <c:pt idx="1350">
                  <c:v>2.4108201235191196E-3</c:v>
                </c:pt>
                <c:pt idx="1351">
                  <c:v>2.6548096205816218E-3</c:v>
                </c:pt>
                <c:pt idx="1352">
                  <c:v>2.8240278320386114E-3</c:v>
                </c:pt>
                <c:pt idx="1353">
                  <c:v>3.2685331677371199E-3</c:v>
                </c:pt>
                <c:pt idx="1354">
                  <c:v>3.3350821165041289E-3</c:v>
                </c:pt>
                <c:pt idx="1355">
                  <c:v>3.338054239337751E-3</c:v>
                </c:pt>
                <c:pt idx="1356">
                  <c:v>3.3990488041701905E-3</c:v>
                </c:pt>
                <c:pt idx="1357">
                  <c:v>3.716088355330438E-3</c:v>
                </c:pt>
                <c:pt idx="1358">
                  <c:v>3.7268946583022267E-3</c:v>
                </c:pt>
                <c:pt idx="1359">
                  <c:v>3.818084823510759E-3</c:v>
                </c:pt>
                <c:pt idx="1360">
                  <c:v>3.8890315523512076E-3</c:v>
                </c:pt>
                <c:pt idx="1361">
                  <c:v>4.0337325161208248E-3</c:v>
                </c:pt>
                <c:pt idx="1362">
                  <c:v>4.4720264380442298E-3</c:v>
                </c:pt>
                <c:pt idx="1363">
                  <c:v>4.4848679701998684E-3</c:v>
                </c:pt>
                <c:pt idx="1364">
                  <c:v>4.6117003820382863E-3</c:v>
                </c:pt>
                <c:pt idx="1365">
                  <c:v>4.639233347877747E-3</c:v>
                </c:pt>
                <c:pt idx="1366">
                  <c:v>4.8256526170800118E-3</c:v>
                </c:pt>
                <c:pt idx="1367">
                  <c:v>4.8470467998631417E-3</c:v>
                </c:pt>
                <c:pt idx="1368">
                  <c:v>4.9661244734482413E-3</c:v>
                </c:pt>
                <c:pt idx="1369">
                  <c:v>5.016311745133395E-3</c:v>
                </c:pt>
                <c:pt idx="1370">
                  <c:v>5.1009755084747699E-3</c:v>
                </c:pt>
                <c:pt idx="1371">
                  <c:v>5.1552423471659115E-3</c:v>
                </c:pt>
                <c:pt idx="1372">
                  <c:v>5.3406623920004836E-3</c:v>
                </c:pt>
                <c:pt idx="1373">
                  <c:v>5.3629506193211274E-3</c:v>
                </c:pt>
                <c:pt idx="1374">
                  <c:v>5.4979429957011661E-3</c:v>
                </c:pt>
                <c:pt idx="1375">
                  <c:v>5.5576336980782681E-3</c:v>
                </c:pt>
                <c:pt idx="1376">
                  <c:v>5.6769019842248802E-3</c:v>
                </c:pt>
                <c:pt idx="1377">
                  <c:v>5.7872778343037723E-3</c:v>
                </c:pt>
                <c:pt idx="1378">
                  <c:v>6.0877015869187368E-3</c:v>
                </c:pt>
                <c:pt idx="1379">
                  <c:v>6.139949255684618E-3</c:v>
                </c:pt>
                <c:pt idx="1380">
                  <c:v>6.1592733373707631E-3</c:v>
                </c:pt>
                <c:pt idx="1381">
                  <c:v>6.2044998318524502E-3</c:v>
                </c:pt>
                <c:pt idx="1382">
                  <c:v>6.2281676207338599E-3</c:v>
                </c:pt>
                <c:pt idx="1383">
                  <c:v>6.3423556590906927E-3</c:v>
                </c:pt>
                <c:pt idx="1384">
                  <c:v>6.3852502794543575E-3</c:v>
                </c:pt>
                <c:pt idx="1385">
                  <c:v>6.4435739185113583E-3</c:v>
                </c:pt>
                <c:pt idx="1386">
                  <c:v>6.5736826262285941E-3</c:v>
                </c:pt>
                <c:pt idx="1387">
                  <c:v>6.7674678741818095E-3</c:v>
                </c:pt>
                <c:pt idx="1388">
                  <c:v>7.2525999549264419E-3</c:v>
                </c:pt>
                <c:pt idx="1389">
                  <c:v>7.5017997080968346E-3</c:v>
                </c:pt>
                <c:pt idx="1390">
                  <c:v>7.5745252534984431E-3</c:v>
                </c:pt>
                <c:pt idx="1391">
                  <c:v>7.9355911770218057E-3</c:v>
                </c:pt>
                <c:pt idx="1392">
                  <c:v>8.101930409079694E-3</c:v>
                </c:pt>
                <c:pt idx="1393">
                  <c:v>8.1280343275442757E-3</c:v>
                </c:pt>
                <c:pt idx="1394">
                  <c:v>8.3802158737968924E-3</c:v>
                </c:pt>
                <c:pt idx="1395">
                  <c:v>8.5044124412574362E-3</c:v>
                </c:pt>
                <c:pt idx="1396">
                  <c:v>8.701987513024978E-3</c:v>
                </c:pt>
                <c:pt idx="1397">
                  <c:v>8.8017259191843777E-3</c:v>
                </c:pt>
                <c:pt idx="1398">
                  <c:v>8.8673008630808514E-3</c:v>
                </c:pt>
                <c:pt idx="1399">
                  <c:v>8.9028401067228202E-3</c:v>
                </c:pt>
                <c:pt idx="1400">
                  <c:v>8.9721203341766032E-3</c:v>
                </c:pt>
                <c:pt idx="1401">
                  <c:v>9.1651459661004075E-3</c:v>
                </c:pt>
                <c:pt idx="1402">
                  <c:v>9.352340725224062E-3</c:v>
                </c:pt>
                <c:pt idx="1403">
                  <c:v>9.4802678617014191E-3</c:v>
                </c:pt>
                <c:pt idx="1404">
                  <c:v>9.5795076733171669E-3</c:v>
                </c:pt>
                <c:pt idx="1405">
                  <c:v>9.7051529456104735E-3</c:v>
                </c:pt>
                <c:pt idx="1406">
                  <c:v>9.7304906667898816E-3</c:v>
                </c:pt>
                <c:pt idx="1407">
                  <c:v>9.754824012236929E-3</c:v>
                </c:pt>
                <c:pt idx="1408">
                  <c:v>9.7592641512775913E-3</c:v>
                </c:pt>
                <c:pt idx="1409">
                  <c:v>9.8132902420913215E-3</c:v>
                </c:pt>
                <c:pt idx="1410">
                  <c:v>9.8951392869113253E-3</c:v>
                </c:pt>
                <c:pt idx="1411">
                  <c:v>1.0052766303841443E-2</c:v>
                </c:pt>
                <c:pt idx="1412">
                  <c:v>1.0309584578249487E-2</c:v>
                </c:pt>
                <c:pt idx="1413">
                  <c:v>1.0329743142160064E-2</c:v>
                </c:pt>
                <c:pt idx="1414">
                  <c:v>1.0457583525216751E-2</c:v>
                </c:pt>
                <c:pt idx="1415">
                  <c:v>1.0644586493034014E-2</c:v>
                </c:pt>
                <c:pt idx="1416">
                  <c:v>1.0722799426986063E-2</c:v>
                </c:pt>
                <c:pt idx="1417">
                  <c:v>1.0782549335981217E-2</c:v>
                </c:pt>
                <c:pt idx="1418">
                  <c:v>1.0835385376731788E-2</c:v>
                </c:pt>
                <c:pt idx="1419">
                  <c:v>1.0983692214997731E-2</c:v>
                </c:pt>
                <c:pt idx="1420">
                  <c:v>1.1040183627611277E-2</c:v>
                </c:pt>
                <c:pt idx="1421">
                  <c:v>1.1361201333579984E-2</c:v>
                </c:pt>
                <c:pt idx="1422">
                  <c:v>1.1366107140452053E-2</c:v>
                </c:pt>
                <c:pt idx="1423">
                  <c:v>1.1471874457977815E-2</c:v>
                </c:pt>
                <c:pt idx="1424">
                  <c:v>1.1681196400347149E-2</c:v>
                </c:pt>
                <c:pt idx="1425">
                  <c:v>1.1762740245530034E-2</c:v>
                </c:pt>
                <c:pt idx="1426">
                  <c:v>1.1827833392344722E-2</c:v>
                </c:pt>
                <c:pt idx="1427">
                  <c:v>1.1882794612368519E-2</c:v>
                </c:pt>
                <c:pt idx="1428">
                  <c:v>1.2039807159169857E-2</c:v>
                </c:pt>
                <c:pt idx="1429">
                  <c:v>1.2063775510101626E-2</c:v>
                </c:pt>
                <c:pt idx="1430">
                  <c:v>1.2098393309645239E-2</c:v>
                </c:pt>
                <c:pt idx="1431">
                  <c:v>1.218196128316551E-2</c:v>
                </c:pt>
                <c:pt idx="1432">
                  <c:v>1.2428491699461697E-2</c:v>
                </c:pt>
                <c:pt idx="1433">
                  <c:v>1.2448445862754509E-2</c:v>
                </c:pt>
                <c:pt idx="1434">
                  <c:v>1.2492804633827514E-2</c:v>
                </c:pt>
                <c:pt idx="1435">
                  <c:v>1.2503523484297396E-2</c:v>
                </c:pt>
                <c:pt idx="1436">
                  <c:v>1.281950623084116E-2</c:v>
                </c:pt>
                <c:pt idx="1437">
                  <c:v>1.2892909865178215E-2</c:v>
                </c:pt>
                <c:pt idx="1438">
                  <c:v>1.2913505875381315E-2</c:v>
                </c:pt>
                <c:pt idx="1439">
                  <c:v>1.2926791178991204E-2</c:v>
                </c:pt>
                <c:pt idx="1440">
                  <c:v>1.2964235677841218E-2</c:v>
                </c:pt>
                <c:pt idx="1441">
                  <c:v>1.3110786053735168E-2</c:v>
                </c:pt>
                <c:pt idx="1442">
                  <c:v>1.3156192253050092E-2</c:v>
                </c:pt>
                <c:pt idx="1443">
                  <c:v>1.3202973171621446E-2</c:v>
                </c:pt>
                <c:pt idx="1444">
                  <c:v>1.3292153751716773E-2</c:v>
                </c:pt>
                <c:pt idx="1445">
                  <c:v>1.3388956060238044E-2</c:v>
                </c:pt>
                <c:pt idx="1446">
                  <c:v>1.3736529660480112E-2</c:v>
                </c:pt>
                <c:pt idx="1447">
                  <c:v>1.3793775851039136E-2</c:v>
                </c:pt>
                <c:pt idx="1448">
                  <c:v>1.3845295671139457E-2</c:v>
                </c:pt>
                <c:pt idx="1449">
                  <c:v>1.3890002875383889E-2</c:v>
                </c:pt>
                <c:pt idx="1450">
                  <c:v>1.4110817369890727E-2</c:v>
                </c:pt>
                <c:pt idx="1451">
                  <c:v>1.4271781489875401E-2</c:v>
                </c:pt>
                <c:pt idx="1452">
                  <c:v>1.427260830885646E-2</c:v>
                </c:pt>
                <c:pt idx="1453">
                  <c:v>1.4287552836472095E-2</c:v>
                </c:pt>
                <c:pt idx="1454">
                  <c:v>1.4317843285380105E-2</c:v>
                </c:pt>
                <c:pt idx="1455">
                  <c:v>1.4400317087497561E-2</c:v>
                </c:pt>
                <c:pt idx="1456">
                  <c:v>1.4528868093617087E-2</c:v>
                </c:pt>
                <c:pt idx="1457">
                  <c:v>1.4533680866008369E-2</c:v>
                </c:pt>
                <c:pt idx="1458">
                  <c:v>1.4566944813096727E-2</c:v>
                </c:pt>
                <c:pt idx="1459">
                  <c:v>1.4645366573437402E-2</c:v>
                </c:pt>
                <c:pt idx="1460">
                  <c:v>1.4735242852287778E-2</c:v>
                </c:pt>
                <c:pt idx="1461">
                  <c:v>1.4744169624146153E-2</c:v>
                </c:pt>
                <c:pt idx="1462">
                  <c:v>1.5199561849422949E-2</c:v>
                </c:pt>
                <c:pt idx="1463">
                  <c:v>1.5270996624553002E-2</c:v>
                </c:pt>
                <c:pt idx="1464">
                  <c:v>1.5321338565373432E-2</c:v>
                </c:pt>
                <c:pt idx="1465">
                  <c:v>1.5395323223576174E-2</c:v>
                </c:pt>
                <c:pt idx="1466">
                  <c:v>1.5465637743596439E-2</c:v>
                </c:pt>
                <c:pt idx="1467">
                  <c:v>1.5560206328336212E-2</c:v>
                </c:pt>
                <c:pt idx="1468">
                  <c:v>1.5605136746612791E-2</c:v>
                </c:pt>
                <c:pt idx="1469">
                  <c:v>1.5878903916090259E-2</c:v>
                </c:pt>
                <c:pt idx="1470">
                  <c:v>1.5888710584438526E-2</c:v>
                </c:pt>
                <c:pt idx="1471">
                  <c:v>1.5998713342647797E-2</c:v>
                </c:pt>
                <c:pt idx="1472">
                  <c:v>1.6007835041374596E-2</c:v>
                </c:pt>
                <c:pt idx="1473">
                  <c:v>1.604451251115524E-2</c:v>
                </c:pt>
                <c:pt idx="1474">
                  <c:v>1.6114366083724851E-2</c:v>
                </c:pt>
                <c:pt idx="1475">
                  <c:v>1.6136814554193801E-2</c:v>
                </c:pt>
                <c:pt idx="1476">
                  <c:v>1.62541677323087E-2</c:v>
                </c:pt>
                <c:pt idx="1477">
                  <c:v>1.6548883049985585E-2</c:v>
                </c:pt>
                <c:pt idx="1478">
                  <c:v>1.6628572051473611E-2</c:v>
                </c:pt>
                <c:pt idx="1479">
                  <c:v>1.6634604617303816E-2</c:v>
                </c:pt>
                <c:pt idx="1480">
                  <c:v>1.6640932826215593E-2</c:v>
                </c:pt>
                <c:pt idx="1481">
                  <c:v>1.6672277174703654E-2</c:v>
                </c:pt>
                <c:pt idx="1482">
                  <c:v>1.6741254187826016E-2</c:v>
                </c:pt>
                <c:pt idx="1483">
                  <c:v>1.6808684861044698E-2</c:v>
                </c:pt>
                <c:pt idx="1484">
                  <c:v>1.6812018668511008E-2</c:v>
                </c:pt>
                <c:pt idx="1485">
                  <c:v>1.6890262683431745E-2</c:v>
                </c:pt>
                <c:pt idx="1486">
                  <c:v>1.7088763029675658E-2</c:v>
                </c:pt>
                <c:pt idx="1487">
                  <c:v>1.7110213164089005E-2</c:v>
                </c:pt>
                <c:pt idx="1488">
                  <c:v>1.7300587439059045E-2</c:v>
                </c:pt>
                <c:pt idx="1489">
                  <c:v>1.7303601235254096E-2</c:v>
                </c:pt>
                <c:pt idx="1490">
                  <c:v>1.735281541941891E-2</c:v>
                </c:pt>
                <c:pt idx="1491">
                  <c:v>1.7534663947363249E-2</c:v>
                </c:pt>
                <c:pt idx="1492">
                  <c:v>1.7594634012688237E-2</c:v>
                </c:pt>
                <c:pt idx="1493">
                  <c:v>1.7696371178369974E-2</c:v>
                </c:pt>
                <c:pt idx="1494">
                  <c:v>1.7731451054147751E-2</c:v>
                </c:pt>
                <c:pt idx="1495">
                  <c:v>1.7876728485420879E-2</c:v>
                </c:pt>
                <c:pt idx="1496">
                  <c:v>1.7936081093782308E-2</c:v>
                </c:pt>
                <c:pt idx="1497">
                  <c:v>1.7946746383938894E-2</c:v>
                </c:pt>
                <c:pt idx="1498">
                  <c:v>1.7964208842909724E-2</c:v>
                </c:pt>
                <c:pt idx="1499">
                  <c:v>1.8000309214591281E-2</c:v>
                </c:pt>
                <c:pt idx="1500">
                  <c:v>1.8018406994449343E-2</c:v>
                </c:pt>
                <c:pt idx="1501">
                  <c:v>1.805678452549242E-2</c:v>
                </c:pt>
                <c:pt idx="1502">
                  <c:v>1.8057499093044216E-2</c:v>
                </c:pt>
                <c:pt idx="1503">
                  <c:v>1.813441268727134E-2</c:v>
                </c:pt>
                <c:pt idx="1504">
                  <c:v>1.8166040403020833E-2</c:v>
                </c:pt>
                <c:pt idx="1505">
                  <c:v>1.8264183993293992E-2</c:v>
                </c:pt>
                <c:pt idx="1506">
                  <c:v>1.8357124236072275E-2</c:v>
                </c:pt>
                <c:pt idx="1507">
                  <c:v>1.8362110009212618E-2</c:v>
                </c:pt>
                <c:pt idx="1508">
                  <c:v>1.8377731784448015E-2</c:v>
                </c:pt>
                <c:pt idx="1509">
                  <c:v>1.8494356894955155E-2</c:v>
                </c:pt>
                <c:pt idx="1510">
                  <c:v>1.8552302857798519E-2</c:v>
                </c:pt>
                <c:pt idx="1511">
                  <c:v>1.8558734429897639E-2</c:v>
                </c:pt>
                <c:pt idx="1512">
                  <c:v>1.8608279929467564E-2</c:v>
                </c:pt>
                <c:pt idx="1513">
                  <c:v>1.8622590570332331E-2</c:v>
                </c:pt>
                <c:pt idx="1514">
                  <c:v>1.8636167004353998E-2</c:v>
                </c:pt>
                <c:pt idx="1515">
                  <c:v>1.8654215720406375E-2</c:v>
                </c:pt>
                <c:pt idx="1516">
                  <c:v>1.8933426284463817E-2</c:v>
                </c:pt>
                <c:pt idx="1517">
                  <c:v>1.900961637969556E-2</c:v>
                </c:pt>
                <c:pt idx="1518">
                  <c:v>1.9068517165369947E-2</c:v>
                </c:pt>
                <c:pt idx="1519">
                  <c:v>1.9190720101957215E-2</c:v>
                </c:pt>
                <c:pt idx="1520">
                  <c:v>1.9216838989470464E-2</c:v>
                </c:pt>
                <c:pt idx="1521">
                  <c:v>1.9247915908093827E-2</c:v>
                </c:pt>
                <c:pt idx="1522">
                  <c:v>1.9276248223635051E-2</c:v>
                </c:pt>
                <c:pt idx="1523">
                  <c:v>1.9370152671106089E-2</c:v>
                </c:pt>
                <c:pt idx="1524">
                  <c:v>1.9414026369553472E-2</c:v>
                </c:pt>
                <c:pt idx="1525">
                  <c:v>1.9532641008296547E-2</c:v>
                </c:pt>
                <c:pt idx="1526">
                  <c:v>1.9574433893709386E-2</c:v>
                </c:pt>
                <c:pt idx="1527">
                  <c:v>1.9617174352760447E-2</c:v>
                </c:pt>
                <c:pt idx="1528">
                  <c:v>1.9744966406122222E-2</c:v>
                </c:pt>
                <c:pt idx="1529">
                  <c:v>1.9802432633712064E-2</c:v>
                </c:pt>
                <c:pt idx="1530">
                  <c:v>1.981826871866299E-2</c:v>
                </c:pt>
                <c:pt idx="1531">
                  <c:v>1.9845386551162081E-2</c:v>
                </c:pt>
                <c:pt idx="1532">
                  <c:v>1.9893966764301441E-2</c:v>
                </c:pt>
                <c:pt idx="1533">
                  <c:v>2.0404016269500946E-2</c:v>
                </c:pt>
                <c:pt idx="1534">
                  <c:v>2.0476081092103637E-2</c:v>
                </c:pt>
                <c:pt idx="1535">
                  <c:v>2.0686412240866758E-2</c:v>
                </c:pt>
                <c:pt idx="1536">
                  <c:v>2.0742082229477266E-2</c:v>
                </c:pt>
                <c:pt idx="1537">
                  <c:v>2.0781290051082202E-2</c:v>
                </c:pt>
                <c:pt idx="1538">
                  <c:v>2.0803684124220068E-2</c:v>
                </c:pt>
                <c:pt idx="1539">
                  <c:v>2.0876225105110446E-2</c:v>
                </c:pt>
                <c:pt idx="1540">
                  <c:v>2.108794214064158E-2</c:v>
                </c:pt>
                <c:pt idx="1541">
                  <c:v>2.1195045532457213E-2</c:v>
                </c:pt>
                <c:pt idx="1542">
                  <c:v>2.1327397886518273E-2</c:v>
                </c:pt>
                <c:pt idx="1543">
                  <c:v>2.1391781810707E-2</c:v>
                </c:pt>
                <c:pt idx="1544">
                  <c:v>2.1398460533988528E-2</c:v>
                </c:pt>
                <c:pt idx="1545">
                  <c:v>2.1437652009846042E-2</c:v>
                </c:pt>
                <c:pt idx="1546">
                  <c:v>2.1462093564449392E-2</c:v>
                </c:pt>
                <c:pt idx="1547">
                  <c:v>2.1621611523512829E-2</c:v>
                </c:pt>
                <c:pt idx="1548">
                  <c:v>2.1876562960937429E-2</c:v>
                </c:pt>
                <c:pt idx="1549">
                  <c:v>2.2000336827841416E-2</c:v>
                </c:pt>
                <c:pt idx="1550">
                  <c:v>2.2079664164221136E-2</c:v>
                </c:pt>
                <c:pt idx="1551">
                  <c:v>2.2174464274183237E-2</c:v>
                </c:pt>
                <c:pt idx="1552">
                  <c:v>2.2313834081521211E-2</c:v>
                </c:pt>
                <c:pt idx="1553">
                  <c:v>2.2425342430632211E-2</c:v>
                </c:pt>
                <c:pt idx="1554">
                  <c:v>2.2485616151846521E-2</c:v>
                </c:pt>
                <c:pt idx="1555">
                  <c:v>2.252033996234859E-2</c:v>
                </c:pt>
                <c:pt idx="1556">
                  <c:v>2.2738448083855722E-2</c:v>
                </c:pt>
                <c:pt idx="1557">
                  <c:v>2.2820280394999726E-2</c:v>
                </c:pt>
                <c:pt idx="1558">
                  <c:v>2.2864880218326444E-2</c:v>
                </c:pt>
                <c:pt idx="1559">
                  <c:v>2.2900241841332658E-2</c:v>
                </c:pt>
                <c:pt idx="1560">
                  <c:v>2.3021373169477499E-2</c:v>
                </c:pt>
                <c:pt idx="1561">
                  <c:v>2.3195892412966268E-2</c:v>
                </c:pt>
                <c:pt idx="1562">
                  <c:v>2.3293003627823161E-2</c:v>
                </c:pt>
                <c:pt idx="1563">
                  <c:v>2.3333929703497125E-2</c:v>
                </c:pt>
                <c:pt idx="1564">
                  <c:v>2.3417642084613499E-2</c:v>
                </c:pt>
                <c:pt idx="1565">
                  <c:v>2.3429387388909984E-2</c:v>
                </c:pt>
                <c:pt idx="1566">
                  <c:v>2.3480485195100487E-2</c:v>
                </c:pt>
                <c:pt idx="1567">
                  <c:v>2.3627790343162314E-2</c:v>
                </c:pt>
                <c:pt idx="1568">
                  <c:v>2.3643188037450358E-2</c:v>
                </c:pt>
                <c:pt idx="1569">
                  <c:v>2.3793793481435621E-2</c:v>
                </c:pt>
                <c:pt idx="1570">
                  <c:v>2.3810175111939946E-2</c:v>
                </c:pt>
                <c:pt idx="1571">
                  <c:v>2.3901029586816502E-2</c:v>
                </c:pt>
                <c:pt idx="1572">
                  <c:v>2.3919883271266595E-2</c:v>
                </c:pt>
                <c:pt idx="1573">
                  <c:v>2.401445584369899E-2</c:v>
                </c:pt>
                <c:pt idx="1574">
                  <c:v>2.4112321099192702E-2</c:v>
                </c:pt>
                <c:pt idx="1575">
                  <c:v>2.4150095709437824E-2</c:v>
                </c:pt>
                <c:pt idx="1576">
                  <c:v>2.4164251743362453E-2</c:v>
                </c:pt>
                <c:pt idx="1577">
                  <c:v>2.4233782328982212E-2</c:v>
                </c:pt>
                <c:pt idx="1578">
                  <c:v>2.4264776774468588E-2</c:v>
                </c:pt>
                <c:pt idx="1579">
                  <c:v>2.4300237490484378E-2</c:v>
                </c:pt>
                <c:pt idx="1580">
                  <c:v>2.4339372840261442E-2</c:v>
                </c:pt>
                <c:pt idx="1581">
                  <c:v>2.4443710914409333E-2</c:v>
                </c:pt>
                <c:pt idx="1582">
                  <c:v>2.4791224270215073E-2</c:v>
                </c:pt>
                <c:pt idx="1583">
                  <c:v>2.4812232014191693E-2</c:v>
                </c:pt>
                <c:pt idx="1584">
                  <c:v>2.4816118422406941E-2</c:v>
                </c:pt>
                <c:pt idx="1585">
                  <c:v>2.4836187347216709E-2</c:v>
                </c:pt>
                <c:pt idx="1586">
                  <c:v>2.4847254580674605E-2</c:v>
                </c:pt>
                <c:pt idx="1587">
                  <c:v>2.4875650349270195E-2</c:v>
                </c:pt>
                <c:pt idx="1588">
                  <c:v>2.5020354724767158E-2</c:v>
                </c:pt>
                <c:pt idx="1589">
                  <c:v>2.5202076266473084E-2</c:v>
                </c:pt>
                <c:pt idx="1590">
                  <c:v>2.522655346349767E-2</c:v>
                </c:pt>
                <c:pt idx="1591">
                  <c:v>2.5269261554580424E-2</c:v>
                </c:pt>
                <c:pt idx="1592">
                  <c:v>2.5275791357763033E-2</c:v>
                </c:pt>
                <c:pt idx="1593">
                  <c:v>2.5387808896771391E-2</c:v>
                </c:pt>
                <c:pt idx="1594">
                  <c:v>2.5398804371090211E-2</c:v>
                </c:pt>
                <c:pt idx="1595">
                  <c:v>2.5648939906809831E-2</c:v>
                </c:pt>
                <c:pt idx="1596">
                  <c:v>2.6041888212595676E-2</c:v>
                </c:pt>
                <c:pt idx="1597">
                  <c:v>2.6103796796342005E-2</c:v>
                </c:pt>
                <c:pt idx="1598">
                  <c:v>2.6107956888071104E-2</c:v>
                </c:pt>
                <c:pt idx="1599">
                  <c:v>2.6132955419800874E-2</c:v>
                </c:pt>
                <c:pt idx="1600">
                  <c:v>2.6143626027860689E-2</c:v>
                </c:pt>
                <c:pt idx="1601">
                  <c:v>2.6148536278824963E-2</c:v>
                </c:pt>
                <c:pt idx="1602">
                  <c:v>2.6173706523646478E-2</c:v>
                </c:pt>
                <c:pt idx="1603">
                  <c:v>2.6262174346586953E-2</c:v>
                </c:pt>
                <c:pt idx="1604">
                  <c:v>2.6362900796639721E-2</c:v>
                </c:pt>
                <c:pt idx="1605">
                  <c:v>2.6364287825053845E-2</c:v>
                </c:pt>
                <c:pt idx="1606">
                  <c:v>2.6505510566857682E-2</c:v>
                </c:pt>
                <c:pt idx="1607">
                  <c:v>2.6550419403168046E-2</c:v>
                </c:pt>
                <c:pt idx="1608">
                  <c:v>2.6609282680255308E-2</c:v>
                </c:pt>
                <c:pt idx="1609">
                  <c:v>2.6747568258411958E-2</c:v>
                </c:pt>
                <c:pt idx="1610">
                  <c:v>2.6895877266333024E-2</c:v>
                </c:pt>
                <c:pt idx="1611">
                  <c:v>2.6932150562132273E-2</c:v>
                </c:pt>
                <c:pt idx="1612">
                  <c:v>2.6954844474766704E-2</c:v>
                </c:pt>
                <c:pt idx="1613">
                  <c:v>2.7152736395275712E-2</c:v>
                </c:pt>
                <c:pt idx="1614">
                  <c:v>2.7194469096680329E-2</c:v>
                </c:pt>
                <c:pt idx="1615">
                  <c:v>2.7212720790110501E-2</c:v>
                </c:pt>
                <c:pt idx="1616">
                  <c:v>2.7301144684356737E-2</c:v>
                </c:pt>
                <c:pt idx="1617">
                  <c:v>2.7314745247758454E-2</c:v>
                </c:pt>
                <c:pt idx="1618">
                  <c:v>2.7567452987614649E-2</c:v>
                </c:pt>
                <c:pt idx="1619">
                  <c:v>2.7707452755744377E-2</c:v>
                </c:pt>
                <c:pt idx="1620">
                  <c:v>2.7821698978032439E-2</c:v>
                </c:pt>
                <c:pt idx="1621">
                  <c:v>2.7914950743564981E-2</c:v>
                </c:pt>
                <c:pt idx="1622">
                  <c:v>2.7949196462519144E-2</c:v>
                </c:pt>
                <c:pt idx="1623">
                  <c:v>2.8171977045980512E-2</c:v>
                </c:pt>
                <c:pt idx="1624">
                  <c:v>2.8301890820113362E-2</c:v>
                </c:pt>
                <c:pt idx="1625">
                  <c:v>2.833645604580548E-2</c:v>
                </c:pt>
                <c:pt idx="1626">
                  <c:v>2.839990403204995E-2</c:v>
                </c:pt>
                <c:pt idx="1627">
                  <c:v>2.8665598386959257E-2</c:v>
                </c:pt>
                <c:pt idx="1628">
                  <c:v>2.8730556668890461E-2</c:v>
                </c:pt>
                <c:pt idx="1629">
                  <c:v>2.8769164855309004E-2</c:v>
                </c:pt>
                <c:pt idx="1630">
                  <c:v>2.8817601703905904E-2</c:v>
                </c:pt>
                <c:pt idx="1631">
                  <c:v>2.8860693629649825E-2</c:v>
                </c:pt>
                <c:pt idx="1632">
                  <c:v>2.8961422677038273E-2</c:v>
                </c:pt>
                <c:pt idx="1633">
                  <c:v>2.9095031173247632E-2</c:v>
                </c:pt>
                <c:pt idx="1634">
                  <c:v>2.9107943863891927E-2</c:v>
                </c:pt>
                <c:pt idx="1635">
                  <c:v>2.9128646286639803E-2</c:v>
                </c:pt>
                <c:pt idx="1636">
                  <c:v>2.9258794671881194E-2</c:v>
                </c:pt>
                <c:pt idx="1637">
                  <c:v>2.9381238172877078E-2</c:v>
                </c:pt>
                <c:pt idx="1638">
                  <c:v>2.9510741813116859E-2</c:v>
                </c:pt>
                <c:pt idx="1639">
                  <c:v>2.9522967214817175E-2</c:v>
                </c:pt>
                <c:pt idx="1640">
                  <c:v>2.9536301557252731E-2</c:v>
                </c:pt>
                <c:pt idx="1641">
                  <c:v>2.9568489504653517E-2</c:v>
                </c:pt>
                <c:pt idx="1642">
                  <c:v>2.9685672144972974E-2</c:v>
                </c:pt>
                <c:pt idx="1643">
                  <c:v>2.9785590189291833E-2</c:v>
                </c:pt>
                <c:pt idx="1644">
                  <c:v>2.9803395380426867E-2</c:v>
                </c:pt>
                <c:pt idx="1645">
                  <c:v>2.9830476468395206E-2</c:v>
                </c:pt>
                <c:pt idx="1646">
                  <c:v>2.9878623583184272E-2</c:v>
                </c:pt>
                <c:pt idx="1647">
                  <c:v>2.9894375264290618E-2</c:v>
                </c:pt>
                <c:pt idx="1648">
                  <c:v>3.0028144893199826E-2</c:v>
                </c:pt>
                <c:pt idx="1649">
                  <c:v>3.0160357886258593E-2</c:v>
                </c:pt>
                <c:pt idx="1650">
                  <c:v>3.0278950877368205E-2</c:v>
                </c:pt>
                <c:pt idx="1651">
                  <c:v>3.0287953611352281E-2</c:v>
                </c:pt>
                <c:pt idx="1652">
                  <c:v>3.0315473112944025E-2</c:v>
                </c:pt>
                <c:pt idx="1653">
                  <c:v>3.0413207009489129E-2</c:v>
                </c:pt>
                <c:pt idx="1654">
                  <c:v>3.0491474990455014E-2</c:v>
                </c:pt>
                <c:pt idx="1655">
                  <c:v>3.0622863991226268E-2</c:v>
                </c:pt>
                <c:pt idx="1656">
                  <c:v>3.071972209306173E-2</c:v>
                </c:pt>
                <c:pt idx="1657">
                  <c:v>3.0724281969910505E-2</c:v>
                </c:pt>
                <c:pt idx="1658">
                  <c:v>3.0851419912664824E-2</c:v>
                </c:pt>
                <c:pt idx="1659">
                  <c:v>3.0858780676209507E-2</c:v>
                </c:pt>
                <c:pt idx="1660">
                  <c:v>3.1067155643525135E-2</c:v>
                </c:pt>
                <c:pt idx="1661">
                  <c:v>3.1209094741022181E-2</c:v>
                </c:pt>
                <c:pt idx="1662">
                  <c:v>3.1339087178394509E-2</c:v>
                </c:pt>
                <c:pt idx="1663">
                  <c:v>3.1382690225048471E-2</c:v>
                </c:pt>
                <c:pt idx="1664">
                  <c:v>3.1383846933771942E-2</c:v>
                </c:pt>
                <c:pt idx="1665">
                  <c:v>3.1581541340740982E-2</c:v>
                </c:pt>
                <c:pt idx="1666">
                  <c:v>3.1646082953043608E-2</c:v>
                </c:pt>
                <c:pt idx="1667">
                  <c:v>3.1696947637377404E-2</c:v>
                </c:pt>
                <c:pt idx="1668">
                  <c:v>3.1749319927597996E-2</c:v>
                </c:pt>
                <c:pt idx="1669">
                  <c:v>3.1764907382095364E-2</c:v>
                </c:pt>
                <c:pt idx="1670">
                  <c:v>3.194927486055632E-2</c:v>
                </c:pt>
                <c:pt idx="1671">
                  <c:v>3.2390337531842173E-2</c:v>
                </c:pt>
                <c:pt idx="1672">
                  <c:v>3.2441389453744085E-2</c:v>
                </c:pt>
                <c:pt idx="1673">
                  <c:v>3.2467118932046235E-2</c:v>
                </c:pt>
                <c:pt idx="1674">
                  <c:v>3.2607088350379065E-2</c:v>
                </c:pt>
                <c:pt idx="1675">
                  <c:v>3.2610502012452747E-2</c:v>
                </c:pt>
                <c:pt idx="1676">
                  <c:v>3.2823276605009832E-2</c:v>
                </c:pt>
                <c:pt idx="1677">
                  <c:v>3.2875571618359967E-2</c:v>
                </c:pt>
                <c:pt idx="1678">
                  <c:v>3.2926409847506388E-2</c:v>
                </c:pt>
                <c:pt idx="1679">
                  <c:v>3.2946005462780148E-2</c:v>
                </c:pt>
                <c:pt idx="1680">
                  <c:v>3.3323758306291973E-2</c:v>
                </c:pt>
                <c:pt idx="1681">
                  <c:v>3.3338056216100975E-2</c:v>
                </c:pt>
                <c:pt idx="1682">
                  <c:v>3.3495778800204157E-2</c:v>
                </c:pt>
                <c:pt idx="1683">
                  <c:v>3.3554017420586835E-2</c:v>
                </c:pt>
                <c:pt idx="1684">
                  <c:v>3.3588720798707783E-2</c:v>
                </c:pt>
                <c:pt idx="1685">
                  <c:v>3.3590127754016486E-2</c:v>
                </c:pt>
                <c:pt idx="1686">
                  <c:v>3.3590760990959589E-2</c:v>
                </c:pt>
                <c:pt idx="1687">
                  <c:v>3.3622314010213206E-2</c:v>
                </c:pt>
                <c:pt idx="1688">
                  <c:v>3.3671964066194215E-2</c:v>
                </c:pt>
                <c:pt idx="1689">
                  <c:v>3.3672398529208225E-2</c:v>
                </c:pt>
                <c:pt idx="1690">
                  <c:v>3.370785376471086E-2</c:v>
                </c:pt>
                <c:pt idx="1691">
                  <c:v>3.3883419052339825E-2</c:v>
                </c:pt>
                <c:pt idx="1692">
                  <c:v>3.4002200698519225E-2</c:v>
                </c:pt>
                <c:pt idx="1693">
                  <c:v>3.4124048222335723E-2</c:v>
                </c:pt>
                <c:pt idx="1694">
                  <c:v>3.4306310265416862E-2</c:v>
                </c:pt>
                <c:pt idx="1695">
                  <c:v>3.4315209821881298E-2</c:v>
                </c:pt>
                <c:pt idx="1696">
                  <c:v>3.4409876404092987E-2</c:v>
                </c:pt>
                <c:pt idx="1697">
                  <c:v>3.4474540126517628E-2</c:v>
                </c:pt>
                <c:pt idx="1698">
                  <c:v>3.4641207086218984E-2</c:v>
                </c:pt>
                <c:pt idx="1699">
                  <c:v>3.4678288752103104E-2</c:v>
                </c:pt>
                <c:pt idx="1700">
                  <c:v>3.4706897739736009E-2</c:v>
                </c:pt>
                <c:pt idx="1701">
                  <c:v>3.4736664341082246E-2</c:v>
                </c:pt>
                <c:pt idx="1702">
                  <c:v>3.4739984544703395E-2</c:v>
                </c:pt>
                <c:pt idx="1703">
                  <c:v>3.4809686912861348E-2</c:v>
                </c:pt>
                <c:pt idx="1704">
                  <c:v>3.4828448453917638E-2</c:v>
                </c:pt>
                <c:pt idx="1705">
                  <c:v>3.498852102449046E-2</c:v>
                </c:pt>
                <c:pt idx="1706">
                  <c:v>3.5016815238741339E-2</c:v>
                </c:pt>
                <c:pt idx="1707">
                  <c:v>3.5029740989531044E-2</c:v>
                </c:pt>
                <c:pt idx="1708">
                  <c:v>3.5430153967899392E-2</c:v>
                </c:pt>
                <c:pt idx="1709">
                  <c:v>3.5583452696235085E-2</c:v>
                </c:pt>
                <c:pt idx="1710">
                  <c:v>3.594418967558255E-2</c:v>
                </c:pt>
                <c:pt idx="1711">
                  <c:v>3.6019562116235582E-2</c:v>
                </c:pt>
                <c:pt idx="1712">
                  <c:v>3.6119848058596693E-2</c:v>
                </c:pt>
                <c:pt idx="1713">
                  <c:v>3.6283042930157494E-2</c:v>
                </c:pt>
                <c:pt idx="1714">
                  <c:v>3.655974709106169E-2</c:v>
                </c:pt>
                <c:pt idx="1715">
                  <c:v>3.6581465877882913E-2</c:v>
                </c:pt>
                <c:pt idx="1716">
                  <c:v>3.7075841412762545E-2</c:v>
                </c:pt>
                <c:pt idx="1717">
                  <c:v>3.7124708175394927E-2</c:v>
                </c:pt>
                <c:pt idx="1718">
                  <c:v>3.737887422011843E-2</c:v>
                </c:pt>
                <c:pt idx="1719">
                  <c:v>3.7526830877567807E-2</c:v>
                </c:pt>
                <c:pt idx="1720">
                  <c:v>3.7552018085135197E-2</c:v>
                </c:pt>
                <c:pt idx="1721">
                  <c:v>3.7625795809500762E-2</c:v>
                </c:pt>
                <c:pt idx="1722">
                  <c:v>3.7738495523027771E-2</c:v>
                </c:pt>
                <c:pt idx="1723">
                  <c:v>3.7909667533852165E-2</c:v>
                </c:pt>
                <c:pt idx="1724">
                  <c:v>3.8247662177372854E-2</c:v>
                </c:pt>
                <c:pt idx="1725">
                  <c:v>3.8323882890652694E-2</c:v>
                </c:pt>
                <c:pt idx="1726">
                  <c:v>3.8357382070928647E-2</c:v>
                </c:pt>
                <c:pt idx="1727">
                  <c:v>3.8561880363180423E-2</c:v>
                </c:pt>
                <c:pt idx="1728">
                  <c:v>3.8582702853532602E-2</c:v>
                </c:pt>
                <c:pt idx="1729">
                  <c:v>3.866991058348157E-2</c:v>
                </c:pt>
                <c:pt idx="1730">
                  <c:v>3.8680169248840546E-2</c:v>
                </c:pt>
                <c:pt idx="1731">
                  <c:v>3.8737560977565755E-2</c:v>
                </c:pt>
                <c:pt idx="1732">
                  <c:v>3.8816900099230667E-2</c:v>
                </c:pt>
                <c:pt idx="1733">
                  <c:v>3.910288013043095E-2</c:v>
                </c:pt>
                <c:pt idx="1734">
                  <c:v>3.9130886592586567E-2</c:v>
                </c:pt>
                <c:pt idx="1735">
                  <c:v>3.9226080804884766E-2</c:v>
                </c:pt>
                <c:pt idx="1736">
                  <c:v>3.9529591455251811E-2</c:v>
                </c:pt>
                <c:pt idx="1737">
                  <c:v>3.9776068136129661E-2</c:v>
                </c:pt>
                <c:pt idx="1738">
                  <c:v>3.9890380266953018E-2</c:v>
                </c:pt>
                <c:pt idx="1739">
                  <c:v>3.9930850469185986E-2</c:v>
                </c:pt>
                <c:pt idx="1740">
                  <c:v>4.0633946936862841E-2</c:v>
                </c:pt>
                <c:pt idx="1741">
                  <c:v>4.0788255686875496E-2</c:v>
                </c:pt>
                <c:pt idx="1742">
                  <c:v>4.0867305467306325E-2</c:v>
                </c:pt>
                <c:pt idx="1743">
                  <c:v>4.1954724617934813E-2</c:v>
                </c:pt>
                <c:pt idx="1744">
                  <c:v>4.2123773605613479E-2</c:v>
                </c:pt>
                <c:pt idx="1745">
                  <c:v>4.2440240319160827E-2</c:v>
                </c:pt>
                <c:pt idx="1746">
                  <c:v>4.24607318945458E-2</c:v>
                </c:pt>
                <c:pt idx="1747">
                  <c:v>4.2467508949046939E-2</c:v>
                </c:pt>
                <c:pt idx="1748">
                  <c:v>4.2750664735160759E-2</c:v>
                </c:pt>
                <c:pt idx="1749">
                  <c:v>4.2808183968696234E-2</c:v>
                </c:pt>
                <c:pt idx="1750">
                  <c:v>4.2831012423564463E-2</c:v>
                </c:pt>
                <c:pt idx="1751">
                  <c:v>4.3240955359637567E-2</c:v>
                </c:pt>
                <c:pt idx="1752">
                  <c:v>4.3331144845497604E-2</c:v>
                </c:pt>
                <c:pt idx="1753">
                  <c:v>4.3338273150079765E-2</c:v>
                </c:pt>
                <c:pt idx="1754">
                  <c:v>4.3452895147688242E-2</c:v>
                </c:pt>
                <c:pt idx="1755">
                  <c:v>4.3494966237512145E-2</c:v>
                </c:pt>
                <c:pt idx="1756">
                  <c:v>4.3587148341459825E-2</c:v>
                </c:pt>
                <c:pt idx="1757">
                  <c:v>4.3594767269991896E-2</c:v>
                </c:pt>
                <c:pt idx="1758">
                  <c:v>4.3779844910142973E-2</c:v>
                </c:pt>
                <c:pt idx="1759">
                  <c:v>4.3910092017127811E-2</c:v>
                </c:pt>
                <c:pt idx="1760">
                  <c:v>4.4591803327844737E-2</c:v>
                </c:pt>
                <c:pt idx="1761">
                  <c:v>4.5006532857065684E-2</c:v>
                </c:pt>
                <c:pt idx="1762">
                  <c:v>4.5231761580236229E-2</c:v>
                </c:pt>
                <c:pt idx="1763">
                  <c:v>4.5360937571883531E-2</c:v>
                </c:pt>
                <c:pt idx="1764">
                  <c:v>4.5449280383341062E-2</c:v>
                </c:pt>
                <c:pt idx="1765">
                  <c:v>4.5467818141361915E-2</c:v>
                </c:pt>
                <c:pt idx="1766">
                  <c:v>4.5509980540600292E-2</c:v>
                </c:pt>
                <c:pt idx="1767">
                  <c:v>4.5760194448473124E-2</c:v>
                </c:pt>
                <c:pt idx="1768">
                  <c:v>4.598767622323785E-2</c:v>
                </c:pt>
                <c:pt idx="1769">
                  <c:v>4.621154085066892E-2</c:v>
                </c:pt>
                <c:pt idx="1770">
                  <c:v>4.6857891964168896E-2</c:v>
                </c:pt>
                <c:pt idx="1771">
                  <c:v>4.6995020354570372E-2</c:v>
                </c:pt>
                <c:pt idx="1772">
                  <c:v>4.7392926377167965E-2</c:v>
                </c:pt>
                <c:pt idx="1773">
                  <c:v>4.7413069012187448E-2</c:v>
                </c:pt>
                <c:pt idx="1774">
                  <c:v>4.746292139763697E-2</c:v>
                </c:pt>
                <c:pt idx="1775">
                  <c:v>4.7602052649697635E-2</c:v>
                </c:pt>
                <c:pt idx="1776">
                  <c:v>4.806036574248318E-2</c:v>
                </c:pt>
                <c:pt idx="1777">
                  <c:v>4.8119548251182698E-2</c:v>
                </c:pt>
                <c:pt idx="1778">
                  <c:v>4.8162389398224148E-2</c:v>
                </c:pt>
                <c:pt idx="1779">
                  <c:v>4.8274932211801014E-2</c:v>
                </c:pt>
                <c:pt idx="1780">
                  <c:v>4.8310976561156238E-2</c:v>
                </c:pt>
                <c:pt idx="1781">
                  <c:v>4.8433674209978683E-2</c:v>
                </c:pt>
                <c:pt idx="1782">
                  <c:v>4.8488890590812739E-2</c:v>
                </c:pt>
                <c:pt idx="1783">
                  <c:v>4.8500653636026181E-2</c:v>
                </c:pt>
                <c:pt idx="1784">
                  <c:v>4.8699120917649052E-2</c:v>
                </c:pt>
                <c:pt idx="1785">
                  <c:v>4.8892171099779613E-2</c:v>
                </c:pt>
                <c:pt idx="1786">
                  <c:v>4.949514453549031E-2</c:v>
                </c:pt>
                <c:pt idx="1787">
                  <c:v>4.9624365915036162E-2</c:v>
                </c:pt>
                <c:pt idx="1788">
                  <c:v>4.9867850932965752E-2</c:v>
                </c:pt>
                <c:pt idx="1789">
                  <c:v>5.0003630082435357E-2</c:v>
                </c:pt>
                <c:pt idx="1790">
                  <c:v>5.0088251045256049E-2</c:v>
                </c:pt>
                <c:pt idx="1791">
                  <c:v>5.0180132121959042E-2</c:v>
                </c:pt>
                <c:pt idx="1792">
                  <c:v>5.0376693395105088E-2</c:v>
                </c:pt>
                <c:pt idx="1793">
                  <c:v>5.0482416017440634E-2</c:v>
                </c:pt>
                <c:pt idx="1794">
                  <c:v>5.0533180052497517E-2</c:v>
                </c:pt>
                <c:pt idx="1795">
                  <c:v>5.0741351416022651E-2</c:v>
                </c:pt>
                <c:pt idx="1796">
                  <c:v>5.1028423853095362E-2</c:v>
                </c:pt>
                <c:pt idx="1797">
                  <c:v>5.1226297276903976E-2</c:v>
                </c:pt>
                <c:pt idx="1798">
                  <c:v>5.1338615552948497E-2</c:v>
                </c:pt>
                <c:pt idx="1799">
                  <c:v>5.1555764835104823E-2</c:v>
                </c:pt>
                <c:pt idx="1800">
                  <c:v>5.1676513890113185E-2</c:v>
                </c:pt>
                <c:pt idx="1801">
                  <c:v>5.1711204217456563E-2</c:v>
                </c:pt>
                <c:pt idx="1802">
                  <c:v>5.1748466263199067E-2</c:v>
                </c:pt>
                <c:pt idx="1803">
                  <c:v>5.1864888411166765E-2</c:v>
                </c:pt>
                <c:pt idx="1804">
                  <c:v>5.2096409248170827E-2</c:v>
                </c:pt>
                <c:pt idx="1805">
                  <c:v>5.2695118774418681E-2</c:v>
                </c:pt>
                <c:pt idx="1806">
                  <c:v>5.2749689489628215E-2</c:v>
                </c:pt>
                <c:pt idx="1807">
                  <c:v>5.3116779760316923E-2</c:v>
                </c:pt>
                <c:pt idx="1808">
                  <c:v>5.341732233069707E-2</c:v>
                </c:pt>
                <c:pt idx="1809">
                  <c:v>5.3444453973988448E-2</c:v>
                </c:pt>
                <c:pt idx="1810">
                  <c:v>5.3587371071875056E-2</c:v>
                </c:pt>
                <c:pt idx="1811">
                  <c:v>5.3737357775270889E-2</c:v>
                </c:pt>
                <c:pt idx="1812">
                  <c:v>5.4142013958979218E-2</c:v>
                </c:pt>
                <c:pt idx="1813">
                  <c:v>5.4308907640975512E-2</c:v>
                </c:pt>
                <c:pt idx="1814">
                  <c:v>5.4594843746018418E-2</c:v>
                </c:pt>
                <c:pt idx="1815">
                  <c:v>5.4743785267774792E-2</c:v>
                </c:pt>
                <c:pt idx="1816">
                  <c:v>5.484947282016428E-2</c:v>
                </c:pt>
                <c:pt idx="1817">
                  <c:v>5.5384399716986499E-2</c:v>
                </c:pt>
                <c:pt idx="1818">
                  <c:v>5.5468841566667315E-2</c:v>
                </c:pt>
                <c:pt idx="1819">
                  <c:v>5.5705142329747659E-2</c:v>
                </c:pt>
                <c:pt idx="1820">
                  <c:v>5.6262626870060117E-2</c:v>
                </c:pt>
                <c:pt idx="1821">
                  <c:v>5.6683189188386773E-2</c:v>
                </c:pt>
                <c:pt idx="1822">
                  <c:v>5.6747084666310066E-2</c:v>
                </c:pt>
                <c:pt idx="1823">
                  <c:v>5.676054253705809E-2</c:v>
                </c:pt>
                <c:pt idx="1824">
                  <c:v>5.6898446058917473E-2</c:v>
                </c:pt>
                <c:pt idx="1825">
                  <c:v>5.7072080202008824E-2</c:v>
                </c:pt>
                <c:pt idx="1826">
                  <c:v>5.7138392686942208E-2</c:v>
                </c:pt>
                <c:pt idx="1827">
                  <c:v>5.7258914284381568E-2</c:v>
                </c:pt>
                <c:pt idx="1828">
                  <c:v>5.8552199558466356E-2</c:v>
                </c:pt>
                <c:pt idx="1829">
                  <c:v>5.8568835571761957E-2</c:v>
                </c:pt>
                <c:pt idx="1830">
                  <c:v>5.8936138740297128E-2</c:v>
                </c:pt>
                <c:pt idx="1831">
                  <c:v>5.8947288992265534E-2</c:v>
                </c:pt>
                <c:pt idx="1832">
                  <c:v>5.936893791299469E-2</c:v>
                </c:pt>
                <c:pt idx="1833">
                  <c:v>5.9466591545288106E-2</c:v>
                </c:pt>
                <c:pt idx="1834">
                  <c:v>5.9842970892084679E-2</c:v>
                </c:pt>
                <c:pt idx="1835">
                  <c:v>6.0064772793452459E-2</c:v>
                </c:pt>
                <c:pt idx="1836">
                  <c:v>6.018112047112445E-2</c:v>
                </c:pt>
                <c:pt idx="1837">
                  <c:v>6.029916018183501E-2</c:v>
                </c:pt>
                <c:pt idx="1838">
                  <c:v>6.0893591314228113E-2</c:v>
                </c:pt>
                <c:pt idx="1839">
                  <c:v>6.0920708687040248E-2</c:v>
                </c:pt>
                <c:pt idx="1840">
                  <c:v>6.1216573591185597E-2</c:v>
                </c:pt>
                <c:pt idx="1841">
                  <c:v>6.1226251330279258E-2</c:v>
                </c:pt>
                <c:pt idx="1842">
                  <c:v>6.1243970168962214E-2</c:v>
                </c:pt>
                <c:pt idx="1843">
                  <c:v>6.1372674972363095E-2</c:v>
                </c:pt>
                <c:pt idx="1844">
                  <c:v>6.2074184209371275E-2</c:v>
                </c:pt>
                <c:pt idx="1845">
                  <c:v>6.2153555148878326E-2</c:v>
                </c:pt>
                <c:pt idx="1846">
                  <c:v>6.2712440610795728E-2</c:v>
                </c:pt>
                <c:pt idx="1847">
                  <c:v>6.3689793751997792E-2</c:v>
                </c:pt>
                <c:pt idx="1848">
                  <c:v>6.3721544435104915E-2</c:v>
                </c:pt>
                <c:pt idx="1849">
                  <c:v>6.47458359348283E-2</c:v>
                </c:pt>
                <c:pt idx="1850">
                  <c:v>6.5229262021603285E-2</c:v>
                </c:pt>
                <c:pt idx="1851">
                  <c:v>6.5498716544052149E-2</c:v>
                </c:pt>
                <c:pt idx="1852">
                  <c:v>6.5801110951831498E-2</c:v>
                </c:pt>
                <c:pt idx="1853">
                  <c:v>6.5883716220077604E-2</c:v>
                </c:pt>
                <c:pt idx="1854">
                  <c:v>6.6423152308443978E-2</c:v>
                </c:pt>
                <c:pt idx="1855">
                  <c:v>6.6751208865564626E-2</c:v>
                </c:pt>
                <c:pt idx="1856">
                  <c:v>6.8663207526129977E-2</c:v>
                </c:pt>
                <c:pt idx="1857">
                  <c:v>6.889441765263693E-2</c:v>
                </c:pt>
                <c:pt idx="1858">
                  <c:v>6.9336995890517228E-2</c:v>
                </c:pt>
                <c:pt idx="1859">
                  <c:v>6.9634447783916587E-2</c:v>
                </c:pt>
                <c:pt idx="1860">
                  <c:v>6.9981084275941852E-2</c:v>
                </c:pt>
                <c:pt idx="1861">
                  <c:v>7.0327911627715345E-2</c:v>
                </c:pt>
                <c:pt idx="1862">
                  <c:v>7.0686727567217167E-2</c:v>
                </c:pt>
                <c:pt idx="1863">
                  <c:v>7.1294690311463293E-2</c:v>
                </c:pt>
                <c:pt idx="1864">
                  <c:v>7.1752779461121685E-2</c:v>
                </c:pt>
                <c:pt idx="1865">
                  <c:v>7.1860493963762373E-2</c:v>
                </c:pt>
                <c:pt idx="1866">
                  <c:v>7.271560865082316E-2</c:v>
                </c:pt>
                <c:pt idx="1867">
                  <c:v>7.2901634862312381E-2</c:v>
                </c:pt>
                <c:pt idx="1868">
                  <c:v>7.3047268396970955E-2</c:v>
                </c:pt>
                <c:pt idx="1869">
                  <c:v>7.3355915458285903E-2</c:v>
                </c:pt>
                <c:pt idx="1870">
                  <c:v>7.3663536598602475E-2</c:v>
                </c:pt>
                <c:pt idx="1871">
                  <c:v>7.5137954885205138E-2</c:v>
                </c:pt>
                <c:pt idx="1872">
                  <c:v>7.5536322879225182E-2</c:v>
                </c:pt>
                <c:pt idx="1873">
                  <c:v>7.5687075221528177E-2</c:v>
                </c:pt>
                <c:pt idx="1874">
                  <c:v>7.6094444522336158E-2</c:v>
                </c:pt>
                <c:pt idx="1875">
                  <c:v>7.6925553643232503E-2</c:v>
                </c:pt>
                <c:pt idx="1876">
                  <c:v>7.7038952824837414E-2</c:v>
                </c:pt>
                <c:pt idx="1877">
                  <c:v>7.7309059669369962E-2</c:v>
                </c:pt>
                <c:pt idx="1878">
                  <c:v>7.7401249841634323E-2</c:v>
                </c:pt>
                <c:pt idx="1879">
                  <c:v>7.7720270944497294E-2</c:v>
                </c:pt>
                <c:pt idx="1880">
                  <c:v>7.826867398159254E-2</c:v>
                </c:pt>
                <c:pt idx="1881">
                  <c:v>7.8604001484716468E-2</c:v>
                </c:pt>
                <c:pt idx="1882">
                  <c:v>7.8844163130886269E-2</c:v>
                </c:pt>
                <c:pt idx="1883">
                  <c:v>7.9258977663128283E-2</c:v>
                </c:pt>
                <c:pt idx="1884">
                  <c:v>8.1276176138818101E-2</c:v>
                </c:pt>
                <c:pt idx="1885">
                  <c:v>8.2365579207892559E-2</c:v>
                </c:pt>
                <c:pt idx="1886">
                  <c:v>8.3887845601771094E-2</c:v>
                </c:pt>
                <c:pt idx="1887">
                  <c:v>8.4985851724294292E-2</c:v>
                </c:pt>
                <c:pt idx="1888">
                  <c:v>8.5625036234482588E-2</c:v>
                </c:pt>
                <c:pt idx="1889">
                  <c:v>8.7032857912123118E-2</c:v>
                </c:pt>
                <c:pt idx="1890">
                  <c:v>8.7743707359532186E-2</c:v>
                </c:pt>
                <c:pt idx="1891">
                  <c:v>8.8041479740888162E-2</c:v>
                </c:pt>
                <c:pt idx="1892">
                  <c:v>8.9390776084376622E-2</c:v>
                </c:pt>
                <c:pt idx="1893">
                  <c:v>8.9532646075338729E-2</c:v>
                </c:pt>
                <c:pt idx="1894">
                  <c:v>9.0978469799216199E-2</c:v>
                </c:pt>
                <c:pt idx="1895">
                  <c:v>9.1077204210890272E-2</c:v>
                </c:pt>
                <c:pt idx="1896">
                  <c:v>9.1403687026827107E-2</c:v>
                </c:pt>
                <c:pt idx="1897">
                  <c:v>9.2235821538712015E-2</c:v>
                </c:pt>
                <c:pt idx="1898">
                  <c:v>9.4367422467970918E-2</c:v>
                </c:pt>
                <c:pt idx="1899">
                  <c:v>0.10001932581738426</c:v>
                </c:pt>
                <c:pt idx="1900">
                  <c:v>0.10086135012545028</c:v>
                </c:pt>
                <c:pt idx="1901">
                  <c:v>0.10320900976101899</c:v>
                </c:pt>
                <c:pt idx="1902">
                  <c:v>0.10584951897124206</c:v>
                </c:pt>
                <c:pt idx="1903">
                  <c:v>0.10610773639562687</c:v>
                </c:pt>
                <c:pt idx="1904">
                  <c:v>0.10809282841512102</c:v>
                </c:pt>
                <c:pt idx="1905">
                  <c:v>0.10969269929328918</c:v>
                </c:pt>
                <c:pt idx="1906">
                  <c:v>0.11079600858092808</c:v>
                </c:pt>
                <c:pt idx="1907">
                  <c:v>0.11096298733770471</c:v>
                </c:pt>
                <c:pt idx="1908">
                  <c:v>0.11104019030722423</c:v>
                </c:pt>
                <c:pt idx="1909">
                  <c:v>0.11146929530144267</c:v>
                </c:pt>
                <c:pt idx="1910">
                  <c:v>0.11208477459769806</c:v>
                </c:pt>
                <c:pt idx="1911">
                  <c:v>0.1127716625698254</c:v>
                </c:pt>
                <c:pt idx="1912">
                  <c:v>0.11570148357821708</c:v>
                </c:pt>
                <c:pt idx="1913">
                  <c:v>0.1221168597039668</c:v>
                </c:pt>
                <c:pt idx="1914">
                  <c:v>0.13868958294524147</c:v>
                </c:pt>
                <c:pt idx="1915">
                  <c:v>0.14575880870994684</c:v>
                </c:pt>
                <c:pt idx="1916">
                  <c:v>0.14725654572373759</c:v>
                </c:pt>
              </c:numCache>
            </c:numRef>
          </c:xVal>
          <c:yVal>
            <c:numRef>
              <c:f>Sheet1!$E$4:$E$1920</c:f>
              <c:numCache>
                <c:formatCode>General</c:formatCode>
                <c:ptCount val="1917"/>
                <c:pt idx="0">
                  <c:v>-0.14995209775672902</c:v>
                </c:pt>
                <c:pt idx="1">
                  <c:v>-0.20257038993106746</c:v>
                </c:pt>
                <c:pt idx="2">
                  <c:v>-0.30030413675439105</c:v>
                </c:pt>
                <c:pt idx="3">
                  <c:v>-0.13060451592059441</c:v>
                </c:pt>
                <c:pt idx="4">
                  <c:v>-0.1782595214717585</c:v>
                </c:pt>
                <c:pt idx="5">
                  <c:v>-0.27490530772920496</c:v>
                </c:pt>
                <c:pt idx="6">
                  <c:v>-0.12093010561938822</c:v>
                </c:pt>
                <c:pt idx="7">
                  <c:v>-4.3624464230147653E-2</c:v>
                </c:pt>
                <c:pt idx="8">
                  <c:v>-0.22043746011222454</c:v>
                </c:pt>
                <c:pt idx="9">
                  <c:v>-0.23422466206245196</c:v>
                </c:pt>
                <c:pt idx="10">
                  <c:v>-4.8387249382622732E-2</c:v>
                </c:pt>
                <c:pt idx="11">
                  <c:v>-0.18156504293534204</c:v>
                </c:pt>
                <c:pt idx="12">
                  <c:v>-0.24527444412650856</c:v>
                </c:pt>
                <c:pt idx="13">
                  <c:v>-0.21487076521018578</c:v>
                </c:pt>
                <c:pt idx="14">
                  <c:v>-8.1284139135378908E-2</c:v>
                </c:pt>
                <c:pt idx="15">
                  <c:v>-0.15545782943301389</c:v>
                </c:pt>
                <c:pt idx="16">
                  <c:v>-0.20879967525205245</c:v>
                </c:pt>
                <c:pt idx="17">
                  <c:v>-0.14600054107674276</c:v>
                </c:pt>
                <c:pt idx="18">
                  <c:v>-0.16095363411316033</c:v>
                </c:pt>
                <c:pt idx="19">
                  <c:v>2.3155881835765779E-2</c:v>
                </c:pt>
                <c:pt idx="20">
                  <c:v>-0.10405142771714748</c:v>
                </c:pt>
                <c:pt idx="21">
                  <c:v>-0.11159561342335378</c:v>
                </c:pt>
                <c:pt idx="22">
                  <c:v>-2.8037159602886552E-2</c:v>
                </c:pt>
                <c:pt idx="23">
                  <c:v>2.2230377438224203E-2</c:v>
                </c:pt>
                <c:pt idx="24">
                  <c:v>9.5866143648344782E-2</c:v>
                </c:pt>
                <c:pt idx="25">
                  <c:v>-9.5235532456349525E-2</c:v>
                </c:pt>
                <c:pt idx="26">
                  <c:v>-5.7516278925202391E-2</c:v>
                </c:pt>
                <c:pt idx="27">
                  <c:v>-4.4368979799101704E-2</c:v>
                </c:pt>
                <c:pt idx="28">
                  <c:v>9.2140126179153681E-2</c:v>
                </c:pt>
                <c:pt idx="29">
                  <c:v>-0.25194462755438352</c:v>
                </c:pt>
                <c:pt idx="30">
                  <c:v>9.5718672377711256E-2</c:v>
                </c:pt>
                <c:pt idx="31">
                  <c:v>-2.8464706765162107E-2</c:v>
                </c:pt>
                <c:pt idx="32">
                  <c:v>-2.174873132400601E-2</c:v>
                </c:pt>
                <c:pt idx="33">
                  <c:v>-6.3608505896554979E-2</c:v>
                </c:pt>
                <c:pt idx="34">
                  <c:v>-0.11901641871579438</c:v>
                </c:pt>
                <c:pt idx="35">
                  <c:v>8.9121097616608802E-2</c:v>
                </c:pt>
                <c:pt idx="36">
                  <c:v>-0.12815100466815499</c:v>
                </c:pt>
                <c:pt idx="37">
                  <c:v>7.498161448309304E-2</c:v>
                </c:pt>
                <c:pt idx="38">
                  <c:v>0.14556436476971557</c:v>
                </c:pt>
                <c:pt idx="39">
                  <c:v>-0.16323467762220178</c:v>
                </c:pt>
                <c:pt idx="40">
                  <c:v>0.1447863325327412</c:v>
                </c:pt>
                <c:pt idx="41">
                  <c:v>-7.727988335111946E-2</c:v>
                </c:pt>
                <c:pt idx="42">
                  <c:v>6.8440737379111827E-2</c:v>
                </c:pt>
                <c:pt idx="43">
                  <c:v>9.7772175162875063E-2</c:v>
                </c:pt>
                <c:pt idx="44">
                  <c:v>9.6472968503783951E-2</c:v>
                </c:pt>
                <c:pt idx="45">
                  <c:v>6.8777832756061308E-2</c:v>
                </c:pt>
                <c:pt idx="46">
                  <c:v>8.4098264473758899E-2</c:v>
                </c:pt>
                <c:pt idx="47">
                  <c:v>4.2532146389713255E-2</c:v>
                </c:pt>
                <c:pt idx="48">
                  <c:v>-0.15961222967934374</c:v>
                </c:pt>
                <c:pt idx="49">
                  <c:v>0.13812242488905047</c:v>
                </c:pt>
                <c:pt idx="50">
                  <c:v>0.13361226067579257</c:v>
                </c:pt>
                <c:pt idx="51">
                  <c:v>-4.4001152239665942E-2</c:v>
                </c:pt>
                <c:pt idx="52">
                  <c:v>-9.547605124661096E-2</c:v>
                </c:pt>
                <c:pt idx="53">
                  <c:v>5.552001616107205E-2</c:v>
                </c:pt>
                <c:pt idx="54">
                  <c:v>-0.1158760905145878</c:v>
                </c:pt>
                <c:pt idx="55">
                  <c:v>7.8055992040985345E-2</c:v>
                </c:pt>
                <c:pt idx="56">
                  <c:v>6.5128511381124188E-2</c:v>
                </c:pt>
                <c:pt idx="57">
                  <c:v>7.6638611404978629E-2</c:v>
                </c:pt>
                <c:pt idx="58">
                  <c:v>9.1284689094454086E-2</c:v>
                </c:pt>
                <c:pt idx="59">
                  <c:v>4.6769554826426862E-2</c:v>
                </c:pt>
                <c:pt idx="60">
                  <c:v>-0.13090778582804341</c:v>
                </c:pt>
                <c:pt idx="61">
                  <c:v>5.7902116707003071E-2</c:v>
                </c:pt>
                <c:pt idx="62">
                  <c:v>7.4468482606583786E-2</c:v>
                </c:pt>
                <c:pt idx="63">
                  <c:v>6.9649874787795829E-2</c:v>
                </c:pt>
                <c:pt idx="64">
                  <c:v>6.3850641773628869E-2</c:v>
                </c:pt>
                <c:pt idx="65">
                  <c:v>-0.16445852106288383</c:v>
                </c:pt>
                <c:pt idx="66">
                  <c:v>-8.0502114886068954E-2</c:v>
                </c:pt>
                <c:pt idx="67">
                  <c:v>0.10586592839734044</c:v>
                </c:pt>
                <c:pt idx="68">
                  <c:v>7.0914580805373051E-2</c:v>
                </c:pt>
                <c:pt idx="69">
                  <c:v>9.0704949167690785E-2</c:v>
                </c:pt>
                <c:pt idx="70">
                  <c:v>3.7173986263856929E-2</c:v>
                </c:pt>
                <c:pt idx="71">
                  <c:v>7.17377899548024E-2</c:v>
                </c:pt>
                <c:pt idx="72">
                  <c:v>6.4369061037889752E-2</c:v>
                </c:pt>
                <c:pt idx="73">
                  <c:v>7.7759375563681621E-2</c:v>
                </c:pt>
                <c:pt idx="74">
                  <c:v>9.0871974931868937E-2</c:v>
                </c:pt>
                <c:pt idx="75">
                  <c:v>-1.3125887305000417E-2</c:v>
                </c:pt>
                <c:pt idx="76">
                  <c:v>6.7586371907643272E-2</c:v>
                </c:pt>
                <c:pt idx="77">
                  <c:v>6.515842063441335E-2</c:v>
                </c:pt>
                <c:pt idx="78">
                  <c:v>6.6798334677830695E-2</c:v>
                </c:pt>
                <c:pt idx="79">
                  <c:v>0.11848240779991537</c:v>
                </c:pt>
                <c:pt idx="80">
                  <c:v>0.11898032757699828</c:v>
                </c:pt>
                <c:pt idx="81">
                  <c:v>5.675248286883261E-2</c:v>
                </c:pt>
                <c:pt idx="82">
                  <c:v>5.8537554185448037E-2</c:v>
                </c:pt>
                <c:pt idx="83">
                  <c:v>5.2870547073791352E-2</c:v>
                </c:pt>
                <c:pt idx="84">
                  <c:v>5.1785603157810556E-2</c:v>
                </c:pt>
                <c:pt idx="85">
                  <c:v>-0.16391576127399909</c:v>
                </c:pt>
                <c:pt idx="86">
                  <c:v>7.5911988484474557E-2</c:v>
                </c:pt>
                <c:pt idx="87">
                  <c:v>1.1402693321279633E-2</c:v>
                </c:pt>
                <c:pt idx="88">
                  <c:v>8.6931427176060394E-2</c:v>
                </c:pt>
                <c:pt idx="89">
                  <c:v>5.2665155133322372E-2</c:v>
                </c:pt>
                <c:pt idx="90">
                  <c:v>4.9388787410425738E-2</c:v>
                </c:pt>
                <c:pt idx="91">
                  <c:v>6.7543034444059513E-2</c:v>
                </c:pt>
                <c:pt idx="92">
                  <c:v>0.11036165327210101</c:v>
                </c:pt>
                <c:pt idx="93">
                  <c:v>3.1866025797030906E-2</c:v>
                </c:pt>
                <c:pt idx="94">
                  <c:v>5.2924136851170589E-2</c:v>
                </c:pt>
                <c:pt idx="95">
                  <c:v>5.8350511634817082E-2</c:v>
                </c:pt>
                <c:pt idx="96">
                  <c:v>5.5131419732295406E-2</c:v>
                </c:pt>
                <c:pt idx="97">
                  <c:v>5.0710604654140345E-2</c:v>
                </c:pt>
                <c:pt idx="98">
                  <c:v>6.0317777919254967E-2</c:v>
                </c:pt>
                <c:pt idx="99">
                  <c:v>6.8339604049090896E-2</c:v>
                </c:pt>
                <c:pt idx="100">
                  <c:v>4.7872206616074831E-2</c:v>
                </c:pt>
                <c:pt idx="101">
                  <c:v>6.2771989977581377E-2</c:v>
                </c:pt>
                <c:pt idx="102">
                  <c:v>0.10354586315964709</c:v>
                </c:pt>
                <c:pt idx="103">
                  <c:v>8.1641919811106689E-2</c:v>
                </c:pt>
                <c:pt idx="104">
                  <c:v>1.370770314229186E-2</c:v>
                </c:pt>
                <c:pt idx="105">
                  <c:v>3.8776928422515455E-2</c:v>
                </c:pt>
                <c:pt idx="106">
                  <c:v>5.7487856859635089E-2</c:v>
                </c:pt>
                <c:pt idx="107">
                  <c:v>2.1099823139883789E-2</c:v>
                </c:pt>
                <c:pt idx="108">
                  <c:v>4.7740745832895337E-2</c:v>
                </c:pt>
                <c:pt idx="109">
                  <c:v>-2.8468127330999016E-2</c:v>
                </c:pt>
                <c:pt idx="110">
                  <c:v>5.4186459645800156E-2</c:v>
                </c:pt>
                <c:pt idx="111">
                  <c:v>2.986366394232487E-2</c:v>
                </c:pt>
                <c:pt idx="112">
                  <c:v>7.6611395717764541E-2</c:v>
                </c:pt>
                <c:pt idx="113">
                  <c:v>6.4268557865863274E-2</c:v>
                </c:pt>
                <c:pt idx="114">
                  <c:v>6.550336707466875E-2</c:v>
                </c:pt>
                <c:pt idx="115">
                  <c:v>6.1814443490809001E-2</c:v>
                </c:pt>
                <c:pt idx="116">
                  <c:v>6.0178844759526395E-2</c:v>
                </c:pt>
                <c:pt idx="117">
                  <c:v>6.3631482049708366E-2</c:v>
                </c:pt>
                <c:pt idx="118">
                  <c:v>7.0131925612098023E-2</c:v>
                </c:pt>
                <c:pt idx="119">
                  <c:v>2.9863236945845362E-2</c:v>
                </c:pt>
                <c:pt idx="120">
                  <c:v>-9.8892683431646478E-2</c:v>
                </c:pt>
                <c:pt idx="121">
                  <c:v>0.10663922274904736</c:v>
                </c:pt>
                <c:pt idx="122">
                  <c:v>6.6800657774529704E-2</c:v>
                </c:pt>
                <c:pt idx="123">
                  <c:v>5.6251505661286449E-2</c:v>
                </c:pt>
                <c:pt idx="124">
                  <c:v>0.12612099471617633</c:v>
                </c:pt>
                <c:pt idx="125">
                  <c:v>5.1691644978910434E-2</c:v>
                </c:pt>
                <c:pt idx="126">
                  <c:v>5.5626747000592003E-2</c:v>
                </c:pt>
                <c:pt idx="127">
                  <c:v>3.5335591218242923E-2</c:v>
                </c:pt>
                <c:pt idx="128">
                  <c:v>4.9726040649763048E-2</c:v>
                </c:pt>
                <c:pt idx="129">
                  <c:v>4.9605299200637498E-2</c:v>
                </c:pt>
                <c:pt idx="130">
                  <c:v>4.9864824271552921E-2</c:v>
                </c:pt>
                <c:pt idx="131">
                  <c:v>4.0536728144726197E-2</c:v>
                </c:pt>
                <c:pt idx="132">
                  <c:v>5.3082538658343559E-2</c:v>
                </c:pt>
                <c:pt idx="133">
                  <c:v>4.5368254133692609E-2</c:v>
                </c:pt>
                <c:pt idx="134">
                  <c:v>-0.13967748747963538</c:v>
                </c:pt>
                <c:pt idx="135">
                  <c:v>5.9710652430934763E-2</c:v>
                </c:pt>
                <c:pt idx="136">
                  <c:v>4.8455088710798178E-2</c:v>
                </c:pt>
                <c:pt idx="137">
                  <c:v>5.2523565419024809E-2</c:v>
                </c:pt>
                <c:pt idx="138">
                  <c:v>4.0223481346261636E-2</c:v>
                </c:pt>
                <c:pt idx="139">
                  <c:v>3.2853413669301501E-2</c:v>
                </c:pt>
                <c:pt idx="140">
                  <c:v>5.6837075967510753E-2</c:v>
                </c:pt>
                <c:pt idx="141">
                  <c:v>3.9554921279372435E-2</c:v>
                </c:pt>
                <c:pt idx="142">
                  <c:v>3.796219441529769E-2</c:v>
                </c:pt>
                <c:pt idx="143">
                  <c:v>5.4079800109315235E-2</c:v>
                </c:pt>
                <c:pt idx="144">
                  <c:v>4.1965337105735356E-2</c:v>
                </c:pt>
                <c:pt idx="145">
                  <c:v>4.1388756550738481E-2</c:v>
                </c:pt>
                <c:pt idx="146">
                  <c:v>5.7464114832535884E-2</c:v>
                </c:pt>
                <c:pt idx="147">
                  <c:v>3.2536749851237445E-2</c:v>
                </c:pt>
                <c:pt idx="148">
                  <c:v>8.5827936698546159E-2</c:v>
                </c:pt>
                <c:pt idx="149">
                  <c:v>-8.7336643363610689E-2</c:v>
                </c:pt>
                <c:pt idx="150">
                  <c:v>6.3910050886842873E-2</c:v>
                </c:pt>
                <c:pt idx="151">
                  <c:v>7.1396881530300549E-2</c:v>
                </c:pt>
                <c:pt idx="152">
                  <c:v>4.4712372923382038E-2</c:v>
                </c:pt>
                <c:pt idx="153">
                  <c:v>3.9104685594844257E-2</c:v>
                </c:pt>
                <c:pt idx="154">
                  <c:v>3.8076934405466778E-2</c:v>
                </c:pt>
                <c:pt idx="155">
                  <c:v>0.10609727535326741</c:v>
                </c:pt>
                <c:pt idx="156">
                  <c:v>0.10060085220472059</c:v>
                </c:pt>
                <c:pt idx="157">
                  <c:v>6.2227815552879706E-2</c:v>
                </c:pt>
                <c:pt idx="158">
                  <c:v>4.8574097477883438E-2</c:v>
                </c:pt>
                <c:pt idx="159">
                  <c:v>1.5614467767900431E-2</c:v>
                </c:pt>
                <c:pt idx="160">
                  <c:v>5.6918859406057676E-2</c:v>
                </c:pt>
                <c:pt idx="161">
                  <c:v>3.8068221615185305E-2</c:v>
                </c:pt>
                <c:pt idx="162">
                  <c:v>4.6562343172589893E-2</c:v>
                </c:pt>
                <c:pt idx="163">
                  <c:v>5.4763480828962763E-2</c:v>
                </c:pt>
                <c:pt idx="164">
                  <c:v>-0.14451466842750682</c:v>
                </c:pt>
                <c:pt idx="165">
                  <c:v>3.848410621315268E-2</c:v>
                </c:pt>
                <c:pt idx="166">
                  <c:v>2.4844720496894457E-2</c:v>
                </c:pt>
                <c:pt idx="167">
                  <c:v>4.3821518799227244E-2</c:v>
                </c:pt>
                <c:pt idx="168">
                  <c:v>5.5422156984193061E-2</c:v>
                </c:pt>
                <c:pt idx="169">
                  <c:v>0.11261112132916451</c:v>
                </c:pt>
                <c:pt idx="170">
                  <c:v>5.2142221712055514E-2</c:v>
                </c:pt>
                <c:pt idx="171">
                  <c:v>4.6112176678575256E-2</c:v>
                </c:pt>
                <c:pt idx="172">
                  <c:v>5.7410260291904436E-2</c:v>
                </c:pt>
                <c:pt idx="173">
                  <c:v>5.1065210923483262E-2</c:v>
                </c:pt>
                <c:pt idx="174">
                  <c:v>4.8016818500350444E-2</c:v>
                </c:pt>
                <c:pt idx="175">
                  <c:v>3.9705356610856279E-2</c:v>
                </c:pt>
                <c:pt idx="176">
                  <c:v>3.2167637354505452E-2</c:v>
                </c:pt>
                <c:pt idx="177">
                  <c:v>-2.0570475847152103E-2</c:v>
                </c:pt>
                <c:pt idx="178">
                  <c:v>3.4112847571042826E-2</c:v>
                </c:pt>
                <c:pt idx="179">
                  <c:v>5.7709394890021137E-2</c:v>
                </c:pt>
                <c:pt idx="180">
                  <c:v>2.5868037653020481E-2</c:v>
                </c:pt>
                <c:pt idx="181">
                  <c:v>4.6226205053990777E-2</c:v>
                </c:pt>
                <c:pt idx="182">
                  <c:v>6.8262400000000056E-2</c:v>
                </c:pt>
                <c:pt idx="183">
                  <c:v>1.8527670053354983E-2</c:v>
                </c:pt>
                <c:pt idx="184">
                  <c:v>4.8023492206912266E-2</c:v>
                </c:pt>
                <c:pt idx="185">
                  <c:v>-4.5456986648621411E-2</c:v>
                </c:pt>
                <c:pt idx="186">
                  <c:v>2.9708649686501554E-2</c:v>
                </c:pt>
                <c:pt idx="187">
                  <c:v>4.552003103008806E-2</c:v>
                </c:pt>
                <c:pt idx="188">
                  <c:v>1.8463621999849744E-2</c:v>
                </c:pt>
                <c:pt idx="189">
                  <c:v>-0.19841016217943597</c:v>
                </c:pt>
                <c:pt idx="190">
                  <c:v>5.6175325597208392E-2</c:v>
                </c:pt>
                <c:pt idx="191">
                  <c:v>5.2272470469617804E-2</c:v>
                </c:pt>
                <c:pt idx="192">
                  <c:v>-0.28007685841239338</c:v>
                </c:pt>
                <c:pt idx="193">
                  <c:v>2.4679858595044957E-2</c:v>
                </c:pt>
                <c:pt idx="194">
                  <c:v>5.4218440196721618E-2</c:v>
                </c:pt>
                <c:pt idx="195">
                  <c:v>6.0635145147167835E-2</c:v>
                </c:pt>
                <c:pt idx="196">
                  <c:v>7.2095217068422146E-2</c:v>
                </c:pt>
                <c:pt idx="197">
                  <c:v>6.440083677047248E-2</c:v>
                </c:pt>
                <c:pt idx="198">
                  <c:v>6.7285332406059162E-2</c:v>
                </c:pt>
                <c:pt idx="199">
                  <c:v>3.2056859788929692E-2</c:v>
                </c:pt>
                <c:pt idx="200">
                  <c:v>4.6027081292509875E-2</c:v>
                </c:pt>
                <c:pt idx="201">
                  <c:v>5.4730194346929162E-2</c:v>
                </c:pt>
                <c:pt idx="202">
                  <c:v>5.3275495220114433E-2</c:v>
                </c:pt>
                <c:pt idx="203">
                  <c:v>4.1259053307246107E-2</c:v>
                </c:pt>
                <c:pt idx="204">
                  <c:v>3.4905886515917528E-2</c:v>
                </c:pt>
                <c:pt idx="205">
                  <c:v>3.0073072623999053E-2</c:v>
                </c:pt>
                <c:pt idx="206">
                  <c:v>6.3116802803473426E-2</c:v>
                </c:pt>
                <c:pt idx="207">
                  <c:v>7.0712665034927458E-2</c:v>
                </c:pt>
                <c:pt idx="208">
                  <c:v>3.6855941114616098E-2</c:v>
                </c:pt>
                <c:pt idx="209">
                  <c:v>2.6537435303950918E-2</c:v>
                </c:pt>
                <c:pt idx="210">
                  <c:v>-7.1762012979021961E-2</c:v>
                </c:pt>
                <c:pt idx="211">
                  <c:v>4.5818291750395757E-2</c:v>
                </c:pt>
                <c:pt idx="212">
                  <c:v>3.6075436431736829E-2</c:v>
                </c:pt>
                <c:pt idx="213">
                  <c:v>4.3130042280044689E-2</c:v>
                </c:pt>
                <c:pt idx="214">
                  <c:v>3.3681938619733787E-2</c:v>
                </c:pt>
                <c:pt idx="215">
                  <c:v>-1.9640438369659008E-2</c:v>
                </c:pt>
                <c:pt idx="216">
                  <c:v>-0.12380903225806461</c:v>
                </c:pt>
                <c:pt idx="217">
                  <c:v>4.3686531312949528E-2</c:v>
                </c:pt>
                <c:pt idx="218">
                  <c:v>6.3440312884581962E-2</c:v>
                </c:pt>
                <c:pt idx="219">
                  <c:v>4.3784235039104891E-2</c:v>
                </c:pt>
                <c:pt idx="220">
                  <c:v>3.4436643263122679E-2</c:v>
                </c:pt>
                <c:pt idx="221">
                  <c:v>4.06352066674176E-2</c:v>
                </c:pt>
                <c:pt idx="222">
                  <c:v>5.1590467056851663E-2</c:v>
                </c:pt>
                <c:pt idx="223">
                  <c:v>-0.2614525502418753</c:v>
                </c:pt>
                <c:pt idx="224">
                  <c:v>1.7973151074773375E-2</c:v>
                </c:pt>
                <c:pt idx="225">
                  <c:v>2.4311679225757388E-2</c:v>
                </c:pt>
                <c:pt idx="226">
                  <c:v>6.9491678999667794E-2</c:v>
                </c:pt>
                <c:pt idx="227">
                  <c:v>3.2563846024640242E-2</c:v>
                </c:pt>
                <c:pt idx="228">
                  <c:v>2.9369887489879787E-2</c:v>
                </c:pt>
                <c:pt idx="229">
                  <c:v>4.4944601709592025E-2</c:v>
                </c:pt>
                <c:pt idx="230">
                  <c:v>2.8494513266260624E-2</c:v>
                </c:pt>
                <c:pt idx="231">
                  <c:v>3.0277947198745325E-2</c:v>
                </c:pt>
                <c:pt idx="232">
                  <c:v>4.3321748868959231E-2</c:v>
                </c:pt>
                <c:pt idx="233">
                  <c:v>4.1383035190479367E-2</c:v>
                </c:pt>
                <c:pt idx="234">
                  <c:v>1.5367867330965401E-2</c:v>
                </c:pt>
                <c:pt idx="235">
                  <c:v>3.3310504611887559E-2</c:v>
                </c:pt>
                <c:pt idx="236">
                  <c:v>4.528614132257891E-2</c:v>
                </c:pt>
                <c:pt idx="237">
                  <c:v>1.5511900151917057E-2</c:v>
                </c:pt>
                <c:pt idx="238">
                  <c:v>4.1837284252459916E-2</c:v>
                </c:pt>
                <c:pt idx="239">
                  <c:v>5.3012629716032489E-2</c:v>
                </c:pt>
                <c:pt idx="240">
                  <c:v>5.8104926853875805E-2</c:v>
                </c:pt>
                <c:pt idx="241">
                  <c:v>-1.800683291067906E-2</c:v>
                </c:pt>
                <c:pt idx="242">
                  <c:v>5.1026649191786788E-2</c:v>
                </c:pt>
                <c:pt idx="243">
                  <c:v>3.0573369505604964E-2</c:v>
                </c:pt>
                <c:pt idx="244">
                  <c:v>3.5951712562210192E-2</c:v>
                </c:pt>
                <c:pt idx="245">
                  <c:v>4.4220562599920354E-2</c:v>
                </c:pt>
                <c:pt idx="246">
                  <c:v>3.3274008933556809E-2</c:v>
                </c:pt>
                <c:pt idx="247">
                  <c:v>2.6097157273939908E-2</c:v>
                </c:pt>
                <c:pt idx="248">
                  <c:v>-0.19564560518084784</c:v>
                </c:pt>
                <c:pt idx="249">
                  <c:v>3.5671896947853332E-2</c:v>
                </c:pt>
                <c:pt idx="250">
                  <c:v>-2.1725177054209621E-2</c:v>
                </c:pt>
                <c:pt idx="251">
                  <c:v>3.7099796658825346E-2</c:v>
                </c:pt>
                <c:pt idx="252">
                  <c:v>4.777769150956046E-2</c:v>
                </c:pt>
                <c:pt idx="253">
                  <c:v>3.4779142660434026E-2</c:v>
                </c:pt>
                <c:pt idx="254">
                  <c:v>3.9091920575145656E-2</c:v>
                </c:pt>
                <c:pt idx="255">
                  <c:v>3.0620758984669649E-2</c:v>
                </c:pt>
                <c:pt idx="256">
                  <c:v>4.0003911211748733E-2</c:v>
                </c:pt>
                <c:pt idx="257">
                  <c:v>5.3138667953367413E-2</c:v>
                </c:pt>
                <c:pt idx="258">
                  <c:v>4.5735290440348964E-2</c:v>
                </c:pt>
                <c:pt idx="259">
                  <c:v>5.7030521339208162E-2</c:v>
                </c:pt>
                <c:pt idx="260">
                  <c:v>4.7338718264652746E-2</c:v>
                </c:pt>
                <c:pt idx="261">
                  <c:v>3.7701692247146923E-2</c:v>
                </c:pt>
                <c:pt idx="262">
                  <c:v>2.7532071934860181E-2</c:v>
                </c:pt>
                <c:pt idx="263">
                  <c:v>4.2758712180885228E-2</c:v>
                </c:pt>
                <c:pt idx="264">
                  <c:v>4.5734093704573375E-2</c:v>
                </c:pt>
                <c:pt idx="265">
                  <c:v>3.5493171609078056E-2</c:v>
                </c:pt>
                <c:pt idx="266">
                  <c:v>6.7340604205200272E-2</c:v>
                </c:pt>
                <c:pt idx="267">
                  <c:v>5.0100031588922844E-2</c:v>
                </c:pt>
                <c:pt idx="268">
                  <c:v>3.9221320973348739E-2</c:v>
                </c:pt>
                <c:pt idx="269">
                  <c:v>4.756457142857129E-2</c:v>
                </c:pt>
                <c:pt idx="270">
                  <c:v>4.1822040135420346E-2</c:v>
                </c:pt>
                <c:pt idx="271">
                  <c:v>4.5029582736791252E-2</c:v>
                </c:pt>
                <c:pt idx="272">
                  <c:v>-4.8773634801004828E-2</c:v>
                </c:pt>
                <c:pt idx="273">
                  <c:v>3.4704890130439203E-2</c:v>
                </c:pt>
                <c:pt idx="274">
                  <c:v>3.1872470041280909E-2</c:v>
                </c:pt>
                <c:pt idx="275">
                  <c:v>4.6336140177078988E-2</c:v>
                </c:pt>
                <c:pt idx="276">
                  <c:v>2.7065090484529986E-2</c:v>
                </c:pt>
                <c:pt idx="277">
                  <c:v>3.0201626966546602E-2</c:v>
                </c:pt>
                <c:pt idx="278">
                  <c:v>3.8773919075712149E-2</c:v>
                </c:pt>
                <c:pt idx="279">
                  <c:v>6.3281856004513193E-2</c:v>
                </c:pt>
                <c:pt idx="280">
                  <c:v>3.620160003473627E-2</c:v>
                </c:pt>
                <c:pt idx="281">
                  <c:v>-5.6171651550754431E-2</c:v>
                </c:pt>
                <c:pt idx="282">
                  <c:v>4.7638256444468619E-2</c:v>
                </c:pt>
                <c:pt idx="283">
                  <c:v>2.9596810988641531E-2</c:v>
                </c:pt>
                <c:pt idx="284">
                  <c:v>4.5711833033774241E-2</c:v>
                </c:pt>
                <c:pt idx="285">
                  <c:v>4.6962913789334815E-2</c:v>
                </c:pt>
                <c:pt idx="286">
                  <c:v>4.4559585492228049E-2</c:v>
                </c:pt>
                <c:pt idx="287">
                  <c:v>7.3347691772179369E-2</c:v>
                </c:pt>
                <c:pt idx="288">
                  <c:v>3.9930765778920518E-2</c:v>
                </c:pt>
                <c:pt idx="289">
                  <c:v>4.3434967194133423E-2</c:v>
                </c:pt>
                <c:pt idx="290">
                  <c:v>1.9075953797689893E-2</c:v>
                </c:pt>
                <c:pt idx="291">
                  <c:v>4.8272845461283298E-2</c:v>
                </c:pt>
                <c:pt idx="292">
                  <c:v>3.1886540321449441E-2</c:v>
                </c:pt>
                <c:pt idx="293">
                  <c:v>4.2562477632003937E-2</c:v>
                </c:pt>
                <c:pt idx="294">
                  <c:v>6.9019269935767014E-2</c:v>
                </c:pt>
                <c:pt idx="295">
                  <c:v>7.0786032254586129E-2</c:v>
                </c:pt>
                <c:pt idx="296">
                  <c:v>4.0200306023090882E-2</c:v>
                </c:pt>
                <c:pt idx="297">
                  <c:v>3.3601206538373285E-2</c:v>
                </c:pt>
                <c:pt idx="298">
                  <c:v>2.7427244523116068E-2</c:v>
                </c:pt>
                <c:pt idx="299">
                  <c:v>4.1298523627657735E-2</c:v>
                </c:pt>
                <c:pt idx="300">
                  <c:v>3.8281877235238237E-2</c:v>
                </c:pt>
                <c:pt idx="301">
                  <c:v>4.6266879535248773E-2</c:v>
                </c:pt>
                <c:pt idx="302">
                  <c:v>4.2331306807921409E-2</c:v>
                </c:pt>
                <c:pt idx="303">
                  <c:v>4.6056613600214069E-2</c:v>
                </c:pt>
                <c:pt idx="304">
                  <c:v>4.7353782966544467E-2</c:v>
                </c:pt>
                <c:pt idx="305">
                  <c:v>5.687086174891065E-2</c:v>
                </c:pt>
                <c:pt idx="306">
                  <c:v>4.2107814053764958E-2</c:v>
                </c:pt>
                <c:pt idx="307">
                  <c:v>3.857830433172893E-2</c:v>
                </c:pt>
                <c:pt idx="308">
                  <c:v>4.1139488169462224E-2</c:v>
                </c:pt>
                <c:pt idx="309">
                  <c:v>1.843098020138223E-2</c:v>
                </c:pt>
                <c:pt idx="310">
                  <c:v>3.0831785012252144E-2</c:v>
                </c:pt>
                <c:pt idx="311">
                  <c:v>3.2578976842243978E-2</c:v>
                </c:pt>
                <c:pt idx="312">
                  <c:v>3.5723383825517763E-2</c:v>
                </c:pt>
                <c:pt idx="313">
                  <c:v>4.2859277283302299E-2</c:v>
                </c:pt>
                <c:pt idx="314">
                  <c:v>6.1700704064719059E-2</c:v>
                </c:pt>
                <c:pt idx="315">
                  <c:v>3.774788568095655E-2</c:v>
                </c:pt>
                <c:pt idx="316">
                  <c:v>3.4842510763652967E-2</c:v>
                </c:pt>
                <c:pt idx="317">
                  <c:v>2.759724538850894E-2</c:v>
                </c:pt>
                <c:pt idx="318">
                  <c:v>4.6389538844296974E-2</c:v>
                </c:pt>
                <c:pt idx="319">
                  <c:v>4.9183436141166936E-2</c:v>
                </c:pt>
                <c:pt idx="320">
                  <c:v>-6.9956189838843885E-2</c:v>
                </c:pt>
                <c:pt idx="321">
                  <c:v>2.5020195183721672E-2</c:v>
                </c:pt>
                <c:pt idx="322">
                  <c:v>2.1587812325573719E-2</c:v>
                </c:pt>
                <c:pt idx="323">
                  <c:v>4.5029713221970802E-2</c:v>
                </c:pt>
                <c:pt idx="324">
                  <c:v>3.0325987318085668E-2</c:v>
                </c:pt>
                <c:pt idx="325">
                  <c:v>4.2855351201410485E-2</c:v>
                </c:pt>
                <c:pt idx="326">
                  <c:v>3.8696466995210566E-2</c:v>
                </c:pt>
                <c:pt idx="327">
                  <c:v>5.3730841188195377E-2</c:v>
                </c:pt>
                <c:pt idx="328">
                  <c:v>2.559840839700156E-2</c:v>
                </c:pt>
                <c:pt idx="329">
                  <c:v>3.46914889726051E-2</c:v>
                </c:pt>
                <c:pt idx="330">
                  <c:v>5.0924998330327931E-2</c:v>
                </c:pt>
                <c:pt idx="331">
                  <c:v>4.4029820834502242E-2</c:v>
                </c:pt>
                <c:pt idx="332">
                  <c:v>3.1104104771721319E-2</c:v>
                </c:pt>
                <c:pt idx="333">
                  <c:v>4.5946759437495155E-2</c:v>
                </c:pt>
                <c:pt idx="334">
                  <c:v>4.7978533362234455E-2</c:v>
                </c:pt>
                <c:pt idx="335">
                  <c:v>4.2065896677047077E-2</c:v>
                </c:pt>
                <c:pt idx="336">
                  <c:v>4.2441681224951067E-2</c:v>
                </c:pt>
                <c:pt idx="337">
                  <c:v>3.7009322201986938E-2</c:v>
                </c:pt>
                <c:pt idx="338">
                  <c:v>5.0072911952531829E-2</c:v>
                </c:pt>
                <c:pt idx="339">
                  <c:v>4.9013481636542622E-2</c:v>
                </c:pt>
                <c:pt idx="340">
                  <c:v>3.0725268744046907E-2</c:v>
                </c:pt>
                <c:pt idx="341">
                  <c:v>2.9792887165973392E-2</c:v>
                </c:pt>
                <c:pt idx="342">
                  <c:v>3.0167402487860873E-2</c:v>
                </c:pt>
                <c:pt idx="343">
                  <c:v>4.1959336052845408E-2</c:v>
                </c:pt>
                <c:pt idx="344">
                  <c:v>6.6079007508978105E-2</c:v>
                </c:pt>
                <c:pt idx="345">
                  <c:v>4.0753513233899419E-2</c:v>
                </c:pt>
                <c:pt idx="346">
                  <c:v>7.2759643916913808E-2</c:v>
                </c:pt>
                <c:pt idx="347">
                  <c:v>3.742055613083406E-2</c:v>
                </c:pt>
                <c:pt idx="348">
                  <c:v>3.5339932121980278E-2</c:v>
                </c:pt>
                <c:pt idx="349">
                  <c:v>3.1547090364814512E-2</c:v>
                </c:pt>
                <c:pt idx="350">
                  <c:v>5.335998133667208E-2</c:v>
                </c:pt>
                <c:pt idx="351">
                  <c:v>2.9915974802462664E-2</c:v>
                </c:pt>
                <c:pt idx="352">
                  <c:v>2.7716933445661507E-2</c:v>
                </c:pt>
                <c:pt idx="353">
                  <c:v>3.3010491761526595E-2</c:v>
                </c:pt>
                <c:pt idx="354">
                  <c:v>-3.3439072673933201E-2</c:v>
                </c:pt>
                <c:pt idx="355">
                  <c:v>1.9182681583921335E-2</c:v>
                </c:pt>
                <c:pt idx="356">
                  <c:v>2.0821249572420708E-2</c:v>
                </c:pt>
                <c:pt idx="357">
                  <c:v>4.0326187031434868E-2</c:v>
                </c:pt>
                <c:pt idx="358">
                  <c:v>4.1738104600865134E-2</c:v>
                </c:pt>
                <c:pt idx="359">
                  <c:v>1.3645267235158132E-2</c:v>
                </c:pt>
                <c:pt idx="360">
                  <c:v>3.0789266519588132E-2</c:v>
                </c:pt>
                <c:pt idx="361">
                  <c:v>6.1501821238442167E-2</c:v>
                </c:pt>
                <c:pt idx="362">
                  <c:v>5.3481267901712926E-2</c:v>
                </c:pt>
                <c:pt idx="363">
                  <c:v>4.0850986121256483E-2</c:v>
                </c:pt>
                <c:pt idx="364">
                  <c:v>3.4332430177287154E-2</c:v>
                </c:pt>
                <c:pt idx="365">
                  <c:v>3.3636039013324126E-2</c:v>
                </c:pt>
                <c:pt idx="366">
                  <c:v>4.2943694842428881E-2</c:v>
                </c:pt>
                <c:pt idx="367">
                  <c:v>3.8952238846833076E-2</c:v>
                </c:pt>
                <c:pt idx="368">
                  <c:v>4.1460824599473645E-2</c:v>
                </c:pt>
                <c:pt idx="369">
                  <c:v>3.9271579167882376E-2</c:v>
                </c:pt>
                <c:pt idx="370">
                  <c:v>3.0300391278968997E-2</c:v>
                </c:pt>
                <c:pt idx="371">
                  <c:v>3.9734758477520504E-2</c:v>
                </c:pt>
                <c:pt idx="372">
                  <c:v>4.437059631820528E-2</c:v>
                </c:pt>
                <c:pt idx="373">
                  <c:v>5.0204757885523144E-2</c:v>
                </c:pt>
                <c:pt idx="374">
                  <c:v>6.9476785114747752E-2</c:v>
                </c:pt>
                <c:pt idx="375">
                  <c:v>4.8342280074495481E-2</c:v>
                </c:pt>
                <c:pt idx="376">
                  <c:v>4.0327783198178757E-2</c:v>
                </c:pt>
                <c:pt idx="377">
                  <c:v>3.1392933420454572E-2</c:v>
                </c:pt>
                <c:pt idx="378">
                  <c:v>5.7783005135490839E-2</c:v>
                </c:pt>
                <c:pt idx="379">
                  <c:v>2.6108909395611279E-2</c:v>
                </c:pt>
                <c:pt idx="380">
                  <c:v>2.4796648695357915E-2</c:v>
                </c:pt>
                <c:pt idx="381">
                  <c:v>4.6862261780305392E-2</c:v>
                </c:pt>
                <c:pt idx="382">
                  <c:v>5.1591441747939726E-2</c:v>
                </c:pt>
                <c:pt idx="383">
                  <c:v>3.2602045275762492E-2</c:v>
                </c:pt>
                <c:pt idx="384">
                  <c:v>4.3010648160958231E-2</c:v>
                </c:pt>
                <c:pt idx="385">
                  <c:v>3.208884370834264E-2</c:v>
                </c:pt>
                <c:pt idx="386">
                  <c:v>4.5642473789315963E-2</c:v>
                </c:pt>
                <c:pt idx="387">
                  <c:v>-3.2580412565051176E-2</c:v>
                </c:pt>
                <c:pt idx="388">
                  <c:v>3.9717248179129028E-2</c:v>
                </c:pt>
                <c:pt idx="389">
                  <c:v>4.2357853965564241E-2</c:v>
                </c:pt>
                <c:pt idx="390">
                  <c:v>4.0267769245914575E-2</c:v>
                </c:pt>
                <c:pt idx="391">
                  <c:v>5.3481558325038758E-2</c:v>
                </c:pt>
                <c:pt idx="392">
                  <c:v>2.973010317310365E-2</c:v>
                </c:pt>
                <c:pt idx="393">
                  <c:v>3.0704255745487741E-2</c:v>
                </c:pt>
                <c:pt idx="394">
                  <c:v>4.1965370972143035E-2</c:v>
                </c:pt>
                <c:pt idx="395">
                  <c:v>3.7986000967562106E-2</c:v>
                </c:pt>
                <c:pt idx="396">
                  <c:v>3.1038429455469529E-2</c:v>
                </c:pt>
                <c:pt idx="397">
                  <c:v>3.1800566198499247E-2</c:v>
                </c:pt>
                <c:pt idx="398">
                  <c:v>5.4368814868452686E-2</c:v>
                </c:pt>
                <c:pt idx="399">
                  <c:v>3.8458348726222891E-2</c:v>
                </c:pt>
                <c:pt idx="400">
                  <c:v>2.8749781011129238E-2</c:v>
                </c:pt>
                <c:pt idx="401">
                  <c:v>4.5677838976743157E-2</c:v>
                </c:pt>
                <c:pt idx="402">
                  <c:v>3.3322247146486239E-2</c:v>
                </c:pt>
                <c:pt idx="403">
                  <c:v>3.1026068479776514E-2</c:v>
                </c:pt>
                <c:pt idx="404">
                  <c:v>3.0593320356206766E-2</c:v>
                </c:pt>
                <c:pt idx="405">
                  <c:v>4.1210612919862832E-2</c:v>
                </c:pt>
                <c:pt idx="406">
                  <c:v>3.00823359646889E-2</c:v>
                </c:pt>
                <c:pt idx="407">
                  <c:v>-8.9710536073051461E-2</c:v>
                </c:pt>
                <c:pt idx="408">
                  <c:v>3.3275147283438722E-2</c:v>
                </c:pt>
                <c:pt idx="409">
                  <c:v>3.4734794735039376E-2</c:v>
                </c:pt>
                <c:pt idx="410">
                  <c:v>-3.0161807176484423E-2</c:v>
                </c:pt>
                <c:pt idx="411">
                  <c:v>3.2161945865607278E-2</c:v>
                </c:pt>
                <c:pt idx="412">
                  <c:v>-5.8586190212883582E-2</c:v>
                </c:pt>
                <c:pt idx="413">
                  <c:v>5.478749094421631E-2</c:v>
                </c:pt>
                <c:pt idx="414">
                  <c:v>3.894588053883874E-2</c:v>
                </c:pt>
                <c:pt idx="415">
                  <c:v>3.8367867195739036E-2</c:v>
                </c:pt>
                <c:pt idx="416">
                  <c:v>3.8493888675950716E-2</c:v>
                </c:pt>
                <c:pt idx="417">
                  <c:v>3.5107932436251321E-2</c:v>
                </c:pt>
                <c:pt idx="418">
                  <c:v>3.7924406748979012E-2</c:v>
                </c:pt>
                <c:pt idx="419">
                  <c:v>4.4404321945439751E-2</c:v>
                </c:pt>
                <c:pt idx="420">
                  <c:v>2.1610907907083643E-2</c:v>
                </c:pt>
                <c:pt idx="421">
                  <c:v>4.073031547536643E-2</c:v>
                </c:pt>
                <c:pt idx="422">
                  <c:v>2.6613765377260457E-2</c:v>
                </c:pt>
                <c:pt idx="423">
                  <c:v>7.0969674065728849E-2</c:v>
                </c:pt>
                <c:pt idx="424">
                  <c:v>4.1385511425770849E-2</c:v>
                </c:pt>
                <c:pt idx="425">
                  <c:v>-7.164932001650326E-2</c:v>
                </c:pt>
                <c:pt idx="426">
                  <c:v>3.9833092107289136E-2</c:v>
                </c:pt>
                <c:pt idx="427">
                  <c:v>3.8603425559947446E-2</c:v>
                </c:pt>
                <c:pt idx="428">
                  <c:v>2.221169707164905E-2</c:v>
                </c:pt>
                <c:pt idx="429">
                  <c:v>3.9639200648294848E-2</c:v>
                </c:pt>
                <c:pt idx="430">
                  <c:v>7.6602242683927457E-2</c:v>
                </c:pt>
                <c:pt idx="431">
                  <c:v>3.8830149590795004E-2</c:v>
                </c:pt>
                <c:pt idx="432">
                  <c:v>5.7760353537495757E-2</c:v>
                </c:pt>
                <c:pt idx="433">
                  <c:v>5.6591282054893943E-2</c:v>
                </c:pt>
                <c:pt idx="434">
                  <c:v>3.2777200449841226E-2</c:v>
                </c:pt>
                <c:pt idx="435">
                  <c:v>3.4884063739146987E-2</c:v>
                </c:pt>
                <c:pt idx="436">
                  <c:v>8.7322323162108306E-2</c:v>
                </c:pt>
                <c:pt idx="437">
                  <c:v>4.8499474277606813E-2</c:v>
                </c:pt>
                <c:pt idx="438">
                  <c:v>3.7433884485397639E-2</c:v>
                </c:pt>
                <c:pt idx="439">
                  <c:v>3.8141617331890476E-2</c:v>
                </c:pt>
                <c:pt idx="440">
                  <c:v>3.9315255359916756E-2</c:v>
                </c:pt>
                <c:pt idx="441">
                  <c:v>4.9432882230309838E-2</c:v>
                </c:pt>
                <c:pt idx="442">
                  <c:v>4.9392915258480441E-2</c:v>
                </c:pt>
                <c:pt idx="443">
                  <c:v>3.1073090954837124E-2</c:v>
                </c:pt>
                <c:pt idx="444">
                  <c:v>4.6142434430657353E-2</c:v>
                </c:pt>
                <c:pt idx="445">
                  <c:v>3.1084498306217068E-2</c:v>
                </c:pt>
                <c:pt idx="446">
                  <c:v>8.7980232394786695E-2</c:v>
                </c:pt>
                <c:pt idx="447">
                  <c:v>3.501787699426151E-2</c:v>
                </c:pt>
                <c:pt idx="448">
                  <c:v>4.4318173972479613E-2</c:v>
                </c:pt>
                <c:pt idx="449">
                  <c:v>3.7484425806059374E-2</c:v>
                </c:pt>
                <c:pt idx="450">
                  <c:v>3.2271054248998565E-2</c:v>
                </c:pt>
                <c:pt idx="451">
                  <c:v>2.0293862834840137E-2</c:v>
                </c:pt>
                <c:pt idx="452">
                  <c:v>4.1246491521338413E-2</c:v>
                </c:pt>
                <c:pt idx="453">
                  <c:v>-6.833835465617466E-2</c:v>
                </c:pt>
                <c:pt idx="454">
                  <c:v>2.8010574989402182E-2</c:v>
                </c:pt>
                <c:pt idx="455">
                  <c:v>3.3762340135319535E-2</c:v>
                </c:pt>
                <c:pt idx="456">
                  <c:v>-5.9656165912492787E-2</c:v>
                </c:pt>
                <c:pt idx="457">
                  <c:v>7.7620411249833543E-2</c:v>
                </c:pt>
                <c:pt idx="458">
                  <c:v>3.9524728202199544E-2</c:v>
                </c:pt>
                <c:pt idx="459">
                  <c:v>4.2565625675470065E-2</c:v>
                </c:pt>
                <c:pt idx="460">
                  <c:v>3.2942369960671902E-2</c:v>
                </c:pt>
                <c:pt idx="461">
                  <c:v>4.6113579429975848E-2</c:v>
                </c:pt>
                <c:pt idx="462">
                  <c:v>-4.330046499356921E-2</c:v>
                </c:pt>
                <c:pt idx="463">
                  <c:v>2.6692713243779531E-2</c:v>
                </c:pt>
                <c:pt idx="464">
                  <c:v>3.7051714936406466E-2</c:v>
                </c:pt>
                <c:pt idx="465">
                  <c:v>2.8174108030886602E-2</c:v>
                </c:pt>
                <c:pt idx="466">
                  <c:v>2.8102552869125441E-2</c:v>
                </c:pt>
                <c:pt idx="467">
                  <c:v>-3.639432743067883E-2</c:v>
                </c:pt>
                <c:pt idx="468">
                  <c:v>3.6550195804620378E-2</c:v>
                </c:pt>
                <c:pt idx="469">
                  <c:v>6.4321521600235965E-2</c:v>
                </c:pt>
                <c:pt idx="470">
                  <c:v>3.4422418747480421E-2</c:v>
                </c:pt>
                <c:pt idx="471">
                  <c:v>-2.821069024973577E-2</c:v>
                </c:pt>
                <c:pt idx="472">
                  <c:v>5.7252730349176995E-2</c:v>
                </c:pt>
                <c:pt idx="473">
                  <c:v>2.7176158429658592E-2</c:v>
                </c:pt>
                <c:pt idx="474">
                  <c:v>4.5551597716952053E-2</c:v>
                </c:pt>
                <c:pt idx="475">
                  <c:v>2.9195086662532788E-2</c:v>
                </c:pt>
                <c:pt idx="476">
                  <c:v>4.8067259847537791E-2</c:v>
                </c:pt>
                <c:pt idx="477">
                  <c:v>3.026520840825575E-2</c:v>
                </c:pt>
                <c:pt idx="478">
                  <c:v>2.5362613161481251E-2</c:v>
                </c:pt>
                <c:pt idx="479">
                  <c:v>2.4033100665664664E-2</c:v>
                </c:pt>
                <c:pt idx="480">
                  <c:v>2.6857305045058011E-2</c:v>
                </c:pt>
                <c:pt idx="481">
                  <c:v>-4.2607562373825569E-2</c:v>
                </c:pt>
                <c:pt idx="482">
                  <c:v>3.6518938377251731E-2</c:v>
                </c:pt>
                <c:pt idx="483">
                  <c:v>2.4409463248364238E-2</c:v>
                </c:pt>
                <c:pt idx="484">
                  <c:v>4.3691542939368277E-2</c:v>
                </c:pt>
                <c:pt idx="485">
                  <c:v>1.8868209217584253E-2</c:v>
                </c:pt>
                <c:pt idx="486">
                  <c:v>3.4324840049388294E-2</c:v>
                </c:pt>
                <c:pt idx="487">
                  <c:v>3.1292005844291371E-2</c:v>
                </c:pt>
                <c:pt idx="488">
                  <c:v>4.0292173913043516E-2</c:v>
                </c:pt>
                <c:pt idx="489">
                  <c:v>4.0652047742814501E-2</c:v>
                </c:pt>
                <c:pt idx="490">
                  <c:v>5.6536644577349415E-2</c:v>
                </c:pt>
                <c:pt idx="491">
                  <c:v>5.1114780270586024E-2</c:v>
                </c:pt>
                <c:pt idx="492">
                  <c:v>3.5482984652824179E-2</c:v>
                </c:pt>
                <c:pt idx="493">
                  <c:v>4.6997508400575816E-2</c:v>
                </c:pt>
                <c:pt idx="494">
                  <c:v>2.5452884761759886E-2</c:v>
                </c:pt>
                <c:pt idx="495">
                  <c:v>5.534489529570874E-2</c:v>
                </c:pt>
                <c:pt idx="496">
                  <c:v>2.7144776173591012E-2</c:v>
                </c:pt>
                <c:pt idx="497">
                  <c:v>3.3759893382652839E-2</c:v>
                </c:pt>
                <c:pt idx="498">
                  <c:v>1.9794367063579177E-2</c:v>
                </c:pt>
                <c:pt idx="499">
                  <c:v>3.4419883576937593E-2</c:v>
                </c:pt>
                <c:pt idx="500">
                  <c:v>2.0381463378780662E-2</c:v>
                </c:pt>
                <c:pt idx="501">
                  <c:v>3.7183792605611554E-2</c:v>
                </c:pt>
                <c:pt idx="502">
                  <c:v>8.0269474456067247E-2</c:v>
                </c:pt>
                <c:pt idx="503">
                  <c:v>3.8809111166130394E-2</c:v>
                </c:pt>
                <c:pt idx="504">
                  <c:v>4.585958882311747E-2</c:v>
                </c:pt>
                <c:pt idx="505">
                  <c:v>3.8472162077042737E-2</c:v>
                </c:pt>
                <c:pt idx="506">
                  <c:v>3.2680261616698125E-2</c:v>
                </c:pt>
                <c:pt idx="507">
                  <c:v>5.0428063581991145E-2</c:v>
                </c:pt>
                <c:pt idx="508">
                  <c:v>4.521903296856955E-2</c:v>
                </c:pt>
                <c:pt idx="509">
                  <c:v>-6.0301635991820035E-2</c:v>
                </c:pt>
                <c:pt idx="510">
                  <c:v>4.5427194243693014E-2</c:v>
                </c:pt>
                <c:pt idx="511">
                  <c:v>3.3307524077319295E-2</c:v>
                </c:pt>
                <c:pt idx="512">
                  <c:v>2.7847687298269586E-2</c:v>
                </c:pt>
                <c:pt idx="513">
                  <c:v>3.5850804652918455E-2</c:v>
                </c:pt>
                <c:pt idx="514">
                  <c:v>3.577518240372024E-2</c:v>
                </c:pt>
                <c:pt idx="515">
                  <c:v>3.428402055065205E-2</c:v>
                </c:pt>
                <c:pt idx="516">
                  <c:v>5.1816099085984391E-2</c:v>
                </c:pt>
                <c:pt idx="517">
                  <c:v>3.0457080151389704E-2</c:v>
                </c:pt>
                <c:pt idx="518">
                  <c:v>3.2186406711728566E-2</c:v>
                </c:pt>
                <c:pt idx="519">
                  <c:v>-1.3946042961896943E-2</c:v>
                </c:pt>
                <c:pt idx="520">
                  <c:v>4.0095317032739386E-2</c:v>
                </c:pt>
                <c:pt idx="521">
                  <c:v>3.7826384994079865E-2</c:v>
                </c:pt>
                <c:pt idx="522">
                  <c:v>2.4713954600640076E-2</c:v>
                </c:pt>
                <c:pt idx="523">
                  <c:v>1.9873978996499453E-2</c:v>
                </c:pt>
                <c:pt idx="524">
                  <c:v>2.9023523438822085E-2</c:v>
                </c:pt>
                <c:pt idx="525">
                  <c:v>9.0991001814053618E-2</c:v>
                </c:pt>
                <c:pt idx="526">
                  <c:v>1.4326485480604889E-2</c:v>
                </c:pt>
                <c:pt idx="527">
                  <c:v>4.1344767202307287E-2</c:v>
                </c:pt>
                <c:pt idx="528">
                  <c:v>3.6148943406828948E-2</c:v>
                </c:pt>
                <c:pt idx="529">
                  <c:v>3.1447657515701666E-2</c:v>
                </c:pt>
                <c:pt idx="530">
                  <c:v>3.4359630341544101E-2</c:v>
                </c:pt>
                <c:pt idx="531">
                  <c:v>-2.8190323696833719E-2</c:v>
                </c:pt>
                <c:pt idx="532">
                  <c:v>4.0939734422880347E-2</c:v>
                </c:pt>
                <c:pt idx="533">
                  <c:v>3.1500542725605429E-2</c:v>
                </c:pt>
                <c:pt idx="534">
                  <c:v>3.4679337508455754E-2</c:v>
                </c:pt>
                <c:pt idx="535">
                  <c:v>-2.5668268825364771E-2</c:v>
                </c:pt>
                <c:pt idx="536">
                  <c:v>4.8162675366705709E-2</c:v>
                </c:pt>
                <c:pt idx="537">
                  <c:v>3.3958742707139944E-2</c:v>
                </c:pt>
                <c:pt idx="538">
                  <c:v>3.4150575655267135E-2</c:v>
                </c:pt>
                <c:pt idx="539">
                  <c:v>1.3730870039551535E-2</c:v>
                </c:pt>
                <c:pt idx="540">
                  <c:v>-3.1922542299765211E-2</c:v>
                </c:pt>
                <c:pt idx="541">
                  <c:v>3.0493438034942866E-2</c:v>
                </c:pt>
                <c:pt idx="542">
                  <c:v>2.3355040185920384E-2</c:v>
                </c:pt>
                <c:pt idx="543">
                  <c:v>3.5092579766357268E-2</c:v>
                </c:pt>
                <c:pt idx="544">
                  <c:v>6.5196076327745045E-2</c:v>
                </c:pt>
                <c:pt idx="545">
                  <c:v>2.6011452524420831E-2</c:v>
                </c:pt>
                <c:pt idx="546">
                  <c:v>3.6149812882011911E-2</c:v>
                </c:pt>
                <c:pt idx="547">
                  <c:v>4.0329967120714016E-2</c:v>
                </c:pt>
                <c:pt idx="548">
                  <c:v>3.6986000146595366E-2</c:v>
                </c:pt>
                <c:pt idx="549">
                  <c:v>2.9819191568584147E-2</c:v>
                </c:pt>
                <c:pt idx="550">
                  <c:v>-2.8073951711134359E-2</c:v>
                </c:pt>
                <c:pt idx="551">
                  <c:v>2.2543204446753951E-2</c:v>
                </c:pt>
                <c:pt idx="552">
                  <c:v>1.0358436891554579E-2</c:v>
                </c:pt>
                <c:pt idx="553">
                  <c:v>3.7521276288838168E-2</c:v>
                </c:pt>
                <c:pt idx="554">
                  <c:v>3.6254842187936731E-2</c:v>
                </c:pt>
                <c:pt idx="555">
                  <c:v>3.2448265944080124E-2</c:v>
                </c:pt>
                <c:pt idx="556">
                  <c:v>2.2728572245411582E-2</c:v>
                </c:pt>
                <c:pt idx="557">
                  <c:v>3.7143487029582589E-2</c:v>
                </c:pt>
                <c:pt idx="558">
                  <c:v>3.6679941312093955E-2</c:v>
                </c:pt>
                <c:pt idx="559">
                  <c:v>-4.6878600664991277E-2</c:v>
                </c:pt>
                <c:pt idx="560">
                  <c:v>2.1226914002115516E-2</c:v>
                </c:pt>
                <c:pt idx="561">
                  <c:v>3.2992431865444427E-2</c:v>
                </c:pt>
                <c:pt idx="562">
                  <c:v>3.0447585032549851E-2</c:v>
                </c:pt>
                <c:pt idx="563">
                  <c:v>5.5865921787709549E-2</c:v>
                </c:pt>
                <c:pt idx="564">
                  <c:v>3.6706733876179509E-2</c:v>
                </c:pt>
                <c:pt idx="565">
                  <c:v>2.4882567208052153E-2</c:v>
                </c:pt>
                <c:pt idx="566">
                  <c:v>4.4121518454167452E-2</c:v>
                </c:pt>
                <c:pt idx="567">
                  <c:v>1.1969664666646285E-2</c:v>
                </c:pt>
                <c:pt idx="568">
                  <c:v>3.6271615352172049E-2</c:v>
                </c:pt>
                <c:pt idx="569">
                  <c:v>3.8225130729947043E-2</c:v>
                </c:pt>
                <c:pt idx="570">
                  <c:v>3.3964513245113181E-2</c:v>
                </c:pt>
                <c:pt idx="571">
                  <c:v>3.4361411528598396E-2</c:v>
                </c:pt>
                <c:pt idx="572">
                  <c:v>1.7490181751758094E-2</c:v>
                </c:pt>
                <c:pt idx="573">
                  <c:v>3.202433740994004E-2</c:v>
                </c:pt>
                <c:pt idx="574">
                  <c:v>2.8196729326065206E-2</c:v>
                </c:pt>
                <c:pt idx="575">
                  <c:v>-3.4960937499999845E-2</c:v>
                </c:pt>
                <c:pt idx="576">
                  <c:v>4.0234922300344866E-2</c:v>
                </c:pt>
                <c:pt idx="577">
                  <c:v>1.6880239220382398E-2</c:v>
                </c:pt>
                <c:pt idx="578">
                  <c:v>4.0707146316762755E-2</c:v>
                </c:pt>
                <c:pt idx="579">
                  <c:v>3.8439295726444778E-2</c:v>
                </c:pt>
                <c:pt idx="580">
                  <c:v>4.1773369742073463E-2</c:v>
                </c:pt>
                <c:pt idx="581">
                  <c:v>3.1527792450836811E-2</c:v>
                </c:pt>
                <c:pt idx="582">
                  <c:v>3.5039922158944359E-2</c:v>
                </c:pt>
                <c:pt idx="583">
                  <c:v>3.7127752633780764E-2</c:v>
                </c:pt>
                <c:pt idx="584">
                  <c:v>2.8725501912045814E-2</c:v>
                </c:pt>
                <c:pt idx="585">
                  <c:v>3.6556464447796033E-2</c:v>
                </c:pt>
                <c:pt idx="586">
                  <c:v>3.1639726648494237E-2</c:v>
                </c:pt>
                <c:pt idx="587">
                  <c:v>2.8281688399019789E-2</c:v>
                </c:pt>
                <c:pt idx="588">
                  <c:v>2.3002064080080764E-2</c:v>
                </c:pt>
                <c:pt idx="589">
                  <c:v>4.0328922357450558E-2</c:v>
                </c:pt>
                <c:pt idx="590">
                  <c:v>2.9382457395436878E-2</c:v>
                </c:pt>
                <c:pt idx="591">
                  <c:v>3.1025778625802358E-2</c:v>
                </c:pt>
                <c:pt idx="592">
                  <c:v>5.4622633378343499E-2</c:v>
                </c:pt>
                <c:pt idx="593">
                  <c:v>2.5545441233893129E-2</c:v>
                </c:pt>
                <c:pt idx="594">
                  <c:v>2.1396819544980961E-2</c:v>
                </c:pt>
                <c:pt idx="595">
                  <c:v>2.1638936454792645E-2</c:v>
                </c:pt>
                <c:pt idx="596">
                  <c:v>3.5579035660409319E-2</c:v>
                </c:pt>
                <c:pt idx="597">
                  <c:v>3.2286136389700459E-2</c:v>
                </c:pt>
                <c:pt idx="598">
                  <c:v>4.0851454472431215E-2</c:v>
                </c:pt>
                <c:pt idx="599">
                  <c:v>3.2475614344843473E-2</c:v>
                </c:pt>
                <c:pt idx="600">
                  <c:v>-6.8856091831760002E-2</c:v>
                </c:pt>
                <c:pt idx="601">
                  <c:v>3.358580360197827E-2</c:v>
                </c:pt>
                <c:pt idx="602">
                  <c:v>2.8070997206283366E-2</c:v>
                </c:pt>
                <c:pt idx="603">
                  <c:v>3.4355959111702417E-2</c:v>
                </c:pt>
                <c:pt idx="604">
                  <c:v>3.9328430072711695E-2</c:v>
                </c:pt>
                <c:pt idx="605">
                  <c:v>4.223019793184335E-2</c:v>
                </c:pt>
                <c:pt idx="606">
                  <c:v>3.1353157102490314E-2</c:v>
                </c:pt>
                <c:pt idx="607">
                  <c:v>4.0064410565410435E-2</c:v>
                </c:pt>
                <c:pt idx="608">
                  <c:v>3.0587480193353001E-2</c:v>
                </c:pt>
                <c:pt idx="609">
                  <c:v>2.7379711482610203E-2</c:v>
                </c:pt>
                <c:pt idx="610">
                  <c:v>2.6193805428390782E-2</c:v>
                </c:pt>
                <c:pt idx="611">
                  <c:v>2.6489807403701882E-2</c:v>
                </c:pt>
                <c:pt idx="612">
                  <c:v>2.7106348157240223E-2</c:v>
                </c:pt>
                <c:pt idx="613">
                  <c:v>3.4702752971102591E-2</c:v>
                </c:pt>
                <c:pt idx="614">
                  <c:v>3.5409263761610799E-2</c:v>
                </c:pt>
                <c:pt idx="615">
                  <c:v>3.0065587551847406E-2</c:v>
                </c:pt>
                <c:pt idx="616">
                  <c:v>2.9050543221539771E-2</c:v>
                </c:pt>
                <c:pt idx="617">
                  <c:v>1.9539422445520094E-2</c:v>
                </c:pt>
                <c:pt idx="618">
                  <c:v>2.9856630080710378E-2</c:v>
                </c:pt>
                <c:pt idx="619">
                  <c:v>2.6879271070615163E-2</c:v>
                </c:pt>
                <c:pt idx="620">
                  <c:v>4.0264877757041795E-2</c:v>
                </c:pt>
                <c:pt idx="621">
                  <c:v>1.4595957208194399E-2</c:v>
                </c:pt>
                <c:pt idx="622">
                  <c:v>2.066825366067282E-2</c:v>
                </c:pt>
                <c:pt idx="623">
                  <c:v>5.3110553534114757E-2</c:v>
                </c:pt>
                <c:pt idx="624">
                  <c:v>6.0946681567468186E-2</c:v>
                </c:pt>
                <c:pt idx="625">
                  <c:v>1.8330371793672695E-2</c:v>
                </c:pt>
                <c:pt idx="626">
                  <c:v>5.0409982174687951E-2</c:v>
                </c:pt>
                <c:pt idx="627">
                  <c:v>5.1680812743332138E-2</c:v>
                </c:pt>
                <c:pt idx="628">
                  <c:v>3.1858789736620707E-2</c:v>
                </c:pt>
                <c:pt idx="629">
                  <c:v>1.3310102224231679E-2</c:v>
                </c:pt>
                <c:pt idx="630">
                  <c:v>5.024036061224213E-2</c:v>
                </c:pt>
                <c:pt idx="631">
                  <c:v>3.7580329701033977E-2</c:v>
                </c:pt>
                <c:pt idx="632">
                  <c:v>3.2469846882039466E-2</c:v>
                </c:pt>
                <c:pt idx="633">
                  <c:v>2.6244901686248268E-2</c:v>
                </c:pt>
                <c:pt idx="634">
                  <c:v>2.9819013658077154E-2</c:v>
                </c:pt>
                <c:pt idx="635">
                  <c:v>3.1800833029789644E-2</c:v>
                </c:pt>
                <c:pt idx="636">
                  <c:v>1.7117828573099958E-2</c:v>
                </c:pt>
                <c:pt idx="637">
                  <c:v>2.3425521754065537E-2</c:v>
                </c:pt>
                <c:pt idx="638">
                  <c:v>3.166365944400984E-2</c:v>
                </c:pt>
                <c:pt idx="639">
                  <c:v>1.5815274481578268E-2</c:v>
                </c:pt>
                <c:pt idx="640">
                  <c:v>2.0826098790228009E-2</c:v>
                </c:pt>
                <c:pt idx="641">
                  <c:v>3.0065246935976786E-2</c:v>
                </c:pt>
                <c:pt idx="642">
                  <c:v>3.0556873085673342E-2</c:v>
                </c:pt>
                <c:pt idx="643">
                  <c:v>2.2159533073929927E-2</c:v>
                </c:pt>
                <c:pt idx="644">
                  <c:v>2.7929778880774636E-2</c:v>
                </c:pt>
                <c:pt idx="645">
                  <c:v>3.0072999366463682E-2</c:v>
                </c:pt>
                <c:pt idx="646">
                  <c:v>4.943228527515986E-2</c:v>
                </c:pt>
                <c:pt idx="647">
                  <c:v>5.0005815595766112E-2</c:v>
                </c:pt>
                <c:pt idx="648">
                  <c:v>5.8496811264047599E-2</c:v>
                </c:pt>
                <c:pt idx="649">
                  <c:v>1.8398136589227621E-2</c:v>
                </c:pt>
                <c:pt idx="650">
                  <c:v>3.2337892286029124E-2</c:v>
                </c:pt>
                <c:pt idx="651">
                  <c:v>7.8909540892216468E-2</c:v>
                </c:pt>
                <c:pt idx="652">
                  <c:v>1.1926134906386165E-2</c:v>
                </c:pt>
                <c:pt idx="653">
                  <c:v>4.2376004649382626E-2</c:v>
                </c:pt>
                <c:pt idx="654">
                  <c:v>4.3872697940455563E-2</c:v>
                </c:pt>
                <c:pt idx="655">
                  <c:v>4.9508993283109648E-2</c:v>
                </c:pt>
                <c:pt idx="656">
                  <c:v>3.2183503461222562E-2</c:v>
                </c:pt>
                <c:pt idx="657">
                  <c:v>2.9473802125949078E-2</c:v>
                </c:pt>
                <c:pt idx="658">
                  <c:v>4.1153144221886873E-2</c:v>
                </c:pt>
                <c:pt idx="659">
                  <c:v>3.4621605809271649E-2</c:v>
                </c:pt>
                <c:pt idx="660">
                  <c:v>3.6083283610212735E-2</c:v>
                </c:pt>
                <c:pt idx="661">
                  <c:v>2.5260285883472955E-2</c:v>
                </c:pt>
                <c:pt idx="662">
                  <c:v>2.7161614800207179E-2</c:v>
                </c:pt>
                <c:pt idx="663">
                  <c:v>2.2183034757816023E-2</c:v>
                </c:pt>
                <c:pt idx="664">
                  <c:v>5.3759923879753924E-2</c:v>
                </c:pt>
                <c:pt idx="665">
                  <c:v>2.9901334328192419E-2</c:v>
                </c:pt>
                <c:pt idx="666">
                  <c:v>2.8141660319878081E-2</c:v>
                </c:pt>
                <c:pt idx="667">
                  <c:v>3.0088223142169745E-2</c:v>
                </c:pt>
                <c:pt idx="668">
                  <c:v>2.2738692706788299E-2</c:v>
                </c:pt>
                <c:pt idx="669">
                  <c:v>2.9011813930593267E-2</c:v>
                </c:pt>
                <c:pt idx="670">
                  <c:v>2.6876919220404805E-2</c:v>
                </c:pt>
                <c:pt idx="671">
                  <c:v>1.3616557734204893E-2</c:v>
                </c:pt>
                <c:pt idx="672">
                  <c:v>3.8309615280558429E-2</c:v>
                </c:pt>
                <c:pt idx="673">
                  <c:v>1.1246697514195159E-2</c:v>
                </c:pt>
                <c:pt idx="674">
                  <c:v>2.7230795163737165E-2</c:v>
                </c:pt>
                <c:pt idx="675">
                  <c:v>2.6480768174243163E-2</c:v>
                </c:pt>
                <c:pt idx="676">
                  <c:v>3.5370190313653849E-2</c:v>
                </c:pt>
                <c:pt idx="677">
                  <c:v>5.0691244239631228E-2</c:v>
                </c:pt>
                <c:pt idx="678">
                  <c:v>3.0555677446721274E-2</c:v>
                </c:pt>
                <c:pt idx="679">
                  <c:v>2.8327168199360875E-2</c:v>
                </c:pt>
                <c:pt idx="680">
                  <c:v>2.5245408486383791E-2</c:v>
                </c:pt>
                <c:pt idx="681">
                  <c:v>2.4010560272442527E-2</c:v>
                </c:pt>
                <c:pt idx="682">
                  <c:v>3.0847219224154232E-2</c:v>
                </c:pt>
                <c:pt idx="683">
                  <c:v>6.3085512782838693E-2</c:v>
                </c:pt>
                <c:pt idx="684">
                  <c:v>2.6315789473684292E-2</c:v>
                </c:pt>
                <c:pt idx="685">
                  <c:v>3.0449762547723136E-2</c:v>
                </c:pt>
                <c:pt idx="686">
                  <c:v>7.8149755459116843E-2</c:v>
                </c:pt>
                <c:pt idx="687">
                  <c:v>2.6043682609897756E-2</c:v>
                </c:pt>
                <c:pt idx="688">
                  <c:v>-2.9342433004560964E-2</c:v>
                </c:pt>
                <c:pt idx="689">
                  <c:v>5.6815362477050435E-2</c:v>
                </c:pt>
                <c:pt idx="690">
                  <c:v>0.1584046568497155</c:v>
                </c:pt>
                <c:pt idx="691">
                  <c:v>2.1411056218672231E-2</c:v>
                </c:pt>
                <c:pt idx="692">
                  <c:v>2.5285603088365916E-2</c:v>
                </c:pt>
                <c:pt idx="693">
                  <c:v>3.7655321727690261E-2</c:v>
                </c:pt>
                <c:pt idx="694">
                  <c:v>9.4731541511928086E-2</c:v>
                </c:pt>
                <c:pt idx="695">
                  <c:v>3.5549638645872905E-2</c:v>
                </c:pt>
                <c:pt idx="696">
                  <c:v>3.4897883306196364E-2</c:v>
                </c:pt>
                <c:pt idx="697">
                  <c:v>3.7260910916199874E-2</c:v>
                </c:pt>
                <c:pt idx="698">
                  <c:v>2.1827025154912416E-2</c:v>
                </c:pt>
                <c:pt idx="699">
                  <c:v>3.0353193909142595E-2</c:v>
                </c:pt>
                <c:pt idx="700">
                  <c:v>1.8170082782326569E-2</c:v>
                </c:pt>
                <c:pt idx="701">
                  <c:v>2.6033057851239771E-2</c:v>
                </c:pt>
                <c:pt idx="702">
                  <c:v>2.9550134977624598E-2</c:v>
                </c:pt>
                <c:pt idx="703">
                  <c:v>2.7182350771553399E-2</c:v>
                </c:pt>
                <c:pt idx="704">
                  <c:v>2.702016150596287E-2</c:v>
                </c:pt>
                <c:pt idx="705">
                  <c:v>4.3436885568226558E-2</c:v>
                </c:pt>
                <c:pt idx="706">
                  <c:v>2.6181765268365575E-2</c:v>
                </c:pt>
                <c:pt idx="707">
                  <c:v>5.1050405105040664E-2</c:v>
                </c:pt>
                <c:pt idx="708">
                  <c:v>4.0126863157405435E-2</c:v>
                </c:pt>
                <c:pt idx="709">
                  <c:v>3.0563189154909409E-2</c:v>
                </c:pt>
                <c:pt idx="710">
                  <c:v>3.3652215608078739E-2</c:v>
                </c:pt>
                <c:pt idx="711">
                  <c:v>2.7481084217241714E-2</c:v>
                </c:pt>
                <c:pt idx="712">
                  <c:v>1.3214690712221477E-2</c:v>
                </c:pt>
                <c:pt idx="713">
                  <c:v>2.1585537831383173E-2</c:v>
                </c:pt>
                <c:pt idx="714">
                  <c:v>2.5635396675896427E-2</c:v>
                </c:pt>
                <c:pt idx="715">
                  <c:v>7.5733829346284587E-2</c:v>
                </c:pt>
                <c:pt idx="716">
                  <c:v>1.8175007383821828E-2</c:v>
                </c:pt>
                <c:pt idx="717">
                  <c:v>4.0081553950467086E-2</c:v>
                </c:pt>
                <c:pt idx="718">
                  <c:v>3.6637642330877407E-2</c:v>
                </c:pt>
                <c:pt idx="719">
                  <c:v>2.232962703262209E-2</c:v>
                </c:pt>
                <c:pt idx="720">
                  <c:v>1.7809882898887075E-2</c:v>
                </c:pt>
                <c:pt idx="721">
                  <c:v>4.5803016858917411E-2</c:v>
                </c:pt>
                <c:pt idx="722">
                  <c:v>2.7085747392815662E-2</c:v>
                </c:pt>
                <c:pt idx="723">
                  <c:v>2.8136303064915325E-2</c:v>
                </c:pt>
                <c:pt idx="724">
                  <c:v>3.527316513926837E-2</c:v>
                </c:pt>
                <c:pt idx="725">
                  <c:v>2.5420228146547652E-2</c:v>
                </c:pt>
                <c:pt idx="726">
                  <c:v>3.5187416549972372E-2</c:v>
                </c:pt>
                <c:pt idx="727">
                  <c:v>0.11203927414794634</c:v>
                </c:pt>
                <c:pt idx="728">
                  <c:v>-9.9368157265427359E-2</c:v>
                </c:pt>
                <c:pt idx="729">
                  <c:v>3.189139936062757E-2</c:v>
                </c:pt>
                <c:pt idx="730">
                  <c:v>3.5410724674697969E-2</c:v>
                </c:pt>
                <c:pt idx="731">
                  <c:v>1.7797507200236318E-2</c:v>
                </c:pt>
                <c:pt idx="732">
                  <c:v>7.2160946313169383E-2</c:v>
                </c:pt>
                <c:pt idx="733">
                  <c:v>0.10079595328423707</c:v>
                </c:pt>
                <c:pt idx="734">
                  <c:v>1.4805117706310877E-2</c:v>
                </c:pt>
                <c:pt idx="735">
                  <c:v>2.5831283231489754E-2</c:v>
                </c:pt>
                <c:pt idx="736">
                  <c:v>2.3825389069047631E-2</c:v>
                </c:pt>
                <c:pt idx="737">
                  <c:v>2.7965012383609711E-2</c:v>
                </c:pt>
                <c:pt idx="738">
                  <c:v>1.615295862864663E-2</c:v>
                </c:pt>
                <c:pt idx="739">
                  <c:v>2.8826599448477319E-2</c:v>
                </c:pt>
                <c:pt idx="740">
                  <c:v>2.1807000946073574E-2</c:v>
                </c:pt>
                <c:pt idx="741">
                  <c:v>2.5117274554928182E-2</c:v>
                </c:pt>
                <c:pt idx="742">
                  <c:v>2.6019057841760063E-2</c:v>
                </c:pt>
                <c:pt idx="743">
                  <c:v>2.3865466743508978E-2</c:v>
                </c:pt>
                <c:pt idx="744">
                  <c:v>2.4907072997126578E-2</c:v>
                </c:pt>
                <c:pt idx="745">
                  <c:v>2.589386830609941E-2</c:v>
                </c:pt>
                <c:pt idx="746">
                  <c:v>4.1844786150279756E-2</c:v>
                </c:pt>
                <c:pt idx="747">
                  <c:v>2.7410003461405319E-2</c:v>
                </c:pt>
                <c:pt idx="748">
                  <c:v>2.4864548250109753E-2</c:v>
                </c:pt>
                <c:pt idx="749">
                  <c:v>3.5559565441083185E-2</c:v>
                </c:pt>
                <c:pt idx="750">
                  <c:v>1.4157328303561423E-2</c:v>
                </c:pt>
                <c:pt idx="751">
                  <c:v>2.1172729823248915E-2</c:v>
                </c:pt>
                <c:pt idx="752">
                  <c:v>4.0113936679842643E-2</c:v>
                </c:pt>
                <c:pt idx="753">
                  <c:v>1.0674153248796614E-2</c:v>
                </c:pt>
                <c:pt idx="754">
                  <c:v>2.4102398330412722E-2</c:v>
                </c:pt>
                <c:pt idx="755">
                  <c:v>4.0520223313321946E-2</c:v>
                </c:pt>
                <c:pt idx="756">
                  <c:v>2.5048282319892312E-2</c:v>
                </c:pt>
                <c:pt idx="757">
                  <c:v>2.236975674093622E-2</c:v>
                </c:pt>
                <c:pt idx="758">
                  <c:v>6.9410893345487557E-2</c:v>
                </c:pt>
                <c:pt idx="759">
                  <c:v>2.1722860005553013E-2</c:v>
                </c:pt>
                <c:pt idx="760">
                  <c:v>5.2080948674511296E-2</c:v>
                </c:pt>
                <c:pt idx="761">
                  <c:v>4.8049825273362545E-2</c:v>
                </c:pt>
                <c:pt idx="762">
                  <c:v>2.8561200746631155E-2</c:v>
                </c:pt>
                <c:pt idx="763">
                  <c:v>2.5220674281054567E-2</c:v>
                </c:pt>
                <c:pt idx="764">
                  <c:v>2.4270217130647698E-2</c:v>
                </c:pt>
                <c:pt idx="765">
                  <c:v>2.916410633858435E-2</c:v>
                </c:pt>
                <c:pt idx="766">
                  <c:v>2.6528046125065208E-2</c:v>
                </c:pt>
                <c:pt idx="767">
                  <c:v>1.247591033573392E-2</c:v>
                </c:pt>
                <c:pt idx="768">
                  <c:v>7.0470178296678565E-2</c:v>
                </c:pt>
                <c:pt idx="769">
                  <c:v>2.5254192901954964E-2</c:v>
                </c:pt>
                <c:pt idx="770">
                  <c:v>2.6338503555601189E-2</c:v>
                </c:pt>
                <c:pt idx="771">
                  <c:v>3.7151679914896096E-2</c:v>
                </c:pt>
                <c:pt idx="772">
                  <c:v>2.4345762676738714E-2</c:v>
                </c:pt>
                <c:pt idx="773">
                  <c:v>2.6740309422482955E-2</c:v>
                </c:pt>
                <c:pt idx="774">
                  <c:v>1.571929348056722E-2</c:v>
                </c:pt>
                <c:pt idx="775">
                  <c:v>2.4907030142632181E-2</c:v>
                </c:pt>
                <c:pt idx="776">
                  <c:v>2.0674646354733373E-2</c:v>
                </c:pt>
                <c:pt idx="777">
                  <c:v>1.071994871967874E-2</c:v>
                </c:pt>
                <c:pt idx="778">
                  <c:v>2.1803571288164125E-2</c:v>
                </c:pt>
                <c:pt idx="779">
                  <c:v>2.6074462876881643E-2</c:v>
                </c:pt>
                <c:pt idx="780">
                  <c:v>2.2450472223105367E-2</c:v>
                </c:pt>
                <c:pt idx="781">
                  <c:v>3.0341955269190146E-2</c:v>
                </c:pt>
                <c:pt idx="782">
                  <c:v>2.3840768300282145E-2</c:v>
                </c:pt>
                <c:pt idx="783">
                  <c:v>2.4840557551131681E-2</c:v>
                </c:pt>
                <c:pt idx="784">
                  <c:v>2.1634577726254323E-2</c:v>
                </c:pt>
                <c:pt idx="785">
                  <c:v>-2.8210091624725764E-2</c:v>
                </c:pt>
                <c:pt idx="786">
                  <c:v>8.1918176758474015E-2</c:v>
                </c:pt>
                <c:pt idx="787">
                  <c:v>4.2746389663035345E-2</c:v>
                </c:pt>
                <c:pt idx="788">
                  <c:v>2.3063259387892998E-2</c:v>
                </c:pt>
                <c:pt idx="789">
                  <c:v>1.2253006384301601E-2</c:v>
                </c:pt>
                <c:pt idx="790">
                  <c:v>3.4393432470602558E-2</c:v>
                </c:pt>
                <c:pt idx="791">
                  <c:v>2.828270546672873E-2</c:v>
                </c:pt>
                <c:pt idx="792">
                  <c:v>2.437190344003648E-2</c:v>
                </c:pt>
                <c:pt idx="793">
                  <c:v>6.3704971846360481E-2</c:v>
                </c:pt>
                <c:pt idx="794">
                  <c:v>4.6651326640738011E-2</c:v>
                </c:pt>
                <c:pt idx="795">
                  <c:v>1.8839596617374221E-2</c:v>
                </c:pt>
                <c:pt idx="796">
                  <c:v>2.2598091813357257E-2</c:v>
                </c:pt>
                <c:pt idx="797">
                  <c:v>-3.2227214091899881E-2</c:v>
                </c:pt>
                <c:pt idx="798">
                  <c:v>3.7763913855697773E-2</c:v>
                </c:pt>
                <c:pt idx="799">
                  <c:v>2.2911638687179048E-2</c:v>
                </c:pt>
                <c:pt idx="800">
                  <c:v>4.7290811429038238E-2</c:v>
                </c:pt>
                <c:pt idx="801">
                  <c:v>2.8123045513037237E-2</c:v>
                </c:pt>
                <c:pt idx="802">
                  <c:v>1.2971868672259079E-2</c:v>
                </c:pt>
                <c:pt idx="803">
                  <c:v>2.3880271939513698E-2</c:v>
                </c:pt>
                <c:pt idx="804">
                  <c:v>1.6475201210703672E-2</c:v>
                </c:pt>
                <c:pt idx="805">
                  <c:v>2.2932518332219098E-2</c:v>
                </c:pt>
                <c:pt idx="806">
                  <c:v>2.3308490428174844E-2</c:v>
                </c:pt>
                <c:pt idx="807">
                  <c:v>3.8087794319898505E-2</c:v>
                </c:pt>
                <c:pt idx="808">
                  <c:v>2.0149511428011468E-2</c:v>
                </c:pt>
                <c:pt idx="809">
                  <c:v>2.5664480979718407E-2</c:v>
                </c:pt>
                <c:pt idx="810">
                  <c:v>2.6959014044138696E-2</c:v>
                </c:pt>
                <c:pt idx="811">
                  <c:v>3.5696986764291783E-2</c:v>
                </c:pt>
                <c:pt idx="812">
                  <c:v>2.6553445633513917E-2</c:v>
                </c:pt>
                <c:pt idx="813">
                  <c:v>1.2223747343310665E-2</c:v>
                </c:pt>
                <c:pt idx="814">
                  <c:v>2.5459628303689863E-2</c:v>
                </c:pt>
                <c:pt idx="815">
                  <c:v>3.0055858829503679E-2</c:v>
                </c:pt>
                <c:pt idx="816">
                  <c:v>2.222584268699479E-2</c:v>
                </c:pt>
                <c:pt idx="817">
                  <c:v>6.9318467260889749E-2</c:v>
                </c:pt>
                <c:pt idx="818">
                  <c:v>3.4319818155351678E-2</c:v>
                </c:pt>
                <c:pt idx="819">
                  <c:v>1.9196250107778035E-2</c:v>
                </c:pt>
                <c:pt idx="820">
                  <c:v>2.2441056049696595E-2</c:v>
                </c:pt>
                <c:pt idx="821">
                  <c:v>4.2428570343303162E-2</c:v>
                </c:pt>
                <c:pt idx="822">
                  <c:v>2.6809131253951346E-2</c:v>
                </c:pt>
                <c:pt idx="823">
                  <c:v>3.9292829239518934E-2</c:v>
                </c:pt>
                <c:pt idx="824">
                  <c:v>6.1828486771911439E-2</c:v>
                </c:pt>
                <c:pt idx="825">
                  <c:v>2.6606151971004355E-2</c:v>
                </c:pt>
                <c:pt idx="826">
                  <c:v>2.8991219724359141E-2</c:v>
                </c:pt>
                <c:pt idx="827">
                  <c:v>2.1919858999405406E-2</c:v>
                </c:pt>
                <c:pt idx="828">
                  <c:v>2.6885960842534917E-2</c:v>
                </c:pt>
                <c:pt idx="829">
                  <c:v>2.1957398223142022E-2</c:v>
                </c:pt>
                <c:pt idx="830">
                  <c:v>1.7128486937083576E-2</c:v>
                </c:pt>
                <c:pt idx="831">
                  <c:v>2.4767003312966329E-2</c:v>
                </c:pt>
                <c:pt idx="832">
                  <c:v>1.6496365207666175E-2</c:v>
                </c:pt>
                <c:pt idx="833">
                  <c:v>2.2941845585098708E-2</c:v>
                </c:pt>
                <c:pt idx="834">
                  <c:v>1.2161419486535374E-2</c:v>
                </c:pt>
                <c:pt idx="835">
                  <c:v>4.7348198130005681E-2</c:v>
                </c:pt>
                <c:pt idx="836">
                  <c:v>2.1815799747235909E-2</c:v>
                </c:pt>
                <c:pt idx="837">
                  <c:v>2.7453093946845364E-2</c:v>
                </c:pt>
                <c:pt idx="838">
                  <c:v>2.0117029299220768E-2</c:v>
                </c:pt>
                <c:pt idx="839">
                  <c:v>2.1023000851883245E-2</c:v>
                </c:pt>
                <c:pt idx="840">
                  <c:v>2.2598024543549755E-2</c:v>
                </c:pt>
                <c:pt idx="841">
                  <c:v>2.2200571784510625E-2</c:v>
                </c:pt>
                <c:pt idx="842">
                  <c:v>1.9001008763634086E-2</c:v>
                </c:pt>
                <c:pt idx="843">
                  <c:v>3.5361727117648734E-2</c:v>
                </c:pt>
                <c:pt idx="844">
                  <c:v>9.5052470017326751E-2</c:v>
                </c:pt>
                <c:pt idx="845">
                  <c:v>4.2619821877522002E-2</c:v>
                </c:pt>
                <c:pt idx="846">
                  <c:v>3.4251110987003175E-2</c:v>
                </c:pt>
                <c:pt idx="847">
                  <c:v>3.7331119436875726E-2</c:v>
                </c:pt>
                <c:pt idx="848">
                  <c:v>2.4487649678179402E-2</c:v>
                </c:pt>
                <c:pt idx="849">
                  <c:v>2.3601651658515133E-2</c:v>
                </c:pt>
                <c:pt idx="850">
                  <c:v>2.7689450431944262E-2</c:v>
                </c:pt>
                <c:pt idx="851">
                  <c:v>2.5069265542215557E-2</c:v>
                </c:pt>
                <c:pt idx="852">
                  <c:v>-0.10012587338795376</c:v>
                </c:pt>
                <c:pt idx="853">
                  <c:v>2.3386262981652139E-2</c:v>
                </c:pt>
                <c:pt idx="854">
                  <c:v>3.1836162125642664E-2</c:v>
                </c:pt>
                <c:pt idx="855">
                  <c:v>-1.8202258762143431E-2</c:v>
                </c:pt>
                <c:pt idx="856">
                  <c:v>2.158411922350667E-2</c:v>
                </c:pt>
                <c:pt idx="857">
                  <c:v>2.4726270756290303E-2</c:v>
                </c:pt>
                <c:pt idx="858">
                  <c:v>2.3349701617165985E-2</c:v>
                </c:pt>
                <c:pt idx="859">
                  <c:v>1.9910268348429572E-2</c:v>
                </c:pt>
                <c:pt idx="860">
                  <c:v>2.4064909746722485E-2</c:v>
                </c:pt>
                <c:pt idx="861">
                  <c:v>3.2941150614091752E-2</c:v>
                </c:pt>
                <c:pt idx="862">
                  <c:v>1.376572453201419E-2</c:v>
                </c:pt>
                <c:pt idx="863">
                  <c:v>3.8197790197212145E-2</c:v>
                </c:pt>
                <c:pt idx="864">
                  <c:v>2.4675805854020183E-2</c:v>
                </c:pt>
                <c:pt idx="865">
                  <c:v>5.4033055066156521E-2</c:v>
                </c:pt>
                <c:pt idx="866">
                  <c:v>2.8255314766781003E-2</c:v>
                </c:pt>
                <c:pt idx="867">
                  <c:v>2.1030282120013677E-2</c:v>
                </c:pt>
                <c:pt idx="868">
                  <c:v>2.3911394088246052E-2</c:v>
                </c:pt>
                <c:pt idx="869">
                  <c:v>2.3595833069903538E-2</c:v>
                </c:pt>
                <c:pt idx="870">
                  <c:v>3.5601879304839601E-2</c:v>
                </c:pt>
                <c:pt idx="871">
                  <c:v>1.1926115190605602E-2</c:v>
                </c:pt>
                <c:pt idx="872">
                  <c:v>1.6221888205099066E-2</c:v>
                </c:pt>
                <c:pt idx="873">
                  <c:v>3.3220638776629841E-2</c:v>
                </c:pt>
                <c:pt idx="874">
                  <c:v>2.0390742410580254E-2</c:v>
                </c:pt>
                <c:pt idx="875">
                  <c:v>2.5182648567469323E-2</c:v>
                </c:pt>
                <c:pt idx="876">
                  <c:v>3.0461538461538318E-2</c:v>
                </c:pt>
                <c:pt idx="877">
                  <c:v>2.2083987340143496E-2</c:v>
                </c:pt>
                <c:pt idx="878">
                  <c:v>2.7475008061915496E-2</c:v>
                </c:pt>
                <c:pt idx="879">
                  <c:v>2.1317375249345183E-2</c:v>
                </c:pt>
                <c:pt idx="880">
                  <c:v>2.3362837408763326E-2</c:v>
                </c:pt>
                <c:pt idx="881">
                  <c:v>2.3812351543943011E-2</c:v>
                </c:pt>
                <c:pt idx="882">
                  <c:v>1.8169019592507052E-2</c:v>
                </c:pt>
                <c:pt idx="883">
                  <c:v>3.7981153880344953E-2</c:v>
                </c:pt>
                <c:pt idx="884">
                  <c:v>3.2352436211735336E-2</c:v>
                </c:pt>
                <c:pt idx="885">
                  <c:v>2.7334465195246072E-2</c:v>
                </c:pt>
                <c:pt idx="886">
                  <c:v>2.1400778210116878E-2</c:v>
                </c:pt>
                <c:pt idx="887">
                  <c:v>1.5441686250146081E-2</c:v>
                </c:pt>
                <c:pt idx="888">
                  <c:v>1.7727372825368848E-2</c:v>
                </c:pt>
                <c:pt idx="889">
                  <c:v>2.0199670036803674E-2</c:v>
                </c:pt>
                <c:pt idx="890">
                  <c:v>3.9744029676956005E-2</c:v>
                </c:pt>
                <c:pt idx="891">
                  <c:v>3.7032408666475281E-2</c:v>
                </c:pt>
                <c:pt idx="892">
                  <c:v>-1.2458779121882313E-2</c:v>
                </c:pt>
                <c:pt idx="893">
                  <c:v>2.2879197221150172E-2</c:v>
                </c:pt>
                <c:pt idx="894">
                  <c:v>2.2827617856973514E-2</c:v>
                </c:pt>
                <c:pt idx="895">
                  <c:v>5.5617411125235439E-2</c:v>
                </c:pt>
                <c:pt idx="896">
                  <c:v>3.2948985139543252E-2</c:v>
                </c:pt>
                <c:pt idx="897">
                  <c:v>2.4003826697009734E-2</c:v>
                </c:pt>
                <c:pt idx="898">
                  <c:v>2.9805352798053519E-2</c:v>
                </c:pt>
                <c:pt idx="899">
                  <c:v>1.088429539411595E-2</c:v>
                </c:pt>
                <c:pt idx="900">
                  <c:v>3.7286772904135956E-2</c:v>
                </c:pt>
                <c:pt idx="901">
                  <c:v>-5.2743204777585651E-2</c:v>
                </c:pt>
                <c:pt idx="902">
                  <c:v>2.6084797934663673E-2</c:v>
                </c:pt>
                <c:pt idx="903">
                  <c:v>3.2397529477821374E-2</c:v>
                </c:pt>
                <c:pt idx="904">
                  <c:v>1.9488119579778695E-2</c:v>
                </c:pt>
                <c:pt idx="905">
                  <c:v>5.1228829960899613E-2</c:v>
                </c:pt>
                <c:pt idx="906">
                  <c:v>2.2995138231898693E-2</c:v>
                </c:pt>
                <c:pt idx="907">
                  <c:v>2.0450514242447593E-2</c:v>
                </c:pt>
                <c:pt idx="908">
                  <c:v>2.7590694429537432E-2</c:v>
                </c:pt>
                <c:pt idx="909">
                  <c:v>2.1317590480300908E-2</c:v>
                </c:pt>
                <c:pt idx="910">
                  <c:v>2.2761260400677275E-2</c:v>
                </c:pt>
                <c:pt idx="911">
                  <c:v>1.7772232408457045E-2</c:v>
                </c:pt>
                <c:pt idx="912">
                  <c:v>2.1838056485204538E-2</c:v>
                </c:pt>
                <c:pt idx="913">
                  <c:v>2.2388306491616827E-2</c:v>
                </c:pt>
                <c:pt idx="914">
                  <c:v>1.2817338580733528E-2</c:v>
                </c:pt>
                <c:pt idx="915">
                  <c:v>1.4183510453566583E-2</c:v>
                </c:pt>
                <c:pt idx="916">
                  <c:v>3.1656534954407345E-2</c:v>
                </c:pt>
                <c:pt idx="917">
                  <c:v>2.708755244368577E-2</c:v>
                </c:pt>
                <c:pt idx="918">
                  <c:v>2.0398462076197221E-2</c:v>
                </c:pt>
                <c:pt idx="919">
                  <c:v>3.3560173370599911E-2</c:v>
                </c:pt>
                <c:pt idx="920">
                  <c:v>5.579996443399815E-2</c:v>
                </c:pt>
                <c:pt idx="921">
                  <c:v>2.5004870066622553E-2</c:v>
                </c:pt>
                <c:pt idx="922">
                  <c:v>2.3162171085686412E-2</c:v>
                </c:pt>
                <c:pt idx="923">
                  <c:v>6.1667772052446335E-2</c:v>
                </c:pt>
                <c:pt idx="924">
                  <c:v>1.9058313448431896E-2</c:v>
                </c:pt>
                <c:pt idx="925">
                  <c:v>3.6081866287161146E-2</c:v>
                </c:pt>
                <c:pt idx="926">
                  <c:v>2.9431711698652441E-2</c:v>
                </c:pt>
                <c:pt idx="927">
                  <c:v>2.0843921067533966E-2</c:v>
                </c:pt>
                <c:pt idx="928">
                  <c:v>2.9541890681003657E-2</c:v>
                </c:pt>
                <c:pt idx="929">
                  <c:v>2.1646613365043255E-2</c:v>
                </c:pt>
                <c:pt idx="930">
                  <c:v>8.1915470730384188E-2</c:v>
                </c:pt>
                <c:pt idx="931">
                  <c:v>9.4948145197816691E-2</c:v>
                </c:pt>
                <c:pt idx="932">
                  <c:v>3.0559995473641077E-2</c:v>
                </c:pt>
                <c:pt idx="933">
                  <c:v>1.9881091604283085E-2</c:v>
                </c:pt>
                <c:pt idx="934">
                  <c:v>3.1126618977549203E-2</c:v>
                </c:pt>
                <c:pt idx="935">
                  <c:v>2.2202911144905357E-2</c:v>
                </c:pt>
                <c:pt idx="936">
                  <c:v>2.1289062499999956E-2</c:v>
                </c:pt>
                <c:pt idx="937">
                  <c:v>2.4901155978264589E-2</c:v>
                </c:pt>
                <c:pt idx="938">
                  <c:v>1.8285353768838775E-2</c:v>
                </c:pt>
                <c:pt idx="939">
                  <c:v>1.8313379151961184E-2</c:v>
                </c:pt>
                <c:pt idx="940">
                  <c:v>9.0659078321651654E-2</c:v>
                </c:pt>
                <c:pt idx="941">
                  <c:v>4.1679522781034706E-2</c:v>
                </c:pt>
                <c:pt idx="942">
                  <c:v>1.9165558681962125E-2</c:v>
                </c:pt>
                <c:pt idx="943">
                  <c:v>2.1091868509456768E-2</c:v>
                </c:pt>
                <c:pt idx="944">
                  <c:v>3.5935534957380444E-2</c:v>
                </c:pt>
                <c:pt idx="945">
                  <c:v>1.096751336280577E-2</c:v>
                </c:pt>
                <c:pt idx="946">
                  <c:v>1.0841267340400806E-2</c:v>
                </c:pt>
                <c:pt idx="947">
                  <c:v>2.8272020643862028E-2</c:v>
                </c:pt>
                <c:pt idx="948">
                  <c:v>2.1128665531031432E-2</c:v>
                </c:pt>
                <c:pt idx="949">
                  <c:v>1.9171969258738875E-2</c:v>
                </c:pt>
                <c:pt idx="950">
                  <c:v>3.0257680656152308E-2</c:v>
                </c:pt>
                <c:pt idx="951">
                  <c:v>1.9247245118024114E-2</c:v>
                </c:pt>
                <c:pt idx="952">
                  <c:v>2.02477798768812E-2</c:v>
                </c:pt>
                <c:pt idx="953">
                  <c:v>9.3925075513554779E-2</c:v>
                </c:pt>
                <c:pt idx="954">
                  <c:v>1.7324767198440671E-2</c:v>
                </c:pt>
                <c:pt idx="955">
                  <c:v>1.8728849254186608E-2</c:v>
                </c:pt>
                <c:pt idx="956">
                  <c:v>2.3496873873732671E-2</c:v>
                </c:pt>
                <c:pt idx="957">
                  <c:v>2.079571228384447E-2</c:v>
                </c:pt>
                <c:pt idx="958">
                  <c:v>2.2915670333173876E-2</c:v>
                </c:pt>
                <c:pt idx="959">
                  <c:v>1.7647144756256283E-2</c:v>
                </c:pt>
                <c:pt idx="960">
                  <c:v>-7.4116975557346199E-2</c:v>
                </c:pt>
                <c:pt idx="961">
                  <c:v>1.3145152328184251E-2</c:v>
                </c:pt>
                <c:pt idx="962">
                  <c:v>2.0229519828477205E-2</c:v>
                </c:pt>
                <c:pt idx="963">
                  <c:v>1.8082784308228517E-2</c:v>
                </c:pt>
                <c:pt idx="964">
                  <c:v>2.3593212758225457E-2</c:v>
                </c:pt>
                <c:pt idx="965">
                  <c:v>4.742434588544886E-2</c:v>
                </c:pt>
                <c:pt idx="966">
                  <c:v>3.2651216653250215E-2</c:v>
                </c:pt>
                <c:pt idx="967">
                  <c:v>1.3303535025595226E-2</c:v>
                </c:pt>
                <c:pt idx="968">
                  <c:v>1.830674812319133E-2</c:v>
                </c:pt>
                <c:pt idx="969">
                  <c:v>2.1853541175880897E-2</c:v>
                </c:pt>
                <c:pt idx="970">
                  <c:v>6.280585356672308E-2</c:v>
                </c:pt>
                <c:pt idx="971">
                  <c:v>1.8704214044757306E-2</c:v>
                </c:pt>
                <c:pt idx="972">
                  <c:v>1.8679517440335802E-2</c:v>
                </c:pt>
                <c:pt idx="973">
                  <c:v>1.6404565855037578E-2</c:v>
                </c:pt>
                <c:pt idx="974">
                  <c:v>1.7887492099164071E-2</c:v>
                </c:pt>
                <c:pt idx="975">
                  <c:v>1.7592207088430234E-2</c:v>
                </c:pt>
                <c:pt idx="976">
                  <c:v>4.989823333061949E-2</c:v>
                </c:pt>
                <c:pt idx="977">
                  <c:v>1.9570167947623007E-2</c:v>
                </c:pt>
                <c:pt idx="978">
                  <c:v>1.9022047637428763E-2</c:v>
                </c:pt>
                <c:pt idx="979">
                  <c:v>1.9689602988054222E-2</c:v>
                </c:pt>
                <c:pt idx="980">
                  <c:v>5.2286980388549065E-2</c:v>
                </c:pt>
                <c:pt idx="981">
                  <c:v>2.0792467634366485E-2</c:v>
                </c:pt>
                <c:pt idx="982">
                  <c:v>1.8266177513333481E-2</c:v>
                </c:pt>
                <c:pt idx="983">
                  <c:v>2.6290569654162654E-2</c:v>
                </c:pt>
                <c:pt idx="984">
                  <c:v>1.7212574771403588E-2</c:v>
                </c:pt>
                <c:pt idx="985">
                  <c:v>3.028764447453236E-2</c:v>
                </c:pt>
                <c:pt idx="986">
                  <c:v>2.9607345534808927E-2</c:v>
                </c:pt>
                <c:pt idx="987">
                  <c:v>8.8446267992002614E-2</c:v>
                </c:pt>
                <c:pt idx="988">
                  <c:v>1.9911455369219233E-2</c:v>
                </c:pt>
                <c:pt idx="989">
                  <c:v>2.2660785957994145E-2</c:v>
                </c:pt>
                <c:pt idx="990">
                  <c:v>5.837469442180887E-2</c:v>
                </c:pt>
                <c:pt idx="991">
                  <c:v>1.9487379357737034E-2</c:v>
                </c:pt>
                <c:pt idx="992">
                  <c:v>2.3655502392344596E-2</c:v>
                </c:pt>
                <c:pt idx="993">
                  <c:v>1.7977930017777366E-2</c:v>
                </c:pt>
                <c:pt idx="994">
                  <c:v>2.0507596978185383E-2</c:v>
                </c:pt>
                <c:pt idx="995">
                  <c:v>3.3564650899306159E-2</c:v>
                </c:pt>
                <c:pt idx="996">
                  <c:v>4.1590069454706668E-2</c:v>
                </c:pt>
                <c:pt idx="997">
                  <c:v>3.0962852980726208E-2</c:v>
                </c:pt>
                <c:pt idx="998">
                  <c:v>1.9542612497105205E-2</c:v>
                </c:pt>
                <c:pt idx="999">
                  <c:v>-0.14682865929782896</c:v>
                </c:pt>
                <c:pt idx="1000">
                  <c:v>2.9263545422997472E-2</c:v>
                </c:pt>
                <c:pt idx="1001">
                  <c:v>3.714133733846503E-2</c:v>
                </c:pt>
                <c:pt idx="1002">
                  <c:v>5.5129025378545471E-2</c:v>
                </c:pt>
                <c:pt idx="1003">
                  <c:v>2.53111330073994E-2</c:v>
                </c:pt>
                <c:pt idx="1004">
                  <c:v>2.8726054654189426E-2</c:v>
                </c:pt>
                <c:pt idx="1005">
                  <c:v>1.7566820812610962E-2</c:v>
                </c:pt>
                <c:pt idx="1006">
                  <c:v>1.8290717873340467E-2</c:v>
                </c:pt>
                <c:pt idx="1007">
                  <c:v>1.5122247664109079E-2</c:v>
                </c:pt>
                <c:pt idx="1008">
                  <c:v>4.0244227291208245E-2</c:v>
                </c:pt>
                <c:pt idx="1009">
                  <c:v>1.2707828784456643E-2</c:v>
                </c:pt>
                <c:pt idx="1010">
                  <c:v>1.0870510006736334E-2</c:v>
                </c:pt>
                <c:pt idx="1011">
                  <c:v>2.9923231226339775E-2</c:v>
                </c:pt>
                <c:pt idx="1012">
                  <c:v>1.5629210455402776E-2</c:v>
                </c:pt>
                <c:pt idx="1013">
                  <c:v>2.0192193929195801E-2</c:v>
                </c:pt>
                <c:pt idx="1014">
                  <c:v>1.6074423061566812E-2</c:v>
                </c:pt>
                <c:pt idx="1015">
                  <c:v>2.1936443122808624E-2</c:v>
                </c:pt>
                <c:pt idx="1016">
                  <c:v>1.6341923318667462E-2</c:v>
                </c:pt>
                <c:pt idx="1017">
                  <c:v>3.0696576151121535E-2</c:v>
                </c:pt>
                <c:pt idx="1018">
                  <c:v>2.4299484716330033E-2</c:v>
                </c:pt>
                <c:pt idx="1019">
                  <c:v>2.4441053033193327E-2</c:v>
                </c:pt>
                <c:pt idx="1020">
                  <c:v>2.035888921047424E-2</c:v>
                </c:pt>
                <c:pt idx="1021">
                  <c:v>2.6007937331810949E-2</c:v>
                </c:pt>
                <c:pt idx="1022">
                  <c:v>1.5216536442749895E-2</c:v>
                </c:pt>
                <c:pt idx="1023">
                  <c:v>1.6852411851599802E-2</c:v>
                </c:pt>
                <c:pt idx="1024">
                  <c:v>4.0300884955752236E-2</c:v>
                </c:pt>
                <c:pt idx="1025">
                  <c:v>2.0742462262191452E-2</c:v>
                </c:pt>
                <c:pt idx="1026">
                  <c:v>2.237916544645957E-2</c:v>
                </c:pt>
                <c:pt idx="1027">
                  <c:v>3.5226947835353517E-2</c:v>
                </c:pt>
                <c:pt idx="1028">
                  <c:v>1.2694415642126922E-2</c:v>
                </c:pt>
                <c:pt idx="1029">
                  <c:v>3.6998116738592657E-2</c:v>
                </c:pt>
                <c:pt idx="1030">
                  <c:v>1.5474145231930692E-2</c:v>
                </c:pt>
                <c:pt idx="1031">
                  <c:v>1.4409589390461663E-2</c:v>
                </c:pt>
                <c:pt idx="1032">
                  <c:v>1.7358237158964895E-2</c:v>
                </c:pt>
                <c:pt idx="1033">
                  <c:v>1.7235493216024134E-2</c:v>
                </c:pt>
                <c:pt idx="1034">
                  <c:v>1.7620002898528497E-2</c:v>
                </c:pt>
                <c:pt idx="1035">
                  <c:v>1.8078515313931343E-2</c:v>
                </c:pt>
                <c:pt idx="1036">
                  <c:v>-0.11009926236226208</c:v>
                </c:pt>
                <c:pt idx="1037">
                  <c:v>1.2597639043871345E-2</c:v>
                </c:pt>
                <c:pt idx="1038">
                  <c:v>1.7154704098890861E-2</c:v>
                </c:pt>
                <c:pt idx="1039">
                  <c:v>1.6823634117506536E-2</c:v>
                </c:pt>
                <c:pt idx="1040">
                  <c:v>2.4525580545810666E-2</c:v>
                </c:pt>
                <c:pt idx="1041">
                  <c:v>1.6090276894656919E-2</c:v>
                </c:pt>
                <c:pt idx="1042">
                  <c:v>1.9305419741014074E-2</c:v>
                </c:pt>
                <c:pt idx="1043">
                  <c:v>1.707504617555422E-2</c:v>
                </c:pt>
                <c:pt idx="1044">
                  <c:v>0.14384473985667467</c:v>
                </c:pt>
                <c:pt idx="1045">
                  <c:v>1.0449805424912695E-2</c:v>
                </c:pt>
                <c:pt idx="1046">
                  <c:v>1.788022239386966E-2</c:v>
                </c:pt>
                <c:pt idx="1047">
                  <c:v>1.3766640793192897E-2</c:v>
                </c:pt>
                <c:pt idx="1048">
                  <c:v>1.4534346497950823E-2</c:v>
                </c:pt>
                <c:pt idx="1049">
                  <c:v>1.3259173924847767E-2</c:v>
                </c:pt>
                <c:pt idx="1050">
                  <c:v>1.7377961747073956E-2</c:v>
                </c:pt>
                <c:pt idx="1051">
                  <c:v>1.6466609576614388E-2</c:v>
                </c:pt>
                <c:pt idx="1052">
                  <c:v>1.4613679544015268E-2</c:v>
                </c:pt>
                <c:pt idx="1053">
                  <c:v>1.8785490100605928E-2</c:v>
                </c:pt>
                <c:pt idx="1054">
                  <c:v>2.2464773459638154E-2</c:v>
                </c:pt>
                <c:pt idx="1055">
                  <c:v>1.6521162559398839E-2</c:v>
                </c:pt>
                <c:pt idx="1056">
                  <c:v>1.7681004309970882E-2</c:v>
                </c:pt>
                <c:pt idx="1057">
                  <c:v>1.7476682054940129E-2</c:v>
                </c:pt>
                <c:pt idx="1058">
                  <c:v>1.8139182463061898E-2</c:v>
                </c:pt>
                <c:pt idx="1059">
                  <c:v>2.1299844560382919E-2</c:v>
                </c:pt>
                <c:pt idx="1060">
                  <c:v>1.7354523683637657E-2</c:v>
                </c:pt>
                <c:pt idx="1061">
                  <c:v>2.3110724943202543E-2</c:v>
                </c:pt>
                <c:pt idx="1062">
                  <c:v>1.0734479701149713E-2</c:v>
                </c:pt>
                <c:pt idx="1063">
                  <c:v>1.6102486192217214E-2</c:v>
                </c:pt>
                <c:pt idx="1064">
                  <c:v>1.5928342086463543E-2</c:v>
                </c:pt>
                <c:pt idx="1065">
                  <c:v>1.4375104567508901E-2</c:v>
                </c:pt>
                <c:pt idx="1066">
                  <c:v>1.5639401130681518E-2</c:v>
                </c:pt>
                <c:pt idx="1067">
                  <c:v>1.5486393023605327E-2</c:v>
                </c:pt>
                <c:pt idx="1068">
                  <c:v>1.765550480890643E-2</c:v>
                </c:pt>
                <c:pt idx="1069">
                  <c:v>1.5461720734389006E-2</c:v>
                </c:pt>
                <c:pt idx="1070">
                  <c:v>1.4675250087863079E-2</c:v>
                </c:pt>
                <c:pt idx="1071">
                  <c:v>1.1668201489399177E-2</c:v>
                </c:pt>
                <c:pt idx="1072">
                  <c:v>1.7099818981122228E-2</c:v>
                </c:pt>
                <c:pt idx="1073">
                  <c:v>1.4592439740545915E-2</c:v>
                </c:pt>
                <c:pt idx="1074">
                  <c:v>1.2519107739342061E-2</c:v>
                </c:pt>
                <c:pt idx="1075">
                  <c:v>1.7406113789221411E-2</c:v>
                </c:pt>
                <c:pt idx="1076">
                  <c:v>1.1661152206135617E-2</c:v>
                </c:pt>
                <c:pt idx="1077">
                  <c:v>1.3696084178020485E-2</c:v>
                </c:pt>
                <c:pt idx="1078">
                  <c:v>1.4214550877304166E-2</c:v>
                </c:pt>
                <c:pt idx="1079">
                  <c:v>1.7464828670675114E-2</c:v>
                </c:pt>
                <c:pt idx="1080">
                  <c:v>1.6444127097465122E-2</c:v>
                </c:pt>
                <c:pt idx="1081">
                  <c:v>1.4790348162178057E-2</c:v>
                </c:pt>
                <c:pt idx="1082">
                  <c:v>1.5039990051066043E-2</c:v>
                </c:pt>
                <c:pt idx="1083">
                  <c:v>1.2319471274615745E-2</c:v>
                </c:pt>
                <c:pt idx="1084">
                  <c:v>0.1874237551292004</c:v>
                </c:pt>
                <c:pt idx="1085">
                  <c:v>1.2190503242910378E-2</c:v>
                </c:pt>
                <c:pt idx="1086">
                  <c:v>0.1093418663415997</c:v>
                </c:pt>
                <c:pt idx="1087">
                  <c:v>1.3702977838785602E-2</c:v>
                </c:pt>
                <c:pt idx="1088">
                  <c:v>1.1372972644007051E-2</c:v>
                </c:pt>
                <c:pt idx="1089">
                  <c:v>-1.2825131493623521E-2</c:v>
                </c:pt>
                <c:pt idx="1090">
                  <c:v>1.4508489931321034E-2</c:v>
                </c:pt>
                <c:pt idx="1091">
                  <c:v>1.6231353946390747E-2</c:v>
                </c:pt>
                <c:pt idx="1092">
                  <c:v>1.54893478325282E-2</c:v>
                </c:pt>
                <c:pt idx="1093">
                  <c:v>4.4967913358298084E-2</c:v>
                </c:pt>
                <c:pt idx="1094">
                  <c:v>1.4289265958107977E-2</c:v>
                </c:pt>
                <c:pt idx="1095">
                  <c:v>1.3112177634612587E-2</c:v>
                </c:pt>
                <c:pt idx="1096">
                  <c:v>3.5699050270549426E-2</c:v>
                </c:pt>
                <c:pt idx="1097">
                  <c:v>1.5848466797462102E-2</c:v>
                </c:pt>
                <c:pt idx="1098">
                  <c:v>1.2425930525494122E-2</c:v>
                </c:pt>
                <c:pt idx="1099">
                  <c:v>1.4163583989126538E-2</c:v>
                </c:pt>
                <c:pt idx="1100">
                  <c:v>1.249026371425388E-2</c:v>
                </c:pt>
                <c:pt idx="1101">
                  <c:v>2.1557865993401037E-2</c:v>
                </c:pt>
                <c:pt idx="1102">
                  <c:v>1.7175957325903157E-2</c:v>
                </c:pt>
                <c:pt idx="1103">
                  <c:v>1.9695988960572564E-2</c:v>
                </c:pt>
                <c:pt idx="1104">
                  <c:v>1.9376579612468303E-2</c:v>
                </c:pt>
                <c:pt idx="1105">
                  <c:v>4.9498313892420986E-2</c:v>
                </c:pt>
                <c:pt idx="1106">
                  <c:v>1.355066487245149E-2</c:v>
                </c:pt>
                <c:pt idx="1107">
                  <c:v>1.3906820319099733E-2</c:v>
                </c:pt>
                <c:pt idx="1108">
                  <c:v>5.246133629839278E-2</c:v>
                </c:pt>
                <c:pt idx="1109">
                  <c:v>-8.4831400914796351E-2</c:v>
                </c:pt>
                <c:pt idx="1110">
                  <c:v>1.2180591351197201E-2</c:v>
                </c:pt>
                <c:pt idx="1111">
                  <c:v>4.212913316986211E-2</c:v>
                </c:pt>
                <c:pt idx="1112">
                  <c:v>1.2781053586470525E-2</c:v>
                </c:pt>
                <c:pt idx="1113">
                  <c:v>1.0848057484516227E-2</c:v>
                </c:pt>
                <c:pt idx="1114">
                  <c:v>1.4072955377192553E-2</c:v>
                </c:pt>
                <c:pt idx="1115">
                  <c:v>5.7749645463664345E-2</c:v>
                </c:pt>
                <c:pt idx="1116">
                  <c:v>1.7896817662945264E-2</c:v>
                </c:pt>
                <c:pt idx="1117">
                  <c:v>5.6300796433716771E-2</c:v>
                </c:pt>
                <c:pt idx="1118">
                  <c:v>1.9877169755810442E-2</c:v>
                </c:pt>
                <c:pt idx="1119">
                  <c:v>1.8733960650128223E-2</c:v>
                </c:pt>
                <c:pt idx="1120">
                  <c:v>5.0053214553194891E-2</c:v>
                </c:pt>
                <c:pt idx="1121">
                  <c:v>1.1031949511882466E-2</c:v>
                </c:pt>
                <c:pt idx="1122">
                  <c:v>3.0473146965881659E-2</c:v>
                </c:pt>
                <c:pt idx="1123">
                  <c:v>1.3447852059336185E-2</c:v>
                </c:pt>
                <c:pt idx="1124">
                  <c:v>1.2181759255924796E-2</c:v>
                </c:pt>
                <c:pt idx="1125">
                  <c:v>9.134157037714985E-2</c:v>
                </c:pt>
                <c:pt idx="1126">
                  <c:v>1.7931098308692439E-2</c:v>
                </c:pt>
                <c:pt idx="1127">
                  <c:v>1.1779159947784779E-2</c:v>
                </c:pt>
                <c:pt idx="1128">
                  <c:v>1.2785573014810092E-2</c:v>
                </c:pt>
                <c:pt idx="1129">
                  <c:v>3.5031339165982445E-2</c:v>
                </c:pt>
                <c:pt idx="1130">
                  <c:v>2.0270323090032072E-2</c:v>
                </c:pt>
                <c:pt idx="1131">
                  <c:v>1.4060081315956818E-2</c:v>
                </c:pt>
                <c:pt idx="1132">
                  <c:v>1.2396475887302305E-2</c:v>
                </c:pt>
                <c:pt idx="1133">
                  <c:v>1.2097174020822887E-2</c:v>
                </c:pt>
                <c:pt idx="1134">
                  <c:v>1.1049214101584992E-2</c:v>
                </c:pt>
                <c:pt idx="1135">
                  <c:v>5.3457779581346676E-2</c:v>
                </c:pt>
                <c:pt idx="1136">
                  <c:v>1.9941255034108707E-2</c:v>
                </c:pt>
                <c:pt idx="1137">
                  <c:v>1.2751018766963274E-2</c:v>
                </c:pt>
                <c:pt idx="1138">
                  <c:v>1.1236606970177476E-2</c:v>
                </c:pt>
                <c:pt idx="1139">
                  <c:v>1.1648228014250916E-2</c:v>
                </c:pt>
                <c:pt idx="1140">
                  <c:v>2.8625018283187087E-2</c:v>
                </c:pt>
                <c:pt idx="1141">
                  <c:v>-1.8480704185764418E-2</c:v>
                </c:pt>
                <c:pt idx="1142">
                  <c:v>1.3908122102474607E-2</c:v>
                </c:pt>
                <c:pt idx="1143">
                  <c:v>1.2460000790107895E-2</c:v>
                </c:pt>
                <c:pt idx="1144">
                  <c:v>1.0812538283309747E-2</c:v>
                </c:pt>
                <c:pt idx="1145">
                  <c:v>1.2657310125243848E-2</c:v>
                </c:pt>
                <c:pt idx="1146">
                  <c:v>1.1833962466559766E-2</c:v>
                </c:pt>
                <c:pt idx="1147">
                  <c:v>1.162945667432802E-2</c:v>
                </c:pt>
                <c:pt idx="1148">
                  <c:v>1.1539823008849481E-2</c:v>
                </c:pt>
                <c:pt idx="1149">
                  <c:v>8.7551104037814742E-2</c:v>
                </c:pt>
                <c:pt idx="1150">
                  <c:v>-1.5057178027937712E-2</c:v>
                </c:pt>
                <c:pt idx="1151">
                  <c:v>2.6165892661226042E-2</c:v>
                </c:pt>
                <c:pt idx="1152">
                  <c:v>1.024620129093945E-2</c:v>
                </c:pt>
                <c:pt idx="1153">
                  <c:v>1.2176394856442396E-2</c:v>
                </c:pt>
                <c:pt idx="1154">
                  <c:v>1.5824818812473662E-2</c:v>
                </c:pt>
                <c:pt idx="1155">
                  <c:v>-8.6315724966294916E-2</c:v>
                </c:pt>
                <c:pt idx="1156">
                  <c:v>4.2774950210223484E-2</c:v>
                </c:pt>
                <c:pt idx="1157">
                  <c:v>1.9484969053934487E-2</c:v>
                </c:pt>
                <c:pt idx="1158">
                  <c:v>1.3128532319041764E-2</c:v>
                </c:pt>
                <c:pt idx="1159">
                  <c:v>1.4755363787507081E-2</c:v>
                </c:pt>
                <c:pt idx="1160">
                  <c:v>1.2512975263333947E-2</c:v>
                </c:pt>
                <c:pt idx="1161">
                  <c:v>1.9854466292021478E-2</c:v>
                </c:pt>
                <c:pt idx="1162">
                  <c:v>3.5969317171669513E-2</c:v>
                </c:pt>
                <c:pt idx="1163">
                  <c:v>-3.6559660811629313E-2</c:v>
                </c:pt>
                <c:pt idx="1164">
                  <c:v>2.5384789409222508E-2</c:v>
                </c:pt>
                <c:pt idx="1165">
                  <c:v>1.1932408482552281E-2</c:v>
                </c:pt>
                <c:pt idx="1166">
                  <c:v>2.3562833299184183E-2</c:v>
                </c:pt>
                <c:pt idx="1167">
                  <c:v>1.2432424169855461E-2</c:v>
                </c:pt>
                <c:pt idx="1168">
                  <c:v>1.3617149758454072E-2</c:v>
                </c:pt>
                <c:pt idx="1169">
                  <c:v>1.1861840770395204E-2</c:v>
                </c:pt>
                <c:pt idx="1170">
                  <c:v>6.2363452116434015E-2</c:v>
                </c:pt>
                <c:pt idx="1171">
                  <c:v>1.1772105700463609E-2</c:v>
                </c:pt>
                <c:pt idx="1172">
                  <c:v>-1.0555438881635015E-2</c:v>
                </c:pt>
                <c:pt idx="1173">
                  <c:v>1.138513151789855E-2</c:v>
                </c:pt>
                <c:pt idx="1174">
                  <c:v>1.4759327193589966E-2</c:v>
                </c:pt>
                <c:pt idx="1175">
                  <c:v>6.1332016135671186E-2</c:v>
                </c:pt>
                <c:pt idx="1176">
                  <c:v>2.2051236533490171E-2</c:v>
                </c:pt>
                <c:pt idx="1177">
                  <c:v>5.0910266326495313E-2</c:v>
                </c:pt>
                <c:pt idx="1178">
                  <c:v>3.4471408647140933E-2</c:v>
                </c:pt>
                <c:pt idx="1179">
                  <c:v>2.3653995345228829E-2</c:v>
                </c:pt>
                <c:pt idx="1180">
                  <c:v>-2.2662319791688645E-2</c:v>
                </c:pt>
                <c:pt idx="1181">
                  <c:v>-8.6622007599474915E-2</c:v>
                </c:pt>
                <c:pt idx="1182">
                  <c:v>-2.8587218071082443E-2</c:v>
                </c:pt>
                <c:pt idx="1183">
                  <c:v>3.7206261629201709E-2</c:v>
                </c:pt>
                <c:pt idx="1184">
                  <c:v>1.556216901713614E-2</c:v>
                </c:pt>
                <c:pt idx="1185">
                  <c:v>-3.1084551037695918E-2</c:v>
                </c:pt>
                <c:pt idx="1186">
                  <c:v>-1.8919711141311524E-2</c:v>
                </c:pt>
                <c:pt idx="1187">
                  <c:v>1.0538735351757644E-2</c:v>
                </c:pt>
                <c:pt idx="1188">
                  <c:v>1.1402011951764379E-2</c:v>
                </c:pt>
                <c:pt idx="1189">
                  <c:v>1.4572546719964441E-2</c:v>
                </c:pt>
                <c:pt idx="1190">
                  <c:v>1.0969527377566068E-2</c:v>
                </c:pt>
                <c:pt idx="1191">
                  <c:v>1.0525404127629479E-2</c:v>
                </c:pt>
                <c:pt idx="1192">
                  <c:v>1.7176967759040318E-2</c:v>
                </c:pt>
                <c:pt idx="1193">
                  <c:v>1.0826801671292241E-2</c:v>
                </c:pt>
                <c:pt idx="1194">
                  <c:v>1.0853457878976736E-2</c:v>
                </c:pt>
                <c:pt idx="1195">
                  <c:v>2.1439467480238505E-2</c:v>
                </c:pt>
                <c:pt idx="1196">
                  <c:v>2.6123595505618047E-2</c:v>
                </c:pt>
                <c:pt idx="1197">
                  <c:v>2.0749402430676467E-2</c:v>
                </c:pt>
                <c:pt idx="1198">
                  <c:v>1.8308342308010817E-2</c:v>
                </c:pt>
                <c:pt idx="1199">
                  <c:v>1.0632242968490635E-2</c:v>
                </c:pt>
                <c:pt idx="1200">
                  <c:v>1.1042122596787829E-2</c:v>
                </c:pt>
                <c:pt idx="1201">
                  <c:v>1.743304201658602E-2</c:v>
                </c:pt>
                <c:pt idx="1202">
                  <c:v>1.2829336783855894E-2</c:v>
                </c:pt>
                <c:pt idx="1203">
                  <c:v>3.1042871245240633E-2</c:v>
                </c:pt>
                <c:pt idx="1204">
                  <c:v>1.3678482129725111E-2</c:v>
                </c:pt>
                <c:pt idx="1205">
                  <c:v>1.1082044941294278E-2</c:v>
                </c:pt>
                <c:pt idx="1206">
                  <c:v>1.050532079632327E-2</c:v>
                </c:pt>
                <c:pt idx="1207">
                  <c:v>6.3535164086629514E-2</c:v>
                </c:pt>
                <c:pt idx="1208">
                  <c:v>1.2154127537236992E-2</c:v>
                </c:pt>
                <c:pt idx="1209">
                  <c:v>2.0176586914742334E-2</c:v>
                </c:pt>
                <c:pt idx="1210">
                  <c:v>3.8208965848623544E-2</c:v>
                </c:pt>
                <c:pt idx="1211">
                  <c:v>1.7681402552965464E-2</c:v>
                </c:pt>
                <c:pt idx="1212">
                  <c:v>1.248381727390413E-2</c:v>
                </c:pt>
                <c:pt idx="1213">
                  <c:v>1.2406820872124635E-2</c:v>
                </c:pt>
                <c:pt idx="1214">
                  <c:v>8.5503570471948898E-2</c:v>
                </c:pt>
                <c:pt idx="1215">
                  <c:v>1.5018162091239518E-2</c:v>
                </c:pt>
                <c:pt idx="1216">
                  <c:v>1.1148674109882517E-2</c:v>
                </c:pt>
                <c:pt idx="1217">
                  <c:v>-3.6618382309349218E-2</c:v>
                </c:pt>
                <c:pt idx="1218">
                  <c:v>1.1027343919006727E-2</c:v>
                </c:pt>
                <c:pt idx="1219">
                  <c:v>-1.1874403541982881E-2</c:v>
                </c:pt>
                <c:pt idx="1220">
                  <c:v>1.5128744154908835E-2</c:v>
                </c:pt>
                <c:pt idx="1221">
                  <c:v>0.11228603529178516</c:v>
                </c:pt>
                <c:pt idx="1222">
                  <c:v>1.282885562889291E-2</c:v>
                </c:pt>
                <c:pt idx="1223">
                  <c:v>1.8942330754513792E-2</c:v>
                </c:pt>
                <c:pt idx="1224">
                  <c:v>4.0226784829636042E-2</c:v>
                </c:pt>
                <c:pt idx="1225">
                  <c:v>1.0839683251157917E-2</c:v>
                </c:pt>
                <c:pt idx="1226">
                  <c:v>2.552678923025864E-2</c:v>
                </c:pt>
                <c:pt idx="1227">
                  <c:v>1.9679863379461038E-2</c:v>
                </c:pt>
                <c:pt idx="1228">
                  <c:v>6.9922476480378748E-2</c:v>
                </c:pt>
                <c:pt idx="1229">
                  <c:v>1.0803467460214877E-2</c:v>
                </c:pt>
                <c:pt idx="1230">
                  <c:v>1.4806820855368885E-2</c:v>
                </c:pt>
                <c:pt idx="1231">
                  <c:v>1.0672441990924098E-2</c:v>
                </c:pt>
                <c:pt idx="1232">
                  <c:v>3.7266888971223988E-2</c:v>
                </c:pt>
                <c:pt idx="1233">
                  <c:v>-8.6403939247750028E-2</c:v>
                </c:pt>
                <c:pt idx="1234">
                  <c:v>5.3785677987059133E-2</c:v>
                </c:pt>
                <c:pt idx="1235">
                  <c:v>4.928120272186387E-2</c:v>
                </c:pt>
                <c:pt idx="1236">
                  <c:v>6.8129751298544816E-2</c:v>
                </c:pt>
                <c:pt idx="1237">
                  <c:v>6.9130665475160002E-2</c:v>
                </c:pt>
                <c:pt idx="1238">
                  <c:v>-2.4976932132743546E-2</c:v>
                </c:pt>
                <c:pt idx="1239">
                  <c:v>1.1916798570269505E-2</c:v>
                </c:pt>
                <c:pt idx="1240">
                  <c:v>-1.2699724710876326E-2</c:v>
                </c:pt>
                <c:pt idx="1241">
                  <c:v>-1.4783676553939196E-2</c:v>
                </c:pt>
                <c:pt idx="1242">
                  <c:v>1.7949243528023517E-2</c:v>
                </c:pt>
                <c:pt idx="1243">
                  <c:v>2.5578455693977986E-2</c:v>
                </c:pt>
                <c:pt idx="1244">
                  <c:v>-1.0116284768165618E-2</c:v>
                </c:pt>
                <c:pt idx="1245">
                  <c:v>-0.15902252628447866</c:v>
                </c:pt>
                <c:pt idx="1246">
                  <c:v>1.8724788765126732E-2</c:v>
                </c:pt>
                <c:pt idx="1247">
                  <c:v>1.1555321488870618E-2</c:v>
                </c:pt>
                <c:pt idx="1248">
                  <c:v>-1.5713920910550128E-2</c:v>
                </c:pt>
                <c:pt idx="1249">
                  <c:v>1.3587137954518047E-2</c:v>
                </c:pt>
                <c:pt idx="1250">
                  <c:v>0.13021793630370482</c:v>
                </c:pt>
                <c:pt idx="1251">
                  <c:v>3.7764102564102675E-2</c:v>
                </c:pt>
                <c:pt idx="1252">
                  <c:v>2.8843774669792932E-2</c:v>
                </c:pt>
                <c:pt idx="1253">
                  <c:v>1.5869304024577868E-2</c:v>
                </c:pt>
                <c:pt idx="1254">
                  <c:v>3.4990467164063954E-2</c:v>
                </c:pt>
                <c:pt idx="1255">
                  <c:v>4.813041335117263E-2</c:v>
                </c:pt>
                <c:pt idx="1256">
                  <c:v>4.6320554245626422E-2</c:v>
                </c:pt>
                <c:pt idx="1257">
                  <c:v>1.2021371326803365E-2</c:v>
                </c:pt>
                <c:pt idx="1258">
                  <c:v>-1.0314940735777101E-2</c:v>
                </c:pt>
                <c:pt idx="1259">
                  <c:v>3.1503285772640055E-2</c:v>
                </c:pt>
                <c:pt idx="1260">
                  <c:v>5.3085175745361868E-2</c:v>
                </c:pt>
                <c:pt idx="1261">
                  <c:v>1.2026126221363009E-2</c:v>
                </c:pt>
                <c:pt idx="1262">
                  <c:v>3.0626323109663733E-2</c:v>
                </c:pt>
                <c:pt idx="1263">
                  <c:v>4.571855248533474E-2</c:v>
                </c:pt>
                <c:pt idx="1264">
                  <c:v>1.7258037647842617E-2</c:v>
                </c:pt>
                <c:pt idx="1265">
                  <c:v>1.4053039316781701E-2</c:v>
                </c:pt>
                <c:pt idx="1266">
                  <c:v>1.6456809170689812E-2</c:v>
                </c:pt>
                <c:pt idx="1267">
                  <c:v>1.9590196866211329E-2</c:v>
                </c:pt>
                <c:pt idx="1268">
                  <c:v>6.0421441601571813E-2</c:v>
                </c:pt>
                <c:pt idx="1269">
                  <c:v>1.9657542585808097E-2</c:v>
                </c:pt>
                <c:pt idx="1270">
                  <c:v>-1.3642978885680668E-2</c:v>
                </c:pt>
                <c:pt idx="1271">
                  <c:v>1.1303294441256329E-2</c:v>
                </c:pt>
                <c:pt idx="1272">
                  <c:v>2.7027027027026973E-2</c:v>
                </c:pt>
                <c:pt idx="1273">
                  <c:v>1.2731656363528687E-2</c:v>
                </c:pt>
                <c:pt idx="1274">
                  <c:v>1.9367333763718575E-2</c:v>
                </c:pt>
                <c:pt idx="1275">
                  <c:v>1.2279519000577777E-2</c:v>
                </c:pt>
                <c:pt idx="1276">
                  <c:v>1.5315109520546155E-2</c:v>
                </c:pt>
                <c:pt idx="1277">
                  <c:v>-4.2183397178679805E-2</c:v>
                </c:pt>
                <c:pt idx="1278">
                  <c:v>-3.7928221859706346E-2</c:v>
                </c:pt>
                <c:pt idx="1279">
                  <c:v>7.8067612883833348E-2</c:v>
                </c:pt>
                <c:pt idx="1280">
                  <c:v>1.4000965071823801E-2</c:v>
                </c:pt>
                <c:pt idx="1281">
                  <c:v>1.5191756082014063E-2</c:v>
                </c:pt>
                <c:pt idx="1282">
                  <c:v>6.9362183539791067E-2</c:v>
                </c:pt>
                <c:pt idx="1283">
                  <c:v>4.2017919750681809E-2</c:v>
                </c:pt>
                <c:pt idx="1284">
                  <c:v>-2.5643071848482468E-2</c:v>
                </c:pt>
                <c:pt idx="1285">
                  <c:v>-1.0564074970854653E-2</c:v>
                </c:pt>
                <c:pt idx="1286">
                  <c:v>1.4611897238631544E-2</c:v>
                </c:pt>
                <c:pt idx="1287">
                  <c:v>-1.2063373544578426E-2</c:v>
                </c:pt>
                <c:pt idx="1288">
                  <c:v>2.6946949544756515E-2</c:v>
                </c:pt>
                <c:pt idx="1289">
                  <c:v>3.9971638748559801E-2</c:v>
                </c:pt>
                <c:pt idx="1290">
                  <c:v>4.6124655013799476E-2</c:v>
                </c:pt>
                <c:pt idx="1291">
                  <c:v>2.1095207873523369E-2</c:v>
                </c:pt>
                <c:pt idx="1292">
                  <c:v>3.3684252930670899E-2</c:v>
                </c:pt>
                <c:pt idx="1293">
                  <c:v>1.0495788971873532E-2</c:v>
                </c:pt>
                <c:pt idx="1294">
                  <c:v>1.2636108756601594E-2</c:v>
                </c:pt>
                <c:pt idx="1295">
                  <c:v>1.3537590034871982E-2</c:v>
                </c:pt>
                <c:pt idx="1296">
                  <c:v>-1.6952508462111271E-2</c:v>
                </c:pt>
                <c:pt idx="1297">
                  <c:v>1.0737747160628919E-2</c:v>
                </c:pt>
                <c:pt idx="1298">
                  <c:v>3.0212395411350457E-2</c:v>
                </c:pt>
                <c:pt idx="1299">
                  <c:v>3.2895605120760063E-2</c:v>
                </c:pt>
                <c:pt idx="1300">
                  <c:v>4.6327067109766418E-2</c:v>
                </c:pt>
                <c:pt idx="1301">
                  <c:v>1.3001772644098741E-2</c:v>
                </c:pt>
                <c:pt idx="1302">
                  <c:v>1.3122115652344002E-2</c:v>
                </c:pt>
                <c:pt idx="1303">
                  <c:v>5.6838213164796425E-2</c:v>
                </c:pt>
                <c:pt idx="1304">
                  <c:v>-6.8985499781080151E-2</c:v>
                </c:pt>
                <c:pt idx="1305">
                  <c:v>6.2696747114375784E-2</c:v>
                </c:pt>
                <c:pt idx="1306">
                  <c:v>3.6934085163493835E-2</c:v>
                </c:pt>
                <c:pt idx="1307">
                  <c:v>-3.2637043292516266E-2</c:v>
                </c:pt>
                <c:pt idx="1308">
                  <c:v>-2.6568239363788937E-2</c:v>
                </c:pt>
                <c:pt idx="1309">
                  <c:v>1.0028828388414013E-2</c:v>
                </c:pt>
                <c:pt idx="1310">
                  <c:v>4.3429341418224743E-2</c:v>
                </c:pt>
                <c:pt idx="1311">
                  <c:v>9.6223308190799939E-2</c:v>
                </c:pt>
                <c:pt idx="1312">
                  <c:v>-5.7721139430284785E-2</c:v>
                </c:pt>
                <c:pt idx="1313">
                  <c:v>1.4265609007164892E-2</c:v>
                </c:pt>
                <c:pt idx="1314">
                  <c:v>9.1444100185207544E-2</c:v>
                </c:pt>
                <c:pt idx="1315">
                  <c:v>4.791854865549583E-2</c:v>
                </c:pt>
                <c:pt idx="1316">
                  <c:v>-4.641045773825947E-2</c:v>
                </c:pt>
                <c:pt idx="1317">
                  <c:v>1.2291265253693062E-2</c:v>
                </c:pt>
                <c:pt idx="1318">
                  <c:v>1.174989010466776E-2</c:v>
                </c:pt>
                <c:pt idx="1319">
                  <c:v>1.0667488668004044E-2</c:v>
                </c:pt>
                <c:pt idx="1320">
                  <c:v>-2.1238644704545395E-2</c:v>
                </c:pt>
                <c:pt idx="1321">
                  <c:v>2.0322707043060717E-2</c:v>
                </c:pt>
                <c:pt idx="1322">
                  <c:v>-1.7181667604472817E-2</c:v>
                </c:pt>
                <c:pt idx="1323">
                  <c:v>1.4205309772607366E-2</c:v>
                </c:pt>
                <c:pt idx="1324">
                  <c:v>-6.9055388860903566E-2</c:v>
                </c:pt>
                <c:pt idx="1325">
                  <c:v>5.1067125883508258E-2</c:v>
                </c:pt>
                <c:pt idx="1326">
                  <c:v>4.2329856028460622E-2</c:v>
                </c:pt>
                <c:pt idx="1327">
                  <c:v>1.2602214220816421E-2</c:v>
                </c:pt>
                <c:pt idx="1328">
                  <c:v>1.6305993617368175E-2</c:v>
                </c:pt>
                <c:pt idx="1329">
                  <c:v>6.7813773652804832E-2</c:v>
                </c:pt>
                <c:pt idx="1330">
                  <c:v>1.5472137884503301E-2</c:v>
                </c:pt>
                <c:pt idx="1331">
                  <c:v>2.2359248746642413E-2</c:v>
                </c:pt>
                <c:pt idx="1332">
                  <c:v>2.4915725969359315E-2</c:v>
                </c:pt>
                <c:pt idx="1333">
                  <c:v>4.3033010876099898E-2</c:v>
                </c:pt>
                <c:pt idx="1334">
                  <c:v>-8.7247844674259722E-2</c:v>
                </c:pt>
                <c:pt idx="1335">
                  <c:v>0.10237493772016482</c:v>
                </c:pt>
                <c:pt idx="1336">
                  <c:v>-1.082978941640067E-2</c:v>
                </c:pt>
                <c:pt idx="1337">
                  <c:v>2.9722762901783328E-2</c:v>
                </c:pt>
                <c:pt idx="1338">
                  <c:v>1.1167029186392119E-2</c:v>
                </c:pt>
                <c:pt idx="1339">
                  <c:v>-0.10171601208459213</c:v>
                </c:pt>
                <c:pt idx="1340">
                  <c:v>7.5761607595045355E-2</c:v>
                </c:pt>
                <c:pt idx="1341">
                  <c:v>1.370729487268485E-2</c:v>
                </c:pt>
                <c:pt idx="1342">
                  <c:v>-1.1009072364608907E-2</c:v>
                </c:pt>
                <c:pt idx="1343">
                  <c:v>2.931271155371018E-2</c:v>
                </c:pt>
                <c:pt idx="1344">
                  <c:v>-1.7205785942447371E-2</c:v>
                </c:pt>
                <c:pt idx="1345">
                  <c:v>-9.7258820994713169E-2</c:v>
                </c:pt>
                <c:pt idx="1346">
                  <c:v>1.2866216890973892E-2</c:v>
                </c:pt>
                <c:pt idx="1347">
                  <c:v>1.8383673219893426E-2</c:v>
                </c:pt>
                <c:pt idx="1348">
                  <c:v>-9.7734033319569535E-2</c:v>
                </c:pt>
                <c:pt idx="1349">
                  <c:v>1.2794534823134418E-2</c:v>
                </c:pt>
                <c:pt idx="1350">
                  <c:v>-1.1179354346599668E-2</c:v>
                </c:pt>
                <c:pt idx="1351">
                  <c:v>-2.0097469986376182E-2</c:v>
                </c:pt>
                <c:pt idx="1352">
                  <c:v>-1.3369989871219845E-2</c:v>
                </c:pt>
                <c:pt idx="1353">
                  <c:v>-6.7093397745571548E-2</c:v>
                </c:pt>
                <c:pt idx="1354">
                  <c:v>-1.7155431194903592E-2</c:v>
                </c:pt>
                <c:pt idx="1355">
                  <c:v>0.14669260700389097</c:v>
                </c:pt>
                <c:pt idx="1356">
                  <c:v>-1.753503865250472E-2</c:v>
                </c:pt>
                <c:pt idx="1357">
                  <c:v>-1.0019319447774011E-2</c:v>
                </c:pt>
                <c:pt idx="1358">
                  <c:v>0.10138351350149022</c:v>
                </c:pt>
                <c:pt idx="1359">
                  <c:v>4.1177575359188756E-2</c:v>
                </c:pt>
                <c:pt idx="1360">
                  <c:v>-1.6812675412246847E-2</c:v>
                </c:pt>
                <c:pt idx="1361">
                  <c:v>3.2078387035990197E-2</c:v>
                </c:pt>
                <c:pt idx="1362">
                  <c:v>1.1275918646008742E-2</c:v>
                </c:pt>
                <c:pt idx="1363">
                  <c:v>-0.10982488086932873</c:v>
                </c:pt>
                <c:pt idx="1364">
                  <c:v>-0.11137636511076254</c:v>
                </c:pt>
                <c:pt idx="1365">
                  <c:v>5.6679541935374056E-2</c:v>
                </c:pt>
                <c:pt idx="1366">
                  <c:v>-4.3239221470146694E-2</c:v>
                </c:pt>
                <c:pt idx="1367">
                  <c:v>-1.7951876373510922E-2</c:v>
                </c:pt>
                <c:pt idx="1368">
                  <c:v>-0.13637575111455713</c:v>
                </c:pt>
                <c:pt idx="1369">
                  <c:v>2.7183138792494788E-2</c:v>
                </c:pt>
                <c:pt idx="1370">
                  <c:v>-1.1654401484910037E-2</c:v>
                </c:pt>
                <c:pt idx="1371">
                  <c:v>2.5362081148817772E-2</c:v>
                </c:pt>
                <c:pt idx="1372">
                  <c:v>6.2399252637749258E-2</c:v>
                </c:pt>
                <c:pt idx="1373">
                  <c:v>-3.2947730740570003E-2</c:v>
                </c:pt>
                <c:pt idx="1374">
                  <c:v>1.7173868242082779E-2</c:v>
                </c:pt>
                <c:pt idx="1375">
                  <c:v>-1.6795095576652819E-2</c:v>
                </c:pt>
                <c:pt idx="1376">
                  <c:v>-0.16694448578657528</c:v>
                </c:pt>
                <c:pt idx="1377">
                  <c:v>-1.722752962102303E-2</c:v>
                </c:pt>
                <c:pt idx="1378">
                  <c:v>4.190566484949021E-2</c:v>
                </c:pt>
                <c:pt idx="1379">
                  <c:v>6.1048422182932383E-2</c:v>
                </c:pt>
                <c:pt idx="1380">
                  <c:v>-5.4725194255725973E-2</c:v>
                </c:pt>
                <c:pt idx="1381">
                  <c:v>2.4063288852497644E-2</c:v>
                </c:pt>
                <c:pt idx="1382">
                  <c:v>-6.1268706578358478E-2</c:v>
                </c:pt>
                <c:pt idx="1383">
                  <c:v>1.0219542128149683E-2</c:v>
                </c:pt>
                <c:pt idx="1384">
                  <c:v>4.1457242481137246E-2</c:v>
                </c:pt>
                <c:pt idx="1385">
                  <c:v>-3.8325696487530481E-2</c:v>
                </c:pt>
                <c:pt idx="1386">
                  <c:v>-0.11125215268064315</c:v>
                </c:pt>
                <c:pt idx="1387">
                  <c:v>0.13848063696812307</c:v>
                </c:pt>
                <c:pt idx="1388">
                  <c:v>0.1647925552539744</c:v>
                </c:pt>
                <c:pt idx="1389">
                  <c:v>5.5217446430835482E-2</c:v>
                </c:pt>
                <c:pt idx="1390">
                  <c:v>-1.350092768460176E-2</c:v>
                </c:pt>
                <c:pt idx="1391">
                  <c:v>-1.1789660615627473E-2</c:v>
                </c:pt>
                <c:pt idx="1392">
                  <c:v>-1.0355259075395584E-2</c:v>
                </c:pt>
                <c:pt idx="1393">
                  <c:v>-1.7622980497976171E-2</c:v>
                </c:pt>
                <c:pt idx="1394">
                  <c:v>-1.0998495526170049E-2</c:v>
                </c:pt>
                <c:pt idx="1395">
                  <c:v>1.6787488613137613E-2</c:v>
                </c:pt>
                <c:pt idx="1396">
                  <c:v>1.4120464804116439E-2</c:v>
                </c:pt>
                <c:pt idx="1397">
                  <c:v>-2.294178808215297E-2</c:v>
                </c:pt>
                <c:pt idx="1398">
                  <c:v>5.0842922130050816E-2</c:v>
                </c:pt>
                <c:pt idx="1399">
                  <c:v>-4.1031608093272443E-2</c:v>
                </c:pt>
                <c:pt idx="1400">
                  <c:v>-1.2728166475503899E-2</c:v>
                </c:pt>
                <c:pt idx="1401">
                  <c:v>-3.3535173803709406E-2</c:v>
                </c:pt>
                <c:pt idx="1402">
                  <c:v>-4.9795287755890372E-2</c:v>
                </c:pt>
                <c:pt idx="1403">
                  <c:v>-3.2013494640233731E-2</c:v>
                </c:pt>
                <c:pt idx="1404">
                  <c:v>2.7517432706005929E-2</c:v>
                </c:pt>
                <c:pt idx="1405">
                  <c:v>-3.7230018129648434E-2</c:v>
                </c:pt>
                <c:pt idx="1406">
                  <c:v>-2.7800136214475746E-2</c:v>
                </c:pt>
                <c:pt idx="1407">
                  <c:v>-1.4207077326343409E-2</c:v>
                </c:pt>
                <c:pt idx="1408">
                  <c:v>5.0263620386643115E-2</c:v>
                </c:pt>
                <c:pt idx="1409">
                  <c:v>-8.3535656479101328E-2</c:v>
                </c:pt>
                <c:pt idx="1410">
                  <c:v>-1.5212671620340568E-2</c:v>
                </c:pt>
                <c:pt idx="1411">
                  <c:v>-1.4962090056678146E-2</c:v>
                </c:pt>
                <c:pt idx="1412">
                  <c:v>-1.1275303106677681E-2</c:v>
                </c:pt>
                <c:pt idx="1413">
                  <c:v>-4.2664947527504493E-2</c:v>
                </c:pt>
                <c:pt idx="1414">
                  <c:v>2.9399381258352175E-2</c:v>
                </c:pt>
                <c:pt idx="1415">
                  <c:v>3.165232678487695E-2</c:v>
                </c:pt>
                <c:pt idx="1416">
                  <c:v>-6.077405181882789E-2</c:v>
                </c:pt>
                <c:pt idx="1417">
                  <c:v>-1.0667526208346878E-2</c:v>
                </c:pt>
                <c:pt idx="1418">
                  <c:v>-3.199600049993756E-2</c:v>
                </c:pt>
                <c:pt idx="1419">
                  <c:v>0.10362274843149155</c:v>
                </c:pt>
                <c:pt idx="1420">
                  <c:v>-2.3549123057179489E-2</c:v>
                </c:pt>
                <c:pt idx="1421">
                  <c:v>-3.4124650569951065E-2</c:v>
                </c:pt>
                <c:pt idx="1422">
                  <c:v>-2.9416895177889923E-2</c:v>
                </c:pt>
                <c:pt idx="1423">
                  <c:v>-1.5043897179779608E-2</c:v>
                </c:pt>
                <c:pt idx="1424">
                  <c:v>-2.68926363211488E-2</c:v>
                </c:pt>
                <c:pt idx="1425">
                  <c:v>1.3290636177432535E-2</c:v>
                </c:pt>
                <c:pt idx="1426">
                  <c:v>-4.6396935092973823E-2</c:v>
                </c:pt>
                <c:pt idx="1427">
                  <c:v>-3.5851346768291603E-2</c:v>
                </c:pt>
                <c:pt idx="1428">
                  <c:v>-1.3429790589024937E-2</c:v>
                </c:pt>
                <c:pt idx="1429">
                  <c:v>-2.1520579187063515E-2</c:v>
                </c:pt>
                <c:pt idx="1430">
                  <c:v>-1.5431094256321831E-2</c:v>
                </c:pt>
                <c:pt idx="1431">
                  <c:v>-2.0385099565117915E-2</c:v>
                </c:pt>
                <c:pt idx="1432">
                  <c:v>-1.5826061233545352E-2</c:v>
                </c:pt>
                <c:pt idx="1433">
                  <c:v>-2.3237626271769507E-2</c:v>
                </c:pt>
                <c:pt idx="1434">
                  <c:v>1.0379628088544646E-2</c:v>
                </c:pt>
                <c:pt idx="1435">
                  <c:v>-1.9853554875486124E-2</c:v>
                </c:pt>
                <c:pt idx="1436">
                  <c:v>-1.6902126420040853E-2</c:v>
                </c:pt>
                <c:pt idx="1437">
                  <c:v>1.2607168055189133E-2</c:v>
                </c:pt>
                <c:pt idx="1438">
                  <c:v>-2.0941052839987484E-2</c:v>
                </c:pt>
                <c:pt idx="1439">
                  <c:v>5.3864424363209595E-2</c:v>
                </c:pt>
                <c:pt idx="1440">
                  <c:v>-1.718922381579413E-2</c:v>
                </c:pt>
                <c:pt idx="1441">
                  <c:v>-5.5239757864781969E-2</c:v>
                </c:pt>
                <c:pt idx="1442">
                  <c:v>-1.7456995921262597E-2</c:v>
                </c:pt>
                <c:pt idx="1443">
                  <c:v>2.366254561504566E-2</c:v>
                </c:pt>
                <c:pt idx="1444">
                  <c:v>-1.8571923794631906E-2</c:v>
                </c:pt>
                <c:pt idx="1445">
                  <c:v>2.8725232141551427E-2</c:v>
                </c:pt>
                <c:pt idx="1446">
                  <c:v>1.0473294466381455E-2</c:v>
                </c:pt>
                <c:pt idx="1447">
                  <c:v>-3.1518371742027762E-2</c:v>
                </c:pt>
                <c:pt idx="1448">
                  <c:v>-1.2954252831279378E-2</c:v>
                </c:pt>
                <c:pt idx="1449">
                  <c:v>-3.8015820441881454E-2</c:v>
                </c:pt>
                <c:pt idx="1450">
                  <c:v>-3.5289549370487672E-2</c:v>
                </c:pt>
                <c:pt idx="1451">
                  <c:v>-6.2823772192024174E-2</c:v>
                </c:pt>
                <c:pt idx="1452">
                  <c:v>-1.2567379322875771E-2</c:v>
                </c:pt>
                <c:pt idx="1453">
                  <c:v>-2.4919373989780946E-2</c:v>
                </c:pt>
                <c:pt idx="1454">
                  <c:v>-3.1981907074200899E-2</c:v>
                </c:pt>
                <c:pt idx="1455">
                  <c:v>-1.3006726773046373E-2</c:v>
                </c:pt>
                <c:pt idx="1456">
                  <c:v>-1.9870253258513659E-2</c:v>
                </c:pt>
                <c:pt idx="1457">
                  <c:v>0.10830308488669327</c:v>
                </c:pt>
                <c:pt idx="1458">
                  <c:v>-3.0451629068196207E-2</c:v>
                </c:pt>
                <c:pt idx="1459">
                  <c:v>-1.1930864197530755E-2</c:v>
                </c:pt>
                <c:pt idx="1460">
                  <c:v>-0.2001773364071644</c:v>
                </c:pt>
                <c:pt idx="1461">
                  <c:v>-0.18599658918796436</c:v>
                </c:pt>
                <c:pt idx="1462">
                  <c:v>2.0316653183866995E-2</c:v>
                </c:pt>
                <c:pt idx="1463">
                  <c:v>-1.0838761000347974E-2</c:v>
                </c:pt>
                <c:pt idx="1464">
                  <c:v>-1.4197806491223153E-2</c:v>
                </c:pt>
                <c:pt idx="1465">
                  <c:v>-2.5638305396421202E-2</c:v>
                </c:pt>
                <c:pt idx="1466">
                  <c:v>-4.921099023949782E-2</c:v>
                </c:pt>
                <c:pt idx="1467">
                  <c:v>-1.5321796020929535E-2</c:v>
                </c:pt>
                <c:pt idx="1468">
                  <c:v>-1.6600409458712884E-2</c:v>
                </c:pt>
                <c:pt idx="1469">
                  <c:v>-1.1655325742774503E-2</c:v>
                </c:pt>
                <c:pt idx="1470">
                  <c:v>-3.3163304500130608E-2</c:v>
                </c:pt>
                <c:pt idx="1471">
                  <c:v>-1.1006678209250498E-2</c:v>
                </c:pt>
                <c:pt idx="1472">
                  <c:v>-2.2569709556240936E-2</c:v>
                </c:pt>
                <c:pt idx="1473">
                  <c:v>-2.2107313043093435E-2</c:v>
                </c:pt>
                <c:pt idx="1474">
                  <c:v>-1.7571510723946249E-2</c:v>
                </c:pt>
                <c:pt idx="1475">
                  <c:v>-2.1595319299070992E-2</c:v>
                </c:pt>
                <c:pt idx="1476">
                  <c:v>-2.1494223067392682E-2</c:v>
                </c:pt>
                <c:pt idx="1477">
                  <c:v>-2.0008078632018256E-2</c:v>
                </c:pt>
                <c:pt idx="1478">
                  <c:v>-2.3287551267642703E-2</c:v>
                </c:pt>
                <c:pt idx="1479">
                  <c:v>-1.345982323846584E-2</c:v>
                </c:pt>
                <c:pt idx="1480">
                  <c:v>-1.5181327615052864E-2</c:v>
                </c:pt>
                <c:pt idx="1481">
                  <c:v>-1.1729549195391376E-2</c:v>
                </c:pt>
                <c:pt idx="1482">
                  <c:v>4.2668687048756482E-2</c:v>
                </c:pt>
                <c:pt idx="1483">
                  <c:v>-3.4246128178158197E-2</c:v>
                </c:pt>
                <c:pt idx="1484">
                  <c:v>-1.5513839180979927E-2</c:v>
                </c:pt>
                <c:pt idx="1485">
                  <c:v>-1.7492512467849552E-2</c:v>
                </c:pt>
                <c:pt idx="1486">
                  <c:v>-1.4259364884184333E-2</c:v>
                </c:pt>
                <c:pt idx="1487">
                  <c:v>-0.14925421191168053</c:v>
                </c:pt>
                <c:pt idx="1488">
                  <c:v>-3.2231733606814639E-2</c:v>
                </c:pt>
                <c:pt idx="1489">
                  <c:v>-5.3122985484865048E-2</c:v>
                </c:pt>
                <c:pt idx="1490">
                  <c:v>-1.701483485165145E-2</c:v>
                </c:pt>
                <c:pt idx="1491">
                  <c:v>5.0918506849191081E-2</c:v>
                </c:pt>
                <c:pt idx="1492">
                  <c:v>-6.4141706924315534E-2</c:v>
                </c:pt>
                <c:pt idx="1493">
                  <c:v>-4.1014348814719992E-2</c:v>
                </c:pt>
                <c:pt idx="1494">
                  <c:v>-1.4892488674192239E-2</c:v>
                </c:pt>
                <c:pt idx="1495">
                  <c:v>-1.3317722815747057E-2</c:v>
                </c:pt>
                <c:pt idx="1496">
                  <c:v>0.23434180646106517</c:v>
                </c:pt>
                <c:pt idx="1497">
                  <c:v>-2.355570569352794E-2</c:v>
                </c:pt>
                <c:pt idx="1498">
                  <c:v>-0.17076460704735308</c:v>
                </c:pt>
                <c:pt idx="1499">
                  <c:v>-3.3051614850588606E-2</c:v>
                </c:pt>
                <c:pt idx="1500">
                  <c:v>1.9365674556675483E-2</c:v>
                </c:pt>
                <c:pt idx="1501">
                  <c:v>-9.2082588406900756E-2</c:v>
                </c:pt>
                <c:pt idx="1502">
                  <c:v>-2.1344427288843226E-2</c:v>
                </c:pt>
                <c:pt idx="1503">
                  <c:v>-1.9321429002037593E-2</c:v>
                </c:pt>
                <c:pt idx="1504">
                  <c:v>-7.9366513500955138E-2</c:v>
                </c:pt>
                <c:pt idx="1505">
                  <c:v>-1.8997871236650532E-2</c:v>
                </c:pt>
                <c:pt idx="1506">
                  <c:v>-3.9175350341358328E-2</c:v>
                </c:pt>
                <c:pt idx="1507">
                  <c:v>-2.2815516474932962E-2</c:v>
                </c:pt>
                <c:pt idx="1508">
                  <c:v>-4.1464588810978809E-2</c:v>
                </c:pt>
                <c:pt idx="1509">
                  <c:v>-9.7343119529687883E-2</c:v>
                </c:pt>
                <c:pt idx="1510">
                  <c:v>-1.8798843806873022E-2</c:v>
                </c:pt>
                <c:pt idx="1511">
                  <c:v>-1.6383707741732367E-2</c:v>
                </c:pt>
                <c:pt idx="1512">
                  <c:v>0.2225701659398871</c:v>
                </c:pt>
                <c:pt idx="1513">
                  <c:v>-8.5671252853915525E-2</c:v>
                </c:pt>
                <c:pt idx="1514">
                  <c:v>-2.5726155812797358E-2</c:v>
                </c:pt>
                <c:pt idx="1515">
                  <c:v>-1.7250987135396856E-2</c:v>
                </c:pt>
                <c:pt idx="1516">
                  <c:v>-0.17885680641168911</c:v>
                </c:pt>
                <c:pt idx="1517">
                  <c:v>-1.6842437445283798E-2</c:v>
                </c:pt>
                <c:pt idx="1518">
                  <c:v>-1.2855162511086204E-2</c:v>
                </c:pt>
                <c:pt idx="1519">
                  <c:v>-1.5068646790655227E-2</c:v>
                </c:pt>
                <c:pt idx="1520">
                  <c:v>-6.3441020508124502E-2</c:v>
                </c:pt>
                <c:pt idx="1521">
                  <c:v>-2.5368176865487979E-2</c:v>
                </c:pt>
                <c:pt idx="1522">
                  <c:v>-2.06130109656254E-2</c:v>
                </c:pt>
                <c:pt idx="1523">
                  <c:v>-2.4632991488717559E-2</c:v>
                </c:pt>
                <c:pt idx="1524">
                  <c:v>-2.7169954476479519E-2</c:v>
                </c:pt>
                <c:pt idx="1525">
                  <c:v>-2.7300865240321048E-2</c:v>
                </c:pt>
                <c:pt idx="1526">
                  <c:v>-2.5699730982771452E-2</c:v>
                </c:pt>
                <c:pt idx="1527">
                  <c:v>-1.62707955392426E-2</c:v>
                </c:pt>
                <c:pt idx="1528">
                  <c:v>-1.6056863486180406E-2</c:v>
                </c:pt>
                <c:pt idx="1529">
                  <c:v>-1.6023734994085825E-2</c:v>
                </c:pt>
                <c:pt idx="1530">
                  <c:v>-3.8714796926621942E-2</c:v>
                </c:pt>
                <c:pt idx="1531">
                  <c:v>-3.4974261513956106E-2</c:v>
                </c:pt>
                <c:pt idx="1532">
                  <c:v>-2.2421067161178421E-2</c:v>
                </c:pt>
                <c:pt idx="1533">
                  <c:v>-2.1119604704757156E-2</c:v>
                </c:pt>
                <c:pt idx="1534">
                  <c:v>-3.3158453282553735E-2</c:v>
                </c:pt>
                <c:pt idx="1535">
                  <c:v>-2.0348340827593958E-2</c:v>
                </c:pt>
                <c:pt idx="1536">
                  <c:v>-2.290010556022315E-2</c:v>
                </c:pt>
                <c:pt idx="1537">
                  <c:v>-3.5785863974090337E-2</c:v>
                </c:pt>
                <c:pt idx="1538">
                  <c:v>-2.5729352447003695E-2</c:v>
                </c:pt>
                <c:pt idx="1539">
                  <c:v>-4.6983542444970272E-2</c:v>
                </c:pt>
                <c:pt idx="1540">
                  <c:v>-1.9275723028739478E-2</c:v>
                </c:pt>
                <c:pt idx="1541">
                  <c:v>-2.1349791079153579E-2</c:v>
                </c:pt>
                <c:pt idx="1542">
                  <c:v>-1.4122625947833423E-2</c:v>
                </c:pt>
                <c:pt idx="1543">
                  <c:v>-3.1056277647523056E-2</c:v>
                </c:pt>
                <c:pt idx="1544">
                  <c:v>4.3051096229703711E-2</c:v>
                </c:pt>
                <c:pt idx="1545">
                  <c:v>-1.9789403541407791E-2</c:v>
                </c:pt>
                <c:pt idx="1546">
                  <c:v>-7.1883728069846997E-2</c:v>
                </c:pt>
                <c:pt idx="1547">
                  <c:v>-1.1699631011637401E-2</c:v>
                </c:pt>
                <c:pt idx="1548">
                  <c:v>-2.3377839024252611E-2</c:v>
                </c:pt>
                <c:pt idx="1549">
                  <c:v>-3.4540649366831211E-2</c:v>
                </c:pt>
                <c:pt idx="1550">
                  <c:v>-1.5577590632099403E-2</c:v>
                </c:pt>
                <c:pt idx="1551">
                  <c:v>-2.2440681455556111E-2</c:v>
                </c:pt>
                <c:pt idx="1552">
                  <c:v>-2.8071853739245034E-2</c:v>
                </c:pt>
                <c:pt idx="1553">
                  <c:v>-3.1460360874702831E-2</c:v>
                </c:pt>
                <c:pt idx="1554">
                  <c:v>-1.7364155422021743E-2</c:v>
                </c:pt>
                <c:pt idx="1555">
                  <c:v>-3.5990749588024284E-2</c:v>
                </c:pt>
                <c:pt idx="1556">
                  <c:v>-1.0701757679115964E-2</c:v>
                </c:pt>
                <c:pt idx="1557">
                  <c:v>-3.2197667733042334E-2</c:v>
                </c:pt>
                <c:pt idx="1558">
                  <c:v>-1.1423474040887616E-2</c:v>
                </c:pt>
                <c:pt idx="1559">
                  <c:v>-2.1136547776049563E-2</c:v>
                </c:pt>
                <c:pt idx="1560">
                  <c:v>-1.8537794639310712E-2</c:v>
                </c:pt>
                <c:pt idx="1561">
                  <c:v>-3.7528216704288964E-2</c:v>
                </c:pt>
                <c:pt idx="1562">
                  <c:v>-2.5466963132471876E-2</c:v>
                </c:pt>
                <c:pt idx="1563">
                  <c:v>-9.7794223247248069E-2</c:v>
                </c:pt>
                <c:pt idx="1564">
                  <c:v>-2.6543166670555118E-2</c:v>
                </c:pt>
                <c:pt idx="1565">
                  <c:v>-4.1127235503101045E-2</c:v>
                </c:pt>
                <c:pt idx="1566">
                  <c:v>-1.8032393932130408E-2</c:v>
                </c:pt>
                <c:pt idx="1567">
                  <c:v>-6.0534941654648011E-2</c:v>
                </c:pt>
                <c:pt idx="1568">
                  <c:v>-4.7821350762527137E-2</c:v>
                </c:pt>
                <c:pt idx="1569">
                  <c:v>-1.7816309730697366E-2</c:v>
                </c:pt>
                <c:pt idx="1570">
                  <c:v>-1.3918070833161766E-2</c:v>
                </c:pt>
                <c:pt idx="1571">
                  <c:v>-3.4626654898499587E-2</c:v>
                </c:pt>
                <c:pt idx="1572">
                  <c:v>-2.5135854620008113E-2</c:v>
                </c:pt>
                <c:pt idx="1573">
                  <c:v>-2.1362671899826102E-2</c:v>
                </c:pt>
                <c:pt idx="1574">
                  <c:v>-2.1926053310404092E-2</c:v>
                </c:pt>
                <c:pt idx="1575">
                  <c:v>-6.3399934212620579E-2</c:v>
                </c:pt>
                <c:pt idx="1576">
                  <c:v>-2.7203044755302552E-2</c:v>
                </c:pt>
                <c:pt idx="1577">
                  <c:v>-6.3360589755539598E-2</c:v>
                </c:pt>
                <c:pt idx="1578">
                  <c:v>-6.3908853750732075E-2</c:v>
                </c:pt>
                <c:pt idx="1579">
                  <c:v>0.10772303830584562</c:v>
                </c:pt>
                <c:pt idx="1580">
                  <c:v>-2.2241180156579166E-2</c:v>
                </c:pt>
                <c:pt idx="1581">
                  <c:v>-7.0689344311557267E-2</c:v>
                </c:pt>
                <c:pt idx="1582">
                  <c:v>-3.9392711622111221E-2</c:v>
                </c:pt>
                <c:pt idx="1583">
                  <c:v>-2.5361639850435824E-2</c:v>
                </c:pt>
                <c:pt idx="1584">
                  <c:v>-2.1613321711633104E-2</c:v>
                </c:pt>
                <c:pt idx="1585">
                  <c:v>-5.716981264917298E-2</c:v>
                </c:pt>
                <c:pt idx="1586">
                  <c:v>-6.827981839017716E-2</c:v>
                </c:pt>
                <c:pt idx="1587">
                  <c:v>-5.3640663666191357E-2</c:v>
                </c:pt>
                <c:pt idx="1588">
                  <c:v>-3.5508677272221512E-2</c:v>
                </c:pt>
                <c:pt idx="1589">
                  <c:v>-2.2357486514068992E-2</c:v>
                </c:pt>
                <c:pt idx="1590">
                  <c:v>-1.5840782640313522E-2</c:v>
                </c:pt>
                <c:pt idx="1591">
                  <c:v>-8.3269272392097693E-2</c:v>
                </c:pt>
                <c:pt idx="1592">
                  <c:v>-2.8410376979635887E-2</c:v>
                </c:pt>
                <c:pt idx="1593">
                  <c:v>-1.2277664095702745E-2</c:v>
                </c:pt>
                <c:pt idx="1594">
                  <c:v>-2.2947235780380493E-2</c:v>
                </c:pt>
                <c:pt idx="1595">
                  <c:v>-3.5995691484153047E-2</c:v>
                </c:pt>
                <c:pt idx="1596">
                  <c:v>-3.2147038370465508E-2</c:v>
                </c:pt>
                <c:pt idx="1597">
                  <c:v>-2.490351596924667E-2</c:v>
                </c:pt>
                <c:pt idx="1598">
                  <c:v>-5.087655882884512E-2</c:v>
                </c:pt>
                <c:pt idx="1599">
                  <c:v>-1.4323464677756581E-2</c:v>
                </c:pt>
                <c:pt idx="1600">
                  <c:v>-5.2314054707103264E-2</c:v>
                </c:pt>
                <c:pt idx="1601">
                  <c:v>-4.634985622992438E-2</c:v>
                </c:pt>
                <c:pt idx="1602">
                  <c:v>-3.3878273069708587E-2</c:v>
                </c:pt>
                <c:pt idx="1603">
                  <c:v>0.20548977872378171</c:v>
                </c:pt>
                <c:pt idx="1604">
                  <c:v>-1.8552822412728487E-2</c:v>
                </c:pt>
                <c:pt idx="1605">
                  <c:v>-2.1506996623264607E-2</c:v>
                </c:pt>
                <c:pt idx="1606">
                  <c:v>-2.2136669874879722E-2</c:v>
                </c:pt>
                <c:pt idx="1607">
                  <c:v>-2.9301756687288516E-2</c:v>
                </c:pt>
                <c:pt idx="1608">
                  <c:v>-1.688041214512781E-2</c:v>
                </c:pt>
                <c:pt idx="1609">
                  <c:v>-2.4915015582931188E-2</c:v>
                </c:pt>
                <c:pt idx="1610">
                  <c:v>-2.3395317914416958E-2</c:v>
                </c:pt>
                <c:pt idx="1611">
                  <c:v>-6.9350531566483631E-2</c:v>
                </c:pt>
                <c:pt idx="1612">
                  <c:v>-4.159181377875576E-2</c:v>
                </c:pt>
                <c:pt idx="1613">
                  <c:v>-5.7653926940297917E-2</c:v>
                </c:pt>
                <c:pt idx="1614">
                  <c:v>-3.4285420431671598E-2</c:v>
                </c:pt>
                <c:pt idx="1615">
                  <c:v>-2.1822583434203624E-2</c:v>
                </c:pt>
                <c:pt idx="1616">
                  <c:v>-1.9816047888081889E-2</c:v>
                </c:pt>
                <c:pt idx="1617">
                  <c:v>-3.0641548840979915E-2</c:v>
                </c:pt>
                <c:pt idx="1618">
                  <c:v>-4.5750171436820919E-2</c:v>
                </c:pt>
                <c:pt idx="1619">
                  <c:v>-2.278040219479871E-2</c:v>
                </c:pt>
                <c:pt idx="1620">
                  <c:v>-2.324619742382783E-2</c:v>
                </c:pt>
                <c:pt idx="1621">
                  <c:v>-3.1436347986569357E-2</c:v>
                </c:pt>
                <c:pt idx="1622">
                  <c:v>-2.062374520648369E-2</c:v>
                </c:pt>
                <c:pt idx="1623">
                  <c:v>-4.0132970144439284E-2</c:v>
                </c:pt>
                <c:pt idx="1624">
                  <c:v>-3.8349678128713038E-2</c:v>
                </c:pt>
                <c:pt idx="1625">
                  <c:v>-4.696626125197545E-2</c:v>
                </c:pt>
                <c:pt idx="1626">
                  <c:v>-0.1568629825156197</c:v>
                </c:pt>
                <c:pt idx="1627">
                  <c:v>-3.7582114345728002E-2</c:v>
                </c:pt>
                <c:pt idx="1628">
                  <c:v>-4.4798790636151664E-2</c:v>
                </c:pt>
                <c:pt idx="1629">
                  <c:v>-5.2529986353515801E-2</c:v>
                </c:pt>
                <c:pt idx="1630">
                  <c:v>-2.1330291926520806E-2</c:v>
                </c:pt>
                <c:pt idx="1631">
                  <c:v>-4.8571450184194842E-2</c:v>
                </c:pt>
                <c:pt idx="1632">
                  <c:v>-2.726516454076533E-2</c:v>
                </c:pt>
                <c:pt idx="1633">
                  <c:v>-2.8272443546906612E-2</c:v>
                </c:pt>
                <c:pt idx="1634">
                  <c:v>-2.0830953196999236E-2</c:v>
                </c:pt>
                <c:pt idx="1635">
                  <c:v>-4.4616502633207822E-2</c:v>
                </c:pt>
                <c:pt idx="1636">
                  <c:v>-5.3257754513484024E-2</c:v>
                </c:pt>
                <c:pt idx="1637">
                  <c:v>-4.9176301051321425E-2</c:v>
                </c:pt>
                <c:pt idx="1638">
                  <c:v>-2.5463453317907447E-2</c:v>
                </c:pt>
                <c:pt idx="1639">
                  <c:v>-2.4330580796738444E-2</c:v>
                </c:pt>
                <c:pt idx="1640">
                  <c:v>-3.6734787355049647E-2</c:v>
                </c:pt>
                <c:pt idx="1641">
                  <c:v>-4.7710211755664367E-2</c:v>
                </c:pt>
                <c:pt idx="1642">
                  <c:v>-2.5865825257305852E-2</c:v>
                </c:pt>
                <c:pt idx="1643">
                  <c:v>-2.8028033042331701E-2</c:v>
                </c:pt>
                <c:pt idx="1644">
                  <c:v>-2.5052921574783893E-2</c:v>
                </c:pt>
                <c:pt idx="1645">
                  <c:v>-2.8213296316729197E-2</c:v>
                </c:pt>
                <c:pt idx="1646">
                  <c:v>7.133820348528741E-2</c:v>
                </c:pt>
                <c:pt idx="1647">
                  <c:v>-4.6697743181269624E-2</c:v>
                </c:pt>
                <c:pt idx="1648">
                  <c:v>-3.5002820413858493E-2</c:v>
                </c:pt>
                <c:pt idx="1649">
                  <c:v>-4.1799368593799957E-2</c:v>
                </c:pt>
                <c:pt idx="1650">
                  <c:v>-2.0232659344370796E-2</c:v>
                </c:pt>
                <c:pt idx="1651">
                  <c:v>-1.7536518847834914E-2</c:v>
                </c:pt>
                <c:pt idx="1652">
                  <c:v>-3.7801135425088894E-2</c:v>
                </c:pt>
                <c:pt idx="1653">
                  <c:v>-0.17154040985493901</c:v>
                </c:pt>
                <c:pt idx="1654">
                  <c:v>-4.9670110792979116E-2</c:v>
                </c:pt>
                <c:pt idx="1655">
                  <c:v>-5.8923129021334231E-2</c:v>
                </c:pt>
                <c:pt idx="1656">
                  <c:v>-2.8313844907633112E-2</c:v>
                </c:pt>
                <c:pt idx="1657">
                  <c:v>-3.4522170005537256E-2</c:v>
                </c:pt>
                <c:pt idx="1658">
                  <c:v>-2.3760245614766418E-2</c:v>
                </c:pt>
                <c:pt idx="1659">
                  <c:v>-1.2045044815554573E-2</c:v>
                </c:pt>
                <c:pt idx="1660">
                  <c:v>-2.8092476955099532E-2</c:v>
                </c:pt>
                <c:pt idx="1661">
                  <c:v>-4.7316341425678865E-2</c:v>
                </c:pt>
                <c:pt idx="1662">
                  <c:v>0.10745432609445005</c:v>
                </c:pt>
                <c:pt idx="1663">
                  <c:v>-3.2887810014038399E-2</c:v>
                </c:pt>
                <c:pt idx="1664">
                  <c:v>-3.6668621209582808E-2</c:v>
                </c:pt>
                <c:pt idx="1665">
                  <c:v>-1.7994288209231879E-2</c:v>
                </c:pt>
                <c:pt idx="1666">
                  <c:v>-3.5582895107013734E-2</c:v>
                </c:pt>
                <c:pt idx="1667">
                  <c:v>-3.2065611329916921E-2</c:v>
                </c:pt>
                <c:pt idx="1668">
                  <c:v>-2.2024609657739669E-2</c:v>
                </c:pt>
                <c:pt idx="1669">
                  <c:v>-2.4370730080383818E-2</c:v>
                </c:pt>
                <c:pt idx="1670">
                  <c:v>-2.4746823243331328E-2</c:v>
                </c:pt>
                <c:pt idx="1671">
                  <c:v>-5.2438127909826049E-2</c:v>
                </c:pt>
                <c:pt idx="1672">
                  <c:v>-2.151227606232653E-2</c:v>
                </c:pt>
                <c:pt idx="1673">
                  <c:v>-3.6648940154295429E-2</c:v>
                </c:pt>
                <c:pt idx="1674">
                  <c:v>-3.6578545833649834E-2</c:v>
                </c:pt>
                <c:pt idx="1675">
                  <c:v>-0.21419951253756531</c:v>
                </c:pt>
                <c:pt idx="1676">
                  <c:v>-2.4165070624850515E-2</c:v>
                </c:pt>
                <c:pt idx="1677">
                  <c:v>0.17045183553803644</c:v>
                </c:pt>
                <c:pt idx="1678">
                  <c:v>-0.17074572647116304</c:v>
                </c:pt>
                <c:pt idx="1679">
                  <c:v>-3.5067577861449095E-2</c:v>
                </c:pt>
                <c:pt idx="1680">
                  <c:v>-3.7396488388020788E-2</c:v>
                </c:pt>
                <c:pt idx="1681">
                  <c:v>-5.6627294822468088E-2</c:v>
                </c:pt>
                <c:pt idx="1682">
                  <c:v>-5.2332980995318912E-2</c:v>
                </c:pt>
                <c:pt idx="1683">
                  <c:v>-9.2582819584043019E-2</c:v>
                </c:pt>
                <c:pt idx="1684">
                  <c:v>-2.9044573104442195E-2</c:v>
                </c:pt>
                <c:pt idx="1685">
                  <c:v>-6.4545795156510821E-2</c:v>
                </c:pt>
                <c:pt idx="1686">
                  <c:v>-2.1582840127383873E-2</c:v>
                </c:pt>
                <c:pt idx="1687">
                  <c:v>-3.7300881317416379E-2</c:v>
                </c:pt>
                <c:pt idx="1688">
                  <c:v>0.1160061161016801</c:v>
                </c:pt>
                <c:pt idx="1689">
                  <c:v>-2.2587929382783645E-2</c:v>
                </c:pt>
                <c:pt idx="1690">
                  <c:v>-2.2671435932284489E-2</c:v>
                </c:pt>
                <c:pt idx="1691">
                  <c:v>-6.1948124959968043E-2</c:v>
                </c:pt>
                <c:pt idx="1692">
                  <c:v>-3.6363918429401454E-2</c:v>
                </c:pt>
                <c:pt idx="1693">
                  <c:v>-3.2545554876493021E-2</c:v>
                </c:pt>
                <c:pt idx="1694">
                  <c:v>-2.6883530037676073E-2</c:v>
                </c:pt>
                <c:pt idx="1695">
                  <c:v>-5.06670499893902E-2</c:v>
                </c:pt>
                <c:pt idx="1696">
                  <c:v>-7.7331350666941412E-2</c:v>
                </c:pt>
                <c:pt idx="1697">
                  <c:v>-3.024982799117415E-2</c:v>
                </c:pt>
                <c:pt idx="1698">
                  <c:v>-2.9091942142516092E-2</c:v>
                </c:pt>
                <c:pt idx="1699">
                  <c:v>-6.4676322089743388E-2</c:v>
                </c:pt>
                <c:pt idx="1700">
                  <c:v>-2.0810521841064467E-2</c:v>
                </c:pt>
                <c:pt idx="1701">
                  <c:v>-3.31944502732896E-2</c:v>
                </c:pt>
                <c:pt idx="1702">
                  <c:v>-3.1666998605855534E-2</c:v>
                </c:pt>
                <c:pt idx="1703">
                  <c:v>-3.7337445691661975E-2</c:v>
                </c:pt>
                <c:pt idx="1704">
                  <c:v>-4.0695402138410386E-2</c:v>
                </c:pt>
                <c:pt idx="1705">
                  <c:v>-2.6580892917662191E-2</c:v>
                </c:pt>
                <c:pt idx="1706">
                  <c:v>-6.392392039274486E-2</c:v>
                </c:pt>
                <c:pt idx="1707">
                  <c:v>-3.3812857722778311E-2</c:v>
                </c:pt>
                <c:pt idx="1708">
                  <c:v>-5.0719169295319722E-2</c:v>
                </c:pt>
                <c:pt idx="1709">
                  <c:v>-3.8023759666618306E-2</c:v>
                </c:pt>
                <c:pt idx="1710">
                  <c:v>-4.6465991830936026E-2</c:v>
                </c:pt>
                <c:pt idx="1711">
                  <c:v>-6.7072313147239382E-2</c:v>
                </c:pt>
                <c:pt idx="1712">
                  <c:v>-1.822789814403003E-2</c:v>
                </c:pt>
                <c:pt idx="1713">
                  <c:v>-2.8232932603146188E-2</c:v>
                </c:pt>
                <c:pt idx="1714">
                  <c:v>-6.1683161680927578E-2</c:v>
                </c:pt>
                <c:pt idx="1715">
                  <c:v>-4.5841510268387786E-2</c:v>
                </c:pt>
                <c:pt idx="1716">
                  <c:v>-5.3331821446120142E-2</c:v>
                </c:pt>
                <c:pt idx="1717">
                  <c:v>-4.1232651843008505E-2</c:v>
                </c:pt>
                <c:pt idx="1718">
                  <c:v>-3.8010088500921135E-2</c:v>
                </c:pt>
                <c:pt idx="1719">
                  <c:v>-1.3607614182326921E-2</c:v>
                </c:pt>
                <c:pt idx="1720">
                  <c:v>-4.9929248620348199E-2</c:v>
                </c:pt>
                <c:pt idx="1721">
                  <c:v>-5.4756696668698646E-2</c:v>
                </c:pt>
                <c:pt idx="1722">
                  <c:v>-3.1843922651933587E-2</c:v>
                </c:pt>
                <c:pt idx="1723">
                  <c:v>-5.1718931650385769E-2</c:v>
                </c:pt>
                <c:pt idx="1724">
                  <c:v>-3.5752784764642498E-2</c:v>
                </c:pt>
                <c:pt idx="1725">
                  <c:v>-1.872730293608027E-2</c:v>
                </c:pt>
                <c:pt idx="1726">
                  <c:v>-9.1203681961207872E-2</c:v>
                </c:pt>
                <c:pt idx="1727">
                  <c:v>-3.5571605913553905E-2</c:v>
                </c:pt>
                <c:pt idx="1728">
                  <c:v>-0.12604119280302439</c:v>
                </c:pt>
                <c:pt idx="1729">
                  <c:v>-2.8799083069232401E-2</c:v>
                </c:pt>
                <c:pt idx="1730">
                  <c:v>-4.0201550724322854E-2</c:v>
                </c:pt>
                <c:pt idx="1731">
                  <c:v>-5.1859371299022183E-2</c:v>
                </c:pt>
                <c:pt idx="1732">
                  <c:v>-4.4556994036120345E-2</c:v>
                </c:pt>
                <c:pt idx="1733">
                  <c:v>-3.4389638603293471E-2</c:v>
                </c:pt>
                <c:pt idx="1734">
                  <c:v>-3.0050312652293742E-2</c:v>
                </c:pt>
                <c:pt idx="1735">
                  <c:v>-3.2537482241624338E-2</c:v>
                </c:pt>
                <c:pt idx="1736">
                  <c:v>-2.4938746277658574E-2</c:v>
                </c:pt>
                <c:pt idx="1737">
                  <c:v>-3.6493971977842987E-2</c:v>
                </c:pt>
                <c:pt idx="1738">
                  <c:v>-4.5023662903409756E-2</c:v>
                </c:pt>
                <c:pt idx="1739">
                  <c:v>-7.2577988989789732E-2</c:v>
                </c:pt>
                <c:pt idx="1740">
                  <c:v>-6.797470378199777E-2</c:v>
                </c:pt>
                <c:pt idx="1741">
                  <c:v>-4.6955841219692429E-2</c:v>
                </c:pt>
                <c:pt idx="1742">
                  <c:v>-8.5969627540829485E-2</c:v>
                </c:pt>
                <c:pt idx="1743">
                  <c:v>-3.4576665915408422E-2</c:v>
                </c:pt>
                <c:pt idx="1744">
                  <c:v>-5.2211737467990238E-2</c:v>
                </c:pt>
                <c:pt idx="1745">
                  <c:v>-5.1169334798647603E-2</c:v>
                </c:pt>
                <c:pt idx="1746">
                  <c:v>-5.2919821399524336E-2</c:v>
                </c:pt>
                <c:pt idx="1747">
                  <c:v>-6.8004685317835767E-2</c:v>
                </c:pt>
                <c:pt idx="1748">
                  <c:v>-8.4388371785257488E-2</c:v>
                </c:pt>
                <c:pt idx="1749">
                  <c:v>-9.2388413366216837E-2</c:v>
                </c:pt>
                <c:pt idx="1750">
                  <c:v>-2.3878974304579526E-2</c:v>
                </c:pt>
                <c:pt idx="1751">
                  <c:v>-3.5733141700642346E-2</c:v>
                </c:pt>
                <c:pt idx="1752">
                  <c:v>-4.0885083086209639E-2</c:v>
                </c:pt>
                <c:pt idx="1753">
                  <c:v>-3.9395063878770453E-2</c:v>
                </c:pt>
                <c:pt idx="1754">
                  <c:v>-4.851166303310106E-2</c:v>
                </c:pt>
                <c:pt idx="1755">
                  <c:v>-3.6804834155120147E-2</c:v>
                </c:pt>
                <c:pt idx="1756">
                  <c:v>-4.2754668812609364E-2</c:v>
                </c:pt>
                <c:pt idx="1757">
                  <c:v>-3.4215630760333959E-2</c:v>
                </c:pt>
                <c:pt idx="1758">
                  <c:v>-0.10670352859863375</c:v>
                </c:pt>
                <c:pt idx="1759">
                  <c:v>-4.6662487156714283E-2</c:v>
                </c:pt>
                <c:pt idx="1760">
                  <c:v>-4.95658439117872E-2</c:v>
                </c:pt>
                <c:pt idx="1761">
                  <c:v>-0.10968355410097075</c:v>
                </c:pt>
                <c:pt idx="1762">
                  <c:v>-4.3295622982418069E-2</c:v>
                </c:pt>
                <c:pt idx="1763">
                  <c:v>-7.2197848711040624E-2</c:v>
                </c:pt>
                <c:pt idx="1764">
                  <c:v>-1.1572498298162093E-2</c:v>
                </c:pt>
                <c:pt idx="1765">
                  <c:v>-4.5718266933296503E-2</c:v>
                </c:pt>
                <c:pt idx="1766">
                  <c:v>-5.0222523504966365E-2</c:v>
                </c:pt>
                <c:pt idx="1767">
                  <c:v>-3.1040307356009711E-2</c:v>
                </c:pt>
                <c:pt idx="1768">
                  <c:v>8.3830346824648405E-2</c:v>
                </c:pt>
                <c:pt idx="1769">
                  <c:v>-6.3082139370432055E-2</c:v>
                </c:pt>
                <c:pt idx="1770">
                  <c:v>-3.7324199806013536E-2</c:v>
                </c:pt>
                <c:pt idx="1771">
                  <c:v>-8.2994481556781796E-2</c:v>
                </c:pt>
                <c:pt idx="1772">
                  <c:v>-4.6906713682437595E-2</c:v>
                </c:pt>
                <c:pt idx="1773">
                  <c:v>-4.8509429892880318E-2</c:v>
                </c:pt>
                <c:pt idx="1774">
                  <c:v>-4.55239034911602E-2</c:v>
                </c:pt>
                <c:pt idx="1775">
                  <c:v>-3.2885235777795008E-2</c:v>
                </c:pt>
                <c:pt idx="1776">
                  <c:v>-3.8710758981610471E-2</c:v>
                </c:pt>
                <c:pt idx="1777">
                  <c:v>-5.613949069959856E-2</c:v>
                </c:pt>
                <c:pt idx="1778">
                  <c:v>1.0704210590576579E-2</c:v>
                </c:pt>
                <c:pt idx="1779">
                  <c:v>-4.7441004328506287E-2</c:v>
                </c:pt>
                <c:pt idx="1780">
                  <c:v>-9.0791453271283018E-2</c:v>
                </c:pt>
                <c:pt idx="1781">
                  <c:v>-6.3489426182659181E-2</c:v>
                </c:pt>
                <c:pt idx="1782">
                  <c:v>-5.2977467811158752E-2</c:v>
                </c:pt>
                <c:pt idx="1783">
                  <c:v>-7.7909952278857553E-2</c:v>
                </c:pt>
                <c:pt idx="1784">
                  <c:v>-3.9756713737057914E-2</c:v>
                </c:pt>
                <c:pt idx="1785">
                  <c:v>-5.08264244600517E-2</c:v>
                </c:pt>
                <c:pt idx="1786">
                  <c:v>-4.9020455993267764E-2</c:v>
                </c:pt>
                <c:pt idx="1787">
                  <c:v>-4.2736769636015248E-2</c:v>
                </c:pt>
                <c:pt idx="1788">
                  <c:v>-4.8177093127336423E-2</c:v>
                </c:pt>
                <c:pt idx="1789">
                  <c:v>-6.3914937955858675E-2</c:v>
                </c:pt>
                <c:pt idx="1790">
                  <c:v>-5.5395272772154946E-2</c:v>
                </c:pt>
                <c:pt idx="1791">
                  <c:v>-4.5367166474432841E-2</c:v>
                </c:pt>
                <c:pt idx="1792">
                  <c:v>-0.10009349119279876</c:v>
                </c:pt>
                <c:pt idx="1793">
                  <c:v>-4.0880716259666716E-2</c:v>
                </c:pt>
                <c:pt idx="1794">
                  <c:v>-6.1163474897164116E-2</c:v>
                </c:pt>
                <c:pt idx="1795">
                  <c:v>1.2563653635367045E-2</c:v>
                </c:pt>
                <c:pt idx="1796">
                  <c:v>8.8848215453000368E-2</c:v>
                </c:pt>
                <c:pt idx="1797">
                  <c:v>-5.336048562021134E-2</c:v>
                </c:pt>
                <c:pt idx="1798">
                  <c:v>-4.85561178922298E-2</c:v>
                </c:pt>
                <c:pt idx="1799">
                  <c:v>-1.5268253644452168E-2</c:v>
                </c:pt>
                <c:pt idx="1800">
                  <c:v>-8.3226036216201393E-2</c:v>
                </c:pt>
                <c:pt idx="1801">
                  <c:v>-3.6126922878666257E-2</c:v>
                </c:pt>
                <c:pt idx="1802">
                  <c:v>-5.7833105375180049E-2</c:v>
                </c:pt>
                <c:pt idx="1803">
                  <c:v>-3.1370530352200388E-2</c:v>
                </c:pt>
                <c:pt idx="1804">
                  <c:v>-3.5580608504163336E-2</c:v>
                </c:pt>
                <c:pt idx="1805">
                  <c:v>-4.7527507461235352E-2</c:v>
                </c:pt>
                <c:pt idx="1806">
                  <c:v>-0.10390376487806341</c:v>
                </c:pt>
                <c:pt idx="1807">
                  <c:v>-0.11387319004991547</c:v>
                </c:pt>
                <c:pt idx="1808">
                  <c:v>-2.5828150780555892E-2</c:v>
                </c:pt>
                <c:pt idx="1809">
                  <c:v>-5.5803483066501181E-2</c:v>
                </c:pt>
                <c:pt idx="1810">
                  <c:v>-0.11140686933014921</c:v>
                </c:pt>
                <c:pt idx="1811">
                  <c:v>-6.0272336525174941E-2</c:v>
                </c:pt>
                <c:pt idx="1812">
                  <c:v>-6.532317928133502E-2</c:v>
                </c:pt>
                <c:pt idx="1813">
                  <c:v>5.2694208034767431E-2</c:v>
                </c:pt>
                <c:pt idx="1814">
                  <c:v>-6.4591912152887843E-2</c:v>
                </c:pt>
                <c:pt idx="1815">
                  <c:v>-5.3571163797577204E-2</c:v>
                </c:pt>
                <c:pt idx="1816">
                  <c:v>-4.6155698355129449E-2</c:v>
                </c:pt>
                <c:pt idx="1817">
                  <c:v>-5.69606643680719E-2</c:v>
                </c:pt>
                <c:pt idx="1818">
                  <c:v>-3.0805412669725141E-2</c:v>
                </c:pt>
                <c:pt idx="1819">
                  <c:v>-6.2258609450242974E-2</c:v>
                </c:pt>
                <c:pt idx="1820">
                  <c:v>-2.5517930700266533E-2</c:v>
                </c:pt>
                <c:pt idx="1821">
                  <c:v>-3.6663911661119486E-2</c:v>
                </c:pt>
                <c:pt idx="1822">
                  <c:v>-8.4295720974122634E-2</c:v>
                </c:pt>
                <c:pt idx="1823">
                  <c:v>-4.5450500708452912E-2</c:v>
                </c:pt>
                <c:pt idx="1824">
                  <c:v>-0.11368439721553025</c:v>
                </c:pt>
                <c:pt idx="1825">
                  <c:v>-6.4065735854098471E-2</c:v>
                </c:pt>
                <c:pt idx="1826">
                  <c:v>-1.3927233699940089E-2</c:v>
                </c:pt>
                <c:pt idx="1827">
                  <c:v>-5.0550108311480879E-2</c:v>
                </c:pt>
                <c:pt idx="1828">
                  <c:v>-4.6295286587872186E-2</c:v>
                </c:pt>
                <c:pt idx="1829">
                  <c:v>-6.1247468752182121E-2</c:v>
                </c:pt>
                <c:pt idx="1830">
                  <c:v>-6.2393372847670547E-2</c:v>
                </c:pt>
                <c:pt idx="1831">
                  <c:v>-4.5921603450463033E-2</c:v>
                </c:pt>
                <c:pt idx="1832">
                  <c:v>-7.27157259665E-2</c:v>
                </c:pt>
                <c:pt idx="1833">
                  <c:v>-7.7201324960881168E-2</c:v>
                </c:pt>
                <c:pt idx="1834">
                  <c:v>-5.1600680251812525E-2</c:v>
                </c:pt>
                <c:pt idx="1835">
                  <c:v>-5.034191660254983E-2</c:v>
                </c:pt>
                <c:pt idx="1836">
                  <c:v>1.0517500802830648E-2</c:v>
                </c:pt>
                <c:pt idx="1837">
                  <c:v>6.8657879358483331E-2</c:v>
                </c:pt>
                <c:pt idx="1838">
                  <c:v>-7.7719691642230582E-2</c:v>
                </c:pt>
                <c:pt idx="1839">
                  <c:v>-5.7958040342492634E-2</c:v>
                </c:pt>
                <c:pt idx="1840">
                  <c:v>-8.2976550399394E-2</c:v>
                </c:pt>
                <c:pt idx="1841">
                  <c:v>-4.1964470388159869E-2</c:v>
                </c:pt>
                <c:pt idx="1842">
                  <c:v>-6.5167154521645454E-2</c:v>
                </c:pt>
                <c:pt idx="1843">
                  <c:v>-4.7509651138005426E-2</c:v>
                </c:pt>
                <c:pt idx="1844">
                  <c:v>-7.742802910471358E-2</c:v>
                </c:pt>
                <c:pt idx="1845">
                  <c:v>-8.920397531237545E-2</c:v>
                </c:pt>
                <c:pt idx="1846">
                  <c:v>-5.5278151707729428E-2</c:v>
                </c:pt>
                <c:pt idx="1847">
                  <c:v>-5.3829985987856266E-2</c:v>
                </c:pt>
                <c:pt idx="1848">
                  <c:v>-8.9183945677215992E-2</c:v>
                </c:pt>
                <c:pt idx="1849">
                  <c:v>-6.5031703610543445E-2</c:v>
                </c:pt>
                <c:pt idx="1850">
                  <c:v>-7.6310710173380758E-2</c:v>
                </c:pt>
                <c:pt idx="1851">
                  <c:v>-0.11799257360672966</c:v>
                </c:pt>
                <c:pt idx="1852">
                  <c:v>-8.0467419904039605E-2</c:v>
                </c:pt>
                <c:pt idx="1853">
                  <c:v>-9.8072952512044065E-2</c:v>
                </c:pt>
                <c:pt idx="1854">
                  <c:v>-3.7358388359126193E-2</c:v>
                </c:pt>
                <c:pt idx="1855">
                  <c:v>-5.6623033505464049E-2</c:v>
                </c:pt>
                <c:pt idx="1856">
                  <c:v>-6.8745749707928572E-2</c:v>
                </c:pt>
                <c:pt idx="1857">
                  <c:v>-2.9002737845056248E-2</c:v>
                </c:pt>
                <c:pt idx="1858">
                  <c:v>-0.10807307432071511</c:v>
                </c:pt>
                <c:pt idx="1859">
                  <c:v>8.4471230812694253E-2</c:v>
                </c:pt>
                <c:pt idx="1860">
                  <c:v>-7.7521598230375965E-2</c:v>
                </c:pt>
                <c:pt idx="1861">
                  <c:v>-4.4165534633708869E-2</c:v>
                </c:pt>
                <c:pt idx="1862">
                  <c:v>-5.8686552665038083E-2</c:v>
                </c:pt>
                <c:pt idx="1863">
                  <c:v>-3.4008090398502278E-2</c:v>
                </c:pt>
                <c:pt idx="1864">
                  <c:v>-4.4043423821141348E-2</c:v>
                </c:pt>
                <c:pt idx="1865">
                  <c:v>-7.4407238392208086E-2</c:v>
                </c:pt>
                <c:pt idx="1866">
                  <c:v>-2.584806773023085E-2</c:v>
                </c:pt>
                <c:pt idx="1867">
                  <c:v>-6.1062011540428007E-2</c:v>
                </c:pt>
                <c:pt idx="1868">
                  <c:v>-5.7957365384040616E-2</c:v>
                </c:pt>
                <c:pt idx="1869">
                  <c:v>-4.3687972570720213E-2</c:v>
                </c:pt>
                <c:pt idx="1870">
                  <c:v>-4.1982587549753814E-2</c:v>
                </c:pt>
                <c:pt idx="1871">
                  <c:v>-5.9335328123638287E-2</c:v>
                </c:pt>
                <c:pt idx="1872">
                  <c:v>-8.573512794473126E-2</c:v>
                </c:pt>
                <c:pt idx="1873">
                  <c:v>-2.1406497953729176E-2</c:v>
                </c:pt>
                <c:pt idx="1874">
                  <c:v>-9.5949681503144979E-2</c:v>
                </c:pt>
                <c:pt idx="1875">
                  <c:v>-4.003866703243586E-2</c:v>
                </c:pt>
                <c:pt idx="1876">
                  <c:v>-6.0511763990528822E-2</c:v>
                </c:pt>
                <c:pt idx="1877">
                  <c:v>-8.5962381639269392E-2</c:v>
                </c:pt>
                <c:pt idx="1878">
                  <c:v>-6.271509569437228E-2</c:v>
                </c:pt>
                <c:pt idx="1879">
                  <c:v>-0.11082227939456724</c:v>
                </c:pt>
                <c:pt idx="1880">
                  <c:v>-4.6697556100663284E-2</c:v>
                </c:pt>
                <c:pt idx="1881">
                  <c:v>-6.3911261728634705E-2</c:v>
                </c:pt>
                <c:pt idx="1882">
                  <c:v>-4.4216594303338574E-2</c:v>
                </c:pt>
                <c:pt idx="1883">
                  <c:v>-5.7202185094080593E-2</c:v>
                </c:pt>
                <c:pt idx="1884">
                  <c:v>-1.3351477649113042E-2</c:v>
                </c:pt>
                <c:pt idx="1885">
                  <c:v>-2.7926663752846692E-2</c:v>
                </c:pt>
                <c:pt idx="1886">
                  <c:v>-0.14935264630808498</c:v>
                </c:pt>
                <c:pt idx="1887">
                  <c:v>-9.5581104332863931E-2</c:v>
                </c:pt>
                <c:pt idx="1888">
                  <c:v>-7.0972089627674539E-2</c:v>
                </c:pt>
                <c:pt idx="1889">
                  <c:v>-4.423333532492868E-2</c:v>
                </c:pt>
                <c:pt idx="1890">
                  <c:v>-4.3951596249948377E-2</c:v>
                </c:pt>
                <c:pt idx="1891">
                  <c:v>-6.7924769885191583E-2</c:v>
                </c:pt>
                <c:pt idx="1892">
                  <c:v>-4.9594954745758257E-2</c:v>
                </c:pt>
                <c:pt idx="1893">
                  <c:v>-4.4887813784877051E-2</c:v>
                </c:pt>
                <c:pt idx="1894">
                  <c:v>-5.8452934001193779E-2</c:v>
                </c:pt>
                <c:pt idx="1895">
                  <c:v>-7.276733494736265E-2</c:v>
                </c:pt>
                <c:pt idx="1896">
                  <c:v>-6.4649756914729184E-2</c:v>
                </c:pt>
                <c:pt idx="1897">
                  <c:v>-7.2711757837060964E-2</c:v>
                </c:pt>
                <c:pt idx="1898">
                  <c:v>-5.612907767829145E-2</c:v>
                </c:pt>
                <c:pt idx="1899">
                  <c:v>-8.1483504243408444E-2</c:v>
                </c:pt>
                <c:pt idx="1900">
                  <c:v>-6.4789855958209297E-2</c:v>
                </c:pt>
                <c:pt idx="1901">
                  <c:v>-5.2815438159056649E-2</c:v>
                </c:pt>
                <c:pt idx="1902">
                  <c:v>-6.7662988042827332E-2</c:v>
                </c:pt>
                <c:pt idx="1903">
                  <c:v>-6.9726694804856382E-2</c:v>
                </c:pt>
                <c:pt idx="1904">
                  <c:v>-8.6144478272903391E-2</c:v>
                </c:pt>
                <c:pt idx="1905">
                  <c:v>-2.3836760259418166E-2</c:v>
                </c:pt>
                <c:pt idx="1906">
                  <c:v>-2.5912038068695464E-2</c:v>
                </c:pt>
                <c:pt idx="1907">
                  <c:v>-4.3793213371000173E-2</c:v>
                </c:pt>
                <c:pt idx="1908">
                  <c:v>-6.3686322106469739E-2</c:v>
                </c:pt>
                <c:pt idx="1909">
                  <c:v>-7.077390385631277E-2</c:v>
                </c:pt>
                <c:pt idx="1910">
                  <c:v>-4.1967683229471087E-2</c:v>
                </c:pt>
                <c:pt idx="1911">
                  <c:v>-8.8618065905541554E-2</c:v>
                </c:pt>
                <c:pt idx="1912">
                  <c:v>-7.8511973364067011E-2</c:v>
                </c:pt>
                <c:pt idx="1913">
                  <c:v>-3.3452031292792395E-2</c:v>
                </c:pt>
                <c:pt idx="1914">
                  <c:v>-0.10266860747210094</c:v>
                </c:pt>
                <c:pt idx="1915">
                  <c:v>-9.5057237616347545E-2</c:v>
                </c:pt>
                <c:pt idx="1916">
                  <c:v>-0.10011805108392358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232832"/>
        <c:axId val="146234368"/>
      </c:scatterChart>
      <c:valAx>
        <c:axId val="14623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234368"/>
        <c:crosses val="autoZero"/>
        <c:crossBetween val="midCat"/>
      </c:valAx>
      <c:valAx>
        <c:axId val="146234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623283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[SFI VQTS vol calc.xlsx]Sheet4!PivotTable3</c:name>
    <c:fmtId val="3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Simulated Hybrid</a:t>
            </a:r>
            <a:r>
              <a:rPr lang="en-US" baseline="0"/>
              <a:t> Volatility Funds during the 2011 Correction</a:t>
            </a:r>
            <a:endParaRPr lang="en-US"/>
          </a:p>
        </c:rich>
      </c:tx>
      <c:layout>
        <c:manualLayout>
          <c:xMode val="edge"/>
          <c:yMode val="edge"/>
          <c:x val="0.1280127965401093"/>
          <c:y val="6.0059554558833037E-2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spPr>
          <a:ln>
            <a:solidFill>
              <a:schemeClr val="tx1"/>
            </a:solidFill>
          </a:ln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Sheet4!$C$12</c:f>
              <c:strCache>
                <c:ptCount val="1"/>
                <c:pt idx="0">
                  <c:v> SPX</c:v>
                </c:pt>
              </c:strCache>
            </c:strRef>
          </c:tx>
          <c:marker>
            <c:symbol val="none"/>
          </c:marker>
          <c:cat>
            <c:strRef>
              <c:f>Sheet4!$B$13:$B$581</c:f>
              <c:strCache>
                <c:ptCount val="568"/>
                <c:pt idx="0">
                  <c:v>4-Jun-07</c:v>
                </c:pt>
                <c:pt idx="1">
                  <c:v>5-Jun-07</c:v>
                </c:pt>
                <c:pt idx="2">
                  <c:v>6-Jun-07</c:v>
                </c:pt>
                <c:pt idx="3">
                  <c:v>7-Jun-07</c:v>
                </c:pt>
                <c:pt idx="4">
                  <c:v>8-Jun-07</c:v>
                </c:pt>
                <c:pt idx="5">
                  <c:v>11-Jun-07</c:v>
                </c:pt>
                <c:pt idx="6">
                  <c:v>12-Jun-07</c:v>
                </c:pt>
                <c:pt idx="7">
                  <c:v>13-Jun-07</c:v>
                </c:pt>
                <c:pt idx="8">
                  <c:v>14-Jun-07</c:v>
                </c:pt>
                <c:pt idx="9">
                  <c:v>15-Jun-07</c:v>
                </c:pt>
                <c:pt idx="10">
                  <c:v>18-Jun-07</c:v>
                </c:pt>
                <c:pt idx="11">
                  <c:v>19-Jun-07</c:v>
                </c:pt>
                <c:pt idx="12">
                  <c:v>20-Jun-07</c:v>
                </c:pt>
                <c:pt idx="13">
                  <c:v>21-Jun-07</c:v>
                </c:pt>
                <c:pt idx="14">
                  <c:v>22-Jun-07</c:v>
                </c:pt>
                <c:pt idx="15">
                  <c:v>25-Jun-07</c:v>
                </c:pt>
                <c:pt idx="16">
                  <c:v>26-Jun-07</c:v>
                </c:pt>
                <c:pt idx="17">
                  <c:v>27-Jun-07</c:v>
                </c:pt>
                <c:pt idx="18">
                  <c:v>28-Jun-07</c:v>
                </c:pt>
                <c:pt idx="19">
                  <c:v>29-Jun-07</c:v>
                </c:pt>
                <c:pt idx="20">
                  <c:v>2-Jul-07</c:v>
                </c:pt>
                <c:pt idx="21">
                  <c:v>3-Jul-07</c:v>
                </c:pt>
                <c:pt idx="22">
                  <c:v>5-Jul-07</c:v>
                </c:pt>
                <c:pt idx="23">
                  <c:v>6-Jul-07</c:v>
                </c:pt>
                <c:pt idx="24">
                  <c:v>9-Jul-07</c:v>
                </c:pt>
                <c:pt idx="25">
                  <c:v>10-Jul-07</c:v>
                </c:pt>
                <c:pt idx="26">
                  <c:v>11-Jul-07</c:v>
                </c:pt>
                <c:pt idx="27">
                  <c:v>12-Jul-07</c:v>
                </c:pt>
                <c:pt idx="28">
                  <c:v>13-Jul-07</c:v>
                </c:pt>
                <c:pt idx="29">
                  <c:v>16-Jul-07</c:v>
                </c:pt>
                <c:pt idx="30">
                  <c:v>17-Jul-07</c:v>
                </c:pt>
                <c:pt idx="31">
                  <c:v>18-Jul-07</c:v>
                </c:pt>
                <c:pt idx="32">
                  <c:v>19-Jul-07</c:v>
                </c:pt>
                <c:pt idx="33">
                  <c:v>20-Jul-07</c:v>
                </c:pt>
                <c:pt idx="34">
                  <c:v>23-Jul-07</c:v>
                </c:pt>
                <c:pt idx="35">
                  <c:v>24-Jul-07</c:v>
                </c:pt>
                <c:pt idx="36">
                  <c:v>25-Jul-07</c:v>
                </c:pt>
                <c:pt idx="37">
                  <c:v>26-Jul-07</c:v>
                </c:pt>
                <c:pt idx="38">
                  <c:v>27-Jul-07</c:v>
                </c:pt>
                <c:pt idx="39">
                  <c:v>30-Jul-07</c:v>
                </c:pt>
                <c:pt idx="40">
                  <c:v>31-Jul-07</c:v>
                </c:pt>
                <c:pt idx="41">
                  <c:v>1-Aug-07</c:v>
                </c:pt>
                <c:pt idx="42">
                  <c:v>2-Aug-07</c:v>
                </c:pt>
                <c:pt idx="43">
                  <c:v>3-Aug-07</c:v>
                </c:pt>
                <c:pt idx="44">
                  <c:v>6-Aug-07</c:v>
                </c:pt>
                <c:pt idx="45">
                  <c:v>7-Aug-07</c:v>
                </c:pt>
                <c:pt idx="46">
                  <c:v>8-Aug-07</c:v>
                </c:pt>
                <c:pt idx="47">
                  <c:v>9-Aug-07</c:v>
                </c:pt>
                <c:pt idx="48">
                  <c:v>10-Aug-07</c:v>
                </c:pt>
                <c:pt idx="49">
                  <c:v>13-Aug-07</c:v>
                </c:pt>
                <c:pt idx="50">
                  <c:v>14-Aug-07</c:v>
                </c:pt>
                <c:pt idx="51">
                  <c:v>15-Aug-07</c:v>
                </c:pt>
                <c:pt idx="52">
                  <c:v>16-Aug-07</c:v>
                </c:pt>
                <c:pt idx="53">
                  <c:v>17-Aug-07</c:v>
                </c:pt>
                <c:pt idx="54">
                  <c:v>20-Aug-07</c:v>
                </c:pt>
                <c:pt idx="55">
                  <c:v>21-Aug-07</c:v>
                </c:pt>
                <c:pt idx="56">
                  <c:v>22-Aug-07</c:v>
                </c:pt>
                <c:pt idx="57">
                  <c:v>23-Aug-07</c:v>
                </c:pt>
                <c:pt idx="58">
                  <c:v>24-Aug-07</c:v>
                </c:pt>
                <c:pt idx="59">
                  <c:v>27-Aug-07</c:v>
                </c:pt>
                <c:pt idx="60">
                  <c:v>28-Aug-07</c:v>
                </c:pt>
                <c:pt idx="61">
                  <c:v>29-Aug-07</c:v>
                </c:pt>
                <c:pt idx="62">
                  <c:v>30-Aug-07</c:v>
                </c:pt>
                <c:pt idx="63">
                  <c:v>31-Aug-07</c:v>
                </c:pt>
                <c:pt idx="64">
                  <c:v>4-Sep-07</c:v>
                </c:pt>
                <c:pt idx="65">
                  <c:v>5-Sep-07</c:v>
                </c:pt>
                <c:pt idx="66">
                  <c:v>6-Sep-07</c:v>
                </c:pt>
                <c:pt idx="67">
                  <c:v>7-Sep-07</c:v>
                </c:pt>
                <c:pt idx="68">
                  <c:v>10-Sep-07</c:v>
                </c:pt>
                <c:pt idx="69">
                  <c:v>11-Sep-07</c:v>
                </c:pt>
                <c:pt idx="70">
                  <c:v>12-Sep-07</c:v>
                </c:pt>
                <c:pt idx="71">
                  <c:v>13-Sep-07</c:v>
                </c:pt>
                <c:pt idx="72">
                  <c:v>14-Sep-07</c:v>
                </c:pt>
                <c:pt idx="73">
                  <c:v>17-Sep-07</c:v>
                </c:pt>
                <c:pt idx="74">
                  <c:v>18-Sep-07</c:v>
                </c:pt>
                <c:pt idx="75">
                  <c:v>19-Sep-07</c:v>
                </c:pt>
                <c:pt idx="76">
                  <c:v>20-Sep-07</c:v>
                </c:pt>
                <c:pt idx="77">
                  <c:v>21-Sep-07</c:v>
                </c:pt>
                <c:pt idx="78">
                  <c:v>24-Sep-07</c:v>
                </c:pt>
                <c:pt idx="79">
                  <c:v>25-Sep-07</c:v>
                </c:pt>
                <c:pt idx="80">
                  <c:v>26-Sep-07</c:v>
                </c:pt>
                <c:pt idx="81">
                  <c:v>27-Sep-07</c:v>
                </c:pt>
                <c:pt idx="82">
                  <c:v>28-Sep-07</c:v>
                </c:pt>
                <c:pt idx="83">
                  <c:v>1-Oct-07</c:v>
                </c:pt>
                <c:pt idx="84">
                  <c:v>2-Oct-07</c:v>
                </c:pt>
                <c:pt idx="85">
                  <c:v>3-Oct-07</c:v>
                </c:pt>
                <c:pt idx="86">
                  <c:v>4-Oct-07</c:v>
                </c:pt>
                <c:pt idx="87">
                  <c:v>5-Oct-07</c:v>
                </c:pt>
                <c:pt idx="88">
                  <c:v>8-Oct-07</c:v>
                </c:pt>
                <c:pt idx="89">
                  <c:v>9-Oct-07</c:v>
                </c:pt>
                <c:pt idx="90">
                  <c:v>10-Oct-07</c:v>
                </c:pt>
                <c:pt idx="91">
                  <c:v>11-Oct-07</c:v>
                </c:pt>
                <c:pt idx="92">
                  <c:v>12-Oct-07</c:v>
                </c:pt>
                <c:pt idx="93">
                  <c:v>15-Oct-07</c:v>
                </c:pt>
                <c:pt idx="94">
                  <c:v>16-Oct-07</c:v>
                </c:pt>
                <c:pt idx="95">
                  <c:v>17-Oct-07</c:v>
                </c:pt>
                <c:pt idx="96">
                  <c:v>18-Oct-07</c:v>
                </c:pt>
                <c:pt idx="97">
                  <c:v>19-Oct-07</c:v>
                </c:pt>
                <c:pt idx="98">
                  <c:v>22-Oct-07</c:v>
                </c:pt>
                <c:pt idx="99">
                  <c:v>23-Oct-07</c:v>
                </c:pt>
                <c:pt idx="100">
                  <c:v>24-Oct-07</c:v>
                </c:pt>
                <c:pt idx="101">
                  <c:v>25-Oct-07</c:v>
                </c:pt>
                <c:pt idx="102">
                  <c:v>26-Oct-07</c:v>
                </c:pt>
                <c:pt idx="103">
                  <c:v>29-Oct-07</c:v>
                </c:pt>
                <c:pt idx="104">
                  <c:v>30-Oct-07</c:v>
                </c:pt>
                <c:pt idx="105">
                  <c:v>31-Oct-07</c:v>
                </c:pt>
                <c:pt idx="106">
                  <c:v>1-Nov-07</c:v>
                </c:pt>
                <c:pt idx="107">
                  <c:v>2-Nov-07</c:v>
                </c:pt>
                <c:pt idx="108">
                  <c:v>5-Nov-07</c:v>
                </c:pt>
                <c:pt idx="109">
                  <c:v>6-Nov-07</c:v>
                </c:pt>
                <c:pt idx="110">
                  <c:v>7-Nov-07</c:v>
                </c:pt>
                <c:pt idx="111">
                  <c:v>8-Nov-07</c:v>
                </c:pt>
                <c:pt idx="112">
                  <c:v>9-Nov-07</c:v>
                </c:pt>
                <c:pt idx="113">
                  <c:v>12-Nov-07</c:v>
                </c:pt>
                <c:pt idx="114">
                  <c:v>13-Nov-07</c:v>
                </c:pt>
                <c:pt idx="115">
                  <c:v>14-Nov-07</c:v>
                </c:pt>
                <c:pt idx="116">
                  <c:v>15-Nov-07</c:v>
                </c:pt>
                <c:pt idx="117">
                  <c:v>16-Nov-07</c:v>
                </c:pt>
                <c:pt idx="118">
                  <c:v>19-Nov-07</c:v>
                </c:pt>
                <c:pt idx="119">
                  <c:v>20-Nov-07</c:v>
                </c:pt>
                <c:pt idx="120">
                  <c:v>21-Nov-07</c:v>
                </c:pt>
                <c:pt idx="121">
                  <c:v>23-Nov-07</c:v>
                </c:pt>
                <c:pt idx="122">
                  <c:v>26-Nov-07</c:v>
                </c:pt>
                <c:pt idx="123">
                  <c:v>27-Nov-07</c:v>
                </c:pt>
                <c:pt idx="124">
                  <c:v>28-Nov-07</c:v>
                </c:pt>
                <c:pt idx="125">
                  <c:v>29-Nov-07</c:v>
                </c:pt>
                <c:pt idx="126">
                  <c:v>30-Nov-07</c:v>
                </c:pt>
                <c:pt idx="127">
                  <c:v>3-Dec-07</c:v>
                </c:pt>
                <c:pt idx="128">
                  <c:v>4-Dec-07</c:v>
                </c:pt>
                <c:pt idx="129">
                  <c:v>5-Dec-07</c:v>
                </c:pt>
                <c:pt idx="130">
                  <c:v>6-Dec-07</c:v>
                </c:pt>
                <c:pt idx="131">
                  <c:v>7-Dec-07</c:v>
                </c:pt>
                <c:pt idx="132">
                  <c:v>10-Dec-07</c:v>
                </c:pt>
                <c:pt idx="133">
                  <c:v>11-Dec-07</c:v>
                </c:pt>
                <c:pt idx="134">
                  <c:v>12-Dec-07</c:v>
                </c:pt>
                <c:pt idx="135">
                  <c:v>13-Dec-07</c:v>
                </c:pt>
                <c:pt idx="136">
                  <c:v>14-Dec-07</c:v>
                </c:pt>
                <c:pt idx="137">
                  <c:v>17-Dec-07</c:v>
                </c:pt>
                <c:pt idx="138">
                  <c:v>18-Dec-07</c:v>
                </c:pt>
                <c:pt idx="139">
                  <c:v>19-Dec-07</c:v>
                </c:pt>
                <c:pt idx="140">
                  <c:v>20-Dec-07</c:v>
                </c:pt>
                <c:pt idx="141">
                  <c:v>21-Dec-07</c:v>
                </c:pt>
                <c:pt idx="142">
                  <c:v>24-Dec-07</c:v>
                </c:pt>
                <c:pt idx="143">
                  <c:v>26-Dec-07</c:v>
                </c:pt>
                <c:pt idx="144">
                  <c:v>27-Dec-07</c:v>
                </c:pt>
                <c:pt idx="145">
                  <c:v>28-Dec-07</c:v>
                </c:pt>
                <c:pt idx="146">
                  <c:v>31-Dec-07</c:v>
                </c:pt>
                <c:pt idx="147">
                  <c:v>2-Jan-08</c:v>
                </c:pt>
                <c:pt idx="148">
                  <c:v>3-Jan-08</c:v>
                </c:pt>
                <c:pt idx="149">
                  <c:v>4-Jan-08</c:v>
                </c:pt>
                <c:pt idx="150">
                  <c:v>7-Jan-08</c:v>
                </c:pt>
                <c:pt idx="151">
                  <c:v>8-Jan-08</c:v>
                </c:pt>
                <c:pt idx="152">
                  <c:v>9-Jan-08</c:v>
                </c:pt>
                <c:pt idx="153">
                  <c:v>10-Jan-08</c:v>
                </c:pt>
                <c:pt idx="154">
                  <c:v>11-Jan-08</c:v>
                </c:pt>
                <c:pt idx="155">
                  <c:v>14-Jan-08</c:v>
                </c:pt>
                <c:pt idx="156">
                  <c:v>15-Jan-08</c:v>
                </c:pt>
                <c:pt idx="157">
                  <c:v>16-Jan-08</c:v>
                </c:pt>
                <c:pt idx="158">
                  <c:v>17-Jan-08</c:v>
                </c:pt>
                <c:pt idx="159">
                  <c:v>18-Jan-08</c:v>
                </c:pt>
                <c:pt idx="160">
                  <c:v>22-Jan-08</c:v>
                </c:pt>
                <c:pt idx="161">
                  <c:v>23-Jan-08</c:v>
                </c:pt>
                <c:pt idx="162">
                  <c:v>24-Jan-08</c:v>
                </c:pt>
                <c:pt idx="163">
                  <c:v>25-Jan-08</c:v>
                </c:pt>
                <c:pt idx="164">
                  <c:v>28-Jan-08</c:v>
                </c:pt>
                <c:pt idx="165">
                  <c:v>29-Jan-08</c:v>
                </c:pt>
                <c:pt idx="166">
                  <c:v>30-Jan-08</c:v>
                </c:pt>
                <c:pt idx="167">
                  <c:v>31-Jan-08</c:v>
                </c:pt>
                <c:pt idx="168">
                  <c:v>1-Feb-08</c:v>
                </c:pt>
                <c:pt idx="169">
                  <c:v>4-Feb-08</c:v>
                </c:pt>
                <c:pt idx="170">
                  <c:v>5-Feb-08</c:v>
                </c:pt>
                <c:pt idx="171">
                  <c:v>6-Feb-08</c:v>
                </c:pt>
                <c:pt idx="172">
                  <c:v>7-Feb-08</c:v>
                </c:pt>
                <c:pt idx="173">
                  <c:v>8-Feb-08</c:v>
                </c:pt>
                <c:pt idx="174">
                  <c:v>11-Feb-08</c:v>
                </c:pt>
                <c:pt idx="175">
                  <c:v>12-Feb-08</c:v>
                </c:pt>
                <c:pt idx="176">
                  <c:v>13-Feb-08</c:v>
                </c:pt>
                <c:pt idx="177">
                  <c:v>14-Feb-08</c:v>
                </c:pt>
                <c:pt idx="178">
                  <c:v>15-Feb-08</c:v>
                </c:pt>
                <c:pt idx="179">
                  <c:v>19-Feb-08</c:v>
                </c:pt>
                <c:pt idx="180">
                  <c:v>20-Feb-08</c:v>
                </c:pt>
                <c:pt idx="181">
                  <c:v>21-Feb-08</c:v>
                </c:pt>
                <c:pt idx="182">
                  <c:v>22-Feb-08</c:v>
                </c:pt>
                <c:pt idx="183">
                  <c:v>25-Feb-08</c:v>
                </c:pt>
                <c:pt idx="184">
                  <c:v>26-Feb-08</c:v>
                </c:pt>
                <c:pt idx="185">
                  <c:v>27-Feb-08</c:v>
                </c:pt>
                <c:pt idx="186">
                  <c:v>28-Feb-08</c:v>
                </c:pt>
                <c:pt idx="187">
                  <c:v>29-Feb-08</c:v>
                </c:pt>
                <c:pt idx="188">
                  <c:v>3-Mar-08</c:v>
                </c:pt>
                <c:pt idx="189">
                  <c:v>4-Mar-08</c:v>
                </c:pt>
                <c:pt idx="190">
                  <c:v>5-Mar-08</c:v>
                </c:pt>
                <c:pt idx="191">
                  <c:v>6-Mar-08</c:v>
                </c:pt>
                <c:pt idx="192">
                  <c:v>7-Mar-08</c:v>
                </c:pt>
                <c:pt idx="193">
                  <c:v>10-Mar-08</c:v>
                </c:pt>
                <c:pt idx="194">
                  <c:v>11-Mar-08</c:v>
                </c:pt>
                <c:pt idx="195">
                  <c:v>12-Mar-08</c:v>
                </c:pt>
                <c:pt idx="196">
                  <c:v>13-Mar-08</c:v>
                </c:pt>
                <c:pt idx="197">
                  <c:v>14-Mar-08</c:v>
                </c:pt>
                <c:pt idx="198">
                  <c:v>17-Mar-08</c:v>
                </c:pt>
                <c:pt idx="199">
                  <c:v>18-Mar-08</c:v>
                </c:pt>
                <c:pt idx="200">
                  <c:v>19-Mar-08</c:v>
                </c:pt>
                <c:pt idx="201">
                  <c:v>20-Mar-08</c:v>
                </c:pt>
                <c:pt idx="202">
                  <c:v>24-Mar-08</c:v>
                </c:pt>
                <c:pt idx="203">
                  <c:v>25-Mar-08</c:v>
                </c:pt>
                <c:pt idx="204">
                  <c:v>26-Mar-08</c:v>
                </c:pt>
                <c:pt idx="205">
                  <c:v>27-Mar-08</c:v>
                </c:pt>
                <c:pt idx="206">
                  <c:v>28-Mar-08</c:v>
                </c:pt>
                <c:pt idx="207">
                  <c:v>31-Mar-08</c:v>
                </c:pt>
                <c:pt idx="208">
                  <c:v>1-Apr-08</c:v>
                </c:pt>
                <c:pt idx="209">
                  <c:v>2-Apr-08</c:v>
                </c:pt>
                <c:pt idx="210">
                  <c:v>3-Apr-08</c:v>
                </c:pt>
                <c:pt idx="211">
                  <c:v>4-Apr-08</c:v>
                </c:pt>
                <c:pt idx="212">
                  <c:v>7-Apr-08</c:v>
                </c:pt>
                <c:pt idx="213">
                  <c:v>8-Apr-08</c:v>
                </c:pt>
                <c:pt idx="214">
                  <c:v>9-Apr-08</c:v>
                </c:pt>
                <c:pt idx="215">
                  <c:v>10-Apr-08</c:v>
                </c:pt>
                <c:pt idx="216">
                  <c:v>11-Apr-08</c:v>
                </c:pt>
                <c:pt idx="217">
                  <c:v>14-Apr-08</c:v>
                </c:pt>
                <c:pt idx="218">
                  <c:v>15-Apr-08</c:v>
                </c:pt>
                <c:pt idx="219">
                  <c:v>16-Apr-08</c:v>
                </c:pt>
                <c:pt idx="220">
                  <c:v>17-Apr-08</c:v>
                </c:pt>
                <c:pt idx="221">
                  <c:v>18-Apr-08</c:v>
                </c:pt>
                <c:pt idx="222">
                  <c:v>21-Apr-08</c:v>
                </c:pt>
                <c:pt idx="223">
                  <c:v>22-Apr-08</c:v>
                </c:pt>
                <c:pt idx="224">
                  <c:v>23-Apr-08</c:v>
                </c:pt>
                <c:pt idx="225">
                  <c:v>24-Apr-08</c:v>
                </c:pt>
                <c:pt idx="226">
                  <c:v>25-Apr-08</c:v>
                </c:pt>
                <c:pt idx="227">
                  <c:v>28-Apr-08</c:v>
                </c:pt>
                <c:pt idx="228">
                  <c:v>29-Apr-08</c:v>
                </c:pt>
                <c:pt idx="229">
                  <c:v>30-Apr-08</c:v>
                </c:pt>
                <c:pt idx="230">
                  <c:v>1-May-08</c:v>
                </c:pt>
                <c:pt idx="231">
                  <c:v>2-May-08</c:v>
                </c:pt>
                <c:pt idx="232">
                  <c:v>5-May-08</c:v>
                </c:pt>
                <c:pt idx="233">
                  <c:v>6-May-08</c:v>
                </c:pt>
                <c:pt idx="234">
                  <c:v>7-May-08</c:v>
                </c:pt>
                <c:pt idx="235">
                  <c:v>8-May-08</c:v>
                </c:pt>
                <c:pt idx="236">
                  <c:v>9-May-08</c:v>
                </c:pt>
                <c:pt idx="237">
                  <c:v>12-May-08</c:v>
                </c:pt>
                <c:pt idx="238">
                  <c:v>13-May-08</c:v>
                </c:pt>
                <c:pt idx="239">
                  <c:v>14-May-08</c:v>
                </c:pt>
                <c:pt idx="240">
                  <c:v>15-May-08</c:v>
                </c:pt>
                <c:pt idx="241">
                  <c:v>16-May-08</c:v>
                </c:pt>
                <c:pt idx="242">
                  <c:v>19-May-08</c:v>
                </c:pt>
                <c:pt idx="243">
                  <c:v>20-May-08</c:v>
                </c:pt>
                <c:pt idx="244">
                  <c:v>21-May-08</c:v>
                </c:pt>
                <c:pt idx="245">
                  <c:v>22-May-08</c:v>
                </c:pt>
                <c:pt idx="246">
                  <c:v>23-May-08</c:v>
                </c:pt>
                <c:pt idx="247">
                  <c:v>27-May-08</c:v>
                </c:pt>
                <c:pt idx="248">
                  <c:v>28-May-08</c:v>
                </c:pt>
                <c:pt idx="249">
                  <c:v>29-May-08</c:v>
                </c:pt>
                <c:pt idx="250">
                  <c:v>30-May-08</c:v>
                </c:pt>
                <c:pt idx="251">
                  <c:v>2-Jun-08</c:v>
                </c:pt>
                <c:pt idx="252">
                  <c:v>3-Jun-08</c:v>
                </c:pt>
                <c:pt idx="253">
                  <c:v>4-Jun-08</c:v>
                </c:pt>
                <c:pt idx="254">
                  <c:v>5-Jun-08</c:v>
                </c:pt>
                <c:pt idx="255">
                  <c:v>6-Jun-08</c:v>
                </c:pt>
                <c:pt idx="256">
                  <c:v>9-Jun-08</c:v>
                </c:pt>
                <c:pt idx="257">
                  <c:v>10-Jun-08</c:v>
                </c:pt>
                <c:pt idx="258">
                  <c:v>11-Jun-08</c:v>
                </c:pt>
                <c:pt idx="259">
                  <c:v>12-Jun-08</c:v>
                </c:pt>
                <c:pt idx="260">
                  <c:v>13-Jun-08</c:v>
                </c:pt>
                <c:pt idx="261">
                  <c:v>16-Jun-08</c:v>
                </c:pt>
                <c:pt idx="262">
                  <c:v>17-Jun-08</c:v>
                </c:pt>
                <c:pt idx="263">
                  <c:v>18-Jun-08</c:v>
                </c:pt>
                <c:pt idx="264">
                  <c:v>19-Jun-08</c:v>
                </c:pt>
                <c:pt idx="265">
                  <c:v>20-Jun-08</c:v>
                </c:pt>
                <c:pt idx="266">
                  <c:v>23-Jun-08</c:v>
                </c:pt>
                <c:pt idx="267">
                  <c:v>24-Jun-08</c:v>
                </c:pt>
                <c:pt idx="268">
                  <c:v>25-Jun-08</c:v>
                </c:pt>
                <c:pt idx="269">
                  <c:v>26-Jun-08</c:v>
                </c:pt>
                <c:pt idx="270">
                  <c:v>27-Jun-08</c:v>
                </c:pt>
                <c:pt idx="271">
                  <c:v>30-Jun-08</c:v>
                </c:pt>
                <c:pt idx="272">
                  <c:v>1-Jul-08</c:v>
                </c:pt>
                <c:pt idx="273">
                  <c:v>2-Jul-08</c:v>
                </c:pt>
                <c:pt idx="274">
                  <c:v>3-Jul-08</c:v>
                </c:pt>
                <c:pt idx="275">
                  <c:v>7-Jul-08</c:v>
                </c:pt>
                <c:pt idx="276">
                  <c:v>8-Jul-08</c:v>
                </c:pt>
                <c:pt idx="277">
                  <c:v>9-Jul-08</c:v>
                </c:pt>
                <c:pt idx="278">
                  <c:v>10-Jul-08</c:v>
                </c:pt>
                <c:pt idx="279">
                  <c:v>11-Jul-08</c:v>
                </c:pt>
                <c:pt idx="280">
                  <c:v>14-Jul-08</c:v>
                </c:pt>
                <c:pt idx="281">
                  <c:v>15-Jul-08</c:v>
                </c:pt>
                <c:pt idx="282">
                  <c:v>16-Jul-08</c:v>
                </c:pt>
                <c:pt idx="283">
                  <c:v>17-Jul-08</c:v>
                </c:pt>
                <c:pt idx="284">
                  <c:v>18-Jul-08</c:v>
                </c:pt>
                <c:pt idx="285">
                  <c:v>21-Jul-08</c:v>
                </c:pt>
                <c:pt idx="286">
                  <c:v>22-Jul-08</c:v>
                </c:pt>
                <c:pt idx="287">
                  <c:v>23-Jul-08</c:v>
                </c:pt>
                <c:pt idx="288">
                  <c:v>24-Jul-08</c:v>
                </c:pt>
                <c:pt idx="289">
                  <c:v>25-Jul-08</c:v>
                </c:pt>
                <c:pt idx="290">
                  <c:v>28-Jul-08</c:v>
                </c:pt>
                <c:pt idx="291">
                  <c:v>29-Jul-08</c:v>
                </c:pt>
                <c:pt idx="292">
                  <c:v>30-Jul-08</c:v>
                </c:pt>
                <c:pt idx="293">
                  <c:v>31-Jul-08</c:v>
                </c:pt>
                <c:pt idx="294">
                  <c:v>1-Aug-08</c:v>
                </c:pt>
                <c:pt idx="295">
                  <c:v>4-Aug-08</c:v>
                </c:pt>
                <c:pt idx="296">
                  <c:v>5-Aug-08</c:v>
                </c:pt>
                <c:pt idx="297">
                  <c:v>6-Aug-08</c:v>
                </c:pt>
                <c:pt idx="298">
                  <c:v>7-Aug-08</c:v>
                </c:pt>
                <c:pt idx="299">
                  <c:v>8-Aug-08</c:v>
                </c:pt>
                <c:pt idx="300">
                  <c:v>11-Aug-08</c:v>
                </c:pt>
                <c:pt idx="301">
                  <c:v>12-Aug-08</c:v>
                </c:pt>
                <c:pt idx="302">
                  <c:v>13-Aug-08</c:v>
                </c:pt>
                <c:pt idx="303">
                  <c:v>14-Aug-08</c:v>
                </c:pt>
                <c:pt idx="304">
                  <c:v>15-Aug-08</c:v>
                </c:pt>
                <c:pt idx="305">
                  <c:v>18-Aug-08</c:v>
                </c:pt>
                <c:pt idx="306">
                  <c:v>19-Aug-08</c:v>
                </c:pt>
                <c:pt idx="307">
                  <c:v>20-Aug-08</c:v>
                </c:pt>
                <c:pt idx="308">
                  <c:v>21-Aug-08</c:v>
                </c:pt>
                <c:pt idx="309">
                  <c:v>22-Aug-08</c:v>
                </c:pt>
                <c:pt idx="310">
                  <c:v>25-Aug-08</c:v>
                </c:pt>
                <c:pt idx="311">
                  <c:v>26-Aug-08</c:v>
                </c:pt>
                <c:pt idx="312">
                  <c:v>27-Aug-08</c:v>
                </c:pt>
                <c:pt idx="313">
                  <c:v>28-Aug-08</c:v>
                </c:pt>
                <c:pt idx="314">
                  <c:v>29-Aug-08</c:v>
                </c:pt>
                <c:pt idx="315">
                  <c:v>2-Sep-08</c:v>
                </c:pt>
                <c:pt idx="316">
                  <c:v>3-Sep-08</c:v>
                </c:pt>
                <c:pt idx="317">
                  <c:v>4-Sep-08</c:v>
                </c:pt>
                <c:pt idx="318">
                  <c:v>5-Sep-08</c:v>
                </c:pt>
                <c:pt idx="319">
                  <c:v>8-Sep-08</c:v>
                </c:pt>
                <c:pt idx="320">
                  <c:v>9-Sep-08</c:v>
                </c:pt>
                <c:pt idx="321">
                  <c:v>10-Sep-08</c:v>
                </c:pt>
                <c:pt idx="322">
                  <c:v>11-Sep-08</c:v>
                </c:pt>
                <c:pt idx="323">
                  <c:v>12-Sep-08</c:v>
                </c:pt>
                <c:pt idx="324">
                  <c:v>15-Sep-08</c:v>
                </c:pt>
                <c:pt idx="325">
                  <c:v>16-Sep-08</c:v>
                </c:pt>
                <c:pt idx="326">
                  <c:v>17-Sep-08</c:v>
                </c:pt>
                <c:pt idx="327">
                  <c:v>18-Sep-08</c:v>
                </c:pt>
                <c:pt idx="328">
                  <c:v>19-Sep-08</c:v>
                </c:pt>
                <c:pt idx="329">
                  <c:v>22-Sep-08</c:v>
                </c:pt>
                <c:pt idx="330">
                  <c:v>23-Sep-08</c:v>
                </c:pt>
                <c:pt idx="331">
                  <c:v>24-Sep-08</c:v>
                </c:pt>
                <c:pt idx="332">
                  <c:v>25-Sep-08</c:v>
                </c:pt>
                <c:pt idx="333">
                  <c:v>26-Sep-08</c:v>
                </c:pt>
                <c:pt idx="334">
                  <c:v>29-Sep-08</c:v>
                </c:pt>
                <c:pt idx="335">
                  <c:v>30-Sep-08</c:v>
                </c:pt>
                <c:pt idx="336">
                  <c:v>1-Oct-08</c:v>
                </c:pt>
                <c:pt idx="337">
                  <c:v>2-Oct-08</c:v>
                </c:pt>
                <c:pt idx="338">
                  <c:v>3-Oct-08</c:v>
                </c:pt>
                <c:pt idx="339">
                  <c:v>6-Oct-08</c:v>
                </c:pt>
                <c:pt idx="340">
                  <c:v>7-Oct-08</c:v>
                </c:pt>
                <c:pt idx="341">
                  <c:v>8-Oct-08</c:v>
                </c:pt>
                <c:pt idx="342">
                  <c:v>9-Oct-08</c:v>
                </c:pt>
                <c:pt idx="343">
                  <c:v>10-Oct-08</c:v>
                </c:pt>
                <c:pt idx="344">
                  <c:v>13-Oct-08</c:v>
                </c:pt>
                <c:pt idx="345">
                  <c:v>14-Oct-08</c:v>
                </c:pt>
                <c:pt idx="346">
                  <c:v>15-Oct-08</c:v>
                </c:pt>
                <c:pt idx="347">
                  <c:v>16-Oct-08</c:v>
                </c:pt>
                <c:pt idx="348">
                  <c:v>17-Oct-08</c:v>
                </c:pt>
                <c:pt idx="349">
                  <c:v>20-Oct-08</c:v>
                </c:pt>
                <c:pt idx="350">
                  <c:v>21-Oct-08</c:v>
                </c:pt>
                <c:pt idx="351">
                  <c:v>22-Oct-08</c:v>
                </c:pt>
                <c:pt idx="352">
                  <c:v>23-Oct-08</c:v>
                </c:pt>
                <c:pt idx="353">
                  <c:v>24-Oct-08</c:v>
                </c:pt>
                <c:pt idx="354">
                  <c:v>27-Oct-08</c:v>
                </c:pt>
                <c:pt idx="355">
                  <c:v>28-Oct-08</c:v>
                </c:pt>
                <c:pt idx="356">
                  <c:v>29-Oct-08</c:v>
                </c:pt>
                <c:pt idx="357">
                  <c:v>30-Oct-08</c:v>
                </c:pt>
                <c:pt idx="358">
                  <c:v>31-Oct-08</c:v>
                </c:pt>
                <c:pt idx="359">
                  <c:v>3-Nov-08</c:v>
                </c:pt>
                <c:pt idx="360">
                  <c:v>4-Nov-08</c:v>
                </c:pt>
                <c:pt idx="361">
                  <c:v>5-Nov-08</c:v>
                </c:pt>
                <c:pt idx="362">
                  <c:v>6-Nov-08</c:v>
                </c:pt>
                <c:pt idx="363">
                  <c:v>7-Nov-08</c:v>
                </c:pt>
                <c:pt idx="364">
                  <c:v>10-Nov-08</c:v>
                </c:pt>
                <c:pt idx="365">
                  <c:v>11-Nov-08</c:v>
                </c:pt>
                <c:pt idx="366">
                  <c:v>12-Nov-08</c:v>
                </c:pt>
                <c:pt idx="367">
                  <c:v>13-Nov-08</c:v>
                </c:pt>
                <c:pt idx="368">
                  <c:v>14-Nov-08</c:v>
                </c:pt>
                <c:pt idx="369">
                  <c:v>17-Nov-08</c:v>
                </c:pt>
                <c:pt idx="370">
                  <c:v>18-Nov-08</c:v>
                </c:pt>
                <c:pt idx="371">
                  <c:v>19-Nov-08</c:v>
                </c:pt>
                <c:pt idx="372">
                  <c:v>20-Nov-08</c:v>
                </c:pt>
                <c:pt idx="373">
                  <c:v>21-Nov-08</c:v>
                </c:pt>
                <c:pt idx="374">
                  <c:v>24-Nov-08</c:v>
                </c:pt>
                <c:pt idx="375">
                  <c:v>25-Nov-08</c:v>
                </c:pt>
                <c:pt idx="376">
                  <c:v>26-Nov-08</c:v>
                </c:pt>
                <c:pt idx="377">
                  <c:v>28-Nov-08</c:v>
                </c:pt>
                <c:pt idx="378">
                  <c:v>1-Dec-08</c:v>
                </c:pt>
                <c:pt idx="379">
                  <c:v>2-Dec-08</c:v>
                </c:pt>
                <c:pt idx="380">
                  <c:v>3-Dec-08</c:v>
                </c:pt>
                <c:pt idx="381">
                  <c:v>4-Dec-08</c:v>
                </c:pt>
                <c:pt idx="382">
                  <c:v>5-Dec-08</c:v>
                </c:pt>
                <c:pt idx="383">
                  <c:v>8-Dec-08</c:v>
                </c:pt>
                <c:pt idx="384">
                  <c:v>9-Dec-08</c:v>
                </c:pt>
                <c:pt idx="385">
                  <c:v>10-Dec-08</c:v>
                </c:pt>
                <c:pt idx="386">
                  <c:v>11-Dec-08</c:v>
                </c:pt>
                <c:pt idx="387">
                  <c:v>12-Dec-08</c:v>
                </c:pt>
                <c:pt idx="388">
                  <c:v>15-Dec-08</c:v>
                </c:pt>
                <c:pt idx="389">
                  <c:v>16-Dec-08</c:v>
                </c:pt>
                <c:pt idx="390">
                  <c:v>17-Dec-08</c:v>
                </c:pt>
                <c:pt idx="391">
                  <c:v>18-Dec-08</c:v>
                </c:pt>
                <c:pt idx="392">
                  <c:v>19-Dec-08</c:v>
                </c:pt>
                <c:pt idx="393">
                  <c:v>22-Dec-08</c:v>
                </c:pt>
                <c:pt idx="394">
                  <c:v>23-Dec-08</c:v>
                </c:pt>
                <c:pt idx="395">
                  <c:v>24-Dec-08</c:v>
                </c:pt>
                <c:pt idx="396">
                  <c:v>26-Dec-08</c:v>
                </c:pt>
                <c:pt idx="397">
                  <c:v>29-Dec-08</c:v>
                </c:pt>
                <c:pt idx="398">
                  <c:v>30-Dec-08</c:v>
                </c:pt>
                <c:pt idx="399">
                  <c:v>31-Dec-08</c:v>
                </c:pt>
                <c:pt idx="400">
                  <c:v>2-Jan-09</c:v>
                </c:pt>
                <c:pt idx="401">
                  <c:v>5-Jan-09</c:v>
                </c:pt>
                <c:pt idx="402">
                  <c:v>6-Jan-09</c:v>
                </c:pt>
                <c:pt idx="403">
                  <c:v>7-Jan-09</c:v>
                </c:pt>
                <c:pt idx="404">
                  <c:v>8-Jan-09</c:v>
                </c:pt>
                <c:pt idx="405">
                  <c:v>9-Jan-09</c:v>
                </c:pt>
                <c:pt idx="406">
                  <c:v>12-Jan-09</c:v>
                </c:pt>
                <c:pt idx="407">
                  <c:v>13-Jan-09</c:v>
                </c:pt>
                <c:pt idx="408">
                  <c:v>14-Jan-09</c:v>
                </c:pt>
                <c:pt idx="409">
                  <c:v>15-Jan-09</c:v>
                </c:pt>
                <c:pt idx="410">
                  <c:v>16-Jan-09</c:v>
                </c:pt>
                <c:pt idx="411">
                  <c:v>20-Jan-09</c:v>
                </c:pt>
                <c:pt idx="412">
                  <c:v>21-Jan-09</c:v>
                </c:pt>
                <c:pt idx="413">
                  <c:v>22-Jan-09</c:v>
                </c:pt>
                <c:pt idx="414">
                  <c:v>23-Jan-09</c:v>
                </c:pt>
                <c:pt idx="415">
                  <c:v>26-Jan-09</c:v>
                </c:pt>
                <c:pt idx="416">
                  <c:v>27-Jan-09</c:v>
                </c:pt>
                <c:pt idx="417">
                  <c:v>28-Jan-09</c:v>
                </c:pt>
                <c:pt idx="418">
                  <c:v>29-Jan-09</c:v>
                </c:pt>
                <c:pt idx="419">
                  <c:v>30-Jan-09</c:v>
                </c:pt>
                <c:pt idx="420">
                  <c:v>2-Feb-09</c:v>
                </c:pt>
                <c:pt idx="421">
                  <c:v>3-Feb-09</c:v>
                </c:pt>
                <c:pt idx="422">
                  <c:v>4-Feb-09</c:v>
                </c:pt>
                <c:pt idx="423">
                  <c:v>5-Feb-09</c:v>
                </c:pt>
                <c:pt idx="424">
                  <c:v>6-Feb-09</c:v>
                </c:pt>
                <c:pt idx="425">
                  <c:v>9-Feb-09</c:v>
                </c:pt>
                <c:pt idx="426">
                  <c:v>10-Feb-09</c:v>
                </c:pt>
                <c:pt idx="427">
                  <c:v>11-Feb-09</c:v>
                </c:pt>
                <c:pt idx="428">
                  <c:v>12-Feb-09</c:v>
                </c:pt>
                <c:pt idx="429">
                  <c:v>13-Feb-09</c:v>
                </c:pt>
                <c:pt idx="430">
                  <c:v>17-Feb-09</c:v>
                </c:pt>
                <c:pt idx="431">
                  <c:v>18-Feb-09</c:v>
                </c:pt>
                <c:pt idx="432">
                  <c:v>19-Feb-09</c:v>
                </c:pt>
                <c:pt idx="433">
                  <c:v>20-Feb-09</c:v>
                </c:pt>
                <c:pt idx="434">
                  <c:v>23-Feb-09</c:v>
                </c:pt>
                <c:pt idx="435">
                  <c:v>24-Feb-09</c:v>
                </c:pt>
                <c:pt idx="436">
                  <c:v>25-Feb-09</c:v>
                </c:pt>
                <c:pt idx="437">
                  <c:v>26-Feb-09</c:v>
                </c:pt>
                <c:pt idx="438">
                  <c:v>27-Feb-09</c:v>
                </c:pt>
                <c:pt idx="439">
                  <c:v>2-Mar-09</c:v>
                </c:pt>
                <c:pt idx="440">
                  <c:v>3-Mar-09</c:v>
                </c:pt>
                <c:pt idx="441">
                  <c:v>4-Mar-09</c:v>
                </c:pt>
                <c:pt idx="442">
                  <c:v>5-Mar-09</c:v>
                </c:pt>
                <c:pt idx="443">
                  <c:v>6-Mar-09</c:v>
                </c:pt>
                <c:pt idx="444">
                  <c:v>9-Mar-09</c:v>
                </c:pt>
                <c:pt idx="445">
                  <c:v>10-Mar-09</c:v>
                </c:pt>
                <c:pt idx="446">
                  <c:v>11-Mar-09</c:v>
                </c:pt>
                <c:pt idx="447">
                  <c:v>12-Mar-09</c:v>
                </c:pt>
                <c:pt idx="448">
                  <c:v>13-Mar-09</c:v>
                </c:pt>
                <c:pt idx="449">
                  <c:v>16-Mar-09</c:v>
                </c:pt>
                <c:pt idx="450">
                  <c:v>17-Mar-09</c:v>
                </c:pt>
                <c:pt idx="451">
                  <c:v>18-Mar-09</c:v>
                </c:pt>
                <c:pt idx="452">
                  <c:v>19-Mar-09</c:v>
                </c:pt>
                <c:pt idx="453">
                  <c:v>20-Mar-09</c:v>
                </c:pt>
                <c:pt idx="454">
                  <c:v>23-Mar-09</c:v>
                </c:pt>
                <c:pt idx="455">
                  <c:v>24-Mar-09</c:v>
                </c:pt>
                <c:pt idx="456">
                  <c:v>25-Mar-09</c:v>
                </c:pt>
                <c:pt idx="457">
                  <c:v>26-Mar-09</c:v>
                </c:pt>
                <c:pt idx="458">
                  <c:v>27-Mar-09</c:v>
                </c:pt>
                <c:pt idx="459">
                  <c:v>30-Mar-09</c:v>
                </c:pt>
                <c:pt idx="460">
                  <c:v>31-Mar-09</c:v>
                </c:pt>
                <c:pt idx="461">
                  <c:v>1-Apr-09</c:v>
                </c:pt>
                <c:pt idx="462">
                  <c:v>2-Apr-09</c:v>
                </c:pt>
                <c:pt idx="463">
                  <c:v>3-Apr-09</c:v>
                </c:pt>
                <c:pt idx="464">
                  <c:v>6-Apr-09</c:v>
                </c:pt>
                <c:pt idx="465">
                  <c:v>7-Apr-09</c:v>
                </c:pt>
                <c:pt idx="466">
                  <c:v>8-Apr-09</c:v>
                </c:pt>
                <c:pt idx="467">
                  <c:v>9-Apr-09</c:v>
                </c:pt>
                <c:pt idx="468">
                  <c:v>13-Apr-09</c:v>
                </c:pt>
                <c:pt idx="469">
                  <c:v>14-Apr-09</c:v>
                </c:pt>
                <c:pt idx="470">
                  <c:v>15-Apr-09</c:v>
                </c:pt>
                <c:pt idx="471">
                  <c:v>16-Apr-09</c:v>
                </c:pt>
                <c:pt idx="472">
                  <c:v>17-Apr-09</c:v>
                </c:pt>
                <c:pt idx="473">
                  <c:v>20-Apr-09</c:v>
                </c:pt>
                <c:pt idx="474">
                  <c:v>21-Apr-09</c:v>
                </c:pt>
                <c:pt idx="475">
                  <c:v>22-Apr-09</c:v>
                </c:pt>
                <c:pt idx="476">
                  <c:v>23-Apr-09</c:v>
                </c:pt>
                <c:pt idx="477">
                  <c:v>24-Apr-09</c:v>
                </c:pt>
                <c:pt idx="478">
                  <c:v>27-Apr-09</c:v>
                </c:pt>
                <c:pt idx="479">
                  <c:v>28-Apr-09</c:v>
                </c:pt>
                <c:pt idx="480">
                  <c:v>29-Apr-09</c:v>
                </c:pt>
                <c:pt idx="481">
                  <c:v>30-Apr-09</c:v>
                </c:pt>
                <c:pt idx="482">
                  <c:v>1-May-09</c:v>
                </c:pt>
                <c:pt idx="483">
                  <c:v>4-May-09</c:v>
                </c:pt>
                <c:pt idx="484">
                  <c:v>5-May-09</c:v>
                </c:pt>
                <c:pt idx="485">
                  <c:v>6-May-09</c:v>
                </c:pt>
                <c:pt idx="486">
                  <c:v>7-May-09</c:v>
                </c:pt>
                <c:pt idx="487">
                  <c:v>8-May-09</c:v>
                </c:pt>
                <c:pt idx="488">
                  <c:v>11-May-09</c:v>
                </c:pt>
                <c:pt idx="489">
                  <c:v>12-May-09</c:v>
                </c:pt>
                <c:pt idx="490">
                  <c:v>13-May-09</c:v>
                </c:pt>
                <c:pt idx="491">
                  <c:v>14-May-09</c:v>
                </c:pt>
                <c:pt idx="492">
                  <c:v>15-May-09</c:v>
                </c:pt>
                <c:pt idx="493">
                  <c:v>18-May-09</c:v>
                </c:pt>
                <c:pt idx="494">
                  <c:v>19-May-09</c:v>
                </c:pt>
                <c:pt idx="495">
                  <c:v>20-May-09</c:v>
                </c:pt>
                <c:pt idx="496">
                  <c:v>21-May-09</c:v>
                </c:pt>
                <c:pt idx="497">
                  <c:v>22-May-09</c:v>
                </c:pt>
                <c:pt idx="498">
                  <c:v>26-May-09</c:v>
                </c:pt>
                <c:pt idx="499">
                  <c:v>27-May-09</c:v>
                </c:pt>
                <c:pt idx="500">
                  <c:v>28-May-09</c:v>
                </c:pt>
                <c:pt idx="501">
                  <c:v>29-May-09</c:v>
                </c:pt>
                <c:pt idx="502">
                  <c:v>1-Jun-09</c:v>
                </c:pt>
                <c:pt idx="503">
                  <c:v>2-Jun-09</c:v>
                </c:pt>
                <c:pt idx="504">
                  <c:v>3-Jun-09</c:v>
                </c:pt>
                <c:pt idx="505">
                  <c:v>4-Jun-09</c:v>
                </c:pt>
                <c:pt idx="506">
                  <c:v>5-Jun-09</c:v>
                </c:pt>
                <c:pt idx="507">
                  <c:v>8-Jun-09</c:v>
                </c:pt>
                <c:pt idx="508">
                  <c:v>9-Jun-09</c:v>
                </c:pt>
                <c:pt idx="509">
                  <c:v>10-Jun-09</c:v>
                </c:pt>
                <c:pt idx="510">
                  <c:v>11-Jun-09</c:v>
                </c:pt>
                <c:pt idx="511">
                  <c:v>12-Jun-09</c:v>
                </c:pt>
                <c:pt idx="512">
                  <c:v>15-Jun-09</c:v>
                </c:pt>
                <c:pt idx="513">
                  <c:v>16-Jun-09</c:v>
                </c:pt>
                <c:pt idx="514">
                  <c:v>17-Jun-09</c:v>
                </c:pt>
                <c:pt idx="515">
                  <c:v>18-Jun-09</c:v>
                </c:pt>
                <c:pt idx="516">
                  <c:v>19-Jun-09</c:v>
                </c:pt>
                <c:pt idx="517">
                  <c:v>22-Jun-09</c:v>
                </c:pt>
                <c:pt idx="518">
                  <c:v>23-Jun-09</c:v>
                </c:pt>
                <c:pt idx="519">
                  <c:v>24-Jun-09</c:v>
                </c:pt>
                <c:pt idx="520">
                  <c:v>25-Jun-09</c:v>
                </c:pt>
                <c:pt idx="521">
                  <c:v>26-Jun-09</c:v>
                </c:pt>
                <c:pt idx="522">
                  <c:v>29-Jun-09</c:v>
                </c:pt>
                <c:pt idx="523">
                  <c:v>30-Jun-09</c:v>
                </c:pt>
                <c:pt idx="524">
                  <c:v>1-Jul-09</c:v>
                </c:pt>
                <c:pt idx="525">
                  <c:v>2-Jul-09</c:v>
                </c:pt>
                <c:pt idx="526">
                  <c:v>6-Jul-09</c:v>
                </c:pt>
                <c:pt idx="527">
                  <c:v>7-Jul-09</c:v>
                </c:pt>
                <c:pt idx="528">
                  <c:v>8-Jul-09</c:v>
                </c:pt>
                <c:pt idx="529">
                  <c:v>9-Jul-09</c:v>
                </c:pt>
                <c:pt idx="530">
                  <c:v>10-Jul-09</c:v>
                </c:pt>
                <c:pt idx="531">
                  <c:v>13-Jul-09</c:v>
                </c:pt>
                <c:pt idx="532">
                  <c:v>14-Jul-09</c:v>
                </c:pt>
                <c:pt idx="533">
                  <c:v>15-Jul-09</c:v>
                </c:pt>
                <c:pt idx="534">
                  <c:v>16-Jul-09</c:v>
                </c:pt>
                <c:pt idx="535">
                  <c:v>17-Jul-09</c:v>
                </c:pt>
                <c:pt idx="536">
                  <c:v>20-Jul-09</c:v>
                </c:pt>
                <c:pt idx="537">
                  <c:v>21-Jul-09</c:v>
                </c:pt>
                <c:pt idx="538">
                  <c:v>22-Jul-09</c:v>
                </c:pt>
                <c:pt idx="539">
                  <c:v>23-Jul-09</c:v>
                </c:pt>
                <c:pt idx="540">
                  <c:v>24-Jul-09</c:v>
                </c:pt>
                <c:pt idx="541">
                  <c:v>27-Jul-09</c:v>
                </c:pt>
                <c:pt idx="542">
                  <c:v>28-Jul-09</c:v>
                </c:pt>
                <c:pt idx="543">
                  <c:v>29-Jul-09</c:v>
                </c:pt>
                <c:pt idx="544">
                  <c:v>30-Jul-09</c:v>
                </c:pt>
                <c:pt idx="545">
                  <c:v>31-Jul-09</c:v>
                </c:pt>
                <c:pt idx="546">
                  <c:v>3-Aug-09</c:v>
                </c:pt>
                <c:pt idx="547">
                  <c:v>4-Aug-09</c:v>
                </c:pt>
                <c:pt idx="548">
                  <c:v>5-Aug-09</c:v>
                </c:pt>
                <c:pt idx="549">
                  <c:v>6-Aug-09</c:v>
                </c:pt>
                <c:pt idx="550">
                  <c:v>7-Aug-09</c:v>
                </c:pt>
                <c:pt idx="551">
                  <c:v>10-Aug-09</c:v>
                </c:pt>
                <c:pt idx="552">
                  <c:v>11-Aug-09</c:v>
                </c:pt>
                <c:pt idx="553">
                  <c:v>12-Aug-09</c:v>
                </c:pt>
                <c:pt idx="554">
                  <c:v>13-Aug-09</c:v>
                </c:pt>
                <c:pt idx="555">
                  <c:v>14-Aug-09</c:v>
                </c:pt>
                <c:pt idx="556">
                  <c:v>17-Aug-09</c:v>
                </c:pt>
                <c:pt idx="557">
                  <c:v>18-Aug-09</c:v>
                </c:pt>
                <c:pt idx="558">
                  <c:v>19-Aug-09</c:v>
                </c:pt>
                <c:pt idx="559">
                  <c:v>20-Aug-09</c:v>
                </c:pt>
                <c:pt idx="560">
                  <c:v>21-Aug-09</c:v>
                </c:pt>
                <c:pt idx="561">
                  <c:v>24-Aug-09</c:v>
                </c:pt>
                <c:pt idx="562">
                  <c:v>25-Aug-09</c:v>
                </c:pt>
                <c:pt idx="563">
                  <c:v>26-Aug-09</c:v>
                </c:pt>
                <c:pt idx="564">
                  <c:v>27-Aug-09</c:v>
                </c:pt>
                <c:pt idx="565">
                  <c:v>28-Aug-09</c:v>
                </c:pt>
                <c:pt idx="566">
                  <c:v>31-Aug-09</c:v>
                </c:pt>
                <c:pt idx="567">
                  <c:v>1-Sep-09</c:v>
                </c:pt>
              </c:strCache>
            </c:strRef>
          </c:cat>
          <c:val>
            <c:numRef>
              <c:f>Sheet4!$C$13:$C$581</c:f>
              <c:numCache>
                <c:formatCode>General</c:formatCode>
                <c:ptCount val="568"/>
                <c:pt idx="0">
                  <c:v>122012.85781100129</c:v>
                </c:pt>
                <c:pt idx="1">
                  <c:v>121360.454700394</c:v>
                </c:pt>
                <c:pt idx="2">
                  <c:v>120284.74264560164</c:v>
                </c:pt>
                <c:pt idx="3">
                  <c:v>118171.36877819088</c:v>
                </c:pt>
                <c:pt idx="4">
                  <c:v>119515.01795495804</c:v>
                </c:pt>
                <c:pt idx="5">
                  <c:v>119629.96139485846</c:v>
                </c:pt>
                <c:pt idx="6">
                  <c:v>118352.10742851708</c:v>
                </c:pt>
                <c:pt idx="7">
                  <c:v>120149.188657857</c:v>
                </c:pt>
                <c:pt idx="8">
                  <c:v>120727.86942425228</c:v>
                </c:pt>
                <c:pt idx="9">
                  <c:v>121515.82652260424</c:v>
                </c:pt>
                <c:pt idx="10">
                  <c:v>121368.38183418023</c:v>
                </c:pt>
                <c:pt idx="11">
                  <c:v>121578.45087951551</c:v>
                </c:pt>
                <c:pt idx="12">
                  <c:v>119924.85077170648</c:v>
                </c:pt>
                <c:pt idx="13">
                  <c:v>120666.03778071963</c:v>
                </c:pt>
                <c:pt idx="14">
                  <c:v>119109.94141848132</c:v>
                </c:pt>
                <c:pt idx="15">
                  <c:v>118727.85356998471</c:v>
                </c:pt>
                <c:pt idx="16">
                  <c:v>118343.38758135223</c:v>
                </c:pt>
                <c:pt idx="17">
                  <c:v>119409.58707560107</c:v>
                </c:pt>
                <c:pt idx="18">
                  <c:v>119359.64613274779</c:v>
                </c:pt>
                <c:pt idx="19">
                  <c:v>119172.56577539259</c:v>
                </c:pt>
                <c:pt idx="20">
                  <c:v>120447.2488882195</c:v>
                </c:pt>
                <c:pt idx="21">
                  <c:v>120878.48496619078</c:v>
                </c:pt>
                <c:pt idx="22">
                  <c:v>120920.49877525785</c:v>
                </c:pt>
                <c:pt idx="23">
                  <c:v>121320.02631808419</c:v>
                </c:pt>
                <c:pt idx="24">
                  <c:v>121431.79890447011</c:v>
                </c:pt>
                <c:pt idx="25">
                  <c:v>119709.23273272083</c:v>
                </c:pt>
                <c:pt idx="26">
                  <c:v>120394.13709185171</c:v>
                </c:pt>
                <c:pt idx="27">
                  <c:v>122688.24960958867</c:v>
                </c:pt>
                <c:pt idx="28">
                  <c:v>123068.75203132804</c:v>
                </c:pt>
                <c:pt idx="29">
                  <c:v>122832.52344449818</c:v>
                </c:pt>
                <c:pt idx="30">
                  <c:v>122820.63274381882</c:v>
                </c:pt>
                <c:pt idx="31">
                  <c:v>122566.96446265925</c:v>
                </c:pt>
                <c:pt idx="32">
                  <c:v>123114.72940728821</c:v>
                </c:pt>
                <c:pt idx="33">
                  <c:v>121610.15941466045</c:v>
                </c:pt>
                <c:pt idx="34">
                  <c:v>122202.31630849234</c:v>
                </c:pt>
                <c:pt idx="35">
                  <c:v>119782.16236355422</c:v>
                </c:pt>
                <c:pt idx="36">
                  <c:v>120341.02529548391</c:v>
                </c:pt>
                <c:pt idx="37">
                  <c:v>117532.44179502019</c:v>
                </c:pt>
                <c:pt idx="38">
                  <c:v>115652.91837430341</c:v>
                </c:pt>
                <c:pt idx="39">
                  <c:v>116838.81758872446</c:v>
                </c:pt>
                <c:pt idx="40">
                  <c:v>115361.19985096989</c:v>
                </c:pt>
                <c:pt idx="41">
                  <c:v>116196.71975203927</c:v>
                </c:pt>
                <c:pt idx="42">
                  <c:v>116703.2636009798</c:v>
                </c:pt>
                <c:pt idx="43">
                  <c:v>113600.58343704668</c:v>
                </c:pt>
                <c:pt idx="44">
                  <c:v>116344.16444046328</c:v>
                </c:pt>
                <c:pt idx="45">
                  <c:v>117060.77733473909</c:v>
                </c:pt>
                <c:pt idx="46">
                  <c:v>118708.03573551912</c:v>
                </c:pt>
                <c:pt idx="47">
                  <c:v>115188.38833442992</c:v>
                </c:pt>
                <c:pt idx="48">
                  <c:v>115231.98757025423</c:v>
                </c:pt>
                <c:pt idx="49">
                  <c:v>115174.91220699334</c:v>
                </c:pt>
                <c:pt idx="50">
                  <c:v>113083.73431418402</c:v>
                </c:pt>
                <c:pt idx="51">
                  <c:v>111510.99097099462</c:v>
                </c:pt>
                <c:pt idx="52">
                  <c:v>111873.26098502566</c:v>
                </c:pt>
                <c:pt idx="53">
                  <c:v>114621.59826871399</c:v>
                </c:pt>
                <c:pt idx="54">
                  <c:v>114590.68244694766</c:v>
                </c:pt>
                <c:pt idx="55">
                  <c:v>114715.13844739158</c:v>
                </c:pt>
                <c:pt idx="56">
                  <c:v>116058.78762415874</c:v>
                </c:pt>
                <c:pt idx="57">
                  <c:v>115934.33162371482</c:v>
                </c:pt>
                <c:pt idx="58">
                  <c:v>117271.63909345298</c:v>
                </c:pt>
                <c:pt idx="59">
                  <c:v>116274.40566314438</c:v>
                </c:pt>
                <c:pt idx="60">
                  <c:v>113545.09350054301</c:v>
                </c:pt>
                <c:pt idx="61">
                  <c:v>116034.2135094214</c:v>
                </c:pt>
                <c:pt idx="62">
                  <c:v>115549.07292170372</c:v>
                </c:pt>
                <c:pt idx="63">
                  <c:v>116845.15929575344</c:v>
                </c:pt>
                <c:pt idx="64">
                  <c:v>118068.3160389698</c:v>
                </c:pt>
                <c:pt idx="65">
                  <c:v>116710.39802138742</c:v>
                </c:pt>
                <c:pt idx="66">
                  <c:v>117206.63659640584</c:v>
                </c:pt>
                <c:pt idx="67">
                  <c:v>115224.85314984662</c:v>
                </c:pt>
                <c:pt idx="68">
                  <c:v>115078.20117480124</c:v>
                </c:pt>
                <c:pt idx="69">
                  <c:v>116646.98095109752</c:v>
                </c:pt>
                <c:pt idx="70">
                  <c:v>116652.52994474788</c:v>
                </c:pt>
                <c:pt idx="71">
                  <c:v>117634.70182086264</c:v>
                </c:pt>
                <c:pt idx="72">
                  <c:v>117658.48322222134</c:v>
                </c:pt>
                <c:pt idx="73">
                  <c:v>117056.02105446735</c:v>
                </c:pt>
                <c:pt idx="74">
                  <c:v>120474.99385647132</c:v>
                </c:pt>
                <c:pt idx="75">
                  <c:v>121208.25373169823</c:v>
                </c:pt>
                <c:pt idx="76">
                  <c:v>120393.34437847308</c:v>
                </c:pt>
                <c:pt idx="77">
                  <c:v>120948.24374350967</c:v>
                </c:pt>
                <c:pt idx="78">
                  <c:v>120312.48761385347</c:v>
                </c:pt>
                <c:pt idx="79">
                  <c:v>120271.26651816504</c:v>
                </c:pt>
                <c:pt idx="80">
                  <c:v>120922.08420201509</c:v>
                </c:pt>
                <c:pt idx="81">
                  <c:v>121394.54137567482</c:v>
                </c:pt>
                <c:pt idx="82">
                  <c:v>121027.51508137204</c:v>
                </c:pt>
                <c:pt idx="83">
                  <c:v>122635.93052659951</c:v>
                </c:pt>
                <c:pt idx="84">
                  <c:v>122603.42927807594</c:v>
                </c:pt>
                <c:pt idx="85">
                  <c:v>122045.35905952485</c:v>
                </c:pt>
                <c:pt idx="86">
                  <c:v>122302.99090757755</c:v>
                </c:pt>
                <c:pt idx="87">
                  <c:v>123472.2431410475</c:v>
                </c:pt>
                <c:pt idx="88">
                  <c:v>123075.09373835703</c:v>
                </c:pt>
                <c:pt idx="89">
                  <c:v>124071.53445528702</c:v>
                </c:pt>
                <c:pt idx="90">
                  <c:v>123859.08726981586</c:v>
                </c:pt>
                <c:pt idx="91">
                  <c:v>123220.16028664517</c:v>
                </c:pt>
                <c:pt idx="92">
                  <c:v>123805.97547344807</c:v>
                </c:pt>
                <c:pt idx="93">
                  <c:v>122768.31366082966</c:v>
                </c:pt>
                <c:pt idx="94">
                  <c:v>121961.33144139074</c:v>
                </c:pt>
                <c:pt idx="95">
                  <c:v>122176.15676699777</c:v>
                </c:pt>
                <c:pt idx="96">
                  <c:v>122084.2020150774</c:v>
                </c:pt>
                <c:pt idx="97">
                  <c:v>118956.94773640696</c:v>
                </c:pt>
                <c:pt idx="98">
                  <c:v>119408.79436222246</c:v>
                </c:pt>
                <c:pt idx="99">
                  <c:v>120459.93230227746</c:v>
                </c:pt>
                <c:pt idx="100">
                  <c:v>120165.83563880809</c:v>
                </c:pt>
                <c:pt idx="101">
                  <c:v>120048.51405877179</c:v>
                </c:pt>
                <c:pt idx="102">
                  <c:v>121703.69959333804</c:v>
                </c:pt>
                <c:pt idx="103">
                  <c:v>122155.54621915355</c:v>
                </c:pt>
                <c:pt idx="104">
                  <c:v>121366.00369404435</c:v>
                </c:pt>
                <c:pt idx="105">
                  <c:v>122821.42545719746</c:v>
                </c:pt>
                <c:pt idx="106">
                  <c:v>119576.05688511206</c:v>
                </c:pt>
                <c:pt idx="107">
                  <c:v>119671.97520392553</c:v>
                </c:pt>
                <c:pt idx="108">
                  <c:v>119079.02559671502</c:v>
                </c:pt>
                <c:pt idx="109">
                  <c:v>120513.83681202389</c:v>
                </c:pt>
                <c:pt idx="110">
                  <c:v>116974.3715764691</c:v>
                </c:pt>
                <c:pt idx="111">
                  <c:v>116906.99093928609</c:v>
                </c:pt>
                <c:pt idx="112">
                  <c:v>115236.74385052598</c:v>
                </c:pt>
                <c:pt idx="113">
                  <c:v>114085.72402476438</c:v>
                </c:pt>
                <c:pt idx="114">
                  <c:v>117404.81494106176</c:v>
                </c:pt>
                <c:pt idx="115">
                  <c:v>116574.84403364276</c:v>
                </c:pt>
                <c:pt idx="116">
                  <c:v>115034.60193897694</c:v>
                </c:pt>
                <c:pt idx="117">
                  <c:v>115636.27139335232</c:v>
                </c:pt>
                <c:pt idx="118">
                  <c:v>113617.23041799777</c:v>
                </c:pt>
                <c:pt idx="119">
                  <c:v>114126.94512045282</c:v>
                </c:pt>
                <c:pt idx="120">
                  <c:v>112309.25334326868</c:v>
                </c:pt>
                <c:pt idx="121">
                  <c:v>114206.21645831518</c:v>
                </c:pt>
                <c:pt idx="122">
                  <c:v>111552.21206668306</c:v>
                </c:pt>
                <c:pt idx="123">
                  <c:v>113217.70287517144</c:v>
                </c:pt>
                <c:pt idx="124">
                  <c:v>116451.18074657746</c:v>
                </c:pt>
                <c:pt idx="125">
                  <c:v>116506.67068308113</c:v>
                </c:pt>
                <c:pt idx="126">
                  <c:v>117411.94936146939</c:v>
                </c:pt>
                <c:pt idx="127">
                  <c:v>116720.70329530953</c:v>
                </c:pt>
                <c:pt idx="128">
                  <c:v>115957.3203116949</c:v>
                </c:pt>
                <c:pt idx="129">
                  <c:v>117718.72943899674</c:v>
                </c:pt>
                <c:pt idx="130">
                  <c:v>119488.85841346344</c:v>
                </c:pt>
                <c:pt idx="131">
                  <c:v>119276.41122799231</c:v>
                </c:pt>
                <c:pt idx="132">
                  <c:v>120172.17734583707</c:v>
                </c:pt>
                <c:pt idx="133">
                  <c:v>117135.29239232972</c:v>
                </c:pt>
                <c:pt idx="134">
                  <c:v>117843.97815281928</c:v>
                </c:pt>
                <c:pt idx="135">
                  <c:v>117988.25198772881</c:v>
                </c:pt>
                <c:pt idx="136">
                  <c:v>116366.36041506473</c:v>
                </c:pt>
                <c:pt idx="137">
                  <c:v>114618.42741519951</c:v>
                </c:pt>
                <c:pt idx="138">
                  <c:v>115338.21116298981</c:v>
                </c:pt>
                <c:pt idx="139">
                  <c:v>115181.25391402231</c:v>
                </c:pt>
                <c:pt idx="140">
                  <c:v>115745.66583960237</c:v>
                </c:pt>
                <c:pt idx="141">
                  <c:v>117675.13020317245</c:v>
                </c:pt>
                <c:pt idx="142">
                  <c:v>118625.59354414226</c:v>
                </c:pt>
                <c:pt idx="143">
                  <c:v>118721.51186295573</c:v>
                </c:pt>
                <c:pt idx="144">
                  <c:v>117025.89794607964</c:v>
                </c:pt>
                <c:pt idx="145">
                  <c:v>117201.88031613411</c:v>
                </c:pt>
                <c:pt idx="146">
                  <c:v>116398.86166358829</c:v>
                </c:pt>
                <c:pt idx="147">
                  <c:v>114718.30930090608</c:v>
                </c:pt>
                <c:pt idx="148">
                  <c:v>114718.30930090608</c:v>
                </c:pt>
                <c:pt idx="149">
                  <c:v>111901.79866665612</c:v>
                </c:pt>
                <c:pt idx="150">
                  <c:v>112262.48325392989</c:v>
                </c:pt>
                <c:pt idx="151">
                  <c:v>110202.22118288692</c:v>
                </c:pt>
                <c:pt idx="152">
                  <c:v>111703.62032200019</c:v>
                </c:pt>
                <c:pt idx="153">
                  <c:v>112591.45930605871</c:v>
                </c:pt>
                <c:pt idx="154">
                  <c:v>111060.72977193637</c:v>
                </c:pt>
                <c:pt idx="155">
                  <c:v>112268.03224758025</c:v>
                </c:pt>
                <c:pt idx="156">
                  <c:v>109469.75402103862</c:v>
                </c:pt>
                <c:pt idx="157">
                  <c:v>108855.40115260526</c:v>
                </c:pt>
                <c:pt idx="158">
                  <c:v>105688.51120500361</c:v>
                </c:pt>
                <c:pt idx="159">
                  <c:v>105049.58422183292</c:v>
                </c:pt>
                <c:pt idx="160">
                  <c:v>103885.08826863472</c:v>
                </c:pt>
                <c:pt idx="161">
                  <c:v>106112.61286256729</c:v>
                </c:pt>
                <c:pt idx="162">
                  <c:v>107180.3977835734</c:v>
                </c:pt>
                <c:pt idx="163">
                  <c:v>105479.23487304695</c:v>
                </c:pt>
                <c:pt idx="164">
                  <c:v>107330.22061213329</c:v>
                </c:pt>
                <c:pt idx="165">
                  <c:v>107991.34356990544</c:v>
                </c:pt>
                <c:pt idx="166">
                  <c:v>107476.87258717866</c:v>
                </c:pt>
                <c:pt idx="167">
                  <c:v>109279.50281016892</c:v>
                </c:pt>
                <c:pt idx="168">
                  <c:v>110616.81027990711</c:v>
                </c:pt>
                <c:pt idx="169">
                  <c:v>109459.4487471165</c:v>
                </c:pt>
                <c:pt idx="170">
                  <c:v>105957.24104035705</c:v>
                </c:pt>
                <c:pt idx="171">
                  <c:v>105149.46610753951</c:v>
                </c:pt>
                <c:pt idx="172">
                  <c:v>105978.64430157989</c:v>
                </c:pt>
                <c:pt idx="173">
                  <c:v>105533.13938279336</c:v>
                </c:pt>
                <c:pt idx="174">
                  <c:v>106154.62667163435</c:v>
                </c:pt>
                <c:pt idx="175">
                  <c:v>106925.93678903519</c:v>
                </c:pt>
                <c:pt idx="176">
                  <c:v>108380.56583880968</c:v>
                </c:pt>
                <c:pt idx="177">
                  <c:v>106925.93678903519</c:v>
                </c:pt>
                <c:pt idx="178">
                  <c:v>107015.51340081968</c:v>
                </c:pt>
                <c:pt idx="179">
                  <c:v>106919.5950820062</c:v>
                </c:pt>
                <c:pt idx="180">
                  <c:v>107811.39763295786</c:v>
                </c:pt>
                <c:pt idx="181">
                  <c:v>106424.14922036639</c:v>
                </c:pt>
                <c:pt idx="182">
                  <c:v>107262.83997495026</c:v>
                </c:pt>
                <c:pt idx="183">
                  <c:v>108744.42127959794</c:v>
                </c:pt>
                <c:pt idx="184">
                  <c:v>109496.70627591183</c:v>
                </c:pt>
                <c:pt idx="185">
                  <c:v>109396.03167682662</c:v>
                </c:pt>
                <c:pt idx="186">
                  <c:v>108417.82336760499</c:v>
                </c:pt>
                <c:pt idx="187">
                  <c:v>105480.82029980421</c:v>
                </c:pt>
                <c:pt idx="188">
                  <c:v>105537.10294968648</c:v>
                </c:pt>
                <c:pt idx="189">
                  <c:v>105173.24750889822</c:v>
                </c:pt>
                <c:pt idx="190">
                  <c:v>105724.18330704169</c:v>
                </c:pt>
                <c:pt idx="191">
                  <c:v>103396.77682740251</c:v>
                </c:pt>
                <c:pt idx="192">
                  <c:v>102527.17025105233</c:v>
                </c:pt>
                <c:pt idx="193">
                  <c:v>100941.74349380494</c:v>
                </c:pt>
                <c:pt idx="194">
                  <c:v>104689.69234793777</c:v>
                </c:pt>
                <c:pt idx="195">
                  <c:v>103747.94885413282</c:v>
                </c:pt>
                <c:pt idx="196">
                  <c:v>104279.85953118932</c:v>
                </c:pt>
                <c:pt idx="197">
                  <c:v>102112.58115403214</c:v>
                </c:pt>
                <c:pt idx="198">
                  <c:v>101197.78991510039</c:v>
                </c:pt>
                <c:pt idx="199">
                  <c:v>105489.54014696907</c:v>
                </c:pt>
                <c:pt idx="200">
                  <c:v>102927.4905072573</c:v>
                </c:pt>
                <c:pt idx="201">
                  <c:v>105392.03640139835</c:v>
                </c:pt>
                <c:pt idx="202">
                  <c:v>107006.79355365482</c:v>
                </c:pt>
                <c:pt idx="203">
                  <c:v>107253.32741440678</c:v>
                </c:pt>
                <c:pt idx="204">
                  <c:v>106313.16934735909</c:v>
                </c:pt>
                <c:pt idx="205">
                  <c:v>105094.76888441447</c:v>
                </c:pt>
                <c:pt idx="206">
                  <c:v>104259.2489833451</c:v>
                </c:pt>
                <c:pt idx="207">
                  <c:v>104852.19859055562</c:v>
                </c:pt>
                <c:pt idx="208">
                  <c:v>108616.00171226091</c:v>
                </c:pt>
                <c:pt idx="209">
                  <c:v>108405.93266692563</c:v>
                </c:pt>
                <c:pt idx="210">
                  <c:v>108547.03564832064</c:v>
                </c:pt>
                <c:pt idx="211">
                  <c:v>108633.44140659063</c:v>
                </c:pt>
                <c:pt idx="212">
                  <c:v>108803.0820696161</c:v>
                </c:pt>
                <c:pt idx="213">
                  <c:v>108248.18270457951</c:v>
                </c:pt>
                <c:pt idx="214">
                  <c:v>107372.23442120034</c:v>
                </c:pt>
                <c:pt idx="215">
                  <c:v>107852.61872864628</c:v>
                </c:pt>
                <c:pt idx="216">
                  <c:v>105655.21724310142</c:v>
                </c:pt>
                <c:pt idx="217">
                  <c:v>105297.70350934213</c:v>
                </c:pt>
                <c:pt idx="218">
                  <c:v>105782.05138368122</c:v>
                </c:pt>
                <c:pt idx="219">
                  <c:v>108182.38749415375</c:v>
                </c:pt>
                <c:pt idx="220">
                  <c:v>108249.76813133675</c:v>
                </c:pt>
                <c:pt idx="221">
                  <c:v>110213.31917018763</c:v>
                </c:pt>
                <c:pt idx="222">
                  <c:v>110042.09308040493</c:v>
                </c:pt>
                <c:pt idx="223">
                  <c:v>109072.60461834815</c:v>
                </c:pt>
                <c:pt idx="224">
                  <c:v>109388.897256419</c:v>
                </c:pt>
                <c:pt idx="225">
                  <c:v>110093.61945001547</c:v>
                </c:pt>
                <c:pt idx="226">
                  <c:v>110808.64691753403</c:v>
                </c:pt>
                <c:pt idx="227">
                  <c:v>110692.11805087635</c:v>
                </c:pt>
                <c:pt idx="228">
                  <c:v>110261.67468628369</c:v>
                </c:pt>
                <c:pt idx="229">
                  <c:v>109837.57302872001</c:v>
                </c:pt>
                <c:pt idx="230">
                  <c:v>111720.26730295127</c:v>
                </c:pt>
                <c:pt idx="231">
                  <c:v>112081.74460360369</c:v>
                </c:pt>
                <c:pt idx="232">
                  <c:v>111573.61532790589</c:v>
                </c:pt>
                <c:pt idx="233">
                  <c:v>112427.36763668362</c:v>
                </c:pt>
                <c:pt idx="234">
                  <c:v>110390.88696699934</c:v>
                </c:pt>
                <c:pt idx="235">
                  <c:v>110795.96350347606</c:v>
                </c:pt>
                <c:pt idx="236">
                  <c:v>110050.81292756979</c:v>
                </c:pt>
                <c:pt idx="237">
                  <c:v>111263.66439686403</c:v>
                </c:pt>
                <c:pt idx="238">
                  <c:v>111220.85787441835</c:v>
                </c:pt>
                <c:pt idx="239">
                  <c:v>111666.36279320487</c:v>
                </c:pt>
                <c:pt idx="240">
                  <c:v>112848.29844073279</c:v>
                </c:pt>
                <c:pt idx="241">
                  <c:v>112989.4014221278</c:v>
                </c:pt>
                <c:pt idx="242">
                  <c:v>113090.86873459166</c:v>
                </c:pt>
                <c:pt idx="243">
                  <c:v>112042.10893467251</c:v>
                </c:pt>
                <c:pt idx="244">
                  <c:v>110243.44227857534</c:v>
                </c:pt>
                <c:pt idx="245">
                  <c:v>110531.98994839436</c:v>
                </c:pt>
                <c:pt idx="246">
                  <c:v>109071.81190496954</c:v>
                </c:pt>
                <c:pt idx="247">
                  <c:v>109818.54790763304</c:v>
                </c:pt>
                <c:pt idx="248">
                  <c:v>110253.74755249744</c:v>
                </c:pt>
                <c:pt idx="249">
                  <c:v>110841.94087943622</c:v>
                </c:pt>
                <c:pt idx="250">
                  <c:v>111009.99611570446</c:v>
                </c:pt>
                <c:pt idx="251">
                  <c:v>109843.91473574901</c:v>
                </c:pt>
                <c:pt idx="252">
                  <c:v>109208.15860609281</c:v>
                </c:pt>
                <c:pt idx="253">
                  <c:v>109172.48650405474</c:v>
                </c:pt>
                <c:pt idx="254">
                  <c:v>111300.92192565935</c:v>
                </c:pt>
                <c:pt idx="255">
                  <c:v>107862.9240025684</c:v>
                </c:pt>
                <c:pt idx="256">
                  <c:v>107948.53704745976</c:v>
                </c:pt>
                <c:pt idx="257">
                  <c:v>107685.3562057567</c:v>
                </c:pt>
                <c:pt idx="258">
                  <c:v>105866.07900181532</c:v>
                </c:pt>
                <c:pt idx="259">
                  <c:v>106213.28746165249</c:v>
                </c:pt>
                <c:pt idx="260">
                  <c:v>107811.39763295786</c:v>
                </c:pt>
                <c:pt idx="261">
                  <c:v>107820.11748012273</c:v>
                </c:pt>
                <c:pt idx="262">
                  <c:v>107090.02845841031</c:v>
                </c:pt>
                <c:pt idx="263">
                  <c:v>106049.98850565602</c:v>
                </c:pt>
                <c:pt idx="264">
                  <c:v>106447.9306217251</c:v>
                </c:pt>
                <c:pt idx="265">
                  <c:v>104474.07430895213</c:v>
                </c:pt>
                <c:pt idx="266">
                  <c:v>104479.62330260249</c:v>
                </c:pt>
                <c:pt idx="267">
                  <c:v>104185.5266391331</c:v>
                </c:pt>
                <c:pt idx="268">
                  <c:v>104794.33051391609</c:v>
                </c:pt>
                <c:pt idx="269">
                  <c:v>101717.01717809893</c:v>
                </c:pt>
                <c:pt idx="270">
                  <c:v>101338.89289649542</c:v>
                </c:pt>
                <c:pt idx="271">
                  <c:v>101467.31246383247</c:v>
                </c:pt>
                <c:pt idx="272">
                  <c:v>101856.53473273669</c:v>
                </c:pt>
                <c:pt idx="273">
                  <c:v>100002.37814013587</c:v>
                </c:pt>
                <c:pt idx="274">
                  <c:v>100111.77258638595</c:v>
                </c:pt>
                <c:pt idx="275">
                  <c:v>99272.289118423447</c:v>
                </c:pt>
                <c:pt idx="276">
                  <c:v>100967.90303529953</c:v>
                </c:pt>
                <c:pt idx="277">
                  <c:v>98668.241523912206</c:v>
                </c:pt>
                <c:pt idx="278">
                  <c:v>99357.902163314822</c:v>
                </c:pt>
                <c:pt idx="279">
                  <c:v>98256.03056702789</c:v>
                </c:pt>
                <c:pt idx="280">
                  <c:v>97368.984296347975</c:v>
                </c:pt>
                <c:pt idx="281">
                  <c:v>96307.541082370866</c:v>
                </c:pt>
                <c:pt idx="282">
                  <c:v>98721.353320279988</c:v>
                </c:pt>
                <c:pt idx="283">
                  <c:v>99907.252534701023</c:v>
                </c:pt>
                <c:pt idx="284">
                  <c:v>99935.790216331487</c:v>
                </c:pt>
                <c:pt idx="285">
                  <c:v>99881.885706585075</c:v>
                </c:pt>
                <c:pt idx="286">
                  <c:v>101229.49845024534</c:v>
                </c:pt>
                <c:pt idx="287">
                  <c:v>101640.91669375105</c:v>
                </c:pt>
                <c:pt idx="288">
                  <c:v>99290.521526131794</c:v>
                </c:pt>
                <c:pt idx="289">
                  <c:v>99704.317909773366</c:v>
                </c:pt>
                <c:pt idx="290">
                  <c:v>97850.161317172548</c:v>
                </c:pt>
                <c:pt idx="291">
                  <c:v>100135.55398774466</c:v>
                </c:pt>
                <c:pt idx="292">
                  <c:v>101805.00836312615</c:v>
                </c:pt>
                <c:pt idx="293">
                  <c:v>100466.90818000937</c:v>
                </c:pt>
                <c:pt idx="294">
                  <c:v>99906.459821322409</c:v>
                </c:pt>
                <c:pt idx="295">
                  <c:v>99010.693703477635</c:v>
                </c:pt>
                <c:pt idx="296">
                  <c:v>101854.15659260083</c:v>
                </c:pt>
                <c:pt idx="297">
                  <c:v>102195.81605878763</c:v>
                </c:pt>
                <c:pt idx="298">
                  <c:v>100363.06272740965</c:v>
                </c:pt>
                <c:pt idx="299">
                  <c:v>102761.02069774632</c:v>
                </c:pt>
                <c:pt idx="300">
                  <c:v>103474.46273850765</c:v>
                </c:pt>
                <c:pt idx="301">
                  <c:v>102227.52459393257</c:v>
                </c:pt>
                <c:pt idx="302">
                  <c:v>101929.46436357006</c:v>
                </c:pt>
                <c:pt idx="303">
                  <c:v>102492.2908623929</c:v>
                </c:pt>
                <c:pt idx="304">
                  <c:v>102910.05081292758</c:v>
                </c:pt>
                <c:pt idx="305">
                  <c:v>101356.33259082513</c:v>
                </c:pt>
                <c:pt idx="306">
                  <c:v>100412.21095688433</c:v>
                </c:pt>
                <c:pt idx="307">
                  <c:v>101034.49095910392</c:v>
                </c:pt>
                <c:pt idx="308">
                  <c:v>101286.57381350626</c:v>
                </c:pt>
                <c:pt idx="309">
                  <c:v>102434.42278575337</c:v>
                </c:pt>
                <c:pt idx="310">
                  <c:v>100424.10165756367</c:v>
                </c:pt>
                <c:pt idx="311">
                  <c:v>100794.29880538094</c:v>
                </c:pt>
                <c:pt idx="312">
                  <c:v>101598.90288468399</c:v>
                </c:pt>
                <c:pt idx="313">
                  <c:v>103106.64373082625</c:v>
                </c:pt>
                <c:pt idx="314">
                  <c:v>101691.65034998296</c:v>
                </c:pt>
                <c:pt idx="315">
                  <c:v>101275.47582620553</c:v>
                </c:pt>
                <c:pt idx="316">
                  <c:v>101069.37034776337</c:v>
                </c:pt>
                <c:pt idx="317">
                  <c:v>98045.168808313974</c:v>
                </c:pt>
                <c:pt idx="318">
                  <c:v>98479.575739799766</c:v>
                </c:pt>
                <c:pt idx="319">
                  <c:v>100499.40942853293</c:v>
                </c:pt>
                <c:pt idx="320">
                  <c:v>97068.545925849598</c:v>
                </c:pt>
                <c:pt idx="321">
                  <c:v>97665.459099953237</c:v>
                </c:pt>
                <c:pt idx="322">
                  <c:v>99013.864556992135</c:v>
                </c:pt>
                <c:pt idx="323">
                  <c:v>99223.933602327423</c:v>
                </c:pt>
                <c:pt idx="324">
                  <c:v>94546.924668447638</c:v>
                </c:pt>
                <c:pt idx="325">
                  <c:v>96203.695629771144</c:v>
                </c:pt>
                <c:pt idx="326">
                  <c:v>91668.582390665018</c:v>
                </c:pt>
                <c:pt idx="327">
                  <c:v>95641.661844326954</c:v>
                </c:pt>
                <c:pt idx="328">
                  <c:v>99491.870724302222</c:v>
                </c:pt>
                <c:pt idx="329">
                  <c:v>95687.639220287121</c:v>
                </c:pt>
                <c:pt idx="330">
                  <c:v>94191.789074824221</c:v>
                </c:pt>
                <c:pt idx="331">
                  <c:v>94005.501430847653</c:v>
                </c:pt>
                <c:pt idx="332">
                  <c:v>95853.316316419485</c:v>
                </c:pt>
                <c:pt idx="333">
                  <c:v>96177.536088276567</c:v>
                </c:pt>
                <c:pt idx="334">
                  <c:v>87707.393637682428</c:v>
                </c:pt>
                <c:pt idx="335">
                  <c:v>92458.917629152827</c:v>
                </c:pt>
                <c:pt idx="336">
                  <c:v>92038.779538482268</c:v>
                </c:pt>
                <c:pt idx="337">
                  <c:v>88330.466353280644</c:v>
                </c:pt>
                <c:pt idx="338">
                  <c:v>87137.432718451993</c:v>
                </c:pt>
                <c:pt idx="339">
                  <c:v>83781.084273359302</c:v>
                </c:pt>
                <c:pt idx="340">
                  <c:v>78972.484918627975</c:v>
                </c:pt>
                <c:pt idx="341">
                  <c:v>78077.51151416183</c:v>
                </c:pt>
                <c:pt idx="342">
                  <c:v>72130.575747726893</c:v>
                </c:pt>
                <c:pt idx="343">
                  <c:v>71282.372432599557</c:v>
                </c:pt>
                <c:pt idx="344">
                  <c:v>79536.896844208051</c:v>
                </c:pt>
                <c:pt idx="345">
                  <c:v>79113.587900022991</c:v>
                </c:pt>
                <c:pt idx="346">
                  <c:v>71965.691364973172</c:v>
                </c:pt>
                <c:pt idx="347">
                  <c:v>75024.772293081987</c:v>
                </c:pt>
                <c:pt idx="348">
                  <c:v>74558.656826451261</c:v>
                </c:pt>
                <c:pt idx="349">
                  <c:v>78113.976329578523</c:v>
                </c:pt>
                <c:pt idx="350">
                  <c:v>75708.091225455617</c:v>
                </c:pt>
                <c:pt idx="351">
                  <c:v>71088.950368215374</c:v>
                </c:pt>
                <c:pt idx="352">
                  <c:v>71987.094626196005</c:v>
                </c:pt>
                <c:pt idx="353">
                  <c:v>69502.730897589368</c:v>
                </c:pt>
                <c:pt idx="354">
                  <c:v>67295.024138122375</c:v>
                </c:pt>
                <c:pt idx="355">
                  <c:v>74555.485972936774</c:v>
                </c:pt>
                <c:pt idx="356">
                  <c:v>73729.478632410886</c:v>
                </c:pt>
                <c:pt idx="357">
                  <c:v>75631.990741107744</c:v>
                </c:pt>
                <c:pt idx="358">
                  <c:v>76794.108554170074</c:v>
                </c:pt>
                <c:pt idx="359">
                  <c:v>76599.893776407262</c:v>
                </c:pt>
                <c:pt idx="360">
                  <c:v>79727.148055077734</c:v>
                </c:pt>
                <c:pt idx="361">
                  <c:v>75527.352575129407</c:v>
                </c:pt>
                <c:pt idx="362">
                  <c:v>71731.048204900551</c:v>
                </c:pt>
                <c:pt idx="363">
                  <c:v>73800.822836487016</c:v>
                </c:pt>
                <c:pt idx="364">
                  <c:v>72867.006476468305</c:v>
                </c:pt>
                <c:pt idx="365">
                  <c:v>71260.96917137671</c:v>
                </c:pt>
                <c:pt idx="366">
                  <c:v>67562.961260097189</c:v>
                </c:pt>
                <c:pt idx="367">
                  <c:v>72239.177480598344</c:v>
                </c:pt>
                <c:pt idx="368">
                  <c:v>69226.86664182831</c:v>
                </c:pt>
                <c:pt idx="369">
                  <c:v>67440.09068641052</c:v>
                </c:pt>
                <c:pt idx="370">
                  <c:v>68103.591784318545</c:v>
                </c:pt>
                <c:pt idx="371">
                  <c:v>63938.675693029676</c:v>
                </c:pt>
                <c:pt idx="372">
                  <c:v>59646.925461161016</c:v>
                </c:pt>
                <c:pt idx="373">
                  <c:v>63419.448430031152</c:v>
                </c:pt>
                <c:pt idx="374">
                  <c:v>67524.118304544623</c:v>
                </c:pt>
                <c:pt idx="375">
                  <c:v>67966.452369816645</c:v>
                </c:pt>
                <c:pt idx="376">
                  <c:v>70367.581193667807</c:v>
                </c:pt>
                <c:pt idx="377">
                  <c:v>71046.143845769693</c:v>
                </c:pt>
                <c:pt idx="378">
                  <c:v>64702.058676644294</c:v>
                </c:pt>
                <c:pt idx="379">
                  <c:v>67286.304290957516</c:v>
                </c:pt>
                <c:pt idx="380">
                  <c:v>69024.724730279282</c:v>
                </c:pt>
                <c:pt idx="381">
                  <c:v>67001.720188031613</c:v>
                </c:pt>
                <c:pt idx="382">
                  <c:v>69447.240961085714</c:v>
                </c:pt>
                <c:pt idx="383">
                  <c:v>72113.136053397175</c:v>
                </c:pt>
                <c:pt idx="384">
                  <c:v>70446.059818151552</c:v>
                </c:pt>
                <c:pt idx="385">
                  <c:v>71283.9578593568</c:v>
                </c:pt>
                <c:pt idx="386">
                  <c:v>69250.64804318703</c:v>
                </c:pt>
                <c:pt idx="387">
                  <c:v>69737.374057661975</c:v>
                </c:pt>
                <c:pt idx="388">
                  <c:v>68852.705927117946</c:v>
                </c:pt>
                <c:pt idx="389">
                  <c:v>72389.000309158218</c:v>
                </c:pt>
                <c:pt idx="390">
                  <c:v>71694.583389483872</c:v>
                </c:pt>
                <c:pt idx="391">
                  <c:v>70177.329982798125</c:v>
                </c:pt>
                <c:pt idx="392">
                  <c:v>70383.435461240282</c:v>
                </c:pt>
                <c:pt idx="393">
                  <c:v>69095.276220976782</c:v>
                </c:pt>
                <c:pt idx="394">
                  <c:v>68423.847989282513</c:v>
                </c:pt>
                <c:pt idx="395">
                  <c:v>68819.411965215739</c:v>
                </c:pt>
                <c:pt idx="396">
                  <c:v>69188.023686275759</c:v>
                </c:pt>
                <c:pt idx="397">
                  <c:v>68920.086564300946</c:v>
                </c:pt>
                <c:pt idx="398">
                  <c:v>70602.224353740428</c:v>
                </c:pt>
                <c:pt idx="399">
                  <c:v>71601.835924184896</c:v>
                </c:pt>
                <c:pt idx="400">
                  <c:v>73865.032620155529</c:v>
                </c:pt>
                <c:pt idx="401">
                  <c:v>73520.202300454228</c:v>
                </c:pt>
                <c:pt idx="402">
                  <c:v>74094.919499956406</c:v>
                </c:pt>
                <c:pt idx="403">
                  <c:v>71871.358472916952</c:v>
                </c:pt>
                <c:pt idx="404">
                  <c:v>72115.514193533047</c:v>
                </c:pt>
                <c:pt idx="405">
                  <c:v>70579.235665760338</c:v>
                </c:pt>
                <c:pt idx="406">
                  <c:v>68986.674488105346</c:v>
                </c:pt>
                <c:pt idx="407">
                  <c:v>69107.959635034757</c:v>
                </c:pt>
                <c:pt idx="408">
                  <c:v>66795.614709589456</c:v>
                </c:pt>
                <c:pt idx="409">
                  <c:v>66884.398607995317</c:v>
                </c:pt>
                <c:pt idx="410">
                  <c:v>67390.149743557224</c:v>
                </c:pt>
                <c:pt idx="411">
                  <c:v>63830.866673536853</c:v>
                </c:pt>
                <c:pt idx="412">
                  <c:v>66606.948925477016</c:v>
                </c:pt>
                <c:pt idx="413">
                  <c:v>65597.032081110432</c:v>
                </c:pt>
                <c:pt idx="414">
                  <c:v>65949.789534597978</c:v>
                </c:pt>
                <c:pt idx="415">
                  <c:v>66316.023115522126</c:v>
                </c:pt>
                <c:pt idx="416">
                  <c:v>67040.563143584179</c:v>
                </c:pt>
                <c:pt idx="417">
                  <c:v>69290.283712118224</c:v>
                </c:pt>
                <c:pt idx="418">
                  <c:v>66995.378481002626</c:v>
                </c:pt>
                <c:pt idx="419">
                  <c:v>65468.612513773398</c:v>
                </c:pt>
                <c:pt idx="420">
                  <c:v>65433.733125113962</c:v>
                </c:pt>
                <c:pt idx="421">
                  <c:v>66469.809510975116</c:v>
                </c:pt>
                <c:pt idx="422">
                  <c:v>65971.98550919944</c:v>
                </c:pt>
                <c:pt idx="423">
                  <c:v>67051.66113088491</c:v>
                </c:pt>
                <c:pt idx="424">
                  <c:v>68855.084067253803</c:v>
                </c:pt>
                <c:pt idx="425">
                  <c:v>68957.344093096268</c:v>
                </c:pt>
                <c:pt idx="426">
                  <c:v>65570.079826237226</c:v>
                </c:pt>
                <c:pt idx="427">
                  <c:v>66091.685229371622</c:v>
                </c:pt>
                <c:pt idx="428">
                  <c:v>66206.628669272061</c:v>
                </c:pt>
                <c:pt idx="429">
                  <c:v>65544.712998121278</c:v>
                </c:pt>
                <c:pt idx="430">
                  <c:v>62558.561700845828</c:v>
                </c:pt>
                <c:pt idx="431">
                  <c:v>62499.108197449052</c:v>
                </c:pt>
                <c:pt idx="432">
                  <c:v>61747.615914513801</c:v>
                </c:pt>
                <c:pt idx="433">
                  <c:v>61042.893720917331</c:v>
                </c:pt>
                <c:pt idx="434">
                  <c:v>58924.763573234835</c:v>
                </c:pt>
                <c:pt idx="435">
                  <c:v>61287.842154912054</c:v>
                </c:pt>
                <c:pt idx="436">
                  <c:v>60634.646330926131</c:v>
                </c:pt>
                <c:pt idx="437">
                  <c:v>59677.841282927337</c:v>
                </c:pt>
                <c:pt idx="438">
                  <c:v>58271.567749248912</c:v>
                </c:pt>
                <c:pt idx="439">
                  <c:v>55554.939000705519</c:v>
                </c:pt>
                <c:pt idx="440">
                  <c:v>55199.010693703487</c:v>
                </c:pt>
                <c:pt idx="441">
                  <c:v>56510.15862194707</c:v>
                </c:pt>
                <c:pt idx="442">
                  <c:v>54106.651657960028</c:v>
                </c:pt>
                <c:pt idx="443">
                  <c:v>54172.446868385799</c:v>
                </c:pt>
                <c:pt idx="444">
                  <c:v>53629.438204028571</c:v>
                </c:pt>
                <c:pt idx="445">
                  <c:v>57043.654725760811</c:v>
                </c:pt>
                <c:pt idx="446">
                  <c:v>57183.172280398583</c:v>
                </c:pt>
                <c:pt idx="447">
                  <c:v>59512.164186794987</c:v>
                </c:pt>
                <c:pt idx="448">
                  <c:v>59972.730659775349</c:v>
                </c:pt>
                <c:pt idx="449">
                  <c:v>59761.868901061447</c:v>
                </c:pt>
                <c:pt idx="450">
                  <c:v>61682.613417466651</c:v>
                </c:pt>
                <c:pt idx="451">
                  <c:v>62969.187230972901</c:v>
                </c:pt>
                <c:pt idx="452">
                  <c:v>62151.899737611871</c:v>
                </c:pt>
                <c:pt idx="453">
                  <c:v>60923.194000745149</c:v>
                </c:pt>
                <c:pt idx="454">
                  <c:v>65233.969353700784</c:v>
                </c:pt>
                <c:pt idx="455">
                  <c:v>63902.210877612983</c:v>
                </c:pt>
                <c:pt idx="456">
                  <c:v>64517.356459424969</c:v>
                </c:pt>
                <c:pt idx="457">
                  <c:v>66021.926452052736</c:v>
                </c:pt>
                <c:pt idx="458">
                  <c:v>64680.655415421454</c:v>
                </c:pt>
                <c:pt idx="459">
                  <c:v>62428.556706751544</c:v>
                </c:pt>
                <c:pt idx="460">
                  <c:v>63248.222340248438</c:v>
                </c:pt>
                <c:pt idx="461">
                  <c:v>64295.396713410337</c:v>
                </c:pt>
                <c:pt idx="462">
                  <c:v>66142.418885603533</c:v>
                </c:pt>
                <c:pt idx="463">
                  <c:v>66786.102149045968</c:v>
                </c:pt>
                <c:pt idx="464">
                  <c:v>66229.617357252151</c:v>
                </c:pt>
                <c:pt idx="465">
                  <c:v>64649.739593655126</c:v>
                </c:pt>
                <c:pt idx="466">
                  <c:v>65411.537150512493</c:v>
                </c:pt>
                <c:pt idx="467">
                  <c:v>67900.657159390874</c:v>
                </c:pt>
                <c:pt idx="468">
                  <c:v>68072.675962552225</c:v>
                </c:pt>
                <c:pt idx="469">
                  <c:v>66706.830811183609</c:v>
                </c:pt>
                <c:pt idx="470">
                  <c:v>67543.936139010213</c:v>
                </c:pt>
                <c:pt idx="471">
                  <c:v>68593.488652307991</c:v>
                </c:pt>
                <c:pt idx="472">
                  <c:v>68934.355405116177</c:v>
                </c:pt>
                <c:pt idx="473">
                  <c:v>65984.668923257428</c:v>
                </c:pt>
                <c:pt idx="474">
                  <c:v>67386.978890042737</c:v>
                </c:pt>
                <c:pt idx="475">
                  <c:v>66869.337053801457</c:v>
                </c:pt>
                <c:pt idx="476">
                  <c:v>67532.838151709482</c:v>
                </c:pt>
                <c:pt idx="477">
                  <c:v>68667.210996519992</c:v>
                </c:pt>
                <c:pt idx="478">
                  <c:v>67975.964930360133</c:v>
                </c:pt>
                <c:pt idx="479">
                  <c:v>67789.677286383565</c:v>
                </c:pt>
                <c:pt idx="480">
                  <c:v>69254.611610080145</c:v>
                </c:pt>
                <c:pt idx="481">
                  <c:v>69188.816399654374</c:v>
                </c:pt>
                <c:pt idx="482">
                  <c:v>69562.184400986138</c:v>
                </c:pt>
                <c:pt idx="483">
                  <c:v>71918.128562255748</c:v>
                </c:pt>
                <c:pt idx="484">
                  <c:v>71645.43516000919</c:v>
                </c:pt>
                <c:pt idx="485">
                  <c:v>72892.373304584267</c:v>
                </c:pt>
                <c:pt idx="486">
                  <c:v>71930.019262935108</c:v>
                </c:pt>
                <c:pt idx="487">
                  <c:v>73661.305281849243</c:v>
                </c:pt>
                <c:pt idx="488">
                  <c:v>72076.671237980496</c:v>
                </c:pt>
                <c:pt idx="489">
                  <c:v>72006.119747282981</c:v>
                </c:pt>
                <c:pt idx="490">
                  <c:v>70069.520963305302</c:v>
                </c:pt>
                <c:pt idx="491">
                  <c:v>70794.853704745983</c:v>
                </c:pt>
                <c:pt idx="492">
                  <c:v>69987.078771928442</c:v>
                </c:pt>
                <c:pt idx="493">
                  <c:v>72113.928766775804</c:v>
                </c:pt>
                <c:pt idx="494">
                  <c:v>71988.680052953263</c:v>
                </c:pt>
                <c:pt idx="495">
                  <c:v>71619.275618514614</c:v>
                </c:pt>
                <c:pt idx="496">
                  <c:v>70419.107563278347</c:v>
                </c:pt>
                <c:pt idx="497">
                  <c:v>70313.676683921396</c:v>
                </c:pt>
                <c:pt idx="498">
                  <c:v>72163.076996250471</c:v>
                </c:pt>
                <c:pt idx="499">
                  <c:v>70794.060991367354</c:v>
                </c:pt>
                <c:pt idx="500">
                  <c:v>71885.627313732184</c:v>
                </c:pt>
                <c:pt idx="501">
                  <c:v>72861.457482817947</c:v>
                </c:pt>
                <c:pt idx="502">
                  <c:v>74742.566330291957</c:v>
                </c:pt>
                <c:pt idx="503">
                  <c:v>74890.803732094588</c:v>
                </c:pt>
                <c:pt idx="504">
                  <c:v>73861.861766641043</c:v>
                </c:pt>
                <c:pt idx="505">
                  <c:v>74710.065081768393</c:v>
                </c:pt>
                <c:pt idx="506">
                  <c:v>74522.192011034582</c:v>
                </c:pt>
                <c:pt idx="507">
                  <c:v>74446.884240065323</c:v>
                </c:pt>
                <c:pt idx="508">
                  <c:v>74707.686941632521</c:v>
                </c:pt>
                <c:pt idx="509">
                  <c:v>74447.676953443952</c:v>
                </c:pt>
                <c:pt idx="510">
                  <c:v>74902.694432773947</c:v>
                </c:pt>
                <c:pt idx="511">
                  <c:v>75007.332598752284</c:v>
                </c:pt>
                <c:pt idx="512">
                  <c:v>73224.520210227594</c:v>
                </c:pt>
                <c:pt idx="513">
                  <c:v>72293.081990344755</c:v>
                </c:pt>
                <c:pt idx="514">
                  <c:v>72193.200104638177</c:v>
                </c:pt>
                <c:pt idx="515">
                  <c:v>72800.418552663919</c:v>
                </c:pt>
                <c:pt idx="516">
                  <c:v>73027.134578950296</c:v>
                </c:pt>
                <c:pt idx="517">
                  <c:v>70792.475564610111</c:v>
                </c:pt>
                <c:pt idx="518">
                  <c:v>70955.774520606588</c:v>
                </c:pt>
                <c:pt idx="519">
                  <c:v>71418.719133722829</c:v>
                </c:pt>
                <c:pt idx="520">
                  <c:v>72950.241381223794</c:v>
                </c:pt>
                <c:pt idx="521">
                  <c:v>72842.432361730971</c:v>
                </c:pt>
                <c:pt idx="522">
                  <c:v>73502.76260612451</c:v>
                </c:pt>
                <c:pt idx="523">
                  <c:v>72875.726323633178</c:v>
                </c:pt>
                <c:pt idx="524">
                  <c:v>73193.604388461274</c:v>
                </c:pt>
                <c:pt idx="525">
                  <c:v>71060.41268658491</c:v>
                </c:pt>
                <c:pt idx="526">
                  <c:v>71242.736763668363</c:v>
                </c:pt>
                <c:pt idx="527">
                  <c:v>69840.426796883054</c:v>
                </c:pt>
                <c:pt idx="528">
                  <c:v>69723.897930225372</c:v>
                </c:pt>
                <c:pt idx="529">
                  <c:v>69971.224504355967</c:v>
                </c:pt>
                <c:pt idx="530">
                  <c:v>69689.81125494455</c:v>
                </c:pt>
                <c:pt idx="531">
                  <c:v>71427.438980887688</c:v>
                </c:pt>
                <c:pt idx="532">
                  <c:v>71807.148689248439</c:v>
                </c:pt>
                <c:pt idx="533">
                  <c:v>73934.791397474415</c:v>
                </c:pt>
                <c:pt idx="534">
                  <c:v>74573.718380645121</c:v>
                </c:pt>
                <c:pt idx="535">
                  <c:v>74545.180699014658</c:v>
                </c:pt>
                <c:pt idx="536">
                  <c:v>75397.347581035123</c:v>
                </c:pt>
                <c:pt idx="537">
                  <c:v>75670.833696660309</c:v>
                </c:pt>
                <c:pt idx="538">
                  <c:v>75630.405314350501</c:v>
                </c:pt>
                <c:pt idx="539">
                  <c:v>77391.814441652328</c:v>
                </c:pt>
                <c:pt idx="540">
                  <c:v>77627.250315103578</c:v>
                </c:pt>
                <c:pt idx="541">
                  <c:v>77858.722621661684</c:v>
                </c:pt>
                <c:pt idx="542">
                  <c:v>77655.787996734027</c:v>
                </c:pt>
                <c:pt idx="543">
                  <c:v>77301.445116489238</c:v>
                </c:pt>
                <c:pt idx="544">
                  <c:v>78220.992635692717</c:v>
                </c:pt>
                <c:pt idx="545">
                  <c:v>78278.860712332244</c:v>
                </c:pt>
                <c:pt idx="546">
                  <c:v>79479.821480947139</c:v>
                </c:pt>
                <c:pt idx="547">
                  <c:v>79719.22092129149</c:v>
                </c:pt>
                <c:pt idx="548">
                  <c:v>79486.955901354755</c:v>
                </c:pt>
                <c:pt idx="549">
                  <c:v>79039.865555810989</c:v>
                </c:pt>
                <c:pt idx="550">
                  <c:v>80102.101483166742</c:v>
                </c:pt>
                <c:pt idx="551">
                  <c:v>79834.164361191928</c:v>
                </c:pt>
                <c:pt idx="552">
                  <c:v>78823.45480344673</c:v>
                </c:pt>
                <c:pt idx="553">
                  <c:v>79731.904335349464</c:v>
                </c:pt>
                <c:pt idx="554">
                  <c:v>80280.461993357065</c:v>
                </c:pt>
                <c:pt idx="555">
                  <c:v>79595.557634226207</c:v>
                </c:pt>
                <c:pt idx="556">
                  <c:v>77664.507843898886</c:v>
                </c:pt>
                <c:pt idx="557">
                  <c:v>78452.464942250837</c:v>
                </c:pt>
                <c:pt idx="558">
                  <c:v>78990.717326336322</c:v>
                </c:pt>
                <c:pt idx="559">
                  <c:v>79855.567622414776</c:v>
                </c:pt>
                <c:pt idx="560">
                  <c:v>81342.697920712817</c:v>
                </c:pt>
                <c:pt idx="561">
                  <c:v>81298.305971509879</c:v>
                </c:pt>
                <c:pt idx="562">
                  <c:v>81490.935322515448</c:v>
                </c:pt>
                <c:pt idx="563">
                  <c:v>81500.447883058921</c:v>
                </c:pt>
                <c:pt idx="564">
                  <c:v>81727.163909345298</c:v>
                </c:pt>
                <c:pt idx="565">
                  <c:v>81564.657666727449</c:v>
                </c:pt>
                <c:pt idx="566">
                  <c:v>80905.912849091153</c:v>
                </c:pt>
                <c:pt idx="567">
                  <c:v>79115.966040158863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Sheet4!$D$12</c:f>
              <c:strCache>
                <c:ptCount val="1"/>
                <c:pt idx="0">
                  <c:v> VQT</c:v>
                </c:pt>
              </c:strCache>
            </c:strRef>
          </c:tx>
          <c:marker>
            <c:symbol val="none"/>
          </c:marker>
          <c:cat>
            <c:strRef>
              <c:f>Sheet4!$B$13:$B$581</c:f>
              <c:strCache>
                <c:ptCount val="568"/>
                <c:pt idx="0">
                  <c:v>4-Jun-07</c:v>
                </c:pt>
                <c:pt idx="1">
                  <c:v>5-Jun-07</c:v>
                </c:pt>
                <c:pt idx="2">
                  <c:v>6-Jun-07</c:v>
                </c:pt>
                <c:pt idx="3">
                  <c:v>7-Jun-07</c:v>
                </c:pt>
                <c:pt idx="4">
                  <c:v>8-Jun-07</c:v>
                </c:pt>
                <c:pt idx="5">
                  <c:v>11-Jun-07</c:v>
                </c:pt>
                <c:pt idx="6">
                  <c:v>12-Jun-07</c:v>
                </c:pt>
                <c:pt idx="7">
                  <c:v>13-Jun-07</c:v>
                </c:pt>
                <c:pt idx="8">
                  <c:v>14-Jun-07</c:v>
                </c:pt>
                <c:pt idx="9">
                  <c:v>15-Jun-07</c:v>
                </c:pt>
                <c:pt idx="10">
                  <c:v>18-Jun-07</c:v>
                </c:pt>
                <c:pt idx="11">
                  <c:v>19-Jun-07</c:v>
                </c:pt>
                <c:pt idx="12">
                  <c:v>20-Jun-07</c:v>
                </c:pt>
                <c:pt idx="13">
                  <c:v>21-Jun-07</c:v>
                </c:pt>
                <c:pt idx="14">
                  <c:v>22-Jun-07</c:v>
                </c:pt>
                <c:pt idx="15">
                  <c:v>25-Jun-07</c:v>
                </c:pt>
                <c:pt idx="16">
                  <c:v>26-Jun-07</c:v>
                </c:pt>
                <c:pt idx="17">
                  <c:v>27-Jun-07</c:v>
                </c:pt>
                <c:pt idx="18">
                  <c:v>28-Jun-07</c:v>
                </c:pt>
                <c:pt idx="19">
                  <c:v>29-Jun-07</c:v>
                </c:pt>
                <c:pt idx="20">
                  <c:v>2-Jul-07</c:v>
                </c:pt>
                <c:pt idx="21">
                  <c:v>3-Jul-07</c:v>
                </c:pt>
                <c:pt idx="22">
                  <c:v>5-Jul-07</c:v>
                </c:pt>
                <c:pt idx="23">
                  <c:v>6-Jul-07</c:v>
                </c:pt>
                <c:pt idx="24">
                  <c:v>9-Jul-07</c:v>
                </c:pt>
                <c:pt idx="25">
                  <c:v>10-Jul-07</c:v>
                </c:pt>
                <c:pt idx="26">
                  <c:v>11-Jul-07</c:v>
                </c:pt>
                <c:pt idx="27">
                  <c:v>12-Jul-07</c:v>
                </c:pt>
                <c:pt idx="28">
                  <c:v>13-Jul-07</c:v>
                </c:pt>
                <c:pt idx="29">
                  <c:v>16-Jul-07</c:v>
                </c:pt>
                <c:pt idx="30">
                  <c:v>17-Jul-07</c:v>
                </c:pt>
                <c:pt idx="31">
                  <c:v>18-Jul-07</c:v>
                </c:pt>
                <c:pt idx="32">
                  <c:v>19-Jul-07</c:v>
                </c:pt>
                <c:pt idx="33">
                  <c:v>20-Jul-07</c:v>
                </c:pt>
                <c:pt idx="34">
                  <c:v>23-Jul-07</c:v>
                </c:pt>
                <c:pt idx="35">
                  <c:v>24-Jul-07</c:v>
                </c:pt>
                <c:pt idx="36">
                  <c:v>25-Jul-07</c:v>
                </c:pt>
                <c:pt idx="37">
                  <c:v>26-Jul-07</c:v>
                </c:pt>
                <c:pt idx="38">
                  <c:v>27-Jul-07</c:v>
                </c:pt>
                <c:pt idx="39">
                  <c:v>30-Jul-07</c:v>
                </c:pt>
                <c:pt idx="40">
                  <c:v>31-Jul-07</c:v>
                </c:pt>
                <c:pt idx="41">
                  <c:v>1-Aug-07</c:v>
                </c:pt>
                <c:pt idx="42">
                  <c:v>2-Aug-07</c:v>
                </c:pt>
                <c:pt idx="43">
                  <c:v>3-Aug-07</c:v>
                </c:pt>
                <c:pt idx="44">
                  <c:v>6-Aug-07</c:v>
                </c:pt>
                <c:pt idx="45">
                  <c:v>7-Aug-07</c:v>
                </c:pt>
                <c:pt idx="46">
                  <c:v>8-Aug-07</c:v>
                </c:pt>
                <c:pt idx="47">
                  <c:v>9-Aug-07</c:v>
                </c:pt>
                <c:pt idx="48">
                  <c:v>10-Aug-07</c:v>
                </c:pt>
                <c:pt idx="49">
                  <c:v>13-Aug-07</c:v>
                </c:pt>
                <c:pt idx="50">
                  <c:v>14-Aug-07</c:v>
                </c:pt>
                <c:pt idx="51">
                  <c:v>15-Aug-07</c:v>
                </c:pt>
                <c:pt idx="52">
                  <c:v>16-Aug-07</c:v>
                </c:pt>
                <c:pt idx="53">
                  <c:v>17-Aug-07</c:v>
                </c:pt>
                <c:pt idx="54">
                  <c:v>20-Aug-07</c:v>
                </c:pt>
                <c:pt idx="55">
                  <c:v>21-Aug-07</c:v>
                </c:pt>
                <c:pt idx="56">
                  <c:v>22-Aug-07</c:v>
                </c:pt>
                <c:pt idx="57">
                  <c:v>23-Aug-07</c:v>
                </c:pt>
                <c:pt idx="58">
                  <c:v>24-Aug-07</c:v>
                </c:pt>
                <c:pt idx="59">
                  <c:v>27-Aug-07</c:v>
                </c:pt>
                <c:pt idx="60">
                  <c:v>28-Aug-07</c:v>
                </c:pt>
                <c:pt idx="61">
                  <c:v>29-Aug-07</c:v>
                </c:pt>
                <c:pt idx="62">
                  <c:v>30-Aug-07</c:v>
                </c:pt>
                <c:pt idx="63">
                  <c:v>31-Aug-07</c:v>
                </c:pt>
                <c:pt idx="64">
                  <c:v>4-Sep-07</c:v>
                </c:pt>
                <c:pt idx="65">
                  <c:v>5-Sep-07</c:v>
                </c:pt>
                <c:pt idx="66">
                  <c:v>6-Sep-07</c:v>
                </c:pt>
                <c:pt idx="67">
                  <c:v>7-Sep-07</c:v>
                </c:pt>
                <c:pt idx="68">
                  <c:v>10-Sep-07</c:v>
                </c:pt>
                <c:pt idx="69">
                  <c:v>11-Sep-07</c:v>
                </c:pt>
                <c:pt idx="70">
                  <c:v>12-Sep-07</c:v>
                </c:pt>
                <c:pt idx="71">
                  <c:v>13-Sep-07</c:v>
                </c:pt>
                <c:pt idx="72">
                  <c:v>14-Sep-07</c:v>
                </c:pt>
                <c:pt idx="73">
                  <c:v>17-Sep-07</c:v>
                </c:pt>
                <c:pt idx="74">
                  <c:v>18-Sep-07</c:v>
                </c:pt>
                <c:pt idx="75">
                  <c:v>19-Sep-07</c:v>
                </c:pt>
                <c:pt idx="76">
                  <c:v>20-Sep-07</c:v>
                </c:pt>
                <c:pt idx="77">
                  <c:v>21-Sep-07</c:v>
                </c:pt>
                <c:pt idx="78">
                  <c:v>24-Sep-07</c:v>
                </c:pt>
                <c:pt idx="79">
                  <c:v>25-Sep-07</c:v>
                </c:pt>
                <c:pt idx="80">
                  <c:v>26-Sep-07</c:v>
                </c:pt>
                <c:pt idx="81">
                  <c:v>27-Sep-07</c:v>
                </c:pt>
                <c:pt idx="82">
                  <c:v>28-Sep-07</c:v>
                </c:pt>
                <c:pt idx="83">
                  <c:v>1-Oct-07</c:v>
                </c:pt>
                <c:pt idx="84">
                  <c:v>2-Oct-07</c:v>
                </c:pt>
                <c:pt idx="85">
                  <c:v>3-Oct-07</c:v>
                </c:pt>
                <c:pt idx="86">
                  <c:v>4-Oct-07</c:v>
                </c:pt>
                <c:pt idx="87">
                  <c:v>5-Oct-07</c:v>
                </c:pt>
                <c:pt idx="88">
                  <c:v>8-Oct-07</c:v>
                </c:pt>
                <c:pt idx="89">
                  <c:v>9-Oct-07</c:v>
                </c:pt>
                <c:pt idx="90">
                  <c:v>10-Oct-07</c:v>
                </c:pt>
                <c:pt idx="91">
                  <c:v>11-Oct-07</c:v>
                </c:pt>
                <c:pt idx="92">
                  <c:v>12-Oct-07</c:v>
                </c:pt>
                <c:pt idx="93">
                  <c:v>15-Oct-07</c:v>
                </c:pt>
                <c:pt idx="94">
                  <c:v>16-Oct-07</c:v>
                </c:pt>
                <c:pt idx="95">
                  <c:v>17-Oct-07</c:v>
                </c:pt>
                <c:pt idx="96">
                  <c:v>18-Oct-07</c:v>
                </c:pt>
                <c:pt idx="97">
                  <c:v>19-Oct-07</c:v>
                </c:pt>
                <c:pt idx="98">
                  <c:v>22-Oct-07</c:v>
                </c:pt>
                <c:pt idx="99">
                  <c:v>23-Oct-07</c:v>
                </c:pt>
                <c:pt idx="100">
                  <c:v>24-Oct-07</c:v>
                </c:pt>
                <c:pt idx="101">
                  <c:v>25-Oct-07</c:v>
                </c:pt>
                <c:pt idx="102">
                  <c:v>26-Oct-07</c:v>
                </c:pt>
                <c:pt idx="103">
                  <c:v>29-Oct-07</c:v>
                </c:pt>
                <c:pt idx="104">
                  <c:v>30-Oct-07</c:v>
                </c:pt>
                <c:pt idx="105">
                  <c:v>31-Oct-07</c:v>
                </c:pt>
                <c:pt idx="106">
                  <c:v>1-Nov-07</c:v>
                </c:pt>
                <c:pt idx="107">
                  <c:v>2-Nov-07</c:v>
                </c:pt>
                <c:pt idx="108">
                  <c:v>5-Nov-07</c:v>
                </c:pt>
                <c:pt idx="109">
                  <c:v>6-Nov-07</c:v>
                </c:pt>
                <c:pt idx="110">
                  <c:v>7-Nov-07</c:v>
                </c:pt>
                <c:pt idx="111">
                  <c:v>8-Nov-07</c:v>
                </c:pt>
                <c:pt idx="112">
                  <c:v>9-Nov-07</c:v>
                </c:pt>
                <c:pt idx="113">
                  <c:v>12-Nov-07</c:v>
                </c:pt>
                <c:pt idx="114">
                  <c:v>13-Nov-07</c:v>
                </c:pt>
                <c:pt idx="115">
                  <c:v>14-Nov-07</c:v>
                </c:pt>
                <c:pt idx="116">
                  <c:v>15-Nov-07</c:v>
                </c:pt>
                <c:pt idx="117">
                  <c:v>16-Nov-07</c:v>
                </c:pt>
                <c:pt idx="118">
                  <c:v>19-Nov-07</c:v>
                </c:pt>
                <c:pt idx="119">
                  <c:v>20-Nov-07</c:v>
                </c:pt>
                <c:pt idx="120">
                  <c:v>21-Nov-07</c:v>
                </c:pt>
                <c:pt idx="121">
                  <c:v>23-Nov-07</c:v>
                </c:pt>
                <c:pt idx="122">
                  <c:v>26-Nov-07</c:v>
                </c:pt>
                <c:pt idx="123">
                  <c:v>27-Nov-07</c:v>
                </c:pt>
                <c:pt idx="124">
                  <c:v>28-Nov-07</c:v>
                </c:pt>
                <c:pt idx="125">
                  <c:v>29-Nov-07</c:v>
                </c:pt>
                <c:pt idx="126">
                  <c:v>30-Nov-07</c:v>
                </c:pt>
                <c:pt idx="127">
                  <c:v>3-Dec-07</c:v>
                </c:pt>
                <c:pt idx="128">
                  <c:v>4-Dec-07</c:v>
                </c:pt>
                <c:pt idx="129">
                  <c:v>5-Dec-07</c:v>
                </c:pt>
                <c:pt idx="130">
                  <c:v>6-Dec-07</c:v>
                </c:pt>
                <c:pt idx="131">
                  <c:v>7-Dec-07</c:v>
                </c:pt>
                <c:pt idx="132">
                  <c:v>10-Dec-07</c:v>
                </c:pt>
                <c:pt idx="133">
                  <c:v>11-Dec-07</c:v>
                </c:pt>
                <c:pt idx="134">
                  <c:v>12-Dec-07</c:v>
                </c:pt>
                <c:pt idx="135">
                  <c:v>13-Dec-07</c:v>
                </c:pt>
                <c:pt idx="136">
                  <c:v>14-Dec-07</c:v>
                </c:pt>
                <c:pt idx="137">
                  <c:v>17-Dec-07</c:v>
                </c:pt>
                <c:pt idx="138">
                  <c:v>18-Dec-07</c:v>
                </c:pt>
                <c:pt idx="139">
                  <c:v>19-Dec-07</c:v>
                </c:pt>
                <c:pt idx="140">
                  <c:v>20-Dec-07</c:v>
                </c:pt>
                <c:pt idx="141">
                  <c:v>21-Dec-07</c:v>
                </c:pt>
                <c:pt idx="142">
                  <c:v>24-Dec-07</c:v>
                </c:pt>
                <c:pt idx="143">
                  <c:v>26-Dec-07</c:v>
                </c:pt>
                <c:pt idx="144">
                  <c:v>27-Dec-07</c:v>
                </c:pt>
                <c:pt idx="145">
                  <c:v>28-Dec-07</c:v>
                </c:pt>
                <c:pt idx="146">
                  <c:v>31-Dec-07</c:v>
                </c:pt>
                <c:pt idx="147">
                  <c:v>2-Jan-08</c:v>
                </c:pt>
                <c:pt idx="148">
                  <c:v>3-Jan-08</c:v>
                </c:pt>
                <c:pt idx="149">
                  <c:v>4-Jan-08</c:v>
                </c:pt>
                <c:pt idx="150">
                  <c:v>7-Jan-08</c:v>
                </c:pt>
                <c:pt idx="151">
                  <c:v>8-Jan-08</c:v>
                </c:pt>
                <c:pt idx="152">
                  <c:v>9-Jan-08</c:v>
                </c:pt>
                <c:pt idx="153">
                  <c:v>10-Jan-08</c:v>
                </c:pt>
                <c:pt idx="154">
                  <c:v>11-Jan-08</c:v>
                </c:pt>
                <c:pt idx="155">
                  <c:v>14-Jan-08</c:v>
                </c:pt>
                <c:pt idx="156">
                  <c:v>15-Jan-08</c:v>
                </c:pt>
                <c:pt idx="157">
                  <c:v>16-Jan-08</c:v>
                </c:pt>
                <c:pt idx="158">
                  <c:v>17-Jan-08</c:v>
                </c:pt>
                <c:pt idx="159">
                  <c:v>18-Jan-08</c:v>
                </c:pt>
                <c:pt idx="160">
                  <c:v>22-Jan-08</c:v>
                </c:pt>
                <c:pt idx="161">
                  <c:v>23-Jan-08</c:v>
                </c:pt>
                <c:pt idx="162">
                  <c:v>24-Jan-08</c:v>
                </c:pt>
                <c:pt idx="163">
                  <c:v>25-Jan-08</c:v>
                </c:pt>
                <c:pt idx="164">
                  <c:v>28-Jan-08</c:v>
                </c:pt>
                <c:pt idx="165">
                  <c:v>29-Jan-08</c:v>
                </c:pt>
                <c:pt idx="166">
                  <c:v>30-Jan-08</c:v>
                </c:pt>
                <c:pt idx="167">
                  <c:v>31-Jan-08</c:v>
                </c:pt>
                <c:pt idx="168">
                  <c:v>1-Feb-08</c:v>
                </c:pt>
                <c:pt idx="169">
                  <c:v>4-Feb-08</c:v>
                </c:pt>
                <c:pt idx="170">
                  <c:v>5-Feb-08</c:v>
                </c:pt>
                <c:pt idx="171">
                  <c:v>6-Feb-08</c:v>
                </c:pt>
                <c:pt idx="172">
                  <c:v>7-Feb-08</c:v>
                </c:pt>
                <c:pt idx="173">
                  <c:v>8-Feb-08</c:v>
                </c:pt>
                <c:pt idx="174">
                  <c:v>11-Feb-08</c:v>
                </c:pt>
                <c:pt idx="175">
                  <c:v>12-Feb-08</c:v>
                </c:pt>
                <c:pt idx="176">
                  <c:v>13-Feb-08</c:v>
                </c:pt>
                <c:pt idx="177">
                  <c:v>14-Feb-08</c:v>
                </c:pt>
                <c:pt idx="178">
                  <c:v>15-Feb-08</c:v>
                </c:pt>
                <c:pt idx="179">
                  <c:v>19-Feb-08</c:v>
                </c:pt>
                <c:pt idx="180">
                  <c:v>20-Feb-08</c:v>
                </c:pt>
                <c:pt idx="181">
                  <c:v>21-Feb-08</c:v>
                </c:pt>
                <c:pt idx="182">
                  <c:v>22-Feb-08</c:v>
                </c:pt>
                <c:pt idx="183">
                  <c:v>25-Feb-08</c:v>
                </c:pt>
                <c:pt idx="184">
                  <c:v>26-Feb-08</c:v>
                </c:pt>
                <c:pt idx="185">
                  <c:v>27-Feb-08</c:v>
                </c:pt>
                <c:pt idx="186">
                  <c:v>28-Feb-08</c:v>
                </c:pt>
                <c:pt idx="187">
                  <c:v>29-Feb-08</c:v>
                </c:pt>
                <c:pt idx="188">
                  <c:v>3-Mar-08</c:v>
                </c:pt>
                <c:pt idx="189">
                  <c:v>4-Mar-08</c:v>
                </c:pt>
                <c:pt idx="190">
                  <c:v>5-Mar-08</c:v>
                </c:pt>
                <c:pt idx="191">
                  <c:v>6-Mar-08</c:v>
                </c:pt>
                <c:pt idx="192">
                  <c:v>7-Mar-08</c:v>
                </c:pt>
                <c:pt idx="193">
                  <c:v>10-Mar-08</c:v>
                </c:pt>
                <c:pt idx="194">
                  <c:v>11-Mar-08</c:v>
                </c:pt>
                <c:pt idx="195">
                  <c:v>12-Mar-08</c:v>
                </c:pt>
                <c:pt idx="196">
                  <c:v>13-Mar-08</c:v>
                </c:pt>
                <c:pt idx="197">
                  <c:v>14-Mar-08</c:v>
                </c:pt>
                <c:pt idx="198">
                  <c:v>17-Mar-08</c:v>
                </c:pt>
                <c:pt idx="199">
                  <c:v>18-Mar-08</c:v>
                </c:pt>
                <c:pt idx="200">
                  <c:v>19-Mar-08</c:v>
                </c:pt>
                <c:pt idx="201">
                  <c:v>20-Mar-08</c:v>
                </c:pt>
                <c:pt idx="202">
                  <c:v>24-Mar-08</c:v>
                </c:pt>
                <c:pt idx="203">
                  <c:v>25-Mar-08</c:v>
                </c:pt>
                <c:pt idx="204">
                  <c:v>26-Mar-08</c:v>
                </c:pt>
                <c:pt idx="205">
                  <c:v>27-Mar-08</c:v>
                </c:pt>
                <c:pt idx="206">
                  <c:v>28-Mar-08</c:v>
                </c:pt>
                <c:pt idx="207">
                  <c:v>31-Mar-08</c:v>
                </c:pt>
                <c:pt idx="208">
                  <c:v>1-Apr-08</c:v>
                </c:pt>
                <c:pt idx="209">
                  <c:v>2-Apr-08</c:v>
                </c:pt>
                <c:pt idx="210">
                  <c:v>3-Apr-08</c:v>
                </c:pt>
                <c:pt idx="211">
                  <c:v>4-Apr-08</c:v>
                </c:pt>
                <c:pt idx="212">
                  <c:v>7-Apr-08</c:v>
                </c:pt>
                <c:pt idx="213">
                  <c:v>8-Apr-08</c:v>
                </c:pt>
                <c:pt idx="214">
                  <c:v>9-Apr-08</c:v>
                </c:pt>
                <c:pt idx="215">
                  <c:v>10-Apr-08</c:v>
                </c:pt>
                <c:pt idx="216">
                  <c:v>11-Apr-08</c:v>
                </c:pt>
                <c:pt idx="217">
                  <c:v>14-Apr-08</c:v>
                </c:pt>
                <c:pt idx="218">
                  <c:v>15-Apr-08</c:v>
                </c:pt>
                <c:pt idx="219">
                  <c:v>16-Apr-08</c:v>
                </c:pt>
                <c:pt idx="220">
                  <c:v>17-Apr-08</c:v>
                </c:pt>
                <c:pt idx="221">
                  <c:v>18-Apr-08</c:v>
                </c:pt>
                <c:pt idx="222">
                  <c:v>21-Apr-08</c:v>
                </c:pt>
                <c:pt idx="223">
                  <c:v>22-Apr-08</c:v>
                </c:pt>
                <c:pt idx="224">
                  <c:v>23-Apr-08</c:v>
                </c:pt>
                <c:pt idx="225">
                  <c:v>24-Apr-08</c:v>
                </c:pt>
                <c:pt idx="226">
                  <c:v>25-Apr-08</c:v>
                </c:pt>
                <c:pt idx="227">
                  <c:v>28-Apr-08</c:v>
                </c:pt>
                <c:pt idx="228">
                  <c:v>29-Apr-08</c:v>
                </c:pt>
                <c:pt idx="229">
                  <c:v>30-Apr-08</c:v>
                </c:pt>
                <c:pt idx="230">
                  <c:v>1-May-08</c:v>
                </c:pt>
                <c:pt idx="231">
                  <c:v>2-May-08</c:v>
                </c:pt>
                <c:pt idx="232">
                  <c:v>5-May-08</c:v>
                </c:pt>
                <c:pt idx="233">
                  <c:v>6-May-08</c:v>
                </c:pt>
                <c:pt idx="234">
                  <c:v>7-May-08</c:v>
                </c:pt>
                <c:pt idx="235">
                  <c:v>8-May-08</c:v>
                </c:pt>
                <c:pt idx="236">
                  <c:v>9-May-08</c:v>
                </c:pt>
                <c:pt idx="237">
                  <c:v>12-May-08</c:v>
                </c:pt>
                <c:pt idx="238">
                  <c:v>13-May-08</c:v>
                </c:pt>
                <c:pt idx="239">
                  <c:v>14-May-08</c:v>
                </c:pt>
                <c:pt idx="240">
                  <c:v>15-May-08</c:v>
                </c:pt>
                <c:pt idx="241">
                  <c:v>16-May-08</c:v>
                </c:pt>
                <c:pt idx="242">
                  <c:v>19-May-08</c:v>
                </c:pt>
                <c:pt idx="243">
                  <c:v>20-May-08</c:v>
                </c:pt>
                <c:pt idx="244">
                  <c:v>21-May-08</c:v>
                </c:pt>
                <c:pt idx="245">
                  <c:v>22-May-08</c:v>
                </c:pt>
                <c:pt idx="246">
                  <c:v>23-May-08</c:v>
                </c:pt>
                <c:pt idx="247">
                  <c:v>27-May-08</c:v>
                </c:pt>
                <c:pt idx="248">
                  <c:v>28-May-08</c:v>
                </c:pt>
                <c:pt idx="249">
                  <c:v>29-May-08</c:v>
                </c:pt>
                <c:pt idx="250">
                  <c:v>30-May-08</c:v>
                </c:pt>
                <c:pt idx="251">
                  <c:v>2-Jun-08</c:v>
                </c:pt>
                <c:pt idx="252">
                  <c:v>3-Jun-08</c:v>
                </c:pt>
                <c:pt idx="253">
                  <c:v>4-Jun-08</c:v>
                </c:pt>
                <c:pt idx="254">
                  <c:v>5-Jun-08</c:v>
                </c:pt>
                <c:pt idx="255">
                  <c:v>6-Jun-08</c:v>
                </c:pt>
                <c:pt idx="256">
                  <c:v>9-Jun-08</c:v>
                </c:pt>
                <c:pt idx="257">
                  <c:v>10-Jun-08</c:v>
                </c:pt>
                <c:pt idx="258">
                  <c:v>11-Jun-08</c:v>
                </c:pt>
                <c:pt idx="259">
                  <c:v>12-Jun-08</c:v>
                </c:pt>
                <c:pt idx="260">
                  <c:v>13-Jun-08</c:v>
                </c:pt>
                <c:pt idx="261">
                  <c:v>16-Jun-08</c:v>
                </c:pt>
                <c:pt idx="262">
                  <c:v>17-Jun-08</c:v>
                </c:pt>
                <c:pt idx="263">
                  <c:v>18-Jun-08</c:v>
                </c:pt>
                <c:pt idx="264">
                  <c:v>19-Jun-08</c:v>
                </c:pt>
                <c:pt idx="265">
                  <c:v>20-Jun-08</c:v>
                </c:pt>
                <c:pt idx="266">
                  <c:v>23-Jun-08</c:v>
                </c:pt>
                <c:pt idx="267">
                  <c:v>24-Jun-08</c:v>
                </c:pt>
                <c:pt idx="268">
                  <c:v>25-Jun-08</c:v>
                </c:pt>
                <c:pt idx="269">
                  <c:v>26-Jun-08</c:v>
                </c:pt>
                <c:pt idx="270">
                  <c:v>27-Jun-08</c:v>
                </c:pt>
                <c:pt idx="271">
                  <c:v>30-Jun-08</c:v>
                </c:pt>
                <c:pt idx="272">
                  <c:v>1-Jul-08</c:v>
                </c:pt>
                <c:pt idx="273">
                  <c:v>2-Jul-08</c:v>
                </c:pt>
                <c:pt idx="274">
                  <c:v>3-Jul-08</c:v>
                </c:pt>
                <c:pt idx="275">
                  <c:v>7-Jul-08</c:v>
                </c:pt>
                <c:pt idx="276">
                  <c:v>8-Jul-08</c:v>
                </c:pt>
                <c:pt idx="277">
                  <c:v>9-Jul-08</c:v>
                </c:pt>
                <c:pt idx="278">
                  <c:v>10-Jul-08</c:v>
                </c:pt>
                <c:pt idx="279">
                  <c:v>11-Jul-08</c:v>
                </c:pt>
                <c:pt idx="280">
                  <c:v>14-Jul-08</c:v>
                </c:pt>
                <c:pt idx="281">
                  <c:v>15-Jul-08</c:v>
                </c:pt>
                <c:pt idx="282">
                  <c:v>16-Jul-08</c:v>
                </c:pt>
                <c:pt idx="283">
                  <c:v>17-Jul-08</c:v>
                </c:pt>
                <c:pt idx="284">
                  <c:v>18-Jul-08</c:v>
                </c:pt>
                <c:pt idx="285">
                  <c:v>21-Jul-08</c:v>
                </c:pt>
                <c:pt idx="286">
                  <c:v>22-Jul-08</c:v>
                </c:pt>
                <c:pt idx="287">
                  <c:v>23-Jul-08</c:v>
                </c:pt>
                <c:pt idx="288">
                  <c:v>24-Jul-08</c:v>
                </c:pt>
                <c:pt idx="289">
                  <c:v>25-Jul-08</c:v>
                </c:pt>
                <c:pt idx="290">
                  <c:v>28-Jul-08</c:v>
                </c:pt>
                <c:pt idx="291">
                  <c:v>29-Jul-08</c:v>
                </c:pt>
                <c:pt idx="292">
                  <c:v>30-Jul-08</c:v>
                </c:pt>
                <c:pt idx="293">
                  <c:v>31-Jul-08</c:v>
                </c:pt>
                <c:pt idx="294">
                  <c:v>1-Aug-08</c:v>
                </c:pt>
                <c:pt idx="295">
                  <c:v>4-Aug-08</c:v>
                </c:pt>
                <c:pt idx="296">
                  <c:v>5-Aug-08</c:v>
                </c:pt>
                <c:pt idx="297">
                  <c:v>6-Aug-08</c:v>
                </c:pt>
                <c:pt idx="298">
                  <c:v>7-Aug-08</c:v>
                </c:pt>
                <c:pt idx="299">
                  <c:v>8-Aug-08</c:v>
                </c:pt>
                <c:pt idx="300">
                  <c:v>11-Aug-08</c:v>
                </c:pt>
                <c:pt idx="301">
                  <c:v>12-Aug-08</c:v>
                </c:pt>
                <c:pt idx="302">
                  <c:v>13-Aug-08</c:v>
                </c:pt>
                <c:pt idx="303">
                  <c:v>14-Aug-08</c:v>
                </c:pt>
                <c:pt idx="304">
                  <c:v>15-Aug-08</c:v>
                </c:pt>
                <c:pt idx="305">
                  <c:v>18-Aug-08</c:v>
                </c:pt>
                <c:pt idx="306">
                  <c:v>19-Aug-08</c:v>
                </c:pt>
                <c:pt idx="307">
                  <c:v>20-Aug-08</c:v>
                </c:pt>
                <c:pt idx="308">
                  <c:v>21-Aug-08</c:v>
                </c:pt>
                <c:pt idx="309">
                  <c:v>22-Aug-08</c:v>
                </c:pt>
                <c:pt idx="310">
                  <c:v>25-Aug-08</c:v>
                </c:pt>
                <c:pt idx="311">
                  <c:v>26-Aug-08</c:v>
                </c:pt>
                <c:pt idx="312">
                  <c:v>27-Aug-08</c:v>
                </c:pt>
                <c:pt idx="313">
                  <c:v>28-Aug-08</c:v>
                </c:pt>
                <c:pt idx="314">
                  <c:v>29-Aug-08</c:v>
                </c:pt>
                <c:pt idx="315">
                  <c:v>2-Sep-08</c:v>
                </c:pt>
                <c:pt idx="316">
                  <c:v>3-Sep-08</c:v>
                </c:pt>
                <c:pt idx="317">
                  <c:v>4-Sep-08</c:v>
                </c:pt>
                <c:pt idx="318">
                  <c:v>5-Sep-08</c:v>
                </c:pt>
                <c:pt idx="319">
                  <c:v>8-Sep-08</c:v>
                </c:pt>
                <c:pt idx="320">
                  <c:v>9-Sep-08</c:v>
                </c:pt>
                <c:pt idx="321">
                  <c:v>10-Sep-08</c:v>
                </c:pt>
                <c:pt idx="322">
                  <c:v>11-Sep-08</c:v>
                </c:pt>
                <c:pt idx="323">
                  <c:v>12-Sep-08</c:v>
                </c:pt>
                <c:pt idx="324">
                  <c:v>15-Sep-08</c:v>
                </c:pt>
                <c:pt idx="325">
                  <c:v>16-Sep-08</c:v>
                </c:pt>
                <c:pt idx="326">
                  <c:v>17-Sep-08</c:v>
                </c:pt>
                <c:pt idx="327">
                  <c:v>18-Sep-08</c:v>
                </c:pt>
                <c:pt idx="328">
                  <c:v>19-Sep-08</c:v>
                </c:pt>
                <c:pt idx="329">
                  <c:v>22-Sep-08</c:v>
                </c:pt>
                <c:pt idx="330">
                  <c:v>23-Sep-08</c:v>
                </c:pt>
                <c:pt idx="331">
                  <c:v>24-Sep-08</c:v>
                </c:pt>
                <c:pt idx="332">
                  <c:v>25-Sep-08</c:v>
                </c:pt>
                <c:pt idx="333">
                  <c:v>26-Sep-08</c:v>
                </c:pt>
                <c:pt idx="334">
                  <c:v>29-Sep-08</c:v>
                </c:pt>
                <c:pt idx="335">
                  <c:v>30-Sep-08</c:v>
                </c:pt>
                <c:pt idx="336">
                  <c:v>1-Oct-08</c:v>
                </c:pt>
                <c:pt idx="337">
                  <c:v>2-Oct-08</c:v>
                </c:pt>
                <c:pt idx="338">
                  <c:v>3-Oct-08</c:v>
                </c:pt>
                <c:pt idx="339">
                  <c:v>6-Oct-08</c:v>
                </c:pt>
                <c:pt idx="340">
                  <c:v>7-Oct-08</c:v>
                </c:pt>
                <c:pt idx="341">
                  <c:v>8-Oct-08</c:v>
                </c:pt>
                <c:pt idx="342">
                  <c:v>9-Oct-08</c:v>
                </c:pt>
                <c:pt idx="343">
                  <c:v>10-Oct-08</c:v>
                </c:pt>
                <c:pt idx="344">
                  <c:v>13-Oct-08</c:v>
                </c:pt>
                <c:pt idx="345">
                  <c:v>14-Oct-08</c:v>
                </c:pt>
                <c:pt idx="346">
                  <c:v>15-Oct-08</c:v>
                </c:pt>
                <c:pt idx="347">
                  <c:v>16-Oct-08</c:v>
                </c:pt>
                <c:pt idx="348">
                  <c:v>17-Oct-08</c:v>
                </c:pt>
                <c:pt idx="349">
                  <c:v>20-Oct-08</c:v>
                </c:pt>
                <c:pt idx="350">
                  <c:v>21-Oct-08</c:v>
                </c:pt>
                <c:pt idx="351">
                  <c:v>22-Oct-08</c:v>
                </c:pt>
                <c:pt idx="352">
                  <c:v>23-Oct-08</c:v>
                </c:pt>
                <c:pt idx="353">
                  <c:v>24-Oct-08</c:v>
                </c:pt>
                <c:pt idx="354">
                  <c:v>27-Oct-08</c:v>
                </c:pt>
                <c:pt idx="355">
                  <c:v>28-Oct-08</c:v>
                </c:pt>
                <c:pt idx="356">
                  <c:v>29-Oct-08</c:v>
                </c:pt>
                <c:pt idx="357">
                  <c:v>30-Oct-08</c:v>
                </c:pt>
                <c:pt idx="358">
                  <c:v>31-Oct-08</c:v>
                </c:pt>
                <c:pt idx="359">
                  <c:v>3-Nov-08</c:v>
                </c:pt>
                <c:pt idx="360">
                  <c:v>4-Nov-08</c:v>
                </c:pt>
                <c:pt idx="361">
                  <c:v>5-Nov-08</c:v>
                </c:pt>
                <c:pt idx="362">
                  <c:v>6-Nov-08</c:v>
                </c:pt>
                <c:pt idx="363">
                  <c:v>7-Nov-08</c:v>
                </c:pt>
                <c:pt idx="364">
                  <c:v>10-Nov-08</c:v>
                </c:pt>
                <c:pt idx="365">
                  <c:v>11-Nov-08</c:v>
                </c:pt>
                <c:pt idx="366">
                  <c:v>12-Nov-08</c:v>
                </c:pt>
                <c:pt idx="367">
                  <c:v>13-Nov-08</c:v>
                </c:pt>
                <c:pt idx="368">
                  <c:v>14-Nov-08</c:v>
                </c:pt>
                <c:pt idx="369">
                  <c:v>17-Nov-08</c:v>
                </c:pt>
                <c:pt idx="370">
                  <c:v>18-Nov-08</c:v>
                </c:pt>
                <c:pt idx="371">
                  <c:v>19-Nov-08</c:v>
                </c:pt>
                <c:pt idx="372">
                  <c:v>20-Nov-08</c:v>
                </c:pt>
                <c:pt idx="373">
                  <c:v>21-Nov-08</c:v>
                </c:pt>
                <c:pt idx="374">
                  <c:v>24-Nov-08</c:v>
                </c:pt>
                <c:pt idx="375">
                  <c:v>25-Nov-08</c:v>
                </c:pt>
                <c:pt idx="376">
                  <c:v>26-Nov-08</c:v>
                </c:pt>
                <c:pt idx="377">
                  <c:v>28-Nov-08</c:v>
                </c:pt>
                <c:pt idx="378">
                  <c:v>1-Dec-08</c:v>
                </c:pt>
                <c:pt idx="379">
                  <c:v>2-Dec-08</c:v>
                </c:pt>
                <c:pt idx="380">
                  <c:v>3-Dec-08</c:v>
                </c:pt>
                <c:pt idx="381">
                  <c:v>4-Dec-08</c:v>
                </c:pt>
                <c:pt idx="382">
                  <c:v>5-Dec-08</c:v>
                </c:pt>
                <c:pt idx="383">
                  <c:v>8-Dec-08</c:v>
                </c:pt>
                <c:pt idx="384">
                  <c:v>9-Dec-08</c:v>
                </c:pt>
                <c:pt idx="385">
                  <c:v>10-Dec-08</c:v>
                </c:pt>
                <c:pt idx="386">
                  <c:v>11-Dec-08</c:v>
                </c:pt>
                <c:pt idx="387">
                  <c:v>12-Dec-08</c:v>
                </c:pt>
                <c:pt idx="388">
                  <c:v>15-Dec-08</c:v>
                </c:pt>
                <c:pt idx="389">
                  <c:v>16-Dec-08</c:v>
                </c:pt>
                <c:pt idx="390">
                  <c:v>17-Dec-08</c:v>
                </c:pt>
                <c:pt idx="391">
                  <c:v>18-Dec-08</c:v>
                </c:pt>
                <c:pt idx="392">
                  <c:v>19-Dec-08</c:v>
                </c:pt>
                <c:pt idx="393">
                  <c:v>22-Dec-08</c:v>
                </c:pt>
                <c:pt idx="394">
                  <c:v>23-Dec-08</c:v>
                </c:pt>
                <c:pt idx="395">
                  <c:v>24-Dec-08</c:v>
                </c:pt>
                <c:pt idx="396">
                  <c:v>26-Dec-08</c:v>
                </c:pt>
                <c:pt idx="397">
                  <c:v>29-Dec-08</c:v>
                </c:pt>
                <c:pt idx="398">
                  <c:v>30-Dec-08</c:v>
                </c:pt>
                <c:pt idx="399">
                  <c:v>31-Dec-08</c:v>
                </c:pt>
                <c:pt idx="400">
                  <c:v>2-Jan-09</c:v>
                </c:pt>
                <c:pt idx="401">
                  <c:v>5-Jan-09</c:v>
                </c:pt>
                <c:pt idx="402">
                  <c:v>6-Jan-09</c:v>
                </c:pt>
                <c:pt idx="403">
                  <c:v>7-Jan-09</c:v>
                </c:pt>
                <c:pt idx="404">
                  <c:v>8-Jan-09</c:v>
                </c:pt>
                <c:pt idx="405">
                  <c:v>9-Jan-09</c:v>
                </c:pt>
                <c:pt idx="406">
                  <c:v>12-Jan-09</c:v>
                </c:pt>
                <c:pt idx="407">
                  <c:v>13-Jan-09</c:v>
                </c:pt>
                <c:pt idx="408">
                  <c:v>14-Jan-09</c:v>
                </c:pt>
                <c:pt idx="409">
                  <c:v>15-Jan-09</c:v>
                </c:pt>
                <c:pt idx="410">
                  <c:v>16-Jan-09</c:v>
                </c:pt>
                <c:pt idx="411">
                  <c:v>20-Jan-09</c:v>
                </c:pt>
                <c:pt idx="412">
                  <c:v>21-Jan-09</c:v>
                </c:pt>
                <c:pt idx="413">
                  <c:v>22-Jan-09</c:v>
                </c:pt>
                <c:pt idx="414">
                  <c:v>23-Jan-09</c:v>
                </c:pt>
                <c:pt idx="415">
                  <c:v>26-Jan-09</c:v>
                </c:pt>
                <c:pt idx="416">
                  <c:v>27-Jan-09</c:v>
                </c:pt>
                <c:pt idx="417">
                  <c:v>28-Jan-09</c:v>
                </c:pt>
                <c:pt idx="418">
                  <c:v>29-Jan-09</c:v>
                </c:pt>
                <c:pt idx="419">
                  <c:v>30-Jan-09</c:v>
                </c:pt>
                <c:pt idx="420">
                  <c:v>2-Feb-09</c:v>
                </c:pt>
                <c:pt idx="421">
                  <c:v>3-Feb-09</c:v>
                </c:pt>
                <c:pt idx="422">
                  <c:v>4-Feb-09</c:v>
                </c:pt>
                <c:pt idx="423">
                  <c:v>5-Feb-09</c:v>
                </c:pt>
                <c:pt idx="424">
                  <c:v>6-Feb-09</c:v>
                </c:pt>
                <c:pt idx="425">
                  <c:v>9-Feb-09</c:v>
                </c:pt>
                <c:pt idx="426">
                  <c:v>10-Feb-09</c:v>
                </c:pt>
                <c:pt idx="427">
                  <c:v>11-Feb-09</c:v>
                </c:pt>
                <c:pt idx="428">
                  <c:v>12-Feb-09</c:v>
                </c:pt>
                <c:pt idx="429">
                  <c:v>13-Feb-09</c:v>
                </c:pt>
                <c:pt idx="430">
                  <c:v>17-Feb-09</c:v>
                </c:pt>
                <c:pt idx="431">
                  <c:v>18-Feb-09</c:v>
                </c:pt>
                <c:pt idx="432">
                  <c:v>19-Feb-09</c:v>
                </c:pt>
                <c:pt idx="433">
                  <c:v>20-Feb-09</c:v>
                </c:pt>
                <c:pt idx="434">
                  <c:v>23-Feb-09</c:v>
                </c:pt>
                <c:pt idx="435">
                  <c:v>24-Feb-09</c:v>
                </c:pt>
                <c:pt idx="436">
                  <c:v>25-Feb-09</c:v>
                </c:pt>
                <c:pt idx="437">
                  <c:v>26-Feb-09</c:v>
                </c:pt>
                <c:pt idx="438">
                  <c:v>27-Feb-09</c:v>
                </c:pt>
                <c:pt idx="439">
                  <c:v>2-Mar-09</c:v>
                </c:pt>
                <c:pt idx="440">
                  <c:v>3-Mar-09</c:v>
                </c:pt>
                <c:pt idx="441">
                  <c:v>4-Mar-09</c:v>
                </c:pt>
                <c:pt idx="442">
                  <c:v>5-Mar-09</c:v>
                </c:pt>
                <c:pt idx="443">
                  <c:v>6-Mar-09</c:v>
                </c:pt>
                <c:pt idx="444">
                  <c:v>9-Mar-09</c:v>
                </c:pt>
                <c:pt idx="445">
                  <c:v>10-Mar-09</c:v>
                </c:pt>
                <c:pt idx="446">
                  <c:v>11-Mar-09</c:v>
                </c:pt>
                <c:pt idx="447">
                  <c:v>12-Mar-09</c:v>
                </c:pt>
                <c:pt idx="448">
                  <c:v>13-Mar-09</c:v>
                </c:pt>
                <c:pt idx="449">
                  <c:v>16-Mar-09</c:v>
                </c:pt>
                <c:pt idx="450">
                  <c:v>17-Mar-09</c:v>
                </c:pt>
                <c:pt idx="451">
                  <c:v>18-Mar-09</c:v>
                </c:pt>
                <c:pt idx="452">
                  <c:v>19-Mar-09</c:v>
                </c:pt>
                <c:pt idx="453">
                  <c:v>20-Mar-09</c:v>
                </c:pt>
                <c:pt idx="454">
                  <c:v>23-Mar-09</c:v>
                </c:pt>
                <c:pt idx="455">
                  <c:v>24-Mar-09</c:v>
                </c:pt>
                <c:pt idx="456">
                  <c:v>25-Mar-09</c:v>
                </c:pt>
                <c:pt idx="457">
                  <c:v>26-Mar-09</c:v>
                </c:pt>
                <c:pt idx="458">
                  <c:v>27-Mar-09</c:v>
                </c:pt>
                <c:pt idx="459">
                  <c:v>30-Mar-09</c:v>
                </c:pt>
                <c:pt idx="460">
                  <c:v>31-Mar-09</c:v>
                </c:pt>
                <c:pt idx="461">
                  <c:v>1-Apr-09</c:v>
                </c:pt>
                <c:pt idx="462">
                  <c:v>2-Apr-09</c:v>
                </c:pt>
                <c:pt idx="463">
                  <c:v>3-Apr-09</c:v>
                </c:pt>
                <c:pt idx="464">
                  <c:v>6-Apr-09</c:v>
                </c:pt>
                <c:pt idx="465">
                  <c:v>7-Apr-09</c:v>
                </c:pt>
                <c:pt idx="466">
                  <c:v>8-Apr-09</c:v>
                </c:pt>
                <c:pt idx="467">
                  <c:v>9-Apr-09</c:v>
                </c:pt>
                <c:pt idx="468">
                  <c:v>13-Apr-09</c:v>
                </c:pt>
                <c:pt idx="469">
                  <c:v>14-Apr-09</c:v>
                </c:pt>
                <c:pt idx="470">
                  <c:v>15-Apr-09</c:v>
                </c:pt>
                <c:pt idx="471">
                  <c:v>16-Apr-09</c:v>
                </c:pt>
                <c:pt idx="472">
                  <c:v>17-Apr-09</c:v>
                </c:pt>
                <c:pt idx="473">
                  <c:v>20-Apr-09</c:v>
                </c:pt>
                <c:pt idx="474">
                  <c:v>21-Apr-09</c:v>
                </c:pt>
                <c:pt idx="475">
                  <c:v>22-Apr-09</c:v>
                </c:pt>
                <c:pt idx="476">
                  <c:v>23-Apr-09</c:v>
                </c:pt>
                <c:pt idx="477">
                  <c:v>24-Apr-09</c:v>
                </c:pt>
                <c:pt idx="478">
                  <c:v>27-Apr-09</c:v>
                </c:pt>
                <c:pt idx="479">
                  <c:v>28-Apr-09</c:v>
                </c:pt>
                <c:pt idx="480">
                  <c:v>29-Apr-09</c:v>
                </c:pt>
                <c:pt idx="481">
                  <c:v>30-Apr-09</c:v>
                </c:pt>
                <c:pt idx="482">
                  <c:v>1-May-09</c:v>
                </c:pt>
                <c:pt idx="483">
                  <c:v>4-May-09</c:v>
                </c:pt>
                <c:pt idx="484">
                  <c:v>5-May-09</c:v>
                </c:pt>
                <c:pt idx="485">
                  <c:v>6-May-09</c:v>
                </c:pt>
                <c:pt idx="486">
                  <c:v>7-May-09</c:v>
                </c:pt>
                <c:pt idx="487">
                  <c:v>8-May-09</c:v>
                </c:pt>
                <c:pt idx="488">
                  <c:v>11-May-09</c:v>
                </c:pt>
                <c:pt idx="489">
                  <c:v>12-May-09</c:v>
                </c:pt>
                <c:pt idx="490">
                  <c:v>13-May-09</c:v>
                </c:pt>
                <c:pt idx="491">
                  <c:v>14-May-09</c:v>
                </c:pt>
                <c:pt idx="492">
                  <c:v>15-May-09</c:v>
                </c:pt>
                <c:pt idx="493">
                  <c:v>18-May-09</c:v>
                </c:pt>
                <c:pt idx="494">
                  <c:v>19-May-09</c:v>
                </c:pt>
                <c:pt idx="495">
                  <c:v>20-May-09</c:v>
                </c:pt>
                <c:pt idx="496">
                  <c:v>21-May-09</c:v>
                </c:pt>
                <c:pt idx="497">
                  <c:v>22-May-09</c:v>
                </c:pt>
                <c:pt idx="498">
                  <c:v>26-May-09</c:v>
                </c:pt>
                <c:pt idx="499">
                  <c:v>27-May-09</c:v>
                </c:pt>
                <c:pt idx="500">
                  <c:v>28-May-09</c:v>
                </c:pt>
                <c:pt idx="501">
                  <c:v>29-May-09</c:v>
                </c:pt>
                <c:pt idx="502">
                  <c:v>1-Jun-09</c:v>
                </c:pt>
                <c:pt idx="503">
                  <c:v>2-Jun-09</c:v>
                </c:pt>
                <c:pt idx="504">
                  <c:v>3-Jun-09</c:v>
                </c:pt>
                <c:pt idx="505">
                  <c:v>4-Jun-09</c:v>
                </c:pt>
                <c:pt idx="506">
                  <c:v>5-Jun-09</c:v>
                </c:pt>
                <c:pt idx="507">
                  <c:v>8-Jun-09</c:v>
                </c:pt>
                <c:pt idx="508">
                  <c:v>9-Jun-09</c:v>
                </c:pt>
                <c:pt idx="509">
                  <c:v>10-Jun-09</c:v>
                </c:pt>
                <c:pt idx="510">
                  <c:v>11-Jun-09</c:v>
                </c:pt>
                <c:pt idx="511">
                  <c:v>12-Jun-09</c:v>
                </c:pt>
                <c:pt idx="512">
                  <c:v>15-Jun-09</c:v>
                </c:pt>
                <c:pt idx="513">
                  <c:v>16-Jun-09</c:v>
                </c:pt>
                <c:pt idx="514">
                  <c:v>17-Jun-09</c:v>
                </c:pt>
                <c:pt idx="515">
                  <c:v>18-Jun-09</c:v>
                </c:pt>
                <c:pt idx="516">
                  <c:v>19-Jun-09</c:v>
                </c:pt>
                <c:pt idx="517">
                  <c:v>22-Jun-09</c:v>
                </c:pt>
                <c:pt idx="518">
                  <c:v>23-Jun-09</c:v>
                </c:pt>
                <c:pt idx="519">
                  <c:v>24-Jun-09</c:v>
                </c:pt>
                <c:pt idx="520">
                  <c:v>25-Jun-09</c:v>
                </c:pt>
                <c:pt idx="521">
                  <c:v>26-Jun-09</c:v>
                </c:pt>
                <c:pt idx="522">
                  <c:v>29-Jun-09</c:v>
                </c:pt>
                <c:pt idx="523">
                  <c:v>30-Jun-09</c:v>
                </c:pt>
                <c:pt idx="524">
                  <c:v>1-Jul-09</c:v>
                </c:pt>
                <c:pt idx="525">
                  <c:v>2-Jul-09</c:v>
                </c:pt>
                <c:pt idx="526">
                  <c:v>6-Jul-09</c:v>
                </c:pt>
                <c:pt idx="527">
                  <c:v>7-Jul-09</c:v>
                </c:pt>
                <c:pt idx="528">
                  <c:v>8-Jul-09</c:v>
                </c:pt>
                <c:pt idx="529">
                  <c:v>9-Jul-09</c:v>
                </c:pt>
                <c:pt idx="530">
                  <c:v>10-Jul-09</c:v>
                </c:pt>
                <c:pt idx="531">
                  <c:v>13-Jul-09</c:v>
                </c:pt>
                <c:pt idx="532">
                  <c:v>14-Jul-09</c:v>
                </c:pt>
                <c:pt idx="533">
                  <c:v>15-Jul-09</c:v>
                </c:pt>
                <c:pt idx="534">
                  <c:v>16-Jul-09</c:v>
                </c:pt>
                <c:pt idx="535">
                  <c:v>17-Jul-09</c:v>
                </c:pt>
                <c:pt idx="536">
                  <c:v>20-Jul-09</c:v>
                </c:pt>
                <c:pt idx="537">
                  <c:v>21-Jul-09</c:v>
                </c:pt>
                <c:pt idx="538">
                  <c:v>22-Jul-09</c:v>
                </c:pt>
                <c:pt idx="539">
                  <c:v>23-Jul-09</c:v>
                </c:pt>
                <c:pt idx="540">
                  <c:v>24-Jul-09</c:v>
                </c:pt>
                <c:pt idx="541">
                  <c:v>27-Jul-09</c:v>
                </c:pt>
                <c:pt idx="542">
                  <c:v>28-Jul-09</c:v>
                </c:pt>
                <c:pt idx="543">
                  <c:v>29-Jul-09</c:v>
                </c:pt>
                <c:pt idx="544">
                  <c:v>30-Jul-09</c:v>
                </c:pt>
                <c:pt idx="545">
                  <c:v>31-Jul-09</c:v>
                </c:pt>
                <c:pt idx="546">
                  <c:v>3-Aug-09</c:v>
                </c:pt>
                <c:pt idx="547">
                  <c:v>4-Aug-09</c:v>
                </c:pt>
                <c:pt idx="548">
                  <c:v>5-Aug-09</c:v>
                </c:pt>
                <c:pt idx="549">
                  <c:v>6-Aug-09</c:v>
                </c:pt>
                <c:pt idx="550">
                  <c:v>7-Aug-09</c:v>
                </c:pt>
                <c:pt idx="551">
                  <c:v>10-Aug-09</c:v>
                </c:pt>
                <c:pt idx="552">
                  <c:v>11-Aug-09</c:v>
                </c:pt>
                <c:pt idx="553">
                  <c:v>12-Aug-09</c:v>
                </c:pt>
                <c:pt idx="554">
                  <c:v>13-Aug-09</c:v>
                </c:pt>
                <c:pt idx="555">
                  <c:v>14-Aug-09</c:v>
                </c:pt>
                <c:pt idx="556">
                  <c:v>17-Aug-09</c:v>
                </c:pt>
                <c:pt idx="557">
                  <c:v>18-Aug-09</c:v>
                </c:pt>
                <c:pt idx="558">
                  <c:v>19-Aug-09</c:v>
                </c:pt>
                <c:pt idx="559">
                  <c:v>20-Aug-09</c:v>
                </c:pt>
                <c:pt idx="560">
                  <c:v>21-Aug-09</c:v>
                </c:pt>
                <c:pt idx="561">
                  <c:v>24-Aug-09</c:v>
                </c:pt>
                <c:pt idx="562">
                  <c:v>25-Aug-09</c:v>
                </c:pt>
                <c:pt idx="563">
                  <c:v>26-Aug-09</c:v>
                </c:pt>
                <c:pt idx="564">
                  <c:v>27-Aug-09</c:v>
                </c:pt>
                <c:pt idx="565">
                  <c:v>28-Aug-09</c:v>
                </c:pt>
                <c:pt idx="566">
                  <c:v>31-Aug-09</c:v>
                </c:pt>
                <c:pt idx="567">
                  <c:v>1-Sep-09</c:v>
                </c:pt>
              </c:strCache>
            </c:strRef>
          </c:cat>
          <c:val>
            <c:numRef>
              <c:f>Sheet4!$D$13:$D$581</c:f>
              <c:numCache>
                <c:formatCode>General</c:formatCode>
                <c:ptCount val="568"/>
                <c:pt idx="0">
                  <c:v>121366.46251668289</c:v>
                </c:pt>
                <c:pt idx="1">
                  <c:v>120755.26391314427</c:v>
                </c:pt>
                <c:pt idx="2">
                  <c:v>119839.97635746819</c:v>
                </c:pt>
                <c:pt idx="3">
                  <c:v>117975.86428237417</c:v>
                </c:pt>
                <c:pt idx="4">
                  <c:v>119211.81428512921</c:v>
                </c:pt>
                <c:pt idx="5">
                  <c:v>119255.17265628722</c:v>
                </c:pt>
                <c:pt idx="6">
                  <c:v>118511.09469391324</c:v>
                </c:pt>
                <c:pt idx="7">
                  <c:v>119855.71012868572</c:v>
                </c:pt>
                <c:pt idx="8">
                  <c:v>120043.637501423</c:v>
                </c:pt>
                <c:pt idx="9">
                  <c:v>120565.42524689523</c:v>
                </c:pt>
                <c:pt idx="10">
                  <c:v>120452.04134192874</c:v>
                </c:pt>
                <c:pt idx="11">
                  <c:v>120381.89198594932</c:v>
                </c:pt>
                <c:pt idx="12">
                  <c:v>119630.10060275749</c:v>
                </c:pt>
                <c:pt idx="13">
                  <c:v>120358.43508507391</c:v>
                </c:pt>
                <c:pt idx="14">
                  <c:v>119495.42590396412</c:v>
                </c:pt>
                <c:pt idx="15">
                  <c:v>119314.68203011159</c:v>
                </c:pt>
                <c:pt idx="16">
                  <c:v>119427.48408994224</c:v>
                </c:pt>
                <c:pt idx="17">
                  <c:v>119713.142177877</c:v>
                </c:pt>
                <c:pt idx="18">
                  <c:v>119670.87537108631</c:v>
                </c:pt>
                <c:pt idx="19">
                  <c:v>119900.24556549733</c:v>
                </c:pt>
                <c:pt idx="20">
                  <c:v>120767.89710622253</c:v>
                </c:pt>
                <c:pt idx="21">
                  <c:v>121003.53458711306</c:v>
                </c:pt>
                <c:pt idx="22">
                  <c:v>121231.72176269539</c:v>
                </c:pt>
                <c:pt idx="23">
                  <c:v>121383.06049157574</c:v>
                </c:pt>
                <c:pt idx="24">
                  <c:v>121511.59622889741</c:v>
                </c:pt>
                <c:pt idx="25">
                  <c:v>120794.49422100039</c:v>
                </c:pt>
                <c:pt idx="26">
                  <c:v>121309.21614173624</c:v>
                </c:pt>
                <c:pt idx="27">
                  <c:v>123137.64007397847</c:v>
                </c:pt>
                <c:pt idx="28">
                  <c:v>123529.55593299602</c:v>
                </c:pt>
                <c:pt idx="29">
                  <c:v>123464.24530151475</c:v>
                </c:pt>
                <c:pt idx="30">
                  <c:v>123546.02017529109</c:v>
                </c:pt>
                <c:pt idx="31">
                  <c:v>123715.753909887</c:v>
                </c:pt>
                <c:pt idx="32">
                  <c:v>124082.57148920032</c:v>
                </c:pt>
                <c:pt idx="33">
                  <c:v>123098.17017155427</c:v>
                </c:pt>
                <c:pt idx="34">
                  <c:v>123520.4919205957</c:v>
                </c:pt>
                <c:pt idx="35">
                  <c:v>121747.07638992611</c:v>
                </c:pt>
                <c:pt idx="36">
                  <c:v>122204.48405992932</c:v>
                </c:pt>
                <c:pt idx="37">
                  <c:v>120501.52441716059</c:v>
                </c:pt>
                <c:pt idx="38">
                  <c:v>119149.21948175269</c:v>
                </c:pt>
                <c:pt idx="39">
                  <c:v>119193.3369423383</c:v>
                </c:pt>
                <c:pt idx="40">
                  <c:v>119208.22492604937</c:v>
                </c:pt>
                <c:pt idx="41">
                  <c:v>119222.93059744767</c:v>
                </c:pt>
                <c:pt idx="42">
                  <c:v>119237.54078632955</c:v>
                </c:pt>
                <c:pt idx="43">
                  <c:v>119252.07410401087</c:v>
                </c:pt>
                <c:pt idx="44">
                  <c:v>121582.32794474339</c:v>
                </c:pt>
                <c:pt idx="45">
                  <c:v>120990.28075348627</c:v>
                </c:pt>
                <c:pt idx="46">
                  <c:v>121955.50964954749</c:v>
                </c:pt>
                <c:pt idx="47">
                  <c:v>123550.6539114053</c:v>
                </c:pt>
                <c:pt idx="48">
                  <c:v>125887.12235838424</c:v>
                </c:pt>
                <c:pt idx="49">
                  <c:v>125075.1154799182</c:v>
                </c:pt>
                <c:pt idx="50">
                  <c:v>124740.6758310858</c:v>
                </c:pt>
                <c:pt idx="51">
                  <c:v>124820.28227659811</c:v>
                </c:pt>
                <c:pt idx="52">
                  <c:v>127584.16587023398</c:v>
                </c:pt>
                <c:pt idx="53">
                  <c:v>129069.66222134486</c:v>
                </c:pt>
                <c:pt idx="54">
                  <c:v>126445.20314396988</c:v>
                </c:pt>
                <c:pt idx="55">
                  <c:v>125748.47947221875</c:v>
                </c:pt>
                <c:pt idx="56">
                  <c:v>125341.95368792643</c:v>
                </c:pt>
                <c:pt idx="57">
                  <c:v>125791.10429045693</c:v>
                </c:pt>
                <c:pt idx="58">
                  <c:v>125711.37905987568</c:v>
                </c:pt>
                <c:pt idx="59">
                  <c:v>126391.12310978083</c:v>
                </c:pt>
                <c:pt idx="60">
                  <c:v>126406.81359516336</c:v>
                </c:pt>
                <c:pt idx="61">
                  <c:v>128032.86568274349</c:v>
                </c:pt>
                <c:pt idx="62">
                  <c:v>127765.54453155235</c:v>
                </c:pt>
                <c:pt idx="63">
                  <c:v>128399.28052239875</c:v>
                </c:pt>
                <c:pt idx="64">
                  <c:v>128810.21747720581</c:v>
                </c:pt>
                <c:pt idx="65">
                  <c:v>128715.38650525779</c:v>
                </c:pt>
                <c:pt idx="66">
                  <c:v>129056.03656227769</c:v>
                </c:pt>
                <c:pt idx="67">
                  <c:v>128427.30038395598</c:v>
                </c:pt>
                <c:pt idx="68">
                  <c:v>128824.59434148268</c:v>
                </c:pt>
                <c:pt idx="69">
                  <c:v>129763.0262217445</c:v>
                </c:pt>
                <c:pt idx="70">
                  <c:v>129891.55467245575</c:v>
                </c:pt>
                <c:pt idx="71">
                  <c:v>130819.68761301033</c:v>
                </c:pt>
                <c:pt idx="72">
                  <c:v>130846.94533779283</c:v>
                </c:pt>
                <c:pt idx="73">
                  <c:v>130545.94497823885</c:v>
                </c:pt>
                <c:pt idx="74">
                  <c:v>132334.99754286537</c:v>
                </c:pt>
                <c:pt idx="75">
                  <c:v>132554.14663306117</c:v>
                </c:pt>
                <c:pt idx="76">
                  <c:v>132074.79859348258</c:v>
                </c:pt>
                <c:pt idx="77">
                  <c:v>132029.57093956883</c:v>
                </c:pt>
                <c:pt idx="78">
                  <c:v>131302.37854904315</c:v>
                </c:pt>
                <c:pt idx="79">
                  <c:v>131379.04066705229</c:v>
                </c:pt>
                <c:pt idx="80">
                  <c:v>131527.90653974129</c:v>
                </c:pt>
                <c:pt idx="81">
                  <c:v>131808.82270212309</c:v>
                </c:pt>
                <c:pt idx="82">
                  <c:v>131637.47329215944</c:v>
                </c:pt>
                <c:pt idx="83">
                  <c:v>132882.87408711831</c:v>
                </c:pt>
                <c:pt idx="84">
                  <c:v>133151.43943126764</c:v>
                </c:pt>
                <c:pt idx="85">
                  <c:v>132793.2694865425</c:v>
                </c:pt>
                <c:pt idx="86">
                  <c:v>133092.17077614102</c:v>
                </c:pt>
                <c:pt idx="87">
                  <c:v>134188.79787155372</c:v>
                </c:pt>
                <c:pt idx="88">
                  <c:v>133803.28231321269</c:v>
                </c:pt>
                <c:pt idx="89">
                  <c:v>134692.46355423442</c:v>
                </c:pt>
                <c:pt idx="90">
                  <c:v>134483.05426772533</c:v>
                </c:pt>
                <c:pt idx="91">
                  <c:v>134027.89672817054</c:v>
                </c:pt>
                <c:pt idx="92">
                  <c:v>134581.49364976116</c:v>
                </c:pt>
                <c:pt idx="93">
                  <c:v>133645.36636775904</c:v>
                </c:pt>
                <c:pt idx="94">
                  <c:v>132936.62917550516</c:v>
                </c:pt>
                <c:pt idx="95">
                  <c:v>133133.11401314702</c:v>
                </c:pt>
                <c:pt idx="96">
                  <c:v>133055.43587696672</c:v>
                </c:pt>
                <c:pt idx="97">
                  <c:v>130898.22958121277</c:v>
                </c:pt>
                <c:pt idx="98">
                  <c:v>131332.19765257428</c:v>
                </c:pt>
                <c:pt idx="99">
                  <c:v>131346.32640143175</c:v>
                </c:pt>
                <c:pt idx="100">
                  <c:v>131319.01772985607</c:v>
                </c:pt>
                <c:pt idx="101">
                  <c:v>131082.55945373818</c:v>
                </c:pt>
                <c:pt idx="102">
                  <c:v>132172.19364608644</c:v>
                </c:pt>
                <c:pt idx="103">
                  <c:v>132399.9501246174</c:v>
                </c:pt>
                <c:pt idx="104">
                  <c:v>132085.52736016194</c:v>
                </c:pt>
                <c:pt idx="105">
                  <c:v>131873.24697278839</c:v>
                </c:pt>
                <c:pt idx="106">
                  <c:v>131743.46024026707</c:v>
                </c:pt>
                <c:pt idx="107">
                  <c:v>132393.85019925938</c:v>
                </c:pt>
                <c:pt idx="108">
                  <c:v>132615.42259396752</c:v>
                </c:pt>
                <c:pt idx="109">
                  <c:v>132967.7601793939</c:v>
                </c:pt>
                <c:pt idx="110">
                  <c:v>131893.64260928379</c:v>
                </c:pt>
                <c:pt idx="111">
                  <c:v>131747.8865330414</c:v>
                </c:pt>
                <c:pt idx="112">
                  <c:v>131283.92753494505</c:v>
                </c:pt>
                <c:pt idx="113">
                  <c:v>130456.37064106826</c:v>
                </c:pt>
                <c:pt idx="114">
                  <c:v>132189.10856140906</c:v>
                </c:pt>
                <c:pt idx="115">
                  <c:v>131737.55492474386</c:v>
                </c:pt>
                <c:pt idx="116">
                  <c:v>132583.7254399317</c:v>
                </c:pt>
                <c:pt idx="117">
                  <c:v>132628.73725942793</c:v>
                </c:pt>
                <c:pt idx="118">
                  <c:v>131392.93852881392</c:v>
                </c:pt>
                <c:pt idx="119">
                  <c:v>130945.79747217172</c:v>
                </c:pt>
                <c:pt idx="120">
                  <c:v>130174.47739721116</c:v>
                </c:pt>
                <c:pt idx="121">
                  <c:v>130692.52093685207</c:v>
                </c:pt>
                <c:pt idx="122">
                  <c:v>130195.23002854313</c:v>
                </c:pt>
                <c:pt idx="123">
                  <c:v>130900.72277721936</c:v>
                </c:pt>
                <c:pt idx="124">
                  <c:v>131223.63800126538</c:v>
                </c:pt>
                <c:pt idx="125">
                  <c:v>131610.40848461815</c:v>
                </c:pt>
                <c:pt idx="126">
                  <c:v>131602.60088906364</c:v>
                </c:pt>
                <c:pt idx="127">
                  <c:v>131203.48080710822</c:v>
                </c:pt>
                <c:pt idx="128">
                  <c:v>130653.5059539842</c:v>
                </c:pt>
                <c:pt idx="129">
                  <c:v>131471.8982692406</c:v>
                </c:pt>
                <c:pt idx="130">
                  <c:v>132163.99880904821</c:v>
                </c:pt>
                <c:pt idx="131">
                  <c:v>132244.2037153345</c:v>
                </c:pt>
                <c:pt idx="132">
                  <c:v>132673.51581937919</c:v>
                </c:pt>
                <c:pt idx="133">
                  <c:v>130884.74732030374</c:v>
                </c:pt>
                <c:pt idx="134">
                  <c:v>131319.64097660358</c:v>
                </c:pt>
                <c:pt idx="135">
                  <c:v>131558.09699439412</c:v>
                </c:pt>
                <c:pt idx="136">
                  <c:v>130602.20209591479</c:v>
                </c:pt>
                <c:pt idx="137">
                  <c:v>129272.63031353123</c:v>
                </c:pt>
                <c:pt idx="138">
                  <c:v>129544.35460673264</c:v>
                </c:pt>
                <c:pt idx="139">
                  <c:v>129556.61778131689</c:v>
                </c:pt>
                <c:pt idx="140">
                  <c:v>130022.33379793254</c:v>
                </c:pt>
                <c:pt idx="141">
                  <c:v>131429.18805713253</c:v>
                </c:pt>
                <c:pt idx="142">
                  <c:v>131911.05397704901</c:v>
                </c:pt>
                <c:pt idx="143">
                  <c:v>131910.14419222288</c:v>
                </c:pt>
                <c:pt idx="144">
                  <c:v>130668.31695579131</c:v>
                </c:pt>
                <c:pt idx="145">
                  <c:v>130909.79081041465</c:v>
                </c:pt>
                <c:pt idx="146">
                  <c:v>130080.48083769868</c:v>
                </c:pt>
                <c:pt idx="147">
                  <c:v>128344.21054190627</c:v>
                </c:pt>
                <c:pt idx="148">
                  <c:v>128314.39892870293</c:v>
                </c:pt>
                <c:pt idx="149">
                  <c:v>128326.51893940804</c:v>
                </c:pt>
                <c:pt idx="150">
                  <c:v>128362.47926321265</c:v>
                </c:pt>
                <c:pt idx="151">
                  <c:v>126905.00291768146</c:v>
                </c:pt>
                <c:pt idx="152">
                  <c:v>128336.34992709478</c:v>
                </c:pt>
                <c:pt idx="153">
                  <c:v>128348.28485888835</c:v>
                </c:pt>
                <c:pt idx="154">
                  <c:v>127376.61846136214</c:v>
                </c:pt>
                <c:pt idx="155">
                  <c:v>128072.83523139647</c:v>
                </c:pt>
                <c:pt idx="156">
                  <c:v>125285.60967852769</c:v>
                </c:pt>
                <c:pt idx="157">
                  <c:v>124539.33227540845</c:v>
                </c:pt>
                <c:pt idx="158">
                  <c:v>122258.59553371352</c:v>
                </c:pt>
                <c:pt idx="159">
                  <c:v>122269.9185560886</c:v>
                </c:pt>
                <c:pt idx="160">
                  <c:v>122313.92031407863</c:v>
                </c:pt>
                <c:pt idx="161">
                  <c:v>122322.84471464733</c:v>
                </c:pt>
                <c:pt idx="162">
                  <c:v>122331.83772173504</c:v>
                </c:pt>
                <c:pt idx="163">
                  <c:v>122340.85687511243</c:v>
                </c:pt>
                <c:pt idx="164">
                  <c:v>123325.9887987838</c:v>
                </c:pt>
                <c:pt idx="165">
                  <c:v>123915.11412583804</c:v>
                </c:pt>
                <c:pt idx="166">
                  <c:v>123551.2947346381</c:v>
                </c:pt>
                <c:pt idx="167">
                  <c:v>124658.74441223014</c:v>
                </c:pt>
                <c:pt idx="168">
                  <c:v>124981.85278934373</c:v>
                </c:pt>
                <c:pt idx="169">
                  <c:v>125110.80614062137</c:v>
                </c:pt>
                <c:pt idx="170">
                  <c:v>123883.16100925172</c:v>
                </c:pt>
                <c:pt idx="171">
                  <c:v>124038.04454282629</c:v>
                </c:pt>
                <c:pt idx="172">
                  <c:v>124324.50555437447</c:v>
                </c:pt>
                <c:pt idx="173">
                  <c:v>124485.50625597838</c:v>
                </c:pt>
                <c:pt idx="174">
                  <c:v>124335.35819945739</c:v>
                </c:pt>
                <c:pt idx="175">
                  <c:v>124610.64188712731</c:v>
                </c:pt>
                <c:pt idx="176">
                  <c:v>124833.99733878589</c:v>
                </c:pt>
                <c:pt idx="177">
                  <c:v>124016.39505875058</c:v>
                </c:pt>
                <c:pt idx="178">
                  <c:v>123932.96220622113</c:v>
                </c:pt>
                <c:pt idx="179">
                  <c:v>123609.36183076489</c:v>
                </c:pt>
                <c:pt idx="180">
                  <c:v>124369.15453706411</c:v>
                </c:pt>
                <c:pt idx="181">
                  <c:v>123025.92326645157</c:v>
                </c:pt>
                <c:pt idx="182">
                  <c:v>123452.66165043233</c:v>
                </c:pt>
                <c:pt idx="183">
                  <c:v>124406.22614815134</c:v>
                </c:pt>
                <c:pt idx="184">
                  <c:v>124836.71259513938</c:v>
                </c:pt>
                <c:pt idx="185">
                  <c:v>124862.03455624111</c:v>
                </c:pt>
                <c:pt idx="186">
                  <c:v>124222.22835921965</c:v>
                </c:pt>
                <c:pt idx="187">
                  <c:v>121120.28211952382</c:v>
                </c:pt>
                <c:pt idx="188">
                  <c:v>121175.41694892648</c:v>
                </c:pt>
                <c:pt idx="189">
                  <c:v>120589.96078513199</c:v>
                </c:pt>
                <c:pt idx="190">
                  <c:v>120597.38186333934</c:v>
                </c:pt>
                <c:pt idx="191">
                  <c:v>120604.67988963424</c:v>
                </c:pt>
                <c:pt idx="192">
                  <c:v>120611.90505863725</c:v>
                </c:pt>
                <c:pt idx="193">
                  <c:v>120633.60561621857</c:v>
                </c:pt>
                <c:pt idx="194">
                  <c:v>123990.54427392106</c:v>
                </c:pt>
                <c:pt idx="195">
                  <c:v>123380.45490039431</c:v>
                </c:pt>
                <c:pt idx="196">
                  <c:v>123984.87575753022</c:v>
                </c:pt>
                <c:pt idx="197">
                  <c:v>122905.16242286452</c:v>
                </c:pt>
                <c:pt idx="198">
                  <c:v>122083.75578091793</c:v>
                </c:pt>
                <c:pt idx="199">
                  <c:v>124918.7701739769</c:v>
                </c:pt>
                <c:pt idx="200">
                  <c:v>123204.20213167762</c:v>
                </c:pt>
                <c:pt idx="201">
                  <c:v>125430.54168820322</c:v>
                </c:pt>
                <c:pt idx="202">
                  <c:v>126139.68969496308</c:v>
                </c:pt>
                <c:pt idx="203">
                  <c:v>126355.86931910457</c:v>
                </c:pt>
                <c:pt idx="204">
                  <c:v>126240.69441052854</c:v>
                </c:pt>
                <c:pt idx="205">
                  <c:v>124947.66295060534</c:v>
                </c:pt>
                <c:pt idx="206">
                  <c:v>124114.69719497392</c:v>
                </c:pt>
                <c:pt idx="207">
                  <c:v>124373.86008283078</c:v>
                </c:pt>
                <c:pt idx="208">
                  <c:v>126899.47307706698</c:v>
                </c:pt>
                <c:pt idx="209">
                  <c:v>127039.21354834321</c:v>
                </c:pt>
                <c:pt idx="210">
                  <c:v>127007.16911337557</c:v>
                </c:pt>
                <c:pt idx="211">
                  <c:v>126995.76911917291</c:v>
                </c:pt>
                <c:pt idx="212">
                  <c:v>126548.61252030703</c:v>
                </c:pt>
                <c:pt idx="213">
                  <c:v>125932.78778157639</c:v>
                </c:pt>
                <c:pt idx="214">
                  <c:v>125545.14307431113</c:v>
                </c:pt>
                <c:pt idx="215">
                  <c:v>125835.10841752563</c:v>
                </c:pt>
                <c:pt idx="216">
                  <c:v>123905.6972773716</c:v>
                </c:pt>
                <c:pt idx="217">
                  <c:v>123473.45705581963</c:v>
                </c:pt>
                <c:pt idx="218">
                  <c:v>123479.40073948448</c:v>
                </c:pt>
                <c:pt idx="219">
                  <c:v>123485.37900820329</c:v>
                </c:pt>
                <c:pt idx="220">
                  <c:v>123597.88289796369</c:v>
                </c:pt>
                <c:pt idx="221">
                  <c:v>125173.88836473526</c:v>
                </c:pt>
                <c:pt idx="222">
                  <c:v>124826.72228152744</c:v>
                </c:pt>
                <c:pt idx="223">
                  <c:v>123939.59103902197</c:v>
                </c:pt>
                <c:pt idx="224">
                  <c:v>124130.38473291829</c:v>
                </c:pt>
                <c:pt idx="225">
                  <c:v>124827.40586711987</c:v>
                </c:pt>
                <c:pt idx="226">
                  <c:v>125538.32028374364</c:v>
                </c:pt>
                <c:pt idx="227">
                  <c:v>125380.72232469278</c:v>
                </c:pt>
                <c:pt idx="228">
                  <c:v>124945.82719014886</c:v>
                </c:pt>
                <c:pt idx="229">
                  <c:v>124549.77010393506</c:v>
                </c:pt>
                <c:pt idx="230">
                  <c:v>126464.90649533905</c:v>
                </c:pt>
                <c:pt idx="231">
                  <c:v>126820.55657334362</c:v>
                </c:pt>
                <c:pt idx="232">
                  <c:v>126293.41557719233</c:v>
                </c:pt>
                <c:pt idx="233">
                  <c:v>127114.3088400175</c:v>
                </c:pt>
                <c:pt idx="234">
                  <c:v>125065.75143825274</c:v>
                </c:pt>
                <c:pt idx="235">
                  <c:v>125517.79613581511</c:v>
                </c:pt>
                <c:pt idx="236">
                  <c:v>124745.59725060362</c:v>
                </c:pt>
                <c:pt idx="237">
                  <c:v>125975.49281455568</c:v>
                </c:pt>
                <c:pt idx="238">
                  <c:v>125939.464006145</c:v>
                </c:pt>
                <c:pt idx="239">
                  <c:v>126380.3588510979</c:v>
                </c:pt>
                <c:pt idx="240">
                  <c:v>127624.1507880671</c:v>
                </c:pt>
                <c:pt idx="241">
                  <c:v>127811.34972976883</c:v>
                </c:pt>
                <c:pt idx="242">
                  <c:v>127855.40578657722</c:v>
                </c:pt>
                <c:pt idx="243">
                  <c:v>126866.28764719189</c:v>
                </c:pt>
                <c:pt idx="244">
                  <c:v>125087.29955235797</c:v>
                </c:pt>
                <c:pt idx="245">
                  <c:v>125370.15691093044</c:v>
                </c:pt>
                <c:pt idx="246">
                  <c:v>123826.3074893193</c:v>
                </c:pt>
                <c:pt idx="247">
                  <c:v>124547.78720348209</c:v>
                </c:pt>
                <c:pt idx="248">
                  <c:v>124552.94798110781</c:v>
                </c:pt>
                <c:pt idx="249">
                  <c:v>124558.6582021833</c:v>
                </c:pt>
                <c:pt idx="250">
                  <c:v>124426.33614817375</c:v>
                </c:pt>
                <c:pt idx="251">
                  <c:v>123967.77932048908</c:v>
                </c:pt>
                <c:pt idx="252">
                  <c:v>123558.90236978982</c:v>
                </c:pt>
                <c:pt idx="253">
                  <c:v>123618.76211720449</c:v>
                </c:pt>
                <c:pt idx="254">
                  <c:v>125147.20189134029</c:v>
                </c:pt>
                <c:pt idx="255">
                  <c:v>123059.88570146188</c:v>
                </c:pt>
                <c:pt idx="256">
                  <c:v>122922.28227970251</c:v>
                </c:pt>
                <c:pt idx="257">
                  <c:v>122668.09560674653</c:v>
                </c:pt>
                <c:pt idx="258">
                  <c:v>121478.54436411461</c:v>
                </c:pt>
                <c:pt idx="259">
                  <c:v>121576.59652073665</c:v>
                </c:pt>
                <c:pt idx="260">
                  <c:v>122412.61169480416</c:v>
                </c:pt>
                <c:pt idx="261">
                  <c:v>122427.11354879811</c:v>
                </c:pt>
                <c:pt idx="262">
                  <c:v>121683.25978161242</c:v>
                </c:pt>
                <c:pt idx="263">
                  <c:v>121217.40039565516</c:v>
                </c:pt>
                <c:pt idx="264">
                  <c:v>121311.33449691949</c:v>
                </c:pt>
                <c:pt idx="265">
                  <c:v>119830.95316667616</c:v>
                </c:pt>
                <c:pt idx="266">
                  <c:v>119837.81516051103</c:v>
                </c:pt>
                <c:pt idx="267">
                  <c:v>119841.65942197974</c:v>
                </c:pt>
                <c:pt idx="268">
                  <c:v>119845.54748125825</c:v>
                </c:pt>
                <c:pt idx="269">
                  <c:v>118403.8741645017</c:v>
                </c:pt>
                <c:pt idx="270">
                  <c:v>117934.2170900355</c:v>
                </c:pt>
                <c:pt idx="271">
                  <c:v>117960.44768945762</c:v>
                </c:pt>
                <c:pt idx="272">
                  <c:v>118239.93317850427</c:v>
                </c:pt>
                <c:pt idx="273">
                  <c:v>117330.9478033738</c:v>
                </c:pt>
                <c:pt idx="274">
                  <c:v>117183.29095782462</c:v>
                </c:pt>
                <c:pt idx="275">
                  <c:v>117202.20696415612</c:v>
                </c:pt>
                <c:pt idx="276">
                  <c:v>117050.61769400565</c:v>
                </c:pt>
                <c:pt idx="277">
                  <c:v>116598.89997147037</c:v>
                </c:pt>
                <c:pt idx="278">
                  <c:v>117400.55960621093</c:v>
                </c:pt>
                <c:pt idx="279">
                  <c:v>116702.63940037288</c:v>
                </c:pt>
                <c:pt idx="280">
                  <c:v>116258.12092718754</c:v>
                </c:pt>
                <c:pt idx="281">
                  <c:v>115340.52827580502</c:v>
                </c:pt>
                <c:pt idx="282">
                  <c:v>116881.02239331808</c:v>
                </c:pt>
                <c:pt idx="283">
                  <c:v>117741.58400866146</c:v>
                </c:pt>
                <c:pt idx="284">
                  <c:v>117523.41895103824</c:v>
                </c:pt>
                <c:pt idx="285">
                  <c:v>116720.46650963218</c:v>
                </c:pt>
                <c:pt idx="286">
                  <c:v>116788.01763112671</c:v>
                </c:pt>
                <c:pt idx="287">
                  <c:v>117111.08834197775</c:v>
                </c:pt>
                <c:pt idx="288">
                  <c:v>115649.19241718839</c:v>
                </c:pt>
                <c:pt idx="289">
                  <c:v>115986.42657142048</c:v>
                </c:pt>
                <c:pt idx="290">
                  <c:v>114692.73612883166</c:v>
                </c:pt>
                <c:pt idx="291">
                  <c:v>115944.00764366494</c:v>
                </c:pt>
                <c:pt idx="292">
                  <c:v>116811.78958390998</c:v>
                </c:pt>
                <c:pt idx="293">
                  <c:v>116361.59638164043</c:v>
                </c:pt>
                <c:pt idx="294">
                  <c:v>115916.06486909518</c:v>
                </c:pt>
                <c:pt idx="295">
                  <c:v>114954.19414389385</c:v>
                </c:pt>
                <c:pt idx="296">
                  <c:v>116948.91440516671</c:v>
                </c:pt>
                <c:pt idx="297">
                  <c:v>117015.73631116358</c:v>
                </c:pt>
                <c:pt idx="298">
                  <c:v>115626.13343555148</c:v>
                </c:pt>
                <c:pt idx="299">
                  <c:v>117780.04575443016</c:v>
                </c:pt>
                <c:pt idx="300">
                  <c:v>118365.07851909945</c:v>
                </c:pt>
                <c:pt idx="301">
                  <c:v>117544.23814374304</c:v>
                </c:pt>
                <c:pt idx="302">
                  <c:v>117489.87480181833</c:v>
                </c:pt>
                <c:pt idx="303">
                  <c:v>117678.14126738938</c:v>
                </c:pt>
                <c:pt idx="304">
                  <c:v>117971.93083332349</c:v>
                </c:pt>
                <c:pt idx="305">
                  <c:v>116534.19072340454</c:v>
                </c:pt>
                <c:pt idx="306">
                  <c:v>115934.75863003117</c:v>
                </c:pt>
                <c:pt idx="307">
                  <c:v>116343.3641326784</c:v>
                </c:pt>
                <c:pt idx="308">
                  <c:v>116484.0722009483</c:v>
                </c:pt>
                <c:pt idx="309">
                  <c:v>117383.32496740816</c:v>
                </c:pt>
                <c:pt idx="310">
                  <c:v>115824.50168881463</c:v>
                </c:pt>
                <c:pt idx="311">
                  <c:v>116088.71344527854</c:v>
                </c:pt>
                <c:pt idx="312">
                  <c:v>116670.93536333348</c:v>
                </c:pt>
                <c:pt idx="313">
                  <c:v>117955.62343353634</c:v>
                </c:pt>
                <c:pt idx="314">
                  <c:v>116762.81170765721</c:v>
                </c:pt>
                <c:pt idx="315">
                  <c:v>116486.0372295187</c:v>
                </c:pt>
                <c:pt idx="316">
                  <c:v>116182.06086136062</c:v>
                </c:pt>
                <c:pt idx="317">
                  <c:v>113006.34191787234</c:v>
                </c:pt>
                <c:pt idx="318">
                  <c:v>113230.73788631038</c:v>
                </c:pt>
                <c:pt idx="319">
                  <c:v>113242.14702023615</c:v>
                </c:pt>
                <c:pt idx="320">
                  <c:v>113245.91533553328</c:v>
                </c:pt>
                <c:pt idx="321">
                  <c:v>113249.66804803722</c:v>
                </c:pt>
                <c:pt idx="322">
                  <c:v>113253.44841014207</c:v>
                </c:pt>
                <c:pt idx="323">
                  <c:v>113257.25249229268</c:v>
                </c:pt>
                <c:pt idx="324">
                  <c:v>109733.99448819546</c:v>
                </c:pt>
                <c:pt idx="325">
                  <c:v>111056.1066239494</c:v>
                </c:pt>
                <c:pt idx="326">
                  <c:v>111068.7365807001</c:v>
                </c:pt>
                <c:pt idx="327">
                  <c:v>113362.42799840379</c:v>
                </c:pt>
                <c:pt idx="328">
                  <c:v>116138.02726774241</c:v>
                </c:pt>
                <c:pt idx="329">
                  <c:v>116716.99347210374</c:v>
                </c:pt>
                <c:pt idx="330">
                  <c:v>119687.58162342448</c:v>
                </c:pt>
                <c:pt idx="331">
                  <c:v>118992.40843122256</c:v>
                </c:pt>
                <c:pt idx="332">
                  <c:v>118946.66582136165</c:v>
                </c:pt>
                <c:pt idx="333">
                  <c:v>120445.97724579065</c:v>
                </c:pt>
                <c:pt idx="334">
                  <c:v>120838.83791481242</c:v>
                </c:pt>
                <c:pt idx="335">
                  <c:v>121893.79372780105</c:v>
                </c:pt>
                <c:pt idx="336">
                  <c:v>123177.33542387959</c:v>
                </c:pt>
                <c:pt idx="337">
                  <c:v>123495.19191481316</c:v>
                </c:pt>
                <c:pt idx="338">
                  <c:v>124146.74109688852</c:v>
                </c:pt>
                <c:pt idx="339">
                  <c:v>123061.80350977405</c:v>
                </c:pt>
                <c:pt idx="340">
                  <c:v>123547.32281157143</c:v>
                </c:pt>
                <c:pt idx="341">
                  <c:v>125569.93071404091</c:v>
                </c:pt>
                <c:pt idx="342">
                  <c:v>124835.33412064447</c:v>
                </c:pt>
                <c:pt idx="343">
                  <c:v>126127.4895649981</c:v>
                </c:pt>
                <c:pt idx="344">
                  <c:v>131038.1101655504</c:v>
                </c:pt>
                <c:pt idx="345">
                  <c:v>131994.92462988786</c:v>
                </c:pt>
                <c:pt idx="346">
                  <c:v>132250.58827862397</c:v>
                </c:pt>
                <c:pt idx="347">
                  <c:v>136769.79958276049</c:v>
                </c:pt>
                <c:pt idx="348">
                  <c:v>140693.40938465277</c:v>
                </c:pt>
                <c:pt idx="349">
                  <c:v>141559.50348820479</c:v>
                </c:pt>
                <c:pt idx="350">
                  <c:v>137468.50798245412</c:v>
                </c:pt>
                <c:pt idx="351">
                  <c:v>138138.11084662343</c:v>
                </c:pt>
                <c:pt idx="352">
                  <c:v>141062.9596414156</c:v>
                </c:pt>
                <c:pt idx="353">
                  <c:v>144541.24968622037</c:v>
                </c:pt>
                <c:pt idx="354">
                  <c:v>145152.33619495976</c:v>
                </c:pt>
                <c:pt idx="355">
                  <c:v>149508.45788186815</c:v>
                </c:pt>
                <c:pt idx="356">
                  <c:v>151318.11344461158</c:v>
                </c:pt>
                <c:pt idx="357">
                  <c:v>152853.32020809347</c:v>
                </c:pt>
                <c:pt idx="358">
                  <c:v>153946.44678940752</c:v>
                </c:pt>
                <c:pt idx="359">
                  <c:v>151698.2375579584</c:v>
                </c:pt>
                <c:pt idx="360">
                  <c:v>150023.93661704796</c:v>
                </c:pt>
                <c:pt idx="361">
                  <c:v>149245.83096129188</c:v>
                </c:pt>
                <c:pt idx="362">
                  <c:v>151787.13594380685</c:v>
                </c:pt>
                <c:pt idx="363">
                  <c:v>152842.91198420664</c:v>
                </c:pt>
                <c:pt idx="364">
                  <c:v>152916.68655910849</c:v>
                </c:pt>
                <c:pt idx="365">
                  <c:v>152684.50540916855</c:v>
                </c:pt>
                <c:pt idx="366">
                  <c:v>152683.39653906078</c:v>
                </c:pt>
                <c:pt idx="367">
                  <c:v>154952.20363404814</c:v>
                </c:pt>
                <c:pt idx="368">
                  <c:v>155776.98581877397</c:v>
                </c:pt>
                <c:pt idx="369">
                  <c:v>156757.82870654343</c:v>
                </c:pt>
                <c:pt idx="370">
                  <c:v>158737.53533601351</c:v>
                </c:pt>
                <c:pt idx="371">
                  <c:v>159136.40816234509</c:v>
                </c:pt>
                <c:pt idx="372">
                  <c:v>156091.78664586294</c:v>
                </c:pt>
                <c:pt idx="373">
                  <c:v>158804.49814567127</c:v>
                </c:pt>
                <c:pt idx="374">
                  <c:v>160935.61079898992</c:v>
                </c:pt>
                <c:pt idx="375">
                  <c:v>159931.22701577871</c:v>
                </c:pt>
                <c:pt idx="376">
                  <c:v>159457.8712299146</c:v>
                </c:pt>
                <c:pt idx="377">
                  <c:v>160304.57475918517</c:v>
                </c:pt>
                <c:pt idx="378">
                  <c:v>159894.77026354495</c:v>
                </c:pt>
                <c:pt idx="379">
                  <c:v>161685.82244515556</c:v>
                </c:pt>
                <c:pt idx="380">
                  <c:v>164072.27611294392</c:v>
                </c:pt>
                <c:pt idx="381">
                  <c:v>164184.23790413915</c:v>
                </c:pt>
                <c:pt idx="382">
                  <c:v>166195.33219672975</c:v>
                </c:pt>
                <c:pt idx="383">
                  <c:v>167197.75288305533</c:v>
                </c:pt>
                <c:pt idx="384">
                  <c:v>165908.40666236606</c:v>
                </c:pt>
                <c:pt idx="385">
                  <c:v>165914.70089447757</c:v>
                </c:pt>
                <c:pt idx="386">
                  <c:v>163890.51781417665</c:v>
                </c:pt>
                <c:pt idx="387">
                  <c:v>163629.56455715455</c:v>
                </c:pt>
                <c:pt idx="388">
                  <c:v>162409.66362753301</c:v>
                </c:pt>
                <c:pt idx="389">
                  <c:v>166719.74495751708</c:v>
                </c:pt>
                <c:pt idx="390">
                  <c:v>166716.0192817965</c:v>
                </c:pt>
                <c:pt idx="391">
                  <c:v>162686.54622171659</c:v>
                </c:pt>
                <c:pt idx="392">
                  <c:v>160685.27756078771</c:v>
                </c:pt>
                <c:pt idx="393">
                  <c:v>157023.19343069626</c:v>
                </c:pt>
                <c:pt idx="394">
                  <c:v>156491.61834728022</c:v>
                </c:pt>
                <c:pt idx="395">
                  <c:v>156488.18644200958</c:v>
                </c:pt>
                <c:pt idx="396">
                  <c:v>156481.3228546278</c:v>
                </c:pt>
                <c:pt idx="397">
                  <c:v>156470.8976431358</c:v>
                </c:pt>
                <c:pt idx="398">
                  <c:v>156467.42816214499</c:v>
                </c:pt>
                <c:pt idx="399">
                  <c:v>156463.94245981789</c:v>
                </c:pt>
                <c:pt idx="400">
                  <c:v>157288.86555214858</c:v>
                </c:pt>
                <c:pt idx="401">
                  <c:v>157484.47215012732</c:v>
                </c:pt>
                <c:pt idx="402">
                  <c:v>158214.96113946414</c:v>
                </c:pt>
                <c:pt idx="403">
                  <c:v>156276.4360181549</c:v>
                </c:pt>
                <c:pt idx="404">
                  <c:v>156696.78668978126</c:v>
                </c:pt>
                <c:pt idx="405">
                  <c:v>154668.03437988239</c:v>
                </c:pt>
                <c:pt idx="406">
                  <c:v>152760.44460413209</c:v>
                </c:pt>
                <c:pt idx="407">
                  <c:v>152678.41981614073</c:v>
                </c:pt>
                <c:pt idx="408">
                  <c:v>152674.89129472256</c:v>
                </c:pt>
                <c:pt idx="409">
                  <c:v>152671.41586558666</c:v>
                </c:pt>
                <c:pt idx="410">
                  <c:v>152668.02002985685</c:v>
                </c:pt>
                <c:pt idx="411">
                  <c:v>152654.52223586605</c:v>
                </c:pt>
                <c:pt idx="412">
                  <c:v>156845.30939277422</c:v>
                </c:pt>
                <c:pt idx="413">
                  <c:v>154565.121222535</c:v>
                </c:pt>
                <c:pt idx="414">
                  <c:v>154910.09333979335</c:v>
                </c:pt>
                <c:pt idx="415">
                  <c:v>154486.69422231684</c:v>
                </c:pt>
                <c:pt idx="416">
                  <c:v>154770.0795807344</c:v>
                </c:pt>
                <c:pt idx="417">
                  <c:v>157730.72356577311</c:v>
                </c:pt>
                <c:pt idx="418">
                  <c:v>153733.19043587556</c:v>
                </c:pt>
                <c:pt idx="419">
                  <c:v>153793.94549001358</c:v>
                </c:pt>
                <c:pt idx="420">
                  <c:v>153949.25416846454</c:v>
                </c:pt>
                <c:pt idx="421">
                  <c:v>154199.54887943715</c:v>
                </c:pt>
                <c:pt idx="422">
                  <c:v>153748.45848998244</c:v>
                </c:pt>
                <c:pt idx="423">
                  <c:v>155131.8135059613</c:v>
                </c:pt>
                <c:pt idx="424">
                  <c:v>155129.11165113753</c:v>
                </c:pt>
                <c:pt idx="425">
                  <c:v>155524.59705874955</c:v>
                </c:pt>
                <c:pt idx="426">
                  <c:v>152243.38098997396</c:v>
                </c:pt>
                <c:pt idx="427">
                  <c:v>152529.73009813661</c:v>
                </c:pt>
                <c:pt idx="428">
                  <c:v>152009.14613976341</c:v>
                </c:pt>
                <c:pt idx="429">
                  <c:v>151156.38480145429</c:v>
                </c:pt>
                <c:pt idx="430">
                  <c:v>151145.89652591106</c:v>
                </c:pt>
                <c:pt idx="431">
                  <c:v>151143.2404969116</c:v>
                </c:pt>
                <c:pt idx="432">
                  <c:v>151140.53988650694</c:v>
                </c:pt>
                <c:pt idx="433">
                  <c:v>151645.26491484599</c:v>
                </c:pt>
                <c:pt idx="434">
                  <c:v>149586.56368623511</c:v>
                </c:pt>
                <c:pt idx="435">
                  <c:v>150822.05213132378</c:v>
                </c:pt>
                <c:pt idx="436">
                  <c:v>148832.55438605614</c:v>
                </c:pt>
                <c:pt idx="437">
                  <c:v>147550.26826336293</c:v>
                </c:pt>
                <c:pt idx="438">
                  <c:v>145232.39725586487</c:v>
                </c:pt>
                <c:pt idx="439">
                  <c:v>145224.80903110441</c:v>
                </c:pt>
                <c:pt idx="440">
                  <c:v>145222.30997610695</c:v>
                </c:pt>
                <c:pt idx="441">
                  <c:v>145219.79079487335</c:v>
                </c:pt>
                <c:pt idx="442">
                  <c:v>145217.30191067586</c:v>
                </c:pt>
                <c:pt idx="443">
                  <c:v>145214.82315340708</c:v>
                </c:pt>
                <c:pt idx="444">
                  <c:v>145150.7996558302</c:v>
                </c:pt>
                <c:pt idx="445">
                  <c:v>146262.04991056598</c:v>
                </c:pt>
                <c:pt idx="446">
                  <c:v>146328.78339208031</c:v>
                </c:pt>
                <c:pt idx="447">
                  <c:v>148923.80822021922</c:v>
                </c:pt>
                <c:pt idx="448">
                  <c:v>150447.94502349658</c:v>
                </c:pt>
                <c:pt idx="449">
                  <c:v>152202.36097159921</c:v>
                </c:pt>
                <c:pt idx="450">
                  <c:v>154228.68357997847</c:v>
                </c:pt>
                <c:pt idx="451">
                  <c:v>156314.8280326979</c:v>
                </c:pt>
                <c:pt idx="452">
                  <c:v>157402.38121497552</c:v>
                </c:pt>
                <c:pt idx="453">
                  <c:v>160317.29713671713</c:v>
                </c:pt>
                <c:pt idx="454">
                  <c:v>165795.03839532367</c:v>
                </c:pt>
                <c:pt idx="455">
                  <c:v>163852.01642129073</c:v>
                </c:pt>
                <c:pt idx="456">
                  <c:v>163091.97707102037</c:v>
                </c:pt>
                <c:pt idx="457">
                  <c:v>163513.92819479509</c:v>
                </c:pt>
                <c:pt idx="458">
                  <c:v>162403.47948091995</c:v>
                </c:pt>
                <c:pt idx="459">
                  <c:v>161031.50438457145</c:v>
                </c:pt>
                <c:pt idx="460">
                  <c:v>161962.08871204045</c:v>
                </c:pt>
                <c:pt idx="461">
                  <c:v>161959.20603874847</c:v>
                </c:pt>
                <c:pt idx="462">
                  <c:v>164771.97908684579</c:v>
                </c:pt>
                <c:pt idx="463">
                  <c:v>165101.54305535773</c:v>
                </c:pt>
                <c:pt idx="464">
                  <c:v>164379.18530126027</c:v>
                </c:pt>
                <c:pt idx="465">
                  <c:v>161651.28530083189</c:v>
                </c:pt>
                <c:pt idx="466">
                  <c:v>162735.30492052357</c:v>
                </c:pt>
                <c:pt idx="467">
                  <c:v>166963.43920044662</c:v>
                </c:pt>
                <c:pt idx="468">
                  <c:v>167122.43442821965</c:v>
                </c:pt>
                <c:pt idx="469">
                  <c:v>164237.88676856906</c:v>
                </c:pt>
                <c:pt idx="470">
                  <c:v>165490.13577513289</c:v>
                </c:pt>
                <c:pt idx="471">
                  <c:v>166752.63024697427</c:v>
                </c:pt>
                <c:pt idx="472">
                  <c:v>166944.35453561283</c:v>
                </c:pt>
                <c:pt idx="473">
                  <c:v>162798.55527417071</c:v>
                </c:pt>
                <c:pt idx="474">
                  <c:v>164773.01994382238</c:v>
                </c:pt>
                <c:pt idx="475">
                  <c:v>164769.67531849779</c:v>
                </c:pt>
                <c:pt idx="476">
                  <c:v>165738.31956387183</c:v>
                </c:pt>
                <c:pt idx="477">
                  <c:v>168146.10668177909</c:v>
                </c:pt>
                <c:pt idx="478">
                  <c:v>167010.96240877575</c:v>
                </c:pt>
                <c:pt idx="479">
                  <c:v>166402.1821577966</c:v>
                </c:pt>
                <c:pt idx="480">
                  <c:v>168942.68896613666</c:v>
                </c:pt>
                <c:pt idx="481">
                  <c:v>168993.30854251891</c:v>
                </c:pt>
                <c:pt idx="482">
                  <c:v>169572.23117581313</c:v>
                </c:pt>
                <c:pt idx="483">
                  <c:v>173945.17462267468</c:v>
                </c:pt>
                <c:pt idx="484">
                  <c:v>173337.43420058209</c:v>
                </c:pt>
                <c:pt idx="485">
                  <c:v>175494.5808851764</c:v>
                </c:pt>
                <c:pt idx="486">
                  <c:v>173652.25745192944</c:v>
                </c:pt>
                <c:pt idx="487">
                  <c:v>176695.99835505991</c:v>
                </c:pt>
                <c:pt idx="488">
                  <c:v>173433.4479081429</c:v>
                </c:pt>
                <c:pt idx="489">
                  <c:v>173160.05664383798</c:v>
                </c:pt>
                <c:pt idx="490">
                  <c:v>169606.59387990425</c:v>
                </c:pt>
                <c:pt idx="491">
                  <c:v>170486.78001109947</c:v>
                </c:pt>
                <c:pt idx="492">
                  <c:v>170483.40819859027</c:v>
                </c:pt>
                <c:pt idx="493">
                  <c:v>173901.37053954825</c:v>
                </c:pt>
                <c:pt idx="494">
                  <c:v>173897.90100434588</c:v>
                </c:pt>
                <c:pt idx="495">
                  <c:v>173159.74118492412</c:v>
                </c:pt>
                <c:pt idx="496">
                  <c:v>171545.68805951119</c:v>
                </c:pt>
                <c:pt idx="497">
                  <c:v>171585.93909512812</c:v>
                </c:pt>
                <c:pt idx="498">
                  <c:v>174838.5677084965</c:v>
                </c:pt>
                <c:pt idx="499">
                  <c:v>172402.50377824117</c:v>
                </c:pt>
                <c:pt idx="500">
                  <c:v>174530.61356385151</c:v>
                </c:pt>
                <c:pt idx="501">
                  <c:v>176051.66755363974</c:v>
                </c:pt>
                <c:pt idx="502">
                  <c:v>179706.06872074847</c:v>
                </c:pt>
                <c:pt idx="503">
                  <c:v>180084.71709915219</c:v>
                </c:pt>
                <c:pt idx="504">
                  <c:v>178836.51409579895</c:v>
                </c:pt>
                <c:pt idx="505">
                  <c:v>180500.8884722192</c:v>
                </c:pt>
                <c:pt idx="506">
                  <c:v>180020.19904354055</c:v>
                </c:pt>
                <c:pt idx="507">
                  <c:v>179741.35490242456</c:v>
                </c:pt>
                <c:pt idx="508">
                  <c:v>179694.3326267495</c:v>
                </c:pt>
                <c:pt idx="509">
                  <c:v>179242.77477994878</c:v>
                </c:pt>
                <c:pt idx="510">
                  <c:v>179867.00191836347</c:v>
                </c:pt>
                <c:pt idx="511">
                  <c:v>179790.88634072314</c:v>
                </c:pt>
                <c:pt idx="512">
                  <c:v>176805.93814363869</c:v>
                </c:pt>
                <c:pt idx="513">
                  <c:v>175388.68670974215</c:v>
                </c:pt>
                <c:pt idx="514">
                  <c:v>175304.52190487905</c:v>
                </c:pt>
                <c:pt idx="515">
                  <c:v>175301.24350011908</c:v>
                </c:pt>
                <c:pt idx="516">
                  <c:v>175297.98341674014</c:v>
                </c:pt>
                <c:pt idx="517">
                  <c:v>175288.25827767458</c:v>
                </c:pt>
                <c:pt idx="518">
                  <c:v>175285.04712569789</c:v>
                </c:pt>
                <c:pt idx="519">
                  <c:v>175179.20636648536</c:v>
                </c:pt>
                <c:pt idx="520">
                  <c:v>177173.5125114058</c:v>
                </c:pt>
                <c:pt idx="521">
                  <c:v>176521.83212587674</c:v>
                </c:pt>
                <c:pt idx="522">
                  <c:v>176928.86644730691</c:v>
                </c:pt>
                <c:pt idx="523">
                  <c:v>176116.18463640535</c:v>
                </c:pt>
                <c:pt idx="524">
                  <c:v>176545.87843106632</c:v>
                </c:pt>
                <c:pt idx="525">
                  <c:v>172884.97281539527</c:v>
                </c:pt>
                <c:pt idx="526">
                  <c:v>173111.59617585695</c:v>
                </c:pt>
                <c:pt idx="527">
                  <c:v>173108.33473878607</c:v>
                </c:pt>
                <c:pt idx="528">
                  <c:v>173309.3897322508</c:v>
                </c:pt>
                <c:pt idx="529">
                  <c:v>173306.0734437934</c:v>
                </c:pt>
                <c:pt idx="530">
                  <c:v>172834.05708825291</c:v>
                </c:pt>
                <c:pt idx="531">
                  <c:v>175282.32091917703</c:v>
                </c:pt>
                <c:pt idx="532">
                  <c:v>175586.89537765598</c:v>
                </c:pt>
                <c:pt idx="533">
                  <c:v>179202.72541771102</c:v>
                </c:pt>
                <c:pt idx="534">
                  <c:v>180201.67636248728</c:v>
                </c:pt>
                <c:pt idx="535">
                  <c:v>180143.07564754563</c:v>
                </c:pt>
                <c:pt idx="536">
                  <c:v>181280.87073074916</c:v>
                </c:pt>
                <c:pt idx="537">
                  <c:v>181309.76121349863</c:v>
                </c:pt>
                <c:pt idx="538">
                  <c:v>180616.74160524536</c:v>
                </c:pt>
                <c:pt idx="539">
                  <c:v>183256.11586136676</c:v>
                </c:pt>
                <c:pt idx="540">
                  <c:v>183502.36161995039</c:v>
                </c:pt>
                <c:pt idx="541">
                  <c:v>184325.46701130425</c:v>
                </c:pt>
                <c:pt idx="542">
                  <c:v>184880.83011339518</c:v>
                </c:pt>
                <c:pt idx="543">
                  <c:v>184344.66365860868</c:v>
                </c:pt>
                <c:pt idx="544">
                  <c:v>185915.48886226545</c:v>
                </c:pt>
                <c:pt idx="545">
                  <c:v>186213.29950411708</c:v>
                </c:pt>
                <c:pt idx="546">
                  <c:v>188295.87289146721</c:v>
                </c:pt>
                <c:pt idx="547">
                  <c:v>188673.33556944114</c:v>
                </c:pt>
                <c:pt idx="548">
                  <c:v>188146.19343027665</c:v>
                </c:pt>
                <c:pt idx="549">
                  <c:v>187186.21564453008</c:v>
                </c:pt>
                <c:pt idx="550">
                  <c:v>188832.70859238057</c:v>
                </c:pt>
                <c:pt idx="551">
                  <c:v>188265.43816612312</c:v>
                </c:pt>
                <c:pt idx="552">
                  <c:v>186529.73904646872</c:v>
                </c:pt>
                <c:pt idx="553">
                  <c:v>188287.914863493</c:v>
                </c:pt>
                <c:pt idx="554">
                  <c:v>189094.92043039971</c:v>
                </c:pt>
                <c:pt idx="555">
                  <c:v>187948.52100477679</c:v>
                </c:pt>
                <c:pt idx="556">
                  <c:v>184993.91594255259</c:v>
                </c:pt>
                <c:pt idx="557">
                  <c:v>186285.32135401483</c:v>
                </c:pt>
                <c:pt idx="558">
                  <c:v>186879.90715548271</c:v>
                </c:pt>
                <c:pt idx="559">
                  <c:v>188086.7169325607</c:v>
                </c:pt>
                <c:pt idx="560">
                  <c:v>190672.17223713509</c:v>
                </c:pt>
                <c:pt idx="561">
                  <c:v>190598.61421836098</c:v>
                </c:pt>
                <c:pt idx="562">
                  <c:v>191293.3472402874</c:v>
                </c:pt>
                <c:pt idx="563">
                  <c:v>191827.56172895597</c:v>
                </c:pt>
                <c:pt idx="564">
                  <c:v>192064.47570334686</c:v>
                </c:pt>
                <c:pt idx="565">
                  <c:v>191928.94074959989</c:v>
                </c:pt>
                <c:pt idx="566">
                  <c:v>190804.41297579856</c:v>
                </c:pt>
                <c:pt idx="567">
                  <c:v>187928.36320779615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Sheet4!$E$12</c:f>
              <c:strCache>
                <c:ptCount val="1"/>
                <c:pt idx="0">
                  <c:v> VQTS</c:v>
                </c:pt>
              </c:strCache>
            </c:strRef>
          </c:tx>
          <c:marker>
            <c:symbol val="none"/>
          </c:marker>
          <c:cat>
            <c:strRef>
              <c:f>Sheet4!$B$13:$B$581</c:f>
              <c:strCache>
                <c:ptCount val="568"/>
                <c:pt idx="0">
                  <c:v>4-Jun-07</c:v>
                </c:pt>
                <c:pt idx="1">
                  <c:v>5-Jun-07</c:v>
                </c:pt>
                <c:pt idx="2">
                  <c:v>6-Jun-07</c:v>
                </c:pt>
                <c:pt idx="3">
                  <c:v>7-Jun-07</c:v>
                </c:pt>
                <c:pt idx="4">
                  <c:v>8-Jun-07</c:v>
                </c:pt>
                <c:pt idx="5">
                  <c:v>11-Jun-07</c:v>
                </c:pt>
                <c:pt idx="6">
                  <c:v>12-Jun-07</c:v>
                </c:pt>
                <c:pt idx="7">
                  <c:v>13-Jun-07</c:v>
                </c:pt>
                <c:pt idx="8">
                  <c:v>14-Jun-07</c:v>
                </c:pt>
                <c:pt idx="9">
                  <c:v>15-Jun-07</c:v>
                </c:pt>
                <c:pt idx="10">
                  <c:v>18-Jun-07</c:v>
                </c:pt>
                <c:pt idx="11">
                  <c:v>19-Jun-07</c:v>
                </c:pt>
                <c:pt idx="12">
                  <c:v>20-Jun-07</c:v>
                </c:pt>
                <c:pt idx="13">
                  <c:v>21-Jun-07</c:v>
                </c:pt>
                <c:pt idx="14">
                  <c:v>22-Jun-07</c:v>
                </c:pt>
                <c:pt idx="15">
                  <c:v>25-Jun-07</c:v>
                </c:pt>
                <c:pt idx="16">
                  <c:v>26-Jun-07</c:v>
                </c:pt>
                <c:pt idx="17">
                  <c:v>27-Jun-07</c:v>
                </c:pt>
                <c:pt idx="18">
                  <c:v>28-Jun-07</c:v>
                </c:pt>
                <c:pt idx="19">
                  <c:v>29-Jun-07</c:v>
                </c:pt>
                <c:pt idx="20">
                  <c:v>2-Jul-07</c:v>
                </c:pt>
                <c:pt idx="21">
                  <c:v>3-Jul-07</c:v>
                </c:pt>
                <c:pt idx="22">
                  <c:v>5-Jul-07</c:v>
                </c:pt>
                <c:pt idx="23">
                  <c:v>6-Jul-07</c:v>
                </c:pt>
                <c:pt idx="24">
                  <c:v>9-Jul-07</c:v>
                </c:pt>
                <c:pt idx="25">
                  <c:v>10-Jul-07</c:v>
                </c:pt>
                <c:pt idx="26">
                  <c:v>11-Jul-07</c:v>
                </c:pt>
                <c:pt idx="27">
                  <c:v>12-Jul-07</c:v>
                </c:pt>
                <c:pt idx="28">
                  <c:v>13-Jul-07</c:v>
                </c:pt>
                <c:pt idx="29">
                  <c:v>16-Jul-07</c:v>
                </c:pt>
                <c:pt idx="30">
                  <c:v>17-Jul-07</c:v>
                </c:pt>
                <c:pt idx="31">
                  <c:v>18-Jul-07</c:v>
                </c:pt>
                <c:pt idx="32">
                  <c:v>19-Jul-07</c:v>
                </c:pt>
                <c:pt idx="33">
                  <c:v>20-Jul-07</c:v>
                </c:pt>
                <c:pt idx="34">
                  <c:v>23-Jul-07</c:v>
                </c:pt>
                <c:pt idx="35">
                  <c:v>24-Jul-07</c:v>
                </c:pt>
                <c:pt idx="36">
                  <c:v>25-Jul-07</c:v>
                </c:pt>
                <c:pt idx="37">
                  <c:v>26-Jul-07</c:v>
                </c:pt>
                <c:pt idx="38">
                  <c:v>27-Jul-07</c:v>
                </c:pt>
                <c:pt idx="39">
                  <c:v>30-Jul-07</c:v>
                </c:pt>
                <c:pt idx="40">
                  <c:v>31-Jul-07</c:v>
                </c:pt>
                <c:pt idx="41">
                  <c:v>1-Aug-07</c:v>
                </c:pt>
                <c:pt idx="42">
                  <c:v>2-Aug-07</c:v>
                </c:pt>
                <c:pt idx="43">
                  <c:v>3-Aug-07</c:v>
                </c:pt>
                <c:pt idx="44">
                  <c:v>6-Aug-07</c:v>
                </c:pt>
                <c:pt idx="45">
                  <c:v>7-Aug-07</c:v>
                </c:pt>
                <c:pt idx="46">
                  <c:v>8-Aug-07</c:v>
                </c:pt>
                <c:pt idx="47">
                  <c:v>9-Aug-07</c:v>
                </c:pt>
                <c:pt idx="48">
                  <c:v>10-Aug-07</c:v>
                </c:pt>
                <c:pt idx="49">
                  <c:v>13-Aug-07</c:v>
                </c:pt>
                <c:pt idx="50">
                  <c:v>14-Aug-07</c:v>
                </c:pt>
                <c:pt idx="51">
                  <c:v>15-Aug-07</c:v>
                </c:pt>
                <c:pt idx="52">
                  <c:v>16-Aug-07</c:v>
                </c:pt>
                <c:pt idx="53">
                  <c:v>17-Aug-07</c:v>
                </c:pt>
                <c:pt idx="54">
                  <c:v>20-Aug-07</c:v>
                </c:pt>
                <c:pt idx="55">
                  <c:v>21-Aug-07</c:v>
                </c:pt>
                <c:pt idx="56">
                  <c:v>22-Aug-07</c:v>
                </c:pt>
                <c:pt idx="57">
                  <c:v>23-Aug-07</c:v>
                </c:pt>
                <c:pt idx="58">
                  <c:v>24-Aug-07</c:v>
                </c:pt>
                <c:pt idx="59">
                  <c:v>27-Aug-07</c:v>
                </c:pt>
                <c:pt idx="60">
                  <c:v>28-Aug-07</c:v>
                </c:pt>
                <c:pt idx="61">
                  <c:v>29-Aug-07</c:v>
                </c:pt>
                <c:pt idx="62">
                  <c:v>30-Aug-07</c:v>
                </c:pt>
                <c:pt idx="63">
                  <c:v>31-Aug-07</c:v>
                </c:pt>
                <c:pt idx="64">
                  <c:v>4-Sep-07</c:v>
                </c:pt>
                <c:pt idx="65">
                  <c:v>5-Sep-07</c:v>
                </c:pt>
                <c:pt idx="66">
                  <c:v>6-Sep-07</c:v>
                </c:pt>
                <c:pt idx="67">
                  <c:v>7-Sep-07</c:v>
                </c:pt>
                <c:pt idx="68">
                  <c:v>10-Sep-07</c:v>
                </c:pt>
                <c:pt idx="69">
                  <c:v>11-Sep-07</c:v>
                </c:pt>
                <c:pt idx="70">
                  <c:v>12-Sep-07</c:v>
                </c:pt>
                <c:pt idx="71">
                  <c:v>13-Sep-07</c:v>
                </c:pt>
                <c:pt idx="72">
                  <c:v>14-Sep-07</c:v>
                </c:pt>
                <c:pt idx="73">
                  <c:v>17-Sep-07</c:v>
                </c:pt>
                <c:pt idx="74">
                  <c:v>18-Sep-07</c:v>
                </c:pt>
                <c:pt idx="75">
                  <c:v>19-Sep-07</c:v>
                </c:pt>
                <c:pt idx="76">
                  <c:v>20-Sep-07</c:v>
                </c:pt>
                <c:pt idx="77">
                  <c:v>21-Sep-07</c:v>
                </c:pt>
                <c:pt idx="78">
                  <c:v>24-Sep-07</c:v>
                </c:pt>
                <c:pt idx="79">
                  <c:v>25-Sep-07</c:v>
                </c:pt>
                <c:pt idx="80">
                  <c:v>26-Sep-07</c:v>
                </c:pt>
                <c:pt idx="81">
                  <c:v>27-Sep-07</c:v>
                </c:pt>
                <c:pt idx="82">
                  <c:v>28-Sep-07</c:v>
                </c:pt>
                <c:pt idx="83">
                  <c:v>1-Oct-07</c:v>
                </c:pt>
                <c:pt idx="84">
                  <c:v>2-Oct-07</c:v>
                </c:pt>
                <c:pt idx="85">
                  <c:v>3-Oct-07</c:v>
                </c:pt>
                <c:pt idx="86">
                  <c:v>4-Oct-07</c:v>
                </c:pt>
                <c:pt idx="87">
                  <c:v>5-Oct-07</c:v>
                </c:pt>
                <c:pt idx="88">
                  <c:v>8-Oct-07</c:v>
                </c:pt>
                <c:pt idx="89">
                  <c:v>9-Oct-07</c:v>
                </c:pt>
                <c:pt idx="90">
                  <c:v>10-Oct-07</c:v>
                </c:pt>
                <c:pt idx="91">
                  <c:v>11-Oct-07</c:v>
                </c:pt>
                <c:pt idx="92">
                  <c:v>12-Oct-07</c:v>
                </c:pt>
                <c:pt idx="93">
                  <c:v>15-Oct-07</c:v>
                </c:pt>
                <c:pt idx="94">
                  <c:v>16-Oct-07</c:v>
                </c:pt>
                <c:pt idx="95">
                  <c:v>17-Oct-07</c:v>
                </c:pt>
                <c:pt idx="96">
                  <c:v>18-Oct-07</c:v>
                </c:pt>
                <c:pt idx="97">
                  <c:v>19-Oct-07</c:v>
                </c:pt>
                <c:pt idx="98">
                  <c:v>22-Oct-07</c:v>
                </c:pt>
                <c:pt idx="99">
                  <c:v>23-Oct-07</c:v>
                </c:pt>
                <c:pt idx="100">
                  <c:v>24-Oct-07</c:v>
                </c:pt>
                <c:pt idx="101">
                  <c:v>25-Oct-07</c:v>
                </c:pt>
                <c:pt idx="102">
                  <c:v>26-Oct-07</c:v>
                </c:pt>
                <c:pt idx="103">
                  <c:v>29-Oct-07</c:v>
                </c:pt>
                <c:pt idx="104">
                  <c:v>30-Oct-07</c:v>
                </c:pt>
                <c:pt idx="105">
                  <c:v>31-Oct-07</c:v>
                </c:pt>
                <c:pt idx="106">
                  <c:v>1-Nov-07</c:v>
                </c:pt>
                <c:pt idx="107">
                  <c:v>2-Nov-07</c:v>
                </c:pt>
                <c:pt idx="108">
                  <c:v>5-Nov-07</c:v>
                </c:pt>
                <c:pt idx="109">
                  <c:v>6-Nov-07</c:v>
                </c:pt>
                <c:pt idx="110">
                  <c:v>7-Nov-07</c:v>
                </c:pt>
                <c:pt idx="111">
                  <c:v>8-Nov-07</c:v>
                </c:pt>
                <c:pt idx="112">
                  <c:v>9-Nov-07</c:v>
                </c:pt>
                <c:pt idx="113">
                  <c:v>12-Nov-07</c:v>
                </c:pt>
                <c:pt idx="114">
                  <c:v>13-Nov-07</c:v>
                </c:pt>
                <c:pt idx="115">
                  <c:v>14-Nov-07</c:v>
                </c:pt>
                <c:pt idx="116">
                  <c:v>15-Nov-07</c:v>
                </c:pt>
                <c:pt idx="117">
                  <c:v>16-Nov-07</c:v>
                </c:pt>
                <c:pt idx="118">
                  <c:v>19-Nov-07</c:v>
                </c:pt>
                <c:pt idx="119">
                  <c:v>20-Nov-07</c:v>
                </c:pt>
                <c:pt idx="120">
                  <c:v>21-Nov-07</c:v>
                </c:pt>
                <c:pt idx="121">
                  <c:v>23-Nov-07</c:v>
                </c:pt>
                <c:pt idx="122">
                  <c:v>26-Nov-07</c:v>
                </c:pt>
                <c:pt idx="123">
                  <c:v>27-Nov-07</c:v>
                </c:pt>
                <c:pt idx="124">
                  <c:v>28-Nov-07</c:v>
                </c:pt>
                <c:pt idx="125">
                  <c:v>29-Nov-07</c:v>
                </c:pt>
                <c:pt idx="126">
                  <c:v>30-Nov-07</c:v>
                </c:pt>
                <c:pt idx="127">
                  <c:v>3-Dec-07</c:v>
                </c:pt>
                <c:pt idx="128">
                  <c:v>4-Dec-07</c:v>
                </c:pt>
                <c:pt idx="129">
                  <c:v>5-Dec-07</c:v>
                </c:pt>
                <c:pt idx="130">
                  <c:v>6-Dec-07</c:v>
                </c:pt>
                <c:pt idx="131">
                  <c:v>7-Dec-07</c:v>
                </c:pt>
                <c:pt idx="132">
                  <c:v>10-Dec-07</c:v>
                </c:pt>
                <c:pt idx="133">
                  <c:v>11-Dec-07</c:v>
                </c:pt>
                <c:pt idx="134">
                  <c:v>12-Dec-07</c:v>
                </c:pt>
                <c:pt idx="135">
                  <c:v>13-Dec-07</c:v>
                </c:pt>
                <c:pt idx="136">
                  <c:v>14-Dec-07</c:v>
                </c:pt>
                <c:pt idx="137">
                  <c:v>17-Dec-07</c:v>
                </c:pt>
                <c:pt idx="138">
                  <c:v>18-Dec-07</c:v>
                </c:pt>
                <c:pt idx="139">
                  <c:v>19-Dec-07</c:v>
                </c:pt>
                <c:pt idx="140">
                  <c:v>20-Dec-07</c:v>
                </c:pt>
                <c:pt idx="141">
                  <c:v>21-Dec-07</c:v>
                </c:pt>
                <c:pt idx="142">
                  <c:v>24-Dec-07</c:v>
                </c:pt>
                <c:pt idx="143">
                  <c:v>26-Dec-07</c:v>
                </c:pt>
                <c:pt idx="144">
                  <c:v>27-Dec-07</c:v>
                </c:pt>
                <c:pt idx="145">
                  <c:v>28-Dec-07</c:v>
                </c:pt>
                <c:pt idx="146">
                  <c:v>31-Dec-07</c:v>
                </c:pt>
                <c:pt idx="147">
                  <c:v>2-Jan-08</c:v>
                </c:pt>
                <c:pt idx="148">
                  <c:v>3-Jan-08</c:v>
                </c:pt>
                <c:pt idx="149">
                  <c:v>4-Jan-08</c:v>
                </c:pt>
                <c:pt idx="150">
                  <c:v>7-Jan-08</c:v>
                </c:pt>
                <c:pt idx="151">
                  <c:v>8-Jan-08</c:v>
                </c:pt>
                <c:pt idx="152">
                  <c:v>9-Jan-08</c:v>
                </c:pt>
                <c:pt idx="153">
                  <c:v>10-Jan-08</c:v>
                </c:pt>
                <c:pt idx="154">
                  <c:v>11-Jan-08</c:v>
                </c:pt>
                <c:pt idx="155">
                  <c:v>14-Jan-08</c:v>
                </c:pt>
                <c:pt idx="156">
                  <c:v>15-Jan-08</c:v>
                </c:pt>
                <c:pt idx="157">
                  <c:v>16-Jan-08</c:v>
                </c:pt>
                <c:pt idx="158">
                  <c:v>17-Jan-08</c:v>
                </c:pt>
                <c:pt idx="159">
                  <c:v>18-Jan-08</c:v>
                </c:pt>
                <c:pt idx="160">
                  <c:v>22-Jan-08</c:v>
                </c:pt>
                <c:pt idx="161">
                  <c:v>23-Jan-08</c:v>
                </c:pt>
                <c:pt idx="162">
                  <c:v>24-Jan-08</c:v>
                </c:pt>
                <c:pt idx="163">
                  <c:v>25-Jan-08</c:v>
                </c:pt>
                <c:pt idx="164">
                  <c:v>28-Jan-08</c:v>
                </c:pt>
                <c:pt idx="165">
                  <c:v>29-Jan-08</c:v>
                </c:pt>
                <c:pt idx="166">
                  <c:v>30-Jan-08</c:v>
                </c:pt>
                <c:pt idx="167">
                  <c:v>31-Jan-08</c:v>
                </c:pt>
                <c:pt idx="168">
                  <c:v>1-Feb-08</c:v>
                </c:pt>
                <c:pt idx="169">
                  <c:v>4-Feb-08</c:v>
                </c:pt>
                <c:pt idx="170">
                  <c:v>5-Feb-08</c:v>
                </c:pt>
                <c:pt idx="171">
                  <c:v>6-Feb-08</c:v>
                </c:pt>
                <c:pt idx="172">
                  <c:v>7-Feb-08</c:v>
                </c:pt>
                <c:pt idx="173">
                  <c:v>8-Feb-08</c:v>
                </c:pt>
                <c:pt idx="174">
                  <c:v>11-Feb-08</c:v>
                </c:pt>
                <c:pt idx="175">
                  <c:v>12-Feb-08</c:v>
                </c:pt>
                <c:pt idx="176">
                  <c:v>13-Feb-08</c:v>
                </c:pt>
                <c:pt idx="177">
                  <c:v>14-Feb-08</c:v>
                </c:pt>
                <c:pt idx="178">
                  <c:v>15-Feb-08</c:v>
                </c:pt>
                <c:pt idx="179">
                  <c:v>19-Feb-08</c:v>
                </c:pt>
                <c:pt idx="180">
                  <c:v>20-Feb-08</c:v>
                </c:pt>
                <c:pt idx="181">
                  <c:v>21-Feb-08</c:v>
                </c:pt>
                <c:pt idx="182">
                  <c:v>22-Feb-08</c:v>
                </c:pt>
                <c:pt idx="183">
                  <c:v>25-Feb-08</c:v>
                </c:pt>
                <c:pt idx="184">
                  <c:v>26-Feb-08</c:v>
                </c:pt>
                <c:pt idx="185">
                  <c:v>27-Feb-08</c:v>
                </c:pt>
                <c:pt idx="186">
                  <c:v>28-Feb-08</c:v>
                </c:pt>
                <c:pt idx="187">
                  <c:v>29-Feb-08</c:v>
                </c:pt>
                <c:pt idx="188">
                  <c:v>3-Mar-08</c:v>
                </c:pt>
                <c:pt idx="189">
                  <c:v>4-Mar-08</c:v>
                </c:pt>
                <c:pt idx="190">
                  <c:v>5-Mar-08</c:v>
                </c:pt>
                <c:pt idx="191">
                  <c:v>6-Mar-08</c:v>
                </c:pt>
                <c:pt idx="192">
                  <c:v>7-Mar-08</c:v>
                </c:pt>
                <c:pt idx="193">
                  <c:v>10-Mar-08</c:v>
                </c:pt>
                <c:pt idx="194">
                  <c:v>11-Mar-08</c:v>
                </c:pt>
                <c:pt idx="195">
                  <c:v>12-Mar-08</c:v>
                </c:pt>
                <c:pt idx="196">
                  <c:v>13-Mar-08</c:v>
                </c:pt>
                <c:pt idx="197">
                  <c:v>14-Mar-08</c:v>
                </c:pt>
                <c:pt idx="198">
                  <c:v>17-Mar-08</c:v>
                </c:pt>
                <c:pt idx="199">
                  <c:v>18-Mar-08</c:v>
                </c:pt>
                <c:pt idx="200">
                  <c:v>19-Mar-08</c:v>
                </c:pt>
                <c:pt idx="201">
                  <c:v>20-Mar-08</c:v>
                </c:pt>
                <c:pt idx="202">
                  <c:v>24-Mar-08</c:v>
                </c:pt>
                <c:pt idx="203">
                  <c:v>25-Mar-08</c:v>
                </c:pt>
                <c:pt idx="204">
                  <c:v>26-Mar-08</c:v>
                </c:pt>
                <c:pt idx="205">
                  <c:v>27-Mar-08</c:v>
                </c:pt>
                <c:pt idx="206">
                  <c:v>28-Mar-08</c:v>
                </c:pt>
                <c:pt idx="207">
                  <c:v>31-Mar-08</c:v>
                </c:pt>
                <c:pt idx="208">
                  <c:v>1-Apr-08</c:v>
                </c:pt>
                <c:pt idx="209">
                  <c:v>2-Apr-08</c:v>
                </c:pt>
                <c:pt idx="210">
                  <c:v>3-Apr-08</c:v>
                </c:pt>
                <c:pt idx="211">
                  <c:v>4-Apr-08</c:v>
                </c:pt>
                <c:pt idx="212">
                  <c:v>7-Apr-08</c:v>
                </c:pt>
                <c:pt idx="213">
                  <c:v>8-Apr-08</c:v>
                </c:pt>
                <c:pt idx="214">
                  <c:v>9-Apr-08</c:v>
                </c:pt>
                <c:pt idx="215">
                  <c:v>10-Apr-08</c:v>
                </c:pt>
                <c:pt idx="216">
                  <c:v>11-Apr-08</c:v>
                </c:pt>
                <c:pt idx="217">
                  <c:v>14-Apr-08</c:v>
                </c:pt>
                <c:pt idx="218">
                  <c:v>15-Apr-08</c:v>
                </c:pt>
                <c:pt idx="219">
                  <c:v>16-Apr-08</c:v>
                </c:pt>
                <c:pt idx="220">
                  <c:v>17-Apr-08</c:v>
                </c:pt>
                <c:pt idx="221">
                  <c:v>18-Apr-08</c:v>
                </c:pt>
                <c:pt idx="222">
                  <c:v>21-Apr-08</c:v>
                </c:pt>
                <c:pt idx="223">
                  <c:v>22-Apr-08</c:v>
                </c:pt>
                <c:pt idx="224">
                  <c:v>23-Apr-08</c:v>
                </c:pt>
                <c:pt idx="225">
                  <c:v>24-Apr-08</c:v>
                </c:pt>
                <c:pt idx="226">
                  <c:v>25-Apr-08</c:v>
                </c:pt>
                <c:pt idx="227">
                  <c:v>28-Apr-08</c:v>
                </c:pt>
                <c:pt idx="228">
                  <c:v>29-Apr-08</c:v>
                </c:pt>
                <c:pt idx="229">
                  <c:v>30-Apr-08</c:v>
                </c:pt>
                <c:pt idx="230">
                  <c:v>1-May-08</c:v>
                </c:pt>
                <c:pt idx="231">
                  <c:v>2-May-08</c:v>
                </c:pt>
                <c:pt idx="232">
                  <c:v>5-May-08</c:v>
                </c:pt>
                <c:pt idx="233">
                  <c:v>6-May-08</c:v>
                </c:pt>
                <c:pt idx="234">
                  <c:v>7-May-08</c:v>
                </c:pt>
                <c:pt idx="235">
                  <c:v>8-May-08</c:v>
                </c:pt>
                <c:pt idx="236">
                  <c:v>9-May-08</c:v>
                </c:pt>
                <c:pt idx="237">
                  <c:v>12-May-08</c:v>
                </c:pt>
                <c:pt idx="238">
                  <c:v>13-May-08</c:v>
                </c:pt>
                <c:pt idx="239">
                  <c:v>14-May-08</c:v>
                </c:pt>
                <c:pt idx="240">
                  <c:v>15-May-08</c:v>
                </c:pt>
                <c:pt idx="241">
                  <c:v>16-May-08</c:v>
                </c:pt>
                <c:pt idx="242">
                  <c:v>19-May-08</c:v>
                </c:pt>
                <c:pt idx="243">
                  <c:v>20-May-08</c:v>
                </c:pt>
                <c:pt idx="244">
                  <c:v>21-May-08</c:v>
                </c:pt>
                <c:pt idx="245">
                  <c:v>22-May-08</c:v>
                </c:pt>
                <c:pt idx="246">
                  <c:v>23-May-08</c:v>
                </c:pt>
                <c:pt idx="247">
                  <c:v>27-May-08</c:v>
                </c:pt>
                <c:pt idx="248">
                  <c:v>28-May-08</c:v>
                </c:pt>
                <c:pt idx="249">
                  <c:v>29-May-08</c:v>
                </c:pt>
                <c:pt idx="250">
                  <c:v>30-May-08</c:v>
                </c:pt>
                <c:pt idx="251">
                  <c:v>2-Jun-08</c:v>
                </c:pt>
                <c:pt idx="252">
                  <c:v>3-Jun-08</c:v>
                </c:pt>
                <c:pt idx="253">
                  <c:v>4-Jun-08</c:v>
                </c:pt>
                <c:pt idx="254">
                  <c:v>5-Jun-08</c:v>
                </c:pt>
                <c:pt idx="255">
                  <c:v>6-Jun-08</c:v>
                </c:pt>
                <c:pt idx="256">
                  <c:v>9-Jun-08</c:v>
                </c:pt>
                <c:pt idx="257">
                  <c:v>10-Jun-08</c:v>
                </c:pt>
                <c:pt idx="258">
                  <c:v>11-Jun-08</c:v>
                </c:pt>
                <c:pt idx="259">
                  <c:v>12-Jun-08</c:v>
                </c:pt>
                <c:pt idx="260">
                  <c:v>13-Jun-08</c:v>
                </c:pt>
                <c:pt idx="261">
                  <c:v>16-Jun-08</c:v>
                </c:pt>
                <c:pt idx="262">
                  <c:v>17-Jun-08</c:v>
                </c:pt>
                <c:pt idx="263">
                  <c:v>18-Jun-08</c:v>
                </c:pt>
                <c:pt idx="264">
                  <c:v>19-Jun-08</c:v>
                </c:pt>
                <c:pt idx="265">
                  <c:v>20-Jun-08</c:v>
                </c:pt>
                <c:pt idx="266">
                  <c:v>23-Jun-08</c:v>
                </c:pt>
                <c:pt idx="267">
                  <c:v>24-Jun-08</c:v>
                </c:pt>
                <c:pt idx="268">
                  <c:v>25-Jun-08</c:v>
                </c:pt>
                <c:pt idx="269">
                  <c:v>26-Jun-08</c:v>
                </c:pt>
                <c:pt idx="270">
                  <c:v>27-Jun-08</c:v>
                </c:pt>
                <c:pt idx="271">
                  <c:v>30-Jun-08</c:v>
                </c:pt>
                <c:pt idx="272">
                  <c:v>1-Jul-08</c:v>
                </c:pt>
                <c:pt idx="273">
                  <c:v>2-Jul-08</c:v>
                </c:pt>
                <c:pt idx="274">
                  <c:v>3-Jul-08</c:v>
                </c:pt>
                <c:pt idx="275">
                  <c:v>7-Jul-08</c:v>
                </c:pt>
                <c:pt idx="276">
                  <c:v>8-Jul-08</c:v>
                </c:pt>
                <c:pt idx="277">
                  <c:v>9-Jul-08</c:v>
                </c:pt>
                <c:pt idx="278">
                  <c:v>10-Jul-08</c:v>
                </c:pt>
                <c:pt idx="279">
                  <c:v>11-Jul-08</c:v>
                </c:pt>
                <c:pt idx="280">
                  <c:v>14-Jul-08</c:v>
                </c:pt>
                <c:pt idx="281">
                  <c:v>15-Jul-08</c:v>
                </c:pt>
                <c:pt idx="282">
                  <c:v>16-Jul-08</c:v>
                </c:pt>
                <c:pt idx="283">
                  <c:v>17-Jul-08</c:v>
                </c:pt>
                <c:pt idx="284">
                  <c:v>18-Jul-08</c:v>
                </c:pt>
                <c:pt idx="285">
                  <c:v>21-Jul-08</c:v>
                </c:pt>
                <c:pt idx="286">
                  <c:v>22-Jul-08</c:v>
                </c:pt>
                <c:pt idx="287">
                  <c:v>23-Jul-08</c:v>
                </c:pt>
                <c:pt idx="288">
                  <c:v>24-Jul-08</c:v>
                </c:pt>
                <c:pt idx="289">
                  <c:v>25-Jul-08</c:v>
                </c:pt>
                <c:pt idx="290">
                  <c:v>28-Jul-08</c:v>
                </c:pt>
                <c:pt idx="291">
                  <c:v>29-Jul-08</c:v>
                </c:pt>
                <c:pt idx="292">
                  <c:v>30-Jul-08</c:v>
                </c:pt>
                <c:pt idx="293">
                  <c:v>31-Jul-08</c:v>
                </c:pt>
                <c:pt idx="294">
                  <c:v>1-Aug-08</c:v>
                </c:pt>
                <c:pt idx="295">
                  <c:v>4-Aug-08</c:v>
                </c:pt>
                <c:pt idx="296">
                  <c:v>5-Aug-08</c:v>
                </c:pt>
                <c:pt idx="297">
                  <c:v>6-Aug-08</c:v>
                </c:pt>
                <c:pt idx="298">
                  <c:v>7-Aug-08</c:v>
                </c:pt>
                <c:pt idx="299">
                  <c:v>8-Aug-08</c:v>
                </c:pt>
                <c:pt idx="300">
                  <c:v>11-Aug-08</c:v>
                </c:pt>
                <c:pt idx="301">
                  <c:v>12-Aug-08</c:v>
                </c:pt>
                <c:pt idx="302">
                  <c:v>13-Aug-08</c:v>
                </c:pt>
                <c:pt idx="303">
                  <c:v>14-Aug-08</c:v>
                </c:pt>
                <c:pt idx="304">
                  <c:v>15-Aug-08</c:v>
                </c:pt>
                <c:pt idx="305">
                  <c:v>18-Aug-08</c:v>
                </c:pt>
                <c:pt idx="306">
                  <c:v>19-Aug-08</c:v>
                </c:pt>
                <c:pt idx="307">
                  <c:v>20-Aug-08</c:v>
                </c:pt>
                <c:pt idx="308">
                  <c:v>21-Aug-08</c:v>
                </c:pt>
                <c:pt idx="309">
                  <c:v>22-Aug-08</c:v>
                </c:pt>
                <c:pt idx="310">
                  <c:v>25-Aug-08</c:v>
                </c:pt>
                <c:pt idx="311">
                  <c:v>26-Aug-08</c:v>
                </c:pt>
                <c:pt idx="312">
                  <c:v>27-Aug-08</c:v>
                </c:pt>
                <c:pt idx="313">
                  <c:v>28-Aug-08</c:v>
                </c:pt>
                <c:pt idx="314">
                  <c:v>29-Aug-08</c:v>
                </c:pt>
                <c:pt idx="315">
                  <c:v>2-Sep-08</c:v>
                </c:pt>
                <c:pt idx="316">
                  <c:v>3-Sep-08</c:v>
                </c:pt>
                <c:pt idx="317">
                  <c:v>4-Sep-08</c:v>
                </c:pt>
                <c:pt idx="318">
                  <c:v>5-Sep-08</c:v>
                </c:pt>
                <c:pt idx="319">
                  <c:v>8-Sep-08</c:v>
                </c:pt>
                <c:pt idx="320">
                  <c:v>9-Sep-08</c:v>
                </c:pt>
                <c:pt idx="321">
                  <c:v>10-Sep-08</c:v>
                </c:pt>
                <c:pt idx="322">
                  <c:v>11-Sep-08</c:v>
                </c:pt>
                <c:pt idx="323">
                  <c:v>12-Sep-08</c:v>
                </c:pt>
                <c:pt idx="324">
                  <c:v>15-Sep-08</c:v>
                </c:pt>
                <c:pt idx="325">
                  <c:v>16-Sep-08</c:v>
                </c:pt>
                <c:pt idx="326">
                  <c:v>17-Sep-08</c:v>
                </c:pt>
                <c:pt idx="327">
                  <c:v>18-Sep-08</c:v>
                </c:pt>
                <c:pt idx="328">
                  <c:v>19-Sep-08</c:v>
                </c:pt>
                <c:pt idx="329">
                  <c:v>22-Sep-08</c:v>
                </c:pt>
                <c:pt idx="330">
                  <c:v>23-Sep-08</c:v>
                </c:pt>
                <c:pt idx="331">
                  <c:v>24-Sep-08</c:v>
                </c:pt>
                <c:pt idx="332">
                  <c:v>25-Sep-08</c:v>
                </c:pt>
                <c:pt idx="333">
                  <c:v>26-Sep-08</c:v>
                </c:pt>
                <c:pt idx="334">
                  <c:v>29-Sep-08</c:v>
                </c:pt>
                <c:pt idx="335">
                  <c:v>30-Sep-08</c:v>
                </c:pt>
                <c:pt idx="336">
                  <c:v>1-Oct-08</c:v>
                </c:pt>
                <c:pt idx="337">
                  <c:v>2-Oct-08</c:v>
                </c:pt>
                <c:pt idx="338">
                  <c:v>3-Oct-08</c:v>
                </c:pt>
                <c:pt idx="339">
                  <c:v>6-Oct-08</c:v>
                </c:pt>
                <c:pt idx="340">
                  <c:v>7-Oct-08</c:v>
                </c:pt>
                <c:pt idx="341">
                  <c:v>8-Oct-08</c:v>
                </c:pt>
                <c:pt idx="342">
                  <c:v>9-Oct-08</c:v>
                </c:pt>
                <c:pt idx="343">
                  <c:v>10-Oct-08</c:v>
                </c:pt>
                <c:pt idx="344">
                  <c:v>13-Oct-08</c:v>
                </c:pt>
                <c:pt idx="345">
                  <c:v>14-Oct-08</c:v>
                </c:pt>
                <c:pt idx="346">
                  <c:v>15-Oct-08</c:v>
                </c:pt>
                <c:pt idx="347">
                  <c:v>16-Oct-08</c:v>
                </c:pt>
                <c:pt idx="348">
                  <c:v>17-Oct-08</c:v>
                </c:pt>
                <c:pt idx="349">
                  <c:v>20-Oct-08</c:v>
                </c:pt>
                <c:pt idx="350">
                  <c:v>21-Oct-08</c:v>
                </c:pt>
                <c:pt idx="351">
                  <c:v>22-Oct-08</c:v>
                </c:pt>
                <c:pt idx="352">
                  <c:v>23-Oct-08</c:v>
                </c:pt>
                <c:pt idx="353">
                  <c:v>24-Oct-08</c:v>
                </c:pt>
                <c:pt idx="354">
                  <c:v>27-Oct-08</c:v>
                </c:pt>
                <c:pt idx="355">
                  <c:v>28-Oct-08</c:v>
                </c:pt>
                <c:pt idx="356">
                  <c:v>29-Oct-08</c:v>
                </c:pt>
                <c:pt idx="357">
                  <c:v>30-Oct-08</c:v>
                </c:pt>
                <c:pt idx="358">
                  <c:v>31-Oct-08</c:v>
                </c:pt>
                <c:pt idx="359">
                  <c:v>3-Nov-08</c:v>
                </c:pt>
                <c:pt idx="360">
                  <c:v>4-Nov-08</c:v>
                </c:pt>
                <c:pt idx="361">
                  <c:v>5-Nov-08</c:v>
                </c:pt>
                <c:pt idx="362">
                  <c:v>6-Nov-08</c:v>
                </c:pt>
                <c:pt idx="363">
                  <c:v>7-Nov-08</c:v>
                </c:pt>
                <c:pt idx="364">
                  <c:v>10-Nov-08</c:v>
                </c:pt>
                <c:pt idx="365">
                  <c:v>11-Nov-08</c:v>
                </c:pt>
                <c:pt idx="366">
                  <c:v>12-Nov-08</c:v>
                </c:pt>
                <c:pt idx="367">
                  <c:v>13-Nov-08</c:v>
                </c:pt>
                <c:pt idx="368">
                  <c:v>14-Nov-08</c:v>
                </c:pt>
                <c:pt idx="369">
                  <c:v>17-Nov-08</c:v>
                </c:pt>
                <c:pt idx="370">
                  <c:v>18-Nov-08</c:v>
                </c:pt>
                <c:pt idx="371">
                  <c:v>19-Nov-08</c:v>
                </c:pt>
                <c:pt idx="372">
                  <c:v>20-Nov-08</c:v>
                </c:pt>
                <c:pt idx="373">
                  <c:v>21-Nov-08</c:v>
                </c:pt>
                <c:pt idx="374">
                  <c:v>24-Nov-08</c:v>
                </c:pt>
                <c:pt idx="375">
                  <c:v>25-Nov-08</c:v>
                </c:pt>
                <c:pt idx="376">
                  <c:v>26-Nov-08</c:v>
                </c:pt>
                <c:pt idx="377">
                  <c:v>28-Nov-08</c:v>
                </c:pt>
                <c:pt idx="378">
                  <c:v>1-Dec-08</c:v>
                </c:pt>
                <c:pt idx="379">
                  <c:v>2-Dec-08</c:v>
                </c:pt>
                <c:pt idx="380">
                  <c:v>3-Dec-08</c:v>
                </c:pt>
                <c:pt idx="381">
                  <c:v>4-Dec-08</c:v>
                </c:pt>
                <c:pt idx="382">
                  <c:v>5-Dec-08</c:v>
                </c:pt>
                <c:pt idx="383">
                  <c:v>8-Dec-08</c:v>
                </c:pt>
                <c:pt idx="384">
                  <c:v>9-Dec-08</c:v>
                </c:pt>
                <c:pt idx="385">
                  <c:v>10-Dec-08</c:v>
                </c:pt>
                <c:pt idx="386">
                  <c:v>11-Dec-08</c:v>
                </c:pt>
                <c:pt idx="387">
                  <c:v>12-Dec-08</c:v>
                </c:pt>
                <c:pt idx="388">
                  <c:v>15-Dec-08</c:v>
                </c:pt>
                <c:pt idx="389">
                  <c:v>16-Dec-08</c:v>
                </c:pt>
                <c:pt idx="390">
                  <c:v>17-Dec-08</c:v>
                </c:pt>
                <c:pt idx="391">
                  <c:v>18-Dec-08</c:v>
                </c:pt>
                <c:pt idx="392">
                  <c:v>19-Dec-08</c:v>
                </c:pt>
                <c:pt idx="393">
                  <c:v>22-Dec-08</c:v>
                </c:pt>
                <c:pt idx="394">
                  <c:v>23-Dec-08</c:v>
                </c:pt>
                <c:pt idx="395">
                  <c:v>24-Dec-08</c:v>
                </c:pt>
                <c:pt idx="396">
                  <c:v>26-Dec-08</c:v>
                </c:pt>
                <c:pt idx="397">
                  <c:v>29-Dec-08</c:v>
                </c:pt>
                <c:pt idx="398">
                  <c:v>30-Dec-08</c:v>
                </c:pt>
                <c:pt idx="399">
                  <c:v>31-Dec-08</c:v>
                </c:pt>
                <c:pt idx="400">
                  <c:v>2-Jan-09</c:v>
                </c:pt>
                <c:pt idx="401">
                  <c:v>5-Jan-09</c:v>
                </c:pt>
                <c:pt idx="402">
                  <c:v>6-Jan-09</c:v>
                </c:pt>
                <c:pt idx="403">
                  <c:v>7-Jan-09</c:v>
                </c:pt>
                <c:pt idx="404">
                  <c:v>8-Jan-09</c:v>
                </c:pt>
                <c:pt idx="405">
                  <c:v>9-Jan-09</c:v>
                </c:pt>
                <c:pt idx="406">
                  <c:v>12-Jan-09</c:v>
                </c:pt>
                <c:pt idx="407">
                  <c:v>13-Jan-09</c:v>
                </c:pt>
                <c:pt idx="408">
                  <c:v>14-Jan-09</c:v>
                </c:pt>
                <c:pt idx="409">
                  <c:v>15-Jan-09</c:v>
                </c:pt>
                <c:pt idx="410">
                  <c:v>16-Jan-09</c:v>
                </c:pt>
                <c:pt idx="411">
                  <c:v>20-Jan-09</c:v>
                </c:pt>
                <c:pt idx="412">
                  <c:v>21-Jan-09</c:v>
                </c:pt>
                <c:pt idx="413">
                  <c:v>22-Jan-09</c:v>
                </c:pt>
                <c:pt idx="414">
                  <c:v>23-Jan-09</c:v>
                </c:pt>
                <c:pt idx="415">
                  <c:v>26-Jan-09</c:v>
                </c:pt>
                <c:pt idx="416">
                  <c:v>27-Jan-09</c:v>
                </c:pt>
                <c:pt idx="417">
                  <c:v>28-Jan-09</c:v>
                </c:pt>
                <c:pt idx="418">
                  <c:v>29-Jan-09</c:v>
                </c:pt>
                <c:pt idx="419">
                  <c:v>30-Jan-09</c:v>
                </c:pt>
                <c:pt idx="420">
                  <c:v>2-Feb-09</c:v>
                </c:pt>
                <c:pt idx="421">
                  <c:v>3-Feb-09</c:v>
                </c:pt>
                <c:pt idx="422">
                  <c:v>4-Feb-09</c:v>
                </c:pt>
                <c:pt idx="423">
                  <c:v>5-Feb-09</c:v>
                </c:pt>
                <c:pt idx="424">
                  <c:v>6-Feb-09</c:v>
                </c:pt>
                <c:pt idx="425">
                  <c:v>9-Feb-09</c:v>
                </c:pt>
                <c:pt idx="426">
                  <c:v>10-Feb-09</c:v>
                </c:pt>
                <c:pt idx="427">
                  <c:v>11-Feb-09</c:v>
                </c:pt>
                <c:pt idx="428">
                  <c:v>12-Feb-09</c:v>
                </c:pt>
                <c:pt idx="429">
                  <c:v>13-Feb-09</c:v>
                </c:pt>
                <c:pt idx="430">
                  <c:v>17-Feb-09</c:v>
                </c:pt>
                <c:pt idx="431">
                  <c:v>18-Feb-09</c:v>
                </c:pt>
                <c:pt idx="432">
                  <c:v>19-Feb-09</c:v>
                </c:pt>
                <c:pt idx="433">
                  <c:v>20-Feb-09</c:v>
                </c:pt>
                <c:pt idx="434">
                  <c:v>23-Feb-09</c:v>
                </c:pt>
                <c:pt idx="435">
                  <c:v>24-Feb-09</c:v>
                </c:pt>
                <c:pt idx="436">
                  <c:v>25-Feb-09</c:v>
                </c:pt>
                <c:pt idx="437">
                  <c:v>26-Feb-09</c:v>
                </c:pt>
                <c:pt idx="438">
                  <c:v>27-Feb-09</c:v>
                </c:pt>
                <c:pt idx="439">
                  <c:v>2-Mar-09</c:v>
                </c:pt>
                <c:pt idx="440">
                  <c:v>3-Mar-09</c:v>
                </c:pt>
                <c:pt idx="441">
                  <c:v>4-Mar-09</c:v>
                </c:pt>
                <c:pt idx="442">
                  <c:v>5-Mar-09</c:v>
                </c:pt>
                <c:pt idx="443">
                  <c:v>6-Mar-09</c:v>
                </c:pt>
                <c:pt idx="444">
                  <c:v>9-Mar-09</c:v>
                </c:pt>
                <c:pt idx="445">
                  <c:v>10-Mar-09</c:v>
                </c:pt>
                <c:pt idx="446">
                  <c:v>11-Mar-09</c:v>
                </c:pt>
                <c:pt idx="447">
                  <c:v>12-Mar-09</c:v>
                </c:pt>
                <c:pt idx="448">
                  <c:v>13-Mar-09</c:v>
                </c:pt>
                <c:pt idx="449">
                  <c:v>16-Mar-09</c:v>
                </c:pt>
                <c:pt idx="450">
                  <c:v>17-Mar-09</c:v>
                </c:pt>
                <c:pt idx="451">
                  <c:v>18-Mar-09</c:v>
                </c:pt>
                <c:pt idx="452">
                  <c:v>19-Mar-09</c:v>
                </c:pt>
                <c:pt idx="453">
                  <c:v>20-Mar-09</c:v>
                </c:pt>
                <c:pt idx="454">
                  <c:v>23-Mar-09</c:v>
                </c:pt>
                <c:pt idx="455">
                  <c:v>24-Mar-09</c:v>
                </c:pt>
                <c:pt idx="456">
                  <c:v>25-Mar-09</c:v>
                </c:pt>
                <c:pt idx="457">
                  <c:v>26-Mar-09</c:v>
                </c:pt>
                <c:pt idx="458">
                  <c:v>27-Mar-09</c:v>
                </c:pt>
                <c:pt idx="459">
                  <c:v>30-Mar-09</c:v>
                </c:pt>
                <c:pt idx="460">
                  <c:v>31-Mar-09</c:v>
                </c:pt>
                <c:pt idx="461">
                  <c:v>1-Apr-09</c:v>
                </c:pt>
                <c:pt idx="462">
                  <c:v>2-Apr-09</c:v>
                </c:pt>
                <c:pt idx="463">
                  <c:v>3-Apr-09</c:v>
                </c:pt>
                <c:pt idx="464">
                  <c:v>6-Apr-09</c:v>
                </c:pt>
                <c:pt idx="465">
                  <c:v>7-Apr-09</c:v>
                </c:pt>
                <c:pt idx="466">
                  <c:v>8-Apr-09</c:v>
                </c:pt>
                <c:pt idx="467">
                  <c:v>9-Apr-09</c:v>
                </c:pt>
                <c:pt idx="468">
                  <c:v>13-Apr-09</c:v>
                </c:pt>
                <c:pt idx="469">
                  <c:v>14-Apr-09</c:v>
                </c:pt>
                <c:pt idx="470">
                  <c:v>15-Apr-09</c:v>
                </c:pt>
                <c:pt idx="471">
                  <c:v>16-Apr-09</c:v>
                </c:pt>
                <c:pt idx="472">
                  <c:v>17-Apr-09</c:v>
                </c:pt>
                <c:pt idx="473">
                  <c:v>20-Apr-09</c:v>
                </c:pt>
                <c:pt idx="474">
                  <c:v>21-Apr-09</c:v>
                </c:pt>
                <c:pt idx="475">
                  <c:v>22-Apr-09</c:v>
                </c:pt>
                <c:pt idx="476">
                  <c:v>23-Apr-09</c:v>
                </c:pt>
                <c:pt idx="477">
                  <c:v>24-Apr-09</c:v>
                </c:pt>
                <c:pt idx="478">
                  <c:v>27-Apr-09</c:v>
                </c:pt>
                <c:pt idx="479">
                  <c:v>28-Apr-09</c:v>
                </c:pt>
                <c:pt idx="480">
                  <c:v>29-Apr-09</c:v>
                </c:pt>
                <c:pt idx="481">
                  <c:v>30-Apr-09</c:v>
                </c:pt>
                <c:pt idx="482">
                  <c:v>1-May-09</c:v>
                </c:pt>
                <c:pt idx="483">
                  <c:v>4-May-09</c:v>
                </c:pt>
                <c:pt idx="484">
                  <c:v>5-May-09</c:v>
                </c:pt>
                <c:pt idx="485">
                  <c:v>6-May-09</c:v>
                </c:pt>
                <c:pt idx="486">
                  <c:v>7-May-09</c:v>
                </c:pt>
                <c:pt idx="487">
                  <c:v>8-May-09</c:v>
                </c:pt>
                <c:pt idx="488">
                  <c:v>11-May-09</c:v>
                </c:pt>
                <c:pt idx="489">
                  <c:v>12-May-09</c:v>
                </c:pt>
                <c:pt idx="490">
                  <c:v>13-May-09</c:v>
                </c:pt>
                <c:pt idx="491">
                  <c:v>14-May-09</c:v>
                </c:pt>
                <c:pt idx="492">
                  <c:v>15-May-09</c:v>
                </c:pt>
                <c:pt idx="493">
                  <c:v>18-May-09</c:v>
                </c:pt>
                <c:pt idx="494">
                  <c:v>19-May-09</c:v>
                </c:pt>
                <c:pt idx="495">
                  <c:v>20-May-09</c:v>
                </c:pt>
                <c:pt idx="496">
                  <c:v>21-May-09</c:v>
                </c:pt>
                <c:pt idx="497">
                  <c:v>22-May-09</c:v>
                </c:pt>
                <c:pt idx="498">
                  <c:v>26-May-09</c:v>
                </c:pt>
                <c:pt idx="499">
                  <c:v>27-May-09</c:v>
                </c:pt>
                <c:pt idx="500">
                  <c:v>28-May-09</c:v>
                </c:pt>
                <c:pt idx="501">
                  <c:v>29-May-09</c:v>
                </c:pt>
                <c:pt idx="502">
                  <c:v>1-Jun-09</c:v>
                </c:pt>
                <c:pt idx="503">
                  <c:v>2-Jun-09</c:v>
                </c:pt>
                <c:pt idx="504">
                  <c:v>3-Jun-09</c:v>
                </c:pt>
                <c:pt idx="505">
                  <c:v>4-Jun-09</c:v>
                </c:pt>
                <c:pt idx="506">
                  <c:v>5-Jun-09</c:v>
                </c:pt>
                <c:pt idx="507">
                  <c:v>8-Jun-09</c:v>
                </c:pt>
                <c:pt idx="508">
                  <c:v>9-Jun-09</c:v>
                </c:pt>
                <c:pt idx="509">
                  <c:v>10-Jun-09</c:v>
                </c:pt>
                <c:pt idx="510">
                  <c:v>11-Jun-09</c:v>
                </c:pt>
                <c:pt idx="511">
                  <c:v>12-Jun-09</c:v>
                </c:pt>
                <c:pt idx="512">
                  <c:v>15-Jun-09</c:v>
                </c:pt>
                <c:pt idx="513">
                  <c:v>16-Jun-09</c:v>
                </c:pt>
                <c:pt idx="514">
                  <c:v>17-Jun-09</c:v>
                </c:pt>
                <c:pt idx="515">
                  <c:v>18-Jun-09</c:v>
                </c:pt>
                <c:pt idx="516">
                  <c:v>19-Jun-09</c:v>
                </c:pt>
                <c:pt idx="517">
                  <c:v>22-Jun-09</c:v>
                </c:pt>
                <c:pt idx="518">
                  <c:v>23-Jun-09</c:v>
                </c:pt>
                <c:pt idx="519">
                  <c:v>24-Jun-09</c:v>
                </c:pt>
                <c:pt idx="520">
                  <c:v>25-Jun-09</c:v>
                </c:pt>
                <c:pt idx="521">
                  <c:v>26-Jun-09</c:v>
                </c:pt>
                <c:pt idx="522">
                  <c:v>29-Jun-09</c:v>
                </c:pt>
                <c:pt idx="523">
                  <c:v>30-Jun-09</c:v>
                </c:pt>
                <c:pt idx="524">
                  <c:v>1-Jul-09</c:v>
                </c:pt>
                <c:pt idx="525">
                  <c:v>2-Jul-09</c:v>
                </c:pt>
                <c:pt idx="526">
                  <c:v>6-Jul-09</c:v>
                </c:pt>
                <c:pt idx="527">
                  <c:v>7-Jul-09</c:v>
                </c:pt>
                <c:pt idx="528">
                  <c:v>8-Jul-09</c:v>
                </c:pt>
                <c:pt idx="529">
                  <c:v>9-Jul-09</c:v>
                </c:pt>
                <c:pt idx="530">
                  <c:v>10-Jul-09</c:v>
                </c:pt>
                <c:pt idx="531">
                  <c:v>13-Jul-09</c:v>
                </c:pt>
                <c:pt idx="532">
                  <c:v>14-Jul-09</c:v>
                </c:pt>
                <c:pt idx="533">
                  <c:v>15-Jul-09</c:v>
                </c:pt>
                <c:pt idx="534">
                  <c:v>16-Jul-09</c:v>
                </c:pt>
                <c:pt idx="535">
                  <c:v>17-Jul-09</c:v>
                </c:pt>
                <c:pt idx="536">
                  <c:v>20-Jul-09</c:v>
                </c:pt>
                <c:pt idx="537">
                  <c:v>21-Jul-09</c:v>
                </c:pt>
                <c:pt idx="538">
                  <c:v>22-Jul-09</c:v>
                </c:pt>
                <c:pt idx="539">
                  <c:v>23-Jul-09</c:v>
                </c:pt>
                <c:pt idx="540">
                  <c:v>24-Jul-09</c:v>
                </c:pt>
                <c:pt idx="541">
                  <c:v>27-Jul-09</c:v>
                </c:pt>
                <c:pt idx="542">
                  <c:v>28-Jul-09</c:v>
                </c:pt>
                <c:pt idx="543">
                  <c:v>29-Jul-09</c:v>
                </c:pt>
                <c:pt idx="544">
                  <c:v>30-Jul-09</c:v>
                </c:pt>
                <c:pt idx="545">
                  <c:v>31-Jul-09</c:v>
                </c:pt>
                <c:pt idx="546">
                  <c:v>3-Aug-09</c:v>
                </c:pt>
                <c:pt idx="547">
                  <c:v>4-Aug-09</c:v>
                </c:pt>
                <c:pt idx="548">
                  <c:v>5-Aug-09</c:v>
                </c:pt>
                <c:pt idx="549">
                  <c:v>6-Aug-09</c:v>
                </c:pt>
                <c:pt idx="550">
                  <c:v>7-Aug-09</c:v>
                </c:pt>
                <c:pt idx="551">
                  <c:v>10-Aug-09</c:v>
                </c:pt>
                <c:pt idx="552">
                  <c:v>11-Aug-09</c:v>
                </c:pt>
                <c:pt idx="553">
                  <c:v>12-Aug-09</c:v>
                </c:pt>
                <c:pt idx="554">
                  <c:v>13-Aug-09</c:v>
                </c:pt>
                <c:pt idx="555">
                  <c:v>14-Aug-09</c:v>
                </c:pt>
                <c:pt idx="556">
                  <c:v>17-Aug-09</c:v>
                </c:pt>
                <c:pt idx="557">
                  <c:v>18-Aug-09</c:v>
                </c:pt>
                <c:pt idx="558">
                  <c:v>19-Aug-09</c:v>
                </c:pt>
                <c:pt idx="559">
                  <c:v>20-Aug-09</c:v>
                </c:pt>
                <c:pt idx="560">
                  <c:v>21-Aug-09</c:v>
                </c:pt>
                <c:pt idx="561">
                  <c:v>24-Aug-09</c:v>
                </c:pt>
                <c:pt idx="562">
                  <c:v>25-Aug-09</c:v>
                </c:pt>
                <c:pt idx="563">
                  <c:v>26-Aug-09</c:v>
                </c:pt>
                <c:pt idx="564">
                  <c:v>27-Aug-09</c:v>
                </c:pt>
                <c:pt idx="565">
                  <c:v>28-Aug-09</c:v>
                </c:pt>
                <c:pt idx="566">
                  <c:v>31-Aug-09</c:v>
                </c:pt>
                <c:pt idx="567">
                  <c:v>1-Sep-09</c:v>
                </c:pt>
              </c:strCache>
            </c:strRef>
          </c:cat>
          <c:val>
            <c:numRef>
              <c:f>Sheet4!$E$13:$E$581</c:f>
              <c:numCache>
                <c:formatCode>General</c:formatCode>
                <c:ptCount val="568"/>
                <c:pt idx="0">
                  <c:v>124432.85137073575</c:v>
                </c:pt>
                <c:pt idx="1">
                  <c:v>123768.0860615889</c:v>
                </c:pt>
                <c:pt idx="2">
                  <c:v>122670.59410965737</c:v>
                </c:pt>
                <c:pt idx="3">
                  <c:v>120514.71432840315</c:v>
                </c:pt>
                <c:pt idx="4">
                  <c:v>121884.3800421004</c:v>
                </c:pt>
                <c:pt idx="5">
                  <c:v>122002.61400977237</c:v>
                </c:pt>
                <c:pt idx="6">
                  <c:v>120699.29662583741</c:v>
                </c:pt>
                <c:pt idx="7">
                  <c:v>122313.3096798817</c:v>
                </c:pt>
                <c:pt idx="8">
                  <c:v>122963.68268090941</c:v>
                </c:pt>
                <c:pt idx="9">
                  <c:v>123745.25966262407</c:v>
                </c:pt>
                <c:pt idx="10">
                  <c:v>123601.51305818236</c:v>
                </c:pt>
                <c:pt idx="11">
                  <c:v>123889.43796885772</c:v>
                </c:pt>
                <c:pt idx="12">
                  <c:v>122115.39327524559</c:v>
                </c:pt>
                <c:pt idx="13">
                  <c:v>122770.22662827496</c:v>
                </c:pt>
                <c:pt idx="14">
                  <c:v>121160.2878520911</c:v>
                </c:pt>
                <c:pt idx="15">
                  <c:v>120749.80146260219</c:v>
                </c:pt>
                <c:pt idx="16">
                  <c:v>120231.10742183392</c:v>
                </c:pt>
                <c:pt idx="17">
                  <c:v>121350.92076159094</c:v>
                </c:pt>
                <c:pt idx="18">
                  <c:v>121308.23990164779</c:v>
                </c:pt>
                <c:pt idx="19">
                  <c:v>120866.16938976091</c:v>
                </c:pt>
                <c:pt idx="20">
                  <c:v>122248.27354539026</c:v>
                </c:pt>
                <c:pt idx="21">
                  <c:v>122701.14791403177</c:v>
                </c:pt>
                <c:pt idx="22">
                  <c:v>122669.68707263196</c:v>
                </c:pt>
                <c:pt idx="23">
                  <c:v>123116.38713603662</c:v>
                </c:pt>
                <c:pt idx="24">
                  <c:v>123204.94705145102</c:v>
                </c:pt>
                <c:pt idx="25">
                  <c:v>121343.62288575586</c:v>
                </c:pt>
                <c:pt idx="26">
                  <c:v>122006.5787380219</c:v>
                </c:pt>
                <c:pt idx="27">
                  <c:v>124177.11722523313</c:v>
                </c:pt>
                <c:pt idx="28">
                  <c:v>124505.34265094214</c:v>
                </c:pt>
                <c:pt idx="29">
                  <c:v>124236.74197490698</c:v>
                </c:pt>
                <c:pt idx="30">
                  <c:v>124193.02946187044</c:v>
                </c:pt>
                <c:pt idx="31">
                  <c:v>123829.3960748079</c:v>
                </c:pt>
                <c:pt idx="32">
                  <c:v>124370.68577491514</c:v>
                </c:pt>
                <c:pt idx="33">
                  <c:v>122874.93292208713</c:v>
                </c:pt>
                <c:pt idx="34">
                  <c:v>123449.66124045612</c:v>
                </c:pt>
                <c:pt idx="35">
                  <c:v>121106.60110780712</c:v>
                </c:pt>
                <c:pt idx="36">
                  <c:v>121631.67937965695</c:v>
                </c:pt>
                <c:pt idx="37">
                  <c:v>119372.56433395769</c:v>
                </c:pt>
                <c:pt idx="38">
                  <c:v>118689.27316795666</c:v>
                </c:pt>
                <c:pt idx="39">
                  <c:v>118882.55824897579</c:v>
                </c:pt>
                <c:pt idx="40">
                  <c:v>119160.05440491397</c:v>
                </c:pt>
                <c:pt idx="41">
                  <c:v>120547.25327005457</c:v>
                </c:pt>
                <c:pt idx="42">
                  <c:v>120059.79204946299</c:v>
                </c:pt>
                <c:pt idx="43">
                  <c:v>119838.17578019058</c:v>
                </c:pt>
                <c:pt idx="44">
                  <c:v>120975.55874497484</c:v>
                </c:pt>
                <c:pt idx="45">
                  <c:v>120123.89645003229</c:v>
                </c:pt>
                <c:pt idx="46">
                  <c:v>120843.09864358434</c:v>
                </c:pt>
                <c:pt idx="47">
                  <c:v>121420.64488526378</c:v>
                </c:pt>
                <c:pt idx="48">
                  <c:v>122859.71712088957</c:v>
                </c:pt>
                <c:pt idx="49">
                  <c:v>122352.59354697981</c:v>
                </c:pt>
                <c:pt idx="50">
                  <c:v>122020.1195531235</c:v>
                </c:pt>
                <c:pt idx="51">
                  <c:v>121990.27731027376</c:v>
                </c:pt>
                <c:pt idx="52">
                  <c:v>123756.43641042495</c:v>
                </c:pt>
                <c:pt idx="53">
                  <c:v>124746.09658353891</c:v>
                </c:pt>
                <c:pt idx="54">
                  <c:v>123110.58685376625</c:v>
                </c:pt>
                <c:pt idx="55">
                  <c:v>122685.55503903028</c:v>
                </c:pt>
                <c:pt idx="56">
                  <c:v>122501.26667519171</c:v>
                </c:pt>
                <c:pt idx="57">
                  <c:v>122768.6959405392</c:v>
                </c:pt>
                <c:pt idx="58">
                  <c:v>122798.39406661753</c:v>
                </c:pt>
                <c:pt idx="59">
                  <c:v>123142.1700898925</c:v>
                </c:pt>
                <c:pt idx="60">
                  <c:v>123221.69609873521</c:v>
                </c:pt>
                <c:pt idx="61">
                  <c:v>123826.45178968192</c:v>
                </c:pt>
                <c:pt idx="62">
                  <c:v>123743.22048579244</c:v>
                </c:pt>
                <c:pt idx="63">
                  <c:v>123871.2030888743</c:v>
                </c:pt>
                <c:pt idx="64">
                  <c:v>123828.97827795068</c:v>
                </c:pt>
                <c:pt idx="65">
                  <c:v>124180.00973382189</c:v>
                </c:pt>
                <c:pt idx="66">
                  <c:v>124315.25986972929</c:v>
                </c:pt>
                <c:pt idx="67">
                  <c:v>124445.69471014191</c:v>
                </c:pt>
                <c:pt idx="68">
                  <c:v>123110.88335100662</c:v>
                </c:pt>
                <c:pt idx="69">
                  <c:v>123507.15982928725</c:v>
                </c:pt>
                <c:pt idx="70">
                  <c:v>123613.10324753787</c:v>
                </c:pt>
                <c:pt idx="71">
                  <c:v>124236.72030809714</c:v>
                </c:pt>
                <c:pt idx="72">
                  <c:v>124260.07211648586</c:v>
                </c:pt>
                <c:pt idx="73">
                  <c:v>124170.06659548638</c:v>
                </c:pt>
                <c:pt idx="74">
                  <c:v>124798.70281158907</c:v>
                </c:pt>
                <c:pt idx="75">
                  <c:v>124797.53550543249</c:v>
                </c:pt>
                <c:pt idx="76">
                  <c:v>124398.67537762065</c:v>
                </c:pt>
                <c:pt idx="77">
                  <c:v>124190.87869630002</c:v>
                </c:pt>
                <c:pt idx="78">
                  <c:v>123653.08252304395</c:v>
                </c:pt>
                <c:pt idx="79">
                  <c:v>123742.56767930312</c:v>
                </c:pt>
                <c:pt idx="80">
                  <c:v>123688.14955893015</c:v>
                </c:pt>
                <c:pt idx="81">
                  <c:v>124199.20104637454</c:v>
                </c:pt>
                <c:pt idx="82">
                  <c:v>123754.75566766175</c:v>
                </c:pt>
                <c:pt idx="83">
                  <c:v>125196.89153363615</c:v>
                </c:pt>
                <c:pt idx="84">
                  <c:v>124875.87672397353</c:v>
                </c:pt>
                <c:pt idx="85">
                  <c:v>124321.97166694813</c:v>
                </c:pt>
                <c:pt idx="86">
                  <c:v>124395.3387882644</c:v>
                </c:pt>
                <c:pt idx="87">
                  <c:v>125904.23096697456</c:v>
                </c:pt>
                <c:pt idx="88">
                  <c:v>125446.76269687174</c:v>
                </c:pt>
                <c:pt idx="89">
                  <c:v>126793.9327247146</c:v>
                </c:pt>
                <c:pt idx="90">
                  <c:v>126609.04733106542</c:v>
                </c:pt>
                <c:pt idx="91">
                  <c:v>125300.5044796291</c:v>
                </c:pt>
                <c:pt idx="92">
                  <c:v>125964.24668800706</c:v>
                </c:pt>
                <c:pt idx="93">
                  <c:v>124564.86015917754</c:v>
                </c:pt>
                <c:pt idx="94">
                  <c:v>123418.7301958178</c:v>
                </c:pt>
                <c:pt idx="95">
                  <c:v>123722.07486106255</c:v>
                </c:pt>
                <c:pt idx="96">
                  <c:v>125741.13306722431</c:v>
                </c:pt>
                <c:pt idx="97">
                  <c:v>122603.10791910267</c:v>
                </c:pt>
                <c:pt idx="98">
                  <c:v>123086.53152395072</c:v>
                </c:pt>
                <c:pt idx="99">
                  <c:v>123605.73286914206</c:v>
                </c:pt>
                <c:pt idx="100">
                  <c:v>123572.59350921403</c:v>
                </c:pt>
                <c:pt idx="101">
                  <c:v>123390.97084110019</c:v>
                </c:pt>
                <c:pt idx="102">
                  <c:v>124283.52790122457</c:v>
                </c:pt>
                <c:pt idx="103">
                  <c:v>124474.32576874644</c:v>
                </c:pt>
                <c:pt idx="104">
                  <c:v>124190.70706752068</c:v>
                </c:pt>
                <c:pt idx="105">
                  <c:v>124556.90821366996</c:v>
                </c:pt>
                <c:pt idx="106">
                  <c:v>120668.26325149866</c:v>
                </c:pt>
                <c:pt idx="107">
                  <c:v>120486.58651129913</c:v>
                </c:pt>
                <c:pt idx="108">
                  <c:v>119669.86091792278</c:v>
                </c:pt>
                <c:pt idx="109">
                  <c:v>121238.93536508139</c:v>
                </c:pt>
                <c:pt idx="110">
                  <c:v>117482.39796833185</c:v>
                </c:pt>
                <c:pt idx="111">
                  <c:v>115691.53533969611</c:v>
                </c:pt>
                <c:pt idx="112">
                  <c:v>113820.42294913006</c:v>
                </c:pt>
                <c:pt idx="113">
                  <c:v>112901.38853631474</c:v>
                </c:pt>
                <c:pt idx="114">
                  <c:v>116051.77589764589</c:v>
                </c:pt>
                <c:pt idx="115">
                  <c:v>115309.27004241825</c:v>
                </c:pt>
                <c:pt idx="116">
                  <c:v>113404.68972209173</c:v>
                </c:pt>
                <c:pt idx="117">
                  <c:v>113977.61616764062</c:v>
                </c:pt>
                <c:pt idx="118">
                  <c:v>112528.1636679154</c:v>
                </c:pt>
                <c:pt idx="119">
                  <c:v>113231.65682439857</c:v>
                </c:pt>
                <c:pt idx="120">
                  <c:v>111774.4600405767</c:v>
                </c:pt>
                <c:pt idx="121">
                  <c:v>113432.75179304709</c:v>
                </c:pt>
                <c:pt idx="122">
                  <c:v>111016.08597080967</c:v>
                </c:pt>
                <c:pt idx="123">
                  <c:v>112361.14151612035</c:v>
                </c:pt>
                <c:pt idx="124">
                  <c:v>115439.06335432625</c:v>
                </c:pt>
                <c:pt idx="125">
                  <c:v>115319.67706345557</c:v>
                </c:pt>
                <c:pt idx="126">
                  <c:v>116217.94746013841</c:v>
                </c:pt>
                <c:pt idx="127">
                  <c:v>115712.19288066884</c:v>
                </c:pt>
                <c:pt idx="128">
                  <c:v>115214.35521347504</c:v>
                </c:pt>
                <c:pt idx="129">
                  <c:v>116994.78907945273</c:v>
                </c:pt>
                <c:pt idx="130">
                  <c:v>118858.7201095591</c:v>
                </c:pt>
                <c:pt idx="131">
                  <c:v>118471.05046527889</c:v>
                </c:pt>
                <c:pt idx="132">
                  <c:v>119322.76501036396</c:v>
                </c:pt>
                <c:pt idx="133">
                  <c:v>116750.82942448265</c:v>
                </c:pt>
                <c:pt idx="134">
                  <c:v>117351.33418701217</c:v>
                </c:pt>
                <c:pt idx="135">
                  <c:v>117322.75231951162</c:v>
                </c:pt>
                <c:pt idx="136">
                  <c:v>115864.28231836313</c:v>
                </c:pt>
                <c:pt idx="137">
                  <c:v>114286.43689459533</c:v>
                </c:pt>
                <c:pt idx="138">
                  <c:v>115241.74083438695</c:v>
                </c:pt>
                <c:pt idx="139">
                  <c:v>115232.65740906271</c:v>
                </c:pt>
                <c:pt idx="140">
                  <c:v>115731.71603276077</c:v>
                </c:pt>
                <c:pt idx="141">
                  <c:v>117557.96559409745</c:v>
                </c:pt>
                <c:pt idx="142">
                  <c:v>118673.17983518269</c:v>
                </c:pt>
                <c:pt idx="143">
                  <c:v>118837.78272125854</c:v>
                </c:pt>
                <c:pt idx="144">
                  <c:v>117305.30694451022</c:v>
                </c:pt>
                <c:pt idx="145">
                  <c:v>117330.39257085367</c:v>
                </c:pt>
                <c:pt idx="146">
                  <c:v>116589.38472971134</c:v>
                </c:pt>
                <c:pt idx="147">
                  <c:v>115203.95383368792</c:v>
                </c:pt>
                <c:pt idx="148">
                  <c:v>115327.5659778362</c:v>
                </c:pt>
                <c:pt idx="149">
                  <c:v>112972.37476662855</c:v>
                </c:pt>
                <c:pt idx="150">
                  <c:v>114013.50286354931</c:v>
                </c:pt>
                <c:pt idx="151">
                  <c:v>112036.4201298621</c:v>
                </c:pt>
                <c:pt idx="152">
                  <c:v>112998.13558025005</c:v>
                </c:pt>
                <c:pt idx="153">
                  <c:v>114052.23547175103</c:v>
                </c:pt>
                <c:pt idx="154">
                  <c:v>112396.8496090652</c:v>
                </c:pt>
                <c:pt idx="155">
                  <c:v>113799.74709831645</c:v>
                </c:pt>
                <c:pt idx="156">
                  <c:v>112231.81209738286</c:v>
                </c:pt>
                <c:pt idx="157">
                  <c:v>112098.86705297325</c:v>
                </c:pt>
                <c:pt idx="158">
                  <c:v>108999.87186299686</c:v>
                </c:pt>
                <c:pt idx="159">
                  <c:v>108498.19244660338</c:v>
                </c:pt>
                <c:pt idx="160">
                  <c:v>108109.9707740259</c:v>
                </c:pt>
                <c:pt idx="161">
                  <c:v>110044.97533625941</c:v>
                </c:pt>
                <c:pt idx="162">
                  <c:v>110515.73243872506</c:v>
                </c:pt>
                <c:pt idx="163">
                  <c:v>110115.01132031166</c:v>
                </c:pt>
                <c:pt idx="164">
                  <c:v>110434.34275325995</c:v>
                </c:pt>
                <c:pt idx="165">
                  <c:v>110721.10048643839</c:v>
                </c:pt>
                <c:pt idx="166">
                  <c:v>110562.15619946872</c:v>
                </c:pt>
                <c:pt idx="167">
                  <c:v>110981.15408776056</c:v>
                </c:pt>
                <c:pt idx="168">
                  <c:v>110959.99348757177</c:v>
                </c:pt>
                <c:pt idx="169">
                  <c:v>111257.59988402364</c:v>
                </c:pt>
                <c:pt idx="170">
                  <c:v>111050.79607449792</c:v>
                </c:pt>
                <c:pt idx="171">
                  <c:v>111315.89763061375</c:v>
                </c:pt>
                <c:pt idx="172">
                  <c:v>111319.12710581164</c:v>
                </c:pt>
                <c:pt idx="173">
                  <c:v>111535.81339351831</c:v>
                </c:pt>
                <c:pt idx="174">
                  <c:v>111288.25941146229</c:v>
                </c:pt>
                <c:pt idx="175">
                  <c:v>111316.50589399305</c:v>
                </c:pt>
                <c:pt idx="176">
                  <c:v>111143.30761464225</c:v>
                </c:pt>
                <c:pt idx="177">
                  <c:v>110851.87848922511</c:v>
                </c:pt>
                <c:pt idx="178">
                  <c:v>110680.00405140671</c:v>
                </c:pt>
                <c:pt idx="179">
                  <c:v>110372.8096036346</c:v>
                </c:pt>
                <c:pt idx="180">
                  <c:v>110600.43531096379</c:v>
                </c:pt>
                <c:pt idx="181">
                  <c:v>110044.87320416713</c:v>
                </c:pt>
                <c:pt idx="182">
                  <c:v>111001.40379559647</c:v>
                </c:pt>
                <c:pt idx="183">
                  <c:v>112255.26834800871</c:v>
                </c:pt>
                <c:pt idx="184">
                  <c:v>112942.78434127997</c:v>
                </c:pt>
                <c:pt idx="185">
                  <c:v>112733.14247758512</c:v>
                </c:pt>
                <c:pt idx="186">
                  <c:v>111694.6618593746</c:v>
                </c:pt>
                <c:pt idx="187">
                  <c:v>109111.82504484225</c:v>
                </c:pt>
                <c:pt idx="188">
                  <c:v>109146.54422225655</c:v>
                </c:pt>
                <c:pt idx="189">
                  <c:v>109270.06228800525</c:v>
                </c:pt>
                <c:pt idx="190">
                  <c:v>110007.77935451696</c:v>
                </c:pt>
                <c:pt idx="191">
                  <c:v>107521.58533794151</c:v>
                </c:pt>
                <c:pt idx="192">
                  <c:v>107082.95227534704</c:v>
                </c:pt>
                <c:pt idx="193">
                  <c:v>105746.78757455714</c:v>
                </c:pt>
                <c:pt idx="194">
                  <c:v>108682.23014136594</c:v>
                </c:pt>
                <c:pt idx="195">
                  <c:v>107659.29561834727</c:v>
                </c:pt>
                <c:pt idx="196">
                  <c:v>107870.1333542144</c:v>
                </c:pt>
                <c:pt idx="197">
                  <c:v>105674.79885140974</c:v>
                </c:pt>
                <c:pt idx="198">
                  <c:v>105098.39454620006</c:v>
                </c:pt>
                <c:pt idx="199">
                  <c:v>108820.39805622883</c:v>
                </c:pt>
                <c:pt idx="200">
                  <c:v>106660.00811502725</c:v>
                </c:pt>
                <c:pt idx="201">
                  <c:v>108201.13314951376</c:v>
                </c:pt>
                <c:pt idx="202">
                  <c:v>109446.40546948323</c:v>
                </c:pt>
                <c:pt idx="203">
                  <c:v>109573.15846837824</c:v>
                </c:pt>
                <c:pt idx="204">
                  <c:v>109495.74815222187</c:v>
                </c:pt>
                <c:pt idx="205">
                  <c:v>108736.82552633951</c:v>
                </c:pt>
                <c:pt idx="206">
                  <c:v>108315.15619205954</c:v>
                </c:pt>
                <c:pt idx="207">
                  <c:v>108296.04075961633</c:v>
                </c:pt>
                <c:pt idx="208">
                  <c:v>109016.03949648392</c:v>
                </c:pt>
                <c:pt idx="209">
                  <c:v>108601.76391837063</c:v>
                </c:pt>
                <c:pt idx="210">
                  <c:v>108831.0668747883</c:v>
                </c:pt>
                <c:pt idx="211">
                  <c:v>108963.95828005811</c:v>
                </c:pt>
                <c:pt idx="212">
                  <c:v>109612.48549883101</c:v>
                </c:pt>
                <c:pt idx="213">
                  <c:v>109419.73163719982</c:v>
                </c:pt>
                <c:pt idx="214">
                  <c:v>108520.358987135</c:v>
                </c:pt>
                <c:pt idx="215">
                  <c:v>109075.10033683749</c:v>
                </c:pt>
                <c:pt idx="216">
                  <c:v>107411.6550816215</c:v>
                </c:pt>
                <c:pt idx="217">
                  <c:v>107293.41889729678</c:v>
                </c:pt>
                <c:pt idx="218">
                  <c:v>107895.6257186116</c:v>
                </c:pt>
                <c:pt idx="219">
                  <c:v>110189.46680802436</c:v>
                </c:pt>
                <c:pt idx="220">
                  <c:v>110160.69924954478</c:v>
                </c:pt>
                <c:pt idx="221">
                  <c:v>111817.41856722311</c:v>
                </c:pt>
                <c:pt idx="222">
                  <c:v>111970.10161505765</c:v>
                </c:pt>
                <c:pt idx="223">
                  <c:v>111316.93964530645</c:v>
                </c:pt>
                <c:pt idx="224">
                  <c:v>111672.7670646297</c:v>
                </c:pt>
                <c:pt idx="225">
                  <c:v>112508.7179603828</c:v>
                </c:pt>
                <c:pt idx="226">
                  <c:v>113341.65739105047</c:v>
                </c:pt>
                <c:pt idx="227">
                  <c:v>113424.67598145551</c:v>
                </c:pt>
                <c:pt idx="228">
                  <c:v>112961.74360241646</c:v>
                </c:pt>
                <c:pt idx="229">
                  <c:v>112319.47179307326</c:v>
                </c:pt>
                <c:pt idx="230">
                  <c:v>114401.38365125771</c:v>
                </c:pt>
                <c:pt idx="231">
                  <c:v>114826.17640277969</c:v>
                </c:pt>
                <c:pt idx="232">
                  <c:v>114371.72214604579</c:v>
                </c:pt>
                <c:pt idx="233">
                  <c:v>115545.10351324322</c:v>
                </c:pt>
                <c:pt idx="234">
                  <c:v>113594.9787852078</c:v>
                </c:pt>
                <c:pt idx="235">
                  <c:v>113789.88629098445</c:v>
                </c:pt>
                <c:pt idx="236">
                  <c:v>113231.08022943087</c:v>
                </c:pt>
                <c:pt idx="237">
                  <c:v>114618.88830729491</c:v>
                </c:pt>
                <c:pt idx="238">
                  <c:v>114657.62080752073</c:v>
                </c:pt>
                <c:pt idx="239">
                  <c:v>115268.77608148569</c:v>
                </c:pt>
                <c:pt idx="240">
                  <c:v>116390.88126745065</c:v>
                </c:pt>
                <c:pt idx="241">
                  <c:v>116322.55364617877</c:v>
                </c:pt>
                <c:pt idx="242">
                  <c:v>116686.68991587813</c:v>
                </c:pt>
                <c:pt idx="243">
                  <c:v>115206.5610252504</c:v>
                </c:pt>
                <c:pt idx="244">
                  <c:v>113123.05227061725</c:v>
                </c:pt>
                <c:pt idx="245">
                  <c:v>113569.76130149027</c:v>
                </c:pt>
                <c:pt idx="246">
                  <c:v>112317.37748170648</c:v>
                </c:pt>
                <c:pt idx="247">
                  <c:v>113225.63780956836</c:v>
                </c:pt>
                <c:pt idx="248">
                  <c:v>113646.05959895231</c:v>
                </c:pt>
                <c:pt idx="249">
                  <c:v>114919.99482907307</c:v>
                </c:pt>
                <c:pt idx="250">
                  <c:v>115396.50677306461</c:v>
                </c:pt>
                <c:pt idx="251">
                  <c:v>113769.09668571725</c:v>
                </c:pt>
                <c:pt idx="252">
                  <c:v>113085.19330012369</c:v>
                </c:pt>
                <c:pt idx="253">
                  <c:v>113008.4140086923</c:v>
                </c:pt>
                <c:pt idx="254">
                  <c:v>115117.31739059117</c:v>
                </c:pt>
                <c:pt idx="255">
                  <c:v>111286.66169723963</c:v>
                </c:pt>
                <c:pt idx="256">
                  <c:v>111605.27619001384</c:v>
                </c:pt>
                <c:pt idx="257">
                  <c:v>111420.04020716307</c:v>
                </c:pt>
                <c:pt idx="258">
                  <c:v>109845.77151522684</c:v>
                </c:pt>
                <c:pt idx="259">
                  <c:v>110259.33404450445</c:v>
                </c:pt>
                <c:pt idx="260">
                  <c:v>111832.79379155122</c:v>
                </c:pt>
                <c:pt idx="261">
                  <c:v>112041.76718373822</c:v>
                </c:pt>
                <c:pt idx="262">
                  <c:v>111620.6698209348</c:v>
                </c:pt>
                <c:pt idx="263">
                  <c:v>110529.6216123112</c:v>
                </c:pt>
                <c:pt idx="264">
                  <c:v>111036.90129953295</c:v>
                </c:pt>
                <c:pt idx="265">
                  <c:v>109456.71437762713</c:v>
                </c:pt>
                <c:pt idx="266">
                  <c:v>109451.55928095365</c:v>
                </c:pt>
                <c:pt idx="267">
                  <c:v>109180.55923739534</c:v>
                </c:pt>
                <c:pt idx="268">
                  <c:v>110188.03435275125</c:v>
                </c:pt>
                <c:pt idx="269">
                  <c:v>107003.88097988904</c:v>
                </c:pt>
                <c:pt idx="270">
                  <c:v>106849.01326384839</c:v>
                </c:pt>
                <c:pt idx="271">
                  <c:v>107115.50760417833</c:v>
                </c:pt>
                <c:pt idx="272">
                  <c:v>107393.27217753578</c:v>
                </c:pt>
                <c:pt idx="273">
                  <c:v>107012.54343732842</c:v>
                </c:pt>
                <c:pt idx="274">
                  <c:v>107935.96130994149</c:v>
                </c:pt>
                <c:pt idx="275">
                  <c:v>107652.98295391371</c:v>
                </c:pt>
                <c:pt idx="276">
                  <c:v>107521.59777381954</c:v>
                </c:pt>
                <c:pt idx="277">
                  <c:v>107223.34691827763</c:v>
                </c:pt>
                <c:pt idx="278">
                  <c:v>107713.62759459649</c:v>
                </c:pt>
                <c:pt idx="279">
                  <c:v>107537.78550108879</c:v>
                </c:pt>
                <c:pt idx="280">
                  <c:v>107541.83137932178</c:v>
                </c:pt>
                <c:pt idx="281">
                  <c:v>107142.12804250755</c:v>
                </c:pt>
                <c:pt idx="282">
                  <c:v>107448.28171573953</c:v>
                </c:pt>
                <c:pt idx="283">
                  <c:v>107739.9249034755</c:v>
                </c:pt>
                <c:pt idx="284">
                  <c:v>107607.7760355364</c:v>
                </c:pt>
                <c:pt idx="285">
                  <c:v>107120.59928155629</c:v>
                </c:pt>
                <c:pt idx="286">
                  <c:v>107164.2794928152</c:v>
                </c:pt>
                <c:pt idx="287">
                  <c:v>107367.1309690963</c:v>
                </c:pt>
                <c:pt idx="288">
                  <c:v>106947.89099055959</c:v>
                </c:pt>
                <c:pt idx="289">
                  <c:v>107097.1367017882</c:v>
                </c:pt>
                <c:pt idx="290">
                  <c:v>105537.95843378168</c:v>
                </c:pt>
                <c:pt idx="291">
                  <c:v>107824.18864494681</c:v>
                </c:pt>
                <c:pt idx="292">
                  <c:v>109527.27676781986</c:v>
                </c:pt>
                <c:pt idx="293">
                  <c:v>108015.49894414097</c:v>
                </c:pt>
                <c:pt idx="294">
                  <c:v>107562.52812484524</c:v>
                </c:pt>
                <c:pt idx="295">
                  <c:v>107038.95178706099</c:v>
                </c:pt>
                <c:pt idx="296">
                  <c:v>109561.436454204</c:v>
                </c:pt>
                <c:pt idx="297">
                  <c:v>110193.32685831811</c:v>
                </c:pt>
                <c:pt idx="298">
                  <c:v>108388.76450532686</c:v>
                </c:pt>
                <c:pt idx="299">
                  <c:v>110356.72066783882</c:v>
                </c:pt>
                <c:pt idx="300">
                  <c:v>111026.90230225024</c:v>
                </c:pt>
                <c:pt idx="301">
                  <c:v>109648.02474389953</c:v>
                </c:pt>
                <c:pt idx="302">
                  <c:v>109181.1846683224</c:v>
                </c:pt>
                <c:pt idx="303">
                  <c:v>110030.21468766523</c:v>
                </c:pt>
                <c:pt idx="304">
                  <c:v>110483.17181725078</c:v>
                </c:pt>
                <c:pt idx="305">
                  <c:v>109268.03236643011</c:v>
                </c:pt>
                <c:pt idx="306">
                  <c:v>108193.30843162134</c:v>
                </c:pt>
                <c:pt idx="307">
                  <c:v>108896.62239843555</c:v>
                </c:pt>
                <c:pt idx="308">
                  <c:v>109214.58333830681</c:v>
                </c:pt>
                <c:pt idx="309">
                  <c:v>110330.35505100679</c:v>
                </c:pt>
                <c:pt idx="310">
                  <c:v>108374.23776613393</c:v>
                </c:pt>
                <c:pt idx="311">
                  <c:v>108761.34049958609</c:v>
                </c:pt>
                <c:pt idx="312">
                  <c:v>109615.66204863253</c:v>
                </c:pt>
                <c:pt idx="313">
                  <c:v>110953.38039832753</c:v>
                </c:pt>
                <c:pt idx="314">
                  <c:v>109612.9215662231</c:v>
                </c:pt>
                <c:pt idx="315">
                  <c:v>109147.19453067797</c:v>
                </c:pt>
                <c:pt idx="316">
                  <c:v>109120.23185045167</c:v>
                </c:pt>
                <c:pt idx="317">
                  <c:v>106028.17904214723</c:v>
                </c:pt>
                <c:pt idx="318">
                  <c:v>106569.72178964136</c:v>
                </c:pt>
                <c:pt idx="319">
                  <c:v>108449.40476818275</c:v>
                </c:pt>
                <c:pt idx="320">
                  <c:v>105092.80582654833</c:v>
                </c:pt>
                <c:pt idx="321">
                  <c:v>105929.61698644186</c:v>
                </c:pt>
                <c:pt idx="322">
                  <c:v>106670.32779762878</c:v>
                </c:pt>
                <c:pt idx="323">
                  <c:v>106682.92218016657</c:v>
                </c:pt>
                <c:pt idx="324">
                  <c:v>102833.79426480504</c:v>
                </c:pt>
                <c:pt idx="325">
                  <c:v>104107.23162899159</c:v>
                </c:pt>
                <c:pt idx="326">
                  <c:v>100709.17716832699</c:v>
                </c:pt>
                <c:pt idx="327">
                  <c:v>101937.15269185591</c:v>
                </c:pt>
                <c:pt idx="328">
                  <c:v>103557.62959990211</c:v>
                </c:pt>
                <c:pt idx="329">
                  <c:v>102769.64789791634</c:v>
                </c:pt>
                <c:pt idx="330">
                  <c:v>103518.70899484653</c:v>
                </c:pt>
                <c:pt idx="331">
                  <c:v>103213.20294637982</c:v>
                </c:pt>
                <c:pt idx="332">
                  <c:v>103632.05686647001</c:v>
                </c:pt>
                <c:pt idx="333">
                  <c:v>104274.08668578867</c:v>
                </c:pt>
                <c:pt idx="334">
                  <c:v>102366.10812507686</c:v>
                </c:pt>
                <c:pt idx="335">
                  <c:v>104561.45553850214</c:v>
                </c:pt>
                <c:pt idx="336">
                  <c:v>105115.24877204782</c:v>
                </c:pt>
                <c:pt idx="337">
                  <c:v>105066.48295859448</c:v>
                </c:pt>
                <c:pt idx="338">
                  <c:v>105335.73534876404</c:v>
                </c:pt>
                <c:pt idx="339">
                  <c:v>104776.96557398408</c:v>
                </c:pt>
                <c:pt idx="340">
                  <c:v>105024.50300168933</c:v>
                </c:pt>
                <c:pt idx="341">
                  <c:v>110595.11978156134</c:v>
                </c:pt>
                <c:pt idx="342">
                  <c:v>111806.11515083331</c:v>
                </c:pt>
                <c:pt idx="343">
                  <c:v>112879.21618915893</c:v>
                </c:pt>
                <c:pt idx="344">
                  <c:v>112916.01590016695</c:v>
                </c:pt>
                <c:pt idx="345">
                  <c:v>113582.31377339773</c:v>
                </c:pt>
                <c:pt idx="346">
                  <c:v>115765.1219230624</c:v>
                </c:pt>
                <c:pt idx="347">
                  <c:v>117334.34449822783</c:v>
                </c:pt>
                <c:pt idx="348">
                  <c:v>119786.14797018387</c:v>
                </c:pt>
                <c:pt idx="349">
                  <c:v>118979.02388331124</c:v>
                </c:pt>
                <c:pt idx="350">
                  <c:v>117449.20782971619</c:v>
                </c:pt>
                <c:pt idx="351">
                  <c:v>119414.18430276214</c:v>
                </c:pt>
                <c:pt idx="352">
                  <c:v>120794.28486257537</c:v>
                </c:pt>
                <c:pt idx="353">
                  <c:v>123861.20688527076</c:v>
                </c:pt>
                <c:pt idx="354">
                  <c:v>125245.73740187964</c:v>
                </c:pt>
                <c:pt idx="355">
                  <c:v>124280.04641822392</c:v>
                </c:pt>
                <c:pt idx="356">
                  <c:v>125642.39744996566</c:v>
                </c:pt>
                <c:pt idx="357">
                  <c:v>125719.64640512895</c:v>
                </c:pt>
                <c:pt idx="358">
                  <c:v>125877.69538515159</c:v>
                </c:pt>
                <c:pt idx="359">
                  <c:v>124696.61073115174</c:v>
                </c:pt>
                <c:pt idx="360">
                  <c:v>122562.35162248343</c:v>
                </c:pt>
                <c:pt idx="361">
                  <c:v>123516.66438301768</c:v>
                </c:pt>
                <c:pt idx="362">
                  <c:v>126410.54343127977</c:v>
                </c:pt>
                <c:pt idx="363">
                  <c:v>126078.54305003531</c:v>
                </c:pt>
                <c:pt idx="364">
                  <c:v>126514.38516640013</c:v>
                </c:pt>
                <c:pt idx="365">
                  <c:v>127082.19072676689</c:v>
                </c:pt>
                <c:pt idx="366">
                  <c:v>128758.34583700071</c:v>
                </c:pt>
                <c:pt idx="367">
                  <c:v>127673.90003332587</c:v>
                </c:pt>
                <c:pt idx="368">
                  <c:v>129499.53946920887</c:v>
                </c:pt>
                <c:pt idx="369">
                  <c:v>130977.43708653111</c:v>
                </c:pt>
                <c:pt idx="370">
                  <c:v>131785.44795193325</c:v>
                </c:pt>
                <c:pt idx="371">
                  <c:v>134244.68785317754</c:v>
                </c:pt>
                <c:pt idx="372">
                  <c:v>135046.90992715396</c:v>
                </c:pt>
                <c:pt idx="373">
                  <c:v>134104.39566573224</c:v>
                </c:pt>
                <c:pt idx="374">
                  <c:v>132841.87926411984</c:v>
                </c:pt>
                <c:pt idx="375">
                  <c:v>132002.33401723317</c:v>
                </c:pt>
                <c:pt idx="376">
                  <c:v>130412.38180037799</c:v>
                </c:pt>
                <c:pt idx="377">
                  <c:v>130567.52468181524</c:v>
                </c:pt>
                <c:pt idx="378">
                  <c:v>133421.39193269209</c:v>
                </c:pt>
                <c:pt idx="379">
                  <c:v>132944.41885613222</c:v>
                </c:pt>
                <c:pt idx="380">
                  <c:v>133347.15749883582</c:v>
                </c:pt>
                <c:pt idx="381">
                  <c:v>134490.48295561862</c:v>
                </c:pt>
                <c:pt idx="382">
                  <c:v>134271.02474656142</c:v>
                </c:pt>
                <c:pt idx="383">
                  <c:v>133418.68681270228</c:v>
                </c:pt>
                <c:pt idx="384">
                  <c:v>133516.63385587561</c:v>
                </c:pt>
                <c:pt idx="385">
                  <c:v>133085.26863275861</c:v>
                </c:pt>
                <c:pt idx="386">
                  <c:v>132050.54856397113</c:v>
                </c:pt>
                <c:pt idx="387">
                  <c:v>132731.59061227911</c:v>
                </c:pt>
                <c:pt idx="388">
                  <c:v>132160.85236667393</c:v>
                </c:pt>
                <c:pt idx="389">
                  <c:v>134971.32860306988</c:v>
                </c:pt>
                <c:pt idx="390">
                  <c:v>134901.99217136027</c:v>
                </c:pt>
                <c:pt idx="391">
                  <c:v>135728.65782731888</c:v>
                </c:pt>
                <c:pt idx="392">
                  <c:v>138019.55921519999</c:v>
                </c:pt>
                <c:pt idx="393">
                  <c:v>139069.79659585119</c:v>
                </c:pt>
                <c:pt idx="394">
                  <c:v>138275.05367917521</c:v>
                </c:pt>
                <c:pt idx="395">
                  <c:v>138779.0896360256</c:v>
                </c:pt>
                <c:pt idx="396">
                  <c:v>139323.68554895784</c:v>
                </c:pt>
                <c:pt idx="397">
                  <c:v>138223.60181018218</c:v>
                </c:pt>
                <c:pt idx="398">
                  <c:v>140393.3590284634</c:v>
                </c:pt>
                <c:pt idx="399">
                  <c:v>142660.3530489291</c:v>
                </c:pt>
                <c:pt idx="400">
                  <c:v>146325.56890405863</c:v>
                </c:pt>
                <c:pt idx="401">
                  <c:v>145425.44141623293</c:v>
                </c:pt>
                <c:pt idx="402">
                  <c:v>146136.85046591266</c:v>
                </c:pt>
                <c:pt idx="403">
                  <c:v>141945.16345945685</c:v>
                </c:pt>
                <c:pt idx="404">
                  <c:v>142071.9680292031</c:v>
                </c:pt>
                <c:pt idx="405">
                  <c:v>140232.97976980463</c:v>
                </c:pt>
                <c:pt idx="406">
                  <c:v>136556.59026169271</c:v>
                </c:pt>
                <c:pt idx="407">
                  <c:v>137429.22061549284</c:v>
                </c:pt>
                <c:pt idx="408">
                  <c:v>133414.31662268323</c:v>
                </c:pt>
                <c:pt idx="409">
                  <c:v>133697.54908805859</c:v>
                </c:pt>
                <c:pt idx="410">
                  <c:v>135058.6619602823</c:v>
                </c:pt>
                <c:pt idx="411">
                  <c:v>129092.00845140741</c:v>
                </c:pt>
                <c:pt idx="412">
                  <c:v>132275.22203311819</c:v>
                </c:pt>
                <c:pt idx="413">
                  <c:v>132396.98890408871</c:v>
                </c:pt>
                <c:pt idx="414">
                  <c:v>132768.22859780985</c:v>
                </c:pt>
                <c:pt idx="415">
                  <c:v>131008.18160953853</c:v>
                </c:pt>
                <c:pt idx="416">
                  <c:v>129371.74449299845</c:v>
                </c:pt>
                <c:pt idx="417">
                  <c:v>127703.03363749517</c:v>
                </c:pt>
                <c:pt idx="418">
                  <c:v>127705.09748779923</c:v>
                </c:pt>
                <c:pt idx="419">
                  <c:v>128537.58891617479</c:v>
                </c:pt>
                <c:pt idx="420">
                  <c:v>128744.04507515208</c:v>
                </c:pt>
                <c:pt idx="421">
                  <c:v>127543.89543425992</c:v>
                </c:pt>
                <c:pt idx="422">
                  <c:v>127712.98130267192</c:v>
                </c:pt>
                <c:pt idx="423">
                  <c:v>127545.91049616599</c:v>
                </c:pt>
                <c:pt idx="424">
                  <c:v>127638.79760048525</c:v>
                </c:pt>
                <c:pt idx="425">
                  <c:v>127881.81933014914</c:v>
                </c:pt>
                <c:pt idx="426">
                  <c:v>129172.57348467775</c:v>
                </c:pt>
                <c:pt idx="427">
                  <c:v>128678.11184515542</c:v>
                </c:pt>
                <c:pt idx="428">
                  <c:v>128000.2681760737</c:v>
                </c:pt>
                <c:pt idx="429">
                  <c:v>128490.0779237236</c:v>
                </c:pt>
                <c:pt idx="430">
                  <c:v>129216.54058220117</c:v>
                </c:pt>
                <c:pt idx="431">
                  <c:v>129872.7332681282</c:v>
                </c:pt>
                <c:pt idx="432">
                  <c:v>129441.73478192074</c:v>
                </c:pt>
                <c:pt idx="433">
                  <c:v>130989.78129056584</c:v>
                </c:pt>
                <c:pt idx="434">
                  <c:v>132269.25783449711</c:v>
                </c:pt>
                <c:pt idx="435">
                  <c:v>129600.31594054311</c:v>
                </c:pt>
                <c:pt idx="436">
                  <c:v>128613.0730089015</c:v>
                </c:pt>
                <c:pt idx="437">
                  <c:v>128794.11987004321</c:v>
                </c:pt>
                <c:pt idx="438">
                  <c:v>128681.01652508401</c:v>
                </c:pt>
                <c:pt idx="439">
                  <c:v>125451.46123846326</c:v>
                </c:pt>
                <c:pt idx="440">
                  <c:v>124987.94332070352</c:v>
                </c:pt>
                <c:pt idx="441">
                  <c:v>128107.84556803593</c:v>
                </c:pt>
                <c:pt idx="442">
                  <c:v>125690.69057228605</c:v>
                </c:pt>
                <c:pt idx="443">
                  <c:v>125339.86814857645</c:v>
                </c:pt>
                <c:pt idx="444">
                  <c:v>125693.78209201757</c:v>
                </c:pt>
                <c:pt idx="445">
                  <c:v>123871.46897206822</c:v>
                </c:pt>
                <c:pt idx="446">
                  <c:v>123805.35351887136</c:v>
                </c:pt>
                <c:pt idx="447">
                  <c:v>123869.92686715943</c:v>
                </c:pt>
                <c:pt idx="448">
                  <c:v>124500.6160067898</c:v>
                </c:pt>
                <c:pt idx="449">
                  <c:v>125675.97189865955</c:v>
                </c:pt>
                <c:pt idx="450">
                  <c:v>124672.25637332401</c:v>
                </c:pt>
                <c:pt idx="451">
                  <c:v>125345.03090384764</c:v>
                </c:pt>
                <c:pt idx="452">
                  <c:v>122720.31313483274</c:v>
                </c:pt>
                <c:pt idx="453">
                  <c:v>119712.00109499365</c:v>
                </c:pt>
                <c:pt idx="454">
                  <c:v>123540.39898334153</c:v>
                </c:pt>
                <c:pt idx="455">
                  <c:v>123658.37516595915</c:v>
                </c:pt>
                <c:pt idx="456">
                  <c:v>122924.42471203704</c:v>
                </c:pt>
                <c:pt idx="457">
                  <c:v>122368.78669503808</c:v>
                </c:pt>
                <c:pt idx="458">
                  <c:v>123131.58443231559</c:v>
                </c:pt>
                <c:pt idx="459">
                  <c:v>124947.74974294854</c:v>
                </c:pt>
                <c:pt idx="460">
                  <c:v>124608.17938759741</c:v>
                </c:pt>
                <c:pt idx="461">
                  <c:v>124087.98282208119</c:v>
                </c:pt>
                <c:pt idx="462">
                  <c:v>124030.279240035</c:v>
                </c:pt>
                <c:pt idx="463">
                  <c:v>123476.0147584416</c:v>
                </c:pt>
                <c:pt idx="464">
                  <c:v>123050.11712378333</c:v>
                </c:pt>
                <c:pt idx="465">
                  <c:v>122477.26286126232</c:v>
                </c:pt>
                <c:pt idx="466">
                  <c:v>123459.35494889517</c:v>
                </c:pt>
                <c:pt idx="467">
                  <c:v>125653.05894685313</c:v>
                </c:pt>
                <c:pt idx="468">
                  <c:v>125978.21848952064</c:v>
                </c:pt>
                <c:pt idx="469">
                  <c:v>125631.23811147478</c:v>
                </c:pt>
                <c:pt idx="470">
                  <c:v>126588.9488236452</c:v>
                </c:pt>
                <c:pt idx="471">
                  <c:v>128220.21441505429</c:v>
                </c:pt>
                <c:pt idx="472">
                  <c:v>129051.66438844347</c:v>
                </c:pt>
                <c:pt idx="473">
                  <c:v>125389.04416463993</c:v>
                </c:pt>
                <c:pt idx="474">
                  <c:v>127189.45875015637</c:v>
                </c:pt>
                <c:pt idx="475">
                  <c:v>126546.56567013681</c:v>
                </c:pt>
                <c:pt idx="476">
                  <c:v>127343.73053096033</c:v>
                </c:pt>
                <c:pt idx="477">
                  <c:v>127737.84413556266</c:v>
                </c:pt>
                <c:pt idx="478">
                  <c:v>128398.46040880891</c:v>
                </c:pt>
                <c:pt idx="479">
                  <c:v>127913.17397777429</c:v>
                </c:pt>
                <c:pt idx="480">
                  <c:v>126793.80311596068</c:v>
                </c:pt>
                <c:pt idx="481">
                  <c:v>127176.2084858703</c:v>
                </c:pt>
                <c:pt idx="482">
                  <c:v>126773.66053598246</c:v>
                </c:pt>
                <c:pt idx="483">
                  <c:v>129092.05541718117</c:v>
                </c:pt>
                <c:pt idx="484">
                  <c:v>129075.52285946578</c:v>
                </c:pt>
                <c:pt idx="485">
                  <c:v>130704.77509973764</c:v>
                </c:pt>
                <c:pt idx="486">
                  <c:v>129927.61014646316</c:v>
                </c:pt>
                <c:pt idx="487">
                  <c:v>131922.93072600127</c:v>
                </c:pt>
                <c:pt idx="488">
                  <c:v>131223.32285634344</c:v>
                </c:pt>
                <c:pt idx="489">
                  <c:v>131464.85165585569</c:v>
                </c:pt>
                <c:pt idx="490">
                  <c:v>129674.98488363824</c:v>
                </c:pt>
                <c:pt idx="491">
                  <c:v>127475.26803781472</c:v>
                </c:pt>
                <c:pt idx="492">
                  <c:v>126300.50212144619</c:v>
                </c:pt>
                <c:pt idx="493">
                  <c:v>129608.12112074242</c:v>
                </c:pt>
                <c:pt idx="494">
                  <c:v>130012.86577284377</c:v>
                </c:pt>
                <c:pt idx="495">
                  <c:v>129710.8835188688</c:v>
                </c:pt>
                <c:pt idx="496">
                  <c:v>127387.92687773751</c:v>
                </c:pt>
                <c:pt idx="497">
                  <c:v>126859.37069299725</c:v>
                </c:pt>
                <c:pt idx="498">
                  <c:v>129230.85445105411</c:v>
                </c:pt>
                <c:pt idx="499">
                  <c:v>127583.80587668097</c:v>
                </c:pt>
                <c:pt idx="500">
                  <c:v>128673.80588217212</c:v>
                </c:pt>
                <c:pt idx="501">
                  <c:v>130242.2266858387</c:v>
                </c:pt>
                <c:pt idx="502">
                  <c:v>132006.73943727894</c:v>
                </c:pt>
                <c:pt idx="503">
                  <c:v>131981.73052177258</c:v>
                </c:pt>
                <c:pt idx="504">
                  <c:v>129817.79200222885</c:v>
                </c:pt>
                <c:pt idx="505">
                  <c:v>130633.53795220667</c:v>
                </c:pt>
                <c:pt idx="506">
                  <c:v>130657.18727888353</c:v>
                </c:pt>
                <c:pt idx="507">
                  <c:v>130839.91693553199</c:v>
                </c:pt>
                <c:pt idx="508">
                  <c:v>132014.78392608947</c:v>
                </c:pt>
                <c:pt idx="509">
                  <c:v>131688.52776741897</c:v>
                </c:pt>
                <c:pt idx="510">
                  <c:v>132611.64686830904</c:v>
                </c:pt>
                <c:pt idx="511">
                  <c:v>133181.94179098017</c:v>
                </c:pt>
                <c:pt idx="512">
                  <c:v>130712.65070613212</c:v>
                </c:pt>
                <c:pt idx="513">
                  <c:v>129158.30775015155</c:v>
                </c:pt>
                <c:pt idx="514">
                  <c:v>128873.16436868871</c:v>
                </c:pt>
                <c:pt idx="515">
                  <c:v>129434.03335370331</c:v>
                </c:pt>
                <c:pt idx="516">
                  <c:v>130468.93948328402</c:v>
                </c:pt>
                <c:pt idx="517">
                  <c:v>127946.2784940181</c:v>
                </c:pt>
                <c:pt idx="518">
                  <c:v>128625.91862991147</c:v>
                </c:pt>
                <c:pt idx="519">
                  <c:v>130105.46683517564</c:v>
                </c:pt>
                <c:pt idx="520">
                  <c:v>132323.58097511431</c:v>
                </c:pt>
                <c:pt idx="521">
                  <c:v>132793.58397452641</c:v>
                </c:pt>
                <c:pt idx="522">
                  <c:v>133975.70247755016</c:v>
                </c:pt>
                <c:pt idx="523">
                  <c:v>133049.27056687014</c:v>
                </c:pt>
                <c:pt idx="524">
                  <c:v>133519.46298886399</c:v>
                </c:pt>
                <c:pt idx="525">
                  <c:v>130484.83997790639</c:v>
                </c:pt>
                <c:pt idx="526">
                  <c:v>130857.31771362867</c:v>
                </c:pt>
                <c:pt idx="527">
                  <c:v>128818.71473044404</c:v>
                </c:pt>
                <c:pt idx="528">
                  <c:v>128372.9937834001</c:v>
                </c:pt>
                <c:pt idx="529">
                  <c:v>128901.79328122961</c:v>
                </c:pt>
                <c:pt idx="530">
                  <c:v>128568.8337171193</c:v>
                </c:pt>
                <c:pt idx="531">
                  <c:v>131061.47359447836</c:v>
                </c:pt>
                <c:pt idx="532">
                  <c:v>131820.27223783373</c:v>
                </c:pt>
                <c:pt idx="533">
                  <c:v>134202.63382496513</c:v>
                </c:pt>
                <c:pt idx="534">
                  <c:v>134990.90376321311</c:v>
                </c:pt>
                <c:pt idx="535">
                  <c:v>134963.763251556</c:v>
                </c:pt>
                <c:pt idx="536">
                  <c:v>136185.40949925862</c:v>
                </c:pt>
                <c:pt idx="537">
                  <c:v>136906.91610899294</c:v>
                </c:pt>
                <c:pt idx="538">
                  <c:v>137504.38311237906</c:v>
                </c:pt>
                <c:pt idx="539">
                  <c:v>139746.2825276909</c:v>
                </c:pt>
                <c:pt idx="540">
                  <c:v>140143.74094961269</c:v>
                </c:pt>
                <c:pt idx="541">
                  <c:v>139942.84555321606</c:v>
                </c:pt>
                <c:pt idx="542">
                  <c:v>138834.67596986561</c:v>
                </c:pt>
                <c:pt idx="543">
                  <c:v>138268.72836973693</c:v>
                </c:pt>
                <c:pt idx="544">
                  <c:v>139564.43017664584</c:v>
                </c:pt>
                <c:pt idx="545">
                  <c:v>139343.98871703233</c:v>
                </c:pt>
                <c:pt idx="546">
                  <c:v>140926.10262885768</c:v>
                </c:pt>
                <c:pt idx="547">
                  <c:v>141296.36502526503</c:v>
                </c:pt>
                <c:pt idx="548">
                  <c:v>141247.6271220269</c:v>
                </c:pt>
                <c:pt idx="549">
                  <c:v>140614.91165525088</c:v>
                </c:pt>
                <c:pt idx="550">
                  <c:v>142300.58426842399</c:v>
                </c:pt>
                <c:pt idx="551">
                  <c:v>142085.85985135543</c:v>
                </c:pt>
                <c:pt idx="552">
                  <c:v>140800.07372719896</c:v>
                </c:pt>
                <c:pt idx="553">
                  <c:v>141817.60153435552</c:v>
                </c:pt>
                <c:pt idx="554">
                  <c:v>142759.90324679515</c:v>
                </c:pt>
                <c:pt idx="555">
                  <c:v>141798.18718426352</c:v>
                </c:pt>
                <c:pt idx="556">
                  <c:v>138709.19843743736</c:v>
                </c:pt>
                <c:pt idx="557">
                  <c:v>139910.98389865868</c:v>
                </c:pt>
                <c:pt idx="558">
                  <c:v>141147.88320876053</c:v>
                </c:pt>
                <c:pt idx="559">
                  <c:v>142316.34685469864</c:v>
                </c:pt>
                <c:pt idx="560">
                  <c:v>143828.78453331254</c:v>
                </c:pt>
                <c:pt idx="561">
                  <c:v>143769.04002307847</c:v>
                </c:pt>
                <c:pt idx="562">
                  <c:v>143605.71128599608</c:v>
                </c:pt>
                <c:pt idx="563">
                  <c:v>143127.06712858361</c:v>
                </c:pt>
                <c:pt idx="564">
                  <c:v>143665.50534462216</c:v>
                </c:pt>
                <c:pt idx="565">
                  <c:v>143273.42157389983</c:v>
                </c:pt>
                <c:pt idx="566">
                  <c:v>142385.00227024101</c:v>
                </c:pt>
                <c:pt idx="567">
                  <c:v>139731.28650537017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Sheet4!$F$12</c:f>
              <c:strCache>
                <c:ptCount val="1"/>
                <c:pt idx="0">
                  <c:v> SPXH</c:v>
                </c:pt>
              </c:strCache>
            </c:strRef>
          </c:tx>
          <c:marker>
            <c:symbol val="none"/>
          </c:marker>
          <c:cat>
            <c:strRef>
              <c:f>Sheet4!$B$13:$B$581</c:f>
              <c:strCache>
                <c:ptCount val="568"/>
                <c:pt idx="0">
                  <c:v>4-Jun-07</c:v>
                </c:pt>
                <c:pt idx="1">
                  <c:v>5-Jun-07</c:v>
                </c:pt>
                <c:pt idx="2">
                  <c:v>6-Jun-07</c:v>
                </c:pt>
                <c:pt idx="3">
                  <c:v>7-Jun-07</c:v>
                </c:pt>
                <c:pt idx="4">
                  <c:v>8-Jun-07</c:v>
                </c:pt>
                <c:pt idx="5">
                  <c:v>11-Jun-07</c:v>
                </c:pt>
                <c:pt idx="6">
                  <c:v>12-Jun-07</c:v>
                </c:pt>
                <c:pt idx="7">
                  <c:v>13-Jun-07</c:v>
                </c:pt>
                <c:pt idx="8">
                  <c:v>14-Jun-07</c:v>
                </c:pt>
                <c:pt idx="9">
                  <c:v>15-Jun-07</c:v>
                </c:pt>
                <c:pt idx="10">
                  <c:v>18-Jun-07</c:v>
                </c:pt>
                <c:pt idx="11">
                  <c:v>19-Jun-07</c:v>
                </c:pt>
                <c:pt idx="12">
                  <c:v>20-Jun-07</c:v>
                </c:pt>
                <c:pt idx="13">
                  <c:v>21-Jun-07</c:v>
                </c:pt>
                <c:pt idx="14">
                  <c:v>22-Jun-07</c:v>
                </c:pt>
                <c:pt idx="15">
                  <c:v>25-Jun-07</c:v>
                </c:pt>
                <c:pt idx="16">
                  <c:v>26-Jun-07</c:v>
                </c:pt>
                <c:pt idx="17">
                  <c:v>27-Jun-07</c:v>
                </c:pt>
                <c:pt idx="18">
                  <c:v>28-Jun-07</c:v>
                </c:pt>
                <c:pt idx="19">
                  <c:v>29-Jun-07</c:v>
                </c:pt>
                <c:pt idx="20">
                  <c:v>2-Jul-07</c:v>
                </c:pt>
                <c:pt idx="21">
                  <c:v>3-Jul-07</c:v>
                </c:pt>
                <c:pt idx="22">
                  <c:v>5-Jul-07</c:v>
                </c:pt>
                <c:pt idx="23">
                  <c:v>6-Jul-07</c:v>
                </c:pt>
                <c:pt idx="24">
                  <c:v>9-Jul-07</c:v>
                </c:pt>
                <c:pt idx="25">
                  <c:v>10-Jul-07</c:v>
                </c:pt>
                <c:pt idx="26">
                  <c:v>11-Jul-07</c:v>
                </c:pt>
                <c:pt idx="27">
                  <c:v>12-Jul-07</c:v>
                </c:pt>
                <c:pt idx="28">
                  <c:v>13-Jul-07</c:v>
                </c:pt>
                <c:pt idx="29">
                  <c:v>16-Jul-07</c:v>
                </c:pt>
                <c:pt idx="30">
                  <c:v>17-Jul-07</c:v>
                </c:pt>
                <c:pt idx="31">
                  <c:v>18-Jul-07</c:v>
                </c:pt>
                <c:pt idx="32">
                  <c:v>19-Jul-07</c:v>
                </c:pt>
                <c:pt idx="33">
                  <c:v>20-Jul-07</c:v>
                </c:pt>
                <c:pt idx="34">
                  <c:v>23-Jul-07</c:v>
                </c:pt>
                <c:pt idx="35">
                  <c:v>24-Jul-07</c:v>
                </c:pt>
                <c:pt idx="36">
                  <c:v>25-Jul-07</c:v>
                </c:pt>
                <c:pt idx="37">
                  <c:v>26-Jul-07</c:v>
                </c:pt>
                <c:pt idx="38">
                  <c:v>27-Jul-07</c:v>
                </c:pt>
                <c:pt idx="39">
                  <c:v>30-Jul-07</c:v>
                </c:pt>
                <c:pt idx="40">
                  <c:v>31-Jul-07</c:v>
                </c:pt>
                <c:pt idx="41">
                  <c:v>1-Aug-07</c:v>
                </c:pt>
                <c:pt idx="42">
                  <c:v>2-Aug-07</c:v>
                </c:pt>
                <c:pt idx="43">
                  <c:v>3-Aug-07</c:v>
                </c:pt>
                <c:pt idx="44">
                  <c:v>6-Aug-07</c:v>
                </c:pt>
                <c:pt idx="45">
                  <c:v>7-Aug-07</c:v>
                </c:pt>
                <c:pt idx="46">
                  <c:v>8-Aug-07</c:v>
                </c:pt>
                <c:pt idx="47">
                  <c:v>9-Aug-07</c:v>
                </c:pt>
                <c:pt idx="48">
                  <c:v>10-Aug-07</c:v>
                </c:pt>
                <c:pt idx="49">
                  <c:v>13-Aug-07</c:v>
                </c:pt>
                <c:pt idx="50">
                  <c:v>14-Aug-07</c:v>
                </c:pt>
                <c:pt idx="51">
                  <c:v>15-Aug-07</c:v>
                </c:pt>
                <c:pt idx="52">
                  <c:v>16-Aug-07</c:v>
                </c:pt>
                <c:pt idx="53">
                  <c:v>17-Aug-07</c:v>
                </c:pt>
                <c:pt idx="54">
                  <c:v>20-Aug-07</c:v>
                </c:pt>
                <c:pt idx="55">
                  <c:v>21-Aug-07</c:v>
                </c:pt>
                <c:pt idx="56">
                  <c:v>22-Aug-07</c:v>
                </c:pt>
                <c:pt idx="57">
                  <c:v>23-Aug-07</c:v>
                </c:pt>
                <c:pt idx="58">
                  <c:v>24-Aug-07</c:v>
                </c:pt>
                <c:pt idx="59">
                  <c:v>27-Aug-07</c:v>
                </c:pt>
                <c:pt idx="60">
                  <c:v>28-Aug-07</c:v>
                </c:pt>
                <c:pt idx="61">
                  <c:v>29-Aug-07</c:v>
                </c:pt>
                <c:pt idx="62">
                  <c:v>30-Aug-07</c:v>
                </c:pt>
                <c:pt idx="63">
                  <c:v>31-Aug-07</c:v>
                </c:pt>
                <c:pt idx="64">
                  <c:v>4-Sep-07</c:v>
                </c:pt>
                <c:pt idx="65">
                  <c:v>5-Sep-07</c:v>
                </c:pt>
                <c:pt idx="66">
                  <c:v>6-Sep-07</c:v>
                </c:pt>
                <c:pt idx="67">
                  <c:v>7-Sep-07</c:v>
                </c:pt>
                <c:pt idx="68">
                  <c:v>10-Sep-07</c:v>
                </c:pt>
                <c:pt idx="69">
                  <c:v>11-Sep-07</c:v>
                </c:pt>
                <c:pt idx="70">
                  <c:v>12-Sep-07</c:v>
                </c:pt>
                <c:pt idx="71">
                  <c:v>13-Sep-07</c:v>
                </c:pt>
                <c:pt idx="72">
                  <c:v>14-Sep-07</c:v>
                </c:pt>
                <c:pt idx="73">
                  <c:v>17-Sep-07</c:v>
                </c:pt>
                <c:pt idx="74">
                  <c:v>18-Sep-07</c:v>
                </c:pt>
                <c:pt idx="75">
                  <c:v>19-Sep-07</c:v>
                </c:pt>
                <c:pt idx="76">
                  <c:v>20-Sep-07</c:v>
                </c:pt>
                <c:pt idx="77">
                  <c:v>21-Sep-07</c:v>
                </c:pt>
                <c:pt idx="78">
                  <c:v>24-Sep-07</c:v>
                </c:pt>
                <c:pt idx="79">
                  <c:v>25-Sep-07</c:v>
                </c:pt>
                <c:pt idx="80">
                  <c:v>26-Sep-07</c:v>
                </c:pt>
                <c:pt idx="81">
                  <c:v>27-Sep-07</c:v>
                </c:pt>
                <c:pt idx="82">
                  <c:v>28-Sep-07</c:v>
                </c:pt>
                <c:pt idx="83">
                  <c:v>1-Oct-07</c:v>
                </c:pt>
                <c:pt idx="84">
                  <c:v>2-Oct-07</c:v>
                </c:pt>
                <c:pt idx="85">
                  <c:v>3-Oct-07</c:v>
                </c:pt>
                <c:pt idx="86">
                  <c:v>4-Oct-07</c:v>
                </c:pt>
                <c:pt idx="87">
                  <c:v>5-Oct-07</c:v>
                </c:pt>
                <c:pt idx="88">
                  <c:v>8-Oct-07</c:v>
                </c:pt>
                <c:pt idx="89">
                  <c:v>9-Oct-07</c:v>
                </c:pt>
                <c:pt idx="90">
                  <c:v>10-Oct-07</c:v>
                </c:pt>
                <c:pt idx="91">
                  <c:v>11-Oct-07</c:v>
                </c:pt>
                <c:pt idx="92">
                  <c:v>12-Oct-07</c:v>
                </c:pt>
                <c:pt idx="93">
                  <c:v>15-Oct-07</c:v>
                </c:pt>
                <c:pt idx="94">
                  <c:v>16-Oct-07</c:v>
                </c:pt>
                <c:pt idx="95">
                  <c:v>17-Oct-07</c:v>
                </c:pt>
                <c:pt idx="96">
                  <c:v>18-Oct-07</c:v>
                </c:pt>
                <c:pt idx="97">
                  <c:v>19-Oct-07</c:v>
                </c:pt>
                <c:pt idx="98">
                  <c:v>22-Oct-07</c:v>
                </c:pt>
                <c:pt idx="99">
                  <c:v>23-Oct-07</c:v>
                </c:pt>
                <c:pt idx="100">
                  <c:v>24-Oct-07</c:v>
                </c:pt>
                <c:pt idx="101">
                  <c:v>25-Oct-07</c:v>
                </c:pt>
                <c:pt idx="102">
                  <c:v>26-Oct-07</c:v>
                </c:pt>
                <c:pt idx="103">
                  <c:v>29-Oct-07</c:v>
                </c:pt>
                <c:pt idx="104">
                  <c:v>30-Oct-07</c:v>
                </c:pt>
                <c:pt idx="105">
                  <c:v>31-Oct-07</c:v>
                </c:pt>
                <c:pt idx="106">
                  <c:v>1-Nov-07</c:v>
                </c:pt>
                <c:pt idx="107">
                  <c:v>2-Nov-07</c:v>
                </c:pt>
                <c:pt idx="108">
                  <c:v>5-Nov-07</c:v>
                </c:pt>
                <c:pt idx="109">
                  <c:v>6-Nov-07</c:v>
                </c:pt>
                <c:pt idx="110">
                  <c:v>7-Nov-07</c:v>
                </c:pt>
                <c:pt idx="111">
                  <c:v>8-Nov-07</c:v>
                </c:pt>
                <c:pt idx="112">
                  <c:v>9-Nov-07</c:v>
                </c:pt>
                <c:pt idx="113">
                  <c:v>12-Nov-07</c:v>
                </c:pt>
                <c:pt idx="114">
                  <c:v>13-Nov-07</c:v>
                </c:pt>
                <c:pt idx="115">
                  <c:v>14-Nov-07</c:v>
                </c:pt>
                <c:pt idx="116">
                  <c:v>15-Nov-07</c:v>
                </c:pt>
                <c:pt idx="117">
                  <c:v>16-Nov-07</c:v>
                </c:pt>
                <c:pt idx="118">
                  <c:v>19-Nov-07</c:v>
                </c:pt>
                <c:pt idx="119">
                  <c:v>20-Nov-07</c:v>
                </c:pt>
                <c:pt idx="120">
                  <c:v>21-Nov-07</c:v>
                </c:pt>
                <c:pt idx="121">
                  <c:v>23-Nov-07</c:v>
                </c:pt>
                <c:pt idx="122">
                  <c:v>26-Nov-07</c:v>
                </c:pt>
                <c:pt idx="123">
                  <c:v>27-Nov-07</c:v>
                </c:pt>
                <c:pt idx="124">
                  <c:v>28-Nov-07</c:v>
                </c:pt>
                <c:pt idx="125">
                  <c:v>29-Nov-07</c:v>
                </c:pt>
                <c:pt idx="126">
                  <c:v>30-Nov-07</c:v>
                </c:pt>
                <c:pt idx="127">
                  <c:v>3-Dec-07</c:v>
                </c:pt>
                <c:pt idx="128">
                  <c:v>4-Dec-07</c:v>
                </c:pt>
                <c:pt idx="129">
                  <c:v>5-Dec-07</c:v>
                </c:pt>
                <c:pt idx="130">
                  <c:v>6-Dec-07</c:v>
                </c:pt>
                <c:pt idx="131">
                  <c:v>7-Dec-07</c:v>
                </c:pt>
                <c:pt idx="132">
                  <c:v>10-Dec-07</c:v>
                </c:pt>
                <c:pt idx="133">
                  <c:v>11-Dec-07</c:v>
                </c:pt>
                <c:pt idx="134">
                  <c:v>12-Dec-07</c:v>
                </c:pt>
                <c:pt idx="135">
                  <c:v>13-Dec-07</c:v>
                </c:pt>
                <c:pt idx="136">
                  <c:v>14-Dec-07</c:v>
                </c:pt>
                <c:pt idx="137">
                  <c:v>17-Dec-07</c:v>
                </c:pt>
                <c:pt idx="138">
                  <c:v>18-Dec-07</c:v>
                </c:pt>
                <c:pt idx="139">
                  <c:v>19-Dec-07</c:v>
                </c:pt>
                <c:pt idx="140">
                  <c:v>20-Dec-07</c:v>
                </c:pt>
                <c:pt idx="141">
                  <c:v>21-Dec-07</c:v>
                </c:pt>
                <c:pt idx="142">
                  <c:v>24-Dec-07</c:v>
                </c:pt>
                <c:pt idx="143">
                  <c:v>26-Dec-07</c:v>
                </c:pt>
                <c:pt idx="144">
                  <c:v>27-Dec-07</c:v>
                </c:pt>
                <c:pt idx="145">
                  <c:v>28-Dec-07</c:v>
                </c:pt>
                <c:pt idx="146">
                  <c:v>31-Dec-07</c:v>
                </c:pt>
                <c:pt idx="147">
                  <c:v>2-Jan-08</c:v>
                </c:pt>
                <c:pt idx="148">
                  <c:v>3-Jan-08</c:v>
                </c:pt>
                <c:pt idx="149">
                  <c:v>4-Jan-08</c:v>
                </c:pt>
                <c:pt idx="150">
                  <c:v>7-Jan-08</c:v>
                </c:pt>
                <c:pt idx="151">
                  <c:v>8-Jan-08</c:v>
                </c:pt>
                <c:pt idx="152">
                  <c:v>9-Jan-08</c:v>
                </c:pt>
                <c:pt idx="153">
                  <c:v>10-Jan-08</c:v>
                </c:pt>
                <c:pt idx="154">
                  <c:v>11-Jan-08</c:v>
                </c:pt>
                <c:pt idx="155">
                  <c:v>14-Jan-08</c:v>
                </c:pt>
                <c:pt idx="156">
                  <c:v>15-Jan-08</c:v>
                </c:pt>
                <c:pt idx="157">
                  <c:v>16-Jan-08</c:v>
                </c:pt>
                <c:pt idx="158">
                  <c:v>17-Jan-08</c:v>
                </c:pt>
                <c:pt idx="159">
                  <c:v>18-Jan-08</c:v>
                </c:pt>
                <c:pt idx="160">
                  <c:v>22-Jan-08</c:v>
                </c:pt>
                <c:pt idx="161">
                  <c:v>23-Jan-08</c:v>
                </c:pt>
                <c:pt idx="162">
                  <c:v>24-Jan-08</c:v>
                </c:pt>
                <c:pt idx="163">
                  <c:v>25-Jan-08</c:v>
                </c:pt>
                <c:pt idx="164">
                  <c:v>28-Jan-08</c:v>
                </c:pt>
                <c:pt idx="165">
                  <c:v>29-Jan-08</c:v>
                </c:pt>
                <c:pt idx="166">
                  <c:v>30-Jan-08</c:v>
                </c:pt>
                <c:pt idx="167">
                  <c:v>31-Jan-08</c:v>
                </c:pt>
                <c:pt idx="168">
                  <c:v>1-Feb-08</c:v>
                </c:pt>
                <c:pt idx="169">
                  <c:v>4-Feb-08</c:v>
                </c:pt>
                <c:pt idx="170">
                  <c:v>5-Feb-08</c:v>
                </c:pt>
                <c:pt idx="171">
                  <c:v>6-Feb-08</c:v>
                </c:pt>
                <c:pt idx="172">
                  <c:v>7-Feb-08</c:v>
                </c:pt>
                <c:pt idx="173">
                  <c:v>8-Feb-08</c:v>
                </c:pt>
                <c:pt idx="174">
                  <c:v>11-Feb-08</c:v>
                </c:pt>
                <c:pt idx="175">
                  <c:v>12-Feb-08</c:v>
                </c:pt>
                <c:pt idx="176">
                  <c:v>13-Feb-08</c:v>
                </c:pt>
                <c:pt idx="177">
                  <c:v>14-Feb-08</c:v>
                </c:pt>
                <c:pt idx="178">
                  <c:v>15-Feb-08</c:v>
                </c:pt>
                <c:pt idx="179">
                  <c:v>19-Feb-08</c:v>
                </c:pt>
                <c:pt idx="180">
                  <c:v>20-Feb-08</c:v>
                </c:pt>
                <c:pt idx="181">
                  <c:v>21-Feb-08</c:v>
                </c:pt>
                <c:pt idx="182">
                  <c:v>22-Feb-08</c:v>
                </c:pt>
                <c:pt idx="183">
                  <c:v>25-Feb-08</c:v>
                </c:pt>
                <c:pt idx="184">
                  <c:v>26-Feb-08</c:v>
                </c:pt>
                <c:pt idx="185">
                  <c:v>27-Feb-08</c:v>
                </c:pt>
                <c:pt idx="186">
                  <c:v>28-Feb-08</c:v>
                </c:pt>
                <c:pt idx="187">
                  <c:v>29-Feb-08</c:v>
                </c:pt>
                <c:pt idx="188">
                  <c:v>3-Mar-08</c:v>
                </c:pt>
                <c:pt idx="189">
                  <c:v>4-Mar-08</c:v>
                </c:pt>
                <c:pt idx="190">
                  <c:v>5-Mar-08</c:v>
                </c:pt>
                <c:pt idx="191">
                  <c:v>6-Mar-08</c:v>
                </c:pt>
                <c:pt idx="192">
                  <c:v>7-Mar-08</c:v>
                </c:pt>
                <c:pt idx="193">
                  <c:v>10-Mar-08</c:v>
                </c:pt>
                <c:pt idx="194">
                  <c:v>11-Mar-08</c:v>
                </c:pt>
                <c:pt idx="195">
                  <c:v>12-Mar-08</c:v>
                </c:pt>
                <c:pt idx="196">
                  <c:v>13-Mar-08</c:v>
                </c:pt>
                <c:pt idx="197">
                  <c:v>14-Mar-08</c:v>
                </c:pt>
                <c:pt idx="198">
                  <c:v>17-Mar-08</c:v>
                </c:pt>
                <c:pt idx="199">
                  <c:v>18-Mar-08</c:v>
                </c:pt>
                <c:pt idx="200">
                  <c:v>19-Mar-08</c:v>
                </c:pt>
                <c:pt idx="201">
                  <c:v>20-Mar-08</c:v>
                </c:pt>
                <c:pt idx="202">
                  <c:v>24-Mar-08</c:v>
                </c:pt>
                <c:pt idx="203">
                  <c:v>25-Mar-08</c:v>
                </c:pt>
                <c:pt idx="204">
                  <c:v>26-Mar-08</c:v>
                </c:pt>
                <c:pt idx="205">
                  <c:v>27-Mar-08</c:v>
                </c:pt>
                <c:pt idx="206">
                  <c:v>28-Mar-08</c:v>
                </c:pt>
                <c:pt idx="207">
                  <c:v>31-Mar-08</c:v>
                </c:pt>
                <c:pt idx="208">
                  <c:v>1-Apr-08</c:v>
                </c:pt>
                <c:pt idx="209">
                  <c:v>2-Apr-08</c:v>
                </c:pt>
                <c:pt idx="210">
                  <c:v>3-Apr-08</c:v>
                </c:pt>
                <c:pt idx="211">
                  <c:v>4-Apr-08</c:v>
                </c:pt>
                <c:pt idx="212">
                  <c:v>7-Apr-08</c:v>
                </c:pt>
                <c:pt idx="213">
                  <c:v>8-Apr-08</c:v>
                </c:pt>
                <c:pt idx="214">
                  <c:v>9-Apr-08</c:v>
                </c:pt>
                <c:pt idx="215">
                  <c:v>10-Apr-08</c:v>
                </c:pt>
                <c:pt idx="216">
                  <c:v>11-Apr-08</c:v>
                </c:pt>
                <c:pt idx="217">
                  <c:v>14-Apr-08</c:v>
                </c:pt>
                <c:pt idx="218">
                  <c:v>15-Apr-08</c:v>
                </c:pt>
                <c:pt idx="219">
                  <c:v>16-Apr-08</c:v>
                </c:pt>
                <c:pt idx="220">
                  <c:v>17-Apr-08</c:v>
                </c:pt>
                <c:pt idx="221">
                  <c:v>18-Apr-08</c:v>
                </c:pt>
                <c:pt idx="222">
                  <c:v>21-Apr-08</c:v>
                </c:pt>
                <c:pt idx="223">
                  <c:v>22-Apr-08</c:v>
                </c:pt>
                <c:pt idx="224">
                  <c:v>23-Apr-08</c:v>
                </c:pt>
                <c:pt idx="225">
                  <c:v>24-Apr-08</c:v>
                </c:pt>
                <c:pt idx="226">
                  <c:v>25-Apr-08</c:v>
                </c:pt>
                <c:pt idx="227">
                  <c:v>28-Apr-08</c:v>
                </c:pt>
                <c:pt idx="228">
                  <c:v>29-Apr-08</c:v>
                </c:pt>
                <c:pt idx="229">
                  <c:v>30-Apr-08</c:v>
                </c:pt>
                <c:pt idx="230">
                  <c:v>1-May-08</c:v>
                </c:pt>
                <c:pt idx="231">
                  <c:v>2-May-08</c:v>
                </c:pt>
                <c:pt idx="232">
                  <c:v>5-May-08</c:v>
                </c:pt>
                <c:pt idx="233">
                  <c:v>6-May-08</c:v>
                </c:pt>
                <c:pt idx="234">
                  <c:v>7-May-08</c:v>
                </c:pt>
                <c:pt idx="235">
                  <c:v>8-May-08</c:v>
                </c:pt>
                <c:pt idx="236">
                  <c:v>9-May-08</c:v>
                </c:pt>
                <c:pt idx="237">
                  <c:v>12-May-08</c:v>
                </c:pt>
                <c:pt idx="238">
                  <c:v>13-May-08</c:v>
                </c:pt>
                <c:pt idx="239">
                  <c:v>14-May-08</c:v>
                </c:pt>
                <c:pt idx="240">
                  <c:v>15-May-08</c:v>
                </c:pt>
                <c:pt idx="241">
                  <c:v>16-May-08</c:v>
                </c:pt>
                <c:pt idx="242">
                  <c:v>19-May-08</c:v>
                </c:pt>
                <c:pt idx="243">
                  <c:v>20-May-08</c:v>
                </c:pt>
                <c:pt idx="244">
                  <c:v>21-May-08</c:v>
                </c:pt>
                <c:pt idx="245">
                  <c:v>22-May-08</c:v>
                </c:pt>
                <c:pt idx="246">
                  <c:v>23-May-08</c:v>
                </c:pt>
                <c:pt idx="247">
                  <c:v>27-May-08</c:v>
                </c:pt>
                <c:pt idx="248">
                  <c:v>28-May-08</c:v>
                </c:pt>
                <c:pt idx="249">
                  <c:v>29-May-08</c:v>
                </c:pt>
                <c:pt idx="250">
                  <c:v>30-May-08</c:v>
                </c:pt>
                <c:pt idx="251">
                  <c:v>2-Jun-08</c:v>
                </c:pt>
                <c:pt idx="252">
                  <c:v>3-Jun-08</c:v>
                </c:pt>
                <c:pt idx="253">
                  <c:v>4-Jun-08</c:v>
                </c:pt>
                <c:pt idx="254">
                  <c:v>5-Jun-08</c:v>
                </c:pt>
                <c:pt idx="255">
                  <c:v>6-Jun-08</c:v>
                </c:pt>
                <c:pt idx="256">
                  <c:v>9-Jun-08</c:v>
                </c:pt>
                <c:pt idx="257">
                  <c:v>10-Jun-08</c:v>
                </c:pt>
                <c:pt idx="258">
                  <c:v>11-Jun-08</c:v>
                </c:pt>
                <c:pt idx="259">
                  <c:v>12-Jun-08</c:v>
                </c:pt>
                <c:pt idx="260">
                  <c:v>13-Jun-08</c:v>
                </c:pt>
                <c:pt idx="261">
                  <c:v>16-Jun-08</c:v>
                </c:pt>
                <c:pt idx="262">
                  <c:v>17-Jun-08</c:v>
                </c:pt>
                <c:pt idx="263">
                  <c:v>18-Jun-08</c:v>
                </c:pt>
                <c:pt idx="264">
                  <c:v>19-Jun-08</c:v>
                </c:pt>
                <c:pt idx="265">
                  <c:v>20-Jun-08</c:v>
                </c:pt>
                <c:pt idx="266">
                  <c:v>23-Jun-08</c:v>
                </c:pt>
                <c:pt idx="267">
                  <c:v>24-Jun-08</c:v>
                </c:pt>
                <c:pt idx="268">
                  <c:v>25-Jun-08</c:v>
                </c:pt>
                <c:pt idx="269">
                  <c:v>26-Jun-08</c:v>
                </c:pt>
                <c:pt idx="270">
                  <c:v>27-Jun-08</c:v>
                </c:pt>
                <c:pt idx="271">
                  <c:v>30-Jun-08</c:v>
                </c:pt>
                <c:pt idx="272">
                  <c:v>1-Jul-08</c:v>
                </c:pt>
                <c:pt idx="273">
                  <c:v>2-Jul-08</c:v>
                </c:pt>
                <c:pt idx="274">
                  <c:v>3-Jul-08</c:v>
                </c:pt>
                <c:pt idx="275">
                  <c:v>7-Jul-08</c:v>
                </c:pt>
                <c:pt idx="276">
                  <c:v>8-Jul-08</c:v>
                </c:pt>
                <c:pt idx="277">
                  <c:v>9-Jul-08</c:v>
                </c:pt>
                <c:pt idx="278">
                  <c:v>10-Jul-08</c:v>
                </c:pt>
                <c:pt idx="279">
                  <c:v>11-Jul-08</c:v>
                </c:pt>
                <c:pt idx="280">
                  <c:v>14-Jul-08</c:v>
                </c:pt>
                <c:pt idx="281">
                  <c:v>15-Jul-08</c:v>
                </c:pt>
                <c:pt idx="282">
                  <c:v>16-Jul-08</c:v>
                </c:pt>
                <c:pt idx="283">
                  <c:v>17-Jul-08</c:v>
                </c:pt>
                <c:pt idx="284">
                  <c:v>18-Jul-08</c:v>
                </c:pt>
                <c:pt idx="285">
                  <c:v>21-Jul-08</c:v>
                </c:pt>
                <c:pt idx="286">
                  <c:v>22-Jul-08</c:v>
                </c:pt>
                <c:pt idx="287">
                  <c:v>23-Jul-08</c:v>
                </c:pt>
                <c:pt idx="288">
                  <c:v>24-Jul-08</c:v>
                </c:pt>
                <c:pt idx="289">
                  <c:v>25-Jul-08</c:v>
                </c:pt>
                <c:pt idx="290">
                  <c:v>28-Jul-08</c:v>
                </c:pt>
                <c:pt idx="291">
                  <c:v>29-Jul-08</c:v>
                </c:pt>
                <c:pt idx="292">
                  <c:v>30-Jul-08</c:v>
                </c:pt>
                <c:pt idx="293">
                  <c:v>31-Jul-08</c:v>
                </c:pt>
                <c:pt idx="294">
                  <c:v>1-Aug-08</c:v>
                </c:pt>
                <c:pt idx="295">
                  <c:v>4-Aug-08</c:v>
                </c:pt>
                <c:pt idx="296">
                  <c:v>5-Aug-08</c:v>
                </c:pt>
                <c:pt idx="297">
                  <c:v>6-Aug-08</c:v>
                </c:pt>
                <c:pt idx="298">
                  <c:v>7-Aug-08</c:v>
                </c:pt>
                <c:pt idx="299">
                  <c:v>8-Aug-08</c:v>
                </c:pt>
                <c:pt idx="300">
                  <c:v>11-Aug-08</c:v>
                </c:pt>
                <c:pt idx="301">
                  <c:v>12-Aug-08</c:v>
                </c:pt>
                <c:pt idx="302">
                  <c:v>13-Aug-08</c:v>
                </c:pt>
                <c:pt idx="303">
                  <c:v>14-Aug-08</c:v>
                </c:pt>
                <c:pt idx="304">
                  <c:v>15-Aug-08</c:v>
                </c:pt>
                <c:pt idx="305">
                  <c:v>18-Aug-08</c:v>
                </c:pt>
                <c:pt idx="306">
                  <c:v>19-Aug-08</c:v>
                </c:pt>
                <c:pt idx="307">
                  <c:v>20-Aug-08</c:v>
                </c:pt>
                <c:pt idx="308">
                  <c:v>21-Aug-08</c:v>
                </c:pt>
                <c:pt idx="309">
                  <c:v>22-Aug-08</c:v>
                </c:pt>
                <c:pt idx="310">
                  <c:v>25-Aug-08</c:v>
                </c:pt>
                <c:pt idx="311">
                  <c:v>26-Aug-08</c:v>
                </c:pt>
                <c:pt idx="312">
                  <c:v>27-Aug-08</c:v>
                </c:pt>
                <c:pt idx="313">
                  <c:v>28-Aug-08</c:v>
                </c:pt>
                <c:pt idx="314">
                  <c:v>29-Aug-08</c:v>
                </c:pt>
                <c:pt idx="315">
                  <c:v>2-Sep-08</c:v>
                </c:pt>
                <c:pt idx="316">
                  <c:v>3-Sep-08</c:v>
                </c:pt>
                <c:pt idx="317">
                  <c:v>4-Sep-08</c:v>
                </c:pt>
                <c:pt idx="318">
                  <c:v>5-Sep-08</c:v>
                </c:pt>
                <c:pt idx="319">
                  <c:v>8-Sep-08</c:v>
                </c:pt>
                <c:pt idx="320">
                  <c:v>9-Sep-08</c:v>
                </c:pt>
                <c:pt idx="321">
                  <c:v>10-Sep-08</c:v>
                </c:pt>
                <c:pt idx="322">
                  <c:v>11-Sep-08</c:v>
                </c:pt>
                <c:pt idx="323">
                  <c:v>12-Sep-08</c:v>
                </c:pt>
                <c:pt idx="324">
                  <c:v>15-Sep-08</c:v>
                </c:pt>
                <c:pt idx="325">
                  <c:v>16-Sep-08</c:v>
                </c:pt>
                <c:pt idx="326">
                  <c:v>17-Sep-08</c:v>
                </c:pt>
                <c:pt idx="327">
                  <c:v>18-Sep-08</c:v>
                </c:pt>
                <c:pt idx="328">
                  <c:v>19-Sep-08</c:v>
                </c:pt>
                <c:pt idx="329">
                  <c:v>22-Sep-08</c:v>
                </c:pt>
                <c:pt idx="330">
                  <c:v>23-Sep-08</c:v>
                </c:pt>
                <c:pt idx="331">
                  <c:v>24-Sep-08</c:v>
                </c:pt>
                <c:pt idx="332">
                  <c:v>25-Sep-08</c:v>
                </c:pt>
                <c:pt idx="333">
                  <c:v>26-Sep-08</c:v>
                </c:pt>
                <c:pt idx="334">
                  <c:v>29-Sep-08</c:v>
                </c:pt>
                <c:pt idx="335">
                  <c:v>30-Sep-08</c:v>
                </c:pt>
                <c:pt idx="336">
                  <c:v>1-Oct-08</c:v>
                </c:pt>
                <c:pt idx="337">
                  <c:v>2-Oct-08</c:v>
                </c:pt>
                <c:pt idx="338">
                  <c:v>3-Oct-08</c:v>
                </c:pt>
                <c:pt idx="339">
                  <c:v>6-Oct-08</c:v>
                </c:pt>
                <c:pt idx="340">
                  <c:v>7-Oct-08</c:v>
                </c:pt>
                <c:pt idx="341">
                  <c:v>8-Oct-08</c:v>
                </c:pt>
                <c:pt idx="342">
                  <c:v>9-Oct-08</c:v>
                </c:pt>
                <c:pt idx="343">
                  <c:v>10-Oct-08</c:v>
                </c:pt>
                <c:pt idx="344">
                  <c:v>13-Oct-08</c:v>
                </c:pt>
                <c:pt idx="345">
                  <c:v>14-Oct-08</c:v>
                </c:pt>
                <c:pt idx="346">
                  <c:v>15-Oct-08</c:v>
                </c:pt>
                <c:pt idx="347">
                  <c:v>16-Oct-08</c:v>
                </c:pt>
                <c:pt idx="348">
                  <c:v>17-Oct-08</c:v>
                </c:pt>
                <c:pt idx="349">
                  <c:v>20-Oct-08</c:v>
                </c:pt>
                <c:pt idx="350">
                  <c:v>21-Oct-08</c:v>
                </c:pt>
                <c:pt idx="351">
                  <c:v>22-Oct-08</c:v>
                </c:pt>
                <c:pt idx="352">
                  <c:v>23-Oct-08</c:v>
                </c:pt>
                <c:pt idx="353">
                  <c:v>24-Oct-08</c:v>
                </c:pt>
                <c:pt idx="354">
                  <c:v>27-Oct-08</c:v>
                </c:pt>
                <c:pt idx="355">
                  <c:v>28-Oct-08</c:v>
                </c:pt>
                <c:pt idx="356">
                  <c:v>29-Oct-08</c:v>
                </c:pt>
                <c:pt idx="357">
                  <c:v>30-Oct-08</c:v>
                </c:pt>
                <c:pt idx="358">
                  <c:v>31-Oct-08</c:v>
                </c:pt>
                <c:pt idx="359">
                  <c:v>3-Nov-08</c:v>
                </c:pt>
                <c:pt idx="360">
                  <c:v>4-Nov-08</c:v>
                </c:pt>
                <c:pt idx="361">
                  <c:v>5-Nov-08</c:v>
                </c:pt>
                <c:pt idx="362">
                  <c:v>6-Nov-08</c:v>
                </c:pt>
                <c:pt idx="363">
                  <c:v>7-Nov-08</c:v>
                </c:pt>
                <c:pt idx="364">
                  <c:v>10-Nov-08</c:v>
                </c:pt>
                <c:pt idx="365">
                  <c:v>11-Nov-08</c:v>
                </c:pt>
                <c:pt idx="366">
                  <c:v>12-Nov-08</c:v>
                </c:pt>
                <c:pt idx="367">
                  <c:v>13-Nov-08</c:v>
                </c:pt>
                <c:pt idx="368">
                  <c:v>14-Nov-08</c:v>
                </c:pt>
                <c:pt idx="369">
                  <c:v>17-Nov-08</c:v>
                </c:pt>
                <c:pt idx="370">
                  <c:v>18-Nov-08</c:v>
                </c:pt>
                <c:pt idx="371">
                  <c:v>19-Nov-08</c:v>
                </c:pt>
                <c:pt idx="372">
                  <c:v>20-Nov-08</c:v>
                </c:pt>
                <c:pt idx="373">
                  <c:v>21-Nov-08</c:v>
                </c:pt>
                <c:pt idx="374">
                  <c:v>24-Nov-08</c:v>
                </c:pt>
                <c:pt idx="375">
                  <c:v>25-Nov-08</c:v>
                </c:pt>
                <c:pt idx="376">
                  <c:v>26-Nov-08</c:v>
                </c:pt>
                <c:pt idx="377">
                  <c:v>28-Nov-08</c:v>
                </c:pt>
                <c:pt idx="378">
                  <c:v>1-Dec-08</c:v>
                </c:pt>
                <c:pt idx="379">
                  <c:v>2-Dec-08</c:v>
                </c:pt>
                <c:pt idx="380">
                  <c:v>3-Dec-08</c:v>
                </c:pt>
                <c:pt idx="381">
                  <c:v>4-Dec-08</c:v>
                </c:pt>
                <c:pt idx="382">
                  <c:v>5-Dec-08</c:v>
                </c:pt>
                <c:pt idx="383">
                  <c:v>8-Dec-08</c:v>
                </c:pt>
                <c:pt idx="384">
                  <c:v>9-Dec-08</c:v>
                </c:pt>
                <c:pt idx="385">
                  <c:v>10-Dec-08</c:v>
                </c:pt>
                <c:pt idx="386">
                  <c:v>11-Dec-08</c:v>
                </c:pt>
                <c:pt idx="387">
                  <c:v>12-Dec-08</c:v>
                </c:pt>
                <c:pt idx="388">
                  <c:v>15-Dec-08</c:v>
                </c:pt>
                <c:pt idx="389">
                  <c:v>16-Dec-08</c:v>
                </c:pt>
                <c:pt idx="390">
                  <c:v>17-Dec-08</c:v>
                </c:pt>
                <c:pt idx="391">
                  <c:v>18-Dec-08</c:v>
                </c:pt>
                <c:pt idx="392">
                  <c:v>19-Dec-08</c:v>
                </c:pt>
                <c:pt idx="393">
                  <c:v>22-Dec-08</c:v>
                </c:pt>
                <c:pt idx="394">
                  <c:v>23-Dec-08</c:v>
                </c:pt>
                <c:pt idx="395">
                  <c:v>24-Dec-08</c:v>
                </c:pt>
                <c:pt idx="396">
                  <c:v>26-Dec-08</c:v>
                </c:pt>
                <c:pt idx="397">
                  <c:v>29-Dec-08</c:v>
                </c:pt>
                <c:pt idx="398">
                  <c:v>30-Dec-08</c:v>
                </c:pt>
                <c:pt idx="399">
                  <c:v>31-Dec-08</c:v>
                </c:pt>
                <c:pt idx="400">
                  <c:v>2-Jan-09</c:v>
                </c:pt>
                <c:pt idx="401">
                  <c:v>5-Jan-09</c:v>
                </c:pt>
                <c:pt idx="402">
                  <c:v>6-Jan-09</c:v>
                </c:pt>
                <c:pt idx="403">
                  <c:v>7-Jan-09</c:v>
                </c:pt>
                <c:pt idx="404">
                  <c:v>8-Jan-09</c:v>
                </c:pt>
                <c:pt idx="405">
                  <c:v>9-Jan-09</c:v>
                </c:pt>
                <c:pt idx="406">
                  <c:v>12-Jan-09</c:v>
                </c:pt>
                <c:pt idx="407">
                  <c:v>13-Jan-09</c:v>
                </c:pt>
                <c:pt idx="408">
                  <c:v>14-Jan-09</c:v>
                </c:pt>
                <c:pt idx="409">
                  <c:v>15-Jan-09</c:v>
                </c:pt>
                <c:pt idx="410">
                  <c:v>16-Jan-09</c:v>
                </c:pt>
                <c:pt idx="411">
                  <c:v>20-Jan-09</c:v>
                </c:pt>
                <c:pt idx="412">
                  <c:v>21-Jan-09</c:v>
                </c:pt>
                <c:pt idx="413">
                  <c:v>22-Jan-09</c:v>
                </c:pt>
                <c:pt idx="414">
                  <c:v>23-Jan-09</c:v>
                </c:pt>
                <c:pt idx="415">
                  <c:v>26-Jan-09</c:v>
                </c:pt>
                <c:pt idx="416">
                  <c:v>27-Jan-09</c:v>
                </c:pt>
                <c:pt idx="417">
                  <c:v>28-Jan-09</c:v>
                </c:pt>
                <c:pt idx="418">
                  <c:v>29-Jan-09</c:v>
                </c:pt>
                <c:pt idx="419">
                  <c:v>30-Jan-09</c:v>
                </c:pt>
                <c:pt idx="420">
                  <c:v>2-Feb-09</c:v>
                </c:pt>
                <c:pt idx="421">
                  <c:v>3-Feb-09</c:v>
                </c:pt>
                <c:pt idx="422">
                  <c:v>4-Feb-09</c:v>
                </c:pt>
                <c:pt idx="423">
                  <c:v>5-Feb-09</c:v>
                </c:pt>
                <c:pt idx="424">
                  <c:v>6-Feb-09</c:v>
                </c:pt>
                <c:pt idx="425">
                  <c:v>9-Feb-09</c:v>
                </c:pt>
                <c:pt idx="426">
                  <c:v>10-Feb-09</c:v>
                </c:pt>
                <c:pt idx="427">
                  <c:v>11-Feb-09</c:v>
                </c:pt>
                <c:pt idx="428">
                  <c:v>12-Feb-09</c:v>
                </c:pt>
                <c:pt idx="429">
                  <c:v>13-Feb-09</c:v>
                </c:pt>
                <c:pt idx="430">
                  <c:v>17-Feb-09</c:v>
                </c:pt>
                <c:pt idx="431">
                  <c:v>18-Feb-09</c:v>
                </c:pt>
                <c:pt idx="432">
                  <c:v>19-Feb-09</c:v>
                </c:pt>
                <c:pt idx="433">
                  <c:v>20-Feb-09</c:v>
                </c:pt>
                <c:pt idx="434">
                  <c:v>23-Feb-09</c:v>
                </c:pt>
                <c:pt idx="435">
                  <c:v>24-Feb-09</c:v>
                </c:pt>
                <c:pt idx="436">
                  <c:v>25-Feb-09</c:v>
                </c:pt>
                <c:pt idx="437">
                  <c:v>26-Feb-09</c:v>
                </c:pt>
                <c:pt idx="438">
                  <c:v>27-Feb-09</c:v>
                </c:pt>
                <c:pt idx="439">
                  <c:v>2-Mar-09</c:v>
                </c:pt>
                <c:pt idx="440">
                  <c:v>3-Mar-09</c:v>
                </c:pt>
                <c:pt idx="441">
                  <c:v>4-Mar-09</c:v>
                </c:pt>
                <c:pt idx="442">
                  <c:v>5-Mar-09</c:v>
                </c:pt>
                <c:pt idx="443">
                  <c:v>6-Mar-09</c:v>
                </c:pt>
                <c:pt idx="444">
                  <c:v>9-Mar-09</c:v>
                </c:pt>
                <c:pt idx="445">
                  <c:v>10-Mar-09</c:v>
                </c:pt>
                <c:pt idx="446">
                  <c:v>11-Mar-09</c:v>
                </c:pt>
                <c:pt idx="447">
                  <c:v>12-Mar-09</c:v>
                </c:pt>
                <c:pt idx="448">
                  <c:v>13-Mar-09</c:v>
                </c:pt>
                <c:pt idx="449">
                  <c:v>16-Mar-09</c:v>
                </c:pt>
                <c:pt idx="450">
                  <c:v>17-Mar-09</c:v>
                </c:pt>
                <c:pt idx="451">
                  <c:v>18-Mar-09</c:v>
                </c:pt>
                <c:pt idx="452">
                  <c:v>19-Mar-09</c:v>
                </c:pt>
                <c:pt idx="453">
                  <c:v>20-Mar-09</c:v>
                </c:pt>
                <c:pt idx="454">
                  <c:v>23-Mar-09</c:v>
                </c:pt>
                <c:pt idx="455">
                  <c:v>24-Mar-09</c:v>
                </c:pt>
                <c:pt idx="456">
                  <c:v>25-Mar-09</c:v>
                </c:pt>
                <c:pt idx="457">
                  <c:v>26-Mar-09</c:v>
                </c:pt>
                <c:pt idx="458">
                  <c:v>27-Mar-09</c:v>
                </c:pt>
                <c:pt idx="459">
                  <c:v>30-Mar-09</c:v>
                </c:pt>
                <c:pt idx="460">
                  <c:v>31-Mar-09</c:v>
                </c:pt>
                <c:pt idx="461">
                  <c:v>1-Apr-09</c:v>
                </c:pt>
                <c:pt idx="462">
                  <c:v>2-Apr-09</c:v>
                </c:pt>
                <c:pt idx="463">
                  <c:v>3-Apr-09</c:v>
                </c:pt>
                <c:pt idx="464">
                  <c:v>6-Apr-09</c:v>
                </c:pt>
                <c:pt idx="465">
                  <c:v>7-Apr-09</c:v>
                </c:pt>
                <c:pt idx="466">
                  <c:v>8-Apr-09</c:v>
                </c:pt>
                <c:pt idx="467">
                  <c:v>9-Apr-09</c:v>
                </c:pt>
                <c:pt idx="468">
                  <c:v>13-Apr-09</c:v>
                </c:pt>
                <c:pt idx="469">
                  <c:v>14-Apr-09</c:v>
                </c:pt>
                <c:pt idx="470">
                  <c:v>15-Apr-09</c:v>
                </c:pt>
                <c:pt idx="471">
                  <c:v>16-Apr-09</c:v>
                </c:pt>
                <c:pt idx="472">
                  <c:v>17-Apr-09</c:v>
                </c:pt>
                <c:pt idx="473">
                  <c:v>20-Apr-09</c:v>
                </c:pt>
                <c:pt idx="474">
                  <c:v>21-Apr-09</c:v>
                </c:pt>
                <c:pt idx="475">
                  <c:v>22-Apr-09</c:v>
                </c:pt>
                <c:pt idx="476">
                  <c:v>23-Apr-09</c:v>
                </c:pt>
                <c:pt idx="477">
                  <c:v>24-Apr-09</c:v>
                </c:pt>
                <c:pt idx="478">
                  <c:v>27-Apr-09</c:v>
                </c:pt>
                <c:pt idx="479">
                  <c:v>28-Apr-09</c:v>
                </c:pt>
                <c:pt idx="480">
                  <c:v>29-Apr-09</c:v>
                </c:pt>
                <c:pt idx="481">
                  <c:v>30-Apr-09</c:v>
                </c:pt>
                <c:pt idx="482">
                  <c:v>1-May-09</c:v>
                </c:pt>
                <c:pt idx="483">
                  <c:v>4-May-09</c:v>
                </c:pt>
                <c:pt idx="484">
                  <c:v>5-May-09</c:v>
                </c:pt>
                <c:pt idx="485">
                  <c:v>6-May-09</c:v>
                </c:pt>
                <c:pt idx="486">
                  <c:v>7-May-09</c:v>
                </c:pt>
                <c:pt idx="487">
                  <c:v>8-May-09</c:v>
                </c:pt>
                <c:pt idx="488">
                  <c:v>11-May-09</c:v>
                </c:pt>
                <c:pt idx="489">
                  <c:v>12-May-09</c:v>
                </c:pt>
                <c:pt idx="490">
                  <c:v>13-May-09</c:v>
                </c:pt>
                <c:pt idx="491">
                  <c:v>14-May-09</c:v>
                </c:pt>
                <c:pt idx="492">
                  <c:v>15-May-09</c:v>
                </c:pt>
                <c:pt idx="493">
                  <c:v>18-May-09</c:v>
                </c:pt>
                <c:pt idx="494">
                  <c:v>19-May-09</c:v>
                </c:pt>
                <c:pt idx="495">
                  <c:v>20-May-09</c:v>
                </c:pt>
                <c:pt idx="496">
                  <c:v>21-May-09</c:v>
                </c:pt>
                <c:pt idx="497">
                  <c:v>22-May-09</c:v>
                </c:pt>
                <c:pt idx="498">
                  <c:v>26-May-09</c:v>
                </c:pt>
                <c:pt idx="499">
                  <c:v>27-May-09</c:v>
                </c:pt>
                <c:pt idx="500">
                  <c:v>28-May-09</c:v>
                </c:pt>
                <c:pt idx="501">
                  <c:v>29-May-09</c:v>
                </c:pt>
                <c:pt idx="502">
                  <c:v>1-Jun-09</c:v>
                </c:pt>
                <c:pt idx="503">
                  <c:v>2-Jun-09</c:v>
                </c:pt>
                <c:pt idx="504">
                  <c:v>3-Jun-09</c:v>
                </c:pt>
                <c:pt idx="505">
                  <c:v>4-Jun-09</c:v>
                </c:pt>
                <c:pt idx="506">
                  <c:v>5-Jun-09</c:v>
                </c:pt>
                <c:pt idx="507">
                  <c:v>8-Jun-09</c:v>
                </c:pt>
                <c:pt idx="508">
                  <c:v>9-Jun-09</c:v>
                </c:pt>
                <c:pt idx="509">
                  <c:v>10-Jun-09</c:v>
                </c:pt>
                <c:pt idx="510">
                  <c:v>11-Jun-09</c:v>
                </c:pt>
                <c:pt idx="511">
                  <c:v>12-Jun-09</c:v>
                </c:pt>
                <c:pt idx="512">
                  <c:v>15-Jun-09</c:v>
                </c:pt>
                <c:pt idx="513">
                  <c:v>16-Jun-09</c:v>
                </c:pt>
                <c:pt idx="514">
                  <c:v>17-Jun-09</c:v>
                </c:pt>
                <c:pt idx="515">
                  <c:v>18-Jun-09</c:v>
                </c:pt>
                <c:pt idx="516">
                  <c:v>19-Jun-09</c:v>
                </c:pt>
                <c:pt idx="517">
                  <c:v>22-Jun-09</c:v>
                </c:pt>
                <c:pt idx="518">
                  <c:v>23-Jun-09</c:v>
                </c:pt>
                <c:pt idx="519">
                  <c:v>24-Jun-09</c:v>
                </c:pt>
                <c:pt idx="520">
                  <c:v>25-Jun-09</c:v>
                </c:pt>
                <c:pt idx="521">
                  <c:v>26-Jun-09</c:v>
                </c:pt>
                <c:pt idx="522">
                  <c:v>29-Jun-09</c:v>
                </c:pt>
                <c:pt idx="523">
                  <c:v>30-Jun-09</c:v>
                </c:pt>
                <c:pt idx="524">
                  <c:v>1-Jul-09</c:v>
                </c:pt>
                <c:pt idx="525">
                  <c:v>2-Jul-09</c:v>
                </c:pt>
                <c:pt idx="526">
                  <c:v>6-Jul-09</c:v>
                </c:pt>
                <c:pt idx="527">
                  <c:v>7-Jul-09</c:v>
                </c:pt>
                <c:pt idx="528">
                  <c:v>8-Jul-09</c:v>
                </c:pt>
                <c:pt idx="529">
                  <c:v>9-Jul-09</c:v>
                </c:pt>
                <c:pt idx="530">
                  <c:v>10-Jul-09</c:v>
                </c:pt>
                <c:pt idx="531">
                  <c:v>13-Jul-09</c:v>
                </c:pt>
                <c:pt idx="532">
                  <c:v>14-Jul-09</c:v>
                </c:pt>
                <c:pt idx="533">
                  <c:v>15-Jul-09</c:v>
                </c:pt>
                <c:pt idx="534">
                  <c:v>16-Jul-09</c:v>
                </c:pt>
                <c:pt idx="535">
                  <c:v>17-Jul-09</c:v>
                </c:pt>
                <c:pt idx="536">
                  <c:v>20-Jul-09</c:v>
                </c:pt>
                <c:pt idx="537">
                  <c:v>21-Jul-09</c:v>
                </c:pt>
                <c:pt idx="538">
                  <c:v>22-Jul-09</c:v>
                </c:pt>
                <c:pt idx="539">
                  <c:v>23-Jul-09</c:v>
                </c:pt>
                <c:pt idx="540">
                  <c:v>24-Jul-09</c:v>
                </c:pt>
                <c:pt idx="541">
                  <c:v>27-Jul-09</c:v>
                </c:pt>
                <c:pt idx="542">
                  <c:v>28-Jul-09</c:v>
                </c:pt>
                <c:pt idx="543">
                  <c:v>29-Jul-09</c:v>
                </c:pt>
                <c:pt idx="544">
                  <c:v>30-Jul-09</c:v>
                </c:pt>
                <c:pt idx="545">
                  <c:v>31-Jul-09</c:v>
                </c:pt>
                <c:pt idx="546">
                  <c:v>3-Aug-09</c:v>
                </c:pt>
                <c:pt idx="547">
                  <c:v>4-Aug-09</c:v>
                </c:pt>
                <c:pt idx="548">
                  <c:v>5-Aug-09</c:v>
                </c:pt>
                <c:pt idx="549">
                  <c:v>6-Aug-09</c:v>
                </c:pt>
                <c:pt idx="550">
                  <c:v>7-Aug-09</c:v>
                </c:pt>
                <c:pt idx="551">
                  <c:v>10-Aug-09</c:v>
                </c:pt>
                <c:pt idx="552">
                  <c:v>11-Aug-09</c:v>
                </c:pt>
                <c:pt idx="553">
                  <c:v>12-Aug-09</c:v>
                </c:pt>
                <c:pt idx="554">
                  <c:v>13-Aug-09</c:v>
                </c:pt>
                <c:pt idx="555">
                  <c:v>14-Aug-09</c:v>
                </c:pt>
                <c:pt idx="556">
                  <c:v>17-Aug-09</c:v>
                </c:pt>
                <c:pt idx="557">
                  <c:v>18-Aug-09</c:v>
                </c:pt>
                <c:pt idx="558">
                  <c:v>19-Aug-09</c:v>
                </c:pt>
                <c:pt idx="559">
                  <c:v>20-Aug-09</c:v>
                </c:pt>
                <c:pt idx="560">
                  <c:v>21-Aug-09</c:v>
                </c:pt>
                <c:pt idx="561">
                  <c:v>24-Aug-09</c:v>
                </c:pt>
                <c:pt idx="562">
                  <c:v>25-Aug-09</c:v>
                </c:pt>
                <c:pt idx="563">
                  <c:v>26-Aug-09</c:v>
                </c:pt>
                <c:pt idx="564">
                  <c:v>27-Aug-09</c:v>
                </c:pt>
                <c:pt idx="565">
                  <c:v>28-Aug-09</c:v>
                </c:pt>
                <c:pt idx="566">
                  <c:v>31-Aug-09</c:v>
                </c:pt>
                <c:pt idx="567">
                  <c:v>1-Sep-09</c:v>
                </c:pt>
              </c:strCache>
            </c:strRef>
          </c:cat>
          <c:val>
            <c:numRef>
              <c:f>Sheet4!$F$13:$F$581</c:f>
              <c:numCache>
                <c:formatCode>General</c:formatCode>
                <c:ptCount val="568"/>
                <c:pt idx="0">
                  <c:v>122084.51596964664</c:v>
                </c:pt>
                <c:pt idx="1">
                  <c:v>121660.7689748999</c:v>
                </c:pt>
                <c:pt idx="2">
                  <c:v>120491.21129191718</c:v>
                </c:pt>
                <c:pt idx="3">
                  <c:v>118624.79997970807</c:v>
                </c:pt>
                <c:pt idx="4">
                  <c:v>119886.73412202155</c:v>
                </c:pt>
                <c:pt idx="5">
                  <c:v>120041.41774785302</c:v>
                </c:pt>
                <c:pt idx="6">
                  <c:v>118938.49034082922</c:v>
                </c:pt>
                <c:pt idx="7">
                  <c:v>120410.13192163102</c:v>
                </c:pt>
                <c:pt idx="8">
                  <c:v>121038.7214246263</c:v>
                </c:pt>
                <c:pt idx="9">
                  <c:v>121182.45069033252</c:v>
                </c:pt>
                <c:pt idx="10">
                  <c:v>121059.86204277353</c:v>
                </c:pt>
                <c:pt idx="11">
                  <c:v>121329.31364159544</c:v>
                </c:pt>
                <c:pt idx="12">
                  <c:v>119810.95328592382</c:v>
                </c:pt>
                <c:pt idx="13">
                  <c:v>120379.3674311924</c:v>
                </c:pt>
                <c:pt idx="14">
                  <c:v>119451.19885360848</c:v>
                </c:pt>
                <c:pt idx="15">
                  <c:v>119000.36009426024</c:v>
                </c:pt>
                <c:pt idx="16">
                  <c:v>118076.68552991208</c:v>
                </c:pt>
                <c:pt idx="17">
                  <c:v>119235.52073830496</c:v>
                </c:pt>
                <c:pt idx="18">
                  <c:v>119222.48758790693</c:v>
                </c:pt>
                <c:pt idx="19">
                  <c:v>119330.03537704569</c:v>
                </c:pt>
                <c:pt idx="20">
                  <c:v>120165.05898912523</c:v>
                </c:pt>
                <c:pt idx="21">
                  <c:v>120499.14798470296</c:v>
                </c:pt>
                <c:pt idx="22">
                  <c:v>120423.04236653079</c:v>
                </c:pt>
                <c:pt idx="23">
                  <c:v>120912.07057284394</c:v>
                </c:pt>
                <c:pt idx="24">
                  <c:v>120997.6777030204</c:v>
                </c:pt>
                <c:pt idx="25">
                  <c:v>119658.55936906391</c:v>
                </c:pt>
                <c:pt idx="26">
                  <c:v>120335.88805275236</c:v>
                </c:pt>
                <c:pt idx="27">
                  <c:v>121873.83206171746</c:v>
                </c:pt>
                <c:pt idx="28">
                  <c:v>122196.03028552324</c:v>
                </c:pt>
                <c:pt idx="29">
                  <c:v>122222.02296818598</c:v>
                </c:pt>
                <c:pt idx="30">
                  <c:v>122196.23584659179</c:v>
                </c:pt>
                <c:pt idx="31">
                  <c:v>122132.7160401282</c:v>
                </c:pt>
                <c:pt idx="32">
                  <c:v>122487.30111625616</c:v>
                </c:pt>
                <c:pt idx="33">
                  <c:v>121559.88008504563</c:v>
                </c:pt>
                <c:pt idx="34">
                  <c:v>121825.5304879461</c:v>
                </c:pt>
                <c:pt idx="35">
                  <c:v>120202.99912398471</c:v>
                </c:pt>
                <c:pt idx="36">
                  <c:v>120383.22280536398</c:v>
                </c:pt>
                <c:pt idx="37">
                  <c:v>118364.40295104755</c:v>
                </c:pt>
                <c:pt idx="38">
                  <c:v>116665.96738024257</c:v>
                </c:pt>
                <c:pt idx="39">
                  <c:v>117922.93408186505</c:v>
                </c:pt>
                <c:pt idx="40">
                  <c:v>117721.20969233727</c:v>
                </c:pt>
                <c:pt idx="41">
                  <c:v>118747.79045722577</c:v>
                </c:pt>
                <c:pt idx="42">
                  <c:v>119059.31864759748</c:v>
                </c:pt>
                <c:pt idx="43">
                  <c:v>117258.49444880025</c:v>
                </c:pt>
                <c:pt idx="44">
                  <c:v>118620.77243086445</c:v>
                </c:pt>
                <c:pt idx="45">
                  <c:v>118855.69865864828</c:v>
                </c:pt>
                <c:pt idx="46">
                  <c:v>120167.77024453151</c:v>
                </c:pt>
                <c:pt idx="47">
                  <c:v>118191.92851028753</c:v>
                </c:pt>
                <c:pt idx="48">
                  <c:v>118734.78788270424</c:v>
                </c:pt>
                <c:pt idx="49">
                  <c:v>118662.16903783177</c:v>
                </c:pt>
                <c:pt idx="50">
                  <c:v>117827.59472365616</c:v>
                </c:pt>
                <c:pt idx="51">
                  <c:v>117265.91785073483</c:v>
                </c:pt>
                <c:pt idx="52">
                  <c:v>119466.53586770664</c:v>
                </c:pt>
                <c:pt idx="53">
                  <c:v>120624.39608402779</c:v>
                </c:pt>
                <c:pt idx="54">
                  <c:v>118837.82406861735</c:v>
                </c:pt>
                <c:pt idx="55">
                  <c:v>118622.17656156572</c:v>
                </c:pt>
                <c:pt idx="56">
                  <c:v>119080.01491279725</c:v>
                </c:pt>
                <c:pt idx="57">
                  <c:v>119182.03123485412</c:v>
                </c:pt>
                <c:pt idx="58">
                  <c:v>119985.71610299115</c:v>
                </c:pt>
                <c:pt idx="59">
                  <c:v>119506.0871190679</c:v>
                </c:pt>
                <c:pt idx="60">
                  <c:v>118292.60848684698</c:v>
                </c:pt>
                <c:pt idx="61">
                  <c:v>119584.24616593783</c:v>
                </c:pt>
                <c:pt idx="62">
                  <c:v>119431.4217021418</c:v>
                </c:pt>
                <c:pt idx="63">
                  <c:v>120035.8075809187</c:v>
                </c:pt>
                <c:pt idx="64">
                  <c:v>120661.04653163138</c:v>
                </c:pt>
                <c:pt idx="65">
                  <c:v>120283.7670591952</c:v>
                </c:pt>
                <c:pt idx="66">
                  <c:v>120445.70655862582</c:v>
                </c:pt>
                <c:pt idx="67">
                  <c:v>119625.09532851937</c:v>
                </c:pt>
                <c:pt idx="68">
                  <c:v>119776.73787373351</c:v>
                </c:pt>
                <c:pt idx="69">
                  <c:v>120266.20966665659</c:v>
                </c:pt>
                <c:pt idx="70">
                  <c:v>120609.92591651886</c:v>
                </c:pt>
                <c:pt idx="71">
                  <c:v>121282.11816675689</c:v>
                </c:pt>
                <c:pt idx="72">
                  <c:v>121278.83023177525</c:v>
                </c:pt>
                <c:pt idx="73">
                  <c:v>120953.92553034784</c:v>
                </c:pt>
                <c:pt idx="74">
                  <c:v>122609.39161425196</c:v>
                </c:pt>
                <c:pt idx="75">
                  <c:v>123048.57616970973</c:v>
                </c:pt>
                <c:pt idx="76">
                  <c:v>122330.86675285955</c:v>
                </c:pt>
                <c:pt idx="77">
                  <c:v>121994.75209513304</c:v>
                </c:pt>
                <c:pt idx="78">
                  <c:v>121793.29813901211</c:v>
                </c:pt>
                <c:pt idx="79">
                  <c:v>121593.15207714218</c:v>
                </c:pt>
                <c:pt idx="80">
                  <c:v>122102.5790589216</c:v>
                </c:pt>
                <c:pt idx="81">
                  <c:v>122737.3383436179</c:v>
                </c:pt>
                <c:pt idx="82">
                  <c:v>122365.39733796298</c:v>
                </c:pt>
                <c:pt idx="83">
                  <c:v>123545.19466600307</c:v>
                </c:pt>
                <c:pt idx="84">
                  <c:v>123375.00526124399</c:v>
                </c:pt>
                <c:pt idx="85">
                  <c:v>123158.86655076094</c:v>
                </c:pt>
                <c:pt idx="86">
                  <c:v>123316.37599388089</c:v>
                </c:pt>
                <c:pt idx="87">
                  <c:v>124588.09229645572</c:v>
                </c:pt>
                <c:pt idx="88">
                  <c:v>123990.44070993064</c:v>
                </c:pt>
                <c:pt idx="89">
                  <c:v>125081.89972022064</c:v>
                </c:pt>
                <c:pt idx="90">
                  <c:v>124895.13441901458</c:v>
                </c:pt>
                <c:pt idx="91">
                  <c:v>124126.28569479739</c:v>
                </c:pt>
                <c:pt idx="92">
                  <c:v>124748.92630586168</c:v>
                </c:pt>
                <c:pt idx="93">
                  <c:v>123719.78420546844</c:v>
                </c:pt>
                <c:pt idx="94">
                  <c:v>122845.13215784664</c:v>
                </c:pt>
                <c:pt idx="95">
                  <c:v>123155.91653097307</c:v>
                </c:pt>
                <c:pt idx="96">
                  <c:v>122773.85649772838</c:v>
                </c:pt>
                <c:pt idx="97">
                  <c:v>120009.94957248167</c:v>
                </c:pt>
                <c:pt idx="98">
                  <c:v>120574.56630555482</c:v>
                </c:pt>
                <c:pt idx="99">
                  <c:v>121357.76600804878</c:v>
                </c:pt>
                <c:pt idx="100">
                  <c:v>121175.64651521553</c:v>
                </c:pt>
                <c:pt idx="101">
                  <c:v>121417.05405943617</c:v>
                </c:pt>
                <c:pt idx="102">
                  <c:v>122626.34470149677</c:v>
                </c:pt>
                <c:pt idx="103">
                  <c:v>122997.2102999513</c:v>
                </c:pt>
                <c:pt idx="104">
                  <c:v>122200.80322678844</c:v>
                </c:pt>
                <c:pt idx="105">
                  <c:v>123763.09054805238</c:v>
                </c:pt>
                <c:pt idx="106">
                  <c:v>120804.85134716421</c:v>
                </c:pt>
                <c:pt idx="107">
                  <c:v>120956.3816028969</c:v>
                </c:pt>
                <c:pt idx="108">
                  <c:v>120264.15726827193</c:v>
                </c:pt>
                <c:pt idx="109">
                  <c:v>121445.88265954235</c:v>
                </c:pt>
                <c:pt idx="110">
                  <c:v>118810.98397761615</c:v>
                </c:pt>
                <c:pt idx="111">
                  <c:v>118278.61639265459</c:v>
                </c:pt>
                <c:pt idx="112">
                  <c:v>117186.97078552042</c:v>
                </c:pt>
                <c:pt idx="113">
                  <c:v>116314.68736258741</c:v>
                </c:pt>
                <c:pt idx="114">
                  <c:v>118674.60543133014</c:v>
                </c:pt>
                <c:pt idx="115">
                  <c:v>118466.04837647264</c:v>
                </c:pt>
                <c:pt idx="116">
                  <c:v>117348.56964160387</c:v>
                </c:pt>
                <c:pt idx="117">
                  <c:v>117406.87243689821</c:v>
                </c:pt>
                <c:pt idx="118">
                  <c:v>116132.6218375748</c:v>
                </c:pt>
                <c:pt idx="119">
                  <c:v>116519.5434163231</c:v>
                </c:pt>
                <c:pt idx="120">
                  <c:v>114663.17374069203</c:v>
                </c:pt>
                <c:pt idx="121">
                  <c:v>116080.43107411533</c:v>
                </c:pt>
                <c:pt idx="122">
                  <c:v>114221.8075514938</c:v>
                </c:pt>
                <c:pt idx="123">
                  <c:v>115141.40010766097</c:v>
                </c:pt>
                <c:pt idx="124">
                  <c:v>117719.88972428544</c:v>
                </c:pt>
                <c:pt idx="125">
                  <c:v>117789.6068378448</c:v>
                </c:pt>
                <c:pt idx="126">
                  <c:v>118705.0560390616</c:v>
                </c:pt>
                <c:pt idx="127">
                  <c:v>118056.5371285193</c:v>
                </c:pt>
                <c:pt idx="128">
                  <c:v>117190.33419532191</c:v>
                </c:pt>
                <c:pt idx="129">
                  <c:v>118683.23926783455</c:v>
                </c:pt>
                <c:pt idx="130">
                  <c:v>120036.64908813375</c:v>
                </c:pt>
                <c:pt idx="131">
                  <c:v>120015.48755537576</c:v>
                </c:pt>
                <c:pt idx="132">
                  <c:v>120800.39880078784</c:v>
                </c:pt>
                <c:pt idx="133">
                  <c:v>117954.0166619573</c:v>
                </c:pt>
                <c:pt idx="134">
                  <c:v>118925.01679295767</c:v>
                </c:pt>
                <c:pt idx="135">
                  <c:v>118721.22442685674</c:v>
                </c:pt>
                <c:pt idx="136">
                  <c:v>117482.13915817498</c:v>
                </c:pt>
                <c:pt idx="137">
                  <c:v>116143.2025076947</c:v>
                </c:pt>
                <c:pt idx="138">
                  <c:v>116557.31651694058</c:v>
                </c:pt>
                <c:pt idx="139">
                  <c:v>116542.36041829601</c:v>
                </c:pt>
                <c:pt idx="140">
                  <c:v>117146.52033336803</c:v>
                </c:pt>
                <c:pt idx="141">
                  <c:v>117980.9375731222</c:v>
                </c:pt>
                <c:pt idx="142">
                  <c:v>118727.26472716643</c:v>
                </c:pt>
                <c:pt idx="143">
                  <c:v>118953.29215766252</c:v>
                </c:pt>
                <c:pt idx="144">
                  <c:v>117624.62653068268</c:v>
                </c:pt>
                <c:pt idx="145">
                  <c:v>117370.22595960986</c:v>
                </c:pt>
                <c:pt idx="146">
                  <c:v>116623.90167737323</c:v>
                </c:pt>
                <c:pt idx="147">
                  <c:v>115759.29988296183</c:v>
                </c:pt>
                <c:pt idx="148">
                  <c:v>115706.93660636622</c:v>
                </c:pt>
                <c:pt idx="149">
                  <c:v>113311.47109454863</c:v>
                </c:pt>
                <c:pt idx="150">
                  <c:v>113194.31918212821</c:v>
                </c:pt>
                <c:pt idx="151">
                  <c:v>111696.11651707944</c:v>
                </c:pt>
                <c:pt idx="152">
                  <c:v>112657.7309976533</c:v>
                </c:pt>
                <c:pt idx="153">
                  <c:v>113231.32076893281</c:v>
                </c:pt>
                <c:pt idx="154">
                  <c:v>112475.46870477931</c:v>
                </c:pt>
                <c:pt idx="155">
                  <c:v>113156.18486113222</c:v>
                </c:pt>
                <c:pt idx="156">
                  <c:v>111050.48959788767</c:v>
                </c:pt>
                <c:pt idx="157">
                  <c:v>110237.10168673172</c:v>
                </c:pt>
                <c:pt idx="158">
                  <c:v>107832.3031278312</c:v>
                </c:pt>
                <c:pt idx="159">
                  <c:v>106929.39003995815</c:v>
                </c:pt>
                <c:pt idx="160">
                  <c:v>106064.14389502509</c:v>
                </c:pt>
                <c:pt idx="161">
                  <c:v>108023.11918606854</c:v>
                </c:pt>
                <c:pt idx="162">
                  <c:v>108791.14199236996</c:v>
                </c:pt>
                <c:pt idx="163">
                  <c:v>107490.56804040977</c:v>
                </c:pt>
                <c:pt idx="164">
                  <c:v>108940.06856531567</c:v>
                </c:pt>
                <c:pt idx="165">
                  <c:v>109395.02308661641</c:v>
                </c:pt>
                <c:pt idx="166">
                  <c:v>108720.22267403034</c:v>
                </c:pt>
                <c:pt idx="167">
                  <c:v>110823.62237642528</c:v>
                </c:pt>
                <c:pt idx="168">
                  <c:v>112334.28824014668</c:v>
                </c:pt>
                <c:pt idx="169">
                  <c:v>111103.31714267808</c:v>
                </c:pt>
                <c:pt idx="170">
                  <c:v>108599.48003822056</c:v>
                </c:pt>
                <c:pt idx="171">
                  <c:v>107922.39927476854</c:v>
                </c:pt>
                <c:pt idx="172">
                  <c:v>108477.48776936492</c:v>
                </c:pt>
                <c:pt idx="173">
                  <c:v>107934.93435978948</c:v>
                </c:pt>
                <c:pt idx="174">
                  <c:v>108326.96510958357</c:v>
                </c:pt>
                <c:pt idx="175">
                  <c:v>109145.42375210626</c:v>
                </c:pt>
                <c:pt idx="176">
                  <c:v>110021.94271939104</c:v>
                </c:pt>
                <c:pt idx="177">
                  <c:v>109210.59126550626</c:v>
                </c:pt>
                <c:pt idx="178">
                  <c:v>109177.32213148019</c:v>
                </c:pt>
                <c:pt idx="179">
                  <c:v>109425.58142217722</c:v>
                </c:pt>
                <c:pt idx="180">
                  <c:v>109696.21082910715</c:v>
                </c:pt>
                <c:pt idx="181">
                  <c:v>108920.21805516463</c:v>
                </c:pt>
                <c:pt idx="182">
                  <c:v>109477.12287720839</c:v>
                </c:pt>
                <c:pt idx="183">
                  <c:v>110654.85166784843</c:v>
                </c:pt>
                <c:pt idx="184">
                  <c:v>111378.16884188962</c:v>
                </c:pt>
                <c:pt idx="185">
                  <c:v>111269.28351018169</c:v>
                </c:pt>
                <c:pt idx="186">
                  <c:v>110311.33298305083</c:v>
                </c:pt>
                <c:pt idx="187">
                  <c:v>108206.27335049403</c:v>
                </c:pt>
                <c:pt idx="188">
                  <c:v>107985.52970098589</c:v>
                </c:pt>
                <c:pt idx="189">
                  <c:v>107607.11289348397</c:v>
                </c:pt>
                <c:pt idx="190">
                  <c:v>108158.64154367206</c:v>
                </c:pt>
                <c:pt idx="191">
                  <c:v>106266.15688435323</c:v>
                </c:pt>
                <c:pt idx="192">
                  <c:v>105336.74950229994</c:v>
                </c:pt>
                <c:pt idx="193">
                  <c:v>104229.91684040557</c:v>
                </c:pt>
                <c:pt idx="194">
                  <c:v>107201.66351939274</c:v>
                </c:pt>
                <c:pt idx="195">
                  <c:v>106390.10889827863</c:v>
                </c:pt>
                <c:pt idx="196">
                  <c:v>106596.78136037423</c:v>
                </c:pt>
                <c:pt idx="197">
                  <c:v>105327.04720025729</c:v>
                </c:pt>
                <c:pt idx="198">
                  <c:v>104451.32174064052</c:v>
                </c:pt>
                <c:pt idx="199">
                  <c:v>107731.13870052868</c:v>
                </c:pt>
                <c:pt idx="200">
                  <c:v>105517.09766385786</c:v>
                </c:pt>
                <c:pt idx="201">
                  <c:v>106687.83221735427</c:v>
                </c:pt>
                <c:pt idx="202">
                  <c:v>108454.68396035352</c:v>
                </c:pt>
                <c:pt idx="203">
                  <c:v>108544.03378254175</c:v>
                </c:pt>
                <c:pt idx="204">
                  <c:v>107438.96420822687</c:v>
                </c:pt>
                <c:pt idx="205">
                  <c:v>107139.32214158445</c:v>
                </c:pt>
                <c:pt idx="206">
                  <c:v>106267.11019105595</c:v>
                </c:pt>
                <c:pt idx="207">
                  <c:v>106559.60240488546</c:v>
                </c:pt>
                <c:pt idx="208">
                  <c:v>109695.14705523031</c:v>
                </c:pt>
                <c:pt idx="209">
                  <c:v>109731.02266932667</c:v>
                </c:pt>
                <c:pt idx="210">
                  <c:v>109973.7695338464</c:v>
                </c:pt>
                <c:pt idx="211">
                  <c:v>109877.51674286244</c:v>
                </c:pt>
                <c:pt idx="212">
                  <c:v>109972.80962245999</c:v>
                </c:pt>
                <c:pt idx="213">
                  <c:v>109889.73911293084</c:v>
                </c:pt>
                <c:pt idx="214">
                  <c:v>109145.07576425746</c:v>
                </c:pt>
                <c:pt idx="215">
                  <c:v>109306.14243259048</c:v>
                </c:pt>
                <c:pt idx="216">
                  <c:v>107426.37427629634</c:v>
                </c:pt>
                <c:pt idx="217">
                  <c:v>107123.0097868842</c:v>
                </c:pt>
                <c:pt idx="218">
                  <c:v>107366.30276513963</c:v>
                </c:pt>
                <c:pt idx="219">
                  <c:v>109970.60609240075</c:v>
                </c:pt>
                <c:pt idx="220">
                  <c:v>110094.98229373178</c:v>
                </c:pt>
                <c:pt idx="221">
                  <c:v>111204.54074543352</c:v>
                </c:pt>
                <c:pt idx="222">
                  <c:v>111313.81709860703</c:v>
                </c:pt>
                <c:pt idx="223">
                  <c:v>110854.02997089097</c:v>
                </c:pt>
                <c:pt idx="224">
                  <c:v>110753.15360299204</c:v>
                </c:pt>
                <c:pt idx="225">
                  <c:v>111284.08399484208</c:v>
                </c:pt>
                <c:pt idx="226">
                  <c:v>112296.5318842228</c:v>
                </c:pt>
                <c:pt idx="227">
                  <c:v>112364.00786944031</c:v>
                </c:pt>
                <c:pt idx="228">
                  <c:v>111906.64144509716</c:v>
                </c:pt>
                <c:pt idx="229">
                  <c:v>111584.80090889827</c:v>
                </c:pt>
                <c:pt idx="230">
                  <c:v>113844.16005919134</c:v>
                </c:pt>
                <c:pt idx="231">
                  <c:v>114195.8596922665</c:v>
                </c:pt>
                <c:pt idx="232">
                  <c:v>113659.19809075422</c:v>
                </c:pt>
                <c:pt idx="233">
                  <c:v>114757.16994826109</c:v>
                </c:pt>
                <c:pt idx="234">
                  <c:v>112656.25203657923</c:v>
                </c:pt>
                <c:pt idx="235">
                  <c:v>112404.99252154157</c:v>
                </c:pt>
                <c:pt idx="236">
                  <c:v>112173.51026539058</c:v>
                </c:pt>
                <c:pt idx="237">
                  <c:v>113429.76561495541</c:v>
                </c:pt>
                <c:pt idx="238">
                  <c:v>113471.42391148883</c:v>
                </c:pt>
                <c:pt idx="239">
                  <c:v>113815.32804137586</c:v>
                </c:pt>
                <c:pt idx="240">
                  <c:v>115188.66726305711</c:v>
                </c:pt>
                <c:pt idx="241">
                  <c:v>115206.09990378471</c:v>
                </c:pt>
                <c:pt idx="242">
                  <c:v>115609.75226975536</c:v>
                </c:pt>
                <c:pt idx="243">
                  <c:v>114415.14870605285</c:v>
                </c:pt>
                <c:pt idx="244">
                  <c:v>112386.5065454914</c:v>
                </c:pt>
                <c:pt idx="245">
                  <c:v>112467.27955938938</c:v>
                </c:pt>
                <c:pt idx="246">
                  <c:v>111085.0676271431</c:v>
                </c:pt>
                <c:pt idx="247">
                  <c:v>111893.12087054788</c:v>
                </c:pt>
                <c:pt idx="248">
                  <c:v>112377.53403882607</c:v>
                </c:pt>
                <c:pt idx="249">
                  <c:v>113117.62192499274</c:v>
                </c:pt>
                <c:pt idx="250">
                  <c:v>113504.58888472556</c:v>
                </c:pt>
                <c:pt idx="251">
                  <c:v>112119.5330038606</c:v>
                </c:pt>
                <c:pt idx="252">
                  <c:v>111465.80858499005</c:v>
                </c:pt>
                <c:pt idx="253">
                  <c:v>111401.44121639236</c:v>
                </c:pt>
                <c:pt idx="254">
                  <c:v>113504.05239324912</c:v>
                </c:pt>
                <c:pt idx="255">
                  <c:v>109815.88842582217</c:v>
                </c:pt>
                <c:pt idx="256">
                  <c:v>110085.20409414219</c:v>
                </c:pt>
                <c:pt idx="257">
                  <c:v>109613.55806685837</c:v>
                </c:pt>
                <c:pt idx="258">
                  <c:v>108153.14287228891</c:v>
                </c:pt>
                <c:pt idx="259">
                  <c:v>108522.95112847534</c:v>
                </c:pt>
                <c:pt idx="260">
                  <c:v>109764.09792932209</c:v>
                </c:pt>
                <c:pt idx="261">
                  <c:v>109860.63069781476</c:v>
                </c:pt>
                <c:pt idx="262">
                  <c:v>109414.04797078184</c:v>
                </c:pt>
                <c:pt idx="263">
                  <c:v>108403.3340632883</c:v>
                </c:pt>
                <c:pt idx="264">
                  <c:v>108554.84353131933</c:v>
                </c:pt>
                <c:pt idx="265">
                  <c:v>106542.84094067116</c:v>
                </c:pt>
                <c:pt idx="266">
                  <c:v>106452.75055129058</c:v>
                </c:pt>
                <c:pt idx="267">
                  <c:v>106263.44824181606</c:v>
                </c:pt>
                <c:pt idx="268">
                  <c:v>106757.79923083802</c:v>
                </c:pt>
                <c:pt idx="269">
                  <c:v>104109.42326285217</c:v>
                </c:pt>
                <c:pt idx="270">
                  <c:v>103626.43206443827</c:v>
                </c:pt>
                <c:pt idx="271">
                  <c:v>103933.75351255244</c:v>
                </c:pt>
                <c:pt idx="272">
                  <c:v>104210.65107878378</c:v>
                </c:pt>
                <c:pt idx="273">
                  <c:v>102672.15441089244</c:v>
                </c:pt>
                <c:pt idx="274">
                  <c:v>102749.23935703798</c:v>
                </c:pt>
                <c:pt idx="275">
                  <c:v>101870.10332333515</c:v>
                </c:pt>
                <c:pt idx="276">
                  <c:v>103313.72012190476</c:v>
                </c:pt>
                <c:pt idx="277">
                  <c:v>101604.78254215048</c:v>
                </c:pt>
                <c:pt idx="278">
                  <c:v>101967.03020787534</c:v>
                </c:pt>
                <c:pt idx="279">
                  <c:v>100999.53135798029</c:v>
                </c:pt>
                <c:pt idx="280">
                  <c:v>100292.03767293559</c:v>
                </c:pt>
                <c:pt idx="281">
                  <c:v>99128.960286036745</c:v>
                </c:pt>
                <c:pt idx="282">
                  <c:v>100980.54541169261</c:v>
                </c:pt>
                <c:pt idx="283">
                  <c:v>101799.73726941158</c:v>
                </c:pt>
                <c:pt idx="284">
                  <c:v>102327.42915668314</c:v>
                </c:pt>
                <c:pt idx="285">
                  <c:v>102349.05228606073</c:v>
                </c:pt>
                <c:pt idx="286">
                  <c:v>103327.44538575392</c:v>
                </c:pt>
                <c:pt idx="287">
                  <c:v>103804.76037235429</c:v>
                </c:pt>
                <c:pt idx="288">
                  <c:v>101931.02603907268</c:v>
                </c:pt>
                <c:pt idx="289">
                  <c:v>101907.66603237981</c:v>
                </c:pt>
                <c:pt idx="290">
                  <c:v>100653.72125159499</c:v>
                </c:pt>
                <c:pt idx="291">
                  <c:v>102386.52774619014</c:v>
                </c:pt>
                <c:pt idx="292">
                  <c:v>103959.11608870987</c:v>
                </c:pt>
                <c:pt idx="293">
                  <c:v>103103.73555351396</c:v>
                </c:pt>
                <c:pt idx="294">
                  <c:v>102639.3326259413</c:v>
                </c:pt>
                <c:pt idx="295">
                  <c:v>101830.29956635773</c:v>
                </c:pt>
                <c:pt idx="296">
                  <c:v>104166.32303351212</c:v>
                </c:pt>
                <c:pt idx="297">
                  <c:v>104605.29180359526</c:v>
                </c:pt>
                <c:pt idx="298">
                  <c:v>103182.96907975517</c:v>
                </c:pt>
                <c:pt idx="299">
                  <c:v>104844.82940908939</c:v>
                </c:pt>
                <c:pt idx="300">
                  <c:v>105798.66309820682</c:v>
                </c:pt>
                <c:pt idx="301">
                  <c:v>104768.27230600448</c:v>
                </c:pt>
                <c:pt idx="302">
                  <c:v>104206.17893462919</c:v>
                </c:pt>
                <c:pt idx="303">
                  <c:v>104901.82446991048</c:v>
                </c:pt>
                <c:pt idx="304">
                  <c:v>105359.43836816824</c:v>
                </c:pt>
                <c:pt idx="305">
                  <c:v>104099.06439198145</c:v>
                </c:pt>
                <c:pt idx="306">
                  <c:v>103076.58874272674</c:v>
                </c:pt>
                <c:pt idx="307">
                  <c:v>103501.08282200804</c:v>
                </c:pt>
                <c:pt idx="308">
                  <c:v>103666.83603380882</c:v>
                </c:pt>
                <c:pt idx="309">
                  <c:v>104986.61860551487</c:v>
                </c:pt>
                <c:pt idx="310">
                  <c:v>103064.75837368627</c:v>
                </c:pt>
                <c:pt idx="311">
                  <c:v>103331.54433027151</c:v>
                </c:pt>
                <c:pt idx="312">
                  <c:v>104220.50128421251</c:v>
                </c:pt>
                <c:pt idx="313">
                  <c:v>105346.54150358535</c:v>
                </c:pt>
                <c:pt idx="314">
                  <c:v>104320.35792415822</c:v>
                </c:pt>
                <c:pt idx="315">
                  <c:v>103741.45838534427</c:v>
                </c:pt>
                <c:pt idx="316">
                  <c:v>103685.79179409634</c:v>
                </c:pt>
                <c:pt idx="317">
                  <c:v>100895.00661487515</c:v>
                </c:pt>
                <c:pt idx="318">
                  <c:v>101158.22757446654</c:v>
                </c:pt>
                <c:pt idx="319">
                  <c:v>102939.72663576763</c:v>
                </c:pt>
                <c:pt idx="320">
                  <c:v>100248.07794208916</c:v>
                </c:pt>
                <c:pt idx="321">
                  <c:v>100579.10501915288</c:v>
                </c:pt>
                <c:pt idx="322">
                  <c:v>101813.29134410706</c:v>
                </c:pt>
                <c:pt idx="323">
                  <c:v>102216.49820605111</c:v>
                </c:pt>
                <c:pt idx="324">
                  <c:v>98129.141548813335</c:v>
                </c:pt>
                <c:pt idx="325">
                  <c:v>99463.817815253526</c:v>
                </c:pt>
                <c:pt idx="326">
                  <c:v>95797.841900065396</c:v>
                </c:pt>
                <c:pt idx="327">
                  <c:v>98005.912427111878</c:v>
                </c:pt>
                <c:pt idx="328">
                  <c:v>100750.48497800587</c:v>
                </c:pt>
                <c:pt idx="329">
                  <c:v>98898.813331319005</c:v>
                </c:pt>
                <c:pt idx="330">
                  <c:v>97295.325374207459</c:v>
                </c:pt>
                <c:pt idx="331">
                  <c:v>97483.272153845945</c:v>
                </c:pt>
                <c:pt idx="332">
                  <c:v>98599.097756503252</c:v>
                </c:pt>
                <c:pt idx="333">
                  <c:v>98754.226398340194</c:v>
                </c:pt>
                <c:pt idx="334">
                  <c:v>92966.814300152953</c:v>
                </c:pt>
                <c:pt idx="335">
                  <c:v>95527.301772917592</c:v>
                </c:pt>
                <c:pt idx="336">
                  <c:v>95808.026478917687</c:v>
                </c:pt>
                <c:pt idx="337">
                  <c:v>93377.524995118161</c:v>
                </c:pt>
                <c:pt idx="338">
                  <c:v>92661.933457878331</c:v>
                </c:pt>
                <c:pt idx="339">
                  <c:v>89143.885494830713</c:v>
                </c:pt>
                <c:pt idx="340">
                  <c:v>87116.632277733806</c:v>
                </c:pt>
                <c:pt idx="341">
                  <c:v>86346.246422516037</c:v>
                </c:pt>
                <c:pt idx="342">
                  <c:v>83465.76884456753</c:v>
                </c:pt>
                <c:pt idx="343">
                  <c:v>82986.368893855455</c:v>
                </c:pt>
                <c:pt idx="344">
                  <c:v>89907.488179932276</c:v>
                </c:pt>
                <c:pt idx="345">
                  <c:v>89433.847087962553</c:v>
                </c:pt>
                <c:pt idx="346">
                  <c:v>85850.605224343934</c:v>
                </c:pt>
                <c:pt idx="347">
                  <c:v>89124.842590256216</c:v>
                </c:pt>
                <c:pt idx="348">
                  <c:v>91293.211141925436</c:v>
                </c:pt>
                <c:pt idx="349">
                  <c:v>93088.823098405817</c:v>
                </c:pt>
                <c:pt idx="350">
                  <c:v>90166.86306223835</c:v>
                </c:pt>
                <c:pt idx="351">
                  <c:v>89699.087538938446</c:v>
                </c:pt>
                <c:pt idx="352">
                  <c:v>91629.795431351478</c:v>
                </c:pt>
                <c:pt idx="353">
                  <c:v>92705.477613626193</c:v>
                </c:pt>
                <c:pt idx="354">
                  <c:v>93384.015806514988</c:v>
                </c:pt>
                <c:pt idx="355">
                  <c:v>95455.066083880331</c:v>
                </c:pt>
                <c:pt idx="356">
                  <c:v>97056.095980787257</c:v>
                </c:pt>
                <c:pt idx="357">
                  <c:v>98709.598812315264</c:v>
                </c:pt>
                <c:pt idx="358">
                  <c:v>99271.904698909697</c:v>
                </c:pt>
                <c:pt idx="359">
                  <c:v>98858.834080534449</c:v>
                </c:pt>
                <c:pt idx="360">
                  <c:v>100091.54206014461</c:v>
                </c:pt>
                <c:pt idx="361">
                  <c:v>97348.616967371636</c:v>
                </c:pt>
                <c:pt idx="362">
                  <c:v>94445.154223984282</c:v>
                </c:pt>
                <c:pt idx="363">
                  <c:v>96540.543307586006</c:v>
                </c:pt>
                <c:pt idx="364">
                  <c:v>95839.002087659057</c:v>
                </c:pt>
                <c:pt idx="365">
                  <c:v>93913.060924752368</c:v>
                </c:pt>
                <c:pt idx="366">
                  <c:v>92077.610676751545</c:v>
                </c:pt>
                <c:pt idx="367">
                  <c:v>95279.6203261474</c:v>
                </c:pt>
                <c:pt idx="368">
                  <c:v>92683.892906476685</c:v>
                </c:pt>
                <c:pt idx="369">
                  <c:v>92875.814635100469</c:v>
                </c:pt>
                <c:pt idx="370">
                  <c:v>94693.812607073021</c:v>
                </c:pt>
                <c:pt idx="371">
                  <c:v>92372.176897757832</c:v>
                </c:pt>
                <c:pt idx="372">
                  <c:v>88574.728844446421</c:v>
                </c:pt>
                <c:pt idx="373">
                  <c:v>90484.759231735414</c:v>
                </c:pt>
                <c:pt idx="374">
                  <c:v>93533.232011335946</c:v>
                </c:pt>
                <c:pt idx="375">
                  <c:v>93486.800060863272</c:v>
                </c:pt>
                <c:pt idx="376">
                  <c:v>95051.910021853444</c:v>
                </c:pt>
                <c:pt idx="377">
                  <c:v>96011.984606279133</c:v>
                </c:pt>
                <c:pt idx="378">
                  <c:v>90351.714914877186</c:v>
                </c:pt>
                <c:pt idx="379">
                  <c:v>92653.939155768327</c:v>
                </c:pt>
                <c:pt idx="380">
                  <c:v>94469.356865875932</c:v>
                </c:pt>
                <c:pt idx="381">
                  <c:v>93223.533371111931</c:v>
                </c:pt>
                <c:pt idx="382">
                  <c:v>95249.95950133304</c:v>
                </c:pt>
                <c:pt idx="383">
                  <c:v>97449.68327846365</c:v>
                </c:pt>
                <c:pt idx="384">
                  <c:v>96271.923399793377</c:v>
                </c:pt>
                <c:pt idx="385">
                  <c:v>96603.558711460297</c:v>
                </c:pt>
                <c:pt idx="386">
                  <c:v>94745.605825767692</c:v>
                </c:pt>
                <c:pt idx="387">
                  <c:v>95559.492183899842</c:v>
                </c:pt>
                <c:pt idx="388">
                  <c:v>94511.123315182718</c:v>
                </c:pt>
                <c:pt idx="389">
                  <c:v>97810.498440769996</c:v>
                </c:pt>
                <c:pt idx="390">
                  <c:v>96978.917265890792</c:v>
                </c:pt>
                <c:pt idx="391">
                  <c:v>95263.457138561469</c:v>
                </c:pt>
                <c:pt idx="392">
                  <c:v>94026.886890037902</c:v>
                </c:pt>
                <c:pt idx="393">
                  <c:v>92922.254739423341</c:v>
                </c:pt>
                <c:pt idx="394">
                  <c:v>92124.061113735166</c:v>
                </c:pt>
                <c:pt idx="395">
                  <c:v>92561.482889711668</c:v>
                </c:pt>
                <c:pt idx="396">
                  <c:v>93014.584277870759</c:v>
                </c:pt>
                <c:pt idx="397">
                  <c:v>92779.746833403391</c:v>
                </c:pt>
                <c:pt idx="398">
                  <c:v>94629.248102779136</c:v>
                </c:pt>
                <c:pt idx="399">
                  <c:v>95820.654011701467</c:v>
                </c:pt>
                <c:pt idx="400">
                  <c:v>98365.35029526391</c:v>
                </c:pt>
                <c:pt idx="401">
                  <c:v>98203.624107256299</c:v>
                </c:pt>
                <c:pt idx="402">
                  <c:v>98799.565399001454</c:v>
                </c:pt>
                <c:pt idx="403">
                  <c:v>96007.673049608711</c:v>
                </c:pt>
                <c:pt idx="404">
                  <c:v>96344.357446465816</c:v>
                </c:pt>
                <c:pt idx="405">
                  <c:v>94515.60673296747</c:v>
                </c:pt>
                <c:pt idx="406">
                  <c:v>92497.093580801462</c:v>
                </c:pt>
                <c:pt idx="407">
                  <c:v>92617.742689968611</c:v>
                </c:pt>
                <c:pt idx="408">
                  <c:v>90185.321211343689</c:v>
                </c:pt>
                <c:pt idx="409">
                  <c:v>90199.749768502006</c:v>
                </c:pt>
                <c:pt idx="410">
                  <c:v>90742.40082544797</c:v>
                </c:pt>
                <c:pt idx="411">
                  <c:v>86781.833939088479</c:v>
                </c:pt>
                <c:pt idx="412">
                  <c:v>89639.227870390678</c:v>
                </c:pt>
                <c:pt idx="413">
                  <c:v>88448.843240933245</c:v>
                </c:pt>
                <c:pt idx="414">
                  <c:v>88764.957810222419</c:v>
                </c:pt>
                <c:pt idx="415">
                  <c:v>89228.687845301291</c:v>
                </c:pt>
                <c:pt idx="416">
                  <c:v>90014.364561053488</c:v>
                </c:pt>
                <c:pt idx="417">
                  <c:v>92703.851062106361</c:v>
                </c:pt>
                <c:pt idx="418">
                  <c:v>90080.489088667411</c:v>
                </c:pt>
                <c:pt idx="419">
                  <c:v>88981.370629730853</c:v>
                </c:pt>
                <c:pt idx="420">
                  <c:v>88741.79002913904</c:v>
                </c:pt>
                <c:pt idx="421">
                  <c:v>89872.729822353751</c:v>
                </c:pt>
                <c:pt idx="422">
                  <c:v>89474.259334532282</c:v>
                </c:pt>
                <c:pt idx="423">
                  <c:v>90643.00398959528</c:v>
                </c:pt>
                <c:pt idx="424">
                  <c:v>92881.395424631162</c:v>
                </c:pt>
                <c:pt idx="425">
                  <c:v>92971.770414577855</c:v>
                </c:pt>
                <c:pt idx="426">
                  <c:v>89127.63820844049</c:v>
                </c:pt>
                <c:pt idx="427">
                  <c:v>89604.329765896837</c:v>
                </c:pt>
                <c:pt idx="428">
                  <c:v>89695.200538943231</c:v>
                </c:pt>
                <c:pt idx="429">
                  <c:v>88828.861660643452</c:v>
                </c:pt>
                <c:pt idx="430">
                  <c:v>85511.398242673196</c:v>
                </c:pt>
                <c:pt idx="431">
                  <c:v>85322.954345868551</c:v>
                </c:pt>
                <c:pt idx="432">
                  <c:v>84545.821297470451</c:v>
                </c:pt>
                <c:pt idx="433">
                  <c:v>83845.034952844959</c:v>
                </c:pt>
                <c:pt idx="434">
                  <c:v>81367.715474459532</c:v>
                </c:pt>
                <c:pt idx="435">
                  <c:v>83740.312842467363</c:v>
                </c:pt>
                <c:pt idx="436">
                  <c:v>83183.679928022204</c:v>
                </c:pt>
                <c:pt idx="437">
                  <c:v>82035.814016076009</c:v>
                </c:pt>
                <c:pt idx="438">
                  <c:v>80490.084799060598</c:v>
                </c:pt>
                <c:pt idx="439">
                  <c:v>77414.109463013214</c:v>
                </c:pt>
                <c:pt idx="440">
                  <c:v>76940.198912236083</c:v>
                </c:pt>
                <c:pt idx="441">
                  <c:v>78330.761914330549</c:v>
                </c:pt>
                <c:pt idx="442">
                  <c:v>75629.668971695981</c:v>
                </c:pt>
                <c:pt idx="443">
                  <c:v>75727.199584427304</c:v>
                </c:pt>
                <c:pt idx="444">
                  <c:v>74992.738645291654</c:v>
                </c:pt>
                <c:pt idx="445">
                  <c:v>78640.395908122722</c:v>
                </c:pt>
                <c:pt idx="446">
                  <c:v>79076.844431744656</c:v>
                </c:pt>
                <c:pt idx="447">
                  <c:v>81728.585055958727</c:v>
                </c:pt>
                <c:pt idx="448">
                  <c:v>82264.879800721828</c:v>
                </c:pt>
                <c:pt idx="449">
                  <c:v>82039.184923418798</c:v>
                </c:pt>
                <c:pt idx="450">
                  <c:v>84167.421851076244</c:v>
                </c:pt>
                <c:pt idx="451">
                  <c:v>85792.033570522311</c:v>
                </c:pt>
                <c:pt idx="452">
                  <c:v>84838.647154625971</c:v>
                </c:pt>
                <c:pt idx="453">
                  <c:v>82849.940854718574</c:v>
                </c:pt>
                <c:pt idx="454">
                  <c:v>87732.367202199326</c:v>
                </c:pt>
                <c:pt idx="455">
                  <c:v>86245.179737198443</c:v>
                </c:pt>
                <c:pt idx="456">
                  <c:v>87001.086055149586</c:v>
                </c:pt>
                <c:pt idx="457">
                  <c:v>88522.961394438753</c:v>
                </c:pt>
                <c:pt idx="458">
                  <c:v>87129.056434099635</c:v>
                </c:pt>
                <c:pt idx="459">
                  <c:v>84561.575662988835</c:v>
                </c:pt>
                <c:pt idx="460">
                  <c:v>85200.256700475889</c:v>
                </c:pt>
                <c:pt idx="461">
                  <c:v>86554.501421366454</c:v>
                </c:pt>
                <c:pt idx="462">
                  <c:v>88693.454602454833</c:v>
                </c:pt>
                <c:pt idx="463">
                  <c:v>89434.301077728131</c:v>
                </c:pt>
                <c:pt idx="464">
                  <c:v>88834.435357596332</c:v>
                </c:pt>
                <c:pt idx="465">
                  <c:v>87059.729407451829</c:v>
                </c:pt>
                <c:pt idx="466">
                  <c:v>87851.463333346444</c:v>
                </c:pt>
                <c:pt idx="467">
                  <c:v>90850.491393695513</c:v>
                </c:pt>
                <c:pt idx="468">
                  <c:v>90879.202900163815</c:v>
                </c:pt>
                <c:pt idx="469">
                  <c:v>89533.378738901272</c:v>
                </c:pt>
                <c:pt idx="470">
                  <c:v>90384.598459065746</c:v>
                </c:pt>
                <c:pt idx="471">
                  <c:v>91587.736071747582</c:v>
                </c:pt>
                <c:pt idx="472">
                  <c:v>92169.178810184501</c:v>
                </c:pt>
                <c:pt idx="473">
                  <c:v>88606.332075969141</c:v>
                </c:pt>
                <c:pt idx="474">
                  <c:v>90143.61844825311</c:v>
                </c:pt>
                <c:pt idx="475">
                  <c:v>89638.683721697322</c:v>
                </c:pt>
                <c:pt idx="476">
                  <c:v>90422.033435514459</c:v>
                </c:pt>
                <c:pt idx="477">
                  <c:v>91593.104288886592</c:v>
                </c:pt>
                <c:pt idx="478">
                  <c:v>90799.059735545467</c:v>
                </c:pt>
                <c:pt idx="479">
                  <c:v>90570.065953820085</c:v>
                </c:pt>
                <c:pt idx="480">
                  <c:v>92300.2888368938</c:v>
                </c:pt>
                <c:pt idx="481">
                  <c:v>92732.846425690383</c:v>
                </c:pt>
                <c:pt idx="482">
                  <c:v>93193.596176992243</c:v>
                </c:pt>
                <c:pt idx="483">
                  <c:v>96026.498580383515</c:v>
                </c:pt>
                <c:pt idx="484">
                  <c:v>95753.772669087528</c:v>
                </c:pt>
                <c:pt idx="485">
                  <c:v>97314.938682349282</c:v>
                </c:pt>
                <c:pt idx="486">
                  <c:v>96096.703335697632</c:v>
                </c:pt>
                <c:pt idx="487">
                  <c:v>98186.571675103318</c:v>
                </c:pt>
                <c:pt idx="488">
                  <c:v>96581.744791184799</c:v>
                </c:pt>
                <c:pt idx="489">
                  <c:v>96374.619597904326</c:v>
                </c:pt>
                <c:pt idx="490">
                  <c:v>94131.402737184399</c:v>
                </c:pt>
                <c:pt idx="491">
                  <c:v>94992.19795141535</c:v>
                </c:pt>
                <c:pt idx="492">
                  <c:v>94205.465041672636</c:v>
                </c:pt>
                <c:pt idx="493">
                  <c:v>96814.943039504898</c:v>
                </c:pt>
                <c:pt idx="494">
                  <c:v>96815.417757317642</c:v>
                </c:pt>
                <c:pt idx="495">
                  <c:v>96242.976725723667</c:v>
                </c:pt>
                <c:pt idx="496">
                  <c:v>94740.95511560711</c:v>
                </c:pt>
                <c:pt idx="497">
                  <c:v>94495.133290176833</c:v>
                </c:pt>
                <c:pt idx="498">
                  <c:v>96750.897116846405</c:v>
                </c:pt>
                <c:pt idx="499">
                  <c:v>95117.856631437855</c:v>
                </c:pt>
                <c:pt idx="500">
                  <c:v>96315.474603396258</c:v>
                </c:pt>
                <c:pt idx="501">
                  <c:v>97927.8552542619</c:v>
                </c:pt>
                <c:pt idx="502">
                  <c:v>100077.50277089275</c:v>
                </c:pt>
                <c:pt idx="503">
                  <c:v>100128.11441180953</c:v>
                </c:pt>
                <c:pt idx="504">
                  <c:v>98730.814325234402</c:v>
                </c:pt>
                <c:pt idx="505">
                  <c:v>99571.799288920869</c:v>
                </c:pt>
                <c:pt idx="506">
                  <c:v>99608.796593412</c:v>
                </c:pt>
                <c:pt idx="507">
                  <c:v>99292.329527843802</c:v>
                </c:pt>
                <c:pt idx="508">
                  <c:v>99888.138140689203</c:v>
                </c:pt>
                <c:pt idx="509">
                  <c:v>99638.32602367604</c:v>
                </c:pt>
                <c:pt idx="510">
                  <c:v>100123.99304046329</c:v>
                </c:pt>
                <c:pt idx="511">
                  <c:v>100448.5976837293</c:v>
                </c:pt>
                <c:pt idx="512">
                  <c:v>98205.494621985548</c:v>
                </c:pt>
                <c:pt idx="513">
                  <c:v>96911.804042348173</c:v>
                </c:pt>
                <c:pt idx="514">
                  <c:v>96801.648585519346</c:v>
                </c:pt>
                <c:pt idx="515">
                  <c:v>97428.117249835792</c:v>
                </c:pt>
                <c:pt idx="516">
                  <c:v>97366.811828109028</c:v>
                </c:pt>
                <c:pt idx="517">
                  <c:v>94708.432931555115</c:v>
                </c:pt>
                <c:pt idx="518">
                  <c:v>94831.027248965955</c:v>
                </c:pt>
                <c:pt idx="519">
                  <c:v>95667.720164274171</c:v>
                </c:pt>
                <c:pt idx="520">
                  <c:v>97607.607308920909</c:v>
                </c:pt>
                <c:pt idx="521">
                  <c:v>97478.330155944132</c:v>
                </c:pt>
                <c:pt idx="522">
                  <c:v>98446.573106863667</c:v>
                </c:pt>
                <c:pt idx="523">
                  <c:v>97661.841238437555</c:v>
                </c:pt>
                <c:pt idx="524">
                  <c:v>98056.056371475905</c:v>
                </c:pt>
                <c:pt idx="525">
                  <c:v>95497.054317122893</c:v>
                </c:pt>
                <c:pt idx="526">
                  <c:v>95523.218750116212</c:v>
                </c:pt>
                <c:pt idx="527">
                  <c:v>93796.380771291195</c:v>
                </c:pt>
                <c:pt idx="528">
                  <c:v>93698.635733713032</c:v>
                </c:pt>
                <c:pt idx="529">
                  <c:v>93881.424325094471</c:v>
                </c:pt>
                <c:pt idx="530">
                  <c:v>93679.657846427101</c:v>
                </c:pt>
                <c:pt idx="531">
                  <c:v>95724.251897700364</c:v>
                </c:pt>
                <c:pt idx="532">
                  <c:v>96251.173924881252</c:v>
                </c:pt>
                <c:pt idx="533">
                  <c:v>98768.825083486678</c:v>
                </c:pt>
                <c:pt idx="534">
                  <c:v>98683.026124901764</c:v>
                </c:pt>
                <c:pt idx="535">
                  <c:v>99602.904107924376</c:v>
                </c:pt>
                <c:pt idx="536">
                  <c:v>100604.96513661761</c:v>
                </c:pt>
                <c:pt idx="537">
                  <c:v>101099.62084131846</c:v>
                </c:pt>
                <c:pt idx="538">
                  <c:v>101209.81524217463</c:v>
                </c:pt>
                <c:pt idx="539">
                  <c:v>103296.60664661633</c:v>
                </c:pt>
                <c:pt idx="540">
                  <c:v>103707.51514811641</c:v>
                </c:pt>
                <c:pt idx="541">
                  <c:v>103883.60954693053</c:v>
                </c:pt>
                <c:pt idx="542">
                  <c:v>103258.41943927811</c:v>
                </c:pt>
                <c:pt idx="543">
                  <c:v>102984.09637986371</c:v>
                </c:pt>
                <c:pt idx="544">
                  <c:v>104000.16273459638</c:v>
                </c:pt>
                <c:pt idx="545">
                  <c:v>104477.97141370694</c:v>
                </c:pt>
                <c:pt idx="546">
                  <c:v>106065.02062364954</c:v>
                </c:pt>
                <c:pt idx="547">
                  <c:v>106337.11034054523</c:v>
                </c:pt>
                <c:pt idx="548">
                  <c:v>106101.71150772707</c:v>
                </c:pt>
                <c:pt idx="549">
                  <c:v>105578.80876960883</c:v>
                </c:pt>
                <c:pt idx="550">
                  <c:v>106912.87689051921</c:v>
                </c:pt>
                <c:pt idx="551">
                  <c:v>106720.90993655976</c:v>
                </c:pt>
                <c:pt idx="552">
                  <c:v>105478.99458200832</c:v>
                </c:pt>
                <c:pt idx="553">
                  <c:v>106505.09955736877</c:v>
                </c:pt>
                <c:pt idx="554">
                  <c:v>107289.23602669942</c:v>
                </c:pt>
                <c:pt idx="555">
                  <c:v>106502.11807045672</c:v>
                </c:pt>
                <c:pt idx="556">
                  <c:v>103983.33162273416</c:v>
                </c:pt>
                <c:pt idx="557">
                  <c:v>104757.65039964914</c:v>
                </c:pt>
                <c:pt idx="558">
                  <c:v>105657.86306093537</c:v>
                </c:pt>
                <c:pt idx="559">
                  <c:v>106663.33120587937</c:v>
                </c:pt>
                <c:pt idx="560">
                  <c:v>108512.7067182531</c:v>
                </c:pt>
                <c:pt idx="561">
                  <c:v>108498.92113608596</c:v>
                </c:pt>
                <c:pt idx="562">
                  <c:v>108623.320843112</c:v>
                </c:pt>
                <c:pt idx="563">
                  <c:v>108549.23730668657</c:v>
                </c:pt>
                <c:pt idx="564">
                  <c:v>108804.89112418504</c:v>
                </c:pt>
                <c:pt idx="565">
                  <c:v>108747.6223839442</c:v>
                </c:pt>
                <c:pt idx="566">
                  <c:v>107866.21253410757</c:v>
                </c:pt>
                <c:pt idx="567">
                  <c:v>105678.35210703232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96224"/>
        <c:axId val="146597760"/>
      </c:lineChart>
      <c:lineChart>
        <c:grouping val="standard"/>
        <c:varyColors val="0"/>
        <c:ser>
          <c:idx val="4"/>
          <c:order val="4"/>
          <c:tx>
            <c:strRef>
              <c:f>Sheet4!$G$12</c:f>
              <c:strCache>
                <c:ptCount val="1"/>
                <c:pt idx="0">
                  <c:v> VIX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Sheet4!$B$13:$B$581</c:f>
              <c:strCache>
                <c:ptCount val="568"/>
                <c:pt idx="0">
                  <c:v>4-Jun-07</c:v>
                </c:pt>
                <c:pt idx="1">
                  <c:v>5-Jun-07</c:v>
                </c:pt>
                <c:pt idx="2">
                  <c:v>6-Jun-07</c:v>
                </c:pt>
                <c:pt idx="3">
                  <c:v>7-Jun-07</c:v>
                </c:pt>
                <c:pt idx="4">
                  <c:v>8-Jun-07</c:v>
                </c:pt>
                <c:pt idx="5">
                  <c:v>11-Jun-07</c:v>
                </c:pt>
                <c:pt idx="6">
                  <c:v>12-Jun-07</c:v>
                </c:pt>
                <c:pt idx="7">
                  <c:v>13-Jun-07</c:v>
                </c:pt>
                <c:pt idx="8">
                  <c:v>14-Jun-07</c:v>
                </c:pt>
                <c:pt idx="9">
                  <c:v>15-Jun-07</c:v>
                </c:pt>
                <c:pt idx="10">
                  <c:v>18-Jun-07</c:v>
                </c:pt>
                <c:pt idx="11">
                  <c:v>19-Jun-07</c:v>
                </c:pt>
                <c:pt idx="12">
                  <c:v>20-Jun-07</c:v>
                </c:pt>
                <c:pt idx="13">
                  <c:v>21-Jun-07</c:v>
                </c:pt>
                <c:pt idx="14">
                  <c:v>22-Jun-07</c:v>
                </c:pt>
                <c:pt idx="15">
                  <c:v>25-Jun-07</c:v>
                </c:pt>
                <c:pt idx="16">
                  <c:v>26-Jun-07</c:v>
                </c:pt>
                <c:pt idx="17">
                  <c:v>27-Jun-07</c:v>
                </c:pt>
                <c:pt idx="18">
                  <c:v>28-Jun-07</c:v>
                </c:pt>
                <c:pt idx="19">
                  <c:v>29-Jun-07</c:v>
                </c:pt>
                <c:pt idx="20">
                  <c:v>2-Jul-07</c:v>
                </c:pt>
                <c:pt idx="21">
                  <c:v>3-Jul-07</c:v>
                </c:pt>
                <c:pt idx="22">
                  <c:v>5-Jul-07</c:v>
                </c:pt>
                <c:pt idx="23">
                  <c:v>6-Jul-07</c:v>
                </c:pt>
                <c:pt idx="24">
                  <c:v>9-Jul-07</c:v>
                </c:pt>
                <c:pt idx="25">
                  <c:v>10-Jul-07</c:v>
                </c:pt>
                <c:pt idx="26">
                  <c:v>11-Jul-07</c:v>
                </c:pt>
                <c:pt idx="27">
                  <c:v>12-Jul-07</c:v>
                </c:pt>
                <c:pt idx="28">
                  <c:v>13-Jul-07</c:v>
                </c:pt>
                <c:pt idx="29">
                  <c:v>16-Jul-07</c:v>
                </c:pt>
                <c:pt idx="30">
                  <c:v>17-Jul-07</c:v>
                </c:pt>
                <c:pt idx="31">
                  <c:v>18-Jul-07</c:v>
                </c:pt>
                <c:pt idx="32">
                  <c:v>19-Jul-07</c:v>
                </c:pt>
                <c:pt idx="33">
                  <c:v>20-Jul-07</c:v>
                </c:pt>
                <c:pt idx="34">
                  <c:v>23-Jul-07</c:v>
                </c:pt>
                <c:pt idx="35">
                  <c:v>24-Jul-07</c:v>
                </c:pt>
                <c:pt idx="36">
                  <c:v>25-Jul-07</c:v>
                </c:pt>
                <c:pt idx="37">
                  <c:v>26-Jul-07</c:v>
                </c:pt>
                <c:pt idx="38">
                  <c:v>27-Jul-07</c:v>
                </c:pt>
                <c:pt idx="39">
                  <c:v>30-Jul-07</c:v>
                </c:pt>
                <c:pt idx="40">
                  <c:v>31-Jul-07</c:v>
                </c:pt>
                <c:pt idx="41">
                  <c:v>1-Aug-07</c:v>
                </c:pt>
                <c:pt idx="42">
                  <c:v>2-Aug-07</c:v>
                </c:pt>
                <c:pt idx="43">
                  <c:v>3-Aug-07</c:v>
                </c:pt>
                <c:pt idx="44">
                  <c:v>6-Aug-07</c:v>
                </c:pt>
                <c:pt idx="45">
                  <c:v>7-Aug-07</c:v>
                </c:pt>
                <c:pt idx="46">
                  <c:v>8-Aug-07</c:v>
                </c:pt>
                <c:pt idx="47">
                  <c:v>9-Aug-07</c:v>
                </c:pt>
                <c:pt idx="48">
                  <c:v>10-Aug-07</c:v>
                </c:pt>
                <c:pt idx="49">
                  <c:v>13-Aug-07</c:v>
                </c:pt>
                <c:pt idx="50">
                  <c:v>14-Aug-07</c:v>
                </c:pt>
                <c:pt idx="51">
                  <c:v>15-Aug-07</c:v>
                </c:pt>
                <c:pt idx="52">
                  <c:v>16-Aug-07</c:v>
                </c:pt>
                <c:pt idx="53">
                  <c:v>17-Aug-07</c:v>
                </c:pt>
                <c:pt idx="54">
                  <c:v>20-Aug-07</c:v>
                </c:pt>
                <c:pt idx="55">
                  <c:v>21-Aug-07</c:v>
                </c:pt>
                <c:pt idx="56">
                  <c:v>22-Aug-07</c:v>
                </c:pt>
                <c:pt idx="57">
                  <c:v>23-Aug-07</c:v>
                </c:pt>
                <c:pt idx="58">
                  <c:v>24-Aug-07</c:v>
                </c:pt>
                <c:pt idx="59">
                  <c:v>27-Aug-07</c:v>
                </c:pt>
                <c:pt idx="60">
                  <c:v>28-Aug-07</c:v>
                </c:pt>
                <c:pt idx="61">
                  <c:v>29-Aug-07</c:v>
                </c:pt>
                <c:pt idx="62">
                  <c:v>30-Aug-07</c:v>
                </c:pt>
                <c:pt idx="63">
                  <c:v>31-Aug-07</c:v>
                </c:pt>
                <c:pt idx="64">
                  <c:v>4-Sep-07</c:v>
                </c:pt>
                <c:pt idx="65">
                  <c:v>5-Sep-07</c:v>
                </c:pt>
                <c:pt idx="66">
                  <c:v>6-Sep-07</c:v>
                </c:pt>
                <c:pt idx="67">
                  <c:v>7-Sep-07</c:v>
                </c:pt>
                <c:pt idx="68">
                  <c:v>10-Sep-07</c:v>
                </c:pt>
                <c:pt idx="69">
                  <c:v>11-Sep-07</c:v>
                </c:pt>
                <c:pt idx="70">
                  <c:v>12-Sep-07</c:v>
                </c:pt>
                <c:pt idx="71">
                  <c:v>13-Sep-07</c:v>
                </c:pt>
                <c:pt idx="72">
                  <c:v>14-Sep-07</c:v>
                </c:pt>
                <c:pt idx="73">
                  <c:v>17-Sep-07</c:v>
                </c:pt>
                <c:pt idx="74">
                  <c:v>18-Sep-07</c:v>
                </c:pt>
                <c:pt idx="75">
                  <c:v>19-Sep-07</c:v>
                </c:pt>
                <c:pt idx="76">
                  <c:v>20-Sep-07</c:v>
                </c:pt>
                <c:pt idx="77">
                  <c:v>21-Sep-07</c:v>
                </c:pt>
                <c:pt idx="78">
                  <c:v>24-Sep-07</c:v>
                </c:pt>
                <c:pt idx="79">
                  <c:v>25-Sep-07</c:v>
                </c:pt>
                <c:pt idx="80">
                  <c:v>26-Sep-07</c:v>
                </c:pt>
                <c:pt idx="81">
                  <c:v>27-Sep-07</c:v>
                </c:pt>
                <c:pt idx="82">
                  <c:v>28-Sep-07</c:v>
                </c:pt>
                <c:pt idx="83">
                  <c:v>1-Oct-07</c:v>
                </c:pt>
                <c:pt idx="84">
                  <c:v>2-Oct-07</c:v>
                </c:pt>
                <c:pt idx="85">
                  <c:v>3-Oct-07</c:v>
                </c:pt>
                <c:pt idx="86">
                  <c:v>4-Oct-07</c:v>
                </c:pt>
                <c:pt idx="87">
                  <c:v>5-Oct-07</c:v>
                </c:pt>
                <c:pt idx="88">
                  <c:v>8-Oct-07</c:v>
                </c:pt>
                <c:pt idx="89">
                  <c:v>9-Oct-07</c:v>
                </c:pt>
                <c:pt idx="90">
                  <c:v>10-Oct-07</c:v>
                </c:pt>
                <c:pt idx="91">
                  <c:v>11-Oct-07</c:v>
                </c:pt>
                <c:pt idx="92">
                  <c:v>12-Oct-07</c:v>
                </c:pt>
                <c:pt idx="93">
                  <c:v>15-Oct-07</c:v>
                </c:pt>
                <c:pt idx="94">
                  <c:v>16-Oct-07</c:v>
                </c:pt>
                <c:pt idx="95">
                  <c:v>17-Oct-07</c:v>
                </c:pt>
                <c:pt idx="96">
                  <c:v>18-Oct-07</c:v>
                </c:pt>
                <c:pt idx="97">
                  <c:v>19-Oct-07</c:v>
                </c:pt>
                <c:pt idx="98">
                  <c:v>22-Oct-07</c:v>
                </c:pt>
                <c:pt idx="99">
                  <c:v>23-Oct-07</c:v>
                </c:pt>
                <c:pt idx="100">
                  <c:v>24-Oct-07</c:v>
                </c:pt>
                <c:pt idx="101">
                  <c:v>25-Oct-07</c:v>
                </c:pt>
                <c:pt idx="102">
                  <c:v>26-Oct-07</c:v>
                </c:pt>
                <c:pt idx="103">
                  <c:v>29-Oct-07</c:v>
                </c:pt>
                <c:pt idx="104">
                  <c:v>30-Oct-07</c:v>
                </c:pt>
                <c:pt idx="105">
                  <c:v>31-Oct-07</c:v>
                </c:pt>
                <c:pt idx="106">
                  <c:v>1-Nov-07</c:v>
                </c:pt>
                <c:pt idx="107">
                  <c:v>2-Nov-07</c:v>
                </c:pt>
                <c:pt idx="108">
                  <c:v>5-Nov-07</c:v>
                </c:pt>
                <c:pt idx="109">
                  <c:v>6-Nov-07</c:v>
                </c:pt>
                <c:pt idx="110">
                  <c:v>7-Nov-07</c:v>
                </c:pt>
                <c:pt idx="111">
                  <c:v>8-Nov-07</c:v>
                </c:pt>
                <c:pt idx="112">
                  <c:v>9-Nov-07</c:v>
                </c:pt>
                <c:pt idx="113">
                  <c:v>12-Nov-07</c:v>
                </c:pt>
                <c:pt idx="114">
                  <c:v>13-Nov-07</c:v>
                </c:pt>
                <c:pt idx="115">
                  <c:v>14-Nov-07</c:v>
                </c:pt>
                <c:pt idx="116">
                  <c:v>15-Nov-07</c:v>
                </c:pt>
                <c:pt idx="117">
                  <c:v>16-Nov-07</c:v>
                </c:pt>
                <c:pt idx="118">
                  <c:v>19-Nov-07</c:v>
                </c:pt>
                <c:pt idx="119">
                  <c:v>20-Nov-07</c:v>
                </c:pt>
                <c:pt idx="120">
                  <c:v>21-Nov-07</c:v>
                </c:pt>
                <c:pt idx="121">
                  <c:v>23-Nov-07</c:v>
                </c:pt>
                <c:pt idx="122">
                  <c:v>26-Nov-07</c:v>
                </c:pt>
                <c:pt idx="123">
                  <c:v>27-Nov-07</c:v>
                </c:pt>
                <c:pt idx="124">
                  <c:v>28-Nov-07</c:v>
                </c:pt>
                <c:pt idx="125">
                  <c:v>29-Nov-07</c:v>
                </c:pt>
                <c:pt idx="126">
                  <c:v>30-Nov-07</c:v>
                </c:pt>
                <c:pt idx="127">
                  <c:v>3-Dec-07</c:v>
                </c:pt>
                <c:pt idx="128">
                  <c:v>4-Dec-07</c:v>
                </c:pt>
                <c:pt idx="129">
                  <c:v>5-Dec-07</c:v>
                </c:pt>
                <c:pt idx="130">
                  <c:v>6-Dec-07</c:v>
                </c:pt>
                <c:pt idx="131">
                  <c:v>7-Dec-07</c:v>
                </c:pt>
                <c:pt idx="132">
                  <c:v>10-Dec-07</c:v>
                </c:pt>
                <c:pt idx="133">
                  <c:v>11-Dec-07</c:v>
                </c:pt>
                <c:pt idx="134">
                  <c:v>12-Dec-07</c:v>
                </c:pt>
                <c:pt idx="135">
                  <c:v>13-Dec-07</c:v>
                </c:pt>
                <c:pt idx="136">
                  <c:v>14-Dec-07</c:v>
                </c:pt>
                <c:pt idx="137">
                  <c:v>17-Dec-07</c:v>
                </c:pt>
                <c:pt idx="138">
                  <c:v>18-Dec-07</c:v>
                </c:pt>
                <c:pt idx="139">
                  <c:v>19-Dec-07</c:v>
                </c:pt>
                <c:pt idx="140">
                  <c:v>20-Dec-07</c:v>
                </c:pt>
                <c:pt idx="141">
                  <c:v>21-Dec-07</c:v>
                </c:pt>
                <c:pt idx="142">
                  <c:v>24-Dec-07</c:v>
                </c:pt>
                <c:pt idx="143">
                  <c:v>26-Dec-07</c:v>
                </c:pt>
                <c:pt idx="144">
                  <c:v>27-Dec-07</c:v>
                </c:pt>
                <c:pt idx="145">
                  <c:v>28-Dec-07</c:v>
                </c:pt>
                <c:pt idx="146">
                  <c:v>31-Dec-07</c:v>
                </c:pt>
                <c:pt idx="147">
                  <c:v>2-Jan-08</c:v>
                </c:pt>
                <c:pt idx="148">
                  <c:v>3-Jan-08</c:v>
                </c:pt>
                <c:pt idx="149">
                  <c:v>4-Jan-08</c:v>
                </c:pt>
                <c:pt idx="150">
                  <c:v>7-Jan-08</c:v>
                </c:pt>
                <c:pt idx="151">
                  <c:v>8-Jan-08</c:v>
                </c:pt>
                <c:pt idx="152">
                  <c:v>9-Jan-08</c:v>
                </c:pt>
                <c:pt idx="153">
                  <c:v>10-Jan-08</c:v>
                </c:pt>
                <c:pt idx="154">
                  <c:v>11-Jan-08</c:v>
                </c:pt>
                <c:pt idx="155">
                  <c:v>14-Jan-08</c:v>
                </c:pt>
                <c:pt idx="156">
                  <c:v>15-Jan-08</c:v>
                </c:pt>
                <c:pt idx="157">
                  <c:v>16-Jan-08</c:v>
                </c:pt>
                <c:pt idx="158">
                  <c:v>17-Jan-08</c:v>
                </c:pt>
                <c:pt idx="159">
                  <c:v>18-Jan-08</c:v>
                </c:pt>
                <c:pt idx="160">
                  <c:v>22-Jan-08</c:v>
                </c:pt>
                <c:pt idx="161">
                  <c:v>23-Jan-08</c:v>
                </c:pt>
                <c:pt idx="162">
                  <c:v>24-Jan-08</c:v>
                </c:pt>
                <c:pt idx="163">
                  <c:v>25-Jan-08</c:v>
                </c:pt>
                <c:pt idx="164">
                  <c:v>28-Jan-08</c:v>
                </c:pt>
                <c:pt idx="165">
                  <c:v>29-Jan-08</c:v>
                </c:pt>
                <c:pt idx="166">
                  <c:v>30-Jan-08</c:v>
                </c:pt>
                <c:pt idx="167">
                  <c:v>31-Jan-08</c:v>
                </c:pt>
                <c:pt idx="168">
                  <c:v>1-Feb-08</c:v>
                </c:pt>
                <c:pt idx="169">
                  <c:v>4-Feb-08</c:v>
                </c:pt>
                <c:pt idx="170">
                  <c:v>5-Feb-08</c:v>
                </c:pt>
                <c:pt idx="171">
                  <c:v>6-Feb-08</c:v>
                </c:pt>
                <c:pt idx="172">
                  <c:v>7-Feb-08</c:v>
                </c:pt>
                <c:pt idx="173">
                  <c:v>8-Feb-08</c:v>
                </c:pt>
                <c:pt idx="174">
                  <c:v>11-Feb-08</c:v>
                </c:pt>
                <c:pt idx="175">
                  <c:v>12-Feb-08</c:v>
                </c:pt>
                <c:pt idx="176">
                  <c:v>13-Feb-08</c:v>
                </c:pt>
                <c:pt idx="177">
                  <c:v>14-Feb-08</c:v>
                </c:pt>
                <c:pt idx="178">
                  <c:v>15-Feb-08</c:v>
                </c:pt>
                <c:pt idx="179">
                  <c:v>19-Feb-08</c:v>
                </c:pt>
                <c:pt idx="180">
                  <c:v>20-Feb-08</c:v>
                </c:pt>
                <c:pt idx="181">
                  <c:v>21-Feb-08</c:v>
                </c:pt>
                <c:pt idx="182">
                  <c:v>22-Feb-08</c:v>
                </c:pt>
                <c:pt idx="183">
                  <c:v>25-Feb-08</c:v>
                </c:pt>
                <c:pt idx="184">
                  <c:v>26-Feb-08</c:v>
                </c:pt>
                <c:pt idx="185">
                  <c:v>27-Feb-08</c:v>
                </c:pt>
                <c:pt idx="186">
                  <c:v>28-Feb-08</c:v>
                </c:pt>
                <c:pt idx="187">
                  <c:v>29-Feb-08</c:v>
                </c:pt>
                <c:pt idx="188">
                  <c:v>3-Mar-08</c:v>
                </c:pt>
                <c:pt idx="189">
                  <c:v>4-Mar-08</c:v>
                </c:pt>
                <c:pt idx="190">
                  <c:v>5-Mar-08</c:v>
                </c:pt>
                <c:pt idx="191">
                  <c:v>6-Mar-08</c:v>
                </c:pt>
                <c:pt idx="192">
                  <c:v>7-Mar-08</c:v>
                </c:pt>
                <c:pt idx="193">
                  <c:v>10-Mar-08</c:v>
                </c:pt>
                <c:pt idx="194">
                  <c:v>11-Mar-08</c:v>
                </c:pt>
                <c:pt idx="195">
                  <c:v>12-Mar-08</c:v>
                </c:pt>
                <c:pt idx="196">
                  <c:v>13-Mar-08</c:v>
                </c:pt>
                <c:pt idx="197">
                  <c:v>14-Mar-08</c:v>
                </c:pt>
                <c:pt idx="198">
                  <c:v>17-Mar-08</c:v>
                </c:pt>
                <c:pt idx="199">
                  <c:v>18-Mar-08</c:v>
                </c:pt>
                <c:pt idx="200">
                  <c:v>19-Mar-08</c:v>
                </c:pt>
                <c:pt idx="201">
                  <c:v>20-Mar-08</c:v>
                </c:pt>
                <c:pt idx="202">
                  <c:v>24-Mar-08</c:v>
                </c:pt>
                <c:pt idx="203">
                  <c:v>25-Mar-08</c:v>
                </c:pt>
                <c:pt idx="204">
                  <c:v>26-Mar-08</c:v>
                </c:pt>
                <c:pt idx="205">
                  <c:v>27-Mar-08</c:v>
                </c:pt>
                <c:pt idx="206">
                  <c:v>28-Mar-08</c:v>
                </c:pt>
                <c:pt idx="207">
                  <c:v>31-Mar-08</c:v>
                </c:pt>
                <c:pt idx="208">
                  <c:v>1-Apr-08</c:v>
                </c:pt>
                <c:pt idx="209">
                  <c:v>2-Apr-08</c:v>
                </c:pt>
                <c:pt idx="210">
                  <c:v>3-Apr-08</c:v>
                </c:pt>
                <c:pt idx="211">
                  <c:v>4-Apr-08</c:v>
                </c:pt>
                <c:pt idx="212">
                  <c:v>7-Apr-08</c:v>
                </c:pt>
                <c:pt idx="213">
                  <c:v>8-Apr-08</c:v>
                </c:pt>
                <c:pt idx="214">
                  <c:v>9-Apr-08</c:v>
                </c:pt>
                <c:pt idx="215">
                  <c:v>10-Apr-08</c:v>
                </c:pt>
                <c:pt idx="216">
                  <c:v>11-Apr-08</c:v>
                </c:pt>
                <c:pt idx="217">
                  <c:v>14-Apr-08</c:v>
                </c:pt>
                <c:pt idx="218">
                  <c:v>15-Apr-08</c:v>
                </c:pt>
                <c:pt idx="219">
                  <c:v>16-Apr-08</c:v>
                </c:pt>
                <c:pt idx="220">
                  <c:v>17-Apr-08</c:v>
                </c:pt>
                <c:pt idx="221">
                  <c:v>18-Apr-08</c:v>
                </c:pt>
                <c:pt idx="222">
                  <c:v>21-Apr-08</c:v>
                </c:pt>
                <c:pt idx="223">
                  <c:v>22-Apr-08</c:v>
                </c:pt>
                <c:pt idx="224">
                  <c:v>23-Apr-08</c:v>
                </c:pt>
                <c:pt idx="225">
                  <c:v>24-Apr-08</c:v>
                </c:pt>
                <c:pt idx="226">
                  <c:v>25-Apr-08</c:v>
                </c:pt>
                <c:pt idx="227">
                  <c:v>28-Apr-08</c:v>
                </c:pt>
                <c:pt idx="228">
                  <c:v>29-Apr-08</c:v>
                </c:pt>
                <c:pt idx="229">
                  <c:v>30-Apr-08</c:v>
                </c:pt>
                <c:pt idx="230">
                  <c:v>1-May-08</c:v>
                </c:pt>
                <c:pt idx="231">
                  <c:v>2-May-08</c:v>
                </c:pt>
                <c:pt idx="232">
                  <c:v>5-May-08</c:v>
                </c:pt>
                <c:pt idx="233">
                  <c:v>6-May-08</c:v>
                </c:pt>
                <c:pt idx="234">
                  <c:v>7-May-08</c:v>
                </c:pt>
                <c:pt idx="235">
                  <c:v>8-May-08</c:v>
                </c:pt>
                <c:pt idx="236">
                  <c:v>9-May-08</c:v>
                </c:pt>
                <c:pt idx="237">
                  <c:v>12-May-08</c:v>
                </c:pt>
                <c:pt idx="238">
                  <c:v>13-May-08</c:v>
                </c:pt>
                <c:pt idx="239">
                  <c:v>14-May-08</c:v>
                </c:pt>
                <c:pt idx="240">
                  <c:v>15-May-08</c:v>
                </c:pt>
                <c:pt idx="241">
                  <c:v>16-May-08</c:v>
                </c:pt>
                <c:pt idx="242">
                  <c:v>19-May-08</c:v>
                </c:pt>
                <c:pt idx="243">
                  <c:v>20-May-08</c:v>
                </c:pt>
                <c:pt idx="244">
                  <c:v>21-May-08</c:v>
                </c:pt>
                <c:pt idx="245">
                  <c:v>22-May-08</c:v>
                </c:pt>
                <c:pt idx="246">
                  <c:v>23-May-08</c:v>
                </c:pt>
                <c:pt idx="247">
                  <c:v>27-May-08</c:v>
                </c:pt>
                <c:pt idx="248">
                  <c:v>28-May-08</c:v>
                </c:pt>
                <c:pt idx="249">
                  <c:v>29-May-08</c:v>
                </c:pt>
                <c:pt idx="250">
                  <c:v>30-May-08</c:v>
                </c:pt>
                <c:pt idx="251">
                  <c:v>2-Jun-08</c:v>
                </c:pt>
                <c:pt idx="252">
                  <c:v>3-Jun-08</c:v>
                </c:pt>
                <c:pt idx="253">
                  <c:v>4-Jun-08</c:v>
                </c:pt>
                <c:pt idx="254">
                  <c:v>5-Jun-08</c:v>
                </c:pt>
                <c:pt idx="255">
                  <c:v>6-Jun-08</c:v>
                </c:pt>
                <c:pt idx="256">
                  <c:v>9-Jun-08</c:v>
                </c:pt>
                <c:pt idx="257">
                  <c:v>10-Jun-08</c:v>
                </c:pt>
                <c:pt idx="258">
                  <c:v>11-Jun-08</c:v>
                </c:pt>
                <c:pt idx="259">
                  <c:v>12-Jun-08</c:v>
                </c:pt>
                <c:pt idx="260">
                  <c:v>13-Jun-08</c:v>
                </c:pt>
                <c:pt idx="261">
                  <c:v>16-Jun-08</c:v>
                </c:pt>
                <c:pt idx="262">
                  <c:v>17-Jun-08</c:v>
                </c:pt>
                <c:pt idx="263">
                  <c:v>18-Jun-08</c:v>
                </c:pt>
                <c:pt idx="264">
                  <c:v>19-Jun-08</c:v>
                </c:pt>
                <c:pt idx="265">
                  <c:v>20-Jun-08</c:v>
                </c:pt>
                <c:pt idx="266">
                  <c:v>23-Jun-08</c:v>
                </c:pt>
                <c:pt idx="267">
                  <c:v>24-Jun-08</c:v>
                </c:pt>
                <c:pt idx="268">
                  <c:v>25-Jun-08</c:v>
                </c:pt>
                <c:pt idx="269">
                  <c:v>26-Jun-08</c:v>
                </c:pt>
                <c:pt idx="270">
                  <c:v>27-Jun-08</c:v>
                </c:pt>
                <c:pt idx="271">
                  <c:v>30-Jun-08</c:v>
                </c:pt>
                <c:pt idx="272">
                  <c:v>1-Jul-08</c:v>
                </c:pt>
                <c:pt idx="273">
                  <c:v>2-Jul-08</c:v>
                </c:pt>
                <c:pt idx="274">
                  <c:v>3-Jul-08</c:v>
                </c:pt>
                <c:pt idx="275">
                  <c:v>7-Jul-08</c:v>
                </c:pt>
                <c:pt idx="276">
                  <c:v>8-Jul-08</c:v>
                </c:pt>
                <c:pt idx="277">
                  <c:v>9-Jul-08</c:v>
                </c:pt>
                <c:pt idx="278">
                  <c:v>10-Jul-08</c:v>
                </c:pt>
                <c:pt idx="279">
                  <c:v>11-Jul-08</c:v>
                </c:pt>
                <c:pt idx="280">
                  <c:v>14-Jul-08</c:v>
                </c:pt>
                <c:pt idx="281">
                  <c:v>15-Jul-08</c:v>
                </c:pt>
                <c:pt idx="282">
                  <c:v>16-Jul-08</c:v>
                </c:pt>
                <c:pt idx="283">
                  <c:v>17-Jul-08</c:v>
                </c:pt>
                <c:pt idx="284">
                  <c:v>18-Jul-08</c:v>
                </c:pt>
                <c:pt idx="285">
                  <c:v>21-Jul-08</c:v>
                </c:pt>
                <c:pt idx="286">
                  <c:v>22-Jul-08</c:v>
                </c:pt>
                <c:pt idx="287">
                  <c:v>23-Jul-08</c:v>
                </c:pt>
                <c:pt idx="288">
                  <c:v>24-Jul-08</c:v>
                </c:pt>
                <c:pt idx="289">
                  <c:v>25-Jul-08</c:v>
                </c:pt>
                <c:pt idx="290">
                  <c:v>28-Jul-08</c:v>
                </c:pt>
                <c:pt idx="291">
                  <c:v>29-Jul-08</c:v>
                </c:pt>
                <c:pt idx="292">
                  <c:v>30-Jul-08</c:v>
                </c:pt>
                <c:pt idx="293">
                  <c:v>31-Jul-08</c:v>
                </c:pt>
                <c:pt idx="294">
                  <c:v>1-Aug-08</c:v>
                </c:pt>
                <c:pt idx="295">
                  <c:v>4-Aug-08</c:v>
                </c:pt>
                <c:pt idx="296">
                  <c:v>5-Aug-08</c:v>
                </c:pt>
                <c:pt idx="297">
                  <c:v>6-Aug-08</c:v>
                </c:pt>
                <c:pt idx="298">
                  <c:v>7-Aug-08</c:v>
                </c:pt>
                <c:pt idx="299">
                  <c:v>8-Aug-08</c:v>
                </c:pt>
                <c:pt idx="300">
                  <c:v>11-Aug-08</c:v>
                </c:pt>
                <c:pt idx="301">
                  <c:v>12-Aug-08</c:v>
                </c:pt>
                <c:pt idx="302">
                  <c:v>13-Aug-08</c:v>
                </c:pt>
                <c:pt idx="303">
                  <c:v>14-Aug-08</c:v>
                </c:pt>
                <c:pt idx="304">
                  <c:v>15-Aug-08</c:v>
                </c:pt>
                <c:pt idx="305">
                  <c:v>18-Aug-08</c:v>
                </c:pt>
                <c:pt idx="306">
                  <c:v>19-Aug-08</c:v>
                </c:pt>
                <c:pt idx="307">
                  <c:v>20-Aug-08</c:v>
                </c:pt>
                <c:pt idx="308">
                  <c:v>21-Aug-08</c:v>
                </c:pt>
                <c:pt idx="309">
                  <c:v>22-Aug-08</c:v>
                </c:pt>
                <c:pt idx="310">
                  <c:v>25-Aug-08</c:v>
                </c:pt>
                <c:pt idx="311">
                  <c:v>26-Aug-08</c:v>
                </c:pt>
                <c:pt idx="312">
                  <c:v>27-Aug-08</c:v>
                </c:pt>
                <c:pt idx="313">
                  <c:v>28-Aug-08</c:v>
                </c:pt>
                <c:pt idx="314">
                  <c:v>29-Aug-08</c:v>
                </c:pt>
                <c:pt idx="315">
                  <c:v>2-Sep-08</c:v>
                </c:pt>
                <c:pt idx="316">
                  <c:v>3-Sep-08</c:v>
                </c:pt>
                <c:pt idx="317">
                  <c:v>4-Sep-08</c:v>
                </c:pt>
                <c:pt idx="318">
                  <c:v>5-Sep-08</c:v>
                </c:pt>
                <c:pt idx="319">
                  <c:v>8-Sep-08</c:v>
                </c:pt>
                <c:pt idx="320">
                  <c:v>9-Sep-08</c:v>
                </c:pt>
                <c:pt idx="321">
                  <c:v>10-Sep-08</c:v>
                </c:pt>
                <c:pt idx="322">
                  <c:v>11-Sep-08</c:v>
                </c:pt>
                <c:pt idx="323">
                  <c:v>12-Sep-08</c:v>
                </c:pt>
                <c:pt idx="324">
                  <c:v>15-Sep-08</c:v>
                </c:pt>
                <c:pt idx="325">
                  <c:v>16-Sep-08</c:v>
                </c:pt>
                <c:pt idx="326">
                  <c:v>17-Sep-08</c:v>
                </c:pt>
                <c:pt idx="327">
                  <c:v>18-Sep-08</c:v>
                </c:pt>
                <c:pt idx="328">
                  <c:v>19-Sep-08</c:v>
                </c:pt>
                <c:pt idx="329">
                  <c:v>22-Sep-08</c:v>
                </c:pt>
                <c:pt idx="330">
                  <c:v>23-Sep-08</c:v>
                </c:pt>
                <c:pt idx="331">
                  <c:v>24-Sep-08</c:v>
                </c:pt>
                <c:pt idx="332">
                  <c:v>25-Sep-08</c:v>
                </c:pt>
                <c:pt idx="333">
                  <c:v>26-Sep-08</c:v>
                </c:pt>
                <c:pt idx="334">
                  <c:v>29-Sep-08</c:v>
                </c:pt>
                <c:pt idx="335">
                  <c:v>30-Sep-08</c:v>
                </c:pt>
                <c:pt idx="336">
                  <c:v>1-Oct-08</c:v>
                </c:pt>
                <c:pt idx="337">
                  <c:v>2-Oct-08</c:v>
                </c:pt>
                <c:pt idx="338">
                  <c:v>3-Oct-08</c:v>
                </c:pt>
                <c:pt idx="339">
                  <c:v>6-Oct-08</c:v>
                </c:pt>
                <c:pt idx="340">
                  <c:v>7-Oct-08</c:v>
                </c:pt>
                <c:pt idx="341">
                  <c:v>8-Oct-08</c:v>
                </c:pt>
                <c:pt idx="342">
                  <c:v>9-Oct-08</c:v>
                </c:pt>
                <c:pt idx="343">
                  <c:v>10-Oct-08</c:v>
                </c:pt>
                <c:pt idx="344">
                  <c:v>13-Oct-08</c:v>
                </c:pt>
                <c:pt idx="345">
                  <c:v>14-Oct-08</c:v>
                </c:pt>
                <c:pt idx="346">
                  <c:v>15-Oct-08</c:v>
                </c:pt>
                <c:pt idx="347">
                  <c:v>16-Oct-08</c:v>
                </c:pt>
                <c:pt idx="348">
                  <c:v>17-Oct-08</c:v>
                </c:pt>
                <c:pt idx="349">
                  <c:v>20-Oct-08</c:v>
                </c:pt>
                <c:pt idx="350">
                  <c:v>21-Oct-08</c:v>
                </c:pt>
                <c:pt idx="351">
                  <c:v>22-Oct-08</c:v>
                </c:pt>
                <c:pt idx="352">
                  <c:v>23-Oct-08</c:v>
                </c:pt>
                <c:pt idx="353">
                  <c:v>24-Oct-08</c:v>
                </c:pt>
                <c:pt idx="354">
                  <c:v>27-Oct-08</c:v>
                </c:pt>
                <c:pt idx="355">
                  <c:v>28-Oct-08</c:v>
                </c:pt>
                <c:pt idx="356">
                  <c:v>29-Oct-08</c:v>
                </c:pt>
                <c:pt idx="357">
                  <c:v>30-Oct-08</c:v>
                </c:pt>
                <c:pt idx="358">
                  <c:v>31-Oct-08</c:v>
                </c:pt>
                <c:pt idx="359">
                  <c:v>3-Nov-08</c:v>
                </c:pt>
                <c:pt idx="360">
                  <c:v>4-Nov-08</c:v>
                </c:pt>
                <c:pt idx="361">
                  <c:v>5-Nov-08</c:v>
                </c:pt>
                <c:pt idx="362">
                  <c:v>6-Nov-08</c:v>
                </c:pt>
                <c:pt idx="363">
                  <c:v>7-Nov-08</c:v>
                </c:pt>
                <c:pt idx="364">
                  <c:v>10-Nov-08</c:v>
                </c:pt>
                <c:pt idx="365">
                  <c:v>11-Nov-08</c:v>
                </c:pt>
                <c:pt idx="366">
                  <c:v>12-Nov-08</c:v>
                </c:pt>
                <c:pt idx="367">
                  <c:v>13-Nov-08</c:v>
                </c:pt>
                <c:pt idx="368">
                  <c:v>14-Nov-08</c:v>
                </c:pt>
                <c:pt idx="369">
                  <c:v>17-Nov-08</c:v>
                </c:pt>
                <c:pt idx="370">
                  <c:v>18-Nov-08</c:v>
                </c:pt>
                <c:pt idx="371">
                  <c:v>19-Nov-08</c:v>
                </c:pt>
                <c:pt idx="372">
                  <c:v>20-Nov-08</c:v>
                </c:pt>
                <c:pt idx="373">
                  <c:v>21-Nov-08</c:v>
                </c:pt>
                <c:pt idx="374">
                  <c:v>24-Nov-08</c:v>
                </c:pt>
                <c:pt idx="375">
                  <c:v>25-Nov-08</c:v>
                </c:pt>
                <c:pt idx="376">
                  <c:v>26-Nov-08</c:v>
                </c:pt>
                <c:pt idx="377">
                  <c:v>28-Nov-08</c:v>
                </c:pt>
                <c:pt idx="378">
                  <c:v>1-Dec-08</c:v>
                </c:pt>
                <c:pt idx="379">
                  <c:v>2-Dec-08</c:v>
                </c:pt>
                <c:pt idx="380">
                  <c:v>3-Dec-08</c:v>
                </c:pt>
                <c:pt idx="381">
                  <c:v>4-Dec-08</c:v>
                </c:pt>
                <c:pt idx="382">
                  <c:v>5-Dec-08</c:v>
                </c:pt>
                <c:pt idx="383">
                  <c:v>8-Dec-08</c:v>
                </c:pt>
                <c:pt idx="384">
                  <c:v>9-Dec-08</c:v>
                </c:pt>
                <c:pt idx="385">
                  <c:v>10-Dec-08</c:v>
                </c:pt>
                <c:pt idx="386">
                  <c:v>11-Dec-08</c:v>
                </c:pt>
                <c:pt idx="387">
                  <c:v>12-Dec-08</c:v>
                </c:pt>
                <c:pt idx="388">
                  <c:v>15-Dec-08</c:v>
                </c:pt>
                <c:pt idx="389">
                  <c:v>16-Dec-08</c:v>
                </c:pt>
                <c:pt idx="390">
                  <c:v>17-Dec-08</c:v>
                </c:pt>
                <c:pt idx="391">
                  <c:v>18-Dec-08</c:v>
                </c:pt>
                <c:pt idx="392">
                  <c:v>19-Dec-08</c:v>
                </c:pt>
                <c:pt idx="393">
                  <c:v>22-Dec-08</c:v>
                </c:pt>
                <c:pt idx="394">
                  <c:v>23-Dec-08</c:v>
                </c:pt>
                <c:pt idx="395">
                  <c:v>24-Dec-08</c:v>
                </c:pt>
                <c:pt idx="396">
                  <c:v>26-Dec-08</c:v>
                </c:pt>
                <c:pt idx="397">
                  <c:v>29-Dec-08</c:v>
                </c:pt>
                <c:pt idx="398">
                  <c:v>30-Dec-08</c:v>
                </c:pt>
                <c:pt idx="399">
                  <c:v>31-Dec-08</c:v>
                </c:pt>
                <c:pt idx="400">
                  <c:v>2-Jan-09</c:v>
                </c:pt>
                <c:pt idx="401">
                  <c:v>5-Jan-09</c:v>
                </c:pt>
                <c:pt idx="402">
                  <c:v>6-Jan-09</c:v>
                </c:pt>
                <c:pt idx="403">
                  <c:v>7-Jan-09</c:v>
                </c:pt>
                <c:pt idx="404">
                  <c:v>8-Jan-09</c:v>
                </c:pt>
                <c:pt idx="405">
                  <c:v>9-Jan-09</c:v>
                </c:pt>
                <c:pt idx="406">
                  <c:v>12-Jan-09</c:v>
                </c:pt>
                <c:pt idx="407">
                  <c:v>13-Jan-09</c:v>
                </c:pt>
                <c:pt idx="408">
                  <c:v>14-Jan-09</c:v>
                </c:pt>
                <c:pt idx="409">
                  <c:v>15-Jan-09</c:v>
                </c:pt>
                <c:pt idx="410">
                  <c:v>16-Jan-09</c:v>
                </c:pt>
                <c:pt idx="411">
                  <c:v>20-Jan-09</c:v>
                </c:pt>
                <c:pt idx="412">
                  <c:v>21-Jan-09</c:v>
                </c:pt>
                <c:pt idx="413">
                  <c:v>22-Jan-09</c:v>
                </c:pt>
                <c:pt idx="414">
                  <c:v>23-Jan-09</c:v>
                </c:pt>
                <c:pt idx="415">
                  <c:v>26-Jan-09</c:v>
                </c:pt>
                <c:pt idx="416">
                  <c:v>27-Jan-09</c:v>
                </c:pt>
                <c:pt idx="417">
                  <c:v>28-Jan-09</c:v>
                </c:pt>
                <c:pt idx="418">
                  <c:v>29-Jan-09</c:v>
                </c:pt>
                <c:pt idx="419">
                  <c:v>30-Jan-09</c:v>
                </c:pt>
                <c:pt idx="420">
                  <c:v>2-Feb-09</c:v>
                </c:pt>
                <c:pt idx="421">
                  <c:v>3-Feb-09</c:v>
                </c:pt>
                <c:pt idx="422">
                  <c:v>4-Feb-09</c:v>
                </c:pt>
                <c:pt idx="423">
                  <c:v>5-Feb-09</c:v>
                </c:pt>
                <c:pt idx="424">
                  <c:v>6-Feb-09</c:v>
                </c:pt>
                <c:pt idx="425">
                  <c:v>9-Feb-09</c:v>
                </c:pt>
                <c:pt idx="426">
                  <c:v>10-Feb-09</c:v>
                </c:pt>
                <c:pt idx="427">
                  <c:v>11-Feb-09</c:v>
                </c:pt>
                <c:pt idx="428">
                  <c:v>12-Feb-09</c:v>
                </c:pt>
                <c:pt idx="429">
                  <c:v>13-Feb-09</c:v>
                </c:pt>
                <c:pt idx="430">
                  <c:v>17-Feb-09</c:v>
                </c:pt>
                <c:pt idx="431">
                  <c:v>18-Feb-09</c:v>
                </c:pt>
                <c:pt idx="432">
                  <c:v>19-Feb-09</c:v>
                </c:pt>
                <c:pt idx="433">
                  <c:v>20-Feb-09</c:v>
                </c:pt>
                <c:pt idx="434">
                  <c:v>23-Feb-09</c:v>
                </c:pt>
                <c:pt idx="435">
                  <c:v>24-Feb-09</c:v>
                </c:pt>
                <c:pt idx="436">
                  <c:v>25-Feb-09</c:v>
                </c:pt>
                <c:pt idx="437">
                  <c:v>26-Feb-09</c:v>
                </c:pt>
                <c:pt idx="438">
                  <c:v>27-Feb-09</c:v>
                </c:pt>
                <c:pt idx="439">
                  <c:v>2-Mar-09</c:v>
                </c:pt>
                <c:pt idx="440">
                  <c:v>3-Mar-09</c:v>
                </c:pt>
                <c:pt idx="441">
                  <c:v>4-Mar-09</c:v>
                </c:pt>
                <c:pt idx="442">
                  <c:v>5-Mar-09</c:v>
                </c:pt>
                <c:pt idx="443">
                  <c:v>6-Mar-09</c:v>
                </c:pt>
                <c:pt idx="444">
                  <c:v>9-Mar-09</c:v>
                </c:pt>
                <c:pt idx="445">
                  <c:v>10-Mar-09</c:v>
                </c:pt>
                <c:pt idx="446">
                  <c:v>11-Mar-09</c:v>
                </c:pt>
                <c:pt idx="447">
                  <c:v>12-Mar-09</c:v>
                </c:pt>
                <c:pt idx="448">
                  <c:v>13-Mar-09</c:v>
                </c:pt>
                <c:pt idx="449">
                  <c:v>16-Mar-09</c:v>
                </c:pt>
                <c:pt idx="450">
                  <c:v>17-Mar-09</c:v>
                </c:pt>
                <c:pt idx="451">
                  <c:v>18-Mar-09</c:v>
                </c:pt>
                <c:pt idx="452">
                  <c:v>19-Mar-09</c:v>
                </c:pt>
                <c:pt idx="453">
                  <c:v>20-Mar-09</c:v>
                </c:pt>
                <c:pt idx="454">
                  <c:v>23-Mar-09</c:v>
                </c:pt>
                <c:pt idx="455">
                  <c:v>24-Mar-09</c:v>
                </c:pt>
                <c:pt idx="456">
                  <c:v>25-Mar-09</c:v>
                </c:pt>
                <c:pt idx="457">
                  <c:v>26-Mar-09</c:v>
                </c:pt>
                <c:pt idx="458">
                  <c:v>27-Mar-09</c:v>
                </c:pt>
                <c:pt idx="459">
                  <c:v>30-Mar-09</c:v>
                </c:pt>
                <c:pt idx="460">
                  <c:v>31-Mar-09</c:v>
                </c:pt>
                <c:pt idx="461">
                  <c:v>1-Apr-09</c:v>
                </c:pt>
                <c:pt idx="462">
                  <c:v>2-Apr-09</c:v>
                </c:pt>
                <c:pt idx="463">
                  <c:v>3-Apr-09</c:v>
                </c:pt>
                <c:pt idx="464">
                  <c:v>6-Apr-09</c:v>
                </c:pt>
                <c:pt idx="465">
                  <c:v>7-Apr-09</c:v>
                </c:pt>
                <c:pt idx="466">
                  <c:v>8-Apr-09</c:v>
                </c:pt>
                <c:pt idx="467">
                  <c:v>9-Apr-09</c:v>
                </c:pt>
                <c:pt idx="468">
                  <c:v>13-Apr-09</c:v>
                </c:pt>
                <c:pt idx="469">
                  <c:v>14-Apr-09</c:v>
                </c:pt>
                <c:pt idx="470">
                  <c:v>15-Apr-09</c:v>
                </c:pt>
                <c:pt idx="471">
                  <c:v>16-Apr-09</c:v>
                </c:pt>
                <c:pt idx="472">
                  <c:v>17-Apr-09</c:v>
                </c:pt>
                <c:pt idx="473">
                  <c:v>20-Apr-09</c:v>
                </c:pt>
                <c:pt idx="474">
                  <c:v>21-Apr-09</c:v>
                </c:pt>
                <c:pt idx="475">
                  <c:v>22-Apr-09</c:v>
                </c:pt>
                <c:pt idx="476">
                  <c:v>23-Apr-09</c:v>
                </c:pt>
                <c:pt idx="477">
                  <c:v>24-Apr-09</c:v>
                </c:pt>
                <c:pt idx="478">
                  <c:v>27-Apr-09</c:v>
                </c:pt>
                <c:pt idx="479">
                  <c:v>28-Apr-09</c:v>
                </c:pt>
                <c:pt idx="480">
                  <c:v>29-Apr-09</c:v>
                </c:pt>
                <c:pt idx="481">
                  <c:v>30-Apr-09</c:v>
                </c:pt>
                <c:pt idx="482">
                  <c:v>1-May-09</c:v>
                </c:pt>
                <c:pt idx="483">
                  <c:v>4-May-09</c:v>
                </c:pt>
                <c:pt idx="484">
                  <c:v>5-May-09</c:v>
                </c:pt>
                <c:pt idx="485">
                  <c:v>6-May-09</c:v>
                </c:pt>
                <c:pt idx="486">
                  <c:v>7-May-09</c:v>
                </c:pt>
                <c:pt idx="487">
                  <c:v>8-May-09</c:v>
                </c:pt>
                <c:pt idx="488">
                  <c:v>11-May-09</c:v>
                </c:pt>
                <c:pt idx="489">
                  <c:v>12-May-09</c:v>
                </c:pt>
                <c:pt idx="490">
                  <c:v>13-May-09</c:v>
                </c:pt>
                <c:pt idx="491">
                  <c:v>14-May-09</c:v>
                </c:pt>
                <c:pt idx="492">
                  <c:v>15-May-09</c:v>
                </c:pt>
                <c:pt idx="493">
                  <c:v>18-May-09</c:v>
                </c:pt>
                <c:pt idx="494">
                  <c:v>19-May-09</c:v>
                </c:pt>
                <c:pt idx="495">
                  <c:v>20-May-09</c:v>
                </c:pt>
                <c:pt idx="496">
                  <c:v>21-May-09</c:v>
                </c:pt>
                <c:pt idx="497">
                  <c:v>22-May-09</c:v>
                </c:pt>
                <c:pt idx="498">
                  <c:v>26-May-09</c:v>
                </c:pt>
                <c:pt idx="499">
                  <c:v>27-May-09</c:v>
                </c:pt>
                <c:pt idx="500">
                  <c:v>28-May-09</c:v>
                </c:pt>
                <c:pt idx="501">
                  <c:v>29-May-09</c:v>
                </c:pt>
                <c:pt idx="502">
                  <c:v>1-Jun-09</c:v>
                </c:pt>
                <c:pt idx="503">
                  <c:v>2-Jun-09</c:v>
                </c:pt>
                <c:pt idx="504">
                  <c:v>3-Jun-09</c:v>
                </c:pt>
                <c:pt idx="505">
                  <c:v>4-Jun-09</c:v>
                </c:pt>
                <c:pt idx="506">
                  <c:v>5-Jun-09</c:v>
                </c:pt>
                <c:pt idx="507">
                  <c:v>8-Jun-09</c:v>
                </c:pt>
                <c:pt idx="508">
                  <c:v>9-Jun-09</c:v>
                </c:pt>
                <c:pt idx="509">
                  <c:v>10-Jun-09</c:v>
                </c:pt>
                <c:pt idx="510">
                  <c:v>11-Jun-09</c:v>
                </c:pt>
                <c:pt idx="511">
                  <c:v>12-Jun-09</c:v>
                </c:pt>
                <c:pt idx="512">
                  <c:v>15-Jun-09</c:v>
                </c:pt>
                <c:pt idx="513">
                  <c:v>16-Jun-09</c:v>
                </c:pt>
                <c:pt idx="514">
                  <c:v>17-Jun-09</c:v>
                </c:pt>
                <c:pt idx="515">
                  <c:v>18-Jun-09</c:v>
                </c:pt>
                <c:pt idx="516">
                  <c:v>19-Jun-09</c:v>
                </c:pt>
                <c:pt idx="517">
                  <c:v>22-Jun-09</c:v>
                </c:pt>
                <c:pt idx="518">
                  <c:v>23-Jun-09</c:v>
                </c:pt>
                <c:pt idx="519">
                  <c:v>24-Jun-09</c:v>
                </c:pt>
                <c:pt idx="520">
                  <c:v>25-Jun-09</c:v>
                </c:pt>
                <c:pt idx="521">
                  <c:v>26-Jun-09</c:v>
                </c:pt>
                <c:pt idx="522">
                  <c:v>29-Jun-09</c:v>
                </c:pt>
                <c:pt idx="523">
                  <c:v>30-Jun-09</c:v>
                </c:pt>
                <c:pt idx="524">
                  <c:v>1-Jul-09</c:v>
                </c:pt>
                <c:pt idx="525">
                  <c:v>2-Jul-09</c:v>
                </c:pt>
                <c:pt idx="526">
                  <c:v>6-Jul-09</c:v>
                </c:pt>
                <c:pt idx="527">
                  <c:v>7-Jul-09</c:v>
                </c:pt>
                <c:pt idx="528">
                  <c:v>8-Jul-09</c:v>
                </c:pt>
                <c:pt idx="529">
                  <c:v>9-Jul-09</c:v>
                </c:pt>
                <c:pt idx="530">
                  <c:v>10-Jul-09</c:v>
                </c:pt>
                <c:pt idx="531">
                  <c:v>13-Jul-09</c:v>
                </c:pt>
                <c:pt idx="532">
                  <c:v>14-Jul-09</c:v>
                </c:pt>
                <c:pt idx="533">
                  <c:v>15-Jul-09</c:v>
                </c:pt>
                <c:pt idx="534">
                  <c:v>16-Jul-09</c:v>
                </c:pt>
                <c:pt idx="535">
                  <c:v>17-Jul-09</c:v>
                </c:pt>
                <c:pt idx="536">
                  <c:v>20-Jul-09</c:v>
                </c:pt>
                <c:pt idx="537">
                  <c:v>21-Jul-09</c:v>
                </c:pt>
                <c:pt idx="538">
                  <c:v>22-Jul-09</c:v>
                </c:pt>
                <c:pt idx="539">
                  <c:v>23-Jul-09</c:v>
                </c:pt>
                <c:pt idx="540">
                  <c:v>24-Jul-09</c:v>
                </c:pt>
                <c:pt idx="541">
                  <c:v>27-Jul-09</c:v>
                </c:pt>
                <c:pt idx="542">
                  <c:v>28-Jul-09</c:v>
                </c:pt>
                <c:pt idx="543">
                  <c:v>29-Jul-09</c:v>
                </c:pt>
                <c:pt idx="544">
                  <c:v>30-Jul-09</c:v>
                </c:pt>
                <c:pt idx="545">
                  <c:v>31-Jul-09</c:v>
                </c:pt>
                <c:pt idx="546">
                  <c:v>3-Aug-09</c:v>
                </c:pt>
                <c:pt idx="547">
                  <c:v>4-Aug-09</c:v>
                </c:pt>
                <c:pt idx="548">
                  <c:v>5-Aug-09</c:v>
                </c:pt>
                <c:pt idx="549">
                  <c:v>6-Aug-09</c:v>
                </c:pt>
                <c:pt idx="550">
                  <c:v>7-Aug-09</c:v>
                </c:pt>
                <c:pt idx="551">
                  <c:v>10-Aug-09</c:v>
                </c:pt>
                <c:pt idx="552">
                  <c:v>11-Aug-09</c:v>
                </c:pt>
                <c:pt idx="553">
                  <c:v>12-Aug-09</c:v>
                </c:pt>
                <c:pt idx="554">
                  <c:v>13-Aug-09</c:v>
                </c:pt>
                <c:pt idx="555">
                  <c:v>14-Aug-09</c:v>
                </c:pt>
                <c:pt idx="556">
                  <c:v>17-Aug-09</c:v>
                </c:pt>
                <c:pt idx="557">
                  <c:v>18-Aug-09</c:v>
                </c:pt>
                <c:pt idx="558">
                  <c:v>19-Aug-09</c:v>
                </c:pt>
                <c:pt idx="559">
                  <c:v>20-Aug-09</c:v>
                </c:pt>
                <c:pt idx="560">
                  <c:v>21-Aug-09</c:v>
                </c:pt>
                <c:pt idx="561">
                  <c:v>24-Aug-09</c:v>
                </c:pt>
                <c:pt idx="562">
                  <c:v>25-Aug-09</c:v>
                </c:pt>
                <c:pt idx="563">
                  <c:v>26-Aug-09</c:v>
                </c:pt>
                <c:pt idx="564">
                  <c:v>27-Aug-09</c:v>
                </c:pt>
                <c:pt idx="565">
                  <c:v>28-Aug-09</c:v>
                </c:pt>
                <c:pt idx="566">
                  <c:v>31-Aug-09</c:v>
                </c:pt>
                <c:pt idx="567">
                  <c:v>1-Sep-09</c:v>
                </c:pt>
              </c:strCache>
            </c:strRef>
          </c:cat>
          <c:val>
            <c:numRef>
              <c:f>Sheet4!$G$13:$G$581</c:f>
              <c:numCache>
                <c:formatCode>General</c:formatCode>
                <c:ptCount val="568"/>
                <c:pt idx="0">
                  <c:v>13.29</c:v>
                </c:pt>
                <c:pt idx="1">
                  <c:v>13.63</c:v>
                </c:pt>
                <c:pt idx="2">
                  <c:v>14.87</c:v>
                </c:pt>
                <c:pt idx="3">
                  <c:v>17.059999999999999</c:v>
                </c:pt>
                <c:pt idx="4">
                  <c:v>14.84</c:v>
                </c:pt>
                <c:pt idx="5">
                  <c:v>14.71</c:v>
                </c:pt>
                <c:pt idx="6">
                  <c:v>16.670000000000002</c:v>
                </c:pt>
                <c:pt idx="7">
                  <c:v>14.73</c:v>
                </c:pt>
                <c:pt idx="8">
                  <c:v>13.64</c:v>
                </c:pt>
                <c:pt idx="9">
                  <c:v>13.94</c:v>
                </c:pt>
                <c:pt idx="10">
                  <c:v>13.42</c:v>
                </c:pt>
                <c:pt idx="11">
                  <c:v>12.85</c:v>
                </c:pt>
                <c:pt idx="12">
                  <c:v>14.67</c:v>
                </c:pt>
                <c:pt idx="13">
                  <c:v>14.21</c:v>
                </c:pt>
                <c:pt idx="14">
                  <c:v>15.75</c:v>
                </c:pt>
                <c:pt idx="15">
                  <c:v>16.649999999999999</c:v>
                </c:pt>
                <c:pt idx="16">
                  <c:v>18.89</c:v>
                </c:pt>
                <c:pt idx="17">
                  <c:v>15.53</c:v>
                </c:pt>
                <c:pt idx="18">
                  <c:v>15.54</c:v>
                </c:pt>
                <c:pt idx="19">
                  <c:v>16.23</c:v>
                </c:pt>
                <c:pt idx="20">
                  <c:v>15.4</c:v>
                </c:pt>
                <c:pt idx="21">
                  <c:v>14.92</c:v>
                </c:pt>
                <c:pt idx="22">
                  <c:v>15.48</c:v>
                </c:pt>
                <c:pt idx="23">
                  <c:v>14.72</c:v>
                </c:pt>
                <c:pt idx="24">
                  <c:v>15.16</c:v>
                </c:pt>
                <c:pt idx="25">
                  <c:v>17.57</c:v>
                </c:pt>
                <c:pt idx="26">
                  <c:v>16.64</c:v>
                </c:pt>
                <c:pt idx="27">
                  <c:v>15.54</c:v>
                </c:pt>
                <c:pt idx="28">
                  <c:v>15.15</c:v>
                </c:pt>
                <c:pt idx="29">
                  <c:v>15.59</c:v>
                </c:pt>
                <c:pt idx="30">
                  <c:v>15.63</c:v>
                </c:pt>
                <c:pt idx="31">
                  <c:v>16</c:v>
                </c:pt>
                <c:pt idx="32">
                  <c:v>15.23</c:v>
                </c:pt>
                <c:pt idx="33">
                  <c:v>16.95</c:v>
                </c:pt>
                <c:pt idx="34">
                  <c:v>16.809999999999999</c:v>
                </c:pt>
                <c:pt idx="35">
                  <c:v>18.55</c:v>
                </c:pt>
                <c:pt idx="36">
                  <c:v>18.100000000000001</c:v>
                </c:pt>
                <c:pt idx="37">
                  <c:v>20.74</c:v>
                </c:pt>
                <c:pt idx="38">
                  <c:v>24.17</c:v>
                </c:pt>
                <c:pt idx="39">
                  <c:v>20.87</c:v>
                </c:pt>
                <c:pt idx="40">
                  <c:v>23.52</c:v>
                </c:pt>
                <c:pt idx="41">
                  <c:v>23.67</c:v>
                </c:pt>
                <c:pt idx="42">
                  <c:v>21.22</c:v>
                </c:pt>
                <c:pt idx="43">
                  <c:v>25.16</c:v>
                </c:pt>
                <c:pt idx="44">
                  <c:v>22.94</c:v>
                </c:pt>
                <c:pt idx="45">
                  <c:v>21.56</c:v>
                </c:pt>
                <c:pt idx="46">
                  <c:v>21.45</c:v>
                </c:pt>
                <c:pt idx="47">
                  <c:v>26.48</c:v>
                </c:pt>
                <c:pt idx="48">
                  <c:v>28.3</c:v>
                </c:pt>
                <c:pt idx="49">
                  <c:v>26.57</c:v>
                </c:pt>
                <c:pt idx="50">
                  <c:v>27.68</c:v>
                </c:pt>
                <c:pt idx="51">
                  <c:v>30.67</c:v>
                </c:pt>
                <c:pt idx="52">
                  <c:v>30.83</c:v>
                </c:pt>
                <c:pt idx="53">
                  <c:v>29.99</c:v>
                </c:pt>
                <c:pt idx="54">
                  <c:v>26.33</c:v>
                </c:pt>
                <c:pt idx="55">
                  <c:v>25.25</c:v>
                </c:pt>
                <c:pt idx="56">
                  <c:v>22.89</c:v>
                </c:pt>
                <c:pt idx="57">
                  <c:v>22.62</c:v>
                </c:pt>
                <c:pt idx="58">
                  <c:v>20.72</c:v>
                </c:pt>
                <c:pt idx="59">
                  <c:v>22.72</c:v>
                </c:pt>
                <c:pt idx="60">
                  <c:v>26.3</c:v>
                </c:pt>
                <c:pt idx="61">
                  <c:v>23.81</c:v>
                </c:pt>
                <c:pt idx="62">
                  <c:v>25.06</c:v>
                </c:pt>
                <c:pt idx="63">
                  <c:v>23.38</c:v>
                </c:pt>
                <c:pt idx="64">
                  <c:v>22.78</c:v>
                </c:pt>
                <c:pt idx="65">
                  <c:v>24.58</c:v>
                </c:pt>
                <c:pt idx="66">
                  <c:v>23.99</c:v>
                </c:pt>
                <c:pt idx="67">
                  <c:v>26.23</c:v>
                </c:pt>
                <c:pt idx="68">
                  <c:v>27.38</c:v>
                </c:pt>
                <c:pt idx="69">
                  <c:v>25.27</c:v>
                </c:pt>
                <c:pt idx="70">
                  <c:v>24.96</c:v>
                </c:pt>
                <c:pt idx="71">
                  <c:v>24.76</c:v>
                </c:pt>
                <c:pt idx="72">
                  <c:v>24.92</c:v>
                </c:pt>
                <c:pt idx="73">
                  <c:v>26.48</c:v>
                </c:pt>
                <c:pt idx="74">
                  <c:v>20.350000000000001</c:v>
                </c:pt>
                <c:pt idx="75">
                  <c:v>20.03</c:v>
                </c:pt>
                <c:pt idx="76">
                  <c:v>20.45</c:v>
                </c:pt>
                <c:pt idx="77">
                  <c:v>19</c:v>
                </c:pt>
                <c:pt idx="78">
                  <c:v>19.37</c:v>
                </c:pt>
                <c:pt idx="79">
                  <c:v>18.600000000000001</c:v>
                </c:pt>
                <c:pt idx="80">
                  <c:v>17.63</c:v>
                </c:pt>
                <c:pt idx="81">
                  <c:v>17</c:v>
                </c:pt>
                <c:pt idx="82">
                  <c:v>18</c:v>
                </c:pt>
                <c:pt idx="83">
                  <c:v>17.84</c:v>
                </c:pt>
                <c:pt idx="84">
                  <c:v>18.489999999999998</c:v>
                </c:pt>
                <c:pt idx="85">
                  <c:v>18.8</c:v>
                </c:pt>
                <c:pt idx="86">
                  <c:v>18.440000000000001</c:v>
                </c:pt>
                <c:pt idx="87">
                  <c:v>16.91</c:v>
                </c:pt>
                <c:pt idx="88">
                  <c:v>17.46</c:v>
                </c:pt>
                <c:pt idx="89">
                  <c:v>16.12</c:v>
                </c:pt>
                <c:pt idx="90">
                  <c:v>16.670000000000002</c:v>
                </c:pt>
                <c:pt idx="91">
                  <c:v>18.88</c:v>
                </c:pt>
                <c:pt idx="92">
                  <c:v>17.73</c:v>
                </c:pt>
                <c:pt idx="93">
                  <c:v>19.25</c:v>
                </c:pt>
                <c:pt idx="94">
                  <c:v>20.02</c:v>
                </c:pt>
                <c:pt idx="95">
                  <c:v>18.54</c:v>
                </c:pt>
                <c:pt idx="96">
                  <c:v>18.5</c:v>
                </c:pt>
                <c:pt idx="97">
                  <c:v>22.96</c:v>
                </c:pt>
                <c:pt idx="98">
                  <c:v>21.64</c:v>
                </c:pt>
                <c:pt idx="99">
                  <c:v>20.41</c:v>
                </c:pt>
                <c:pt idx="100">
                  <c:v>20.8</c:v>
                </c:pt>
                <c:pt idx="101">
                  <c:v>21.17</c:v>
                </c:pt>
                <c:pt idx="102">
                  <c:v>19.559999999999999</c:v>
                </c:pt>
                <c:pt idx="103">
                  <c:v>19.87</c:v>
                </c:pt>
                <c:pt idx="104">
                  <c:v>21.07</c:v>
                </c:pt>
                <c:pt idx="105">
                  <c:v>18.53</c:v>
                </c:pt>
                <c:pt idx="106">
                  <c:v>23.21</c:v>
                </c:pt>
                <c:pt idx="107">
                  <c:v>23.01</c:v>
                </c:pt>
                <c:pt idx="108">
                  <c:v>24.31</c:v>
                </c:pt>
                <c:pt idx="109">
                  <c:v>21.39</c:v>
                </c:pt>
                <c:pt idx="110">
                  <c:v>26.49</c:v>
                </c:pt>
                <c:pt idx="111">
                  <c:v>26.16</c:v>
                </c:pt>
                <c:pt idx="112">
                  <c:v>28.5</c:v>
                </c:pt>
                <c:pt idx="113">
                  <c:v>31.09</c:v>
                </c:pt>
                <c:pt idx="114">
                  <c:v>24.1</c:v>
                </c:pt>
                <c:pt idx="115">
                  <c:v>25.94</c:v>
                </c:pt>
                <c:pt idx="116">
                  <c:v>28.06</c:v>
                </c:pt>
                <c:pt idx="117">
                  <c:v>25.49</c:v>
                </c:pt>
                <c:pt idx="118">
                  <c:v>26.01</c:v>
                </c:pt>
                <c:pt idx="119">
                  <c:v>24.88</c:v>
                </c:pt>
                <c:pt idx="120">
                  <c:v>26.84</c:v>
                </c:pt>
                <c:pt idx="121">
                  <c:v>25.61</c:v>
                </c:pt>
                <c:pt idx="122">
                  <c:v>28.91</c:v>
                </c:pt>
                <c:pt idx="123">
                  <c:v>26.28</c:v>
                </c:pt>
                <c:pt idx="124">
                  <c:v>24.11</c:v>
                </c:pt>
                <c:pt idx="125">
                  <c:v>23.97</c:v>
                </c:pt>
                <c:pt idx="126">
                  <c:v>22.87</c:v>
                </c:pt>
                <c:pt idx="127">
                  <c:v>23.61</c:v>
                </c:pt>
                <c:pt idx="128">
                  <c:v>23.79</c:v>
                </c:pt>
                <c:pt idx="129">
                  <c:v>22.53</c:v>
                </c:pt>
                <c:pt idx="130">
                  <c:v>20.96</c:v>
                </c:pt>
                <c:pt idx="131">
                  <c:v>20.85</c:v>
                </c:pt>
                <c:pt idx="132">
                  <c:v>20.74</c:v>
                </c:pt>
                <c:pt idx="133">
                  <c:v>23.59</c:v>
                </c:pt>
                <c:pt idx="134">
                  <c:v>22.47</c:v>
                </c:pt>
                <c:pt idx="135">
                  <c:v>22.56</c:v>
                </c:pt>
                <c:pt idx="136">
                  <c:v>23.27</c:v>
                </c:pt>
                <c:pt idx="137">
                  <c:v>24.52</c:v>
                </c:pt>
                <c:pt idx="138">
                  <c:v>22.64</c:v>
                </c:pt>
                <c:pt idx="139">
                  <c:v>21.68</c:v>
                </c:pt>
                <c:pt idx="140">
                  <c:v>20.58</c:v>
                </c:pt>
                <c:pt idx="141">
                  <c:v>18.47</c:v>
                </c:pt>
                <c:pt idx="142">
                  <c:v>18.600000000000001</c:v>
                </c:pt>
                <c:pt idx="143">
                  <c:v>18.66</c:v>
                </c:pt>
                <c:pt idx="144">
                  <c:v>20.260000000000002</c:v>
                </c:pt>
                <c:pt idx="145">
                  <c:v>20.74</c:v>
                </c:pt>
                <c:pt idx="146">
                  <c:v>22.5</c:v>
                </c:pt>
                <c:pt idx="147">
                  <c:v>23.17</c:v>
                </c:pt>
                <c:pt idx="148">
                  <c:v>22.49</c:v>
                </c:pt>
                <c:pt idx="149">
                  <c:v>23.94</c:v>
                </c:pt>
                <c:pt idx="150">
                  <c:v>23.79</c:v>
                </c:pt>
                <c:pt idx="151">
                  <c:v>25.43</c:v>
                </c:pt>
                <c:pt idx="152">
                  <c:v>24.12</c:v>
                </c:pt>
                <c:pt idx="153">
                  <c:v>23.45</c:v>
                </c:pt>
                <c:pt idx="154">
                  <c:v>23.68</c:v>
                </c:pt>
                <c:pt idx="155">
                  <c:v>22.9</c:v>
                </c:pt>
                <c:pt idx="156">
                  <c:v>23.34</c:v>
                </c:pt>
                <c:pt idx="157">
                  <c:v>24.38</c:v>
                </c:pt>
                <c:pt idx="158">
                  <c:v>28.46</c:v>
                </c:pt>
                <c:pt idx="159">
                  <c:v>27.18</c:v>
                </c:pt>
                <c:pt idx="160">
                  <c:v>31.01</c:v>
                </c:pt>
                <c:pt idx="161">
                  <c:v>29.02</c:v>
                </c:pt>
                <c:pt idx="162">
                  <c:v>27.78</c:v>
                </c:pt>
                <c:pt idx="163">
                  <c:v>29.08</c:v>
                </c:pt>
                <c:pt idx="164">
                  <c:v>27.78</c:v>
                </c:pt>
                <c:pt idx="165">
                  <c:v>27.32</c:v>
                </c:pt>
                <c:pt idx="166">
                  <c:v>27.62</c:v>
                </c:pt>
                <c:pt idx="167">
                  <c:v>26.2</c:v>
                </c:pt>
                <c:pt idx="168">
                  <c:v>24.02</c:v>
                </c:pt>
                <c:pt idx="169">
                  <c:v>25.99</c:v>
                </c:pt>
                <c:pt idx="170">
                  <c:v>28.24</c:v>
                </c:pt>
                <c:pt idx="171">
                  <c:v>28.97</c:v>
                </c:pt>
                <c:pt idx="172">
                  <c:v>27.66</c:v>
                </c:pt>
                <c:pt idx="173">
                  <c:v>28.01</c:v>
                </c:pt>
                <c:pt idx="174">
                  <c:v>27.6</c:v>
                </c:pt>
                <c:pt idx="175">
                  <c:v>26.33</c:v>
                </c:pt>
                <c:pt idx="176">
                  <c:v>24.88</c:v>
                </c:pt>
                <c:pt idx="177">
                  <c:v>25.54</c:v>
                </c:pt>
                <c:pt idx="178">
                  <c:v>25.02</c:v>
                </c:pt>
                <c:pt idx="179">
                  <c:v>25.59</c:v>
                </c:pt>
                <c:pt idx="180">
                  <c:v>24.4</c:v>
                </c:pt>
                <c:pt idx="181">
                  <c:v>25.12</c:v>
                </c:pt>
                <c:pt idx="182">
                  <c:v>24.06</c:v>
                </c:pt>
                <c:pt idx="183">
                  <c:v>23.03</c:v>
                </c:pt>
                <c:pt idx="184">
                  <c:v>21.9</c:v>
                </c:pt>
                <c:pt idx="185">
                  <c:v>22.69</c:v>
                </c:pt>
                <c:pt idx="186">
                  <c:v>23.53</c:v>
                </c:pt>
                <c:pt idx="187">
                  <c:v>26.54</c:v>
                </c:pt>
                <c:pt idx="188">
                  <c:v>26.28</c:v>
                </c:pt>
                <c:pt idx="189">
                  <c:v>25.52</c:v>
                </c:pt>
                <c:pt idx="190">
                  <c:v>24.6</c:v>
                </c:pt>
                <c:pt idx="191">
                  <c:v>27.55</c:v>
                </c:pt>
                <c:pt idx="192">
                  <c:v>27.49</c:v>
                </c:pt>
                <c:pt idx="193">
                  <c:v>29.38</c:v>
                </c:pt>
                <c:pt idx="194">
                  <c:v>26.36</c:v>
                </c:pt>
                <c:pt idx="195">
                  <c:v>27.22</c:v>
                </c:pt>
                <c:pt idx="196">
                  <c:v>27.29</c:v>
                </c:pt>
                <c:pt idx="197">
                  <c:v>31.16</c:v>
                </c:pt>
                <c:pt idx="198">
                  <c:v>32.24</c:v>
                </c:pt>
                <c:pt idx="199">
                  <c:v>25.79</c:v>
                </c:pt>
                <c:pt idx="200">
                  <c:v>29.84</c:v>
                </c:pt>
                <c:pt idx="201">
                  <c:v>26.62</c:v>
                </c:pt>
                <c:pt idx="202">
                  <c:v>25.73</c:v>
                </c:pt>
                <c:pt idx="203">
                  <c:v>25.72</c:v>
                </c:pt>
                <c:pt idx="204">
                  <c:v>26.08</c:v>
                </c:pt>
                <c:pt idx="205">
                  <c:v>25.88</c:v>
                </c:pt>
                <c:pt idx="206">
                  <c:v>25.71</c:v>
                </c:pt>
                <c:pt idx="207">
                  <c:v>25.61</c:v>
                </c:pt>
                <c:pt idx="208">
                  <c:v>22.68</c:v>
                </c:pt>
                <c:pt idx="209">
                  <c:v>23.43</c:v>
                </c:pt>
                <c:pt idx="210">
                  <c:v>23.21</c:v>
                </c:pt>
                <c:pt idx="211">
                  <c:v>22.45</c:v>
                </c:pt>
                <c:pt idx="212">
                  <c:v>22.42</c:v>
                </c:pt>
                <c:pt idx="213">
                  <c:v>22.36</c:v>
                </c:pt>
                <c:pt idx="214">
                  <c:v>22.81</c:v>
                </c:pt>
                <c:pt idx="215">
                  <c:v>21.98</c:v>
                </c:pt>
                <c:pt idx="216">
                  <c:v>23.46</c:v>
                </c:pt>
                <c:pt idx="217">
                  <c:v>23.82</c:v>
                </c:pt>
                <c:pt idx="218">
                  <c:v>22.78</c:v>
                </c:pt>
                <c:pt idx="219">
                  <c:v>20.53</c:v>
                </c:pt>
                <c:pt idx="220">
                  <c:v>20.37</c:v>
                </c:pt>
                <c:pt idx="221">
                  <c:v>20.13</c:v>
                </c:pt>
                <c:pt idx="222">
                  <c:v>20.5</c:v>
                </c:pt>
                <c:pt idx="223">
                  <c:v>20.87</c:v>
                </c:pt>
                <c:pt idx="224">
                  <c:v>20.260000000000002</c:v>
                </c:pt>
                <c:pt idx="225">
                  <c:v>20.059999999999999</c:v>
                </c:pt>
                <c:pt idx="226">
                  <c:v>19.59</c:v>
                </c:pt>
                <c:pt idx="227">
                  <c:v>19.64</c:v>
                </c:pt>
                <c:pt idx="228">
                  <c:v>20.239999999999998</c:v>
                </c:pt>
                <c:pt idx="229">
                  <c:v>20.79</c:v>
                </c:pt>
                <c:pt idx="230">
                  <c:v>18.88</c:v>
                </c:pt>
                <c:pt idx="231">
                  <c:v>18.18</c:v>
                </c:pt>
                <c:pt idx="232">
                  <c:v>18.899999999999999</c:v>
                </c:pt>
                <c:pt idx="233">
                  <c:v>18.21</c:v>
                </c:pt>
                <c:pt idx="234">
                  <c:v>19.73</c:v>
                </c:pt>
                <c:pt idx="235">
                  <c:v>19.399999999999999</c:v>
                </c:pt>
                <c:pt idx="236">
                  <c:v>19.41</c:v>
                </c:pt>
                <c:pt idx="237">
                  <c:v>17.79</c:v>
                </c:pt>
                <c:pt idx="238">
                  <c:v>17.98</c:v>
                </c:pt>
                <c:pt idx="239">
                  <c:v>17.66</c:v>
                </c:pt>
                <c:pt idx="240">
                  <c:v>16.3</c:v>
                </c:pt>
                <c:pt idx="241">
                  <c:v>16.47</c:v>
                </c:pt>
                <c:pt idx="242">
                  <c:v>17.010000000000002</c:v>
                </c:pt>
                <c:pt idx="243">
                  <c:v>17.579999999999998</c:v>
                </c:pt>
                <c:pt idx="244">
                  <c:v>18.59</c:v>
                </c:pt>
                <c:pt idx="245">
                  <c:v>18.05</c:v>
                </c:pt>
                <c:pt idx="246">
                  <c:v>19.55</c:v>
                </c:pt>
                <c:pt idx="247">
                  <c:v>19.64</c:v>
                </c:pt>
                <c:pt idx="248">
                  <c:v>19.07</c:v>
                </c:pt>
                <c:pt idx="249">
                  <c:v>18.14</c:v>
                </c:pt>
                <c:pt idx="250">
                  <c:v>17.829999999999998</c:v>
                </c:pt>
                <c:pt idx="251">
                  <c:v>19.829999999999998</c:v>
                </c:pt>
                <c:pt idx="252">
                  <c:v>20.239999999999998</c:v>
                </c:pt>
                <c:pt idx="253">
                  <c:v>20.8</c:v>
                </c:pt>
                <c:pt idx="254">
                  <c:v>18.63</c:v>
                </c:pt>
                <c:pt idx="255">
                  <c:v>23.56</c:v>
                </c:pt>
                <c:pt idx="256">
                  <c:v>23.12</c:v>
                </c:pt>
                <c:pt idx="257">
                  <c:v>23.18</c:v>
                </c:pt>
                <c:pt idx="258">
                  <c:v>24.12</c:v>
                </c:pt>
                <c:pt idx="259">
                  <c:v>23.33</c:v>
                </c:pt>
                <c:pt idx="260">
                  <c:v>21.22</c:v>
                </c:pt>
                <c:pt idx="261">
                  <c:v>20.95</c:v>
                </c:pt>
                <c:pt idx="262">
                  <c:v>21.13</c:v>
                </c:pt>
                <c:pt idx="263">
                  <c:v>22.24</c:v>
                </c:pt>
                <c:pt idx="264">
                  <c:v>21.58</c:v>
                </c:pt>
                <c:pt idx="265">
                  <c:v>22.87</c:v>
                </c:pt>
                <c:pt idx="266">
                  <c:v>22.64</c:v>
                </c:pt>
                <c:pt idx="267">
                  <c:v>22.42</c:v>
                </c:pt>
                <c:pt idx="268">
                  <c:v>21.14</c:v>
                </c:pt>
                <c:pt idx="269">
                  <c:v>23.93</c:v>
                </c:pt>
                <c:pt idx="270">
                  <c:v>23.44</c:v>
                </c:pt>
                <c:pt idx="271">
                  <c:v>23.95</c:v>
                </c:pt>
                <c:pt idx="272">
                  <c:v>23.65</c:v>
                </c:pt>
                <c:pt idx="273">
                  <c:v>25.92</c:v>
                </c:pt>
                <c:pt idx="274">
                  <c:v>24.78</c:v>
                </c:pt>
                <c:pt idx="275">
                  <c:v>25.78</c:v>
                </c:pt>
                <c:pt idx="276">
                  <c:v>23.15</c:v>
                </c:pt>
                <c:pt idx="277">
                  <c:v>25.23</c:v>
                </c:pt>
                <c:pt idx="278">
                  <c:v>25.59</c:v>
                </c:pt>
                <c:pt idx="279">
                  <c:v>27.49</c:v>
                </c:pt>
                <c:pt idx="280">
                  <c:v>28.48</c:v>
                </c:pt>
                <c:pt idx="281">
                  <c:v>28.54</c:v>
                </c:pt>
                <c:pt idx="282">
                  <c:v>25.1</c:v>
                </c:pt>
                <c:pt idx="283">
                  <c:v>25.01</c:v>
                </c:pt>
                <c:pt idx="284">
                  <c:v>24.05</c:v>
                </c:pt>
                <c:pt idx="285">
                  <c:v>23.05</c:v>
                </c:pt>
                <c:pt idx="286">
                  <c:v>21.18</c:v>
                </c:pt>
                <c:pt idx="287">
                  <c:v>21.31</c:v>
                </c:pt>
                <c:pt idx="288">
                  <c:v>23.44</c:v>
                </c:pt>
                <c:pt idx="289">
                  <c:v>22.91</c:v>
                </c:pt>
                <c:pt idx="290">
                  <c:v>24.23</c:v>
                </c:pt>
                <c:pt idx="291">
                  <c:v>22.03</c:v>
                </c:pt>
                <c:pt idx="292">
                  <c:v>21.21</c:v>
                </c:pt>
                <c:pt idx="293">
                  <c:v>22.94</c:v>
                </c:pt>
                <c:pt idx="294">
                  <c:v>22.57</c:v>
                </c:pt>
                <c:pt idx="295">
                  <c:v>23.49</c:v>
                </c:pt>
                <c:pt idx="296">
                  <c:v>21.14</c:v>
                </c:pt>
                <c:pt idx="297">
                  <c:v>20.23</c:v>
                </c:pt>
                <c:pt idx="298">
                  <c:v>21.15</c:v>
                </c:pt>
                <c:pt idx="299">
                  <c:v>20.66</c:v>
                </c:pt>
                <c:pt idx="300">
                  <c:v>20.12</c:v>
                </c:pt>
                <c:pt idx="301">
                  <c:v>21.17</c:v>
                </c:pt>
                <c:pt idx="302">
                  <c:v>21.55</c:v>
                </c:pt>
                <c:pt idx="303">
                  <c:v>20.34</c:v>
                </c:pt>
                <c:pt idx="304">
                  <c:v>19.579999999999998</c:v>
                </c:pt>
                <c:pt idx="305">
                  <c:v>20.98</c:v>
                </c:pt>
                <c:pt idx="306">
                  <c:v>21.28</c:v>
                </c:pt>
                <c:pt idx="307">
                  <c:v>20.420000000000002</c:v>
                </c:pt>
                <c:pt idx="308">
                  <c:v>19.82</c:v>
                </c:pt>
                <c:pt idx="309">
                  <c:v>18.809999999999999</c:v>
                </c:pt>
                <c:pt idx="310">
                  <c:v>20.97</c:v>
                </c:pt>
                <c:pt idx="311">
                  <c:v>20.49</c:v>
                </c:pt>
                <c:pt idx="312">
                  <c:v>19.760000000000002</c:v>
                </c:pt>
                <c:pt idx="313">
                  <c:v>19.43</c:v>
                </c:pt>
                <c:pt idx="314">
                  <c:v>20.65</c:v>
                </c:pt>
                <c:pt idx="315">
                  <c:v>21.99</c:v>
                </c:pt>
                <c:pt idx="316">
                  <c:v>21.43</c:v>
                </c:pt>
                <c:pt idx="317">
                  <c:v>24.03</c:v>
                </c:pt>
                <c:pt idx="318">
                  <c:v>23.06</c:v>
                </c:pt>
                <c:pt idx="319">
                  <c:v>22.64</c:v>
                </c:pt>
                <c:pt idx="320">
                  <c:v>25.47</c:v>
                </c:pt>
                <c:pt idx="321">
                  <c:v>24.52</c:v>
                </c:pt>
                <c:pt idx="322">
                  <c:v>24.39</c:v>
                </c:pt>
                <c:pt idx="323">
                  <c:v>25.66</c:v>
                </c:pt>
                <c:pt idx="324">
                  <c:v>31.7</c:v>
                </c:pt>
                <c:pt idx="325">
                  <c:v>30.3</c:v>
                </c:pt>
                <c:pt idx="326">
                  <c:v>36.22</c:v>
                </c:pt>
                <c:pt idx="327">
                  <c:v>33.1</c:v>
                </c:pt>
                <c:pt idx="328">
                  <c:v>32.07</c:v>
                </c:pt>
                <c:pt idx="329">
                  <c:v>33.85</c:v>
                </c:pt>
                <c:pt idx="330">
                  <c:v>35.72</c:v>
                </c:pt>
                <c:pt idx="331">
                  <c:v>35.19</c:v>
                </c:pt>
                <c:pt idx="332">
                  <c:v>32.82</c:v>
                </c:pt>
                <c:pt idx="333">
                  <c:v>34.74</c:v>
                </c:pt>
                <c:pt idx="334">
                  <c:v>46.72</c:v>
                </c:pt>
                <c:pt idx="335">
                  <c:v>39.39</c:v>
                </c:pt>
                <c:pt idx="336">
                  <c:v>39.81</c:v>
                </c:pt>
                <c:pt idx="337">
                  <c:v>45.26</c:v>
                </c:pt>
                <c:pt idx="338">
                  <c:v>45.14</c:v>
                </c:pt>
                <c:pt idx="339">
                  <c:v>52.05</c:v>
                </c:pt>
                <c:pt idx="340">
                  <c:v>53.68</c:v>
                </c:pt>
                <c:pt idx="341">
                  <c:v>57.53</c:v>
                </c:pt>
                <c:pt idx="342">
                  <c:v>63.92</c:v>
                </c:pt>
                <c:pt idx="343">
                  <c:v>69.95</c:v>
                </c:pt>
                <c:pt idx="344">
                  <c:v>54.99</c:v>
                </c:pt>
                <c:pt idx="345">
                  <c:v>55.13</c:v>
                </c:pt>
                <c:pt idx="346">
                  <c:v>69.25</c:v>
                </c:pt>
                <c:pt idx="347">
                  <c:v>67.61</c:v>
                </c:pt>
                <c:pt idx="348">
                  <c:v>70.33</c:v>
                </c:pt>
                <c:pt idx="349">
                  <c:v>52.97</c:v>
                </c:pt>
                <c:pt idx="350">
                  <c:v>53.11</c:v>
                </c:pt>
                <c:pt idx="351">
                  <c:v>69.650000000000006</c:v>
                </c:pt>
                <c:pt idx="352">
                  <c:v>67.8</c:v>
                </c:pt>
                <c:pt idx="353">
                  <c:v>79.13</c:v>
                </c:pt>
                <c:pt idx="354">
                  <c:v>80.06</c:v>
                </c:pt>
                <c:pt idx="355">
                  <c:v>66.959999999999994</c:v>
                </c:pt>
                <c:pt idx="356">
                  <c:v>69.959999999999994</c:v>
                </c:pt>
                <c:pt idx="357">
                  <c:v>62.9</c:v>
                </c:pt>
                <c:pt idx="358">
                  <c:v>59.89</c:v>
                </c:pt>
                <c:pt idx="359">
                  <c:v>53.68</c:v>
                </c:pt>
                <c:pt idx="360">
                  <c:v>47.73</c:v>
                </c:pt>
                <c:pt idx="361">
                  <c:v>54.56</c:v>
                </c:pt>
                <c:pt idx="362">
                  <c:v>63.68</c:v>
                </c:pt>
                <c:pt idx="363">
                  <c:v>56.1</c:v>
                </c:pt>
                <c:pt idx="364">
                  <c:v>59.98</c:v>
                </c:pt>
                <c:pt idx="365">
                  <c:v>61.44</c:v>
                </c:pt>
                <c:pt idx="366">
                  <c:v>66.459999999999994</c:v>
                </c:pt>
                <c:pt idx="367">
                  <c:v>59.83</c:v>
                </c:pt>
                <c:pt idx="368">
                  <c:v>66.31</c:v>
                </c:pt>
                <c:pt idx="369">
                  <c:v>69.150000000000006</c:v>
                </c:pt>
                <c:pt idx="370">
                  <c:v>67.64</c:v>
                </c:pt>
                <c:pt idx="371">
                  <c:v>74.260000000000005</c:v>
                </c:pt>
                <c:pt idx="372">
                  <c:v>80.86</c:v>
                </c:pt>
                <c:pt idx="373">
                  <c:v>72.67</c:v>
                </c:pt>
                <c:pt idx="374">
                  <c:v>64.7</c:v>
                </c:pt>
                <c:pt idx="375">
                  <c:v>60.9</c:v>
                </c:pt>
                <c:pt idx="376">
                  <c:v>54.92</c:v>
                </c:pt>
                <c:pt idx="377">
                  <c:v>55.28</c:v>
                </c:pt>
                <c:pt idx="378">
                  <c:v>68.510000000000005</c:v>
                </c:pt>
                <c:pt idx="379">
                  <c:v>62.98</c:v>
                </c:pt>
                <c:pt idx="380">
                  <c:v>60.72</c:v>
                </c:pt>
                <c:pt idx="381">
                  <c:v>63.64</c:v>
                </c:pt>
                <c:pt idx="382">
                  <c:v>59.93</c:v>
                </c:pt>
                <c:pt idx="383">
                  <c:v>58.49</c:v>
                </c:pt>
                <c:pt idx="384">
                  <c:v>58.91</c:v>
                </c:pt>
                <c:pt idx="385">
                  <c:v>55.73</c:v>
                </c:pt>
                <c:pt idx="386">
                  <c:v>55.78</c:v>
                </c:pt>
                <c:pt idx="387">
                  <c:v>54.28</c:v>
                </c:pt>
                <c:pt idx="388">
                  <c:v>56.76</c:v>
                </c:pt>
                <c:pt idx="389">
                  <c:v>52.37</c:v>
                </c:pt>
                <c:pt idx="390">
                  <c:v>49.84</c:v>
                </c:pt>
                <c:pt idx="391">
                  <c:v>47.34</c:v>
                </c:pt>
                <c:pt idx="392">
                  <c:v>44.93</c:v>
                </c:pt>
                <c:pt idx="393">
                  <c:v>44.56</c:v>
                </c:pt>
                <c:pt idx="394">
                  <c:v>45.02</c:v>
                </c:pt>
                <c:pt idx="395">
                  <c:v>44.21</c:v>
                </c:pt>
                <c:pt idx="396">
                  <c:v>43.38</c:v>
                </c:pt>
                <c:pt idx="397">
                  <c:v>43.9</c:v>
                </c:pt>
                <c:pt idx="398">
                  <c:v>41.63</c:v>
                </c:pt>
                <c:pt idx="399">
                  <c:v>40</c:v>
                </c:pt>
                <c:pt idx="400">
                  <c:v>39.19</c:v>
                </c:pt>
                <c:pt idx="401">
                  <c:v>39.08</c:v>
                </c:pt>
                <c:pt idx="402">
                  <c:v>38.56</c:v>
                </c:pt>
                <c:pt idx="403">
                  <c:v>43.39</c:v>
                </c:pt>
                <c:pt idx="404">
                  <c:v>42.56</c:v>
                </c:pt>
                <c:pt idx="405">
                  <c:v>42.82</c:v>
                </c:pt>
                <c:pt idx="406">
                  <c:v>45.84</c:v>
                </c:pt>
                <c:pt idx="407">
                  <c:v>43.27</c:v>
                </c:pt>
                <c:pt idx="408">
                  <c:v>49.14</c:v>
                </c:pt>
                <c:pt idx="409">
                  <c:v>51</c:v>
                </c:pt>
                <c:pt idx="410">
                  <c:v>46.11</c:v>
                </c:pt>
                <c:pt idx="411">
                  <c:v>56.65</c:v>
                </c:pt>
                <c:pt idx="412">
                  <c:v>46.42</c:v>
                </c:pt>
                <c:pt idx="413">
                  <c:v>47.29</c:v>
                </c:pt>
                <c:pt idx="414">
                  <c:v>47.27</c:v>
                </c:pt>
                <c:pt idx="415">
                  <c:v>45.69</c:v>
                </c:pt>
                <c:pt idx="416">
                  <c:v>42.25</c:v>
                </c:pt>
                <c:pt idx="417">
                  <c:v>39.659999999999997</c:v>
                </c:pt>
                <c:pt idx="418">
                  <c:v>42.63</c:v>
                </c:pt>
                <c:pt idx="419">
                  <c:v>44.84</c:v>
                </c:pt>
                <c:pt idx="420">
                  <c:v>45.52</c:v>
                </c:pt>
                <c:pt idx="421">
                  <c:v>43.06</c:v>
                </c:pt>
                <c:pt idx="422">
                  <c:v>43.85</c:v>
                </c:pt>
                <c:pt idx="423">
                  <c:v>43.73</c:v>
                </c:pt>
                <c:pt idx="424">
                  <c:v>43.37</c:v>
                </c:pt>
                <c:pt idx="425">
                  <c:v>43.64</c:v>
                </c:pt>
                <c:pt idx="426">
                  <c:v>46.67</c:v>
                </c:pt>
                <c:pt idx="427">
                  <c:v>44.53</c:v>
                </c:pt>
                <c:pt idx="428">
                  <c:v>41.25</c:v>
                </c:pt>
                <c:pt idx="429">
                  <c:v>42.93</c:v>
                </c:pt>
                <c:pt idx="430">
                  <c:v>48.66</c:v>
                </c:pt>
                <c:pt idx="431">
                  <c:v>48.46</c:v>
                </c:pt>
                <c:pt idx="432">
                  <c:v>47.08</c:v>
                </c:pt>
                <c:pt idx="433">
                  <c:v>49.3</c:v>
                </c:pt>
                <c:pt idx="434">
                  <c:v>52.62</c:v>
                </c:pt>
                <c:pt idx="435">
                  <c:v>45.49</c:v>
                </c:pt>
                <c:pt idx="436">
                  <c:v>44.67</c:v>
                </c:pt>
                <c:pt idx="437">
                  <c:v>44.66</c:v>
                </c:pt>
                <c:pt idx="438">
                  <c:v>46.35</c:v>
                </c:pt>
                <c:pt idx="439">
                  <c:v>52.65</c:v>
                </c:pt>
                <c:pt idx="440">
                  <c:v>50.93</c:v>
                </c:pt>
                <c:pt idx="441">
                  <c:v>47.56</c:v>
                </c:pt>
                <c:pt idx="442">
                  <c:v>50.17</c:v>
                </c:pt>
                <c:pt idx="443">
                  <c:v>49.33</c:v>
                </c:pt>
                <c:pt idx="444">
                  <c:v>49.68</c:v>
                </c:pt>
                <c:pt idx="445">
                  <c:v>44.37</c:v>
                </c:pt>
                <c:pt idx="446">
                  <c:v>43.61</c:v>
                </c:pt>
                <c:pt idx="447">
                  <c:v>41.18</c:v>
                </c:pt>
                <c:pt idx="448">
                  <c:v>42.36</c:v>
                </c:pt>
                <c:pt idx="449">
                  <c:v>43.74</c:v>
                </c:pt>
                <c:pt idx="450">
                  <c:v>40.799999999999997</c:v>
                </c:pt>
                <c:pt idx="451">
                  <c:v>40.06</c:v>
                </c:pt>
                <c:pt idx="452">
                  <c:v>43.68</c:v>
                </c:pt>
                <c:pt idx="453">
                  <c:v>45.89</c:v>
                </c:pt>
                <c:pt idx="454">
                  <c:v>43.23</c:v>
                </c:pt>
                <c:pt idx="455">
                  <c:v>42.93</c:v>
                </c:pt>
                <c:pt idx="456">
                  <c:v>42.25</c:v>
                </c:pt>
                <c:pt idx="457">
                  <c:v>40.36</c:v>
                </c:pt>
                <c:pt idx="458">
                  <c:v>41.04</c:v>
                </c:pt>
                <c:pt idx="459">
                  <c:v>45.54</c:v>
                </c:pt>
                <c:pt idx="460">
                  <c:v>44.14</c:v>
                </c:pt>
                <c:pt idx="461">
                  <c:v>42.28</c:v>
                </c:pt>
                <c:pt idx="462">
                  <c:v>42.04</c:v>
                </c:pt>
                <c:pt idx="463">
                  <c:v>39.700000000000003</c:v>
                </c:pt>
                <c:pt idx="464">
                  <c:v>40.93</c:v>
                </c:pt>
                <c:pt idx="465">
                  <c:v>40.39</c:v>
                </c:pt>
                <c:pt idx="466">
                  <c:v>38.85</c:v>
                </c:pt>
                <c:pt idx="467">
                  <c:v>36.53</c:v>
                </c:pt>
                <c:pt idx="468">
                  <c:v>37.81</c:v>
                </c:pt>
                <c:pt idx="469">
                  <c:v>37.67</c:v>
                </c:pt>
                <c:pt idx="470">
                  <c:v>36.17</c:v>
                </c:pt>
                <c:pt idx="471">
                  <c:v>35.79</c:v>
                </c:pt>
                <c:pt idx="472">
                  <c:v>33.94</c:v>
                </c:pt>
                <c:pt idx="473">
                  <c:v>39.18</c:v>
                </c:pt>
                <c:pt idx="474">
                  <c:v>37.14</c:v>
                </c:pt>
                <c:pt idx="475">
                  <c:v>38.1</c:v>
                </c:pt>
                <c:pt idx="476">
                  <c:v>37.15</c:v>
                </c:pt>
                <c:pt idx="477">
                  <c:v>36.82</c:v>
                </c:pt>
                <c:pt idx="478">
                  <c:v>38.32</c:v>
                </c:pt>
                <c:pt idx="479">
                  <c:v>37.950000000000003</c:v>
                </c:pt>
                <c:pt idx="480">
                  <c:v>36.08</c:v>
                </c:pt>
                <c:pt idx="481">
                  <c:v>36.5</c:v>
                </c:pt>
                <c:pt idx="482">
                  <c:v>35.299999999999997</c:v>
                </c:pt>
                <c:pt idx="483">
                  <c:v>34.53</c:v>
                </c:pt>
                <c:pt idx="484">
                  <c:v>33.36</c:v>
                </c:pt>
                <c:pt idx="485">
                  <c:v>32.450000000000003</c:v>
                </c:pt>
                <c:pt idx="486">
                  <c:v>33.44</c:v>
                </c:pt>
                <c:pt idx="487">
                  <c:v>32.049999999999997</c:v>
                </c:pt>
                <c:pt idx="488">
                  <c:v>32.869999999999997</c:v>
                </c:pt>
                <c:pt idx="489">
                  <c:v>31.8</c:v>
                </c:pt>
                <c:pt idx="490">
                  <c:v>33.65</c:v>
                </c:pt>
                <c:pt idx="491">
                  <c:v>31.37</c:v>
                </c:pt>
                <c:pt idx="492">
                  <c:v>33.119999999999997</c:v>
                </c:pt>
                <c:pt idx="493">
                  <c:v>30.24</c:v>
                </c:pt>
                <c:pt idx="494">
                  <c:v>28.8</c:v>
                </c:pt>
                <c:pt idx="495">
                  <c:v>29.03</c:v>
                </c:pt>
                <c:pt idx="496">
                  <c:v>31.35</c:v>
                </c:pt>
                <c:pt idx="497">
                  <c:v>32.630000000000003</c:v>
                </c:pt>
                <c:pt idx="498">
                  <c:v>30.62</c:v>
                </c:pt>
                <c:pt idx="499">
                  <c:v>32.36</c:v>
                </c:pt>
                <c:pt idx="500">
                  <c:v>31.67</c:v>
                </c:pt>
                <c:pt idx="501">
                  <c:v>28.92</c:v>
                </c:pt>
                <c:pt idx="502">
                  <c:v>30.04</c:v>
                </c:pt>
                <c:pt idx="503">
                  <c:v>29.63</c:v>
                </c:pt>
                <c:pt idx="504">
                  <c:v>31.02</c:v>
                </c:pt>
                <c:pt idx="505">
                  <c:v>30.18</c:v>
                </c:pt>
                <c:pt idx="506">
                  <c:v>29.62</c:v>
                </c:pt>
                <c:pt idx="507">
                  <c:v>29.77</c:v>
                </c:pt>
                <c:pt idx="508">
                  <c:v>28.27</c:v>
                </c:pt>
                <c:pt idx="509">
                  <c:v>28.46</c:v>
                </c:pt>
                <c:pt idx="510">
                  <c:v>28.11</c:v>
                </c:pt>
                <c:pt idx="511">
                  <c:v>28.15</c:v>
                </c:pt>
                <c:pt idx="512">
                  <c:v>30.81</c:v>
                </c:pt>
                <c:pt idx="513">
                  <c:v>32.68</c:v>
                </c:pt>
                <c:pt idx="514">
                  <c:v>31.54</c:v>
                </c:pt>
                <c:pt idx="515">
                  <c:v>30.03</c:v>
                </c:pt>
                <c:pt idx="516">
                  <c:v>27.99</c:v>
                </c:pt>
                <c:pt idx="517">
                  <c:v>31.17</c:v>
                </c:pt>
                <c:pt idx="518">
                  <c:v>30.58</c:v>
                </c:pt>
                <c:pt idx="519">
                  <c:v>29.05</c:v>
                </c:pt>
                <c:pt idx="520">
                  <c:v>26.36</c:v>
                </c:pt>
                <c:pt idx="521">
                  <c:v>25.93</c:v>
                </c:pt>
                <c:pt idx="522">
                  <c:v>25.35</c:v>
                </c:pt>
                <c:pt idx="523">
                  <c:v>26.35</c:v>
                </c:pt>
                <c:pt idx="524">
                  <c:v>26.22</c:v>
                </c:pt>
                <c:pt idx="525">
                  <c:v>27.95</c:v>
                </c:pt>
                <c:pt idx="526">
                  <c:v>29</c:v>
                </c:pt>
                <c:pt idx="527">
                  <c:v>30.85</c:v>
                </c:pt>
                <c:pt idx="528">
                  <c:v>31.3</c:v>
                </c:pt>
                <c:pt idx="529">
                  <c:v>29.78</c:v>
                </c:pt>
                <c:pt idx="530">
                  <c:v>29.02</c:v>
                </c:pt>
                <c:pt idx="531">
                  <c:v>26.31</c:v>
                </c:pt>
                <c:pt idx="532">
                  <c:v>25.02</c:v>
                </c:pt>
                <c:pt idx="533">
                  <c:v>25.89</c:v>
                </c:pt>
                <c:pt idx="534">
                  <c:v>25.42</c:v>
                </c:pt>
                <c:pt idx="535">
                  <c:v>24.34</c:v>
                </c:pt>
                <c:pt idx="536">
                  <c:v>24.4</c:v>
                </c:pt>
                <c:pt idx="537">
                  <c:v>23.87</c:v>
                </c:pt>
                <c:pt idx="538">
                  <c:v>23.47</c:v>
                </c:pt>
                <c:pt idx="539">
                  <c:v>23.43</c:v>
                </c:pt>
                <c:pt idx="540">
                  <c:v>23.09</c:v>
                </c:pt>
                <c:pt idx="541">
                  <c:v>24.28</c:v>
                </c:pt>
                <c:pt idx="542">
                  <c:v>25.01</c:v>
                </c:pt>
                <c:pt idx="543">
                  <c:v>25.61</c:v>
                </c:pt>
                <c:pt idx="544">
                  <c:v>25.4</c:v>
                </c:pt>
                <c:pt idx="545">
                  <c:v>25.92</c:v>
                </c:pt>
                <c:pt idx="546">
                  <c:v>25.56</c:v>
                </c:pt>
                <c:pt idx="547">
                  <c:v>24.89</c:v>
                </c:pt>
                <c:pt idx="548">
                  <c:v>24.9</c:v>
                </c:pt>
                <c:pt idx="549">
                  <c:v>25.67</c:v>
                </c:pt>
                <c:pt idx="550">
                  <c:v>24.76</c:v>
                </c:pt>
                <c:pt idx="551">
                  <c:v>24.99</c:v>
                </c:pt>
                <c:pt idx="552">
                  <c:v>25.99</c:v>
                </c:pt>
                <c:pt idx="553">
                  <c:v>25.45</c:v>
                </c:pt>
                <c:pt idx="554">
                  <c:v>24.71</c:v>
                </c:pt>
                <c:pt idx="555">
                  <c:v>24.27</c:v>
                </c:pt>
                <c:pt idx="556">
                  <c:v>27.89</c:v>
                </c:pt>
                <c:pt idx="557">
                  <c:v>26.18</c:v>
                </c:pt>
                <c:pt idx="558">
                  <c:v>26.26</c:v>
                </c:pt>
                <c:pt idx="559">
                  <c:v>25.09</c:v>
                </c:pt>
                <c:pt idx="560">
                  <c:v>25.01</c:v>
                </c:pt>
                <c:pt idx="561">
                  <c:v>25.14</c:v>
                </c:pt>
                <c:pt idx="562">
                  <c:v>24.92</c:v>
                </c:pt>
                <c:pt idx="563">
                  <c:v>24.95</c:v>
                </c:pt>
                <c:pt idx="564">
                  <c:v>24.68</c:v>
                </c:pt>
                <c:pt idx="565">
                  <c:v>24.76</c:v>
                </c:pt>
                <c:pt idx="566">
                  <c:v>26.01</c:v>
                </c:pt>
                <c:pt idx="567">
                  <c:v>29.15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10048"/>
        <c:axId val="146608128"/>
      </c:lineChart>
      <c:catAx>
        <c:axId val="146596224"/>
        <c:scaling>
          <c:orientation val="minMax"/>
        </c:scaling>
        <c:delete val="0"/>
        <c:axPos val="b"/>
        <c:majorTickMark val="none"/>
        <c:minorTickMark val="none"/>
        <c:tickLblPos val="nextTo"/>
        <c:crossAx val="146597760"/>
        <c:crosses val="autoZero"/>
        <c:auto val="1"/>
        <c:lblAlgn val="ctr"/>
        <c:lblOffset val="100"/>
        <c:noMultiLvlLbl val="0"/>
      </c:catAx>
      <c:valAx>
        <c:axId val="146597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Portfolio</a:t>
                </a:r>
                <a:r>
                  <a:rPr lang="en-US" baseline="0"/>
                  <a:t> Value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6596224"/>
        <c:crosses val="autoZero"/>
        <c:crossBetween val="between"/>
      </c:valAx>
      <c:valAx>
        <c:axId val="146608128"/>
        <c:scaling>
          <c:orientation val="minMax"/>
          <c:max val="3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VIX</a:t>
                </a:r>
                <a:r>
                  <a:rPr lang="en-US" baseline="0"/>
                  <a:t> value 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6610048"/>
        <c:crosses val="max"/>
        <c:crossBetween val="between"/>
      </c:valAx>
      <c:catAx>
        <c:axId val="146610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4660812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4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4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4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1719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61912</xdr:colOff>
      <xdr:row>5</xdr:row>
      <xdr:rowOff>57150</xdr:rowOff>
    </xdr:from>
    <xdr:to>
      <xdr:col>10</xdr:col>
      <xdr:colOff>290512</xdr:colOff>
      <xdr:row>19</xdr:row>
      <xdr:rowOff>133350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1719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ance" refreshedDate="42148.993398726852" createdVersion="4" refreshedVersion="4" minRefreshableVersion="3" recordCount="2781">
  <cacheSource type="worksheet">
    <worksheetSource ref="AF5:AG2786" sheet="Master"/>
  </cacheSource>
  <cacheFields count="2">
    <cacheField name="SPX mo %" numFmtId="0">
      <sharedItems containsBlank="1" containsMixedTypes="1" containsNumber="1" minValue="-0.30030413675439105" maxValue="0.23434180646106517"/>
    </cacheField>
    <cacheField name="VQTS mo %" numFmtId="0">
      <sharedItems containsBlank="1" containsMixedTypes="1" containsNumber="1" minValue="-1" maxValue="0.14725654572373759" count="2326">
        <m/>
        <e v="#DIV/0!"/>
        <s v=""/>
        <n v="-1"/>
        <n v="-1.6788383747846747E-2"/>
        <n v="-2.2318147709778913E-2"/>
        <n v="-1.6252649888568671E-2"/>
        <n v="-1.9194527814615725E-2"/>
        <n v="-1.5678607857076421E-2"/>
        <n v="-1.0520387650863827E-2"/>
        <n v="-1.37160733515167E-2"/>
        <n v="-1.2306659799285358E-2"/>
        <n v="-1.5847305179382154E-2"/>
        <n v="-2.3499398834664231E-2"/>
        <n v="-3.082070881490695E-2"/>
        <n v="-2.282947607118524E-2"/>
        <n v="-2.08452859055267E-2"/>
        <n v="-1.2029913875011289E-2"/>
        <n v="-1.6865383436523107E-2"/>
        <n v="-1.1635135653709106E-2"/>
        <n v="-1.7062069706575422E-2"/>
        <n v="-2.1187965664315911E-2"/>
        <n v="-2.7204245326176268E-2"/>
        <n v="-2.3352991505225296E-2"/>
        <n v="-1.7962176765727533E-2"/>
        <n v="-1.1722786938347274E-2"/>
        <n v="1.0782549335981217E-2"/>
        <n v="1.5560206328336212E-2"/>
        <n v="-1.0850502493404357E-2"/>
        <n v="-1.2590477353938256E-2"/>
        <n v="-1.3965778512195381E-2"/>
        <n v="-1.0710837557325603E-2"/>
        <n v="-1.1791705041293676E-2"/>
        <n v="-2.2367447967761911E-2"/>
        <n v="-1.9828400801300106E-2"/>
        <n v="-1.4817140406763074E-2"/>
        <n v="2.9095031173247632E-2"/>
        <n v="2.9536301557252731E-2"/>
        <n v="2.6173706523646478E-2"/>
        <n v="2.3195892412966268E-2"/>
        <n v="2.4791224270215073E-2"/>
        <n v="1.5888710584438526E-2"/>
        <n v="1.4287552836472095E-2"/>
        <n v="1.6007835041374596E-2"/>
        <n v="1.981826871866299E-2"/>
        <n v="1.1681196400347149E-2"/>
        <n v="1.2913505875381315E-2"/>
        <n v="9.8951392869113253E-3"/>
        <n v="2.0781290051082202E-2"/>
        <n v="2.9894375264290618E-2"/>
        <n v="3.7909667533852165E-2"/>
        <n v="3.5430153967899392E-2"/>
        <n v="3.7075841412762545E-2"/>
        <n v="3.2390337531842173E-2"/>
        <n v="2.6143626027860689E-2"/>
        <n v="9.352340725224062E-3"/>
        <n v="9.7304906667898816E-3"/>
        <n v="-7.6922838335001797E-3"/>
        <n v="-7.2116635791963368E-4"/>
        <n v="-1.0853444977046989E-3"/>
        <n v="2.4108201235191196E-3"/>
        <n v="3.3990488041701905E-3"/>
        <n v="1.0835385376731788E-2"/>
        <n v="1.3018011490770753E-3"/>
        <n v="-4.4770723274407676E-3"/>
        <n v="-1.7717910581460994E-2"/>
        <n v="-1.551307399068802E-2"/>
        <n v="-4.8523065231632634E-3"/>
        <n v="1.8654215720406375E-2"/>
        <n v="1.6672277174703654E-2"/>
        <n v="-7.0706216282526713E-3"/>
        <n v="-1.649549592749544E-3"/>
        <n v="-6.0329869397582891E-3"/>
        <n v="-1.904041075509566E-3"/>
        <n v="-5.4245432361503809E-3"/>
        <n v="-1.0658834855314714E-2"/>
        <n v="-3.9211039422785143E-3"/>
        <n v="-1.9104394890339882E-2"/>
        <n v="-2.700897398522073E-2"/>
        <n v="-3.9874403813517256E-2"/>
        <n v="-4.5625542053987722E-2"/>
        <n v="-2.9677326007173543E-2"/>
        <n v="-3.7944910844745938E-2"/>
        <n v="-3.8858396147504415E-2"/>
        <n v="-3.1800248107194506E-2"/>
        <n v="-2.4020409801318698E-2"/>
        <n v="-2.7122314063973696E-2"/>
        <n v="-2.9214868229753499E-2"/>
        <n v="-2.2805689170720456E-2"/>
        <n v="-2.5954327203004612E-2"/>
        <n v="-3.1924127706583483E-2"/>
        <n v="-2.6082647976756634E-2"/>
        <n v="-2.9208653878285529E-2"/>
        <n v="-3.2004648935981983E-2"/>
        <n v="-2.4745617428716393E-2"/>
        <n v="-2.2610271562785611E-2"/>
        <n v="-2.8952674055957139E-2"/>
        <n v="-2.6029221414566761E-2"/>
        <n v="-3.7222149594409615E-2"/>
        <n v="-3.9040812558549076E-2"/>
        <n v="-2.5133566226784088E-2"/>
        <n v="-1.9336595948563851E-2"/>
        <n v="-1.9012912560490869E-2"/>
        <n v="-1.2965682673825696E-2"/>
        <n v="-2.1813738738270971E-2"/>
        <n v="-1.5046991958011957E-2"/>
        <n v="-1.7323224141244986E-2"/>
        <n v="-2.369803775334145E-2"/>
        <n v="-3.1032036078849856E-2"/>
        <n v="-2.6136530418521375E-2"/>
        <n v="-2.6368946468122489E-2"/>
        <n v="-2.353121047723572E-2"/>
        <n v="-2.061939170064353E-2"/>
        <n v="-1.6974563575991364E-2"/>
        <n v="-2.7755184785671294E-2"/>
        <n v="-3.9911871246336883E-2"/>
        <n v="-4.2130506944154988E-2"/>
        <n v="-3.9839739850366263E-2"/>
        <n v="-4.207204050898028E-2"/>
        <n v="-2.9674622525127647E-2"/>
        <n v="-3.4783777198417187E-2"/>
        <n v="-3.856343656901573E-2"/>
        <n v="-3.9076581344942296E-2"/>
        <n v="-3.4202339689392791E-2"/>
        <n v="-3.7704248932234785E-2"/>
        <n v="-3.3044794761838192E-2"/>
        <n v="-4.0147097421066924E-2"/>
        <n v="-4.8401562109606111E-2"/>
        <n v="-4.0544684921499763E-2"/>
        <n v="-3.7159747398071818E-2"/>
        <n v="-4.2053573323009186E-2"/>
        <n v="-3.290314356984525E-2"/>
        <n v="-3.5060883965973177E-2"/>
        <n v="-3.8767979706385791E-2"/>
        <n v="-2.9820705401469305E-2"/>
        <n v="-1.7219364360267497E-2"/>
        <n v="-2.6582168060986455E-2"/>
        <n v="-2.721763011712397E-2"/>
        <n v="-2.7020525760552139E-2"/>
        <n v="-2.4105273795964166E-2"/>
        <n v="-1.6409634286360109E-2"/>
        <n v="-1.6573870626850784E-2"/>
        <n v="-1.9932395557876292E-2"/>
        <n v="-2.5964283500456098E-2"/>
        <n v="-2.6811649521753411E-2"/>
        <n v="-2.6585432018254695E-2"/>
        <n v="-2.5049159532394838E-2"/>
        <n v="-2.0157128086525922E-2"/>
        <n v="-2.1233831175206275E-2"/>
        <n v="-1.3754052015918061E-2"/>
        <n v="-1.565558600435768E-2"/>
        <n v="-1.6362050933592331E-2"/>
        <n v="-2.04574156763494E-2"/>
        <n v="-2.9270688994680438E-2"/>
        <n v="-3.4439310715203786E-2"/>
        <n v="-2.2093011245217342E-2"/>
        <n v="-1.6140452612133815E-2"/>
        <n v="-1.5308533692359405E-2"/>
        <n v="-2.2887783993444044E-2"/>
        <n v="-2.0854347136783136E-2"/>
        <n v="-1.9992473527602139E-2"/>
        <n v="-2.1284687519318779E-2"/>
        <n v="-1.9491037295566227E-2"/>
        <n v="-1.4358632627882062E-2"/>
        <n v="-1.6373924980393251E-2"/>
        <n v="-1.5132780079114339E-2"/>
        <n v="-1.0336707774356357E-2"/>
        <n v="-1.1624092903953609E-2"/>
        <n v="-3.2453602160607331E-2"/>
        <n v="-2.6821800492763392E-2"/>
        <n v="-1.318022438741917E-2"/>
        <n v="-1.1154555211788542E-2"/>
        <n v="-1.5574550237023255E-2"/>
        <n v="-1.533404745625222E-2"/>
        <n v="-1.711503820322835E-2"/>
        <n v="-1.4766501417340261E-2"/>
        <n v="-1.5290997255573702E-2"/>
        <n v="-2.2003793220483847E-2"/>
        <n v="-2.4710432124912529E-2"/>
        <n v="-2.2562535086993685E-2"/>
        <n v="-2.972624143887348E-2"/>
        <n v="-2.9088947591488945E-2"/>
        <n v="-2.8183090918299847E-2"/>
        <n v="-1.9250757168208565E-2"/>
        <n v="-1.7656619186238953E-2"/>
        <n v="-1.9623889119372295E-2"/>
        <n v="-2.1839158621109078E-2"/>
        <n v="-2.1440996812463364E-2"/>
        <n v="-2.5595970047706862E-2"/>
        <n v="-2.1009244437458885E-2"/>
        <n v="-1.9239451254423168E-2"/>
        <n v="1.9617174352760447E-2"/>
        <n v="4.8470467998631417E-3"/>
        <n v="2.5020354724767158E-2"/>
        <n v="3.0491474990455014E-2"/>
        <n v="3.2607088350379065E-2"/>
        <n v="3.5583452696235085E-2"/>
        <n v="3.7738495523027771E-2"/>
        <n v="3.9226080804884766E-2"/>
        <n v="3.866991058348157E-2"/>
        <n v="3.0160357886258593E-2"/>
        <n v="1.7300587439059045E-2"/>
        <n v="2.252033996234859E-2"/>
        <n v="2.833645604580548E-2"/>
        <n v="2.8665598386959257E-2"/>
        <n v="2.7314745247758454E-2"/>
        <n v="2.6609282680255308E-2"/>
        <n v="2.522655346349767E-2"/>
        <n v="2.3810175111939946E-2"/>
        <n v="2.6132955419800874E-2"/>
        <n v="-3.2575107987135032E-3"/>
        <n v="9.5013822475920051E-4"/>
        <n v="1.2892909865178215E-2"/>
        <n v="-4.4216998112543981E-3"/>
        <n v="-6.9113591387444107E-3"/>
        <n v="-6.6460012739997243E-3"/>
        <n v="-1.1391596910164559E-2"/>
        <n v="-1.3187849181599542E-2"/>
        <n v="-3.0932799060796823E-2"/>
        <n v="-2.4268893786382528E-2"/>
        <n v="-2.9302947574445848E-2"/>
        <n v="-2.4237304906992829E-2"/>
        <n v="-3.2648928137163802E-2"/>
        <n v="-3.1235409285890969E-2"/>
        <n v="-3.0987667122142071E-2"/>
        <n v="-3.0092390379028333E-2"/>
        <n v="-3.3392826626913008E-2"/>
        <n v="-3.0169762315755522E-2"/>
        <n v="-2.9128313316483023E-2"/>
        <n v="-3.7094411012703388E-2"/>
        <n v="-4.388122643385528E-2"/>
        <n v="-5.4677533474935647E-2"/>
        <n v="-4.3825578886128813E-2"/>
        <n v="-4.5729579246687746E-2"/>
        <n v="-4.7923915081394375E-2"/>
        <n v="-5.1935294828054479E-2"/>
        <n v="-5.4267161639205974E-2"/>
        <n v="-5.524731361658064E-2"/>
        <n v="-5.3124571128790876E-2"/>
        <n v="-3.8725566703379011E-2"/>
        <n v="-3.2893185149344029E-2"/>
        <n v="-3.5771931424082859E-2"/>
        <n v="-2.9872458348561559E-2"/>
        <n v="-1.7264034987053978E-2"/>
        <n v="-2.4414641670194914E-2"/>
        <n v="-2.2781492906357448E-2"/>
        <n v="-2.9329922638766992E-2"/>
        <n v="-2.4172679168256495E-2"/>
        <n v="-2.6370828363573406E-2"/>
        <n v="-2.5679751582245669E-2"/>
        <n v="-1.5659880008391691E-2"/>
        <n v="-1.6833419095472979E-2"/>
        <n v="-3.2552435343022879E-2"/>
        <n v="-3.0826979072064109E-2"/>
        <n v="-2.8519241434994291E-2"/>
        <n v="-2.386398144959645E-2"/>
        <n v="-1.6847380983573634E-2"/>
        <n v="1.0309584578249487E-2"/>
        <n v="-1.2283776048247597E-2"/>
        <n v="-1.4403292584798111E-2"/>
        <n v="-1.2757585300802954E-2"/>
        <n v="-1.2680987913895936E-2"/>
        <n v="1.3845295671139457E-2"/>
        <n v="1.9190720101957215E-2"/>
        <n v="1.9802432633712064E-2"/>
        <n v="2.3793793481435621E-2"/>
        <n v="1.5998713342647797E-2"/>
        <n v="-2.183542777648706E-2"/>
        <n v="-2.8006936198137322E-2"/>
        <n v="-1.7605935009599838E-2"/>
        <n v="-1.0247043457197957E-2"/>
        <n v="-3.6054342275613216E-3"/>
        <n v="-3.8694633149196633E-3"/>
        <n v="-6.1814043660405327E-3"/>
        <n v="-5.5037381662614848E-3"/>
        <n v="-7.2503966199635173E-3"/>
        <n v="2.2425342430632211E-2"/>
        <n v="2.0404016269500946E-2"/>
        <n v="1.4317843285380105E-2"/>
        <n v="1.4110817369890727E-2"/>
        <n v="2.2000336827841416E-2"/>
        <n v="2.3627790343162314E-2"/>
        <n v="1.7696371178369974E-2"/>
        <n v="2.5648939906809831E-2"/>
        <n v="4.8256526170800118E-3"/>
        <n v="1.0722799426986063E-2"/>
        <n v="1.7594634012688237E-2"/>
        <n v="1.8166040403020833E-2"/>
        <n v="1.805678452549242E-2"/>
        <n v="5.8954238259567582E-4"/>
        <n v="-3.0093992429843786E-3"/>
        <n v="-1.9141646360523179E-3"/>
        <n v="6.2281676207338599E-3"/>
        <n v="-1.1384907317591342E-2"/>
        <n v="-9.2614534362485124E-3"/>
        <n v="-3.5214073390797518E-2"/>
        <n v="-3.2228340678077894E-2"/>
        <n v="-2.8949141832095626E-2"/>
        <n v="-5.2421471701930011E-3"/>
        <n v="-1.0197217507223799E-2"/>
        <n v="-1.7841752015641088E-2"/>
        <n v="-1.8266485505370578E-2"/>
        <n v="-3.3311585988669012E-3"/>
        <n v="-4.2152864464939377E-4"/>
        <n v="-1.3517483697366828E-2"/>
        <n v="-1.3771210452121596E-2"/>
        <n v="-1.3604960677024658E-2"/>
        <n v="-7.1521596102541718E-3"/>
        <n v="-7.6301440190941205E-3"/>
        <n v="-4.4141615100928844E-3"/>
        <n v="-7.8704608355277816E-3"/>
        <n v="5.7934033834383669E-4"/>
        <n v="-1.1611079396912638E-2"/>
        <n v="-8.0453780302176536E-3"/>
        <n v="-3.9654566476644559E-3"/>
        <n v="-1.7310058121151606E-3"/>
        <n v="-1.2620474189323105E-2"/>
        <n v="-7.9800224829140731E-3"/>
        <n v="-2.9047520607349053E-2"/>
        <n v="-2.4499730210173265E-2"/>
        <n v="-1.3466835102531882E-2"/>
        <n v="-1.3714418379278115E-2"/>
        <n v="-2.4468220194860946E-3"/>
        <n v="6.0877015869187368E-3"/>
        <n v="8.701987513024978E-3"/>
        <n v="1.4645366573437402E-2"/>
        <n v="8.9721203341766032E-3"/>
        <n v="8.101930409079694E-3"/>
        <n v="3.0278950877368205E-2"/>
        <n v="3.2441389453744085E-2"/>
        <n v="5.2096409248170827E-2"/>
        <n v="3.4706897739736009E-2"/>
        <n v="7.9258977663128283E-2"/>
        <n v="9.4367422467970918E-2"/>
        <n v="0.10086135012545028"/>
        <n v="0.11570148357821708"/>
        <n v="7.3355915458285903E-2"/>
        <n v="7.0327911627715345E-2"/>
        <n v="9.0978469799216199E-2"/>
        <n v="0.10320900976101899"/>
        <n v="8.9532646075338729E-2"/>
        <n v="8.7032857912123118E-2"/>
        <n v="0.10584951897124206"/>
        <n v="8.9390776084376622E-2"/>
        <n v="0.11146929530144267"/>
        <n v="0.10610773639562687"/>
        <n v="7.826867398159254E-2"/>
        <n v="7.6925553643232503E-2"/>
        <n v="7.1752779461121685E-2"/>
        <n v="4.2831012423564463E-2"/>
        <n v="4.5760194448473124E-2"/>
        <n v="2.2864880218326444E-2"/>
        <n v="-8.3450977522715464E-3"/>
        <n v="-3.0431994015160946E-2"/>
        <n v="-2.5099663015653806E-2"/>
        <n v="-3.7919855632880584E-2"/>
        <n v="-2.3469854830707071E-2"/>
        <n v="-2.1602195958578152E-2"/>
        <n v="-4.9197053762311205E-2"/>
        <n v="-4.4158486773622108E-2"/>
        <n v="-6.5818265633541428E-2"/>
        <n v="-4.2147841024180122E-2"/>
        <n v="8.8017259191843777E-3"/>
        <n v="3.3350821165041289E-3"/>
        <n v="1.9845386551162081E-2"/>
        <n v="2.6148536278824963E-2"/>
        <n v="6.0893591314228113E-2"/>
        <n v="4.8433674209978683E-2"/>
        <n v="4.621154085066892E-2"/>
        <n v="3.8737560977565755E-2"/>
        <n v="3.1209094741022181E-2"/>
        <n v="4.5360937571883531E-2"/>
        <n v="3.3590127754016486E-2"/>
        <n v="4.8500653636026181E-2"/>
        <n v="6.2153555148878326E-2"/>
        <n v="6.5883716220077604E-2"/>
        <n v="5.1676513890113185E-2"/>
        <n v="6.3721544435104915E-2"/>
        <n v="7.7720270944497294E-2"/>
        <n v="7.6094444522336158E-2"/>
        <n v="5.9466591545288106E-2"/>
        <n v="6.1216573591185597E-2"/>
        <n v="5.0533180052497517E-2"/>
        <n v="3.8247662177372854E-2"/>
        <n v="3.6581465877882913E-2"/>
        <n v="1.7303601235254096E-2"/>
        <n v="2.4233782328982212E-2"/>
        <n v="6.4435739185113583E-3"/>
        <n v="1.3110786053735168E-2"/>
        <n v="2.4836187347216709E-2"/>
        <n v="9.7051529456104735E-3"/>
        <n v="2.3901029586816502E-2"/>
        <n v="1.2448445862754509E-2"/>
        <n v="1.281950623084116E-2"/>
        <n v="-1.2439093881619567E-2"/>
        <n v="-1.9007546023211863E-2"/>
        <n v="-1.7582849375921361E-2"/>
        <n v="-8.6163636371506813E-3"/>
        <n v="-1.5496251845310449E-2"/>
        <n v="-2.5037217184442739E-2"/>
        <n v="-2.0391516405942944E-2"/>
        <n v="1.3292153751716773E-2"/>
        <n v="1.6808684861044698E-2"/>
        <n v="1.5465637743596439E-2"/>
        <n v="1.1361201333579984E-2"/>
        <n v="3.2823276605009832E-2"/>
        <n v="3.9529591455251811E-2"/>
        <n v="5.2695118774418681E-2"/>
        <n v="3.370785376471086E-2"/>
        <n v="3.194927486055632E-2"/>
        <n v="5.1748466263199067E-2"/>
        <n v="5.4743785267774792E-2"/>
        <n v="1.7088763029675658E-2"/>
        <n v="3.4809686912861348E-2"/>
        <n v="2.2174464274183237E-2"/>
        <n v="2.5202076266473084E-2"/>
        <n v="3.8680169248840546E-2"/>
        <n v="4.0788255686875496E-2"/>
        <n v="3.1382690225048471E-2"/>
        <n v="8.7863720605452222E-4"/>
        <n v="5.016311745133395E-3"/>
        <n v="4.0337325161208248E-3"/>
        <n v="9.5795076733171669E-3"/>
        <n v="-1.9075383168022375E-2"/>
        <n v="-2.1356105767109446E-2"/>
        <n v="-2.5558074433818079E-2"/>
        <n v="-3.6018320795334624E-3"/>
        <n v="2.3055276127863511E-3"/>
        <n v="-2.0583103832158223E-2"/>
        <n v="-4.6202894063314903E-2"/>
        <n v="-1.2166781823704675E-2"/>
        <n v="-4.6123497736582975E-2"/>
        <n v="-3.3660489819873796E-2"/>
        <n v="-1.6803679491938839E-2"/>
        <n v="-1.8801437910429208E-2"/>
        <n v="-2.6779878597691043E-2"/>
        <n v="-4.0627885375130846E-2"/>
        <n v="-4.5047691299831105E-2"/>
        <n v="-4.1303389041352778E-2"/>
        <n v="-2.9411038387673893E-2"/>
        <n v="-5.0695363533073245E-2"/>
        <n v="-5.2210303571915029E-2"/>
        <n v="-4.7282350606579926E-2"/>
        <n v="-5.134460772482885E-2"/>
        <n v="-3.6755560788499286E-2"/>
        <n v="-4.6309276470970162E-2"/>
        <n v="-3.6703525959236982E-2"/>
        <n v="-6.2879978440819495E-2"/>
        <n v="-6.4227757896585413E-2"/>
        <n v="-6.3964853393271737E-2"/>
        <n v="-5.3280930532489612E-2"/>
        <n v="-5.2972138278331249E-2"/>
        <n v="-4.1729449624163473E-2"/>
        <n v="-2.8092665742217471E-2"/>
        <n v="-1.5965911359871465E-2"/>
        <n v="-1.6703339120566318E-2"/>
        <n v="-2.6664888444522528E-2"/>
        <n v="5.5576336980782681E-3"/>
        <n v="1.5395323223576174E-2"/>
        <n v="1.2063775510101626E-2"/>
        <n v="3.716088355330438E-3"/>
        <n v="2.0742082229477266E-2"/>
        <n v="1.9574433893709386E-2"/>
        <n v="1.62541677323087E-2"/>
        <n v="4.3452895147688242E-2"/>
        <n v="3.9890380266953018E-2"/>
        <n v="3.0724281969910505E-2"/>
        <n v="3.8816900099230667E-2"/>
        <n v="4.2123773605613479E-2"/>
        <n v="5.5705142329747659E-2"/>
        <n v="3.7552018085135197E-2"/>
        <n v="3.3495778800204157E-2"/>
        <n v="3.7625795809500762E-2"/>
        <n v="2.8730556668890461E-2"/>
        <n v="2.7567452987614649E-2"/>
        <n v="6.2074184209371275E-2"/>
        <n v="7.5536322879225182E-2"/>
        <n v="7.7309059669369962E-2"/>
        <n v="5.936893791299469E-2"/>
        <n v="5.6747084666310066E-2"/>
        <n v="4.6995020354570372E-2"/>
        <n v="6.9336995890517228E-2"/>
        <n v="3.5016815238741339E-2"/>
        <n v="4.0867305467306325E-2"/>
        <n v="3.4409876404092987E-2"/>
        <n v="2.1462093564449392E-2"/>
        <n v="2.5269261554580424E-2"/>
        <n v="4.3779844910142973E-2"/>
        <n v="4.2750664735160759E-2"/>
        <n v="3.6019562116235582E-2"/>
        <n v="2.7152736395275712E-2"/>
        <n v="3.655974709106169E-2"/>
        <n v="2.1391781810707E-2"/>
        <n v="1.9414026369553472E-2"/>
        <n v="2.0876225105110446E-2"/>
        <n v="2.8860693629649825E-2"/>
        <n v="1.3890002875383889E-2"/>
        <n v="-9.044124452534108E-3"/>
        <n v="-5.7605322633094147E-3"/>
        <n v="8.3802158737968924E-3"/>
        <n v="-1.741902590961375E-2"/>
        <n v="-2.4245833760276336E-2"/>
        <n v="-1.0752199200424917E-2"/>
        <n v="-2.3950449571601085E-2"/>
        <n v="-3.1425868224828846E-2"/>
        <n v="-1.9208675847076084E-2"/>
        <n v="-1.8675897610098469E-2"/>
        <n v="-2.3465672399666127E-2"/>
        <n v="-2.4829545247966545E-2"/>
        <n v="-1.5194346369540646E-2"/>
        <n v="-3.0657601517582678E-2"/>
        <n v="-2.963720427679617E-2"/>
        <n v="-1.634322477467598E-2"/>
        <n v="-1.2853178743972404E-2"/>
        <n v="-1.4573305767760614E-2"/>
        <n v="-1.4518617841224768E-2"/>
        <n v="-1.9073273838375537E-2"/>
        <n v="3.3323758306291973E-2"/>
        <n v="3.4002200698519225E-2"/>
        <n v="5.0088251045256049E-2"/>
        <n v="4.8119548251182698E-2"/>
        <n v="2.7914950743564981E-2"/>
        <n v="2.3417642084613499E-2"/>
        <n v="6.9981084275941852E-2"/>
        <n v="6.1243970168962214E-2"/>
        <n v="8.4985851724294292E-2"/>
        <n v="6.1372674972363095E-2"/>
        <n v="5.1555764835104823E-2"/>
        <n v="6.2712440610795728E-2"/>
        <n v="6.5801110951831498E-2"/>
        <n v="5.0003630082435357E-2"/>
        <n v="4.949514453549031E-2"/>
        <n v="5.1226297276903976E-2"/>
        <n v="8.3887845601771094E-2"/>
        <n v="4.8310976561156238E-2"/>
        <n v="3.8357382070928647E-2"/>
        <n v="3.8582702853532602E-2"/>
        <n v="6.5736826262285941E-3"/>
        <n v="1.7110213164089005E-2"/>
        <n v="3.2610502012452747E-2"/>
        <n v="-4.9751869394243919E-2"/>
        <n v="-5.255972051675073E-2"/>
        <n v="-5.5004708582716666E-2"/>
        <n v="-5.5201148130405886E-2"/>
        <n v="-9.463198231756853E-2"/>
        <n v="-0.10070295871859103"/>
        <n v="-0.14169054594370645"/>
        <n v="-0.14900717303949684"/>
        <n v="-0.12961439571511091"/>
        <n v="-0.12498645331931935"/>
        <n v="-0.13311212064736211"/>
        <n v="-0.1455456434565352"/>
        <n v="-0.16332111181137166"/>
        <n v="-0.16744402764621535"/>
        <n v="-0.17632708487573989"/>
        <n v="-0.16778525672322153"/>
        <n v="-0.16389162889214537"/>
        <n v="-0.16532883258531583"/>
        <n v="-0.15526384613716659"/>
        <n v="-0.145112963426827"/>
        <n v="-0.14971389871722318"/>
        <n v="-0.12511158658467547"/>
        <n v="-0.11320267155639541"/>
        <n v="-0.10777564115975669"/>
        <n v="-0.11147254186904854"/>
        <n v="-0.11786445348416319"/>
        <n v="-9.3940063577396482E-2"/>
        <n v="-8.5444404511852201E-2"/>
        <n v="-9.7176313983414531E-2"/>
        <n v="-0.12511094697341352"/>
        <n v="-0.11575774397817995"/>
        <n v="-9.9251860739401732E-2"/>
        <n v="-6.7604225629731229E-2"/>
        <n v="-4.7022646910481414E-2"/>
        <n v="-3.7720920602973829E-2"/>
        <n v="-5.7724967608256406E-2"/>
        <n v="-5.3155473029883105E-2"/>
        <n v="-6.4872374709296632E-2"/>
        <n v="-8.8691267002672713E-2"/>
        <n v="-8.0094423825562977E-2"/>
        <n v="-5.5709094747470433E-2"/>
        <n v="-4.9373484637811216E-2"/>
        <n v="-3.7624666396575801E-2"/>
        <n v="-2.9934432013887347E-2"/>
        <n v="-3.395069154744268E-2"/>
        <n v="-4.0540381357234145E-2"/>
        <n v="-2.9091898656648296E-2"/>
        <n v="-2.9052154044007295E-2"/>
        <n v="-2.7350263857433887E-2"/>
        <n v="-2.8927105433166789E-2"/>
        <n v="-3.0162042266276612E-2"/>
        <n v="-4.2781735976775925E-2"/>
        <n v="-5.2549223794054467E-2"/>
        <n v="-5.6511477833800505E-2"/>
        <n v="-6.4761939240878363E-2"/>
        <n v="-9.144779103302203E-2"/>
        <n v="-8.3054820392994166E-2"/>
        <n v="-7.9694939867413161E-2"/>
        <n v="-5.4064108461767679E-2"/>
        <n v="-2.5420388882599898E-2"/>
        <n v="-5.117336937196737E-3"/>
        <n v="-1.1493828659286276E-2"/>
        <n v="-6.4663277382470685E-4"/>
        <n v="4.5006532857065684E-2"/>
        <n v="2.6107956888071104E-2"/>
        <n v="4.2467508949046939E-2"/>
        <n v="4.746292139763697E-2"/>
        <n v="5.5468841566667315E-2"/>
        <n v="7.271560865082316E-2"/>
        <n v="8.2365579207892559E-2"/>
        <n v="9.2235821538712015E-2"/>
        <n v="0.10809282841512102"/>
        <n v="0.14725654572373759"/>
        <n v="0.13868958294524147"/>
        <n v="0.14575880870994684"/>
        <n v="0.11208477459769806"/>
        <n v="0.11096298733770471"/>
        <n v="8.5625036234482588E-2"/>
        <n v="6.1226251330279258E-2"/>
        <n v="7.3663536598602475E-2"/>
        <n v="3.8323882890652694E-2"/>
        <n v="3.4678288752103104E-2"/>
        <n v="3.9930850469185986E-2"/>
        <n v="-2.7018050329944421E-3"/>
        <n v="9.8132902420913215E-3"/>
        <n v="9.6568977314004378E-4"/>
        <n v="2.4443710914409333E-2"/>
        <n v="1.8622590570332331E-2"/>
        <n v="4.4848679701998684E-3"/>
        <n v="-7.6000556569911781E-3"/>
        <n v="1.7964208842909724E-2"/>
        <n v="2.839990403204995E-2"/>
        <n v="4.9661244734482413E-3"/>
        <n v="1.4744169624146153E-2"/>
        <n v="1.8933426284463817E-2"/>
        <n v="1.4735242852287778E-2"/>
        <n v="3.0413207009489129E-2"/>
        <n v="3.2926409847506388E-2"/>
        <n v="4.2808183968696234E-2"/>
        <n v="3.3554017420586835E-2"/>
        <n v="1.8494356894955155E-2"/>
        <n v="3.0622863991226268E-2"/>
        <n v="8.1276176138818101E-2"/>
        <n v="6.029916018183501E-2"/>
        <n v="6.9634447783916587E-2"/>
        <n v="5.4308907640975512E-2"/>
        <n v="5.1028423853095362E-2"/>
        <n v="4.598767622323785E-2"/>
        <n v="2.9878623583184272E-2"/>
        <n v="6.7674678741818095E-3"/>
        <n v="7.2525999549264419E-3"/>
        <n v="3.2875571618359967E-2"/>
        <n v="1.7936081093782308E-2"/>
        <n v="1.8608279929467564E-2"/>
        <n v="2.6262174346586953E-2"/>
        <n v="3.338054239337751E-3"/>
        <n v="-1.4704818517496498E-2"/>
        <n v="-1.6735366221555137E-2"/>
        <n v="-8.9995300665727251E-3"/>
        <n v="-7.2121376586952168E-3"/>
        <n v="-2.7670816633057482E-2"/>
        <n v="-2.8722089731744394E-2"/>
        <n v="-2.1283606136298983E-2"/>
        <n v="-5.8789916465098013E-2"/>
        <n v="-2.3755418970684006E-2"/>
        <n v="-2.8940218333757484E-2"/>
        <n v="-3.7682015506832478E-2"/>
        <n v="-4.6960638737979399E-2"/>
        <n v="-3.7381525270333227E-2"/>
        <n v="-1.4559492085932657E-2"/>
        <n v="-2.0192684849212328E-2"/>
        <n v="-2.118482421779555E-2"/>
        <n v="-3.9210594027558443E-2"/>
        <n v="-4.3381641824691952E-2"/>
        <n v="-5.8564486034372032E-2"/>
        <n v="-5.7342294503857305E-2"/>
        <n v="-6.4155455996384725E-2"/>
        <n v="-4.2448733870185218E-2"/>
        <n v="-4.1734601281092076E-2"/>
        <n v="-3.1183707295528551E-2"/>
        <n v="-6.9528719398855854E-3"/>
        <n v="1.5199561849422949E-2"/>
        <n v="-4.2933785899152976E-3"/>
        <n v="-3.5564338811533536E-2"/>
        <n v="-1.943880652347596E-2"/>
        <n v="-6.6047170106490194E-3"/>
        <n v="3.818084823510759E-3"/>
        <n v="-1.1553048394158272E-2"/>
        <n v="6.3852502794543575E-3"/>
        <n v="-5.9113189291559731E-3"/>
        <n v="-2.6477001028215486E-2"/>
        <n v="-3.6593063142081328E-2"/>
        <n v="-3.9460537191023937E-2"/>
        <n v="-5.5904246548518222E-3"/>
        <n v="-1.1926608719048049E-2"/>
        <n v="3.6421892928517607E-4"/>
        <n v="-6.972694651880107E-3"/>
        <n v="-6.9577964949474325E-4"/>
        <n v="-3.5326153231597379E-3"/>
        <n v="-8.6477714404088468E-3"/>
        <n v="-2.6332075206155658E-2"/>
        <n v="-2.4767171737613003E-2"/>
        <n v="-2.2126378693607562E-2"/>
        <n v="4.4720264380442298E-3"/>
        <n v="-5.8102408697233709E-3"/>
        <n v="-6.7223338526546383E-3"/>
        <n v="-3.5819580028783715E-2"/>
        <n v="-3.1023924266887604E-2"/>
        <n v="-7.8356771529026759E-3"/>
        <n v="-1.15169162058395E-2"/>
        <n v="-5.112072603916995E-3"/>
        <n v="-1.7101050620014213E-3"/>
        <n v="1.4271781489875401E-2"/>
        <n v="1.9216838989470464E-2"/>
        <n v="2.4150095709437824E-2"/>
        <n v="2.4264776774468588E-2"/>
        <n v="1.1827833392344722E-2"/>
        <n v="1.0329743142160064E-2"/>
        <n v="-4.3207326200974894E-2"/>
        <n v="-4.5127660463313735E-2"/>
        <n v="-4.9574885961568893E-2"/>
        <n v="-4.7024480637512744E-2"/>
        <n v="-6.9511272310129546E-2"/>
        <n v="-7.9575382590774235E-2"/>
        <n v="-7.1628415556897473E-2"/>
        <n v="-5.4445545593857281E-2"/>
        <n v="-4.3512846867236887E-2"/>
        <n v="-3.1048422465469017E-2"/>
        <n v="-4.6682092289056176E-2"/>
        <n v="-4.1799619644850683E-2"/>
        <n v="-7.4090338526208721E-2"/>
        <n v="-7.3880508601688155E-2"/>
        <n v="-8.7993778336858397E-2"/>
        <n v="-8.7059883818471517E-2"/>
        <n v="-9.415836945489986E-2"/>
        <n v="-9.5132803140137279E-2"/>
        <n v="-6.9166157906914161E-2"/>
        <n v="-7.0494277073920975E-2"/>
        <n v="-5.9941686896752167E-2"/>
        <n v="-4.8006843784289654E-2"/>
        <n v="-2.7002067837416766E-2"/>
        <n v="-2.6628176684816984E-2"/>
        <n v="-3.0046267810443172E-2"/>
        <n v="-3.3811742984328208E-2"/>
        <n v="-2.8384457387082174E-2"/>
        <n v="-2.5216131879880699E-2"/>
        <n v="-2.5506407091882788E-2"/>
        <n v="-2.9990072771223453E-2"/>
        <n v="-3.756487656476426E-2"/>
        <n v="-2.5887504859656851E-2"/>
        <n v="-2.1357681670973738E-2"/>
        <n v="1.5270996624553002E-2"/>
        <n v="-1.3806218774054857E-2"/>
        <n v="-1.1911995558850141E-2"/>
        <n v="-2.2021358453987561E-2"/>
        <n v="-4.3650766237570138E-2"/>
        <n v="-3.3808160249750419E-2"/>
        <n v="-3.4568227127693252E-2"/>
        <n v="-4.1799341769471421E-2"/>
        <n v="-7.6506810078331045E-2"/>
        <n v="-6.6279123955774955E-2"/>
        <n v="-5.4557954617077908E-2"/>
        <n v="-4.5618124237856494E-2"/>
        <n v="-4.1966077420209635E-2"/>
        <n v="-3.67400874867303E-2"/>
        <n v="-3.0451527558298164E-2"/>
        <n v="-3.0623738638739573E-2"/>
        <n v="-4.0701554420932817E-2"/>
        <n v="-4.2454323401086902E-2"/>
        <n v="-4.5118700931077615E-2"/>
        <n v="-4.7448794690950757E-2"/>
        <n v="-4.8793284999015696E-2"/>
        <n v="-4.9317265224736229E-2"/>
        <n v="-4.8272256445748396E-2"/>
        <n v="-4.1776857907800835E-2"/>
        <n v="-3.8883042688893421E-2"/>
        <n v="-3.2015133292212172E-2"/>
        <n v="-4.1176711107861252E-2"/>
        <n v="-3.410494751144888E-2"/>
        <n v="-4.333600948029892E-2"/>
        <n v="-3.4580807789684642E-2"/>
        <n v="-3.0594684538605366E-2"/>
        <n v="-4.2944485693529266E-2"/>
        <n v="-4.1664507567429565E-2"/>
        <n v="-4.7181447027395795E-2"/>
        <n v="-4.5921402016348978E-2"/>
        <n v="-3.9968632403881599E-2"/>
        <n v="-3.6465019876251725E-3"/>
        <n v="-1.7047586932249725E-2"/>
        <n v="-2.5025246907160681E-2"/>
        <n v="-1.775033388303171E-2"/>
        <n v="-1.9737574433707272E-2"/>
        <n v="-1.3414584797602935E-2"/>
        <n v="-5.687716109681995E-3"/>
        <n v="-1.3875392039442769E-2"/>
        <n v="-9.5170756403217815E-3"/>
        <n v="-2.3457606123495012E-2"/>
        <n v="-3.3600558958728377E-2"/>
        <n v="-3.9969072826141594E-2"/>
        <n v="-4.157729620443773E-2"/>
        <n v="-2.3771850732902888E-2"/>
        <n v="-6.4971474970312304E-2"/>
        <n v="-6.5029273115686514E-2"/>
        <n v="-5.7341127636752032E-2"/>
        <n v="-6.0869213312485182E-2"/>
        <n v="-4.2226327788637552E-2"/>
        <n v="-2.6738466745355849E-2"/>
        <n v="-3.5671332385594723E-2"/>
        <n v="-2.829860034940157E-2"/>
        <n v="-1.4469654896573036E-2"/>
        <n v="-3.3390374369538733E-2"/>
        <n v="-3.7218717790460598E-2"/>
        <n v="-2.513398178777182E-2"/>
        <n v="-2.5500511095933431E-2"/>
        <n v="-2.2687645382863497E-2"/>
        <n v="-4.0628839187308752E-2"/>
        <n v="-3.7726030510798814E-2"/>
        <n v="-2.8925264383227289E-2"/>
        <n v="-4.0371816390079029E-2"/>
        <n v="-3.7749710122140123E-2"/>
        <n v="-4.4802129495108867E-2"/>
        <n v="-5.8311798000349802E-2"/>
        <n v="-5.7786426890869769E-2"/>
        <n v="-4.3642396187323684E-2"/>
        <n v="-4.8061973628647503E-2"/>
        <n v="-4.5223493193526365E-2"/>
        <n v="-3.73509929196707E-2"/>
        <n v="-4.3782572826060129E-2"/>
        <n v="-4.5820562298525713E-2"/>
        <n v="-1.7818605528314158E-2"/>
        <n v="1.6548883049985585E-2"/>
        <n v="1.8264183993293992E-2"/>
        <n v="2.4812232014191693E-2"/>
        <n v="1.8636167004353998E-2"/>
        <n v="2.8301890820113362E-2"/>
        <n v="3.594418967558255E-2"/>
        <n v="1.8000309214591281E-2"/>
        <n v="-4.5931634717770731E-3"/>
        <n v="1.3793775851039136E-2"/>
        <n v="5.4594843746018418E-2"/>
        <n v="5.8936138740297128E-2"/>
        <n v="7.1860493963762373E-2"/>
        <n v="6.47458359348283E-2"/>
        <n v="6.8663207526129977E-2"/>
        <n v="4.8892171099779613E-2"/>
        <n v="5.8568835571761957E-2"/>
        <n v="4.3910092017127811E-2"/>
        <n v="2.6041888212595676E-2"/>
        <n v="3.0315473112944025E-2"/>
        <n v="1.9247915908093827E-2"/>
        <n v="-4.0542578645141769E-2"/>
        <n v="-5.168052366005671E-2"/>
        <n v="-3.7537210813513688E-2"/>
        <n v="-2.7963281646404381E-2"/>
        <n v="-4.4975097311727774E-2"/>
        <n v="-7.9630283401472046E-2"/>
        <n v="-8.0780301090693896E-2"/>
        <n v="-8.9774907761462241E-2"/>
        <n v="-8.1149621960757923E-2"/>
        <n v="-8.2785037545076601E-2"/>
        <n v="-7.4379206191688585E-2"/>
        <n v="-8.3463552392214146E-2"/>
        <n v="-7.4656047591834196E-2"/>
        <n v="-6.9574154861735016E-2"/>
        <n v="-5.5826969264501813E-2"/>
        <n v="-5.6779690512679615E-2"/>
        <n v="-6.1939166008213697E-2"/>
        <n v="-6.4406891198736993E-2"/>
        <n v="-5.4166556268451238E-2"/>
        <n v="-5.6321202875432075E-2"/>
        <n v="-5.8361953398288202E-2"/>
        <n v="-5.2580246473699743E-2"/>
        <n v="-4.6886357362848408E-2"/>
        <n v="-5.1134212509460708E-2"/>
        <n v="-5.7068277523121491E-2"/>
        <n v="-4.6832775995351406E-2"/>
        <n v="-3.9681322328322666E-2"/>
        <n v="-4.2615930832201165E-2"/>
        <n v="-4.625787263256198E-2"/>
        <n v="-4.5998179920704985E-2"/>
        <n v="-4.5410841502647847E-2"/>
        <n v="-5.5008472311178336E-2"/>
        <n v="-4.7727222726402618E-2"/>
        <n v="-2.4821259294113274E-2"/>
        <n v="-2.8557411243978481E-2"/>
        <n v="-4.3479873813747294E-2"/>
        <n v="-3.7681055161418842E-2"/>
        <n v="-3.2687507903834345E-2"/>
        <n v="-4.3787608639317188E-2"/>
        <n v="-4.196690547102444E-2"/>
        <n v="-1.5520365902242372E-2"/>
        <n v="-1.5549991178951394E-2"/>
        <n v="-2.6455218599502062E-2"/>
        <n v="-1.1617526624428609E-2"/>
        <n v="-1.8544720626573308E-2"/>
        <n v="1.5878903916090259E-2"/>
        <n v="2.7301144684356737E-2"/>
        <n v="5.8947288992265534E-2"/>
        <n v="0.11104019030722423"/>
        <n v="6.889441765263693E-2"/>
        <n v="7.1294690311463293E-2"/>
        <n v="7.5687075221528177E-2"/>
        <n v="8.7743707359532186E-2"/>
        <n v="7.7401249841634323E-2"/>
        <n v="5.8552199558466356E-2"/>
        <n v="5.7072080202008824E-2"/>
        <n v="6.5229262021603285E-2"/>
        <n v="5.3587371071875056E-2"/>
        <n v="5.0376693395105088E-2"/>
        <n v="6.5498716544052149E-2"/>
        <n v="5.3116779760316923E-2"/>
        <n v="2.3333929703497125E-2"/>
        <n v="-1.9890767880001881E-2"/>
        <n v="1.7235340685031186E-3"/>
        <n v="2.3116168545058713E-3"/>
        <n v="-8.1608286179274403E-3"/>
        <n v="-3.6360532227713183E-2"/>
        <n v="-1.1501352270552156E-2"/>
        <n v="-3.2440319506531923E-2"/>
        <n v="-8.5861555625819874E-2"/>
        <n v="-4.0397563239874534E-2"/>
        <n v="-3.8106586760440098E-2"/>
        <n v="-3.8335151036998583E-2"/>
        <n v="-4.0318152515506078E-2"/>
        <n v="-5.0861577642065892E-2"/>
        <n v="-5.3264722219733884E-2"/>
        <n v="-3.9438948185417377E-2"/>
        <n v="-2.431297877002081E-2"/>
        <n v="5.341732233069707E-2"/>
        <n v="7.8844163130886269E-2"/>
        <n v="6.6423152308443978E-2"/>
        <n v="9.1403687026827107E-2"/>
        <n v="9.1077204210890272E-2"/>
        <n v="4.1954724617934813E-2"/>
        <n v="-4.0852411812678513E-3"/>
        <n v="3.8890315523512076E-3"/>
        <n v="2.9128646286639803E-2"/>
        <n v="2.8171977045980512E-2"/>
        <n v="1.4566944813096727E-2"/>
        <n v="1.8357124236072275E-2"/>
        <n v="-5.7717051872681391E-2"/>
        <n v="-5.2903496210460976E-2"/>
        <n v="-5.2002300749955821E-2"/>
        <n v="-8.1150008905530369E-2"/>
        <n v="-8.9805765241877111E-2"/>
        <n v="-0.10758810055108148"/>
        <n v="-0.1005418334809608"/>
        <n v="-9.0741383940029063E-2"/>
        <n v="-6.5596245898101757E-2"/>
        <n v="-5.6771938974895853E-2"/>
        <n v="-5.6133142106379985E-2"/>
        <n v="-4.7891130542793814E-2"/>
        <n v="-1.1631407548991168E-2"/>
        <n v="-7.3311062410030825E-3"/>
        <n v="-2.9558676322833044E-2"/>
        <n v="-3.5670781522674555E-2"/>
        <n v="2.6548096205816218E-3"/>
        <n v="9.4802678617014191E-3"/>
        <n v="3.3338056216100975E-2"/>
        <n v="2.8769164855309004E-2"/>
        <n v="2.9258794671881194E-2"/>
        <n v="9.1651459661004075E-3"/>
        <n v="2.3643188037450358E-2"/>
        <n v="4.0633946936862841E-2"/>
        <n v="1.1882794612368519E-2"/>
        <n v="5.3629506193211274E-3"/>
        <n v="-1.1269114765995458E-2"/>
        <n v="-2.5244006395169771E-3"/>
        <n v="-4.6657317698399758E-3"/>
        <n v="-1.2204537305581686E-2"/>
        <n v="-4.5285574409413165E-2"/>
        <n v="-6.3545844493868242E-2"/>
        <n v="-6.8724818393029241E-2"/>
        <n v="-2.3780650212956722E-4"/>
        <n v="1.0457583525216751E-2"/>
        <n v="1.3388956060238044E-2"/>
        <n v="-1.1681221550963516E-2"/>
        <n v="-9.8630320217291123E-3"/>
        <n v="-2.9613082796275947E-3"/>
        <n v="-4.8515724664158766E-3"/>
        <n v="-1.8819685180675227E-2"/>
        <n v="-2.0765765071054432E-2"/>
        <n v="-4.9930182219810604E-3"/>
        <n v="-1.3081238645680449E-2"/>
        <n v="-1.2218722489734435E-2"/>
        <n v="6.139949255684618E-3"/>
        <n v="2.1398460533988528E-2"/>
        <n v="1.7534663947363249E-2"/>
        <n v="5.3406623920004836E-3"/>
        <n v="1.2926791178991204E-2"/>
        <n v="7.5017997080968346E-3"/>
        <n v="9.7592641512775913E-3"/>
        <n v="1.6741254187826016E-2"/>
        <n v="8.8673008630808514E-3"/>
        <n v="-5.1722761783312365E-2"/>
        <n v="-5.3551611115738806E-2"/>
        <n v="-6.1368765618334042E-2"/>
        <n v="-3.8472974650766489E-2"/>
        <n v="-5.3265788827738803E-2"/>
        <n v="-6.309315036116403E-2"/>
        <n v="-7.2604484503632105E-2"/>
        <n v="-5.6602861594707621E-2"/>
        <n v="-5.7839960670019286E-2"/>
        <n v="-5.1793187882759217E-2"/>
        <n v="-5.6480703222901663E-2"/>
        <n v="-5.3820860998360809E-2"/>
        <n v="-4.9955816436361933E-2"/>
        <n v="-6.3313259751915818E-2"/>
        <n v="-5.4402886625559588E-2"/>
        <n v="-7.1442355588928086E-2"/>
        <n v="-7.373455600490697E-2"/>
        <n v="-6.3192009788556325E-2"/>
        <n v="-5.4089200985792951E-2"/>
        <n v="-5.1167384639389524E-2"/>
        <n v="-4.0425443936869865E-2"/>
        <n v="-3.2589094012026143E-2"/>
        <n v="-3.1187026034830145E-2"/>
        <n v="-2.2045892003257794E-2"/>
        <n v="-2.612824216518228E-2"/>
        <n v="-2.4273980559374575E-2"/>
        <n v="-2.635671690920105E-2"/>
        <n v="-2.6076530095826334E-2"/>
        <n v="-2.0765939921767229E-2"/>
        <n v="-3.0784032359294389E-2"/>
        <n v="-2.7990208442779996E-2"/>
        <n v="-2.7175119460628339E-2"/>
        <n v="-2.7473686457892943E-2"/>
        <n v="-2.9692200149351922E-2"/>
        <n v="-4.3207947923592283E-2"/>
        <n v="-3.7126780785066593E-2"/>
        <n v="-5.7769041676510868E-2"/>
        <n v="-5.7484253933798746E-2"/>
        <n v="-4.5606396216401168E-2"/>
        <n v="-4.8589835583742746E-2"/>
        <n v="-4.4056911256908471E-2"/>
        <n v="-5.4546944206715353E-2"/>
        <n v="-3.8922129646557724E-2"/>
        <n v="-5.1034696771418919E-2"/>
        <n v="-5.4588541782397804E-2"/>
        <n v="-6.5734357961439227E-2"/>
        <n v="-4.8159966982168401E-2"/>
        <n v="-4.048443868736995E-2"/>
        <n v="-3.4067517662841773E-2"/>
        <n v="-3.7201809305540956E-2"/>
        <n v="-3.5073291377969107E-2"/>
        <n v="-2.7676991512381677E-2"/>
        <n v="-2.2050907284890342E-2"/>
        <n v="-2.2837592371925397E-2"/>
        <n v="-3.3954642169907734E-2"/>
        <n v="-3.3525419801126888E-2"/>
        <n v="-4.6834252944594978E-2"/>
        <n v="-4.3535346494259275E-2"/>
        <n v="-3.0488640043135118E-2"/>
        <n v="-2.4483189125372729E-2"/>
        <n v="-1.9960989473713386E-2"/>
        <n v="-2.7715041774353688E-2"/>
        <n v="-3.2026860755425157E-2"/>
        <n v="-3.8814569789642595E-2"/>
        <n v="-4.1302428637084665E-2"/>
        <n v="-1.9869805080577452E-2"/>
        <n v="-2.5972634189426413E-2"/>
        <n v="-4.0985122681981401E-2"/>
        <n v="-2.8913731247311669E-2"/>
        <n v="-3.171174952452116E-2"/>
        <n v="-2.956438801324901E-2"/>
        <n v="-3.6944350310000207E-2"/>
        <n v="-4.2596430965041399E-2"/>
        <n v="-4.0921395803595106E-2"/>
        <n v="-3.6635721554977962E-2"/>
        <n v="-3.2320534519041599E-2"/>
        <n v="-3.5760504554038341E-2"/>
        <n v="-2.4370476201856506E-2"/>
        <n v="-2.7581775017183952E-2"/>
        <n v="-4.1119714313128219E-2"/>
        <n v="-4.3643153341453744E-2"/>
        <n v="-2.1331914132089458E-2"/>
        <n v="-8.9500186821150907E-3"/>
        <n v="-7.4292953781524007E-3"/>
        <n v="-1.3036257415869779E-2"/>
        <n v="-1.6082159609215552E-2"/>
        <n v="-2.0086604494091054E-2"/>
        <n v="-1.6079744618196612E-2"/>
        <n v="-1.6588845096945026E-2"/>
        <n v="-1.1923825011757261E-2"/>
        <n v="2.4339372840261442E-2"/>
        <n v="1.427260830885646E-2"/>
        <n v="2.108794214064158E-2"/>
        <n v="3.8561880363180423E-2"/>
        <n v="6.6751208865564626E-2"/>
        <n v="5.0482416017440634E-2"/>
        <n v="4.9624365915036162E-2"/>
        <n v="5.1864888411166765E-2"/>
        <n v="5.6683189188386773E-2"/>
        <n v="3.7526830877567807E-2"/>
        <n v="8.5044124412574362E-3"/>
        <n v="1.1762740245530034E-2"/>
        <n v="5.4979429957011661E-3"/>
        <n v="1.2492804633827514E-2"/>
        <n v="6.3423556590906927E-3"/>
        <n v="-8.3708149776391405E-3"/>
        <n v="1.0815243108019956E-4"/>
        <n v="1.1332457558808073E-3"/>
        <n v="-1.1792446667215351E-2"/>
        <n v="-3.6486706895145438E-2"/>
        <n v="-2.9841686158106118E-2"/>
        <n v="-1.2804913084118241E-2"/>
        <n v="-2.0547916882344031E-2"/>
        <n v="-3.2777552322916237E-2"/>
        <n v="-4.0853231191503969E-2"/>
        <n v="-3.168000475118149E-2"/>
        <n v="-3.6891715915087331E-2"/>
        <n v="-4.7540542433041288E-2"/>
        <n v="-4.3896508220223951E-2"/>
        <n v="-3.991063083959967E-2"/>
        <n v="-3.7803827156436376E-2"/>
        <n v="-2.8610485011081543E-2"/>
        <n v="-2.0507665906484229E-2"/>
        <n v="-2.8676972811707779E-2"/>
        <n v="-1.9643744892168802E-2"/>
        <n v="-3.0911457602802228E-2"/>
        <n v="-2.1767758372708168E-2"/>
        <n v="-1.4511874189047647E-2"/>
        <n v="-2.9396555761209697E-2"/>
        <n v="-2.3832424018464526E-2"/>
        <n v="1.0052766303841443E-2"/>
        <n v="9.754824012236929E-3"/>
        <n v="1.4528868093617087E-2"/>
        <n v="1.604451251115524E-2"/>
        <n v="1.6136814554193801E-2"/>
        <n v="7.5745252534984431E-3"/>
        <n v="2.7194469096680329E-2"/>
        <n v="2.2820280394999726E-2"/>
        <n v="3.0028144893199826E-2"/>
        <n v="3.2467118932046235E-2"/>
        <n v="3.7124708175394927E-2"/>
        <n v="4.4591803327844737E-2"/>
        <n v="4.5509980540600292E-2"/>
        <n v="4.8488890590812739E-2"/>
        <n v="5.5384399716986499E-2"/>
        <n v="3.3622314010213206E-2"/>
        <n v="4.9867850932965752E-2"/>
        <n v="5.484947282016428E-2"/>
        <n v="5.9842970892084679E-2"/>
        <n v="5.1338615552948497E-2"/>
        <n v="3.071972209306173E-2"/>
        <n v="2.5398804371090211E-2"/>
        <n v="2.6103796796342005E-2"/>
        <n v="4.3338273150079765E-2"/>
        <n v="3.910288013043095E-2"/>
        <n v="2.9685672144972974E-2"/>
        <n v="3.1067155643525135E-2"/>
        <n v="-1.7522463827596146E-2"/>
        <n v="-2.960331016365314E-2"/>
        <n v="-3.8441362285834391E-2"/>
        <n v="-4.8670413808858726E-2"/>
        <n v="-4.1830337878991264E-2"/>
        <n v="-1.15294165969968E-2"/>
        <n v="-1.8518931346923395E-2"/>
        <n v="-2.1260322256983599E-2"/>
        <n v="-1.7369812628564851E-5"/>
        <n v="-2.8058725095482795E-2"/>
        <n v="-3.4314804987827241E-2"/>
        <n v="-2.8515009232943367E-2"/>
        <n v="-1.8425510112000776E-2"/>
        <n v="-8.1754378281939655E-3"/>
        <n v="-1.4264644359202383E-2"/>
        <n v="-4.8136739414759155E-3"/>
        <n v="-1.3211603870765365E-2"/>
        <n v="1.8018406994449343E-2"/>
        <n v="4.5449280383341062E-2"/>
        <n v="5.6262626870060117E-2"/>
        <n v="7.8604001484716468E-2"/>
        <n v="7.3047268396970955E-2"/>
        <n v="5.2749689489628215E-2"/>
        <n v="5.6898446058917473E-2"/>
        <n v="5.6769019842248802E-3"/>
        <n v="4.6117003820382863E-3"/>
        <n v="-1.8433614274499854E-2"/>
        <n v="-1.6936884734154112E-2"/>
        <n v="-2.7655589718303952E-2"/>
        <n v="-1.3657432744624276E-2"/>
        <n v="-1.1947104629356331E-2"/>
        <n v="-2.3718199772832405E-2"/>
        <n v="-6.2198445083720078E-2"/>
        <n v="-7.2350113464281884E-2"/>
        <n v="-8.0377809252644261E-2"/>
        <n v="-8.200843099057642E-2"/>
        <n v="-8.3723244407786113E-2"/>
        <n v="-0.10837400191246493"/>
        <n v="-0.10750132712133265"/>
        <n v="-9.9403419750207833E-2"/>
        <n v="-0.10633547419315292"/>
        <n v="-0.10831442192345198"/>
        <n v="-0.1061493810471682"/>
        <n v="-9.9807797698652223E-2"/>
        <n v="-0.10044516983612517"/>
        <n v="-5.3927819284825373E-2"/>
        <n v="-7.1870325564519333E-2"/>
        <n v="-6.6945234231332473E-2"/>
        <n v="-7.5009929705768252E-2"/>
        <n v="-6.8892771502535366E-2"/>
        <n v="-5.5901773502831875E-2"/>
        <n v="-2.2299406865002203E-2"/>
        <n v="-8.3261165612292798E-3"/>
        <n v="-9.6061862815178811E-3"/>
        <n v="-2.5924555148387651E-2"/>
        <n v="-3.3364081083429031E-2"/>
        <n v="-4.772507185035868E-2"/>
        <n v="-3.7812650877049547E-2"/>
        <n v="-5.3615573974583719E-2"/>
        <n v="-5.9832887956798197E-2"/>
        <n v="-3.7297999433657192E-2"/>
        <n v="-2.3663431064027907E-2"/>
        <n v="-3.430741446134955E-2"/>
        <n v="-3.4900331583899158E-2"/>
        <n v="-1.7227405188603218E-2"/>
        <n v="-1.2407712641245516E-2"/>
        <n v="1.3529527597129221E-3"/>
        <n v="-7.1675364406997844E-5"/>
        <n v="2.3654683726199721E-3"/>
        <n v="-2.2376485723114903E-2"/>
        <n v="-9.5401887191641777E-3"/>
        <n v="-2.0702152680333707E-2"/>
        <n v="-2.4351302617782178E-3"/>
        <n v="1.0983692214997731E-2"/>
        <n v="-3.0205338389820424E-3"/>
        <n v="4.639233347877747E-3"/>
        <n v="3.3671964066194215E-2"/>
        <n v="3.1339087178394509E-2"/>
        <n v="2.4300237490484378E-2"/>
        <n v="1.4533680866008369E-2"/>
        <n v="3.7268946583022267E-3"/>
        <n v="6.4636346948820922E-4"/>
        <n v="9.8679910892074396E-4"/>
        <n v="-1.8058155221688521E-3"/>
        <n v="2.872357219585453E-5"/>
        <n v="-3.2289670908793422E-2"/>
        <n v="-3.1612763816223355E-2"/>
        <n v="-3.0298882856255815E-2"/>
        <n v="-3.9529760068841902E-2"/>
        <n v="-1.9728105920000072E-2"/>
        <n v="-1.1815260544078887E-2"/>
        <n v="-2.2028898522891249E-2"/>
        <n v="6.1592733373707631E-3"/>
        <n v="3.2685331677371199E-3"/>
        <n v="-3.9869610908163433E-2"/>
        <n v="-4.4498291822475333E-2"/>
        <n v="-4.4470093419433088E-2"/>
        <n v="-4.1097137958427177E-2"/>
        <n v="-3.39455248297863E-2"/>
        <n v="-4.0326158734643736E-2"/>
        <n v="-3.4671763275633372E-2"/>
        <n v="-4.2882011725616564E-2"/>
        <n v="-3.5791282827608017E-2"/>
        <n v="-6.866165741248087E-2"/>
        <n v="-8.9520733051618451E-2"/>
        <n v="-8.5032967931105818E-2"/>
        <n v="-9.8083055391933516E-2"/>
        <n v="-0.10526668161350006"/>
        <n v="-6.9412463073176722E-2"/>
        <n v="-7.3769440292139499E-2"/>
        <n v="-4.9769533492019735E-2"/>
        <n v="-5.3622768524557607E-2"/>
        <n v="-4.6397271205371071E-2"/>
        <n v="-5.1499455702744057E-2"/>
        <n v="-5.7915592793061688E-2"/>
        <n v="-8.2296104153231187E-2"/>
        <n v="-5.5560107022553318E-2"/>
        <n v="-6.8171467253572926E-2"/>
        <n v="-6.4077360543067785E-2"/>
        <n v="-7.1015565812594272E-2"/>
        <n v="-7.189089307304608E-2"/>
        <n v="-7.7277445937733336E-2"/>
        <n v="-8.2460414878377075E-2"/>
        <n v="-6.512164858780578E-2"/>
        <n v="-4.8543759781531692E-2"/>
        <n v="-6.0139827412388547E-2"/>
        <n v="-6.0508989440145267E-2"/>
        <n v="-6.1166027438035675E-2"/>
        <n v="-6.9576027465332646E-2"/>
        <n v="-5.9083432690407389E-2"/>
        <n v="-7.2974249589191298E-2"/>
        <n v="-6.0743557883897292E-2"/>
        <n v="-6.9981354711032506E-2"/>
        <n v="-7.1258350838127593E-2"/>
        <n v="-6.7181037184276038E-2"/>
        <n v="-6.0701778545826368E-2"/>
        <n v="-4.7390173593515383E-2"/>
        <n v="-3.6575510461508309E-2"/>
        <n v="-4.6500841120606817E-2"/>
        <n v="-4.6964110014525051E-2"/>
        <n v="-2.9471621403469483E-2"/>
        <n v="-3.3568587636286451E-2"/>
        <n v="-2.8720920143591955E-2"/>
        <n v="-2.3176826544181961E-2"/>
        <n v="-2.1495210837146894E-2"/>
        <n v="-3.2943972591773618E-2"/>
        <n v="-1.7778146984412935E-2"/>
        <n v="-2.2038166815420479E-2"/>
        <n v="-2.4658822037475714E-2"/>
        <n v="-2.666657338788303E-2"/>
        <n v="-3.6894617102166349E-2"/>
        <n v="-2.568544421769392E-2"/>
        <n v="-1.843157472466217E-2"/>
        <n v="-4.9422560642379265E-3"/>
        <n v="-1.4316552832076668E-2"/>
        <n v="-2.6738619455079604E-2"/>
        <n v="-5.6660800835997116E-2"/>
        <n v="-3.5363807288838922E-2"/>
        <n v="-4.5555474533977902E-2"/>
        <n v="-6.2259381772000855E-2"/>
        <n v="-5.8975484956431234E-2"/>
        <n v="-6.0119822835558834E-2"/>
        <n v="-6.4954153002193094E-2"/>
        <n v="-5.6157814965257735E-2"/>
        <n v="-5.4959784395636091E-2"/>
        <n v="-7.8847104502836274E-2"/>
        <n v="-6.1078740411719457E-2"/>
        <n v="-5.246238459060848E-2"/>
        <n v="-4.8211746491761853E-2"/>
        <n v="-4.4481755270348144E-2"/>
        <n v="-5.3443103497672673E-2"/>
        <n v="-5.0536958806986165E-2"/>
        <n v="-6.028625733497206E-2"/>
        <n v="-4.5926684513032612E-2"/>
        <n v="-2.3144618823311203E-2"/>
        <n v="5.7872778343037723E-3"/>
        <n v="1.1040183627611277E-2"/>
        <n v="1.3156192253050092E-2"/>
        <n v="2.0686412240866758E-2"/>
        <n v="2.2485616151846521E-2"/>
        <n v="2.6362900796639721E-2"/>
        <n v="3.1581541340740982E-2"/>
        <n v="3.6119848058596693E-2"/>
        <n v="7.9355911770218057E-3"/>
        <n v="1.2098393309645239E-2"/>
        <n v="1.8057499093044216E-2"/>
        <n v="1.218196128316551E-2"/>
        <n v="2.8240278320386114E-3"/>
        <n v="1.9370152671106089E-2"/>
        <n v="1.6628572051473611E-2"/>
        <n v="2.5275791357763033E-2"/>
        <n v="4.8274932211801014E-2"/>
        <n v="6.0920708687040248E-2"/>
        <n v="7.5137954885205138E-2"/>
        <n v="5.0180132121959042E-2"/>
        <n v="4.3494966237512145E-2"/>
        <n v="4.806036574248318E-2"/>
        <n v="6.0064772793452459E-2"/>
        <n v="7.0686727567217167E-2"/>
        <n v="5.7258914284381568E-2"/>
        <n v="7.7038952824837414E-2"/>
        <n v="8.8041479740888162E-2"/>
        <n v="0.1127716625698254"/>
        <n v="0.10001932581738426"/>
        <n v="7.2901634862312381E-2"/>
        <n v="4.8699120917649052E-2"/>
        <n v="4.3240955359637567E-2"/>
        <n v="2.1195045532457213E-2"/>
        <n v="5.1711204217456563E-2"/>
        <n v="3.3590760990959589E-2"/>
        <n v="3.0287953611352281E-2"/>
        <n v="-1.1745240157566283E-2"/>
        <n v="-4.0498268452292874E-2"/>
        <n v="-6.1690092671839114E-2"/>
        <n v="-4.3556026305178852E-2"/>
        <n v="-2.5690368477935599E-2"/>
        <n v="-3.3633170493519882E-2"/>
        <n v="-6.0772192015287607E-2"/>
        <n v="-9.2897078183641235E-2"/>
        <n v="-9.6606901035568349E-2"/>
        <n v="-8.039933499352081E-2"/>
        <n v="-5.4006942712951478E-2"/>
        <n v="-5.1883161407338396E-2"/>
        <n v="-3.0128857332683001E-2"/>
        <n v="-5.7701371901322074E-2"/>
        <n v="-7.0151167056330954E-2"/>
        <n v="-5.5230536166031574E-2"/>
        <n v="-5.1228522041112279E-2"/>
        <n v="-4.276535647647095E-2"/>
        <n v="-4.2517182460470426E-2"/>
        <n v="-3.7172217982988864E-2"/>
        <n v="-3.019139125027781E-2"/>
        <n v="-4.4355345944213642E-2"/>
        <n v="-5.261126093888191E-2"/>
        <n v="-4.5773921691858788E-2"/>
        <n v="-1.6885622973211722E-2"/>
        <n v="-3.0809064098451189E-2"/>
        <n v="-3.7434796437651019E-2"/>
        <n v="-3.5365481815833211E-2"/>
        <n v="-5.1231644172562985E-2"/>
        <n v="-4.8122702848237608E-2"/>
        <n v="-5.4101938973181496E-2"/>
        <n v="-3.9225497119625419E-2"/>
        <n v="-2.6190199885014254E-2"/>
        <n v="-1.7650868042878742E-2"/>
        <n v="-2.0907914672832373E-2"/>
        <n v="-2.0416798329387253E-2"/>
        <n v="-3.3151166771033802E-2"/>
        <n v="-4.4657256821918123E-2"/>
        <n v="-5.5096796749884103E-2"/>
        <n v="-4.3838204131926406E-2"/>
        <n v="-3.0942691430334235E-2"/>
        <n v="-1.5569977489072073E-2"/>
        <n v="-2.0161719158696134E-2"/>
        <n v="-2.5444434413338879E-2"/>
        <n v="-1.80225988228776E-2"/>
        <n v="-2.2875925302432654E-2"/>
        <n v="-2.5231289252042322E-3"/>
        <n v="-2.4341883172882994E-2"/>
        <n v="-2.4835182642170217E-2"/>
        <n v="-1.3249466596811477E-2"/>
        <n v="-1.3840170039284616E-2"/>
        <n v="-1.6056967636038588E-2"/>
        <n v="-4.6566367089904137E-2"/>
        <n v="-4.5072749322082939E-2"/>
        <n v="-3.8550215639182928E-2"/>
        <n v="-3.5578452610286471E-2"/>
        <n v="-3.7358921324764593E-2"/>
        <n v="-4.0524240447910143E-2"/>
        <n v="-4.2897775847411945E-2"/>
        <n v="-4.880215828504586E-2"/>
        <n v="-2.8206483791019421E-2"/>
        <n v="-2.3027369009208654E-2"/>
        <n v="-3.7320853797242926E-2"/>
        <n v="-3.2594077741158967E-2"/>
        <n v="-4.0319914103025933E-2"/>
        <n v="-3.6036861909662821E-2"/>
        <n v="-3.9228382961387309E-2"/>
        <n v="-4.5862326180157176E-2"/>
        <n v="-2.4150105445032932E-2"/>
        <n v="-1.3958447228743287E-2"/>
        <n v="2.6364287825053845E-2"/>
        <n v="1.6890262683431745E-2"/>
        <n v="2.3021373169477499E-2"/>
        <n v="2.3480485195100487E-2"/>
        <n v="3.9130886592586567E-2"/>
        <n v="2.7707452755744377E-2"/>
        <n v="1.5321338565373432E-2"/>
        <n v="2.9522967214817175E-2"/>
        <n v="2.1437652009846042E-2"/>
        <n v="2.1621611523512829E-2"/>
        <n v="2.7212720790110501E-2"/>
        <n v="2.7821698978032439E-2"/>
        <n v="3.3672398529208225E-2"/>
        <n v="5.676054253705809E-2"/>
        <n v="6.3689793751997792E-2"/>
        <n v="4.3587148341459825E-2"/>
        <n v="3.1383846933771942E-2"/>
        <n v="3.4828448453917638E-2"/>
        <n v="4.2440240319160827E-2"/>
        <n v="5.3737357775270889E-2"/>
        <n v="5.4142013958979218E-2"/>
        <n v="3.4315209821881298E-2"/>
        <n v="2.9568489504653517E-2"/>
        <n v="1.1366107140452053E-2"/>
        <n v="1.4508926095180286E-3"/>
        <n v="-7.8218023801440717E-3"/>
        <n v="-7.609418588998218E-3"/>
        <n v="-3.3212439757265844E-2"/>
        <n v="-4.3629366015788151E-2"/>
        <n v="-4.8815233293517224E-2"/>
        <n v="-4.0089296551370501E-2"/>
        <n v="-3.6425430243637757E-2"/>
        <n v="-4.4324118592487083E-2"/>
        <n v="-5.7889899833403979E-2"/>
        <n v="-5.9261338774776684E-2"/>
        <n v="-2.7742341918393976E-2"/>
        <n v="-3.1521317501959967E-2"/>
        <n v="-2.5188671421810804E-2"/>
        <n v="-1.3975213142217613E-2"/>
        <n v="-1.525910433088562E-2"/>
        <n v="-1.9686319250376672E-2"/>
        <n v="-2.749087206240286E-2"/>
        <n v="-3.2164123930904398E-2"/>
        <n v="-2.3949964091060316E-2"/>
        <n v="-2.1134170125845841E-2"/>
        <n v="-1.8966894841625059E-2"/>
        <n v="-2.5338459537531999E-2"/>
        <n v="-1.8456663575117327E-2"/>
        <n v="-2.1229176065916677E-2"/>
        <n v="-2.8693766773178142E-2"/>
        <n v="-3.3071284847795535E-2"/>
        <n v="-2.3969619648818163E-2"/>
        <n v="-2.1474730069746872E-2"/>
        <n v="-3.7989181623015345E-2"/>
        <n v="-3.1899492878786906E-2"/>
        <n v="-3.6383888628094607E-2"/>
        <n v="-4.0891243978663505E-2"/>
        <n v="-3.9285034506614802E-2"/>
        <n v="-4.7071464096689386E-2"/>
        <n v="-3.9893314220731169E-2"/>
        <n v="-3.6406693322360684E-2"/>
        <n v="-3.1920660872764017E-2"/>
        <n v="-2.0835365264855965E-2"/>
        <n v="-2.8318924422905289E-2"/>
        <n v="-3.5352009876633783E-2"/>
        <n v="-3.6003759624851805E-2"/>
        <n v="-4.2116040017569079E-2"/>
        <n v="-3.4608374677492892E-2"/>
        <n v="-3.5799719817824815E-2"/>
        <n v="-3.6756817062270075E-2"/>
        <n v="-3.6122167904754421E-2"/>
        <n v="-3.3385593792833457E-2"/>
        <n v="-3.8140305130285879E-2"/>
        <n v="-1.6134564975041399E-2"/>
        <n v="-1.2342635179635963E-2"/>
        <n v="-1.1204667201952567E-2"/>
        <n v="-1.2304104196184551E-2"/>
        <n v="-1.9781076464081893E-2"/>
        <n v="-1.9227850465540097E-2"/>
        <n v="-3.2067874073153035E-2"/>
        <n v="-2.421581287451291E-2"/>
        <n v="-2.723510996461509E-2"/>
        <n v="-3.2658377417127737E-2"/>
        <n v="-2.1779916996445658E-2"/>
        <n v="-2.355619693513622E-2"/>
        <n v="-2.7138759637448717E-2"/>
        <n v="-2.4916069498603033E-2"/>
        <n v="-1.7735772990174148E-2"/>
        <n v="-1.6314304907825483E-2"/>
        <n v="-1.6116649003236616E-2"/>
        <n v="-2.1675260586516476E-2"/>
        <n v="-3.4212949438636286E-2"/>
        <n v="-2.2815546264187136E-2"/>
        <n v="-5.0745023800130351E-2"/>
        <n v="-4.3980027348635153E-2"/>
        <n v="-3.4584314009108774E-2"/>
        <n v="-3.208135260947087E-2"/>
        <n v="-3.584942474240238E-2"/>
        <n v="-1.9279037337666005E-2"/>
        <n v="-1.4178646957924257E-2"/>
        <n v="-1.3646497688781567E-2"/>
        <n v="-1.2496347209234981E-2"/>
        <n v="-2.0331326180801579E-2"/>
        <n v="-2.6252270998606719E-2"/>
        <n v="-2.2871318705751875E-2"/>
        <n v="-8.3072108055187721E-3"/>
        <n v="-1.27996221055382E-2"/>
        <n v="-1.5134618131214528E-2"/>
        <n v="-1.017629173726986E-2"/>
        <n v="-9.407286286713612E-3"/>
        <n v="-1.1386150481439872E-2"/>
        <n v="-1.8763902356506268E-2"/>
        <n v="-2.3402216239636009E-2"/>
        <n v="-2.8710145123241659E-2"/>
        <n v="-3.5402831435144E-2"/>
        <n v="-3.3286995989576407E-2"/>
        <n v="-3.2548124823879809E-2"/>
        <n v="-1.6844359006507492E-2"/>
        <n v="-1.8226314881312655E-2"/>
        <n v="-2.0460745674673597E-2"/>
        <n v="-5.3968611877007966E-2"/>
        <n v="-4.231781719461658E-2"/>
        <n v="-5.3056082104784519E-2"/>
        <n v="-6.8975351494267256E-2"/>
        <n v="-5.9199393934001088E-2"/>
        <n v="-5.6045440474119634E-2"/>
        <n v="-3.9079748008615023E-2"/>
        <n v="-3.6346419372023653E-2"/>
        <n v="-3.704694817144305E-2"/>
        <n v="-4.4624642952649007E-2"/>
        <n v="-3.228539235960437E-2"/>
        <n v="-3.255401233154398E-2"/>
        <n v="-2.8647552779171637E-2"/>
        <n v="-2.4605614900996886E-2"/>
        <n v="-9.9434231443344956E-3"/>
        <n v="1.4400317087497561E-2"/>
        <n v="1.813441268727134E-2"/>
        <n v="1.9893966764301441E-2"/>
        <n v="4.7413069012187448E-2"/>
        <n v="3.737887422011843E-2"/>
        <n v="4.7392926377167965E-2"/>
        <n v="4.6857891964168896E-2"/>
        <n v="4.3594767269991896E-2"/>
        <n v="2.8817601703905904E-2"/>
        <n v="3.4641207086218984E-2"/>
        <n v="1.9744966406122222E-2"/>
        <n v="-1.4226581953134976E-2"/>
        <n v="-1.3195116364995485E-2"/>
        <n v="-3.0584776324847351E-2"/>
        <n v="-4.0834938359123663E-2"/>
        <n v="-3.33648577408997E-2"/>
        <n v="-3.3818232039824925E-2"/>
        <n v="-3.2636417279876984E-2"/>
        <n v="-2.9625767768126754E-2"/>
        <n v="-4.7104921183527937E-2"/>
        <n v="-7.478798170899803E-2"/>
        <n v="-6.9212654147561059E-2"/>
        <n v="-7.7746263237905899E-2"/>
        <n v="-7.7477314567313105E-2"/>
        <n v="-6.9601365117214709E-2"/>
        <n v="-5.9116605638750208E-2"/>
        <n v="-6.3307327678982617E-2"/>
        <n v="-5.7521431385665789E-2"/>
        <n v="-6.8686812694084165E-2"/>
        <n v="-6.9803228569304543E-2"/>
        <n v="-5.7120212667141956E-2"/>
        <n v="-4.4084752583716136E-2"/>
        <n v="-3.4594230953446825E-2"/>
        <n v="-3.6820631936287262E-2"/>
        <n v="5.1009755084747699E-3"/>
        <n v="1.2503523484297396E-2"/>
        <n v="2.4164251743362453E-2"/>
        <n v="2.3293003627823161E-2"/>
        <n v="2.6550419403168046E-2"/>
        <n v="1.2964235677841218E-2"/>
        <n v="1.2428491699461697E-2"/>
        <n v="1.9276248223635051E-2"/>
        <n v="3.4124048222335723E-2"/>
        <n v="3.4474540126517628E-2"/>
        <n v="2.9830476468395206E-2"/>
        <n v="4.5231761580236229E-2"/>
        <n v="4.3331144845497604E-2"/>
        <n v="3.4739984544703395E-2"/>
        <n v="2.6747568258411958E-2"/>
        <n v="2.2900241841332658E-2"/>
        <n v="1.6640932826215593E-2"/>
        <n v="-2.169433089431938E-2"/>
        <n v="-2.8599822948613185E-2"/>
        <n v="-4.6369388146180524E-2"/>
        <n v="-4.0928177019561862E-2"/>
        <n v="-4.2272534537901141E-2"/>
        <n v="-2.7759207571191769E-2"/>
        <n v="-2.2889345114311843E-2"/>
        <n v="-2.6528485677437819E-2"/>
        <n v="-4.7804800207006837E-2"/>
        <n v="-4.0355935748884075E-2"/>
        <n v="-2.9370053828108977E-2"/>
        <n v="-4.0780198146430857E-2"/>
        <n v="-3.3906936214967542E-2"/>
        <n v="-1.7166356029009067E-2"/>
        <n v="-2.2772856472372371E-2"/>
        <n v="-1.2299440326174915E-2"/>
        <n v="1.8558734429897639E-2"/>
        <n v="-1.3951056183286736E-3"/>
        <n v="-3.0776477127943958E-3"/>
        <n v="2.1948543709831014E-3"/>
        <n v="-8.4712232348294059E-4"/>
        <n v="-1.0191621447604216E-2"/>
        <n v="-7.1174960840167945E-3"/>
        <n v="-1.283287387416876E-2"/>
        <n v="-1.1834576573945155E-2"/>
        <n v="-1.8490217801528819E-2"/>
        <n v="-2.9687527486141341E-2"/>
        <n v="-1.7295072757948171E-2"/>
        <n v="-1.7194072658807347E-2"/>
        <n v="-3.0330897072306517E-2"/>
        <n v="-2.7947010462727517E-2"/>
        <n v="-3.5823516302040059E-2"/>
        <n v="-5.2247439038955124E-2"/>
        <n v="-4.0179967733980582E-2"/>
        <n v="-3.7816222216963902E-2"/>
        <n v="-3.4442695431809112E-2"/>
        <n v="-2.8305236030321979E-2"/>
        <n v="-3.901550282367372E-2"/>
        <n v="-2.8335194947469167E-2"/>
        <n v="-3.4216768025631339E-2"/>
        <n v="-2.4967478860722148E-2"/>
        <n v="-2.4310092715940534E-2"/>
        <n v="-1.7362075942713329E-2"/>
        <n v="-2.9245733244947503E-2"/>
        <n v="-3.0375429360055439E-2"/>
        <n v="-2.6397118613773363E-2"/>
        <n v="-2.5707267091991115E-2"/>
        <n v="-2.3528903209552587E-2"/>
        <n v="-2.6643142902176176E-2"/>
        <n v="-2.6266439198420644E-2"/>
        <n v="-1.9126555194497019E-2"/>
        <n v="-1.356166761274602E-2"/>
        <n v="-1.1879156110523814E-2"/>
        <n v="-1.8444625846427476E-2"/>
        <n v="-3.2975777264278028E-2"/>
        <n v="-1.6953907084311881E-2"/>
        <n v="-8.2776739912521213E-3"/>
        <n v="-9.8559642868960573E-3"/>
        <n v="-1.7277432439929852E-2"/>
        <n v="-1.3475003209349357E-2"/>
        <n v="-1.2014789257681069E-2"/>
        <n v="-1.7661367991670396E-2"/>
        <n v="-1.0667955791741512E-2"/>
        <n v="-7.5886603400562302E-3"/>
        <n v="-1.1752923862932474E-2"/>
        <n v="-6.1830771500319681E-3"/>
        <n v="-9.8440862773377935E-3"/>
        <n v="-8.6875156093708661E-3"/>
        <n v="-1.8966587447096672E-2"/>
        <n v="-7.6842075276553068E-3"/>
        <n v="-6.0378306956972994E-3"/>
        <n v="-1.159076036965645E-2"/>
        <n v="-1.0655738273754323E-2"/>
        <n v="-2.4924095562490978E-2"/>
        <n v="-2.9883886705804219E-2"/>
        <n v="-2.3020049762717099E-2"/>
        <n v="-2.2004783969506447E-2"/>
        <n v="-1.0619163761881323E-2"/>
        <n v="-1.1924824781219034E-2"/>
        <n v="2.7949196462519144E-2"/>
        <n v="3.6283042930157494E-2"/>
        <n v="3.4306310265416862E-2"/>
        <n v="3.9776068136129661E-2"/>
        <n v="2.9510741813116859E-2"/>
        <n v="3.1646082953043608E-2"/>
        <n v="2.9381238172877078E-2"/>
        <n v="2.6954844474766704E-2"/>
        <n v="2.3429387388909984E-2"/>
        <n v="3.2946005462780148E-2"/>
        <n v="3.1749319927597996E-2"/>
        <n v="2.9107943863891927E-2"/>
        <n v="2.5387808896771391E-2"/>
        <n v="1.3736529660480112E-2"/>
        <n v="-6.4254694289567205E-3"/>
        <n v="-1.416618665870073E-2"/>
        <n v="-1.1536140224491898E-2"/>
        <n v="-2.646151154548404E-2"/>
        <n v="-1.8067903737398305E-2"/>
        <n v="-2.1954910217538925E-2"/>
        <n v="-2.8179226131805901E-2"/>
        <n v="-2.6560866131548955E-2"/>
        <n v="-2.7405169591796508E-2"/>
        <n v="-3.0293837096630805E-2"/>
        <n v="-2.455615223194374E-2"/>
        <n v="-2.2802872944584274E-2"/>
        <n v="-4.5631033440211022E-3"/>
        <n v="-6.7740211687413732E-3"/>
        <n v="-1.4085609549305378E-2"/>
        <n v="-2.0784972272295588E-2"/>
        <n v="-1.7806308378063851E-2"/>
        <n v="-1.864493451474325E-2"/>
        <n v="-1.6533734941298284E-2"/>
        <n v="-1.2240571063792616E-2"/>
        <n v="-1.3924950178855533E-2"/>
        <n v="1.6114366083724851E-2"/>
        <n v="1.2039807159169857E-2"/>
        <n v="1.8552302857798519E-2"/>
        <n v="1.5605136746612791E-2"/>
        <n v="-9.0589816459671901E-3"/>
        <n v="-9.2994948926782284E-3"/>
        <n v="-1.861097047874416E-2"/>
        <n v="-1.3585180682883169E-2"/>
        <n v="-3.4918823779965802E-2"/>
        <n v="-4.4395228663789532E-2"/>
        <n v="-3.2891115786943481E-2"/>
        <n v="-1.7943433777074747E-2"/>
        <n v="-1.3574217263562782E-2"/>
        <n v="-1.5519176850084637E-2"/>
        <n v="-2.8608915879447583E-2"/>
        <n v="-2.3585765251378343E-2"/>
        <n v="-2.4067492562216408E-2"/>
        <n v="-2.3367507321249925E-2"/>
        <n v="-2.4378154065917701E-2"/>
        <n v="-2.5217319640533975E-2"/>
        <n v="-2.5053322651459098E-2"/>
        <n v="-4.0158443325727378E-2"/>
        <n v="-4.0069542890895704E-2"/>
        <n v="-4.17948151719858E-2"/>
        <n v="-4.0106083283505511E-2"/>
        <n v="-2.7016719354305052E-2"/>
        <n v="-1.8988063308587377E-2"/>
        <n v="-2.6433032182816785E-2"/>
        <n v="-3.5896656800574966E-2"/>
        <n v="-3.4722413886515091E-2"/>
        <n v="-3.9058196336168249E-2"/>
        <n v="-4.5799871719248708E-2"/>
        <n v="-3.9465363350233873E-2"/>
        <n v="-3.7756216597222947E-2"/>
        <n v="-2.7063907915284457E-2"/>
        <n v="-2.61135942783155E-2"/>
        <n v="-2.5955923689507165E-2"/>
        <n v="-2.2835565508635192E-2"/>
        <n v="-2.1278908541665698E-2"/>
        <n v="-2.7108731856723578E-2"/>
        <n v="-2.8466055519863032E-2"/>
        <n v="-3.1624406487821499E-2"/>
        <n v="-2.0681979950343155E-2"/>
        <n v="-1.2651489150064976E-2"/>
        <n v="-1.3096961388036399E-2"/>
        <n v="-2.6141998825180313E-2"/>
        <n v="-2.0447425454923618E-2"/>
        <n v="-2.4099033379358037E-2"/>
        <n v="-1.069086529868768E-2"/>
        <n v="-1.0778167217216916E-2"/>
        <n v="-1.1752565342367016E-2"/>
        <n v="-1.8646889644851838E-2"/>
        <n v="-1.0160936675283616E-2"/>
        <n v="2.4816118422406941E-2"/>
        <n v="2.9803395380426867E-2"/>
        <n v="2.6895877266333024E-2"/>
        <n v="3.3588720798707783E-2"/>
        <n v="2.6505510566857682E-2"/>
        <n v="3.1696947637377404E-2"/>
        <n v="1.900961637969556E-2"/>
        <n v="2.2079664164221136E-2"/>
        <n v="2.4112321099192702E-2"/>
        <n v="1.6634604617303816E-2"/>
        <n v="1.7876728485420879E-2"/>
        <n v="-1.2885973002969564E-3"/>
        <n v="-5.2260100218887162E-3"/>
        <n v="-3.8337663016287937E-3"/>
        <n v="-2.8790154523620437E-2"/>
        <n v="-3.2073958550648429E-2"/>
        <n v="-2.3690351858731584E-2"/>
        <n v="-3.2711960858648359E-2"/>
        <n v="-3.7503210004213305E-2"/>
        <n v="-3.488730047423072E-2"/>
        <n v="-2.1249516982236538E-2"/>
        <n v="-2.5969997313339044E-2"/>
        <n v="-2.3486235546626433E-2"/>
        <n v="-1.2604774907664651E-2"/>
        <n v="-8.2924357837931284E-3"/>
        <n v="-1.6260372511376353E-2"/>
        <n v="-9.0051518487076487E-3"/>
        <n v="-9.3364832241821238E-3"/>
        <n v="-6.4733345935819031E-3"/>
        <n v="1.735281541941891E-2"/>
        <n v="1.6812018668511008E-2"/>
        <n v="2.9785590189291833E-2"/>
        <n v="2.8961422677038273E-2"/>
        <n v="1.7731451054147751E-2"/>
        <n v="2.401445584369899E-2"/>
        <n v="3.4736664341082246E-2"/>
        <n v="3.5029740989531044E-2"/>
        <n v="4.5467818141361915E-2"/>
        <n v="5.3444453973988448E-2"/>
        <n v="2.4875650349270195E-2"/>
        <n v="2.4847254580674605E-2"/>
        <n v="2.6932150562132273E-2"/>
        <n v="3.3883419052339825E-2"/>
        <n v="4.24607318945458E-2"/>
        <n v="3.498852102449046E-2"/>
        <n v="2.2313834081521211E-2"/>
        <n v="3.0851419912664824E-2"/>
        <n v="2.2738448083855722E-2"/>
        <n v="4.774892089631777E-4"/>
        <n v="-2.865348440837745E-3"/>
        <n v="5.1552423471659115E-3"/>
        <n v="6.2044998318524502E-3"/>
        <n v="-6.2993870235494853E-3"/>
        <n v="1.0644586493034014E-2"/>
        <n v="-8.107794165613913E-3"/>
        <n v="-2.477585652697345E-2"/>
        <n v="-3.8769710219615505E-2"/>
        <n v="-9.3434641109966243E-3"/>
        <n v="-2.1152221705780905E-2"/>
        <n v="-2.396803792411073E-2"/>
        <n v="-2.5901306835513505E-2"/>
        <n v="-3.8093336509384068E-2"/>
        <n v="-3.6863327976649263E-2"/>
        <n v="-3.4583058023806901E-2"/>
        <n v="-3.9314040810236928E-2"/>
        <n v="-4.3073590010600848E-2"/>
        <n v="-4.4126855311267699E-2"/>
        <n v="-5.0255223331098997E-2"/>
        <n v="-4.1221883105198365E-2"/>
        <n v="-2.9917653466426386E-2"/>
        <n v="-3.7345634175178111E-2"/>
        <n v="-3.8311745485348325E-2"/>
        <n v="-4.0857668393018964E-2"/>
        <n v="-4.4088680442064154E-2"/>
        <n v="-3.5506980506181174E-2"/>
        <n v="-3.47195140769051E-2"/>
        <n v="8.1280343275442757E-3"/>
        <n v="3.1764907382095364E-2"/>
        <n v="4.7602052649697635E-2"/>
        <n v="5.7138392686942208E-2"/>
        <n v="4.8162389398224148E-2"/>
        <n v="5.0741351416022651E-2"/>
        <n v="6.018112047112445E-2"/>
        <n v="0.11079600858092808"/>
        <n v="0.1221168597039668"/>
        <n v="0.10969269929328918"/>
        <n v="1.3202973171621446E-2"/>
        <n v="2.1327397886518273E-2"/>
        <n v="1.9068517165369947E-2"/>
        <n v="3.0858780676209507E-2"/>
        <n v="2.3919883271266595E-2"/>
        <n v="1.8377731784448015E-2"/>
        <n v="2.0476081092103637E-2"/>
        <n v="8.9028401067228202E-3"/>
        <n v="-1.2395507315206777E-2"/>
        <n v="-3.4295049660121868E-2"/>
        <n v="-4.2963240228491184E-2"/>
        <n v="-3.1453243164503819E-2"/>
        <n v="-1.2282627208544672E-2"/>
        <n v="-1.1868703994496022E-2"/>
        <n v="-2.279718296574873E-2"/>
        <n v="-2.3961395779027561E-2"/>
        <n v="-2.3438035365037524E-2"/>
        <n v="-2.2451712044655792E-2"/>
        <n v="-2.2378214009682762E-2"/>
        <n v="-3.6441105305747623E-2"/>
        <n v="-3.4300835275473451E-2"/>
        <n v="-4.051085500783469E-2"/>
        <n v="-4.4746651133389381E-2"/>
        <n v="-4.8688276810293196E-2"/>
        <n v="-3.7001924658933594E-2"/>
        <n v="-4.7845143997723327E-2"/>
        <n v="-3.7030252374187E-2"/>
        <n v="-3.3148274438850156E-2"/>
        <n v="-3.3806367524283787E-2"/>
        <n v="-1.0990028147423336E-2"/>
        <n v="7.5242848604606394E-4"/>
        <n v="2.0803684124220068E-2"/>
        <n v="1.9532641008296547E-2"/>
        <n v="1.7946746383938894E-2"/>
        <n v="2.1876562960937429E-2"/>
        <n v="1.8362110009212618E-2"/>
        <n v="1.1471874457977815E-2"/>
        <n v="-3.2775170190151526E-2"/>
        <n v="-4.2004164934035249E-2"/>
        <n v="-2.1671520508953712E-2"/>
        <n v="-3.1445173925761183E-2"/>
        <n v="-2.4846294885435105E-2"/>
        <n v="-2.7257355919571458E-2"/>
        <n v="-1.2067204687596922E-2"/>
        <n v="-2.8304514402094361E-2"/>
        <n v="-2.5016351442759932E-2"/>
        <n v="-2.6010337939658901E-2"/>
        <n v="-2.3201681677039843E-2"/>
        <n v="-2.1940187324603122E-2"/>
        <n v="-7.831468216080828E-3"/>
        <n v="-1.7039796306006494E-4" u="1"/>
        <n v="5.534540938071375E-3" u="1"/>
        <n v="2.2738898519477857E-2" u="1"/>
        <n v="1.0036500235686807E-2" u="1"/>
        <n v="-5.2241347284999184E-3" u="1"/>
        <n v="-3.4498351025029406E-2" u="1"/>
        <n v="-5.6787065006392856E-3" u="1"/>
        <n v="-4.1560448049442478E-3" u="1"/>
        <n v="-1.8859927147407474E-2" u="1"/>
        <n v="-8.9447882498759901E-3" u="1"/>
        <n v="-2.1687239694233695E-2" u="1"/>
        <n v="-1.3176878378399537E-2" u="1"/>
        <n v="1.4711122213165062E-2" u="1"/>
        <n v="-1.2267122197851421E-2" u="1"/>
        <n v="6.584576480315385E-2" u="1"/>
        <n v="-8.4689741308301425E-3" u="1"/>
        <n v="-3.6160617590913491E-2" u="1"/>
        <n v="-2.177841332656627E-2" u="1"/>
        <n v="-5.8768993564820571E-2" u="1"/>
        <n v="-3.705631472230797E-3" u="1"/>
        <n v="-2.823316821533528E-2" u="1"/>
        <n v="5.468135130767493E-3" u="1"/>
        <n v="-1.6332790168434808E-2" u="1"/>
        <n v="-6.3613567501068502E-3" u="1"/>
        <n v="-3.9617514261087727E-3" u="1"/>
        <n v="-2.1922584994235383E-2" u="1"/>
        <n v="-3.232618267310472E-3" u="1"/>
        <n v="-8.9504560951352286E-3" u="1"/>
        <n v="-7.6645589125786673E-3" u="1"/>
        <n v="7.6037913204833885E-3" u="1"/>
        <n v="-9.0517169721127111E-4" u="1"/>
        <n v="-8.7477217445520727E-3" u="1"/>
        <n v="-3.913556444977595E-3" u="1"/>
        <n v="-1.1882674625768419E-2" u="1"/>
        <n v="-1.4398817464315483E-2" u="1"/>
        <n v="-2.2019803968595708E-2" u="1"/>
        <n v="-7.3430205782021307E-4" u="1"/>
        <n v="1.0075198579524436E-2" u="1"/>
        <n v="-4.6253703109265798E-3" u="1"/>
        <n v="-4.0831646418253431E-3" u="1"/>
        <n v="-6.0390694579628423E-3" u="1"/>
        <n v="-1.1429117395166055E-2" u="1"/>
        <n v="3.0175353397003946E-3" u="1"/>
        <n v="2.4660358322605713E-3" u="1"/>
        <n v="6.5655077362387626E-3" u="1"/>
        <n v="-5.0663068434721792E-2" u="1"/>
        <n v="4.1419348542839352E-3" u="1"/>
        <n v="-7.7045197743941252E-4" u="1"/>
        <n v="-2.6853135312747689E-2" u="1"/>
        <n v="9.6779923725365258E-4" u="1"/>
        <n v="-1.9503875747192589E-2" u="1"/>
        <n v="-5.9283393183124922E-3" u="1"/>
        <n v="-7.143243926781484E-2" u="1"/>
        <n v="1.447270011755819E-3" u="1"/>
        <n v="-2.634769566769779E-3" u="1"/>
        <n v="-6.7938470672622708E-3" u="1"/>
        <n v="2.4084316364820779E-3" u="1"/>
        <n v="-8.1789997201808795E-4" u="1"/>
        <n v="-3.9137880535196068E-3" u="1"/>
        <n v="8.8849313280658038E-2" u="1"/>
        <n v="-8.38780452715715E-3" u="1"/>
        <n v="-9.5860437645849395E-3" u="1"/>
        <n v="1.5030174698513754E-3" u="1"/>
        <n v="3.3963470250117922E-3" u="1"/>
        <n v="-1.896515541322974E-3" u="1"/>
        <n v="-1.2232429633424191E-3" u="1"/>
        <n v="-1.0833162338404811E-2" u="1"/>
        <n v="-7.1316232093668219E-2" u="1"/>
        <n v="1.8896044001210033E-2" u="1"/>
        <n v="-1.6205215805846884E-2" u="1"/>
        <n v="-3.3889771217292863E-2" u="1"/>
        <n v="-6.7850387154322345E-4" u="1"/>
        <n v="-7.7152389772796592E-3" u="1"/>
        <n v="7.5354564186563611E-2" u="1"/>
        <n v="-7.0200366373037726E-3" u="1"/>
        <n v="1.2649552290677546E-2" u="1"/>
        <n v="-6.9736415808929753E-4" u="1"/>
        <n v="-1.4095933607972011E-2" u="1"/>
        <n v="-3.2700691001911197E-3" u="1"/>
        <n v="-1.9480096210818809E-3" u="1"/>
        <n v="-4.8161554581824806E-3" u="1"/>
        <n v="-2.5125994248581085E-2" u="1"/>
        <n v="-9.3028496679659067E-4" u="1"/>
        <n v="6.3446905703872236E-3" u="1"/>
        <n v="3.7941768113598506E-3" u="1"/>
        <n v="7.2794560856421775E-3" u="1"/>
        <n v="-1.0026204061469368E-2" u="1"/>
        <n v="6.0004327985596628E-3" u="1"/>
        <n v="-1.0016833030856986E-2" u="1"/>
        <n v="5.9242549585092341E-3" u="1"/>
        <n v="-7.7010244906454695E-3" u="1"/>
        <n v="-5.8476070684408965E-3" u="1"/>
        <n v="-5.7808716507653513E-3" u="1"/>
        <n v="-3.3541975215012343E-4" u="1"/>
        <n v="-3.7315179650463381E-3" u="1"/>
        <n v="-9.3274961500784404E-2" u="1"/>
        <n v="3.5474715561534254E-4" u="1"/>
        <n v="2.3071701916912435E-3" u="1"/>
        <n v="-1.1784175747576175E-2" u="1"/>
        <n v="7.1838162094084446E-4" u="1"/>
        <n v="-1.1147259801618237E-3" u="1"/>
        <n v="2.6431308371573037E-2" u="1"/>
        <n v="-5.0517764808061361E-2" u="1"/>
        <n v="1.0790674590637206E-3" u="1"/>
        <n v="2.4403644959208437E-2" u="1"/>
        <n v="-4.3264034594692191E-3" u="1"/>
        <n v="2.4498804430772569E-3" u="1"/>
        <n v="-5.9530911942311526E-3" u="1"/>
        <n v="-1.84029821552123E-3" u="1"/>
        <n v="1.5543592462163858E-3" u="1"/>
        <n v="3.1393709702225436E-2" u="1"/>
        <n v="-9.4456034200252059E-3" u="1"/>
        <n v="5.7045969876876601E-3" u="1"/>
        <n v="1.2951988814178472E-2" u="1"/>
        <n v="3.8307004701820802E-4" u="1"/>
        <n v="1.3755005479949567E-3" u="1"/>
        <n v="2.8384622341315335E-4" u="1"/>
        <n v="-3.6209073117672297E-3" u="1"/>
        <n v="-1.1995129903703217E-2" u="1"/>
        <n v="-2.8215293200330449E-2" u="1"/>
        <n v="7.1921307267417411E-3" u="1"/>
        <n v="-1.5602470312809036E-2" u="1"/>
        <n v="4.6938565735485938E-3" u="1"/>
        <n v="1.1374220190544237E-2" u="1"/>
        <n v="-2.7680027588390388E-3" u="1"/>
        <n v="-7.6554461571298749E-4" u="1"/>
        <n v="-6.0907731036161428E-2" u="1"/>
        <n v="-7.5042870918567983E-3" u="1"/>
        <n v="-1.3375009167988838E-2" u="1"/>
        <n v="-1.3809073936020821E-2" u="1"/>
        <n v="4.7571014412095547E-3" u="1"/>
        <n v="-4.7587090476480798E-3" u="1"/>
        <n v="7.6219820388707671E-3" u="1"/>
        <n v="-1.5908141753763205E-2" u="1"/>
        <n v="8.3339402700608467E-3" u="1"/>
        <n v="-1.0597437422258382E-3" u="1"/>
        <n v="-2.2948411970036275E-5" u="1"/>
        <n v="-5.1430912479810686E-3" u="1"/>
        <n v="-9.357641689906937E-3" u="1"/>
        <n v="7.7443443771572085E-3" u="1"/>
        <n v="3.5040834194848269E-3" u="1"/>
        <n v="-3.6467024378932233E-3" u="1"/>
        <n v="3.3966857037463383E-2" u="1"/>
        <n v="7.7543323035247136E-2" u="1"/>
        <n v="7.8280857567462725E-2" u="1"/>
        <n v="-1.6353798408369591E-2" u="1"/>
        <n v="-1.1402059364395756E-2" u="1"/>
        <n v="-4.1424394143902976E-3" u="1"/>
        <n v="2.1476632994004818E-2" u="1"/>
        <n v="2.0025583763044974E-2" u="1"/>
        <n v="-1.5186440041373039E-2" u="1"/>
        <n v="7.2664037512033541E-3" u="1"/>
        <n v="-5.591571755098057E-4" u="1"/>
        <n v="-1.0102572755823824E-2" u="1"/>
        <n v="-2.4162820234812088E-3" u="1"/>
        <n v="1.6305977237903058E-2" u="1"/>
        <n v="-1.5681611459609557E-2" u="1"/>
        <n v="-4.8027219236620455E-3" u="1"/>
        <n v="-7.7827520636193359E-3" u="1"/>
        <n v="-5.1131625214169141E-3" u="1"/>
        <n v="-1.7311912196555035E-2" u="1"/>
        <n v="3.0611979089726793E-2" u="1"/>
        <n v="1.0930227711979601E-2" u="1"/>
        <n v="-2.4900601368519348E-3" u="1"/>
        <n v="-3.9137761441363716E-2" u="1"/>
        <n v="-7.027941108025737E-3" u="1"/>
        <n v="-1.3911091822357502E-2" u="1"/>
        <n v="5.9644335433373108E-4" u="1"/>
        <n v="-1.3725117942454568E-2" u="1"/>
        <n v="-6.5352399440578024E-3" u="1"/>
        <n v="-5.1663030052302439E-3" u="1"/>
        <n v="-5.8047658535822499E-3" u="1"/>
        <n v="6.971528528842752E-3" u="1"/>
        <n v="-1.0111524962113427E-2" u="1"/>
        <n v="-4.4807400692571386E-3" u="1"/>
        <n v="3.4148672864937613E-3" u="1"/>
        <n v="-9.1002200929307664E-3" u="1"/>
        <n v="-4.1430987164189359E-3" u="1"/>
        <n v="2.5608255284916837E-3" u="1"/>
        <n v="2.4030455098578152E-3" u="1"/>
        <n v="1.0246758925502863E-3" u="1"/>
        <n v="4.4330155245786429E-4" u="1"/>
        <n v="-1.2686262510783419E-2" u="1"/>
        <n v="1.772450196632458E-2" u="1"/>
        <n v="-4.2142646441368781E-3" u="1"/>
        <n v="-9.4767866776307441E-3" u="1"/>
        <n v="5.0551127708828858E-3" u="1"/>
        <n v="6.4977752141758494E-2" u="1"/>
        <n v="-1.0969329841719277E-2" u="1"/>
        <n v="-6.7167446858789059E-3" u="1"/>
        <n v="-1.1092128935457524E-2" u="1"/>
        <n v="-1.0435669151763638E-2" u="1"/>
        <n v="9.3108264026806609E-3" u="1"/>
        <n v="8.1803966201670075E-3" u="1"/>
        <n v="-2.4326120600648427E-3" u="1"/>
        <n v="-2.5417229742804137E-2" u="1"/>
        <n v="-1.3729399219106653E-2" u="1"/>
        <n v="-9.5330390007449806E-3" u="1"/>
        <n v="1.9232038867555978E-4" u="1"/>
        <n v="5.4859382322103301E-4" u="1"/>
        <n v="-3.4191435444157481E-3" u="1"/>
        <n v="3.6658156872941827E-3" u="1"/>
        <n v="-1.2526692340820489E-2" u="1"/>
        <n v="-1.1560069857972199E-2" u="1"/>
        <n v="-5.8903869190680691E-3" u="1"/>
        <n v="-1.1728891629742666E-2" u="1"/>
        <n v="3.4048672452495099E-2" u="1"/>
        <n v="4.7429927196647181E-3" u="1"/>
        <n v="3.0357004916004016E-3" u="1"/>
        <n v="-5.1963898648805906E-2" u="1"/>
        <n v="-2.7898001099276093E-2" u="1"/>
        <n v="-2.5827412630696989E-2" u="1"/>
        <n v="-3.2811479408376698E-3" u="1"/>
        <n v="-4.4251546487289461E-3" u="1"/>
        <n v="-5.8744745213262228E-2" u="1"/>
        <n v="-4.538277881223296E-3" u="1"/>
        <n v="-9.9147457972690312E-3" u="1"/>
        <n v="-2.4718965419128325E-2" u="1"/>
        <n v="1.8866874586239035E-2" u="1"/>
        <n v="-9.9046552925132758E-3" u="1"/>
        <n v="1.4113180570382688E-2" u="1"/>
        <n v="-1.8691717552014264E-2" u="1"/>
        <n v="1.7529332881802695E-2" u="1"/>
        <n v="-7.5341282771856921E-3" u="1"/>
        <n v="1.2520252070624904E-2" u="1"/>
        <n v="2.5309020983883546E-3" u="1"/>
        <n v="-2.8232081589752989E-3" u="1"/>
        <n v="-5.5152479432049373E-2" u="1"/>
        <n v="-2.9382811509166551E-3" u="1"/>
        <n v="2.3555727386235903E-2" u="1"/>
        <n v="2.5225453728070502E-3" u="1"/>
        <n v="9.0761072568468215E-4" u="1"/>
        <n v="-6.8313592368515197E-3" u="1"/>
        <n v="-6.0607362039377666E-3" u="1"/>
        <n v="2.9438803867346319E-2" u="1"/>
        <n v="-2.7866812583700051E-2" u="1"/>
        <n v="8.04655443697877E-3" u="1"/>
        <n v="5.0441891109772374E-2" u="1"/>
        <n v="-1.3079066218632751E-2" u="1"/>
        <n v="-2.6187247481319731E-2" u="1"/>
        <n v="-1.0245359144535171E-2" u="1"/>
        <n v="-6.6466177354854716E-3" u="1"/>
        <n v="-8.5503294711816169E-3" u="1"/>
        <n v="-1.2142916367575474E-2" u="1"/>
        <n v="2.3893929692502258E-3" u="1"/>
        <n v="-5.9565476071975487E-3" u="1"/>
        <n v="3.0353735999121279E-2" u="1"/>
        <n v="8.9541191077351368E-3" u="1"/>
        <n v="8.5508131598115433E-3" u="1"/>
        <n v="4.1738031210951654E-3" u="1"/>
        <n v="-2.9109628392613995E-3" u="1"/>
        <n v="2.2571882902429063E-3" u="1"/>
        <n v="-9.3241230318599211E-3" u="1"/>
        <n v="5.9056743193117711E-3" u="1"/>
        <n v="-3.2496020219041633E-5" u="1"/>
        <n v="5.7029464253015583E-3" u="1"/>
        <n v="2.5755366471279739E-2" u="1"/>
        <n v="7.5564688501770227E-3" u="1"/>
        <n v="-4.6462803378288786E-4" u="1"/>
        <n v="-2.005493300185357E-2" u="1"/>
        <n v="-1.3664761729910602E-2" u="1"/>
        <n v="1.0568008106686122E-2" u="1"/>
        <n v="-7.4975800963373862E-3" u="1"/>
        <n v="-1.4743511181134816E-2" u="1"/>
        <n v="-9.8762752383917407E-3" u="1"/>
        <n v="1.1252397924769175E-2" u="1"/>
        <n v="2.0324553760602493E-2" u="1"/>
        <n v="4.5085891095509423E-2" u="1"/>
        <n v="4.1662480203408236E-4" u="1"/>
        <n v="-1.6915802933457846E-2" u="1"/>
        <n v="-3.543166963295441E-2" u="1"/>
        <n v="-1.0516681411740891E-2" u="1"/>
        <n v="-1.6807702408308312E-2" u="1"/>
        <n v="-4.7894196678656131E-2" u="1"/>
        <n v="-1.5888991228791283E-2" u="1"/>
        <n v="9.6342486521261428E-4" u="1"/>
        <n v="3.0067845878705146E-3" u="1"/>
        <n v="1.3798750998899934E-2" u="1"/>
        <n v="-2.7339233573356769E-2" u="1"/>
        <n v="2.5278133567653738E-2" u="1"/>
        <n v="5.7075024626851434E-3" u="1"/>
        <n v="-4.8135815948538996E-3" u="1"/>
        <n v="6.3016681757903648E-3" u="1"/>
        <n v="3.2125774695246356E-3" u="1"/>
        <n v="2.6256208107255707E-2" u="1"/>
        <n v="-9.38637674184295E-3" u="1"/>
        <n v="-6.8157354967907091E-3" u="1"/>
        <n v="-1.7674377564891652E-2" u="1"/>
        <n v="-8.7162748579868721E-3" u="1"/>
        <n v="-8.5178889500436838E-3" u="1"/>
        <n v="-2.8628481317703791E-2" u="1"/>
        <n v="-6.9987885571254571E-2" u="1"/>
        <n v="-3.3715598745392539E-2" u="1"/>
        <n v="-3.7587958150446799E-3" u="1"/>
        <n v="3.3915884221059844E-2" u="1"/>
        <n v="4.9019980583353329E-2" u="1"/>
        <n v="-1.5825223612129125E-2" u="1"/>
        <n v="-4.9231333756333262E-3" u="1"/>
        <n v="1.7035696787655041E-3" u="1"/>
        <n v="-5.2527449856111907E-2" u="1"/>
        <n v="-1.4979527363251366E-3" u="1"/>
        <n v="-2.6005325077187669E-2" u="1"/>
        <n v="-2.234128518915357E-4" u="1"/>
        <n v="-1.0343546152544958E-2" u="1"/>
        <n v="7.8767063428129003E-3" u="1"/>
        <n v="-1.7040126303253023E-2" u="1"/>
        <n v="-1.3733996660478809E-2" u="1"/>
        <n v="7.9296253349003809E-3" u="1"/>
        <n v="6.6560013638268245E-3" u="1"/>
        <n v="1.5497352925788466E-3" u="1"/>
        <n v="5.3751149217236005E-3" u="1"/>
        <n v="-1.6790465267562782E-2" u="1"/>
        <n v="-1.6438402871228774E-2" u="1"/>
        <n v="-3.789452562773632E-3" u="1"/>
        <n v="-1.3217978117219698E-2" u="1"/>
        <n v="-2.2509191932334915E-2" u="1"/>
        <n v="1.1102153198631726E-2" u="1"/>
        <n v="-7.881539919884939E-3" u="1"/>
        <n v="-1.1454105048470442E-2" u="1"/>
        <n v="1.0075318259322064E-2" u="1"/>
        <n v="2.9107437211710607E-3" u="1"/>
        <n v="-2.1587767640106836E-2" u="1"/>
        <n v="-1.0964360580883015E-2" u="1"/>
        <n v="3.4248828477232429E-3" u="1"/>
        <n v="7.4875909807921026E-3" u="1"/>
        <n v="6.6352255678527872E-2" u="1"/>
        <n v="-2.9105433876918108E-3" u="1"/>
        <n v="-2.0764144086984238E-2" u="1"/>
        <n v="-1.2161427484504772E-2" u="1"/>
        <n v="5.0944528046852344E-2" u="1"/>
        <n v="-7.8041714411696272E-3" u="1"/>
        <n v="8.7196023974844827E-4" u="1"/>
        <n v="-8.4138738476728925E-3" u="1"/>
        <n v="-6.6749928532044978E-3" u="1"/>
        <n v="9.5742878679558885E-3" u="1"/>
        <n v="6.8819931489350061E-4" u="1"/>
        <n v="1.2259985824676578E-2" u="1"/>
        <n v="6.7599479943338814E-3" u="1"/>
        <n v="-1.0648694427309979E-2" u="1"/>
        <n v="-3.7024879192020244E-3" u="1"/>
        <n v="5.5083634928081437E-3" u="1"/>
        <n v="5.7743527496458835E-3" u="1"/>
        <n v="-4.3639535502917326E-3" u="1"/>
        <n v="-5.7706402096778797E-3" u="1"/>
        <n v="-4.0725146505302678E-3" u="1"/>
        <n v="-1.0717918446351504E-2" u="1"/>
        <n v="-6.1868783453947751E-3" u="1"/>
        <n v="-3.0769939447386818E-2" u="1"/>
        <n v="9.0997461692646109E-2" u="1"/>
        <n v="-8.0588413972726425E-4" u="1"/>
        <n v="3.0886822161489302E-2" u="1"/>
        <n v="-2.2978257538363023E-3" u="1"/>
        <n v="-5.4296693113377037E-3" u="1"/>
        <n v="-4.7674442599872191E-2" u="1"/>
        <n v="5.8282283923421163E-2" u="1"/>
        <n v="-2.4203081949782046E-2" u="1"/>
        <n v="-1.115099509591766E-3" u="1"/>
        <n v="-1.681848503406469E-2" u="1"/>
        <n v="-4.6854186673275233E-3" u="1"/>
        <n v="-7.137868874673714E-3" u="1"/>
        <n v="-3.2643047505727107E-3" u="1"/>
        <n v="-8.4309887896136804E-3" u="1"/>
        <n v="-5.4575025712155778E-5" u="1"/>
        <n v="-1.1864288090855379E-2" u="1"/>
        <n v="1.3034627706112856E-2" u="1"/>
        <n v="-8.7411033173194763E-3" u="1"/>
        <n v="2.2235287009775284E-4" u="1"/>
        <n v="-1.0890422564621249E-2" u="1"/>
        <n v="-5.1185432936901365E-2" u="1"/>
        <n v="-9.6320037740322828E-3" u="1"/>
        <n v="5.422370588414438E-3" u="1"/>
        <n v="-2.6408093051447201E-2" u="1"/>
        <n v="1.0809043604658841E-2" u="1"/>
        <n v="-3.0769145244167184E-2" u="1"/>
        <n v="5.3507660896199294E-3" u="1"/>
        <n v="-1.055289877779586E-3" u="1"/>
        <n v="-2.5804885953187973E-2" u="1"/>
        <n v="-3.707549317105352E-2" u="1"/>
        <n v="-6.9141948420107235E-3" u="1"/>
        <n v="-4.7901930158239514E-3" u="1"/>
        <n v="-6.9514213863566265E-3" u="1"/>
        <n v="-7.047085907484707E-3" u="1"/>
        <n v="-8.7561660700531396E-3" u="1"/>
        <n v="5.3572871039810899E-3" u="1"/>
        <n v="-1.6119687108225422E-2" u="1"/>
        <n v="2.7165894996592499E-3" u="1"/>
        <n v="-8.0544685187969867E-3" u="1"/>
        <n v="4.456411828528184E-3" u="1"/>
        <n v="-4.2868966274743348E-2" u="1"/>
        <n v="8.1297319932855938E-3" u="1"/>
        <n v="2.0211636602780469E-3" u="1"/>
        <n v="-8.1521948513264553E-3" u="1"/>
        <n v="-3.7684980206763696E-2" u="1"/>
        <n v="9.2952509717769694E-4" u="1"/>
        <n v="-3.784889556309845E-3" u="1"/>
        <n v="4.7124847679911319E-3" u="1"/>
        <n v="-1.0255057883456153E-2" u="1"/>
        <n v="8.6486439681181526E-3" u="1"/>
        <n v="-1.643000099634484E-2" u="1"/>
        <n v="8.2449959992683119E-3" u="1"/>
        <n v="3.6603652472713133E-3" u="1"/>
        <n v="-1.6388396858157517E-2" u="1"/>
        <n v="1.8160997851204286E-2" u="1"/>
        <n v="-9.2877073078975192E-3" u="1"/>
        <n v="-6.9294366467987922E-3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Vance" refreshedDate="42186.701102662038" createdVersion="4" refreshedVersion="4" minRefreshableVersion="3" recordCount="3005">
  <cacheSource type="worksheet">
    <worksheetSource ref="B5:N3010" sheet="Master"/>
  </cacheSource>
  <cacheFields count="41">
    <cacheField name="Trade Date" numFmtId="167">
      <sharedItems containsSemiMixedTypes="0" containsNonDate="0" containsDate="1" containsString="0" minDate="2004-03-26T00:00:00" maxDate="2016-03-05T00:00:00" count="3005">
        <d v="2004-03-26T00:00:00"/>
        <d v="2004-03-29T00:00:00"/>
        <d v="2004-03-30T00:00:00"/>
        <d v="2004-03-31T00:00:00"/>
        <d v="2004-04-01T00:00:00"/>
        <d v="2004-04-02T00:00:00"/>
        <d v="2004-04-05T00:00:00"/>
        <d v="2004-04-06T00:00:00"/>
        <d v="2004-04-07T00:00:00"/>
        <d v="2004-04-08T00:00:00"/>
        <d v="2004-04-12T00:00:00"/>
        <d v="2004-04-13T00:00:00"/>
        <d v="2004-04-14T00:00:00"/>
        <d v="2004-04-15T00:00:00"/>
        <d v="2004-04-16T00:00:00"/>
        <d v="2004-04-19T00:00:00"/>
        <d v="2004-04-20T00:00:00"/>
        <d v="2004-04-21T00:00:00"/>
        <d v="2004-04-22T00:00:00"/>
        <d v="2004-04-23T00:00:00"/>
        <d v="2004-04-26T00:00:00"/>
        <d v="2004-04-27T00:00:00"/>
        <d v="2004-04-28T00:00:00"/>
        <d v="2004-04-29T00:00:00"/>
        <d v="2004-04-30T00:00:00"/>
        <d v="2004-05-03T00:00:00"/>
        <d v="2004-05-04T00:00:00"/>
        <d v="2004-05-05T00:00:00"/>
        <d v="2004-05-06T00:00:00"/>
        <d v="2004-05-07T00:00:00"/>
        <d v="2004-05-10T00:00:00"/>
        <d v="2004-05-11T00:00:00"/>
        <d v="2004-05-12T00:00:00"/>
        <d v="2004-05-13T00:00:00"/>
        <d v="2004-05-14T00:00:00"/>
        <d v="2004-05-17T00:00:00"/>
        <d v="2004-05-18T00:00:00"/>
        <d v="2004-05-19T00:00:00"/>
        <d v="2004-05-20T00:00:00"/>
        <d v="2004-05-21T00:00:00"/>
        <d v="2004-05-24T00:00:00"/>
        <d v="2004-05-25T00:00:00"/>
        <d v="2004-05-26T00:00:00"/>
        <d v="2004-05-27T00:00:00"/>
        <d v="2004-05-28T00:00:00"/>
        <d v="2004-06-01T00:00:00"/>
        <d v="2004-06-02T00:00:00"/>
        <d v="2004-06-03T00:00:00"/>
        <d v="2004-06-04T00:00:00"/>
        <d v="2004-06-07T00:00:00"/>
        <d v="2004-06-08T00:00:00"/>
        <d v="2004-06-09T00:00:00"/>
        <d v="2004-06-10T00:00:00"/>
        <d v="2004-06-14T00:00:00"/>
        <d v="2004-06-15T00:00:00"/>
        <d v="2004-06-16T00:00:00"/>
        <d v="2004-06-17T00:00:00"/>
        <d v="2004-06-18T00:00:00"/>
        <d v="2004-06-21T00:00:00"/>
        <d v="2004-06-22T00:00:00"/>
        <d v="2004-06-23T00:00:00"/>
        <d v="2004-06-24T00:00:00"/>
        <d v="2004-06-25T00:00:00"/>
        <d v="2004-06-28T00:00:00"/>
        <d v="2004-06-29T00:00:00"/>
        <d v="2004-06-30T00:00:00"/>
        <d v="2004-07-01T00:00:00"/>
        <d v="2004-07-02T00:00:00"/>
        <d v="2004-07-06T00:00:00"/>
        <d v="2004-07-07T00:00:00"/>
        <d v="2004-07-08T00:00:00"/>
        <d v="2004-07-09T00:00:00"/>
        <d v="2004-07-12T00:00:00"/>
        <d v="2004-07-13T00:00:00"/>
        <d v="2004-07-14T00:00:00"/>
        <d v="2004-07-15T00:00:00"/>
        <d v="2004-07-16T00:00:00"/>
        <d v="2004-07-19T00:00:00"/>
        <d v="2004-07-20T00:00:00"/>
        <d v="2004-07-21T00:00:00"/>
        <d v="2004-07-22T00:00:00"/>
        <d v="2004-07-23T00:00:00"/>
        <d v="2004-07-26T00:00:00"/>
        <d v="2004-07-27T00:00:00"/>
        <d v="2004-07-28T00:00:00"/>
        <d v="2004-07-29T00:00:00"/>
        <d v="2004-07-30T00:00:00"/>
        <d v="2004-08-02T00:00:00"/>
        <d v="2004-08-03T00:00:00"/>
        <d v="2004-08-04T00:00:00"/>
        <d v="2004-08-05T00:00:00"/>
        <d v="2004-08-06T00:00:00"/>
        <d v="2004-08-09T00:00:00"/>
        <d v="2004-08-10T00:00:00"/>
        <d v="2004-08-11T00:00:00"/>
        <d v="2004-08-12T00:00:00"/>
        <d v="2004-08-13T00:00:00"/>
        <d v="2004-08-16T00:00:00"/>
        <d v="2004-08-17T00:00:00"/>
        <d v="2004-08-18T00:00:00"/>
        <d v="2004-08-19T00:00:00"/>
        <d v="2004-08-20T00:00:00"/>
        <d v="2004-08-23T00:00:00"/>
        <d v="2004-08-24T00:00:00"/>
        <d v="2004-08-25T00:00:00"/>
        <d v="2004-08-26T00:00:00"/>
        <d v="2004-08-27T00:00:00"/>
        <d v="2004-08-30T00:00:00"/>
        <d v="2004-08-31T00:00:00"/>
        <d v="2004-09-01T00:00:00"/>
        <d v="2004-09-02T00:00:00"/>
        <d v="2004-09-03T00:00:00"/>
        <d v="2004-09-07T00:00:00"/>
        <d v="2004-09-08T00:00:00"/>
        <d v="2004-09-09T00:00:00"/>
        <d v="2004-09-10T00:00:00"/>
        <d v="2004-09-13T00:00:00"/>
        <d v="2004-09-14T00:00:00"/>
        <d v="2004-09-15T00:00:00"/>
        <d v="2004-09-16T00:00:00"/>
        <d v="2004-09-17T00:00:00"/>
        <d v="2004-09-20T00:00:00"/>
        <d v="2004-09-21T00:00:00"/>
        <d v="2004-09-22T00:00:00"/>
        <d v="2004-09-23T00:00:00"/>
        <d v="2004-09-24T00:00:00"/>
        <d v="2004-09-27T00:00:00"/>
        <d v="2004-09-28T00:00:00"/>
        <d v="2004-09-29T00:00:00"/>
        <d v="2004-09-30T00:00:00"/>
        <d v="2004-10-01T00:00:00"/>
        <d v="2004-10-04T00:00:00"/>
        <d v="2004-10-05T00:00:00"/>
        <d v="2004-10-06T00:00:00"/>
        <d v="2004-10-07T00:00:00"/>
        <d v="2004-10-08T00:00:00"/>
        <d v="2004-10-11T00:00:00"/>
        <d v="2004-10-12T00:00:00"/>
        <d v="2004-10-13T00:00:00"/>
        <d v="2004-10-14T00:00:00"/>
        <d v="2004-10-15T00:00:00"/>
        <d v="2004-10-18T00:00:00"/>
        <d v="2004-10-19T00:00:00"/>
        <d v="2004-10-20T00:00:00"/>
        <d v="2004-10-21T00:00:00"/>
        <d v="2004-10-22T00:00:00"/>
        <d v="2004-10-25T00:00:00"/>
        <d v="2004-10-26T00:00:00"/>
        <d v="2004-10-27T00:00:00"/>
        <d v="2004-10-28T00:00:00"/>
        <d v="2004-10-29T00:00:00"/>
        <d v="2004-11-01T00:00:00"/>
        <d v="2004-11-02T00:00:00"/>
        <d v="2004-11-03T00:00:00"/>
        <d v="2004-11-04T00:00:00"/>
        <d v="2004-11-05T00:00:00"/>
        <d v="2004-11-08T00:00:00"/>
        <d v="2004-11-09T00:00:00"/>
        <d v="2004-11-10T00:00:00"/>
        <d v="2004-11-11T00:00:00"/>
        <d v="2004-11-12T00:00:00"/>
        <d v="2004-11-15T00:00:00"/>
        <d v="2004-11-16T00:00:00"/>
        <d v="2004-11-17T00:00:00"/>
        <d v="2004-11-18T00:00:00"/>
        <d v="2004-11-19T00:00:00"/>
        <d v="2004-11-22T00:00:00"/>
        <d v="2004-11-23T00:00:00"/>
        <d v="2004-11-24T00:00:00"/>
        <d v="2004-11-26T00:00:00"/>
        <d v="2004-11-29T00:00:00"/>
        <d v="2004-11-30T00:00:00"/>
        <d v="2004-12-01T00:00:00"/>
        <d v="2004-12-02T00:00:00"/>
        <d v="2004-12-03T00:00:00"/>
        <d v="2004-12-06T00:00:00"/>
        <d v="2004-12-07T00:00:00"/>
        <d v="2004-12-08T00:00:00"/>
        <d v="2004-12-09T00:00:00"/>
        <d v="2004-12-10T00:00:00"/>
        <d v="2004-12-13T00:00:00"/>
        <d v="2004-12-14T00:00:00"/>
        <d v="2004-12-15T00:00:00"/>
        <d v="2004-12-16T00:00:00"/>
        <d v="2004-12-17T00:00:00"/>
        <d v="2004-12-20T00:00:00"/>
        <d v="2004-12-21T00:00:00"/>
        <d v="2004-12-22T00:00:00"/>
        <d v="2004-12-23T00:00:00"/>
        <d v="2004-12-27T00:00:00"/>
        <d v="2004-12-28T00:00:00"/>
        <d v="2004-12-29T00:00:00"/>
        <d v="2004-12-30T00:00:00"/>
        <d v="2004-12-31T00:00:00"/>
        <d v="2005-01-03T00:00:00"/>
        <d v="2005-01-04T00:00:00"/>
        <d v="2005-01-05T00:00:00"/>
        <d v="2005-01-06T00:00:00"/>
        <d v="2005-01-07T00:00:00"/>
        <d v="2005-01-10T00:00:00"/>
        <d v="2005-01-11T00:00:00"/>
        <d v="2005-01-12T00:00:00"/>
        <d v="2005-01-13T00:00:00"/>
        <d v="2005-01-14T00:00:00"/>
        <d v="2005-01-18T00:00:00"/>
        <d v="2005-01-19T00:00:00"/>
        <d v="2005-01-20T00:00:00"/>
        <d v="2005-01-21T00:00:00"/>
        <d v="2005-01-24T00:00:00"/>
        <d v="2005-01-25T00:00:00"/>
        <d v="2005-01-26T00:00:00"/>
        <d v="2005-01-27T00:00:00"/>
        <d v="2005-01-28T00:00:00"/>
        <d v="2005-01-31T00:00:00"/>
        <d v="2005-02-01T00:00:00"/>
        <d v="2005-02-02T00:00:00"/>
        <d v="2005-02-03T00:00:00"/>
        <d v="2005-02-04T00:00:00"/>
        <d v="2005-02-07T00:00:00"/>
        <d v="2005-02-08T00:00:00"/>
        <d v="2005-02-09T00:00:00"/>
        <d v="2005-02-10T00:00:00"/>
        <d v="2005-02-11T00:00:00"/>
        <d v="2005-02-14T00:00:00"/>
        <d v="2005-02-15T00:00:00"/>
        <d v="2005-02-16T00:00:00"/>
        <d v="2005-02-17T00:00:00"/>
        <d v="2005-02-18T00:00:00"/>
        <d v="2005-02-22T00:00:00"/>
        <d v="2005-02-23T00:00:00"/>
        <d v="2005-02-24T00:00:00"/>
        <d v="2005-02-25T00:00:00"/>
        <d v="2005-02-28T00:00:00"/>
        <d v="2005-03-01T00:00:00"/>
        <d v="2005-03-02T00:00:00"/>
        <d v="2005-03-03T00:00:00"/>
        <d v="2005-03-04T00:00:00"/>
        <d v="2005-03-07T00:00:00"/>
        <d v="2005-03-08T00:00:00"/>
        <d v="2005-03-09T00:00:00"/>
        <d v="2005-03-10T00:00:00"/>
        <d v="2005-03-11T00:00:00"/>
        <d v="2005-03-14T00:00:00"/>
        <d v="2005-03-15T00:00:00"/>
        <d v="2005-03-16T00:00:00"/>
        <d v="2005-03-17T00:00:00"/>
        <d v="2005-03-18T00:00:00"/>
        <d v="2005-03-21T00:00:00"/>
        <d v="2005-03-22T00:00:00"/>
        <d v="2005-03-23T00:00:00"/>
        <d v="2005-03-24T00:00:00"/>
        <d v="2005-03-28T00:00:00"/>
        <d v="2005-03-29T00:00:00"/>
        <d v="2005-03-30T00:00:00"/>
        <d v="2005-03-31T00:00:00"/>
        <d v="2005-04-01T00:00:00"/>
        <d v="2005-04-04T00:00:00"/>
        <d v="2005-04-05T00:00:00"/>
        <d v="2005-04-06T00:00:00"/>
        <d v="2005-04-07T00:00:00"/>
        <d v="2005-04-08T00:00:00"/>
        <d v="2005-04-11T00:00:00"/>
        <d v="2005-04-12T00:00:00"/>
        <d v="2005-04-13T00:00:00"/>
        <d v="2005-04-14T00:00:00"/>
        <d v="2005-04-15T00:00:00"/>
        <d v="2005-04-18T00:00:00"/>
        <d v="2005-04-19T00:00:00"/>
        <d v="2005-04-20T00:00:00"/>
        <d v="2005-04-21T00:00:00"/>
        <d v="2005-04-22T00:00:00"/>
        <d v="2005-04-25T00:00:00"/>
        <d v="2005-04-26T00:00:00"/>
        <d v="2005-04-27T00:00:00"/>
        <d v="2005-04-28T00:00:00"/>
        <d v="2005-04-29T00:00:00"/>
        <d v="2005-05-02T00:00:00"/>
        <d v="2005-05-03T00:00:00"/>
        <d v="2005-05-04T00:00:00"/>
        <d v="2005-05-05T00:00:00"/>
        <d v="2005-05-06T00:00:00"/>
        <d v="2005-05-09T00:00:00"/>
        <d v="2005-05-10T00:00:00"/>
        <d v="2005-05-11T00:00:00"/>
        <d v="2005-05-12T00:00:00"/>
        <d v="2005-05-13T00:00:00"/>
        <d v="2005-05-16T00:00:00"/>
        <d v="2005-05-17T00:00:00"/>
        <d v="2005-05-18T00:00:00"/>
        <d v="2005-05-19T00:00:00"/>
        <d v="2005-05-20T00:00:00"/>
        <d v="2005-05-23T00:00:00"/>
        <d v="2005-05-24T00:00:00"/>
        <d v="2005-05-25T00:00:00"/>
        <d v="2005-05-26T00:00:00"/>
        <d v="2005-05-27T00:00:00"/>
        <d v="2005-05-31T00:00:00"/>
        <d v="2005-06-01T00:00:00"/>
        <d v="2005-06-02T00:00:00"/>
        <d v="2005-06-03T00:00:00"/>
        <d v="2005-06-06T00:00:00"/>
        <d v="2005-06-07T00:00:00"/>
        <d v="2005-06-08T00:00:00"/>
        <d v="2005-06-09T00:00:00"/>
        <d v="2005-06-10T00:00:00"/>
        <d v="2005-06-13T00:00:00"/>
        <d v="2005-06-14T00:00:00"/>
        <d v="2005-06-15T00:00:00"/>
        <d v="2005-06-16T00:00:00"/>
        <d v="2005-06-17T00:00:00"/>
        <d v="2005-06-20T00:00:00"/>
        <d v="2005-06-21T00:00:00"/>
        <d v="2005-06-22T00:00:00"/>
        <d v="2005-06-23T00:00:00"/>
        <d v="2005-06-24T00:00:00"/>
        <d v="2005-06-27T00:00:00"/>
        <d v="2005-06-28T00:00:00"/>
        <d v="2005-06-29T00:00:00"/>
        <d v="2005-06-30T00:00:00"/>
        <d v="2005-07-01T00:00:00"/>
        <d v="2005-07-05T00:00:00"/>
        <d v="2005-07-06T00:00:00"/>
        <d v="2005-07-07T00:00:00"/>
        <d v="2005-07-08T00:00:00"/>
        <d v="2005-07-11T00:00:00"/>
        <d v="2005-07-12T00:00:00"/>
        <d v="2005-07-13T00:00:00"/>
        <d v="2005-07-14T00:00:00"/>
        <d v="2005-07-15T00:00:00"/>
        <d v="2005-07-18T00:00:00"/>
        <d v="2005-07-19T00:00:00"/>
        <d v="2005-07-20T00:00:00"/>
        <d v="2005-07-21T00:00:00"/>
        <d v="2005-07-22T00:00:00"/>
        <d v="2005-07-25T00:00:00"/>
        <d v="2005-07-26T00:00:00"/>
        <d v="2005-07-27T00:00:00"/>
        <d v="2005-07-28T00:00:00"/>
        <d v="2005-07-29T00:00:00"/>
        <d v="2005-08-01T00:00:00"/>
        <d v="2005-08-02T00:00:00"/>
        <d v="2005-08-03T00:00:00"/>
        <d v="2005-08-04T00:00:00"/>
        <d v="2005-08-05T00:00:00"/>
        <d v="2005-08-08T00:00:00"/>
        <d v="2005-08-09T00:00:00"/>
        <d v="2005-08-10T00:00:00"/>
        <d v="2005-08-11T00:00:00"/>
        <d v="2005-08-12T00:00:00"/>
        <d v="2005-08-15T00:00:00"/>
        <d v="2005-08-16T00:00:00"/>
        <d v="2005-08-17T00:00:00"/>
        <d v="2005-08-18T00:00:00"/>
        <d v="2005-08-19T00:00:00"/>
        <d v="2005-08-22T00:00:00"/>
        <d v="2005-08-23T00:00:00"/>
        <d v="2005-08-24T00:00:00"/>
        <d v="2005-08-25T00:00:00"/>
        <d v="2005-08-26T00:00:00"/>
        <d v="2005-08-29T00:00:00"/>
        <d v="2005-08-30T00:00:00"/>
        <d v="2005-08-31T00:00:00"/>
        <d v="2005-09-01T00:00:00"/>
        <d v="2005-09-02T00:00:00"/>
        <d v="2005-09-06T00:00:00"/>
        <d v="2005-09-07T00:00:00"/>
        <d v="2005-09-08T00:00:00"/>
        <d v="2005-09-09T00:00:00"/>
        <d v="2005-09-12T00:00:00"/>
        <d v="2005-09-13T00:00:00"/>
        <d v="2005-09-14T00:00:00"/>
        <d v="2005-09-15T00:00:00"/>
        <d v="2005-09-16T00:00:00"/>
        <d v="2005-09-19T00:00:00"/>
        <d v="2005-09-20T00:00:00"/>
        <d v="2005-09-21T00:00:00"/>
        <d v="2005-09-22T00:00:00"/>
        <d v="2005-09-23T00:00:00"/>
        <d v="2005-09-26T00:00:00"/>
        <d v="2005-09-27T00:00:00"/>
        <d v="2005-09-28T00:00:00"/>
        <d v="2005-09-29T00:00:00"/>
        <d v="2005-09-30T00:00:00"/>
        <d v="2005-10-03T00:00:00"/>
        <d v="2005-10-04T00:00:00"/>
        <d v="2005-10-05T00:00:00"/>
        <d v="2005-10-06T00:00:00"/>
        <d v="2005-10-07T00:00:00"/>
        <d v="2005-10-10T00:00:00"/>
        <d v="2005-10-11T00:00:00"/>
        <d v="2005-10-12T00:00:00"/>
        <d v="2005-10-13T00:00:00"/>
        <d v="2005-10-14T00:00:00"/>
        <d v="2005-10-17T00:00:00"/>
        <d v="2005-10-18T00:00:00"/>
        <d v="2005-10-19T00:00:00"/>
        <d v="2005-10-20T00:00:00"/>
        <d v="2005-10-21T00:00:00"/>
        <d v="2005-10-24T00:00:00"/>
        <d v="2005-10-25T00:00:00"/>
        <d v="2005-10-26T00:00:00"/>
        <d v="2005-10-27T00:00:00"/>
        <d v="2005-10-28T00:00:00"/>
        <d v="2005-10-31T00:00:00"/>
        <d v="2005-11-01T00:00:00"/>
        <d v="2005-11-02T00:00:00"/>
        <d v="2005-11-03T00:00:00"/>
        <d v="2005-11-04T00:00:00"/>
        <d v="2005-11-07T00:00:00"/>
        <d v="2005-11-08T00:00:00"/>
        <d v="2005-11-09T00:00:00"/>
        <d v="2005-11-10T00:00:00"/>
        <d v="2005-11-11T00:00:00"/>
        <d v="2005-11-14T00:00:00"/>
        <d v="2005-11-15T00:00:00"/>
        <d v="2005-11-16T00:00:00"/>
        <d v="2005-11-17T00:00:00"/>
        <d v="2005-11-18T00:00:00"/>
        <d v="2005-11-21T00:00:00"/>
        <d v="2005-11-22T00:00:00"/>
        <d v="2005-11-23T00:00:00"/>
        <d v="2005-11-25T00:00:00"/>
        <d v="2005-11-28T00:00:00"/>
        <d v="2005-11-29T00:00:00"/>
        <d v="2005-11-30T00:00:00"/>
        <d v="2005-12-01T00:00:00"/>
        <d v="2005-12-02T00:00:00"/>
        <d v="2005-12-05T00:00:00"/>
        <d v="2005-12-06T00:00:00"/>
        <d v="2005-12-07T00:00:00"/>
        <d v="2005-12-08T00:00:00"/>
        <d v="2005-12-09T00:00:00"/>
        <d v="2005-12-12T00:00:00"/>
        <d v="2005-12-13T00:00:00"/>
        <d v="2005-12-14T00:00:00"/>
        <d v="2005-12-15T00:00:00"/>
        <d v="2005-12-16T00:00:00"/>
        <d v="2005-12-19T00:00:00"/>
        <d v="2005-12-20T00:00:00"/>
        <d v="2005-12-21T00:00:00"/>
        <d v="2005-12-22T00:00:00"/>
        <d v="2005-12-23T00:00:00"/>
        <d v="2005-12-27T00:00:00"/>
        <d v="2005-12-28T00:00:00"/>
        <d v="2005-12-29T00:00:00"/>
        <d v="2005-12-30T00:00:00"/>
        <d v="2006-01-03T00:00:00"/>
        <d v="2006-01-04T00:00:00"/>
        <d v="2006-01-05T00:00:00"/>
        <d v="2006-01-06T00:00:00"/>
        <d v="2006-01-09T00:00:00"/>
        <d v="2006-01-10T00:00:00"/>
        <d v="2006-01-11T00:00:00"/>
        <d v="2006-01-12T00:00:00"/>
        <d v="2006-01-13T00:00:00"/>
        <d v="2006-01-17T00:00:00"/>
        <d v="2006-01-18T00:00:00"/>
        <d v="2006-01-19T00:00:00"/>
        <d v="2006-01-20T00:00:00"/>
        <d v="2006-01-23T00:00:00"/>
        <d v="2006-01-24T00:00:00"/>
        <d v="2006-01-25T00:00:00"/>
        <d v="2006-01-26T00:00:00"/>
        <d v="2006-01-27T00:00:00"/>
        <d v="2006-01-30T00:00:00"/>
        <d v="2006-01-31T00:00:00"/>
        <d v="2006-02-01T00:00:00"/>
        <d v="2006-02-02T00:00:00"/>
        <d v="2006-02-03T00:00:00"/>
        <d v="2006-02-06T00:00:00"/>
        <d v="2006-02-07T00:00:00"/>
        <d v="2006-02-08T00:00:00"/>
        <d v="2006-02-09T00:00:00"/>
        <d v="2006-02-10T00:00:00"/>
        <d v="2006-02-13T00:00:00"/>
        <d v="2006-02-14T00:00:00"/>
        <d v="2006-02-15T00:00:00"/>
        <d v="2006-02-16T00:00:00"/>
        <d v="2006-02-17T00:00:00"/>
        <d v="2006-02-21T00:00:00"/>
        <d v="2006-02-22T00:00:00"/>
        <d v="2006-02-23T00:00:00"/>
        <d v="2006-02-24T00:00:00"/>
        <d v="2006-02-27T00:00:00"/>
        <d v="2006-02-28T00:00:00"/>
        <d v="2006-03-01T00:00:00"/>
        <d v="2006-03-02T00:00:00"/>
        <d v="2006-03-03T00:00:00"/>
        <d v="2006-03-06T00:00:00"/>
        <d v="2006-03-07T00:00:00"/>
        <d v="2006-03-08T00:00:00"/>
        <d v="2006-03-09T00:00:00"/>
        <d v="2006-03-10T00:00:00"/>
        <d v="2006-03-13T00:00:00"/>
        <d v="2006-03-14T00:00:00"/>
        <d v="2006-03-15T00:00:00"/>
        <d v="2006-03-16T00:00:00"/>
        <d v="2006-03-17T00:00:00"/>
        <d v="2006-03-20T00:00:00"/>
        <d v="2006-03-21T00:00:00"/>
        <d v="2006-03-22T00:00:00"/>
        <d v="2006-03-23T00:00:00"/>
        <d v="2006-03-24T00:00:00"/>
        <d v="2006-03-27T00:00:00"/>
        <d v="2006-03-28T00:00:00"/>
        <d v="2006-03-29T00:00:00"/>
        <d v="2006-03-30T00:00:00"/>
        <d v="2006-03-31T00:00:00"/>
        <d v="2006-04-03T00:00:00"/>
        <d v="2006-04-04T00:00:00"/>
        <d v="2006-04-05T00:00:00"/>
        <d v="2006-04-06T00:00:00"/>
        <d v="2006-04-07T00:00:00"/>
        <d v="2006-04-10T00:00:00"/>
        <d v="2006-04-11T00:00:00"/>
        <d v="2006-04-12T00:00:00"/>
        <d v="2006-04-13T00:00:00"/>
        <d v="2006-04-17T00:00:00"/>
        <d v="2006-04-18T00:00:00"/>
        <d v="2006-04-19T00:00:00"/>
        <d v="2006-04-20T00:00:00"/>
        <d v="2006-04-21T00:00:00"/>
        <d v="2006-04-24T00:00:00"/>
        <d v="2006-04-25T00:00:00"/>
        <d v="2006-04-26T00:00:00"/>
        <d v="2006-04-27T00:00:00"/>
        <d v="2006-04-28T00:00:00"/>
        <d v="2006-05-01T00:00:00"/>
        <d v="2006-05-02T00:00:00"/>
        <d v="2006-05-03T00:00:00"/>
        <d v="2006-05-04T00:00:00"/>
        <d v="2006-05-05T00:00:00"/>
        <d v="2006-05-08T00:00:00"/>
        <d v="2006-05-09T00:00:00"/>
        <d v="2006-05-10T00:00:00"/>
        <d v="2006-05-11T00:00:00"/>
        <d v="2006-05-12T00:00:00"/>
        <d v="2006-05-15T00:00:00"/>
        <d v="2006-05-16T00:00:00"/>
        <d v="2006-05-17T00:00:00"/>
        <d v="2006-05-18T00:00:00"/>
        <d v="2006-05-19T00:00:00"/>
        <d v="2006-05-22T00:00:00"/>
        <d v="2006-05-23T00:00:00"/>
        <d v="2006-05-24T00:00:00"/>
        <d v="2006-05-25T00:00:00"/>
        <d v="2006-05-26T00:00:00"/>
        <d v="2006-05-30T00:00:00"/>
        <d v="2006-05-31T00:00:00"/>
        <d v="2006-06-01T00:00:00"/>
        <d v="2006-06-02T00:00:00"/>
        <d v="2006-06-05T00:00:00"/>
        <d v="2006-06-06T00:00:00"/>
        <d v="2006-06-07T00:00:00"/>
        <d v="2006-06-08T00:00:00"/>
        <d v="2006-06-09T00:00:00"/>
        <d v="2006-06-12T00:00:00"/>
        <d v="2006-06-13T00:00:00"/>
        <d v="2006-06-14T00:00:00"/>
        <d v="2006-06-15T00:00:00"/>
        <d v="2006-06-16T00:00:00"/>
        <d v="2006-06-19T00:00:00"/>
        <d v="2006-06-20T00:00:00"/>
        <d v="2006-06-21T00:00:00"/>
        <d v="2006-06-22T00:00:00"/>
        <d v="2006-06-23T00:00:00"/>
        <d v="2006-06-26T00:00:00"/>
        <d v="2006-06-27T00:00:00"/>
        <d v="2006-06-28T00:00:00"/>
        <d v="2006-06-29T00:00:00"/>
        <d v="2006-06-30T00:00:00"/>
        <d v="2006-07-03T00:00:00"/>
        <d v="2006-07-05T00:00:00"/>
        <d v="2006-07-06T00:00:00"/>
        <d v="2006-07-07T00:00:00"/>
        <d v="2006-07-10T00:00:00"/>
        <d v="2006-07-11T00:00:00"/>
        <d v="2006-07-12T00:00:00"/>
        <d v="2006-07-13T00:00:00"/>
        <d v="2006-07-14T00:00:00"/>
        <d v="2006-07-17T00:00:00"/>
        <d v="2006-07-18T00:00:00"/>
        <d v="2006-07-19T00:00:00"/>
        <d v="2006-07-20T00:00:00"/>
        <d v="2006-07-21T00:00:00"/>
        <d v="2006-07-24T00:00:00"/>
        <d v="2006-07-25T00:00:00"/>
        <d v="2006-07-26T00:00:00"/>
        <d v="2006-07-27T00:00:00"/>
        <d v="2006-07-28T00:00:00"/>
        <d v="2006-07-31T00:00:00"/>
        <d v="2006-08-01T00:00:00"/>
        <d v="2006-08-02T00:00:00"/>
        <d v="2006-08-03T00:00:00"/>
        <d v="2006-08-04T00:00:00"/>
        <d v="2006-08-07T00:00:00"/>
        <d v="2006-08-08T00:00:00"/>
        <d v="2006-08-09T00:00:00"/>
        <d v="2006-08-10T00:00:00"/>
        <d v="2006-08-11T00:00:00"/>
        <d v="2006-08-14T00:00:00"/>
        <d v="2006-08-15T00:00:00"/>
        <d v="2006-08-16T00:00:00"/>
        <d v="2006-08-17T00:00:00"/>
        <d v="2006-08-18T00:00:00"/>
        <d v="2006-08-21T00:00:00"/>
        <d v="2006-08-22T00:00:00"/>
        <d v="2006-08-23T00:00:00"/>
        <d v="2006-08-24T00:00:00"/>
        <d v="2006-08-25T00:00:00"/>
        <d v="2006-08-28T00:00:00"/>
        <d v="2006-08-29T00:00:00"/>
        <d v="2006-08-30T00:00:00"/>
        <d v="2006-08-31T00:00:00"/>
        <d v="2006-09-01T00:00:00"/>
        <d v="2006-09-05T00:00:00"/>
        <d v="2006-09-06T00:00:00"/>
        <d v="2006-09-07T00:00:00"/>
        <d v="2006-09-08T00:00:00"/>
        <d v="2006-09-11T00:00:00"/>
        <d v="2006-09-12T00:00:00"/>
        <d v="2006-09-13T00:00:00"/>
        <d v="2006-09-14T00:00:00"/>
        <d v="2006-09-15T00:00:00"/>
        <d v="2006-09-18T00:00:00"/>
        <d v="2006-09-19T00:00:00"/>
        <d v="2006-09-20T00:00:00"/>
        <d v="2006-09-21T00:00:00"/>
        <d v="2006-09-22T00:00:00"/>
        <d v="2006-09-25T00:00:00"/>
        <d v="2006-09-26T00:00:00"/>
        <d v="2006-09-27T00:00:00"/>
        <d v="2006-09-28T00:00:00"/>
        <d v="2006-09-29T00:00:00"/>
        <d v="2006-10-02T00:00:00"/>
        <d v="2006-10-03T00:00:00"/>
        <d v="2006-10-04T00:00:00"/>
        <d v="2006-10-05T00:00:00"/>
        <d v="2006-10-06T00:00:00"/>
        <d v="2006-10-09T00:00:00"/>
        <d v="2006-10-10T00:00:00"/>
        <d v="2006-10-11T00:00:00"/>
        <d v="2006-10-12T00:00:00"/>
        <d v="2006-10-13T00:00:00"/>
        <d v="2006-10-16T00:00:00"/>
        <d v="2006-10-17T00:00:00"/>
        <d v="2006-10-18T00:00:00"/>
        <d v="2006-10-19T00:00:00"/>
        <d v="2006-10-20T00:00:00"/>
        <d v="2006-10-23T00:00:00"/>
        <d v="2006-10-24T00:00:00"/>
        <d v="2006-10-25T00:00:00"/>
        <d v="2006-10-26T00:00:00"/>
        <d v="2006-10-27T00:00:00"/>
        <d v="2006-10-30T00:00:00"/>
        <d v="2006-10-31T00:00:00"/>
        <d v="2006-11-01T00:00:00"/>
        <d v="2006-11-02T00:00:00"/>
        <d v="2006-11-03T00:00:00"/>
        <d v="2006-11-06T00:00:00"/>
        <d v="2006-11-07T00:00:00"/>
        <d v="2006-11-08T00:00:00"/>
        <d v="2006-11-09T00:00:00"/>
        <d v="2006-11-10T00:00:00"/>
        <d v="2006-11-13T00:00:00"/>
        <d v="2006-11-14T00:00:00"/>
        <d v="2006-11-15T00:00:00"/>
        <d v="2006-11-16T00:00:00"/>
        <d v="2006-11-17T00:00:00"/>
        <d v="2006-11-20T00:00:00"/>
        <d v="2006-11-21T00:00:00"/>
        <d v="2006-11-22T00:00:00"/>
        <d v="2006-11-24T00:00:00"/>
        <d v="2006-11-27T00:00:00"/>
        <d v="2006-11-28T00:00:00"/>
        <d v="2006-11-29T00:00:00"/>
        <d v="2006-11-30T00:00:00"/>
        <d v="2006-12-01T00:00:00"/>
        <d v="2006-12-04T00:00:00"/>
        <d v="2006-12-05T00:00:00"/>
        <d v="2006-12-06T00:00:00"/>
        <d v="2006-12-07T00:00:00"/>
        <d v="2006-12-08T00:00:00"/>
        <d v="2006-12-11T00:00:00"/>
        <d v="2006-12-12T00:00:00"/>
        <d v="2006-12-13T00:00:00"/>
        <d v="2006-12-14T00:00:00"/>
        <d v="2006-12-15T00:00:00"/>
        <d v="2006-12-18T00:00:00"/>
        <d v="2006-12-19T00:00:00"/>
        <d v="2006-12-20T00:00:00"/>
        <d v="2006-12-21T00:00:00"/>
        <d v="2006-12-22T00:00:00"/>
        <d v="2006-12-26T00:00:00"/>
        <d v="2006-12-27T00:00:00"/>
        <d v="2006-12-28T00:00:00"/>
        <d v="2006-12-29T00:00:00"/>
        <d v="2007-01-03T00:00:00"/>
        <d v="2007-01-04T00:00:00"/>
        <d v="2007-01-05T00:00:00"/>
        <d v="2007-01-08T00:00:00"/>
        <d v="2007-01-09T00:00:00"/>
        <d v="2007-01-10T00:00:00"/>
        <d v="2007-01-11T00:00:00"/>
        <d v="2007-01-12T00:00:00"/>
        <d v="2007-01-16T00:00:00"/>
        <d v="2007-01-17T00:00:00"/>
        <d v="2007-01-18T00:00:00"/>
        <d v="2007-01-19T00:00:00"/>
        <d v="2007-01-22T00:00:00"/>
        <d v="2007-01-23T00:00:00"/>
        <d v="2007-01-24T00:00:00"/>
        <d v="2007-01-25T00:00:00"/>
        <d v="2007-01-26T00:00:00"/>
        <d v="2007-01-29T00:00:00"/>
        <d v="2007-01-30T00:00:00"/>
        <d v="2007-01-31T00:00:00"/>
        <d v="2007-02-01T00:00:00"/>
        <d v="2007-02-02T00:00:00"/>
        <d v="2007-02-05T00:00:00"/>
        <d v="2007-02-06T00:00:00"/>
        <d v="2007-02-07T00:00:00"/>
        <d v="2007-02-08T00:00:00"/>
        <d v="2007-02-09T00:00:00"/>
        <d v="2007-02-12T00:00:00"/>
        <d v="2007-02-13T00:00:00"/>
        <d v="2007-02-14T00:00:00"/>
        <d v="2007-02-15T00:00:00"/>
        <d v="2007-02-16T00:00:00"/>
        <d v="2007-02-20T00:00:00"/>
        <d v="2007-02-21T00:00:00"/>
        <d v="2007-02-22T00:00:00"/>
        <d v="2007-02-23T00:00:00"/>
        <d v="2007-02-26T00:00:00"/>
        <d v="2007-02-27T00:00:00"/>
        <d v="2007-02-28T00:00:00"/>
        <d v="2007-03-01T00:00:00"/>
        <d v="2007-03-02T00:00:00"/>
        <d v="2007-03-05T00:00:00"/>
        <d v="2007-03-06T00:00:00"/>
        <d v="2007-03-07T00:00:00"/>
        <d v="2007-03-08T00:00:00"/>
        <d v="2007-03-09T00:00:00"/>
        <d v="2007-03-12T00:00:00"/>
        <d v="2007-03-13T00:00:00"/>
        <d v="2007-03-14T00:00:00"/>
        <d v="2007-03-15T00:00:00"/>
        <d v="2007-03-16T00:00:00"/>
        <d v="2007-03-19T00:00:00"/>
        <d v="2007-03-20T00:00:00"/>
        <d v="2007-03-21T00:00:00"/>
        <d v="2007-03-22T00:00:00"/>
        <d v="2007-03-23T00:00:00"/>
        <d v="2007-03-26T00:00:00"/>
        <d v="2007-03-27T00:00:00"/>
        <d v="2007-03-28T00:00:00"/>
        <d v="2007-03-29T00:00:00"/>
        <d v="2007-03-30T00:00:00"/>
        <d v="2007-04-02T00:00:00"/>
        <d v="2007-04-03T00:00:00"/>
        <d v="2007-04-04T00:00:00"/>
        <d v="2007-04-05T00:00:00"/>
        <d v="2007-04-09T00:00:00"/>
        <d v="2007-04-10T00:00:00"/>
        <d v="2007-04-11T00:00:00"/>
        <d v="2007-04-12T00:00:00"/>
        <d v="2007-04-13T00:00:00"/>
        <d v="2007-04-16T00:00:00"/>
        <d v="2007-04-17T00:00:00"/>
        <d v="2007-04-18T00:00:00"/>
        <d v="2007-04-19T00:00:00"/>
        <d v="2007-04-20T00:00:00"/>
        <d v="2007-04-23T00:00:00"/>
        <d v="2007-04-24T00:00:00"/>
        <d v="2007-04-25T00:00:00"/>
        <d v="2007-04-26T00:00:00"/>
        <d v="2007-04-27T00:00:00"/>
        <d v="2007-04-30T00:00:00"/>
        <d v="2007-05-01T00:00:00"/>
        <d v="2007-05-02T00:00:00"/>
        <d v="2007-05-03T00:00:00"/>
        <d v="2007-05-04T00:00:00"/>
        <d v="2007-05-07T00:00:00"/>
        <d v="2007-05-08T00:00:00"/>
        <d v="2007-05-09T00:00:00"/>
        <d v="2007-05-10T00:00:00"/>
        <d v="2007-05-11T00:00:00"/>
        <d v="2007-05-14T00:00:00"/>
        <d v="2007-05-15T00:00:00"/>
        <d v="2007-05-16T00:00:00"/>
        <d v="2007-05-17T00:00:00"/>
        <d v="2007-05-18T00:00:00"/>
        <d v="2007-05-21T00:00:00"/>
        <d v="2007-05-22T00:00:00"/>
        <d v="2007-05-23T00:00:00"/>
        <d v="2007-05-24T00:00:00"/>
        <d v="2007-05-25T00:00:00"/>
        <d v="2007-05-29T00:00:00"/>
        <d v="2007-05-30T00:00:00"/>
        <d v="2007-05-31T00:00:00"/>
        <d v="2007-06-01T00:00:00"/>
        <d v="2007-06-04T00:00:00"/>
        <d v="2007-06-05T00:00:00"/>
        <d v="2007-06-06T00:00:00"/>
        <d v="2007-06-07T00:00:00"/>
        <d v="2007-06-08T00:00:00"/>
        <d v="2007-06-11T00:00:00"/>
        <d v="2007-06-12T00:00:00"/>
        <d v="2007-06-13T00:00:00"/>
        <d v="2007-06-14T00:00:00"/>
        <d v="2007-06-15T00:00:00"/>
        <d v="2007-06-18T00:00:00"/>
        <d v="2007-06-19T00:00:00"/>
        <d v="2007-06-20T00:00:00"/>
        <d v="2007-06-21T00:00:00"/>
        <d v="2007-06-22T00:00:00"/>
        <d v="2007-06-25T00:00:00"/>
        <d v="2007-06-26T00:00:00"/>
        <d v="2007-06-27T00:00:00"/>
        <d v="2007-06-28T00:00:00"/>
        <d v="2007-06-29T00:00:00"/>
        <d v="2007-07-02T00:00:00"/>
        <d v="2007-07-03T00:00:00"/>
        <d v="2007-07-05T00:00:00"/>
        <d v="2007-07-06T00:00:00"/>
        <d v="2007-07-09T00:00:00"/>
        <d v="2007-07-10T00:00:00"/>
        <d v="2007-07-11T00:00:00"/>
        <d v="2007-07-12T00:00:00"/>
        <d v="2007-07-13T00:00:00"/>
        <d v="2007-07-16T00:00:00"/>
        <d v="2007-07-17T00:00:00"/>
        <d v="2007-07-18T00:00:00"/>
        <d v="2007-07-19T00:00:00"/>
        <d v="2007-07-20T00:00:00"/>
        <d v="2007-07-23T00:00:00"/>
        <d v="2007-07-24T00:00:00"/>
        <d v="2007-07-25T00:00:00"/>
        <d v="2007-07-26T00:00:00"/>
        <d v="2007-07-27T00:00:00"/>
        <d v="2007-07-30T00:00:00"/>
        <d v="2007-07-31T00:00:00"/>
        <d v="2007-08-01T00:00:00"/>
        <d v="2007-08-02T00:00:00"/>
        <d v="2007-08-03T00:00:00"/>
        <d v="2007-08-06T00:00:00"/>
        <d v="2007-08-07T00:00:00"/>
        <d v="2007-08-08T00:00:00"/>
        <d v="2007-08-09T00:00:00"/>
        <d v="2007-08-10T00:00:00"/>
        <d v="2007-08-13T00:00:00"/>
        <d v="2007-08-14T00:00:00"/>
        <d v="2007-08-15T00:00:00"/>
        <d v="2007-08-16T00:00:00"/>
        <d v="2007-08-17T00:00:00"/>
        <d v="2007-08-20T00:00:00"/>
        <d v="2007-08-21T00:00:00"/>
        <d v="2007-08-22T00:00:00"/>
        <d v="2007-08-23T00:00:00"/>
        <d v="2007-08-24T00:00:00"/>
        <d v="2007-08-27T00:00:00"/>
        <d v="2007-08-28T00:00:00"/>
        <d v="2007-08-29T00:00:00"/>
        <d v="2007-08-30T00:00:00"/>
        <d v="2007-08-31T00:00:00"/>
        <d v="2007-09-04T00:00:00"/>
        <d v="2007-09-05T00:00:00"/>
        <d v="2007-09-06T00:00:00"/>
        <d v="2007-09-07T00:00:00"/>
        <d v="2007-09-10T00:00:00"/>
        <d v="2007-09-11T00:00:00"/>
        <d v="2007-09-12T00:00:00"/>
        <d v="2007-09-13T00:00:00"/>
        <d v="2007-09-14T00:00:00"/>
        <d v="2007-09-17T00:00:00"/>
        <d v="2007-09-18T00:00:00"/>
        <d v="2007-09-19T00:00:00"/>
        <d v="2007-09-20T00:00:00"/>
        <d v="2007-09-21T00:00:00"/>
        <d v="2007-09-24T00:00:00"/>
        <d v="2007-09-25T00:00:00"/>
        <d v="2007-09-26T00:00:00"/>
        <d v="2007-09-27T00:00:00"/>
        <d v="2007-09-28T00:00:00"/>
        <d v="2007-10-01T00:00:00"/>
        <d v="2007-10-02T00:00:00"/>
        <d v="2007-10-03T00:00:00"/>
        <d v="2007-10-04T00:00:00"/>
        <d v="2007-10-05T00:00:00"/>
        <d v="2007-10-08T00:00:00"/>
        <d v="2007-10-09T00:00:00"/>
        <d v="2007-10-10T00:00:00"/>
        <d v="2007-10-11T00:00:00"/>
        <d v="2007-10-12T00:00:00"/>
        <d v="2007-10-15T00:00:00"/>
        <d v="2007-10-16T00:00:00"/>
        <d v="2007-10-17T00:00:00"/>
        <d v="2007-10-18T00:00:00"/>
        <d v="2007-10-19T00:00:00"/>
        <d v="2007-10-22T00:00:00"/>
        <d v="2007-10-23T00:00:00"/>
        <d v="2007-10-24T00:00:00"/>
        <d v="2007-10-25T00:00:00"/>
        <d v="2007-10-26T00:00:00"/>
        <d v="2007-10-29T00:00:00"/>
        <d v="2007-10-30T00:00:00"/>
        <d v="2007-10-31T00:00:00"/>
        <d v="2007-11-01T00:00:00"/>
        <d v="2007-11-02T00:00:00"/>
        <d v="2007-11-05T00:00:00"/>
        <d v="2007-11-06T00:00:00"/>
        <d v="2007-11-07T00:00:00"/>
        <d v="2007-11-08T00:00:00"/>
        <d v="2007-11-09T00:00:00"/>
        <d v="2007-11-12T00:00:00"/>
        <d v="2007-11-13T00:00:00"/>
        <d v="2007-11-14T00:00:00"/>
        <d v="2007-11-15T00:00:00"/>
        <d v="2007-11-16T00:00:00"/>
        <d v="2007-11-19T00:00:00"/>
        <d v="2007-11-20T00:00:00"/>
        <d v="2007-11-21T00:00:00"/>
        <d v="2007-11-23T00:00:00"/>
        <d v="2007-11-26T00:00:00"/>
        <d v="2007-11-27T00:00:00"/>
        <d v="2007-11-28T00:00:00"/>
        <d v="2007-11-29T00:00:00"/>
        <d v="2007-11-30T00:00:00"/>
        <d v="2007-12-03T00:00:00"/>
        <d v="2007-12-04T00:00:00"/>
        <d v="2007-12-05T00:00:00"/>
        <d v="2007-12-06T00:00:00"/>
        <d v="2007-12-07T00:00:00"/>
        <d v="2007-12-10T00:00:00"/>
        <d v="2007-12-11T00:00:00"/>
        <d v="2007-12-12T00:00:00"/>
        <d v="2007-12-13T00:00:00"/>
        <d v="2007-12-14T00:00:00"/>
        <d v="2007-12-17T00:00:00"/>
        <d v="2007-12-18T00:00:00"/>
        <d v="2007-12-19T00:00:00"/>
        <d v="2007-12-20T00:00:00"/>
        <d v="2007-12-21T00:00:00"/>
        <d v="2007-12-24T00:00:00"/>
        <d v="2007-12-26T00:00:00"/>
        <d v="2007-12-27T00:00:00"/>
        <d v="2007-12-28T00:00:00"/>
        <d v="2007-12-31T00:00:00"/>
        <d v="2008-01-02T00:00:00"/>
        <d v="2008-01-03T00:00:00"/>
        <d v="2008-01-04T00:00:00"/>
        <d v="2008-01-07T00:00:00"/>
        <d v="2008-01-08T00:00:00"/>
        <d v="2008-01-09T00:00:00"/>
        <d v="2008-01-10T00:00:00"/>
        <d v="2008-01-11T00:00:00"/>
        <d v="2008-01-14T00:00:00"/>
        <d v="2008-01-15T00:00:00"/>
        <d v="2008-01-16T00:00:00"/>
        <d v="2008-01-17T00:00:00"/>
        <d v="2008-01-18T00:00:00"/>
        <d v="2008-01-22T00:00:00"/>
        <d v="2008-01-23T00:00:00"/>
        <d v="2008-01-24T00:00:00"/>
        <d v="2008-01-25T00:00:00"/>
        <d v="2008-01-28T00:00:00"/>
        <d v="2008-01-29T00:00:00"/>
        <d v="2008-01-30T00:00:00"/>
        <d v="2008-01-31T00:00:00"/>
        <d v="2008-02-01T00:00:00"/>
        <d v="2008-02-04T00:00:00"/>
        <d v="2008-02-05T00:00:00"/>
        <d v="2008-02-06T00:00:00"/>
        <d v="2008-02-07T00:00:00"/>
        <d v="2008-02-08T00:00:00"/>
        <d v="2008-02-11T00:00:00"/>
        <d v="2008-02-12T00:00:00"/>
        <d v="2008-02-13T00:00:00"/>
        <d v="2008-02-14T00:00:00"/>
        <d v="2008-02-15T00:00:00"/>
        <d v="2008-02-19T00:00:00"/>
        <d v="2008-02-20T00:00:00"/>
        <d v="2008-02-21T00:00:00"/>
        <d v="2008-02-22T00:00:00"/>
        <d v="2008-02-25T00:00:00"/>
        <d v="2008-02-26T00:00:00"/>
        <d v="2008-02-27T00:00:00"/>
        <d v="2008-02-28T00:00:00"/>
        <d v="2008-02-29T00:00:00"/>
        <d v="2008-03-03T00:00:00"/>
        <d v="2008-03-04T00:00:00"/>
        <d v="2008-03-05T00:00:00"/>
        <d v="2008-03-06T00:00:00"/>
        <d v="2008-03-07T00:00:00"/>
        <d v="2008-03-10T00:00:00"/>
        <d v="2008-03-11T00:00:00"/>
        <d v="2008-03-12T00:00:00"/>
        <d v="2008-03-13T00:00:00"/>
        <d v="2008-03-14T00:00:00"/>
        <d v="2008-03-17T00:00:00"/>
        <d v="2008-03-18T00:00:00"/>
        <d v="2008-03-19T00:00:00"/>
        <d v="2008-03-20T00:00:00"/>
        <d v="2008-03-24T00:00:00"/>
        <d v="2008-03-25T00:00:00"/>
        <d v="2008-03-26T00:00:00"/>
        <d v="2008-03-27T00:00:00"/>
        <d v="2008-03-28T00:00:00"/>
        <d v="2008-03-31T00:00:00"/>
        <d v="2008-04-01T00:00:00"/>
        <d v="2008-04-02T00:00:00"/>
        <d v="2008-04-03T00:00:00"/>
        <d v="2008-04-04T00:00:00"/>
        <d v="2008-04-07T00:00:00"/>
        <d v="2008-04-08T00:00:00"/>
        <d v="2008-04-09T00:00:00"/>
        <d v="2008-04-10T00:00:00"/>
        <d v="2008-04-11T00:00:00"/>
        <d v="2008-04-14T00:00:00"/>
        <d v="2008-04-15T00:00:00"/>
        <d v="2008-04-16T00:00:00"/>
        <d v="2008-04-17T00:00:00"/>
        <d v="2008-04-18T00:00:00"/>
        <d v="2008-04-21T00:00:00"/>
        <d v="2008-04-22T00:00:00"/>
        <d v="2008-04-23T00:00:00"/>
        <d v="2008-04-24T00:00:00"/>
        <d v="2008-04-25T00:00:00"/>
        <d v="2008-04-28T00:00:00"/>
        <d v="2008-04-29T00:00:00"/>
        <d v="2008-04-30T00:00:00"/>
        <d v="2008-05-01T00:00:00"/>
        <d v="2008-05-02T00:00:00"/>
        <d v="2008-05-05T00:00:00"/>
        <d v="2008-05-06T00:00:00"/>
        <d v="2008-05-07T00:00:00"/>
        <d v="2008-05-08T00:00:00"/>
        <d v="2008-05-09T00:00:00"/>
        <d v="2008-05-12T00:00:00"/>
        <d v="2008-05-13T00:00:00"/>
        <d v="2008-05-14T00:00:00"/>
        <d v="2008-05-15T00:00:00"/>
        <d v="2008-05-16T00:00:00"/>
        <d v="2008-05-19T00:00:00"/>
        <d v="2008-05-20T00:00:00"/>
        <d v="2008-05-21T00:00:00"/>
        <d v="2008-05-22T00:00:00"/>
        <d v="2008-05-23T00:00:00"/>
        <d v="2008-05-27T00:00:00"/>
        <d v="2008-05-28T00:00:00"/>
        <d v="2008-05-29T00:00:00"/>
        <d v="2008-05-30T00:00:00"/>
        <d v="2008-06-02T00:00:00"/>
        <d v="2008-06-03T00:00:00"/>
        <d v="2008-06-04T00:00:00"/>
        <d v="2008-06-05T00:00:00"/>
        <d v="2008-06-06T00:00:00"/>
        <d v="2008-06-09T00:00:00"/>
        <d v="2008-06-10T00:00:00"/>
        <d v="2008-06-11T00:00:00"/>
        <d v="2008-06-12T00:00:00"/>
        <d v="2008-06-13T00:00:00"/>
        <d v="2008-06-16T00:00:00"/>
        <d v="2008-06-17T00:00:00"/>
        <d v="2008-06-18T00:00:00"/>
        <d v="2008-06-19T00:00:00"/>
        <d v="2008-06-20T00:00:00"/>
        <d v="2008-06-23T00:00:00"/>
        <d v="2008-06-24T00:00:00"/>
        <d v="2008-06-25T00:00:00"/>
        <d v="2008-06-26T00:00:00"/>
        <d v="2008-06-27T00:00:00"/>
        <d v="2008-06-30T00:00:00"/>
        <d v="2008-07-01T00:00:00"/>
        <d v="2008-07-02T00:00:00"/>
        <d v="2008-07-03T00:00:00"/>
        <d v="2008-07-07T00:00:00"/>
        <d v="2008-07-08T00:00:00"/>
        <d v="2008-07-09T00:00:00"/>
        <d v="2008-07-10T00:00:00"/>
        <d v="2008-07-11T00:00:00"/>
        <d v="2008-07-14T00:00:00"/>
        <d v="2008-07-15T00:00:00"/>
        <d v="2008-07-16T00:00:00"/>
        <d v="2008-07-17T00:00:00"/>
        <d v="2008-07-18T00:00:00"/>
        <d v="2008-07-21T00:00:00"/>
        <d v="2008-07-22T00:00:00"/>
        <d v="2008-07-23T00:00:00"/>
        <d v="2008-07-24T00:00:00"/>
        <d v="2008-07-25T00:00:00"/>
        <d v="2008-07-28T00:00:00"/>
        <d v="2008-07-29T00:00:00"/>
        <d v="2008-07-30T00:00:00"/>
        <d v="2008-07-31T00:00:00"/>
        <d v="2008-08-01T00:00:00"/>
        <d v="2008-08-04T00:00:00"/>
        <d v="2008-08-05T00:00:00"/>
        <d v="2008-08-06T00:00:00"/>
        <d v="2008-08-07T00:00:00"/>
        <d v="2008-08-08T00:00:00"/>
        <d v="2008-08-11T00:00:00"/>
        <d v="2008-08-12T00:00:00"/>
        <d v="2008-08-13T00:00:00"/>
        <d v="2008-08-14T00:00:00"/>
        <d v="2008-08-15T00:00:00"/>
        <d v="2008-08-18T00:00:00"/>
        <d v="2008-08-19T00:00:00"/>
        <d v="2008-08-20T00:00:00"/>
        <d v="2008-08-21T00:00:00"/>
        <d v="2008-08-22T00:00:00"/>
        <d v="2008-08-25T00:00:00"/>
        <d v="2008-08-26T00:00:00"/>
        <d v="2008-08-27T00:00:00"/>
        <d v="2008-08-28T00:00:00"/>
        <d v="2008-08-29T00:00:00"/>
        <d v="2008-09-02T00:00:00"/>
        <d v="2008-09-03T00:00:00"/>
        <d v="2008-09-04T00:00:00"/>
        <d v="2008-09-05T00:00:00"/>
        <d v="2008-09-08T00:00:00"/>
        <d v="2008-09-09T00:00:00"/>
        <d v="2008-09-10T00:00:00"/>
        <d v="2008-09-11T00:00:00"/>
        <d v="2008-09-12T00:00:00"/>
        <d v="2008-09-15T00:00:00"/>
        <d v="2008-09-16T00:00:00"/>
        <d v="2008-09-17T00:00:00"/>
        <d v="2008-09-18T00:00:00"/>
        <d v="2008-09-19T00:00:00"/>
        <d v="2008-09-22T00:00:00"/>
        <d v="2008-09-23T00:00:00"/>
        <d v="2008-09-24T00:00:00"/>
        <d v="2008-09-25T00:00:00"/>
        <d v="2008-09-26T00:00:00"/>
        <d v="2008-09-29T00:00:00"/>
        <d v="2008-09-30T00:00:00"/>
        <d v="2008-10-01T00:00:00"/>
        <d v="2008-10-02T00:00:00"/>
        <d v="2008-10-03T00:00:00"/>
        <d v="2008-10-06T00:00:00"/>
        <d v="2008-10-07T00:00:00"/>
        <d v="2008-10-08T00:00:00"/>
        <d v="2008-10-09T00:00:00"/>
        <d v="2008-10-10T00:00:00"/>
        <d v="2008-10-13T00:00:00"/>
        <d v="2008-10-14T00:00:00"/>
        <d v="2008-10-15T00:00:00"/>
        <d v="2008-10-16T00:00:00"/>
        <d v="2008-10-17T00:00:00"/>
        <d v="2008-10-20T00:00:00"/>
        <d v="2008-10-21T00:00:00"/>
        <d v="2008-10-22T00:00:00"/>
        <d v="2008-10-23T00:00:00"/>
        <d v="2008-10-24T00:00:00"/>
        <d v="2008-10-27T00:00:00"/>
        <d v="2008-10-28T00:00:00"/>
        <d v="2008-10-29T00:00:00"/>
        <d v="2008-10-30T00:00:00"/>
        <d v="2008-10-31T00:00:00"/>
        <d v="2008-11-03T00:00:00"/>
        <d v="2008-11-04T00:00:00"/>
        <d v="2008-11-05T00:00:00"/>
        <d v="2008-11-06T00:00:00"/>
        <d v="2008-11-07T00:00:00"/>
        <d v="2008-11-10T00:00:00"/>
        <d v="2008-11-11T00:00:00"/>
        <d v="2008-11-12T00:00:00"/>
        <d v="2008-11-13T00:00:00"/>
        <d v="2008-11-14T00:00:00"/>
        <d v="2008-11-17T00:00:00"/>
        <d v="2008-11-18T00:00:00"/>
        <d v="2008-11-19T00:00:00"/>
        <d v="2008-11-20T00:00:00"/>
        <d v="2008-11-21T00:00:00"/>
        <d v="2008-11-24T00:00:00"/>
        <d v="2008-11-25T00:00:00"/>
        <d v="2008-11-26T00:00:00"/>
        <d v="2008-11-28T00:00:00"/>
        <d v="2008-12-01T00:00:00"/>
        <d v="2008-12-02T00:00:00"/>
        <d v="2008-12-03T00:00:00"/>
        <d v="2008-12-04T00:00:00"/>
        <d v="2008-12-05T00:00:00"/>
        <d v="2008-12-08T00:00:00"/>
        <d v="2008-12-09T00:00:00"/>
        <d v="2008-12-10T00:00:00"/>
        <d v="2008-12-11T00:00:00"/>
        <d v="2008-12-12T00:00:00"/>
        <d v="2008-12-15T00:00:00"/>
        <d v="2008-12-16T00:00:00"/>
        <d v="2008-12-17T00:00:00"/>
        <d v="2008-12-18T00:00:00"/>
        <d v="2008-12-19T00:00:00"/>
        <d v="2008-12-22T00:00:00"/>
        <d v="2008-12-23T00:00:00"/>
        <d v="2008-12-24T00:00:00"/>
        <d v="2008-12-26T00:00:00"/>
        <d v="2008-12-29T00:00:00"/>
        <d v="2008-12-30T00:00:00"/>
        <d v="2008-12-31T00:00:00"/>
        <d v="2009-01-02T00:00:00"/>
        <d v="2009-01-05T00:00:00"/>
        <d v="2009-01-06T00:00:00"/>
        <d v="2009-01-07T00:00:00"/>
        <d v="2009-01-08T00:00:00"/>
        <d v="2009-01-09T00:00:00"/>
        <d v="2009-01-12T00:00:00"/>
        <d v="2009-01-13T00:00:00"/>
        <d v="2009-01-14T00:00:00"/>
        <d v="2009-01-15T00:00:00"/>
        <d v="2009-01-16T00:00:00"/>
        <d v="2009-01-20T00:00:00"/>
        <d v="2009-01-21T00:00:00"/>
        <d v="2009-01-22T00:00:00"/>
        <d v="2009-01-23T00:00:00"/>
        <d v="2009-01-26T00:00:00"/>
        <d v="2009-01-27T00:00:00"/>
        <d v="2009-01-28T00:00:00"/>
        <d v="2009-01-29T00:00:00"/>
        <d v="2009-01-30T00:00:00"/>
        <d v="2009-02-02T00:00:00"/>
        <d v="2009-02-03T00:00:00"/>
        <d v="2009-02-04T00:00:00"/>
        <d v="2009-02-05T00:00:00"/>
        <d v="2009-02-06T00:00:00"/>
        <d v="2009-02-09T00:00:00"/>
        <d v="2009-02-10T00:00:00"/>
        <d v="2009-02-11T00:00:00"/>
        <d v="2009-02-12T00:00:00"/>
        <d v="2009-02-13T00:00:00"/>
        <d v="2009-02-17T00:00:00"/>
        <d v="2009-02-18T00:00:00"/>
        <d v="2009-02-19T00:00:00"/>
        <d v="2009-02-20T00:00:00"/>
        <d v="2009-02-23T00:00:00"/>
        <d v="2009-02-24T00:00:00"/>
        <d v="2009-02-25T00:00:00"/>
        <d v="2009-02-26T00:00:00"/>
        <d v="2009-02-27T00:00:00"/>
        <d v="2009-03-02T00:00:00"/>
        <d v="2009-03-03T00:00:00"/>
        <d v="2009-03-04T00:00:00"/>
        <d v="2009-03-05T00:00:00"/>
        <d v="2009-03-06T00:00:00"/>
        <d v="2009-03-09T00:00:00"/>
        <d v="2009-03-10T00:00:00"/>
        <d v="2009-03-11T00:00:00"/>
        <d v="2009-03-12T00:00:00"/>
        <d v="2009-03-13T00:00:00"/>
        <d v="2009-03-16T00:00:00"/>
        <d v="2009-03-17T00:00:00"/>
        <d v="2009-03-18T00:00:00"/>
        <d v="2009-03-19T00:00:00"/>
        <d v="2009-03-20T00:00:00"/>
        <d v="2009-03-23T00:00:00"/>
        <d v="2009-03-24T00:00:00"/>
        <d v="2009-03-25T00:00:00"/>
        <d v="2009-03-26T00:00:00"/>
        <d v="2009-03-27T00:00:00"/>
        <d v="2009-03-30T00:00:00"/>
        <d v="2009-03-31T00:00:00"/>
        <d v="2009-04-01T00:00:00"/>
        <d v="2009-04-02T00:00:00"/>
        <d v="2009-04-03T00:00:00"/>
        <d v="2009-04-06T00:00:00"/>
        <d v="2009-04-07T00:00:00"/>
        <d v="2009-04-08T00:00:00"/>
        <d v="2009-04-09T00:00:00"/>
        <d v="2009-04-13T00:00:00"/>
        <d v="2009-04-14T00:00:00"/>
        <d v="2009-04-15T00:00:00"/>
        <d v="2009-04-16T00:00:00"/>
        <d v="2009-04-17T00:00:00"/>
        <d v="2009-04-20T00:00:00"/>
        <d v="2009-04-21T00:00:00"/>
        <d v="2009-04-22T00:00:00"/>
        <d v="2009-04-23T00:00:00"/>
        <d v="2009-04-24T00:00:00"/>
        <d v="2009-04-27T00:00:00"/>
        <d v="2009-04-28T00:00:00"/>
        <d v="2009-04-29T00:00:00"/>
        <d v="2009-04-30T00:00:00"/>
        <d v="2009-05-01T00:00:00"/>
        <d v="2009-05-04T00:00:00"/>
        <d v="2009-05-05T00:00:00"/>
        <d v="2009-05-06T00:00:00"/>
        <d v="2009-05-07T00:00:00"/>
        <d v="2009-05-08T00:00:00"/>
        <d v="2009-05-11T00:00:00"/>
        <d v="2009-05-12T00:00:00"/>
        <d v="2009-05-13T00:00:00"/>
        <d v="2009-05-14T00:00:00"/>
        <d v="2009-05-15T00:00:00"/>
        <d v="2009-05-18T00:00:00"/>
        <d v="2009-05-19T00:00:00"/>
        <d v="2009-05-20T00:00:00"/>
        <d v="2009-05-21T00:00:00"/>
        <d v="2009-05-22T00:00:00"/>
        <d v="2009-05-26T00:00:00"/>
        <d v="2009-05-27T00:00:00"/>
        <d v="2009-05-28T00:00:00"/>
        <d v="2009-05-29T00:00:00"/>
        <d v="2009-06-01T00:00:00"/>
        <d v="2009-06-02T00:00:00"/>
        <d v="2009-06-03T00:00:00"/>
        <d v="2009-06-04T00:00:00"/>
        <d v="2009-06-05T00:00:00"/>
        <d v="2009-06-08T00:00:00"/>
        <d v="2009-06-09T00:00:00"/>
        <d v="2009-06-10T00:00:00"/>
        <d v="2009-06-11T00:00:00"/>
        <d v="2009-06-12T00:00:00"/>
        <d v="2009-06-15T00:00:00"/>
        <d v="2009-06-16T00:00:00"/>
        <d v="2009-06-17T00:00:00"/>
        <d v="2009-06-18T00:00:00"/>
        <d v="2009-06-19T00:00:00"/>
        <d v="2009-06-22T00:00:00"/>
        <d v="2009-06-23T00:00:00"/>
        <d v="2009-06-24T00:00:00"/>
        <d v="2009-06-25T00:00:00"/>
        <d v="2009-06-26T00:00:00"/>
        <d v="2009-06-29T00:00:00"/>
        <d v="2009-06-30T00:00:00"/>
        <d v="2009-07-01T00:00:00"/>
        <d v="2009-07-02T00:00:00"/>
        <d v="2009-07-06T00:00:00"/>
        <d v="2009-07-07T00:00:00"/>
        <d v="2009-07-08T00:00:00"/>
        <d v="2009-07-09T00:00:00"/>
        <d v="2009-07-10T00:00:00"/>
        <d v="2009-07-13T00:00:00"/>
        <d v="2009-07-14T00:00:00"/>
        <d v="2009-07-15T00:00:00"/>
        <d v="2009-07-16T00:00:00"/>
        <d v="2009-07-17T00:00:00"/>
        <d v="2009-07-20T00:00:00"/>
        <d v="2009-07-21T00:00:00"/>
        <d v="2009-07-22T00:00:00"/>
        <d v="2009-07-23T00:00:00"/>
        <d v="2009-07-24T00:00:00"/>
        <d v="2009-07-27T00:00:00"/>
        <d v="2009-07-28T00:00:00"/>
        <d v="2009-07-29T00:00:00"/>
        <d v="2009-07-30T00:00:00"/>
        <d v="2009-07-31T00:00:00"/>
        <d v="2009-08-03T00:00:00"/>
        <d v="2009-08-04T00:00:00"/>
        <d v="2009-08-05T00:00:00"/>
        <d v="2009-08-06T00:00:00"/>
        <d v="2009-08-07T00:00:00"/>
        <d v="2009-08-10T00:00:00"/>
        <d v="2009-08-11T00:00:00"/>
        <d v="2009-08-12T00:00:00"/>
        <d v="2009-08-13T00:00:00"/>
        <d v="2009-08-14T00:00:00"/>
        <d v="2009-08-17T00:00:00"/>
        <d v="2009-08-18T00:00:00"/>
        <d v="2009-08-19T00:00:00"/>
        <d v="2009-08-20T00:00:00"/>
        <d v="2009-08-21T00:00:00"/>
        <d v="2009-08-24T00:00:00"/>
        <d v="2009-08-25T00:00:00"/>
        <d v="2009-08-26T00:00:00"/>
        <d v="2009-08-27T00:00:00"/>
        <d v="2009-08-28T00:00:00"/>
        <d v="2009-08-31T00:00:00"/>
        <d v="2009-09-01T00:00:00"/>
        <d v="2009-09-02T00:00:00"/>
        <d v="2009-09-03T00:00:00"/>
        <d v="2009-09-04T00:00:00"/>
        <d v="2009-09-08T00:00:00"/>
        <d v="2009-09-09T00:00:00"/>
        <d v="2009-09-10T00:00:00"/>
        <d v="2009-09-11T00:00:00"/>
        <d v="2009-09-14T00:00:00"/>
        <d v="2009-09-15T00:00:00"/>
        <d v="2009-09-16T00:00:00"/>
        <d v="2009-09-17T00:00:00"/>
        <d v="2009-09-18T00:00:00"/>
        <d v="2009-09-21T00:00:00"/>
        <d v="2009-09-22T00:00:00"/>
        <d v="2009-09-23T00:00:00"/>
        <d v="2009-09-24T00:00:00"/>
        <d v="2009-09-25T00:00:00"/>
        <d v="2009-09-28T00:00:00"/>
        <d v="2009-09-29T00:00:00"/>
        <d v="2009-09-30T00:00:00"/>
        <d v="2009-10-01T00:00:00"/>
        <d v="2009-10-02T00:00:00"/>
        <d v="2009-10-05T00:00:00"/>
        <d v="2009-10-06T00:00:00"/>
        <d v="2009-10-07T00:00:00"/>
        <d v="2009-10-08T00:00:00"/>
        <d v="2009-10-09T00:00:00"/>
        <d v="2009-10-12T00:00:00"/>
        <d v="2009-10-13T00:00:00"/>
        <d v="2009-10-14T00:00:00"/>
        <d v="2009-10-15T00:00:00"/>
        <d v="2009-10-16T00:00:00"/>
        <d v="2009-10-19T00:00:00"/>
        <d v="2009-10-20T00:00:00"/>
        <d v="2009-10-21T00:00:00"/>
        <d v="2009-10-22T00:00:00"/>
        <d v="2009-10-23T00:00:00"/>
        <d v="2009-10-26T00:00:00"/>
        <d v="2009-10-27T00:00:00"/>
        <d v="2009-10-28T00:00:00"/>
        <d v="2009-10-29T00:00:00"/>
        <d v="2009-10-30T00:00:00"/>
        <d v="2009-11-02T00:00:00"/>
        <d v="2009-11-03T00:00:00"/>
        <d v="2009-11-04T00:00:00"/>
        <d v="2009-11-05T00:00:00"/>
        <d v="2009-11-06T00:00:00"/>
        <d v="2009-11-09T00:00:00"/>
        <d v="2009-11-10T00:00:00"/>
        <d v="2009-11-11T00:00:00"/>
        <d v="2009-11-12T00:00:00"/>
        <d v="2009-11-13T00:00:00"/>
        <d v="2009-11-16T00:00:00"/>
        <d v="2009-11-17T00:00:00"/>
        <d v="2009-11-18T00:00:00"/>
        <d v="2009-11-19T00:00:00"/>
        <d v="2009-11-20T00:00:00"/>
        <d v="2009-11-23T00:00:00"/>
        <d v="2009-11-24T00:00:00"/>
        <d v="2009-11-25T00:00:00"/>
        <d v="2009-11-27T00:00:00"/>
        <d v="2009-11-30T00:00:00"/>
        <d v="2009-12-01T00:00:00"/>
        <d v="2009-12-02T00:00:00"/>
        <d v="2009-12-03T00:00:00"/>
        <d v="2009-12-04T00:00:00"/>
        <d v="2009-12-07T00:00:00"/>
        <d v="2009-12-08T00:00:00"/>
        <d v="2009-12-09T00:00:00"/>
        <d v="2009-12-10T00:00:00"/>
        <d v="2009-12-11T00:00:00"/>
        <d v="2009-12-14T00:00:00"/>
        <d v="2009-12-15T00:00:00"/>
        <d v="2009-12-16T00:00:00"/>
        <d v="2009-12-17T00:00:00"/>
        <d v="2009-12-18T00:00:00"/>
        <d v="2009-12-21T00:00:00"/>
        <d v="2009-12-22T00:00:00"/>
        <d v="2009-12-23T00:00:00"/>
        <d v="2009-12-24T00:00:00"/>
        <d v="2009-12-28T00:00:00"/>
        <d v="2009-12-29T00:00:00"/>
        <d v="2009-12-30T00:00:00"/>
        <d v="2009-12-31T00:00:00"/>
        <d v="2010-01-04T00:00:00"/>
        <d v="2010-01-05T00:00:00"/>
        <d v="2010-01-06T00:00:00"/>
        <d v="2010-01-07T00:00:00"/>
        <d v="2010-01-08T00:00:00"/>
        <d v="2010-01-11T00:00:00"/>
        <d v="2010-01-12T00:00:00"/>
        <d v="2010-01-13T00:00:00"/>
        <d v="2010-01-14T00:00:00"/>
        <d v="2010-01-15T00:00:00"/>
        <d v="2010-01-19T00:00:00"/>
        <d v="2010-01-20T00:00:00"/>
        <d v="2010-01-21T00:00:00"/>
        <d v="2010-01-22T00:00:00"/>
        <d v="2010-01-25T00:00:00"/>
        <d v="2010-01-26T00:00:00"/>
        <d v="2010-01-27T00:00:00"/>
        <d v="2010-01-28T00:00:00"/>
        <d v="2010-01-29T00:00:00"/>
        <d v="2010-02-01T00:00:00"/>
        <d v="2010-02-02T00:00:00"/>
        <d v="2010-02-03T00:00:00"/>
        <d v="2010-02-04T00:00:00"/>
        <d v="2010-02-05T00:00:00"/>
        <d v="2010-02-08T00:00:00"/>
        <d v="2010-02-09T00:00:00"/>
        <d v="2010-02-10T00:00:00"/>
        <d v="2010-02-11T00:00:00"/>
        <d v="2010-02-12T00:00:00"/>
        <d v="2010-02-16T00:00:00"/>
        <d v="2010-02-17T00:00:00"/>
        <d v="2010-02-18T00:00:00"/>
        <d v="2010-02-19T00:00:00"/>
        <d v="2010-02-22T00:00:00"/>
        <d v="2010-02-23T00:00:00"/>
        <d v="2010-02-24T00:00:00"/>
        <d v="2010-02-25T00:00:00"/>
        <d v="2010-02-26T00:00:00"/>
        <d v="2010-03-01T00:00:00"/>
        <d v="2010-03-02T00:00:00"/>
        <d v="2010-03-03T00:00:00"/>
        <d v="2010-03-04T00:00:00"/>
        <d v="2010-03-05T00:00:00"/>
        <d v="2010-03-08T00:00:00"/>
        <d v="2010-03-09T00:00:00"/>
        <d v="2010-03-10T00:00:00"/>
        <d v="2010-03-11T00:00:00"/>
        <d v="2010-03-12T00:00:00"/>
        <d v="2010-03-15T00:00:00"/>
        <d v="2010-03-16T00:00:00"/>
        <d v="2010-03-17T00:00:00"/>
        <d v="2010-03-18T00:00:00"/>
        <d v="2010-03-19T00:00:00"/>
        <d v="2010-03-22T00:00:00"/>
        <d v="2010-03-23T00:00:00"/>
        <d v="2010-03-24T00:00:00"/>
        <d v="2010-03-25T00:00:00"/>
        <d v="2010-03-26T00:00:00"/>
        <d v="2010-03-29T00:00:00"/>
        <d v="2010-03-30T00:00:00"/>
        <d v="2010-03-31T00:00:00"/>
        <d v="2010-04-01T00:00:00"/>
        <d v="2010-04-05T00:00:00"/>
        <d v="2010-04-06T00:00:00"/>
        <d v="2010-04-07T00:00:00"/>
        <d v="2010-04-08T00:00:00"/>
        <d v="2010-04-09T00:00:00"/>
        <d v="2010-04-12T00:00:00"/>
        <d v="2010-04-13T00:00:00"/>
        <d v="2010-04-14T00:00:00"/>
        <d v="2010-04-15T00:00:00"/>
        <d v="2010-04-16T00:00:00"/>
        <d v="2010-04-19T00:00:00"/>
        <d v="2010-04-20T00:00:00"/>
        <d v="2010-04-21T00:00:00"/>
        <d v="2010-04-22T00:00:00"/>
        <d v="2010-04-23T00:00:00"/>
        <d v="2010-04-26T00:00:00"/>
        <d v="2010-04-27T00:00:00"/>
        <d v="2010-04-28T00:00:00"/>
        <d v="2010-04-29T00:00:00"/>
        <d v="2010-04-30T00:00:00"/>
        <d v="2010-05-03T00:00:00"/>
        <d v="2010-05-04T00:00:00"/>
        <d v="2010-05-05T00:00:00"/>
        <d v="2010-05-06T00:00:00"/>
        <d v="2010-05-07T00:00:00"/>
        <d v="2010-05-10T00:00:00"/>
        <d v="2010-05-11T00:00:00"/>
        <d v="2010-05-12T00:00:00"/>
        <d v="2010-05-13T00:00:00"/>
        <d v="2010-05-14T00:00:00"/>
        <d v="2010-05-17T00:00:00"/>
        <d v="2010-05-18T00:00:00"/>
        <d v="2010-05-19T00:00:00"/>
        <d v="2010-05-20T00:00:00"/>
        <d v="2010-05-21T00:00:00"/>
        <d v="2010-05-24T00:00:00"/>
        <d v="2010-05-25T00:00:00"/>
        <d v="2010-05-26T00:00:00"/>
        <d v="2010-05-27T00:00:00"/>
        <d v="2010-05-28T00:00:00"/>
        <d v="2010-06-01T00:00:00"/>
        <d v="2010-06-02T00:00:00"/>
        <d v="2010-06-03T00:00:00"/>
        <d v="2010-06-04T00:00:00"/>
        <d v="2010-06-07T00:00:00"/>
        <d v="2010-06-08T00:00:00"/>
        <d v="2010-06-09T00:00:00"/>
        <d v="2010-06-10T00:00:00"/>
        <d v="2010-06-11T00:00:00"/>
        <d v="2010-06-14T00:00:00"/>
        <d v="2010-06-15T00:00:00"/>
        <d v="2010-06-16T00:00:00"/>
        <d v="2010-06-17T00:00:00"/>
        <d v="2010-06-18T00:00:00"/>
        <d v="2010-06-21T00:00:00"/>
        <d v="2010-06-22T00:00:00"/>
        <d v="2010-06-23T00:00:00"/>
        <d v="2010-06-24T00:00:00"/>
        <d v="2010-06-25T00:00:00"/>
        <d v="2010-06-28T00:00:00"/>
        <d v="2010-06-29T00:00:00"/>
        <d v="2010-06-30T00:00:00"/>
        <d v="2010-07-01T00:00:00"/>
        <d v="2010-07-02T00:00:00"/>
        <d v="2010-07-06T00:00:00"/>
        <d v="2010-07-07T00:00:00"/>
        <d v="2010-07-08T00:00:00"/>
        <d v="2010-07-09T00:00:00"/>
        <d v="2010-07-12T00:00:00"/>
        <d v="2010-07-13T00:00:00"/>
        <d v="2010-07-14T00:00:00"/>
        <d v="2010-07-15T00:00:00"/>
        <d v="2010-07-16T00:00:00"/>
        <d v="2010-07-19T00:00:00"/>
        <d v="2010-07-20T00:00:00"/>
        <d v="2010-07-21T00:00:00"/>
        <d v="2010-07-22T00:00:00"/>
        <d v="2010-07-23T00:00:00"/>
        <d v="2010-07-26T00:00:00"/>
        <d v="2010-07-27T00:00:00"/>
        <d v="2010-07-28T00:00:00"/>
        <d v="2010-07-29T00:00:00"/>
        <d v="2010-07-30T00:00:00"/>
        <d v="2010-08-02T00:00:00"/>
        <d v="2010-08-03T00:00:00"/>
        <d v="2010-08-04T00:00:00"/>
        <d v="2010-08-05T00:00:00"/>
        <d v="2010-08-06T00:00:00"/>
        <d v="2010-08-09T00:00:00"/>
        <d v="2010-08-10T00:00:00"/>
        <d v="2010-08-11T00:00:00"/>
        <d v="2010-08-12T00:00:00"/>
        <d v="2010-08-13T00:00:00"/>
        <d v="2010-08-16T00:00:00"/>
        <d v="2010-08-17T00:00:00"/>
        <d v="2010-08-18T00:00:00"/>
        <d v="2010-08-19T00:00:00"/>
        <d v="2010-08-20T00:00:00"/>
        <d v="2010-08-23T00:00:00"/>
        <d v="2010-08-24T00:00:00"/>
        <d v="2010-08-25T00:00:00"/>
        <d v="2010-08-26T00:00:00"/>
        <d v="2010-08-27T00:00:00"/>
        <d v="2010-08-30T00:00:00"/>
        <d v="2010-08-31T00:00:00"/>
        <d v="2010-09-01T00:00:00"/>
        <d v="2010-09-02T00:00:00"/>
        <d v="2010-09-03T00:00:00"/>
        <d v="2010-09-07T00:00:00"/>
        <d v="2010-09-08T00:00:00"/>
        <d v="2010-09-09T00:00:00"/>
        <d v="2010-09-10T00:00:00"/>
        <d v="2010-09-13T00:00:00"/>
        <d v="2010-09-14T00:00:00"/>
        <d v="2010-09-15T00:00:00"/>
        <d v="2010-09-16T00:00:00"/>
        <d v="2010-09-17T00:00:00"/>
        <d v="2010-09-20T00:00:00"/>
        <d v="2010-09-21T00:00:00"/>
        <d v="2010-09-22T00:00:00"/>
        <d v="2010-09-23T00:00:00"/>
        <d v="2010-09-24T00:00:00"/>
        <d v="2010-09-27T00:00:00"/>
        <d v="2010-09-28T00:00:00"/>
        <d v="2010-09-29T00:00:00"/>
        <d v="2010-09-30T00:00:00"/>
        <d v="2010-10-01T00:00:00"/>
        <d v="2010-10-04T00:00:00"/>
        <d v="2010-10-05T00:00:00"/>
        <d v="2010-10-06T00:00:00"/>
        <d v="2010-10-07T00:00:00"/>
        <d v="2010-10-08T00:00:00"/>
        <d v="2010-10-11T00:00:00"/>
        <d v="2010-10-12T00:00:00"/>
        <d v="2010-10-13T00:00:00"/>
        <d v="2010-10-14T00:00:00"/>
        <d v="2010-10-15T00:00:00"/>
        <d v="2010-10-18T00:00:00"/>
        <d v="2010-10-19T00:00:00"/>
        <d v="2010-10-20T00:00:00"/>
        <d v="2010-10-21T00:00:00"/>
        <d v="2010-10-22T00:00:00"/>
        <d v="2010-10-25T00:00:00"/>
        <d v="2010-10-26T00:00:00"/>
        <d v="2010-10-27T00:00:00"/>
        <d v="2010-10-28T00:00:00"/>
        <d v="2010-10-29T00:00:00"/>
        <d v="2010-11-01T00:00:00"/>
        <d v="2010-11-02T00:00:00"/>
        <d v="2010-11-03T00:00:00"/>
        <d v="2010-11-04T00:00:00"/>
        <d v="2010-11-05T00:00:00"/>
        <d v="2010-11-08T00:00:00"/>
        <d v="2010-11-09T00:00:00"/>
        <d v="2010-11-10T00:00:00"/>
        <d v="2010-11-11T00:00:00"/>
        <d v="2010-11-12T00:00:00"/>
        <d v="2010-11-15T00:00:00"/>
        <d v="2010-11-16T00:00:00"/>
        <d v="2010-11-17T00:00:00"/>
        <d v="2010-11-18T00:00:00"/>
        <d v="2010-11-19T00:00:00"/>
        <d v="2010-11-22T00:00:00"/>
        <d v="2010-11-23T00:00:00"/>
        <d v="2010-11-24T00:00:00"/>
        <d v="2010-11-26T00:00:00"/>
        <d v="2010-11-29T00:00:00"/>
        <d v="2010-11-30T00:00:00"/>
        <d v="2010-12-01T00:00:00"/>
        <d v="2010-12-02T00:00:00"/>
        <d v="2010-12-03T00:00:00"/>
        <d v="2010-12-06T00:00:00"/>
        <d v="2010-12-07T00:00:00"/>
        <d v="2010-12-08T00:00:00"/>
        <d v="2010-12-09T00:00:00"/>
        <d v="2010-12-10T00:00:00"/>
        <d v="2010-12-13T00:00:00"/>
        <d v="2010-12-14T00:00:00"/>
        <d v="2010-12-15T00:00:00"/>
        <d v="2010-12-16T00:00:00"/>
        <d v="2010-12-17T00:00:00"/>
        <d v="2010-12-20T00:00:00"/>
        <d v="2010-12-21T00:00:00"/>
        <d v="2010-12-22T00:00:00"/>
        <d v="2010-12-23T00:00:00"/>
        <d v="2010-12-27T00:00:00"/>
        <d v="2010-12-28T00:00:00"/>
        <d v="2010-12-29T00:00:00"/>
        <d v="2010-12-30T00:00:00"/>
        <d v="2010-12-31T00:00:00"/>
        <d v="2011-01-03T00:00:00"/>
        <d v="2011-01-04T00:00:00"/>
        <d v="2011-01-05T00:00:00"/>
        <d v="2011-01-06T00:00:00"/>
        <d v="2011-01-07T00:00:00"/>
        <d v="2011-01-10T00:00:00"/>
        <d v="2011-01-11T00:00:00"/>
        <d v="2011-01-12T00:00:00"/>
        <d v="2011-01-13T00:00:00"/>
        <d v="2011-01-14T00:00:00"/>
        <d v="2011-01-18T00:00:00"/>
        <d v="2011-01-19T00:00:00"/>
        <d v="2011-01-20T00:00:00"/>
        <d v="2011-01-21T00:00:00"/>
        <d v="2011-01-24T00:00:00"/>
        <d v="2011-01-25T00:00:00"/>
        <d v="2011-01-26T00:00:00"/>
        <d v="2011-01-27T00:00:00"/>
        <d v="2011-01-28T00:00:00"/>
        <d v="2011-01-31T00:00:00"/>
        <d v="2011-02-01T00:00:00"/>
        <d v="2011-02-02T00:00:00"/>
        <d v="2011-02-03T00:00:00"/>
        <d v="2011-02-04T00:00:00"/>
        <d v="2011-02-07T00:00:00"/>
        <d v="2011-02-08T00:00:00"/>
        <d v="2011-02-09T00:00:00"/>
        <d v="2011-02-10T00:00:00"/>
        <d v="2011-02-11T00:00:00"/>
        <d v="2011-02-14T00:00:00"/>
        <d v="2011-02-15T00:00:00"/>
        <d v="2011-02-16T00:00:00"/>
        <d v="2011-02-17T00:00:00"/>
        <d v="2011-02-18T00:00:00"/>
        <d v="2011-02-22T00:00:00"/>
        <d v="2011-02-23T00:00:00"/>
        <d v="2011-02-24T00:00:00"/>
        <d v="2011-02-25T00:00:00"/>
        <d v="2011-02-28T00:00:00"/>
        <d v="2011-03-01T00:00:00"/>
        <d v="2011-03-02T00:00:00"/>
        <d v="2011-03-03T00:00:00"/>
        <d v="2011-03-04T00:00:00"/>
        <d v="2011-03-07T00:00:00"/>
        <d v="2011-03-08T00:00:00"/>
        <d v="2011-03-09T00:00:00"/>
        <d v="2011-03-10T00:00:00"/>
        <d v="2011-03-11T00:00:00"/>
        <d v="2011-03-14T00:00:00"/>
        <d v="2011-03-15T00:00:00"/>
        <d v="2011-03-16T00:00:00"/>
        <d v="2011-03-17T00:00:00"/>
        <d v="2011-03-18T00:00:00"/>
        <d v="2011-03-21T00:00:00"/>
        <d v="2011-03-22T00:00:00"/>
        <d v="2011-03-23T00:00:00"/>
        <d v="2011-03-24T00:00:00"/>
        <d v="2011-03-25T00:00:00"/>
        <d v="2011-03-28T00:00:00"/>
        <d v="2011-03-29T00:00:00"/>
        <d v="2011-03-30T00:00:00"/>
        <d v="2011-03-31T00:00:00"/>
        <d v="2011-04-01T00:00:00"/>
        <d v="2011-04-04T00:00:00"/>
        <d v="2011-04-05T00:00:00"/>
        <d v="2011-04-06T00:00:00"/>
        <d v="2011-04-07T00:00:00"/>
        <d v="2011-04-08T00:00:00"/>
        <d v="2011-04-11T00:00:00"/>
        <d v="2011-04-12T00:00:00"/>
        <d v="2011-04-13T00:00:00"/>
        <d v="2011-04-14T00:00:00"/>
        <d v="2011-04-15T00:00:00"/>
        <d v="2011-04-18T00:00:00"/>
        <d v="2011-04-19T00:00:00"/>
        <d v="2011-04-20T00:00:00"/>
        <d v="2011-04-21T00:00:00"/>
        <d v="2011-04-25T00:00:00"/>
        <d v="2011-04-26T00:00:00"/>
        <d v="2011-04-27T00:00:00"/>
        <d v="2011-04-28T00:00:00"/>
        <d v="2011-04-29T00:00:00"/>
        <d v="2011-05-02T00:00:00"/>
        <d v="2011-05-03T00:00:00"/>
        <d v="2011-05-04T00:00:00"/>
        <d v="2011-05-05T00:00:00"/>
        <d v="2011-05-06T00:00:00"/>
        <d v="2011-05-09T00:00:00"/>
        <d v="2011-05-10T00:00:00"/>
        <d v="2011-05-11T00:00:00"/>
        <d v="2011-05-12T00:00:00"/>
        <d v="2011-05-13T00:00:00"/>
        <d v="2011-05-16T00:00:00"/>
        <d v="2011-05-17T00:00:00"/>
        <d v="2011-05-18T00:00:00"/>
        <d v="2011-05-19T00:00:00"/>
        <d v="2011-05-20T00:00:00"/>
        <d v="2011-05-23T00:00:00"/>
        <d v="2011-05-24T00:00:00"/>
        <d v="2011-05-25T00:00:00"/>
        <d v="2011-05-26T00:00:00"/>
        <d v="2011-05-27T00:00:00"/>
        <d v="2011-05-31T00:00:00"/>
        <d v="2011-06-01T00:00:00"/>
        <d v="2011-06-02T00:00:00"/>
        <d v="2011-06-03T00:00:00"/>
        <d v="2011-06-06T00:00:00"/>
        <d v="2011-06-07T00:00:00"/>
        <d v="2011-06-08T00:00:00"/>
        <d v="2011-06-09T00:00:00"/>
        <d v="2011-06-10T00:00:00"/>
        <d v="2011-06-13T00:00:00"/>
        <d v="2011-06-14T00:00:00"/>
        <d v="2011-06-15T00:00:00"/>
        <d v="2011-06-16T00:00:00"/>
        <d v="2011-06-17T00:00:00"/>
        <d v="2011-06-20T00:00:00"/>
        <d v="2011-06-21T00:00:00"/>
        <d v="2011-06-22T00:00:00"/>
        <d v="2011-06-23T00:00:00"/>
        <d v="2011-06-24T00:00:00"/>
        <d v="2011-06-27T00:00:00"/>
        <d v="2011-06-28T00:00:00"/>
        <d v="2011-06-29T00:00:00"/>
        <d v="2011-06-30T00:00:00"/>
        <d v="2011-07-01T00:00:00"/>
        <d v="2011-07-05T00:00:00"/>
        <d v="2011-07-06T00:00:00"/>
        <d v="2011-07-07T00:00:00"/>
        <d v="2011-07-08T00:00:00"/>
        <d v="2011-07-11T00:00:00"/>
        <d v="2011-07-12T00:00:00"/>
        <d v="2011-07-13T00:00:00"/>
        <d v="2011-07-14T00:00:00"/>
        <d v="2011-07-15T00:00:00"/>
        <d v="2011-07-18T00:00:00"/>
        <d v="2011-07-19T00:00:00"/>
        <d v="2011-07-20T00:00:00"/>
        <d v="2011-07-21T00:00:00"/>
        <d v="2011-07-22T00:00:00"/>
        <d v="2011-07-25T00:00:00"/>
        <d v="2011-07-26T00:00:00"/>
        <d v="2011-07-27T00:00:00"/>
        <d v="2011-07-28T00:00:00"/>
        <d v="2011-07-29T00:00:00"/>
        <d v="2011-08-01T00:00:00"/>
        <d v="2011-08-02T00:00:00"/>
        <d v="2011-08-03T00:00:00"/>
        <d v="2011-08-04T00:00:00"/>
        <d v="2011-08-05T00:00:00"/>
        <d v="2011-08-08T00:00:00"/>
        <d v="2011-08-09T00:00:00"/>
        <d v="2011-08-10T00:00:00"/>
        <d v="2011-08-11T00:00:00"/>
        <d v="2011-08-12T00:00:00"/>
        <d v="2011-08-15T00:00:00"/>
        <d v="2011-08-16T00:00:00"/>
        <d v="2011-08-17T00:00:00"/>
        <d v="2011-08-18T00:00:00"/>
        <d v="2011-08-19T00:00:00"/>
        <d v="2011-08-22T00:00:00"/>
        <d v="2011-08-23T00:00:00"/>
        <d v="2011-08-24T00:00:00"/>
        <d v="2011-08-25T00:00:00"/>
        <d v="2011-08-26T00:00:00"/>
        <d v="2011-08-29T00:00:00"/>
        <d v="2011-08-30T00:00:00"/>
        <d v="2011-08-31T00:00:00"/>
        <d v="2011-09-01T00:00:00"/>
        <d v="2011-09-02T00:00:00"/>
        <d v="2011-09-06T00:00:00"/>
        <d v="2011-09-07T00:00:00"/>
        <d v="2011-09-08T00:00:00"/>
        <d v="2011-09-09T00:00:00"/>
        <d v="2011-09-12T00:00:00"/>
        <d v="2011-09-13T00:00:00"/>
        <d v="2011-09-14T00:00:00"/>
        <d v="2011-09-15T00:00:00"/>
        <d v="2011-09-16T00:00:00"/>
        <d v="2011-09-19T00:00:00"/>
        <d v="2011-09-20T00:00:00"/>
        <d v="2011-09-21T00:00:00"/>
        <d v="2011-09-22T00:00:00"/>
        <d v="2011-09-23T00:00:00"/>
        <d v="2011-09-26T00:00:00"/>
        <d v="2011-09-27T00:00:00"/>
        <d v="2011-09-28T00:00:00"/>
        <d v="2011-09-29T00:00:00"/>
        <d v="2011-09-30T00:00:00"/>
        <d v="2011-10-03T00:00:00"/>
        <d v="2011-10-04T00:00:00"/>
        <d v="2011-10-05T00:00:00"/>
        <d v="2011-10-06T00:00:00"/>
        <d v="2011-10-07T00:00:00"/>
        <d v="2011-10-10T00:00:00"/>
        <d v="2011-10-11T00:00:00"/>
        <d v="2011-10-12T00:00:00"/>
        <d v="2011-10-13T00:00:00"/>
        <d v="2011-10-14T00:00:00"/>
        <d v="2011-10-17T00:00:00"/>
        <d v="2011-10-18T00:00:00"/>
        <d v="2011-10-19T00:00:00"/>
        <d v="2011-10-20T00:00:00"/>
        <d v="2011-10-21T00:00:00"/>
        <d v="2011-10-24T00:00:00"/>
        <d v="2011-10-25T00:00:00"/>
        <d v="2011-10-26T00:00:00"/>
        <d v="2011-10-27T00:00:00"/>
        <d v="2011-10-28T00:00:00"/>
        <d v="2011-10-31T00:00:00"/>
        <d v="2011-11-01T00:00:00"/>
        <d v="2011-11-02T00:00:00"/>
        <d v="2011-11-03T00:00:00"/>
        <d v="2011-11-04T00:00:00"/>
        <d v="2011-11-07T00:00:00"/>
        <d v="2011-11-08T00:00:00"/>
        <d v="2011-11-09T00:00:00"/>
        <d v="2011-11-10T00:00:00"/>
        <d v="2011-11-11T00:00:00"/>
        <d v="2011-11-14T00:00:00"/>
        <d v="2011-11-15T00:00:00"/>
        <d v="2011-11-16T00:00:00"/>
        <d v="2011-11-17T00:00:00"/>
        <d v="2011-11-18T00:00:00"/>
        <d v="2011-11-21T00:00:00"/>
        <d v="2011-11-22T00:00:00"/>
        <d v="2011-11-23T00:00:00"/>
        <d v="2011-11-25T00:00:00"/>
        <d v="2011-11-28T00:00:00"/>
        <d v="2011-11-29T00:00:00"/>
        <d v="2011-11-30T00:00:00"/>
        <d v="2011-12-01T00:00:00"/>
        <d v="2011-12-02T00:00:00"/>
        <d v="2011-12-05T00:00:00"/>
        <d v="2011-12-06T00:00:00"/>
        <d v="2011-12-07T00:00:00"/>
        <d v="2011-12-08T00:00:00"/>
        <d v="2011-12-09T00:00:00"/>
        <d v="2011-12-12T00:00:00"/>
        <d v="2011-12-13T00:00:00"/>
        <d v="2011-12-14T00:00:00"/>
        <d v="2011-12-15T00:00:00"/>
        <d v="2011-12-16T00:00:00"/>
        <d v="2011-12-19T00:00:00"/>
        <d v="2011-12-20T00:00:00"/>
        <d v="2011-12-21T00:00:00"/>
        <d v="2011-12-22T00:00:00"/>
        <d v="2011-12-23T00:00:00"/>
        <d v="2011-12-27T00:00:00"/>
        <d v="2011-12-28T00:00:00"/>
        <d v="2011-12-29T00:00:00"/>
        <d v="2011-12-30T00:00:00"/>
        <d v="2012-01-03T00:00:00"/>
        <d v="2012-01-04T00:00:00"/>
        <d v="2012-01-05T00:00:00"/>
        <d v="2012-01-06T00:00:00"/>
        <d v="2012-01-09T00:00:00"/>
        <d v="2012-01-10T00:00:00"/>
        <d v="2012-01-11T00:00:00"/>
        <d v="2012-01-12T00:00:00"/>
        <d v="2012-01-13T00:00:00"/>
        <d v="2012-01-17T00:00:00"/>
        <d v="2012-01-18T00:00:00"/>
        <d v="2012-01-19T00:00:00"/>
        <d v="2012-01-20T00:00:00"/>
        <d v="2012-01-23T00:00:00"/>
        <d v="2012-01-24T00:00:00"/>
        <d v="2012-01-25T00:00:00"/>
        <d v="2012-01-26T00:00:00"/>
        <d v="2012-01-27T00:00:00"/>
        <d v="2012-01-30T00:00:00"/>
        <d v="2012-01-31T00:00:00"/>
        <d v="2012-02-01T00:00:00"/>
        <d v="2012-02-02T00:00:00"/>
        <d v="2012-02-03T00:00:00"/>
        <d v="2012-02-06T00:00:00"/>
        <d v="2012-02-07T00:00:00"/>
        <d v="2012-02-08T00:00:00"/>
        <d v="2012-02-09T00:00:00"/>
        <d v="2012-02-10T00:00:00"/>
        <d v="2012-02-13T00:00:00"/>
        <d v="2012-02-14T00:00:00"/>
        <d v="2012-02-15T00:00:00"/>
        <d v="2012-02-16T00:00:00"/>
        <d v="2012-02-17T00:00:00"/>
        <d v="2012-02-21T00:00:00"/>
        <d v="2012-02-22T00:00:00"/>
        <d v="2012-02-23T00:00:00"/>
        <d v="2012-02-24T00:00:00"/>
        <d v="2012-02-27T00:00:00"/>
        <d v="2012-02-28T00:00:00"/>
        <d v="2012-02-29T00:00:00"/>
        <d v="2012-03-01T00:00:00"/>
        <d v="2012-03-02T00:00:00"/>
        <d v="2012-03-05T00:00:00"/>
        <d v="2012-03-06T00:00:00"/>
        <d v="2012-03-07T00:00:00"/>
        <d v="2012-03-08T00:00:00"/>
        <d v="2012-03-09T00:00:00"/>
        <d v="2012-03-12T00:00:00"/>
        <d v="2012-03-13T00:00:00"/>
        <d v="2012-03-14T00:00:00"/>
        <d v="2012-03-15T00:00:00"/>
        <d v="2012-03-16T00:00:00"/>
        <d v="2012-03-19T00:00:00"/>
        <d v="2012-03-20T00:00:00"/>
        <d v="2012-03-21T00:00:00"/>
        <d v="2012-03-22T00:00:00"/>
        <d v="2012-03-23T00:00:00"/>
        <d v="2012-03-26T00:00:00"/>
        <d v="2012-03-27T00:00:00"/>
        <d v="2012-03-28T00:00:00"/>
        <d v="2012-03-29T00:00:00"/>
        <d v="2012-03-30T00:00:00"/>
        <d v="2012-04-02T00:00:00"/>
        <d v="2012-04-03T00:00:00"/>
        <d v="2012-04-04T00:00:00"/>
        <d v="2012-04-05T00:00:00"/>
        <d v="2012-04-09T00:00:00"/>
        <d v="2012-04-10T00:00:00"/>
        <d v="2012-04-11T00:00:00"/>
        <d v="2012-04-12T00:00:00"/>
        <d v="2012-04-13T00:00:00"/>
        <d v="2012-04-16T00:00:00"/>
        <d v="2012-04-17T00:00:00"/>
        <d v="2012-04-18T00:00:00"/>
        <d v="2012-04-19T00:00:00"/>
        <d v="2012-04-20T00:00:00"/>
        <d v="2012-04-23T00:00:00"/>
        <d v="2012-04-24T00:00:00"/>
        <d v="2012-04-25T00:00:00"/>
        <d v="2012-04-26T00:00:00"/>
        <d v="2012-04-27T00:00:00"/>
        <d v="2012-04-30T00:00:00"/>
        <d v="2012-05-01T00:00:00"/>
        <d v="2012-05-02T00:00:00"/>
        <d v="2012-05-03T00:00:00"/>
        <d v="2012-05-04T00:00:00"/>
        <d v="2012-05-07T00:00:00"/>
        <d v="2012-05-08T00:00:00"/>
        <d v="2012-05-09T00:00:00"/>
        <d v="2012-05-10T00:00:00"/>
        <d v="2012-05-11T00:00:00"/>
        <d v="2012-05-14T00:00:00"/>
        <d v="2012-05-15T00:00:00"/>
        <d v="2012-05-16T00:00:00"/>
        <d v="2012-05-17T00:00:00"/>
        <d v="2012-05-18T00:00:00"/>
        <d v="2012-05-21T00:00:00"/>
        <d v="2012-05-22T00:00:00"/>
        <d v="2012-05-23T00:00:00"/>
        <d v="2012-05-24T00:00:00"/>
        <d v="2012-05-25T00:00:00"/>
        <d v="2012-05-29T00:00:00"/>
        <d v="2012-05-30T00:00:00"/>
        <d v="2012-05-31T00:00:00"/>
        <d v="2012-06-01T00:00:00"/>
        <d v="2012-06-04T00:00:00"/>
        <d v="2012-06-05T00:00:00"/>
        <d v="2012-06-06T00:00:00"/>
        <d v="2012-06-07T00:00:00"/>
        <d v="2012-06-08T00:00:00"/>
        <d v="2012-06-11T00:00:00"/>
        <d v="2012-06-12T00:00:00"/>
        <d v="2012-06-13T00:00:00"/>
        <d v="2012-06-14T00:00:00"/>
        <d v="2012-06-15T00:00:00"/>
        <d v="2012-06-18T00:00:00"/>
        <d v="2012-06-19T00:00:00"/>
        <d v="2012-06-20T00:00:00"/>
        <d v="2012-06-21T00:00:00"/>
        <d v="2012-06-22T00:00:00"/>
        <d v="2012-06-25T00:00:00"/>
        <d v="2012-06-26T00:00:00"/>
        <d v="2012-06-27T00:00:00"/>
        <d v="2012-06-28T00:00:00"/>
        <d v="2012-06-29T00:00:00"/>
        <d v="2012-07-02T00:00:00"/>
        <d v="2012-07-03T00:00:00"/>
        <d v="2012-07-05T00:00:00"/>
        <d v="2012-07-06T00:00:00"/>
        <d v="2012-07-09T00:00:00"/>
        <d v="2012-07-10T00:00:00"/>
        <d v="2012-07-11T00:00:00"/>
        <d v="2012-07-12T00:00:00"/>
        <d v="2012-07-13T00:00:00"/>
        <d v="2012-07-16T00:00:00"/>
        <d v="2012-07-17T00:00:00"/>
        <d v="2012-07-18T00:00:00"/>
        <d v="2012-07-19T00:00:00"/>
        <d v="2012-07-20T00:00:00"/>
        <d v="2012-07-23T00:00:00"/>
        <d v="2012-07-24T00:00:00"/>
        <d v="2012-07-25T00:00:00"/>
        <d v="2012-07-26T00:00:00"/>
        <d v="2012-07-27T00:00:00"/>
        <d v="2012-07-30T00:00:00"/>
        <d v="2012-07-31T00:00:00"/>
        <d v="2012-08-01T00:00:00"/>
        <d v="2012-08-02T00:00:00"/>
        <d v="2012-08-03T00:00:00"/>
        <d v="2012-08-06T00:00:00"/>
        <d v="2012-08-07T00:00:00"/>
        <d v="2012-08-08T00:00:00"/>
        <d v="2012-08-09T00:00:00"/>
        <d v="2012-08-10T00:00:00"/>
        <d v="2012-08-13T00:00:00"/>
        <d v="2012-08-14T00:00:00"/>
        <d v="2012-08-15T00:00:00"/>
        <d v="2012-08-16T00:00:00"/>
        <d v="2012-08-17T00:00:00"/>
        <d v="2012-08-20T00:00:00"/>
        <d v="2012-08-21T00:00:00"/>
        <d v="2012-08-22T00:00:00"/>
        <d v="2012-08-23T00:00:00"/>
        <d v="2012-08-24T00:00:00"/>
        <d v="2012-08-27T00:00:00"/>
        <d v="2012-08-28T00:00:00"/>
        <d v="2012-08-29T00:00:00"/>
        <d v="2012-08-30T00:00:00"/>
        <d v="2012-08-31T00:00:00"/>
        <d v="2012-09-04T00:00:00"/>
        <d v="2012-09-05T00:00:00"/>
        <d v="2012-09-06T00:00:00"/>
        <d v="2012-09-07T00:00:00"/>
        <d v="2012-09-10T00:00:00"/>
        <d v="2012-09-11T00:00:00"/>
        <d v="2012-09-12T00:00:00"/>
        <d v="2012-09-13T00:00:00"/>
        <d v="2012-09-14T00:00:00"/>
        <d v="2012-09-17T00:00:00"/>
        <d v="2012-09-18T00:00:00"/>
        <d v="2012-09-19T00:00:00"/>
        <d v="2012-09-20T00:00:00"/>
        <d v="2012-09-21T00:00:00"/>
        <d v="2012-09-24T00:00:00"/>
        <d v="2012-09-25T00:00:00"/>
        <d v="2012-09-26T00:00:00"/>
        <d v="2012-09-27T00:00:00"/>
        <d v="2012-09-28T00:00:00"/>
        <d v="2012-10-01T00:00:00"/>
        <d v="2012-10-02T00:00:00"/>
        <d v="2012-10-03T00:00:00"/>
        <d v="2012-10-04T00:00:00"/>
        <d v="2012-10-05T00:00:00"/>
        <d v="2012-10-08T00:00:00"/>
        <d v="2012-10-09T00:00:00"/>
        <d v="2012-10-10T00:00:00"/>
        <d v="2012-10-11T00:00:00"/>
        <d v="2012-10-12T00:00:00"/>
        <d v="2012-10-15T00:00:00"/>
        <d v="2012-10-16T00:00:00"/>
        <d v="2012-10-17T00:00:00"/>
        <d v="2012-10-18T00:00:00"/>
        <d v="2012-10-19T00:00:00"/>
        <d v="2012-10-22T00:00:00"/>
        <d v="2012-10-23T00:00:00"/>
        <d v="2012-10-24T00:00:00"/>
        <d v="2012-10-25T00:00:00"/>
        <d v="2012-10-26T00:00:00"/>
        <d v="2012-10-31T00:00:00"/>
        <d v="2012-11-01T00:00:00"/>
        <d v="2012-11-02T00:00:00"/>
        <d v="2012-11-05T00:00:00"/>
        <d v="2012-11-06T00:00:00"/>
        <d v="2012-11-07T00:00:00"/>
        <d v="2012-11-08T00:00:00"/>
        <d v="2012-11-09T00:00:00"/>
        <d v="2012-11-10T00:00:00"/>
        <d v="2012-11-13T00:00:00"/>
        <d v="2012-11-14T00:00:00"/>
        <d v="2012-11-15T00:00:00"/>
        <d v="2012-11-16T00:00:00"/>
        <d v="2012-11-19T00:00:00"/>
        <d v="2012-11-20T00:00:00"/>
        <d v="2012-11-21T00:00:00"/>
        <d v="2012-11-23T00:00:00"/>
        <d v="2012-11-26T00:00:00"/>
        <d v="2012-11-27T00:00:00"/>
        <d v="2012-11-28T00:00:00"/>
        <d v="2012-11-29T00:00:00"/>
        <d v="2012-11-30T00:00:00"/>
        <d v="2012-12-03T00:00:00"/>
        <d v="2012-12-04T00:00:00"/>
        <d v="2012-12-05T00:00:00"/>
        <d v="2012-12-06T00:00:00"/>
        <d v="2012-12-07T00:00:00"/>
        <d v="2012-12-10T00:00:00"/>
        <d v="2012-12-11T00:00:00"/>
        <d v="2012-12-12T00:00:00"/>
        <d v="2012-12-13T00:00:00"/>
        <d v="2012-12-14T00:00:00"/>
        <d v="2012-12-17T00:00:00"/>
        <d v="2012-12-18T00:00:00"/>
        <d v="2012-12-19T00:00:00"/>
        <d v="2012-12-20T00:00:00"/>
        <d v="2012-12-21T00:00:00"/>
        <d v="2012-12-24T00:00:00"/>
        <d v="2012-12-26T00:00:00"/>
        <d v="2012-12-27T00:00:00"/>
        <d v="2012-12-28T00:00:00"/>
        <d v="2012-12-31T00:00:00"/>
        <d v="2013-01-02T00:00:00"/>
        <d v="2013-01-03T00:00:00"/>
        <d v="2013-01-04T00:00:00"/>
        <d v="2013-01-07T00:00:00"/>
        <d v="2013-01-08T00:00:00"/>
        <d v="2013-01-09T00:00:00"/>
        <d v="2013-01-10T00:00:00"/>
        <d v="2013-01-11T00:00:00"/>
        <d v="2013-01-14T00:00:00"/>
        <d v="2013-01-15T00:00:00"/>
        <d v="2013-01-16T00:00:00"/>
        <d v="2013-01-17T00:00:00"/>
        <d v="2013-01-18T00:00:00"/>
        <d v="2013-01-22T00:00:00"/>
        <d v="2013-01-23T00:00:00"/>
        <d v="2013-01-24T00:00:00"/>
        <d v="2013-01-25T00:00:00"/>
        <d v="2013-01-28T00:00:00"/>
        <d v="2013-01-29T00:00:00"/>
        <d v="2013-01-30T00:00:00"/>
        <d v="2013-01-31T00:00:00"/>
        <d v="2013-02-01T00:00:00"/>
        <d v="2013-02-04T00:00:00"/>
        <d v="2013-02-05T00:00:00"/>
        <d v="2013-02-06T00:00:00"/>
        <d v="2013-02-07T00:00:00"/>
        <d v="2013-02-08T00:00:00"/>
        <d v="2013-02-11T00:00:00"/>
        <d v="2013-02-12T00:00:00"/>
        <d v="2013-02-13T00:00:00"/>
        <d v="2013-02-14T00:00:00"/>
        <d v="2013-02-15T00:00:00"/>
        <d v="2013-02-19T00:00:00"/>
        <d v="2013-02-20T00:00:00"/>
        <d v="2013-02-21T00:00:00"/>
        <d v="2013-02-22T00:00:00"/>
        <d v="2013-02-25T00:00:00"/>
        <d v="2013-02-26T00:00:00"/>
        <d v="2013-02-27T00:00:00"/>
        <d v="2013-02-28T00:00:00"/>
        <d v="2013-03-01T00:00:00"/>
        <d v="2013-03-04T00:00:00"/>
        <d v="2013-03-05T00:00:00"/>
        <d v="2013-03-06T00:00:00"/>
        <d v="2013-03-07T00:00:00"/>
        <d v="2013-03-08T00:00:00"/>
        <d v="2013-03-11T00:00:00"/>
        <d v="2013-03-12T00:00:00"/>
        <d v="2013-03-13T00:00:00"/>
        <d v="2013-03-14T00:00:00"/>
        <d v="2013-03-15T00:00:00"/>
        <d v="2013-03-18T00:00:00"/>
        <d v="2013-03-19T00:00:00"/>
        <d v="2013-03-20T00:00:00"/>
        <d v="2013-03-21T00:00:00"/>
        <d v="2013-03-22T00:00:00"/>
        <d v="2013-03-25T00:00:00"/>
        <d v="2013-03-26T00:00:00"/>
        <d v="2013-03-27T00:00:00"/>
        <d v="2013-03-28T00:00:00"/>
        <d v="2013-04-01T00:00:00"/>
        <d v="2013-04-02T00:00:00"/>
        <d v="2013-04-03T00:00:00"/>
        <d v="2013-04-04T00:00:00"/>
        <d v="2013-04-05T00:00:00"/>
        <d v="2013-04-08T00:00:00"/>
        <d v="2013-04-09T00:00:00"/>
        <d v="2013-04-10T00:00:00"/>
        <d v="2013-04-11T00:00:00"/>
        <d v="2013-04-12T00:00:00"/>
        <d v="2013-04-15T00:00:00"/>
        <d v="2013-04-16T00:00:00"/>
        <d v="2013-04-17T00:00:00"/>
        <d v="2013-04-18T00:00:00"/>
        <d v="2013-04-19T00:00:00"/>
        <d v="2013-04-22T00:00:00"/>
        <d v="2013-04-23T00:00:00"/>
        <d v="2013-04-24T00:00:00"/>
        <d v="2013-04-25T00:00:00"/>
        <d v="2013-04-26T00:00:00"/>
        <d v="2013-04-29T00:00:00"/>
        <d v="2013-04-30T00:00:00"/>
        <d v="2013-05-01T00:00:00"/>
        <d v="2013-05-02T00:00:00"/>
        <d v="2013-05-03T00:00:00"/>
        <d v="2013-05-06T00:00:00"/>
        <d v="2013-05-07T00:00:00"/>
        <d v="2013-05-08T00:00:00"/>
        <d v="2013-05-09T00:00:00"/>
        <d v="2013-05-10T00:00:00"/>
        <d v="2013-05-13T00:00:00"/>
        <d v="2013-05-14T00:00:00"/>
        <d v="2013-05-15T00:00:00"/>
        <d v="2013-05-16T00:00:00"/>
        <d v="2013-05-17T00:00:00"/>
        <d v="2013-05-20T00:00:00"/>
        <d v="2013-05-21T00:00:00"/>
        <d v="2013-05-22T00:00:00"/>
        <d v="2013-05-23T00:00:00"/>
        <d v="2013-05-24T00:00:00"/>
        <d v="2013-05-28T00:00:00"/>
        <d v="2013-05-29T00:00:00"/>
        <d v="2013-05-30T00:00:00"/>
        <d v="2013-05-31T00:00:00"/>
        <d v="2013-06-03T00:00:00"/>
        <d v="2013-06-04T00:00:00"/>
        <d v="2013-06-05T00:00:00"/>
        <d v="2013-06-06T00:00:00"/>
        <d v="2013-06-07T00:00:00"/>
        <d v="2013-06-10T00:00:00"/>
        <d v="2013-06-11T00:00:00"/>
        <d v="2013-06-12T00:00:00"/>
        <d v="2013-06-13T00:00:00"/>
        <d v="2013-06-14T00:00:00"/>
        <d v="2013-06-17T00:00:00"/>
        <d v="2013-06-18T00:00:00"/>
        <d v="2013-06-19T00:00:00"/>
        <d v="2013-06-20T00:00:00"/>
        <d v="2013-06-21T00:00:00"/>
        <d v="2013-06-24T00:00:00"/>
        <d v="2013-06-25T00:00:00"/>
        <d v="2013-06-26T00:00:00"/>
        <d v="2013-06-27T00:00:00"/>
        <d v="2013-06-28T00:00:00"/>
        <d v="2013-07-01T00:00:00"/>
        <d v="2013-07-02T00:00:00"/>
        <d v="2013-07-03T00:00:00"/>
        <d v="2013-07-05T00:00:00"/>
        <d v="2013-07-08T00:00:00"/>
        <d v="2013-07-09T00:00:00"/>
        <d v="2013-07-10T00:00:00"/>
        <d v="2013-07-11T00:00:00"/>
        <d v="2013-07-12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5T00:00:00"/>
        <d v="2013-07-26T00:00:00"/>
        <d v="2013-07-29T00:00:00"/>
        <d v="2013-07-30T00:00:00"/>
        <d v="2013-07-31T00:00:00"/>
        <d v="2013-08-01T00:00:00"/>
        <d v="2013-08-02T00:00:00"/>
        <d v="2013-08-05T00:00:00"/>
        <d v="2013-08-06T00:00:00"/>
        <d v="2013-08-07T00:00:00"/>
        <d v="2013-08-08T00:00:00"/>
        <d v="2013-08-09T00:00:00"/>
        <d v="2013-08-12T00:00:00"/>
        <d v="2013-08-13T00:00:00"/>
        <d v="2013-08-14T00:00:00"/>
        <d v="2013-08-15T00:00:00"/>
        <d v="2013-08-16T00:00:00"/>
        <d v="2013-08-19T00:00:00"/>
        <d v="2013-08-20T00:00:00"/>
        <d v="2013-08-21T00:00:00"/>
        <d v="2013-08-22T00:00:00"/>
        <d v="2013-08-23T00:00:00"/>
        <d v="2013-08-26T00:00:00"/>
        <d v="2013-08-27T00:00:00"/>
        <d v="2013-08-28T00:00:00"/>
        <d v="2013-08-29T00:00:00"/>
        <d v="2013-08-30T00:00:00"/>
        <d v="2013-09-03T00:00:00"/>
        <d v="2013-09-04T00:00:00"/>
        <d v="2013-09-05T00:00:00"/>
        <d v="2013-09-06T00:00:00"/>
        <d v="2013-09-09T00:00:00"/>
        <d v="2013-09-10T00:00:00"/>
        <d v="2013-09-11T00:00:00"/>
        <d v="2013-09-12T00:00:00"/>
        <d v="2013-09-13T00:00:00"/>
        <d v="2013-09-16T00:00:00"/>
        <d v="2013-09-17T00:00:00"/>
        <d v="2013-09-18T00:00:00"/>
        <d v="2013-09-19T00:00:00"/>
        <d v="2013-09-20T00:00:00"/>
        <d v="2013-09-23T00:00:00"/>
        <d v="2013-09-24T00:00:00"/>
        <d v="2013-09-25T00:00:00"/>
        <d v="2013-09-26T00:00:00"/>
        <d v="2013-09-27T00:00:00"/>
        <d v="2013-09-30T00:00:00"/>
        <d v="2013-10-01T00:00:00"/>
        <d v="2013-10-02T00:00:00"/>
        <d v="2013-10-03T00:00:00"/>
        <d v="2013-10-04T00:00:00"/>
        <d v="2013-10-07T00:00:00"/>
        <d v="2013-10-08T00:00:00"/>
        <d v="2013-10-09T00:00:00"/>
        <d v="2013-10-10T00:00:00"/>
        <d v="2013-10-11T00:00:00"/>
        <d v="2013-10-14T00:00:00"/>
        <d v="2013-10-15T00:00:00"/>
        <d v="2013-10-16T00:00:00"/>
        <d v="2013-10-17T00:00:00"/>
        <d v="2013-10-18T00:00:00"/>
        <d v="2013-10-21T00:00:00"/>
        <d v="2013-10-22T00:00:00"/>
        <d v="2013-10-23T00:00:00"/>
        <d v="2013-10-24T00:00:00"/>
        <d v="2013-10-25T00:00:00"/>
        <d v="2013-10-28T00:00:00"/>
        <d v="2013-10-29T00:00:00"/>
        <d v="2013-10-30T00:00:00"/>
        <d v="2013-10-31T00:00:00"/>
        <d v="2013-11-01T00:00:00"/>
        <d v="2013-11-04T00:00:00"/>
        <d v="2013-11-05T00:00:00"/>
        <d v="2013-11-06T00:00:00"/>
        <d v="2013-11-07T00:00:00"/>
        <d v="2013-11-08T00:00:00"/>
        <d v="2013-11-11T00:00:00"/>
        <d v="2013-11-12T00:00:00"/>
        <d v="2013-11-13T00:00:00"/>
        <d v="2013-11-14T00:00:00"/>
        <d v="2013-11-15T00:00:00"/>
        <d v="2013-11-18T00:00:00"/>
        <d v="2013-11-19T00:00:00"/>
        <d v="2013-11-20T00:00:00"/>
        <d v="2013-11-21T00:00:00"/>
        <d v="2013-11-22T00:00:00"/>
        <d v="2013-11-25T00:00:00"/>
        <d v="2013-11-26T00:00:00"/>
        <d v="2013-11-27T00:00:00"/>
        <d v="2013-11-29T00:00:00"/>
        <d v="2013-12-02T00:00:00"/>
        <d v="2013-12-03T00:00:00"/>
        <d v="2013-12-04T00:00:00"/>
        <d v="2013-12-05T00:00:00"/>
        <d v="2013-12-06T00:00:00"/>
        <d v="2013-12-09T00:00:00"/>
        <d v="2013-12-10T00:00:00"/>
        <d v="2013-12-11T00:00:00"/>
        <d v="2013-12-12T00:00:00"/>
        <d v="2013-12-13T00:00:00"/>
        <d v="2013-12-16T00:00:00"/>
        <d v="2013-12-17T00:00:00"/>
        <d v="2013-12-18T00:00:00"/>
        <d v="2013-12-19T00:00:00"/>
        <d v="2013-12-20T00:00:00"/>
        <d v="2013-12-23T00:00:00"/>
        <d v="2013-12-24T00:00:00"/>
        <d v="2013-12-26T00:00:00"/>
        <d v="2013-12-27T00:00:00"/>
        <d v="2013-12-30T00:00:00"/>
        <d v="2013-12-31T00:00:00"/>
        <d v="2014-01-02T00:00:00"/>
        <d v="2014-01-03T00:00:00"/>
        <d v="2014-01-06T00:00:00"/>
        <d v="2014-01-07T00:00:00"/>
        <d v="2014-01-08T00:00:00"/>
        <d v="2014-01-09T00:00:00"/>
        <d v="2014-01-10T00:00:00"/>
        <d v="2014-01-13T00:00:00"/>
        <d v="2014-01-14T00:00:00"/>
        <d v="2014-01-15T00:00:00"/>
        <d v="2014-01-16T00:00:00"/>
        <d v="2014-01-17T00:00:00"/>
        <d v="2014-01-21T00:00:00"/>
        <d v="2014-01-22T00:00:00"/>
        <d v="2014-01-23T00:00:00"/>
        <d v="2014-01-24T00:00:00"/>
        <d v="2014-01-27T00:00:00"/>
        <d v="2014-01-28T00:00:00"/>
        <d v="2014-01-29T00:00:00"/>
        <d v="2014-01-30T00:00:00"/>
        <d v="2014-01-31T00:00:00"/>
        <d v="2014-02-03T00:00:00"/>
        <d v="2014-02-04T00:00:00"/>
        <d v="2014-02-05T00:00:00"/>
        <d v="2014-02-06T00:00:00"/>
        <d v="2014-02-07T00:00:00"/>
        <d v="2014-02-10T00:00:00"/>
        <d v="2014-02-11T00:00:00"/>
        <d v="2014-02-12T00:00:00"/>
        <d v="2014-02-13T00:00:00"/>
        <d v="2014-02-14T00:00:00"/>
        <d v="2014-02-18T00:00:00"/>
        <d v="2014-02-19T00:00:00"/>
        <d v="2014-02-20T00:00:00"/>
        <d v="2014-02-21T00:00:00"/>
        <d v="2014-02-24T00:00:00"/>
        <d v="2014-02-25T00:00:00"/>
        <d v="2014-02-26T00:00:00"/>
        <d v="2014-02-27T00:00:00"/>
        <d v="2014-02-28T00:00:00"/>
        <d v="2014-03-03T00:00:00"/>
        <d v="2014-03-04T00:00:00"/>
        <d v="2014-03-05T00:00:00"/>
        <d v="2014-03-06T00:00:00"/>
        <d v="2014-03-07T00:00:00"/>
        <d v="2014-03-10T00:00:00"/>
        <d v="2014-03-11T00:00:00"/>
        <d v="2014-03-12T00:00:00"/>
        <d v="2014-03-13T00:00:00"/>
        <d v="2014-03-14T00:00:00"/>
        <d v="2014-03-17T00:00:00"/>
        <d v="2014-03-18T00:00:00"/>
        <d v="2014-03-19T00:00:00"/>
        <d v="2014-03-20T00:00:00"/>
        <d v="2014-03-21T00:00:00"/>
        <d v="2014-03-24T00:00:00"/>
        <d v="2014-03-25T00:00:00"/>
        <d v="2014-03-26T00:00:00"/>
        <d v="2014-03-27T00:00:00"/>
        <d v="2014-03-28T00:00:00"/>
        <d v="2014-03-31T00:00:00"/>
        <d v="2014-04-01T00:00:00"/>
        <d v="2014-04-02T00:00:00"/>
        <d v="2014-04-03T00:00:00"/>
        <d v="2014-04-04T00:00:00"/>
        <d v="2014-04-07T00:00:00"/>
        <d v="2014-04-08T00:00:00"/>
        <d v="2014-04-09T00:00:00"/>
        <d v="2014-04-10T00:00:00"/>
        <d v="2014-04-11T00:00:00"/>
        <d v="2014-04-14T00:00:00"/>
        <d v="2014-04-15T00:00:00"/>
        <d v="2014-04-16T00:00:00"/>
        <d v="2014-04-17T00:00:00"/>
        <d v="2014-04-21T00:00:00"/>
        <d v="2014-04-22T00:00:00"/>
        <d v="2014-04-23T00:00:00"/>
        <d v="2014-04-24T00:00:00"/>
        <d v="2014-04-25T00:00:00"/>
        <d v="2014-04-28T00:00:00"/>
        <d v="2014-04-29T00:00:00"/>
        <d v="2014-04-30T00:00:00"/>
        <d v="2014-05-01T00:00:00"/>
        <d v="2014-05-02T00:00:00"/>
        <d v="2014-05-05T00:00:00"/>
        <d v="2014-05-06T00:00:00"/>
        <d v="2014-05-07T00:00:00"/>
        <d v="2014-05-08T00:00:00"/>
        <d v="2014-05-09T00:00:00"/>
        <d v="2014-05-12T00:00:00"/>
        <d v="2014-05-13T00:00:00"/>
        <d v="2014-05-14T00:00:00"/>
        <d v="2014-05-15T00:00:00"/>
        <d v="2014-05-16T00:00:00"/>
        <d v="2014-05-19T00:00:00"/>
        <d v="2014-05-20T00:00:00"/>
        <d v="2014-05-21T00:00:00"/>
        <d v="2014-05-22T00:00:00"/>
        <d v="2014-05-23T00:00:00"/>
        <d v="2014-05-27T00:00:00"/>
        <d v="2014-05-28T00:00:00"/>
        <d v="2014-05-29T00:00:00"/>
        <d v="2014-05-30T00:00:00"/>
        <d v="2014-06-02T00:00:00"/>
        <d v="2014-06-03T00:00:00"/>
        <d v="2014-06-04T00:00:00"/>
        <d v="2014-06-05T00:00:00"/>
        <d v="2014-06-06T00:00:00"/>
        <d v="2014-06-09T00:00:00"/>
        <d v="2014-06-10T00:00:00"/>
        <d v="2014-06-11T00:00:00"/>
        <d v="2014-06-12T00:00:00"/>
        <d v="2014-06-13T00:00:00"/>
        <d v="2014-06-16T00:00:00"/>
        <d v="2014-06-17T00:00:00"/>
        <d v="2014-06-18T00:00:00"/>
        <d v="2014-06-19T00:00:00"/>
        <d v="2014-06-20T00:00:00"/>
        <d v="2014-06-23T00:00:00"/>
        <d v="2014-06-24T00:00:00"/>
        <d v="2014-06-25T00:00:00"/>
        <d v="2014-06-26T00:00:00"/>
        <d v="2014-06-27T00:00:00"/>
        <d v="2014-06-30T00:00:00"/>
        <d v="2014-07-01T00:00:00"/>
        <d v="2014-07-02T00:00:00"/>
        <d v="2014-07-03T00:00:00"/>
        <d v="2014-07-07T00:00:00"/>
        <d v="2014-07-08T00:00:00"/>
        <d v="2014-07-09T00:00:00"/>
        <d v="2014-07-10T00:00:00"/>
        <d v="2014-07-11T00:00:00"/>
        <d v="2014-07-14T00:00:00"/>
        <d v="2014-07-15T00:00:00"/>
        <d v="2014-07-16T00:00:00"/>
        <d v="2014-07-17T00:00:00"/>
        <d v="2014-07-18T00:00:00"/>
        <d v="2014-07-21T00:00:00"/>
        <d v="2014-07-22T00:00:00"/>
        <d v="2014-07-23T00:00:00"/>
        <d v="2014-07-24T00:00:00"/>
        <d v="2014-07-25T00:00:00"/>
        <d v="2014-07-28T00:00:00"/>
        <d v="2014-07-29T00:00:00"/>
        <d v="2014-07-30T00:00:00"/>
        <d v="2014-07-31T00:00:00"/>
        <d v="2014-08-01T00:00:00"/>
        <d v="2014-08-04T00:00:00"/>
        <d v="2014-08-05T00:00:00"/>
        <d v="2014-08-06T00:00:00"/>
        <d v="2014-08-07T00:00:00"/>
        <d v="2014-08-08T00:00:00"/>
        <d v="2014-08-11T00:00:00"/>
        <d v="2014-08-12T00:00:00"/>
        <d v="2014-08-13T00:00:00"/>
        <d v="2014-08-14T00:00:00"/>
        <d v="2014-08-15T00:00:00"/>
        <d v="2014-08-18T00:00:00"/>
        <d v="2014-08-19T00:00:00"/>
        <d v="2014-08-20T00:00:00"/>
        <d v="2014-08-21T00:00:00"/>
        <d v="2014-08-22T00:00:00"/>
        <d v="2014-08-25T00:00:00"/>
        <d v="2014-08-26T00:00:00"/>
        <d v="2014-08-27T00:00:00"/>
        <d v="2014-08-28T00:00:00"/>
        <d v="2014-08-29T00:00:00"/>
        <d v="2014-09-02T00:00:00"/>
        <d v="2014-09-03T00:00:00"/>
        <d v="2014-09-04T00:00:00"/>
        <d v="2014-09-05T00:00:00"/>
        <d v="2014-09-08T00:00:00"/>
        <d v="2014-09-09T00:00:00"/>
        <d v="2014-09-10T00:00:00"/>
        <d v="2014-09-11T00:00:00"/>
        <d v="2014-09-12T00:00:00"/>
        <d v="2014-09-15T00:00:00"/>
        <d v="2014-09-16T00:00:00"/>
        <d v="2014-09-17T00:00:00"/>
        <d v="2014-09-18T00:00:00"/>
        <d v="2014-09-19T00:00:00"/>
        <d v="2014-09-22T00:00:00"/>
        <d v="2014-09-23T00:00:00"/>
        <d v="2014-09-24T00:00:00"/>
        <d v="2014-09-25T00:00:00"/>
        <d v="2014-09-26T00:00:00"/>
        <d v="2014-09-29T00:00:00"/>
        <d v="2014-09-30T00:00:00"/>
        <d v="2014-10-01T00:00:00"/>
        <d v="2014-10-02T00:00:00"/>
        <d v="2014-10-03T00:00:00"/>
        <d v="2014-10-06T00:00:00"/>
        <d v="2014-10-07T00:00:00"/>
        <d v="2014-10-08T00:00:00"/>
        <d v="2014-10-09T00:00:00"/>
        <d v="2014-10-10T00:00:00"/>
        <d v="2014-10-13T00:00:00"/>
        <d v="2014-10-14T00:00:00"/>
        <d v="2014-10-15T00:00:00"/>
        <d v="2014-10-16T00:00:00"/>
        <d v="2014-10-17T00:00:00"/>
        <d v="2014-10-20T00:00:00"/>
        <d v="2014-10-21T00:00:00"/>
        <d v="2014-10-22T00:00:00"/>
        <d v="2014-10-23T00:00:00"/>
        <d v="2014-10-24T00:00:00"/>
        <d v="2014-10-27T00:00:00"/>
        <d v="2014-10-28T00:00:00"/>
        <d v="2014-10-29T00:00:00"/>
        <d v="2014-10-30T00:00:00"/>
        <d v="2014-10-31T00:00:00"/>
        <d v="2014-11-03T00:00:00"/>
        <d v="2014-11-04T00:00:00"/>
        <d v="2014-11-05T00:00:00"/>
        <d v="2014-11-06T00:00:00"/>
        <d v="2014-11-07T00:00:00"/>
        <d v="2014-11-10T00:00:00"/>
        <d v="2014-11-11T00:00:00"/>
        <d v="2014-11-12T00:00:00"/>
        <d v="2014-11-13T00:00:00"/>
        <d v="2014-11-14T00:00:00"/>
        <d v="2014-11-17T00:00:00"/>
        <d v="2014-11-18T00:00:00"/>
        <d v="2014-11-19T00:00:00"/>
        <d v="2014-11-20T00:00:00"/>
        <d v="2014-11-21T00:00:00"/>
        <d v="2014-11-24T00:00:00"/>
        <d v="2014-11-25T00:00:00"/>
        <d v="2014-11-26T00:00:00"/>
        <d v="2014-11-28T00:00:00"/>
        <d v="2014-12-01T00:00:00"/>
        <d v="2014-12-02T00:00:00"/>
        <d v="2014-12-03T00:00:00"/>
        <d v="2014-12-04T00:00:00"/>
        <d v="2014-12-05T00:00:00"/>
        <d v="2014-12-08T00:00:00"/>
        <d v="2014-12-09T00:00:00"/>
        <d v="2014-12-10T00:00:00"/>
        <d v="2014-12-11T00:00:00"/>
        <d v="2014-12-12T00:00:00"/>
        <d v="2014-12-15T00:00:00"/>
        <d v="2014-12-16T00:00:00"/>
        <d v="2014-12-17T00:00:00"/>
        <d v="2014-12-18T00:00:00"/>
        <d v="2014-12-19T00:00:00"/>
        <d v="2014-12-22T00:00:00"/>
        <d v="2014-12-23T00:00:00"/>
        <d v="2014-12-24T00:00:00"/>
        <d v="2014-12-26T00:00:00"/>
        <d v="2014-12-29T00:00:00"/>
        <d v="2014-12-30T00:00:00"/>
        <d v="2014-12-31T00:00:00"/>
        <d v="2015-01-02T00:00:00"/>
        <d v="2015-01-05T00:00:00"/>
        <d v="2015-01-06T00:00:00"/>
        <d v="2015-01-07T00:00:00"/>
        <d v="2015-01-08T00:00:00"/>
        <d v="2015-01-09T00:00:00"/>
        <d v="2015-01-12T00:00:00"/>
        <d v="2015-01-13T00:00:00"/>
        <d v="2015-01-14T00:00:00"/>
        <d v="2015-01-15T00:00:00"/>
        <d v="2015-01-16T00:00:00"/>
        <d v="2015-01-20T00:00:00"/>
        <d v="2015-01-21T00:00:00"/>
        <d v="2015-01-22T00:00:00"/>
        <d v="2015-01-23T00:00:00"/>
        <d v="2015-01-26T00:00:00"/>
        <d v="2015-01-27T00:00:00"/>
        <d v="2015-01-28T00:00:00"/>
        <d v="2015-01-29T00:00:00"/>
        <d v="2015-01-30T00:00:00"/>
        <d v="2015-02-02T00:00:00"/>
        <d v="2015-02-03T00:00:00"/>
        <d v="2015-02-04T00:00:00"/>
        <d v="2015-02-05T00:00:00"/>
        <d v="2015-02-06T00:00:00"/>
        <d v="2015-02-09T00:00:00"/>
        <d v="2015-02-10T00:00:00"/>
        <d v="2015-02-11T00:00:00"/>
        <d v="2015-02-12T00:00:00"/>
        <d v="2015-02-13T00:00:00"/>
        <d v="2015-02-17T00:00:00"/>
        <d v="2015-02-18T00:00:00"/>
        <d v="2015-02-19T00:00:00"/>
        <d v="2015-02-20T00:00:00"/>
        <d v="2015-02-23T00:00:00"/>
        <d v="2015-02-24T00:00:00"/>
        <d v="2015-02-25T00:00:00"/>
        <d v="2015-02-26T00:00:00"/>
        <d v="2015-02-27T00:00:00"/>
        <d v="2015-03-02T00:00:00"/>
        <d v="2015-03-03T00:00:00"/>
        <d v="2015-03-04T00:00:00"/>
        <d v="2015-03-05T00:00:00"/>
        <d v="2015-03-06T00:00:00"/>
        <d v="2015-03-09T00:00:00"/>
        <d v="2015-03-10T00:00:00"/>
        <d v="2015-03-11T00:00:00"/>
        <d v="2015-03-12T00:00:00"/>
        <d v="2015-03-13T00:00:00"/>
        <d v="2015-03-16T00:00:00"/>
        <d v="2015-03-17T00:00:00"/>
        <d v="2015-03-18T00:00:00"/>
        <d v="2015-03-19T00:00:00"/>
        <d v="2015-03-20T00:00:00"/>
        <d v="2015-03-23T00:00:00"/>
        <d v="2015-03-24T00:00:00"/>
        <d v="2015-03-25T00:00:00"/>
        <d v="2015-03-26T00:00:00"/>
        <d v="2015-03-27T00:00:00"/>
        <d v="2015-03-30T00:00:00"/>
        <d v="2015-03-31T00:00:00"/>
        <d v="2015-04-01T00:00:00"/>
        <d v="2015-04-02T00:00:00"/>
        <d v="2015-04-06T00:00:00"/>
        <d v="2015-04-07T00:00:00"/>
        <d v="2015-04-08T00:00:00"/>
        <d v="2015-04-09T00:00:00"/>
        <d v="2015-04-10T00:00:00"/>
        <d v="2015-04-13T00:00:00"/>
        <d v="2015-04-14T00:00:00"/>
        <d v="2015-04-15T00:00:00"/>
        <d v="2015-04-16T00:00:00"/>
        <d v="2015-04-17T00:00:00"/>
        <d v="2015-04-20T00:00:00"/>
        <d v="2015-04-21T00:00:00"/>
        <d v="2015-04-22T00:00:00"/>
        <d v="2015-04-23T00:00:00"/>
        <d v="2015-04-24T00:00:00"/>
        <d v="2015-04-27T00:00:00"/>
        <d v="2015-04-28T00:00:00"/>
        <d v="2015-04-29T00:00:00"/>
        <d v="2015-04-30T00:00:00"/>
        <d v="2015-05-01T00:00:00"/>
        <d v="2015-05-04T00:00:00"/>
        <d v="2015-05-05T00:00:00"/>
        <d v="2015-05-06T00:00:00"/>
        <d v="2015-05-07T00:00:00"/>
        <d v="2015-05-08T00:00:00"/>
        <d v="2015-05-11T00:00:00"/>
        <d v="2015-05-12T00:00:00"/>
        <d v="2015-05-13T00:00:00"/>
        <d v="2015-05-14T00:00:00"/>
        <d v="2015-05-15T00:00:00"/>
        <d v="2015-05-18T00:00:00"/>
        <d v="2015-05-19T00:00:00"/>
        <d v="2015-05-20T00:00:00"/>
        <d v="2015-05-21T00:00:00"/>
        <d v="2015-05-22T00:00:00"/>
        <d v="2015-05-26T00:00:00"/>
        <d v="2015-05-27T00:00:00"/>
        <d v="2015-05-28T00:00:00"/>
        <d v="2015-05-29T00:00:00"/>
        <d v="2015-06-01T00:00:00"/>
        <d v="2015-06-02T00:00:00"/>
        <d v="2015-06-03T00:00:00"/>
        <d v="2015-06-04T00:00:00"/>
        <d v="2015-06-05T00:00:00"/>
        <d v="2015-06-08T00:00:00"/>
        <d v="2015-06-09T00:00:00"/>
        <d v="2015-06-10T00:00:00"/>
        <d v="2015-06-11T00:00:00"/>
        <d v="2015-06-12T00:00:00"/>
        <d v="2015-06-15T00:00:00"/>
        <d v="2015-06-16T00:00:00"/>
        <d v="2015-06-17T00:00:00"/>
        <d v="2015-06-18T00:00:00"/>
        <d v="2015-06-19T00:00:00"/>
        <d v="2015-06-22T00:00:00"/>
        <d v="2015-06-23T00:00:00"/>
        <d v="2015-06-24T00:00:00"/>
        <d v="2015-06-25T00:00:00"/>
        <d v="2015-06-26T00:00:00"/>
        <d v="2015-06-29T00:00:00"/>
        <d v="2015-06-30T00:00:00"/>
        <d v="2015-07-01T00:00:00"/>
        <d v="2015-07-02T00:00:00"/>
        <d v="2015-07-06T00:00:00"/>
        <d v="2015-07-07T00:00:00"/>
        <d v="2015-07-08T00:00:00"/>
        <d v="2015-07-09T00:00:00"/>
        <d v="2015-07-10T00:00:00"/>
        <d v="2015-07-13T00:00:00"/>
        <d v="2015-07-14T00:00:00"/>
        <d v="2015-07-15T00:00:00"/>
        <d v="2015-07-16T00:00:00"/>
        <d v="2015-07-17T00:00:00"/>
        <d v="2015-07-20T00:00:00"/>
        <d v="2015-07-21T00:00:00"/>
        <d v="2015-07-22T00:00:00"/>
        <d v="2015-07-23T00:00:00"/>
        <d v="2015-07-24T00:00:00"/>
        <d v="2015-07-27T00:00:00"/>
        <d v="2015-07-28T00:00:00"/>
        <d v="2015-07-29T00:00:00"/>
        <d v="2015-07-30T00:00:00"/>
        <d v="2015-07-31T00:00:00"/>
        <d v="2015-08-03T00:00:00"/>
        <d v="2015-08-04T00:00:00"/>
        <d v="2015-08-05T00:00:00"/>
        <d v="2015-08-06T00:00:00"/>
        <d v="2015-08-07T00:00:00"/>
        <d v="2015-08-10T00:00:00"/>
        <d v="2015-08-11T00:00:00"/>
        <d v="2015-08-12T00:00:00"/>
        <d v="2015-08-13T00:00:00"/>
        <d v="2015-08-14T00:00:00"/>
        <d v="2015-08-17T00:00:00"/>
        <d v="2015-08-18T00:00:00"/>
        <d v="2015-08-19T00:00:00"/>
        <d v="2015-08-20T00:00:00"/>
        <d v="2015-08-21T00:00:00"/>
        <d v="2015-08-24T00:00:00"/>
        <d v="2015-08-25T00:00:00"/>
        <d v="2015-08-26T00:00:00"/>
        <d v="2015-08-27T00:00:00"/>
        <d v="2015-08-28T00:00:00"/>
        <d v="2015-08-31T00:00:00"/>
        <d v="2015-09-01T00:00:00"/>
        <d v="2015-09-02T00:00:00"/>
        <d v="2015-09-03T00:00:00"/>
        <d v="2015-09-04T00:00:00"/>
        <d v="2015-09-08T00:00:00"/>
        <d v="2015-09-09T00:00:00"/>
        <d v="2015-09-10T00:00:00"/>
        <d v="2015-09-11T00:00:00"/>
        <d v="2015-09-14T00:00:00"/>
        <d v="2015-09-15T00:00:00"/>
        <d v="2015-09-16T00:00:00"/>
        <d v="2015-09-17T00:00:00"/>
        <d v="2015-09-18T00:00:00"/>
        <d v="2015-09-21T00:00:00"/>
        <d v="2015-09-22T00:00:00"/>
        <d v="2015-09-23T00:00:00"/>
        <d v="2015-09-24T00:00:00"/>
        <d v="2015-09-25T00:00:00"/>
        <d v="2015-09-28T00:00:00"/>
        <d v="2015-09-29T00:00:00"/>
        <d v="2015-09-30T00:00:00"/>
        <d v="2015-10-01T00:00:00"/>
        <d v="2015-10-02T00:00:00"/>
        <d v="2015-10-05T00:00:00"/>
        <d v="2015-10-06T00:00:00"/>
        <d v="2015-10-07T00:00:00"/>
        <d v="2015-10-08T00:00:00"/>
        <d v="2015-10-09T00:00:00"/>
        <d v="2015-10-12T00:00:00"/>
        <d v="2015-10-13T00:00:00"/>
        <d v="2015-10-14T00:00:00"/>
        <d v="2015-10-15T00:00:00"/>
        <d v="2015-10-16T00:00:00"/>
        <d v="2015-10-19T00:00:00"/>
        <d v="2015-10-20T00:00:00"/>
        <d v="2015-10-21T00:00:00"/>
        <d v="2015-10-22T00:00:00"/>
        <d v="2015-10-23T00:00:00"/>
        <d v="2015-10-26T00:00:00"/>
        <d v="2015-10-27T00:00:00"/>
        <d v="2015-10-28T00:00:00"/>
        <d v="2015-10-29T00:00:00"/>
        <d v="2015-10-30T00:00:00"/>
        <d v="2015-11-02T00:00:00"/>
        <d v="2015-11-03T00:00:00"/>
        <d v="2015-11-04T00:00:00"/>
        <d v="2015-11-05T00:00:00"/>
        <d v="2015-11-06T00:00:00"/>
        <d v="2015-11-09T00:00:00"/>
        <d v="2015-11-10T00:00:00"/>
        <d v="2015-11-11T00:00:00"/>
        <d v="2015-11-12T00:00:00"/>
        <d v="2015-11-13T00:00:00"/>
        <d v="2015-11-16T00:00:00"/>
        <d v="2015-11-17T00:00:00"/>
        <d v="2015-11-18T00:00:00"/>
        <d v="2015-11-19T00:00:00"/>
        <d v="2015-11-20T00:00:00"/>
        <d v="2015-11-23T00:00:00"/>
        <d v="2015-11-24T00:00:00"/>
        <d v="2015-11-25T00:00:00"/>
        <d v="2015-11-27T00:00:00"/>
        <d v="2015-11-30T00:00:00"/>
        <d v="2015-12-01T00:00:00"/>
        <d v="2015-12-02T00:00:00"/>
        <d v="2015-12-03T00:00:00"/>
        <d v="2015-12-04T00:00:00"/>
        <d v="2015-12-07T00:00:00"/>
        <d v="2015-12-08T00:00:00"/>
        <d v="2015-12-09T00:00:00"/>
        <d v="2015-12-10T00:00:00"/>
        <d v="2015-12-11T00:00:00"/>
        <d v="2015-12-14T00:00:00"/>
        <d v="2015-12-15T00:00:00"/>
        <d v="2015-12-16T00:00:00"/>
        <d v="2015-12-17T00:00:00"/>
        <d v="2015-12-18T00:00:00"/>
        <d v="2015-12-21T00:00:00"/>
        <d v="2015-12-22T00:00:00"/>
        <d v="2015-12-23T00:00:00"/>
        <d v="2015-12-24T00:00:00"/>
        <d v="2015-12-28T00:00:00"/>
        <d v="2015-12-29T00:00:00"/>
        <d v="2015-12-30T00:00:00"/>
        <d v="2015-12-31T00:00:00"/>
        <d v="2016-01-04T00:00:00"/>
        <d v="2016-01-05T00:00:00"/>
        <d v="2016-01-06T00:00:00"/>
        <d v="2016-01-07T00:00:00"/>
        <d v="2016-01-08T00:00:00"/>
        <d v="2016-01-11T00:00:00"/>
        <d v="2016-01-12T00:00:00"/>
        <d v="2016-01-13T00:00:00"/>
        <d v="2016-01-14T00:00:00"/>
        <d v="2016-01-15T00:00:00"/>
        <d v="2016-01-19T00:00:00"/>
        <d v="2016-01-20T00:00:00"/>
        <d v="2016-01-21T00:00:00"/>
        <d v="2016-01-22T00:00:00"/>
        <d v="2016-01-25T00:00:00"/>
        <d v="2016-01-26T00:00:00"/>
        <d v="2016-01-27T00:00:00"/>
        <d v="2016-01-28T00:00:00"/>
        <d v="2016-01-29T00:00:00"/>
        <d v="2016-02-02T00:00:00"/>
        <d v="2016-02-03T00:00:00"/>
        <d v="2016-02-04T00:00:00"/>
        <d v="2016-02-05T00:00:00"/>
        <d v="2016-02-08T00:00:00"/>
        <d v="2016-02-09T00:00:00"/>
        <d v="2016-02-10T00:00:00"/>
        <d v="2016-02-11T00:00:00"/>
        <d v="2016-02-12T00:00:00"/>
        <d v="2016-02-16T00:00:00"/>
        <d v="2016-02-17T00:00:00"/>
        <d v="2016-02-18T00:00:00"/>
        <d v="2016-02-19T00:00:00"/>
        <d v="2016-02-22T00:00:00"/>
        <d v="2016-02-23T00:00:00"/>
        <d v="2016-02-24T00:00:00"/>
        <d v="2016-02-25T00:00:00"/>
        <d v="2016-02-26T00:00:00"/>
        <d v="2016-02-29T00:00:00"/>
        <d v="2016-03-01T00:00:00"/>
        <d v="2016-03-02T00:00:00"/>
        <d v="2016-03-03T00:00:00"/>
        <d v="2016-03-04T00:00:00"/>
      </sharedItems>
    </cacheField>
    <cacheField name="m days" numFmtId="0">
      <sharedItems containsString="0" containsBlank="1" containsNumber="1" containsInteger="1" minValue="-100" maxValue="0"/>
    </cacheField>
    <cacheField name="VIX" numFmtId="0">
      <sharedItems containsString="0" containsBlank="1" containsNumber="1" minValue="9.89" maxValue="80.86"/>
    </cacheField>
    <cacheField name="SPX" numFmtId="2">
      <sharedItems containsSemiMixedTypes="0" containsString="0" containsNumber="1" minValue="0" maxValue="2130.8200000000002"/>
    </cacheField>
    <cacheField name="VQT" numFmtId="0">
      <sharedItems containsString="0" containsBlank="1" containsNumber="1" minValue="52.523765805370985" maxValue="158.58999600000001"/>
    </cacheField>
    <cacheField name="SPXH" numFmtId="0">
      <sharedItems containsString="0" containsBlank="1" containsNumber="1" minValue="10.339364144252873" maxValue="31.156915000000001"/>
    </cacheField>
    <cacheField name="VQTS-IV" numFmtId="0">
      <sharedItems containsString="0" containsBlank="1" containsNumber="1" minValue="22.772400000000001" maxValue="25.423400000000001"/>
    </cacheField>
    <cacheField name="AlphaShrt" numFmtId="0">
      <sharedItems containsString="0" containsBlank="1" containsNumber="1" minValue="-5.7612612125212403E-2" maxValue="9.9999999999999978E-2"/>
    </cacheField>
    <cacheField name="WFs" numFmtId="0">
      <sharedItems containsString="0" containsBlank="1" containsNumber="1" minValue="9.9999999999999978E-2" maxValue="0.99997343860111287"/>
    </cacheField>
    <cacheField name="VAR-S" numFmtId="0">
      <sharedItems containsString="0" containsBlank="1" containsNumber="1" minValue="6.0296873241793916E-6" maxValue="1.4800511364100233E-4"/>
    </cacheField>
    <cacheField name="AlphaLong" numFmtId="0">
      <sharedItems containsString="0" containsBlank="1" containsNumber="1" minValue="1.4706961214043016E-3" maxValue="3.0000000000000027E-2"/>
    </cacheField>
    <cacheField name="WFl" numFmtId="0">
      <sharedItems containsString="0" containsBlank="1" containsNumber="1" minValue="3.0000000000000027E-2" maxValue="0.95244749207459434"/>
    </cacheField>
    <cacheField name="VAR-L" numFmtId="0">
      <sharedItems containsString="0" containsBlank="1" containsNumber="1" minValue="1.8991683690979762E-6" maxValue="1.7706708105387663E-4"/>
    </cacheField>
    <cacheField name="VAR-SL" numFmtId="0">
      <sharedItems containsBlank="1" containsMixedTypes="1" containsNumber="1" minValue="6.0295271672492094E-6" maxValue="1.340837125498719E-2"/>
    </cacheField>
    <cacheField name="VAR-LL" numFmtId="0">
      <sharedItems containsBlank="1" containsMixedTypes="1" containsNumber="1" minValue="1.8088581501747649E-6" maxValue="6.3491637785311646E-3"/>
    </cacheField>
    <cacheField name="RV" numFmtId="0">
      <sharedItems containsBlank="1" containsMixedTypes="1" containsNumber="1" minValue="1.7432388511886721E-2" maxValue="0.82205955456484681"/>
    </cacheField>
    <cacheField name="TW-E" numFmtId="2">
      <sharedItems containsBlank="1" containsMixedTypes="1" containsNumber="1" minValue="0.12164568788806854" maxValue="1"/>
    </cacheField>
    <cacheField name="TW-V" numFmtId="2">
      <sharedItems containsMixedTypes="1" containsNumber="1" minValue="0" maxValue="1"/>
    </cacheField>
    <cacheField name="Curvature" numFmtId="0">
      <sharedItems containsBlank="1" containsMixedTypes="1" containsNumber="1" minValue="-0.45536421767072938" maxValue="0.22007637199243052"/>
    </cacheField>
    <cacheField name="Ct" numFmtId="0">
      <sharedItems containsBlank="1" containsMixedTypes="1" containsNumber="1" containsInteger="1" minValue="-1" maxValue="1"/>
    </cacheField>
    <cacheField name="W-l" numFmtId="0">
      <sharedItems containsBlank="1" containsMixedTypes="1" containsNumber="1" containsInteger="1" minValue="0" maxValue="1"/>
    </cacheField>
    <cacheField name="W-s" numFmtId="0">
      <sharedItems containsBlank="1" containsMixedTypes="1" containsNumber="1" containsInteger="1" minValue="0" maxValue="1"/>
    </cacheField>
    <cacheField name="Spread_x000a_Index" numFmtId="0">
      <sharedItems containsBlank="1" containsMixedTypes="1" containsNumber="1" minValue="0" maxValue="230.9547134208029"/>
    </cacheField>
    <cacheField name="Inverse _x000a_Spread Index" numFmtId="0">
      <sharedItems containsBlank="1" containsMixedTypes="1" containsNumber="1" minValue="16.446509933825336" maxValue="904.14309815541401"/>
    </cacheField>
    <cacheField name="FutIndexER" numFmtId="0">
      <sharedItems containsBlank="1" containsMixedTypes="1" containsNumber="1" minValue="88.489635125273608" maxValue="679.32234580442491"/>
    </cacheField>
    <cacheField name="SPVXLSP" numFmtId="0">
      <sharedItems containsString="0" containsBlank="1" containsNumber="1" minValue="100" maxValue="586.94000000000005"/>
    </cacheField>
    <cacheField name="Ratio % change" numFmtId="0">
      <sharedItems containsString="0" containsBlank="1" containsNumber="1" minValue="-3.6112998154888554E-2" maxValue="2.5488744758809467E-2"/>
    </cacheField>
    <cacheField name="VQTS index" numFmtId="0">
      <sharedItems containsBlank="1" containsMixedTypes="1" containsNumber="1" minValue="107.28628114372684" maxValue="463.58"/>
    </cacheField>
    <cacheField name="SPVQSTR" numFmtId="0">
      <sharedItems containsString="0" containsBlank="1" containsNumber="1" minValue="-3.8208812737796194E-2" maxValue="463.58"/>
    </cacheField>
    <cacheField name="WE-lrb" numFmtId="0">
      <sharedItems containsBlank="1" containsMixedTypes="1" containsNumber="1" minValue="0.2035962846618479" maxValue="1"/>
    </cacheField>
    <cacheField name="SPRTR-lrb" numFmtId="0">
      <sharedItems containsBlank="1" containsMixedTypes="1" containsNumber="1" minValue="893.07" maxValue="2097.2900399999999"/>
    </cacheField>
    <cacheField name="IndexTR-lrb" numFmtId="0">
      <sharedItems containsBlank="1" containsMixedTypes="1" containsNumber="1" minValue="92.255545035157908" maxValue="585.94808455929467"/>
    </cacheField>
    <cacheField name="VQTSIndex-lrb" numFmtId="0">
      <sharedItems containsBlank="1" containsMixedTypes="1" containsNumber="1" minValue="107.86" maxValue="455.07"/>
    </cacheField>
    <cacheField name="Rebalance _x000a_We" numFmtId="0">
      <sharedItems containsBlank="1" containsMixedTypes="1" containsNumber="1" minValue="0.2035962846618479" maxValue="1"/>
    </cacheField>
    <cacheField name="SPX mo %" numFmtId="0">
      <sharedItems containsBlank="1" containsMixedTypes="1" containsNumber="1" minValue="-1" maxValue="0.23434180646106517"/>
    </cacheField>
    <cacheField name="VQTS mo %" numFmtId="0">
      <sharedItems containsBlank="1" containsMixedTypes="1" containsNumber="1" minValue="-1" maxValue="0.14725654572373759"/>
    </cacheField>
    <cacheField name="port SPX" numFmtId="0">
      <sharedItems containsBlank="1" containsMixedTypes="1" containsNumber="1" minValue="0" maxValue="168912.95214389334"/>
    </cacheField>
    <cacheField name="port VQT" numFmtId="0">
      <sharedItems containsBlank="1" containsMixedTypes="1" containsNumber="1" minValue="0" maxValue="281403.09006177558"/>
    </cacheField>
    <cacheField name="port VQTS" numFmtId="0">
      <sharedItems containsBlank="1" containsMixedTypes="1" containsNumber="1" minValue="99468.089322943488" maxValue="429797.88614871126"/>
    </cacheField>
    <cacheField name="port SPXH" numFmtId="0">
      <sharedItems containsBlank="1" containsMixedTypes="1" containsNumber="1" minValue="0" maxValue="225985.11388027016"/>
    </cacheField>
    <cacheField name="END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81">
  <r>
    <m/>
    <x v="0"/>
  </r>
  <r>
    <n v="2.7119470064797868E-2"/>
    <x v="1"/>
  </r>
  <r>
    <s v=""/>
    <x v="2"/>
  </r>
  <r>
    <n v="-1.1632653061224407E-2"/>
    <x v="1"/>
  </r>
  <r>
    <n v="-1.6790829419024988E-2"/>
    <x v="1"/>
  </r>
  <r>
    <n v="-1.2966250651403999E-2"/>
    <x v="1"/>
  </r>
  <r>
    <n v="-1.9495362626006041E-2"/>
    <x v="1"/>
  </r>
  <r>
    <n v="-2.5239663818802827E-2"/>
    <x v="1"/>
  </r>
  <r>
    <n v="-2.9760660535117167E-2"/>
    <x v="1"/>
  </r>
  <r>
    <n v="-3.6675931365242387E-2"/>
    <x v="1"/>
  </r>
  <r>
    <n v="-4.5816803005301443E-2"/>
    <x v="1"/>
  </r>
  <r>
    <n v="-4.3442193503318238E-2"/>
    <x v="1"/>
  </r>
  <r>
    <n v="-2.8474288142796511E-2"/>
    <x v="1"/>
  </r>
  <r>
    <n v="-2.8125193898082768E-2"/>
    <x v="1"/>
  </r>
  <r>
    <n v="-2.9357570603451233E-2"/>
    <x v="1"/>
  </r>
  <r>
    <n v="-4.4517499405081873E-2"/>
    <x v="1"/>
  </r>
  <r>
    <n v="-3.9029071507809321E-2"/>
    <x v="1"/>
  </r>
  <r>
    <n v="-2.6356034521307525E-2"/>
    <x v="1"/>
  </r>
  <r>
    <n v="-3.1047336067396625E-2"/>
    <x v="1"/>
  </r>
  <r>
    <n v="-4.0677936364513667E-2"/>
    <x v="1"/>
  </r>
  <r>
    <n v="-3.9619498509556261E-2"/>
    <x v="1"/>
  </r>
  <r>
    <n v="-1.9796923022729507E-2"/>
    <x v="1"/>
  </r>
  <r>
    <n v="-2.0358313344052692E-2"/>
    <x v="1"/>
  </r>
  <r>
    <s v=""/>
    <x v="2"/>
  </r>
  <r>
    <s v=""/>
    <x v="2"/>
  </r>
  <r>
    <n v="1.2553056985460165E-2"/>
    <x v="1"/>
  </r>
  <r>
    <s v=""/>
    <x v="2"/>
  </r>
  <r>
    <s v=""/>
    <x v="2"/>
  </r>
  <r>
    <s v=""/>
    <x v="2"/>
  </r>
  <r>
    <n v="2.3725527159130788E-2"/>
    <x v="1"/>
  </r>
  <r>
    <n v="3.9574042049695057E-2"/>
    <x v="1"/>
  </r>
  <r>
    <n v="4.0667083670616E-2"/>
    <x v="1"/>
  </r>
  <r>
    <n v="3.7445798530284291E-2"/>
    <x v="1"/>
  </r>
  <r>
    <n v="2.5526757072032558E-2"/>
    <x v="1"/>
  </r>
  <r>
    <n v="3.2441355660136395E-2"/>
    <x v="1"/>
  </r>
  <r>
    <n v="3.4553253627817693E-2"/>
    <x v="1"/>
  </r>
  <r>
    <n v="4.4230237063001665E-2"/>
    <x v="1"/>
  </r>
  <r>
    <n v="3.9881263227331321E-2"/>
    <x v="1"/>
  </r>
  <r>
    <n v="3.8229782856302963E-2"/>
    <x v="1"/>
  </r>
  <r>
    <n v="4.1517090682066549E-2"/>
    <x v="1"/>
  </r>
  <r>
    <n v="4.6179450601704586E-2"/>
    <x v="1"/>
  </r>
  <r>
    <n v="4.1299604714216676E-2"/>
    <x v="1"/>
  </r>
  <r>
    <n v="1.9208481200305494E-2"/>
    <x v="1"/>
  </r>
  <r>
    <n v="1.6512099305792116E-2"/>
    <x v="1"/>
  </r>
  <r>
    <n v="1.3306221461187207E-2"/>
    <x v="1"/>
  </r>
  <r>
    <n v="1.7989078059749364E-2"/>
    <x v="1"/>
  </r>
  <r>
    <s v=""/>
    <x v="2"/>
  </r>
  <r>
    <s v=""/>
    <x v="2"/>
  </r>
  <r>
    <s v=""/>
    <x v="2"/>
  </r>
  <r>
    <s v=""/>
    <x v="2"/>
  </r>
  <r>
    <n v="-2.7454797355360494E-2"/>
    <x v="1"/>
  </r>
  <r>
    <n v="-2.571398553643045E-2"/>
    <x v="1"/>
  </r>
  <r>
    <n v="-1.5008883349685753E-2"/>
    <x v="1"/>
  </r>
  <r>
    <n v="-1.876864325499128E-2"/>
    <x v="1"/>
  </r>
  <r>
    <n v="-1.2281278603737622E-2"/>
    <x v="1"/>
  </r>
  <r>
    <n v="-2.2367293575144997E-2"/>
    <x v="1"/>
  </r>
  <r>
    <n v="-2.8379618194008138E-2"/>
    <x v="1"/>
  </r>
  <r>
    <n v="-2.7516452453513418E-2"/>
    <x v="1"/>
  </r>
  <r>
    <n v="-2.3215449948018496E-2"/>
    <x v="1"/>
  </r>
  <r>
    <n v="-3.222153410598938E-2"/>
    <x v="1"/>
  </r>
  <r>
    <n v="-3.3118537389480118E-2"/>
    <x v="1"/>
  </r>
  <r>
    <n v="-5.0574270580214242E-2"/>
    <x v="1"/>
  </r>
  <r>
    <n v="-4.9603296366107164E-2"/>
    <x v="1"/>
  </r>
  <r>
    <n v="-3.4907398429167236E-2"/>
    <x v="1"/>
  </r>
  <r>
    <n v="-3.3467154894780804E-2"/>
    <x v="1"/>
  </r>
  <r>
    <n v="-3.148213342721351E-2"/>
    <x v="1"/>
  </r>
  <r>
    <n v="-3.4290522772693732E-2"/>
    <x v="1"/>
  </r>
  <r>
    <n v="-1.9770758410544542E-2"/>
    <x v="1"/>
  </r>
  <r>
    <n v="-2.2827844816861953E-2"/>
    <x v="1"/>
  </r>
  <r>
    <n v="-1.57497245142042E-2"/>
    <x v="1"/>
  </r>
  <r>
    <n v="-3.3648386433342448E-2"/>
    <x v="1"/>
  </r>
  <r>
    <n v="-4.0699299438288206E-2"/>
    <x v="1"/>
  </r>
  <r>
    <n v="-4.2765611380199631E-2"/>
    <x v="1"/>
  </r>
  <r>
    <n v="-3.1686633463454017E-2"/>
    <x v="1"/>
  </r>
  <r>
    <n v="-3.5287049159746897E-2"/>
    <x v="1"/>
  </r>
  <r>
    <n v="-4.3401981160085312E-2"/>
    <x v="1"/>
  </r>
  <r>
    <n v="-3.7851611562406906E-2"/>
    <x v="1"/>
  </r>
  <r>
    <n v="-2.0020156347887785E-2"/>
    <x v="1"/>
  </r>
  <r>
    <n v="-1.7431192660550487E-2"/>
    <x v="1"/>
  </r>
  <r>
    <n v="-1.2176752324857709E-2"/>
    <x v="1"/>
  </r>
  <r>
    <s v=""/>
    <x v="2"/>
  </r>
  <r>
    <s v=""/>
    <x v="2"/>
  </r>
  <r>
    <s v=""/>
    <x v="2"/>
  </r>
  <r>
    <n v="1.1180089846596797E-2"/>
    <x v="1"/>
  </r>
  <r>
    <s v=""/>
    <x v="2"/>
  </r>
  <r>
    <s v=""/>
    <x v="2"/>
  </r>
  <r>
    <s v=""/>
    <x v="2"/>
  </r>
  <r>
    <s v=""/>
    <x v="2"/>
  </r>
  <r>
    <s v=""/>
    <x v="2"/>
  </r>
  <r>
    <s v=""/>
    <x v="2"/>
  </r>
  <r>
    <n v="1.791321919117439E-2"/>
    <x v="1"/>
  </r>
  <r>
    <n v="3.0470991024336147E-2"/>
    <x v="1"/>
  </r>
  <r>
    <n v="5.3883098207656133E-2"/>
    <x v="1"/>
  </r>
  <r>
    <n v="4.7924372430108386E-2"/>
    <x v="1"/>
  </r>
  <r>
    <n v="3.6458333333333481E-2"/>
    <x v="1"/>
  </r>
  <r>
    <n v="4.4739214902536739E-2"/>
    <x v="1"/>
  </r>
  <r>
    <n v="5.886778965981021E-2"/>
    <x v="1"/>
  </r>
  <r>
    <n v="5.9663786626596549E-2"/>
    <x v="1"/>
  </r>
  <r>
    <n v="3.8013971501102528E-2"/>
    <x v="1"/>
  </r>
  <r>
    <n v="3.8633275092215147E-2"/>
    <x v="1"/>
  </r>
  <r>
    <n v="3.0479286320844956E-2"/>
    <x v="1"/>
  </r>
  <r>
    <n v="2.8380817976045414E-2"/>
    <x v="1"/>
  </r>
  <r>
    <n v="2.8178631583739344E-2"/>
    <x v="1"/>
  </r>
  <r>
    <n v="1.6318633177569986E-2"/>
    <x v="1"/>
  </r>
  <r>
    <n v="1.110208996615536E-2"/>
    <x v="1"/>
  </r>
  <r>
    <s v=""/>
    <x v="2"/>
  </r>
  <r>
    <s v=""/>
    <x v="2"/>
  </r>
  <r>
    <s v=""/>
    <x v="2"/>
  </r>
  <r>
    <n v="1.4238275030705516E-2"/>
    <x v="1"/>
  </r>
  <r>
    <s v=""/>
    <x v="2"/>
  </r>
  <r>
    <n v="2.3139315134142802E-2"/>
    <x v="1"/>
  </r>
  <r>
    <n v="1.5076320519355146E-2"/>
    <x v="1"/>
  </r>
  <r>
    <n v="1.8722555965625887E-2"/>
    <x v="1"/>
  </r>
  <r>
    <n v="1.8505306340854455E-2"/>
    <x v="1"/>
  </r>
  <r>
    <n v="1.2882188001110961E-2"/>
    <x v="1"/>
  </r>
  <r>
    <s v=""/>
    <x v="2"/>
  </r>
  <r>
    <s v=""/>
    <x v="2"/>
  </r>
  <r>
    <s v=""/>
    <x v="2"/>
  </r>
  <r>
    <n v="-1.3010378169507009E-2"/>
    <x v="1"/>
  </r>
  <r>
    <n v="-1.5244963717343296E-2"/>
    <x v="1"/>
  </r>
  <r>
    <n v="-1.3618157543391129E-2"/>
    <x v="1"/>
  </r>
  <r>
    <n v="-1.287492800496215E-2"/>
    <x v="1"/>
  </r>
  <r>
    <n v="-1.6904295134557157E-2"/>
    <x v="1"/>
  </r>
  <r>
    <n v="-2.2704330116000926E-2"/>
    <x v="1"/>
  </r>
  <r>
    <s v=""/>
    <x v="2"/>
  </r>
  <r>
    <n v="-1.1386192211916613E-2"/>
    <x v="1"/>
  </r>
  <r>
    <n v="-1.3791426074893476E-2"/>
    <x v="1"/>
  </r>
  <r>
    <s v=""/>
    <x v="2"/>
  </r>
  <r>
    <n v="1.3819072842909508E-2"/>
    <x v="1"/>
  </r>
  <r>
    <n v="1.1338356655902437E-2"/>
    <x v="1"/>
  </r>
  <r>
    <n v="1.4014247519245071E-2"/>
    <x v="1"/>
  </r>
  <r>
    <s v=""/>
    <x v="2"/>
  </r>
  <r>
    <s v=""/>
    <x v="2"/>
  </r>
  <r>
    <s v=""/>
    <x v="2"/>
  </r>
  <r>
    <n v="1.7179633115888215E-2"/>
    <x v="1"/>
  </r>
  <r>
    <n v="3.1415557422721507E-2"/>
    <x v="1"/>
  </r>
  <r>
    <n v="3.8096850660345405E-2"/>
    <x v="1"/>
  </r>
  <r>
    <n v="3.5299139978121286E-2"/>
    <x v="1"/>
  </r>
  <r>
    <n v="3.6609498680739039E-2"/>
    <x v="1"/>
  </r>
  <r>
    <n v="5.3724240111345578E-2"/>
    <x v="1"/>
  </r>
  <r>
    <n v="7.3308015118418668E-2"/>
    <x v="1"/>
  </r>
  <r>
    <n v="6.8227756722613053E-2"/>
    <x v="1"/>
  </r>
  <r>
    <n v="5.5124683578391842E-2"/>
    <x v="1"/>
  </r>
  <r>
    <n v="7.1345050442790825E-2"/>
    <x v="1"/>
  </r>
  <r>
    <n v="7.2386423355018659E-2"/>
    <x v="1"/>
  </r>
  <r>
    <n v="5.7704995074514764E-2"/>
    <x v="1"/>
  </r>
  <r>
    <n v="7.4378958512055782E-2"/>
    <x v="1"/>
  </r>
  <r>
    <n v="7.5027402265253951E-2"/>
    <x v="1"/>
  </r>
  <r>
    <n v="6.3604208479961288E-2"/>
    <x v="1"/>
  </r>
  <r>
    <n v="5.0870801492802542E-2"/>
    <x v="1"/>
  </r>
  <r>
    <n v="4.5350528631235232E-2"/>
    <x v="1"/>
  </r>
  <r>
    <n v="3.8594938948858459E-2"/>
    <x v="1"/>
  </r>
  <r>
    <n v="5.3834110268816682E-2"/>
    <x v="1"/>
  </r>
  <r>
    <n v="5.2867605434474996E-2"/>
    <x v="1"/>
  </r>
  <r>
    <n v="4.1961161651504542E-2"/>
    <x v="1"/>
  </r>
  <r>
    <n v="2.460251190097007E-2"/>
    <x v="1"/>
  </r>
  <r>
    <s v=""/>
    <x v="2"/>
  </r>
  <r>
    <n v="1.538342676132487E-2"/>
    <x v="1"/>
  </r>
  <r>
    <n v="2.1613634801731951E-2"/>
    <x v="1"/>
  </r>
  <r>
    <n v="2.1575186385876632E-2"/>
    <x v="1"/>
  </r>
  <r>
    <n v="2.1474588403722406E-2"/>
    <x v="1"/>
  </r>
  <r>
    <n v="1.6222332942060769E-2"/>
    <x v="1"/>
  </r>
  <r>
    <n v="1.8508037607386285E-2"/>
    <x v="1"/>
  </r>
  <r>
    <n v="2.3633904188254506E-2"/>
    <x v="1"/>
  </r>
  <r>
    <n v="1.0372776959913343E-2"/>
    <x v="1"/>
  </r>
  <r>
    <s v=""/>
    <x v="2"/>
  </r>
  <r>
    <n v="2.9999829109489617E-2"/>
    <x v="1"/>
  </r>
  <r>
    <n v="2.7462539499167438E-2"/>
    <x v="1"/>
  </r>
  <r>
    <n v="2.8200248101007741E-2"/>
    <x v="1"/>
  </r>
  <r>
    <n v="1.9597887896019461E-2"/>
    <x v="1"/>
  </r>
  <r>
    <n v="2.6119308332980928E-2"/>
    <x v="1"/>
  </r>
  <r>
    <n v="2.9595187388105959E-2"/>
    <x v="1"/>
  </r>
  <r>
    <n v="3.3846756742941908E-2"/>
    <x v="1"/>
  </r>
  <r>
    <n v="1.7249049413700313E-2"/>
    <x v="1"/>
  </r>
  <r>
    <s v=""/>
    <x v="2"/>
  </r>
  <r>
    <s v=""/>
    <x v="2"/>
  </r>
  <r>
    <s v=""/>
    <x v="2"/>
  </r>
  <r>
    <s v=""/>
    <x v="2"/>
  </r>
  <r>
    <s v=""/>
    <x v="2"/>
  </r>
  <r>
    <s v=""/>
    <x v="2"/>
  </r>
  <r>
    <s v=""/>
    <x v="2"/>
  </r>
  <r>
    <s v=""/>
    <x v="2"/>
  </r>
  <r>
    <n v="-2.1547640811713675E-2"/>
    <x v="1"/>
  </r>
  <r>
    <n v="-1.7582855057558966E-2"/>
    <x v="1"/>
  </r>
  <r>
    <s v=""/>
    <x v="2"/>
  </r>
  <r>
    <s v=""/>
    <x v="2"/>
  </r>
  <r>
    <n v="-1.6105135395304115E-2"/>
    <x v="1"/>
  </r>
  <r>
    <n v="-3.1175079845700893E-2"/>
    <x v="1"/>
  </r>
  <r>
    <n v="-3.7881230519936748E-2"/>
    <x v="1"/>
  </r>
  <r>
    <n v="-3.4475634849148507E-2"/>
    <x v="1"/>
  </r>
  <r>
    <n v="-2.5603359559140948E-2"/>
    <x v="1"/>
  </r>
  <r>
    <n v="-3.2129142838307811E-2"/>
    <x v="1"/>
  </r>
  <r>
    <n v="-3.4686225225596612E-2"/>
    <x v="1"/>
  </r>
  <r>
    <n v="-2.6599645667669258E-2"/>
    <x v="1"/>
  </r>
  <r>
    <n v="-1.857383325632056E-2"/>
    <x v="1"/>
  </r>
  <r>
    <s v=""/>
    <x v="2"/>
  </r>
  <r>
    <s v=""/>
    <x v="2"/>
  </r>
  <r>
    <n v="1.6295808201125306E-2"/>
    <x v="1"/>
  </r>
  <r>
    <n v="1.1642492149946504E-2"/>
    <x v="1"/>
  </r>
  <r>
    <n v="1.3581298105699746E-2"/>
    <x v="1"/>
  </r>
  <r>
    <s v=""/>
    <x v="2"/>
  </r>
  <r>
    <n v="1.1851325877648922E-2"/>
    <x v="1"/>
  </r>
  <r>
    <n v="1.4818556874631517E-2"/>
    <x v="1"/>
  </r>
  <r>
    <n v="2.4366215125907642E-2"/>
    <x v="1"/>
  </r>
  <r>
    <n v="2.1612129807854652E-2"/>
    <x v="1"/>
  </r>
  <r>
    <n v="1.2006889747320004E-2"/>
    <x v="1"/>
  </r>
  <r>
    <n v="1.3607624321517964E-2"/>
    <x v="1"/>
  </r>
  <r>
    <n v="2.2273079180881394E-2"/>
    <x v="1"/>
  </r>
  <r>
    <n v="1.3948470292070247E-2"/>
    <x v="1"/>
  </r>
  <r>
    <n v="2.3243823845327638E-2"/>
    <x v="1"/>
  </r>
  <r>
    <n v="2.7207915029826779E-2"/>
    <x v="1"/>
  </r>
  <r>
    <n v="3.1769826330627637E-2"/>
    <x v="1"/>
  </r>
  <r>
    <n v="2.4732876420756833E-2"/>
    <x v="1"/>
  </r>
  <r>
    <n v="3.3337317306379122E-2"/>
    <x v="1"/>
  </r>
  <r>
    <n v="2.438900505388264E-2"/>
    <x v="1"/>
  </r>
  <r>
    <n v="1.7706257724418029E-2"/>
    <x v="1"/>
  </r>
  <r>
    <n v="2.4245928980296316E-2"/>
    <x v="1"/>
  </r>
  <r>
    <n v="2.9767457496070904E-2"/>
    <x v="1"/>
  </r>
  <r>
    <n v="1.3632245247416908E-2"/>
    <x v="1"/>
  </r>
  <r>
    <s v=""/>
    <x v="2"/>
  </r>
  <r>
    <s v=""/>
    <x v="2"/>
  </r>
  <r>
    <s v=""/>
    <x v="2"/>
  </r>
  <r>
    <s v=""/>
    <x v="2"/>
  </r>
  <r>
    <s v=""/>
    <x v="2"/>
  </r>
  <r>
    <n v="-1.4981677085578959E-2"/>
    <x v="1"/>
  </r>
  <r>
    <n v="-1.6452913760618637E-2"/>
    <x v="1"/>
  </r>
  <r>
    <n v="-1.7094370176974905E-2"/>
    <x v="1"/>
  </r>
  <r>
    <n v="-1.4132833645638221E-2"/>
    <x v="1"/>
  </r>
  <r>
    <n v="-2.4867051157216546E-2"/>
    <x v="1"/>
  </r>
  <r>
    <s v=""/>
    <x v="2"/>
  </r>
  <r>
    <n v="-1.6274773261672704E-2"/>
    <x v="1"/>
  </r>
  <r>
    <n v="-2.159640059990009E-2"/>
    <x v="1"/>
  </r>
  <r>
    <n v="-3.7981789213865302E-2"/>
    <x v="1"/>
  </r>
  <r>
    <n v="-1.8436357593884845E-2"/>
    <x v="1"/>
  </r>
  <r>
    <n v="-2.4636280268669375E-2"/>
    <x v="1"/>
  </r>
  <r>
    <n v="-3.0708713473489246E-2"/>
    <x v="1"/>
  </r>
  <r>
    <n v="-2.8377407122853193E-2"/>
    <x v="1"/>
  </r>
  <r>
    <n v="-3.3327332831473044E-2"/>
    <x v="1"/>
  </r>
  <r>
    <n v="-3.3656788894239065E-2"/>
    <x v="1"/>
  </r>
  <r>
    <n v="-2.3199363637109061E-2"/>
    <x v="1"/>
  </r>
  <r>
    <n v="-2.138341853008674E-2"/>
    <x v="1"/>
  </r>
  <r>
    <n v="-2.3187926400661585E-2"/>
    <x v="1"/>
  </r>
  <r>
    <n v="-1.0265982267848806E-2"/>
    <x v="1"/>
  </r>
  <r>
    <n v="-2.7377509674104905E-2"/>
    <x v="1"/>
  </r>
  <r>
    <n v="-2.9805886036318174E-2"/>
    <x v="1"/>
  </r>
  <r>
    <n v="-3.8255321656131436E-2"/>
    <x v="1"/>
  </r>
  <r>
    <n v="-3.7161509313482499E-2"/>
    <x v="1"/>
  </r>
  <r>
    <n v="-3.0992308662211698E-2"/>
    <x v="1"/>
  </r>
  <r>
    <n v="-3.9095102130463411E-2"/>
    <x v="1"/>
  </r>
  <r>
    <n v="-1.0036613155132268E-2"/>
    <x v="1"/>
  </r>
  <r>
    <n v="-1.7406804090300487E-2"/>
    <x v="1"/>
  </r>
  <r>
    <s v=""/>
    <x v="2"/>
  </r>
  <r>
    <n v="-1.9118097898286668E-2"/>
    <x v="1"/>
  </r>
  <r>
    <s v=""/>
    <x v="2"/>
  </r>
  <r>
    <n v="-3.2325780211780897E-2"/>
    <x v="1"/>
  </r>
  <r>
    <n v="-2.010858977291019E-2"/>
    <x v="1"/>
  </r>
  <r>
    <s v=""/>
    <x v="2"/>
  </r>
  <r>
    <n v="-1.2711287963813045E-2"/>
    <x v="1"/>
  </r>
  <r>
    <s v=""/>
    <x v="2"/>
  </r>
  <r>
    <s v=""/>
    <x v="2"/>
  </r>
  <r>
    <n v="-1.6614335846332207E-2"/>
    <x v="1"/>
  </r>
  <r>
    <s v=""/>
    <x v="2"/>
  </r>
  <r>
    <n v="-1.2690376816992699E-2"/>
    <x v="1"/>
  </r>
  <r>
    <n v="-1.401798343099625E-2"/>
    <x v="1"/>
  </r>
  <r>
    <n v="-1.2293510764276427E-2"/>
    <x v="1"/>
  </r>
  <r>
    <s v=""/>
    <x v="2"/>
  </r>
  <r>
    <n v="2.019043951619981E-2"/>
    <x v="1"/>
  </r>
  <r>
    <n v="2.4276165378104286E-2"/>
    <x v="1"/>
  </r>
  <r>
    <n v="2.8435607834972787E-2"/>
    <x v="1"/>
  </r>
  <r>
    <n v="4.7103296703296715E-2"/>
    <x v="1"/>
  </r>
  <r>
    <n v="2.528557265399356E-2"/>
    <x v="1"/>
  </r>
  <r>
    <n v="3.6228865048779646E-2"/>
    <x v="1"/>
  </r>
  <r>
    <n v="2.7510541261509314E-2"/>
    <x v="1"/>
  </r>
  <r>
    <n v="3.3147252632766966E-2"/>
    <x v="1"/>
  </r>
  <r>
    <n v="3.5663017347238535E-2"/>
    <x v="1"/>
  </r>
  <r>
    <n v="4.8599569636640361E-2"/>
    <x v="1"/>
  </r>
  <r>
    <n v="2.9952024895189666E-2"/>
    <x v="1"/>
  </r>
  <r>
    <n v="3.4470296688924096E-2"/>
    <x v="1"/>
  </r>
  <r>
    <n v="3.7134958705443477E-2"/>
    <x v="1"/>
  </r>
  <r>
    <n v="1.7326585293242047E-2"/>
    <x v="1"/>
  </r>
  <r>
    <n v="2.1217263757536298E-2"/>
    <x v="1"/>
  </r>
  <r>
    <n v="2.2119776326460894E-2"/>
    <x v="1"/>
  </r>
  <r>
    <n v="1.3428455091445857E-2"/>
    <x v="1"/>
  </r>
  <r>
    <n v="2.9762823480989908E-2"/>
    <x v="1"/>
  </r>
  <r>
    <n v="2.3055050336859839E-2"/>
    <x v="1"/>
  </r>
  <r>
    <n v="3.576110957769818E-2"/>
    <x v="1"/>
  </r>
  <r>
    <n v="4.3204367228456331E-2"/>
    <x v="1"/>
  </r>
  <r>
    <n v="3.5077936672700094E-2"/>
    <x v="1"/>
  </r>
  <r>
    <n v="3.1657863349804138E-2"/>
    <x v="1"/>
  </r>
  <r>
    <n v="2.6485374000472461E-2"/>
    <x v="1"/>
  </r>
  <r>
    <n v="2.1006145682909594E-2"/>
    <x v="1"/>
  </r>
  <r>
    <n v="2.0457755953181778E-2"/>
    <x v="1"/>
  </r>
  <r>
    <n v="1.6769135409512081E-2"/>
    <x v="1"/>
  </r>
  <r>
    <s v=""/>
    <x v="2"/>
  </r>
  <r>
    <s v=""/>
    <x v="2"/>
  </r>
  <r>
    <s v=""/>
    <x v="2"/>
  </r>
  <r>
    <s v=""/>
    <x v="2"/>
  </r>
  <r>
    <s v=""/>
    <x v="2"/>
  </r>
  <r>
    <s v=""/>
    <x v="2"/>
  </r>
  <r>
    <s v=""/>
    <x v="2"/>
  </r>
  <r>
    <s v=""/>
    <x v="2"/>
  </r>
  <r>
    <s v=""/>
    <x v="2"/>
  </r>
  <r>
    <s v=""/>
    <x v="2"/>
  </r>
  <r>
    <n v="1.4388910745226635E-2"/>
    <x v="1"/>
  </r>
  <r>
    <n v="1.5413054882466026E-2"/>
    <x v="1"/>
  </r>
  <r>
    <n v="2.011501448114128E-2"/>
    <x v="1"/>
  </r>
  <r>
    <n v="1.8712213320897453E-2"/>
    <x v="1"/>
  </r>
  <r>
    <n v="1.8763861085961508E-2"/>
    <x v="1"/>
  </r>
  <r>
    <n v="1.768635316348699E-2"/>
    <x v="1"/>
  </r>
  <r>
    <s v=""/>
    <x v="2"/>
  </r>
  <r>
    <n v="1.0181107020772906E-2"/>
    <x v="1"/>
  </r>
  <r>
    <n v="1.5705945234766983E-2"/>
    <x v="1"/>
  </r>
  <r>
    <n v="1.1066157991447056E-2"/>
    <x v="1"/>
  </r>
  <r>
    <n v="1.6311332256895295E-2"/>
    <x v="1"/>
  </r>
  <r>
    <n v="2.3568995527720515E-2"/>
    <x v="1"/>
  </r>
  <r>
    <n v="3.3225072803108713E-2"/>
    <x v="1"/>
  </r>
  <r>
    <n v="3.8717046418463186E-2"/>
    <x v="1"/>
  </r>
  <r>
    <n v="3.5079104837837161E-2"/>
    <x v="1"/>
  </r>
  <r>
    <n v="2.8611909822061188E-2"/>
    <x v="1"/>
  </r>
  <r>
    <n v="3.695029924538118E-2"/>
    <x v="1"/>
  </r>
  <r>
    <n v="4.1592712903117723E-2"/>
    <x v="1"/>
  </r>
  <r>
    <n v="3.3236790346807821E-2"/>
    <x v="1"/>
  </r>
  <r>
    <n v="3.4244397208227806E-2"/>
    <x v="1"/>
  </r>
  <r>
    <n v="2.3833971966908063E-2"/>
    <x v="1"/>
  </r>
  <r>
    <s v=""/>
    <x v="2"/>
  </r>
  <r>
    <s v=""/>
    <x v="2"/>
  </r>
  <r>
    <s v=""/>
    <x v="2"/>
  </r>
  <r>
    <n v="1.1869630259382369E-2"/>
    <x v="1"/>
  </r>
  <r>
    <s v=""/>
    <x v="2"/>
  </r>
  <r>
    <s v=""/>
    <x v="2"/>
  </r>
  <r>
    <s v=""/>
    <x v="2"/>
  </r>
  <r>
    <s v=""/>
    <x v="2"/>
  </r>
  <r>
    <n v="-1.309909326424874E-2"/>
    <x v="1"/>
  </r>
  <r>
    <s v=""/>
    <x v="2"/>
  </r>
  <r>
    <s v=""/>
    <x v="2"/>
  </r>
  <r>
    <s v=""/>
    <x v="2"/>
  </r>
  <r>
    <n v="-1.7520062380194434E-2"/>
    <x v="1"/>
  </r>
  <r>
    <n v="-1.9744661583615764E-2"/>
    <x v="1"/>
  </r>
  <r>
    <n v="-3.1052005274499139E-2"/>
    <x v="1"/>
  </r>
  <r>
    <n v="-1.774457534557361E-2"/>
    <x v="1"/>
  </r>
  <r>
    <n v="-2.1807584894968923E-2"/>
    <x v="1"/>
  </r>
  <r>
    <n v="-1.9121949651158987E-2"/>
    <x v="1"/>
  </r>
  <r>
    <n v="-1.8834736233374061E-2"/>
    <x v="1"/>
  </r>
  <r>
    <n v="-1.443529202336824E-2"/>
    <x v="1"/>
  </r>
  <r>
    <s v=""/>
    <x v="2"/>
  </r>
  <r>
    <n v="1.0816511736283063E-2"/>
    <x v="1"/>
  </r>
  <r>
    <s v=""/>
    <x v="2"/>
  </r>
  <r>
    <n v="1.0047757356829612E-2"/>
    <x v="1"/>
  </r>
  <r>
    <s v=""/>
    <x v="2"/>
  </r>
  <r>
    <s v=""/>
    <x v="2"/>
  </r>
  <r>
    <s v=""/>
    <x v="2"/>
  </r>
  <r>
    <s v=""/>
    <x v="2"/>
  </r>
  <r>
    <n v="1.4480757883694961E-2"/>
    <x v="1"/>
  </r>
  <r>
    <s v=""/>
    <x v="2"/>
  </r>
  <r>
    <s v=""/>
    <x v="2"/>
  </r>
  <r>
    <s v=""/>
    <x v="2"/>
  </r>
  <r>
    <s v=""/>
    <x v="2"/>
  </r>
  <r>
    <s v=""/>
    <x v="2"/>
  </r>
  <r>
    <s v=""/>
    <x v="2"/>
  </r>
  <r>
    <s v=""/>
    <x v="2"/>
  </r>
  <r>
    <s v=""/>
    <x v="2"/>
  </r>
  <r>
    <n v="1.594657442424352E-2"/>
    <x v="1"/>
  </r>
  <r>
    <s v=""/>
    <x v="2"/>
  </r>
  <r>
    <s v=""/>
    <x v="2"/>
  </r>
  <r>
    <s v=""/>
    <x v="2"/>
  </r>
  <r>
    <n v="-2.99986216849496E-2"/>
    <x v="1"/>
  </r>
  <r>
    <n v="-3.6292018505936663E-2"/>
    <x v="1"/>
  </r>
  <r>
    <n v="-2.9041869981407342E-2"/>
    <x v="1"/>
  </r>
  <r>
    <n v="-4.3617295486032881E-2"/>
    <x v="1"/>
  </r>
  <r>
    <n v="-4.4891016960082575E-2"/>
    <x v="1"/>
  </r>
  <r>
    <n v="-4.3469785575048769E-2"/>
    <x v="1"/>
  </r>
  <r>
    <n v="-4.1005247889435936E-2"/>
    <x v="1"/>
  </r>
  <r>
    <n v="-3.3525286504361818E-2"/>
    <x v="1"/>
  </r>
  <r>
    <n v="-3.8621547608469253E-2"/>
    <x v="1"/>
  </r>
  <r>
    <n v="-4.2956247664538205E-2"/>
    <x v="1"/>
  </r>
  <r>
    <n v="-2.0944208819820842E-2"/>
    <x v="1"/>
  </r>
  <r>
    <n v="-2.6772434308378834E-2"/>
    <x v="1"/>
  </r>
  <r>
    <n v="-2.884029573035185E-2"/>
    <x v="1"/>
  </r>
  <r>
    <n v="-1.3091525479515087E-2"/>
    <x v="1"/>
  </r>
  <r>
    <n v="-1.5703791449701132E-2"/>
    <x v="1"/>
  </r>
  <r>
    <n v="-1.9972689732326465E-2"/>
    <x v="1"/>
  </r>
  <r>
    <n v="-3.1218926936699254E-2"/>
    <x v="1"/>
  </r>
  <r>
    <n v="-2.3841717711455712E-2"/>
    <x v="1"/>
  </r>
  <r>
    <n v="-1.7740741042146402E-2"/>
    <x v="1"/>
  </r>
  <r>
    <n v="-1.951577402787974E-2"/>
    <x v="1"/>
  </r>
  <r>
    <s v=""/>
    <x v="2"/>
  </r>
  <r>
    <n v="1.9684216685194489E-2"/>
    <x v="1"/>
  </r>
  <r>
    <n v="2.4045522832755628E-2"/>
    <x v="1"/>
  </r>
  <r>
    <n v="2.2501881428212966E-2"/>
    <x v="1"/>
  </r>
  <r>
    <n v="2.6327979584445771E-2"/>
    <x v="1"/>
  </r>
  <r>
    <n v="3.0197405622558016E-2"/>
    <x v="1"/>
  </r>
  <r>
    <n v="4.5241491746484508E-2"/>
    <x v="1"/>
  </r>
  <r>
    <n v="4.9182556677203504E-2"/>
    <x v="1"/>
  </r>
  <r>
    <n v="3.9770093631222858E-2"/>
    <x v="1"/>
  </r>
  <r>
    <n v="3.2694731535165111E-2"/>
    <x v="1"/>
  </r>
  <r>
    <n v="4.5045580321523726E-2"/>
    <x v="1"/>
  </r>
  <r>
    <n v="3.9338997792199182E-2"/>
    <x v="1"/>
  </r>
  <r>
    <n v="5.9831889964340412E-2"/>
    <x v="1"/>
  </r>
  <r>
    <n v="6.3801829449215308E-2"/>
    <x v="1"/>
  </r>
  <r>
    <n v="5.156831029365172E-2"/>
    <x v="1"/>
  </r>
  <r>
    <n v="5.7724773095759296E-2"/>
    <x v="1"/>
  </r>
  <r>
    <n v="6.4521815038023123E-2"/>
    <x v="1"/>
  </r>
  <r>
    <n v="6.663839172109598E-2"/>
    <x v="1"/>
  </r>
  <r>
    <n v="4.9290309660299902E-2"/>
    <x v="1"/>
  </r>
  <r>
    <n v="3.518612107604735E-2"/>
    <x v="1"/>
  </r>
  <r>
    <n v="5.1473278126974664E-2"/>
    <x v="1"/>
  </r>
  <r>
    <n v="4.1423820343112983E-2"/>
    <x v="1"/>
  </r>
  <r>
    <n v="3.4550879551453306E-2"/>
    <x v="1"/>
  </r>
  <r>
    <n v="3.5700821217237388E-2"/>
    <x v="1"/>
  </r>
  <r>
    <n v="2.8262771812464615E-2"/>
    <x v="1"/>
  </r>
  <r>
    <n v="3.0568115609023616E-2"/>
    <x v="1"/>
  </r>
  <r>
    <n v="3.1720804489411281E-2"/>
    <x v="1"/>
  </r>
  <r>
    <n v="2.3940664197049433E-2"/>
    <x v="1"/>
  </r>
  <r>
    <n v="2.6491836205779551E-2"/>
    <x v="1"/>
  </r>
  <r>
    <n v="3.1594475424717938E-2"/>
    <x v="1"/>
  </r>
  <r>
    <n v="3.4116890830831359E-2"/>
    <x v="1"/>
  </r>
  <r>
    <n v="2.9328871597859019E-2"/>
    <x v="1"/>
  </r>
  <r>
    <n v="1.3775345992919297E-2"/>
    <x v="1"/>
  </r>
  <r>
    <s v=""/>
    <x v="2"/>
  </r>
  <r>
    <s v=""/>
    <x v="2"/>
  </r>
  <r>
    <s v=""/>
    <x v="2"/>
  </r>
  <r>
    <s v=""/>
    <x v="2"/>
  </r>
  <r>
    <s v=""/>
    <x v="2"/>
  </r>
  <r>
    <s v=""/>
    <x v="2"/>
  </r>
  <r>
    <s v=""/>
    <x v="2"/>
  </r>
  <r>
    <s v=""/>
    <x v="2"/>
  </r>
  <r>
    <s v=""/>
    <x v="2"/>
  </r>
  <r>
    <s v=""/>
    <x v="2"/>
  </r>
  <r>
    <s v=""/>
    <x v="2"/>
  </r>
  <r>
    <n v="1.7211363456516526E-2"/>
    <x v="1"/>
  </r>
  <r>
    <n v="2.607028957267965E-2"/>
    <x v="1"/>
  </r>
  <r>
    <n v="2.6954070582239975E-2"/>
    <x v="1"/>
  </r>
  <r>
    <n v="2.7640804529248886E-2"/>
    <x v="1"/>
  </r>
  <r>
    <n v="2.033433034757981E-2"/>
    <x v="1"/>
  </r>
  <r>
    <n v="1.5921983857096533E-2"/>
    <x v="1"/>
  </r>
  <r>
    <s v=""/>
    <x v="2"/>
  </r>
  <r>
    <s v=""/>
    <x v="2"/>
  </r>
  <r>
    <n v="1.398226178076567E-2"/>
    <x v="1"/>
  </r>
  <r>
    <s v=""/>
    <x v="2"/>
  </r>
  <r>
    <s v=""/>
    <x v="2"/>
  </r>
  <r>
    <s v=""/>
    <x v="2"/>
  </r>
  <r>
    <s v=""/>
    <x v="2"/>
  </r>
  <r>
    <s v=""/>
    <x v="2"/>
  </r>
  <r>
    <n v="2.16308275104653E-2"/>
    <x v="3"/>
  </r>
  <r>
    <n v="2.1475635248018987E-2"/>
    <x v="3"/>
  </r>
  <r>
    <n v="2.0455668755281264E-2"/>
    <x v="3"/>
  </r>
  <r>
    <n v="2.7373446875325502E-2"/>
    <x v="3"/>
  </r>
  <r>
    <s v=""/>
    <x v="2"/>
  </r>
  <r>
    <s v=""/>
    <x v="2"/>
  </r>
  <r>
    <s v=""/>
    <x v="2"/>
  </r>
  <r>
    <n v="-2.3859348866155927E-2"/>
    <x v="3"/>
  </r>
  <r>
    <n v="-1.8990039917838986E-2"/>
    <x v="3"/>
  </r>
  <r>
    <n v="-2.0090099171118703E-2"/>
    <x v="3"/>
  </r>
  <r>
    <n v="-2.1009442272326928E-2"/>
    <x v="3"/>
  </r>
  <r>
    <n v="-1.8039593798112152E-2"/>
    <x v="3"/>
  </r>
  <r>
    <s v=""/>
    <x v="2"/>
  </r>
  <r>
    <s v=""/>
    <x v="2"/>
  </r>
  <r>
    <s v=""/>
    <x v="2"/>
  </r>
  <r>
    <s v=""/>
    <x v="2"/>
  </r>
  <r>
    <n v="1.707504617555422E-2"/>
    <x v="4"/>
  </r>
  <r>
    <n v="2.2827617856973514E-2"/>
    <x v="5"/>
  </r>
  <r>
    <n v="1.6521162559398839E-2"/>
    <x v="6"/>
  </r>
  <r>
    <n v="1.9570167947623007E-2"/>
    <x v="7"/>
  </r>
  <r>
    <n v="1.5928342086463543E-2"/>
    <x v="8"/>
  </r>
  <r>
    <s v=""/>
    <x v="2"/>
  </r>
  <r>
    <s v=""/>
    <x v="2"/>
  </r>
  <r>
    <s v=""/>
    <x v="2"/>
  </r>
  <r>
    <s v=""/>
    <x v="2"/>
  </r>
  <r>
    <s v=""/>
    <x v="2"/>
  </r>
  <r>
    <s v=""/>
    <x v="2"/>
  </r>
  <r>
    <n v="1.0632242968490635E-2"/>
    <x v="9"/>
  </r>
  <r>
    <n v="1.3906820319099733E-2"/>
    <x v="10"/>
  </r>
  <r>
    <n v="1.2460000790107895E-2"/>
    <x v="11"/>
  </r>
  <r>
    <n v="1.6102486192217214E-2"/>
    <x v="12"/>
  </r>
  <r>
    <n v="2.4064909746722485E-2"/>
    <x v="13"/>
  </r>
  <r>
    <n v="3.1800833029789644E-2"/>
    <x v="14"/>
  </r>
  <r>
    <n v="2.3362837408763326E-2"/>
    <x v="15"/>
  </r>
  <r>
    <n v="2.1289062499999956E-2"/>
    <x v="16"/>
  </r>
  <r>
    <n v="1.2176394856442396E-2"/>
    <x v="17"/>
  </r>
  <r>
    <s v=""/>
    <x v="2"/>
  </r>
  <r>
    <n v="1.7154704098890861E-2"/>
    <x v="18"/>
  </r>
  <r>
    <s v=""/>
    <x v="2"/>
  </r>
  <r>
    <n v="1.1772105700463609E-2"/>
    <x v="19"/>
  </r>
  <r>
    <s v=""/>
    <x v="2"/>
  </r>
  <r>
    <s v=""/>
    <x v="2"/>
  </r>
  <r>
    <n v="1.7358237158964895E-2"/>
    <x v="20"/>
  </r>
  <r>
    <s v=""/>
    <x v="2"/>
  </r>
  <r>
    <s v=""/>
    <x v="2"/>
  </r>
  <r>
    <s v=""/>
    <x v="2"/>
  </r>
  <r>
    <n v="2.1646613365043255E-2"/>
    <x v="21"/>
  </r>
  <r>
    <n v="2.7965012383609711E-2"/>
    <x v="22"/>
  </r>
  <r>
    <n v="2.3911394088246052E-2"/>
    <x v="23"/>
  </r>
  <r>
    <n v="1.8290717873340467E-2"/>
    <x v="24"/>
  </r>
  <r>
    <n v="1.1861840770395204E-2"/>
    <x v="25"/>
  </r>
  <r>
    <s v=""/>
    <x v="2"/>
  </r>
  <r>
    <s v=""/>
    <x v="2"/>
  </r>
  <r>
    <n v="-1.0667526208346878E-2"/>
    <x v="26"/>
  </r>
  <r>
    <n v="-1.5321796020929535E-2"/>
    <x v="27"/>
  </r>
  <r>
    <s v=""/>
    <x v="2"/>
  </r>
  <r>
    <s v=""/>
    <x v="2"/>
  </r>
  <r>
    <n v="1.0969527377566068E-2"/>
    <x v="28"/>
  </r>
  <r>
    <s v=""/>
    <x v="2"/>
  </r>
  <r>
    <s v=""/>
    <x v="2"/>
  </r>
  <r>
    <s v=""/>
    <x v="2"/>
  </r>
  <r>
    <s v=""/>
    <x v="2"/>
  </r>
  <r>
    <n v="1.2751018766963274E-2"/>
    <x v="29"/>
  </r>
  <r>
    <s v=""/>
    <x v="2"/>
  </r>
  <r>
    <s v=""/>
    <x v="2"/>
  </r>
  <r>
    <n v="1.4163583989126538E-2"/>
    <x v="30"/>
  </r>
  <r>
    <s v=""/>
    <x v="2"/>
  </r>
  <r>
    <s v=""/>
    <x v="2"/>
  </r>
  <r>
    <n v="1.0826801671292241E-2"/>
    <x v="31"/>
  </r>
  <r>
    <n v="1.1932408482552281E-2"/>
    <x v="32"/>
  </r>
  <r>
    <n v="2.2879197221150172E-2"/>
    <x v="33"/>
  </r>
  <r>
    <n v="2.0229519828477205E-2"/>
    <x v="34"/>
  </r>
  <r>
    <n v="1.5039990051066043E-2"/>
    <x v="35"/>
  </r>
  <r>
    <s v=""/>
    <x v="2"/>
  </r>
  <r>
    <s v=""/>
    <x v="2"/>
  </r>
  <r>
    <s v=""/>
    <x v="2"/>
  </r>
  <r>
    <n v="-2.8272443546906612E-2"/>
    <x v="36"/>
  </r>
  <r>
    <n v="-3.6734787355049647E-2"/>
    <x v="37"/>
  </r>
  <r>
    <n v="-3.3878273069708587E-2"/>
    <x v="38"/>
  </r>
  <r>
    <n v="-3.7528216704288964E-2"/>
    <x v="39"/>
  </r>
  <r>
    <n v="-3.9392711622111221E-2"/>
    <x v="40"/>
  </r>
  <r>
    <n v="-3.3163304500130608E-2"/>
    <x v="41"/>
  </r>
  <r>
    <n v="-2.4919373989780946E-2"/>
    <x v="42"/>
  </r>
  <r>
    <n v="-2.2569709556240936E-2"/>
    <x v="43"/>
  </r>
  <r>
    <n v="-3.8714796926621942E-2"/>
    <x v="44"/>
  </r>
  <r>
    <n v="-2.68926363211488E-2"/>
    <x v="45"/>
  </r>
  <r>
    <n v="-2.0941052839987484E-2"/>
    <x v="46"/>
  </r>
  <r>
    <n v="-1.5212671620340568E-2"/>
    <x v="47"/>
  </r>
  <r>
    <n v="-3.5785863974090337E-2"/>
    <x v="48"/>
  </r>
  <r>
    <n v="-4.6697743181269624E-2"/>
    <x v="49"/>
  </r>
  <r>
    <n v="-5.1718931650385769E-2"/>
    <x v="50"/>
  </r>
  <r>
    <n v="-5.0719169295319722E-2"/>
    <x v="51"/>
  </r>
  <r>
    <n v="-5.3331821446120142E-2"/>
    <x v="52"/>
  </r>
  <r>
    <n v="-5.2438127909826049E-2"/>
    <x v="53"/>
  </r>
  <r>
    <n v="-5.2314054707103264E-2"/>
    <x v="54"/>
  </r>
  <r>
    <n v="-4.9795287755890372E-2"/>
    <x v="55"/>
  </r>
  <r>
    <n v="-2.7800136214475746E-2"/>
    <x v="56"/>
  </r>
  <r>
    <n v="-1.4783676553939196E-2"/>
    <x v="57"/>
  </r>
  <r>
    <n v="-1.7181667604472817E-2"/>
    <x v="58"/>
  </r>
  <r>
    <n v="-2.1238644704545395E-2"/>
    <x v="59"/>
  </r>
  <r>
    <s v=""/>
    <x v="2"/>
  </r>
  <r>
    <s v=""/>
    <x v="2"/>
  </r>
  <r>
    <n v="-1.1179354346599668E-2"/>
    <x v="60"/>
  </r>
  <r>
    <n v="-1.753503865250472E-2"/>
    <x v="61"/>
  </r>
  <r>
    <n v="-3.199600049993756E-2"/>
    <x v="62"/>
  </r>
  <r>
    <n v="-1.1009072364608907E-2"/>
    <x v="63"/>
  </r>
  <r>
    <s v=""/>
    <x v="2"/>
  </r>
  <r>
    <n v="-1.2063373544578426E-2"/>
    <x v="64"/>
  </r>
  <r>
    <s v=""/>
    <x v="2"/>
  </r>
  <r>
    <s v=""/>
    <x v="2"/>
  </r>
  <r>
    <s v=""/>
    <x v="2"/>
  </r>
  <r>
    <s v=""/>
    <x v="2"/>
  </r>
  <r>
    <s v=""/>
    <x v="2"/>
  </r>
  <r>
    <n v="1.6074423061566812E-2"/>
    <x v="65"/>
  </r>
  <r>
    <n v="1.7099818981122228E-2"/>
    <x v="66"/>
  </r>
  <r>
    <n v="1.5191756082014063E-2"/>
    <x v="67"/>
  </r>
  <r>
    <s v=""/>
    <x v="2"/>
  </r>
  <r>
    <n v="-1.7250987135396856E-2"/>
    <x v="68"/>
  </r>
  <r>
    <n v="-1.1729549195391376E-2"/>
    <x v="69"/>
  </r>
  <r>
    <n v="1.5869304024577868E-2"/>
    <x v="70"/>
  </r>
  <r>
    <s v=""/>
    <x v="2"/>
  </r>
  <r>
    <s v=""/>
    <x v="2"/>
  </r>
  <r>
    <n v="1.2291265253693062E-2"/>
    <x v="71"/>
  </r>
  <r>
    <n v="1.9590196866211329E-2"/>
    <x v="72"/>
  </r>
  <r>
    <n v="1.4265609007164892E-2"/>
    <x v="73"/>
  </r>
  <r>
    <n v="1.9367333763718575E-2"/>
    <x v="74"/>
  </r>
  <r>
    <n v="2.6123595505618047E-2"/>
    <x v="75"/>
  </r>
  <r>
    <s v=""/>
    <x v="2"/>
  </r>
  <r>
    <s v=""/>
    <x v="2"/>
  </r>
  <r>
    <s v=""/>
    <x v="2"/>
  </r>
  <r>
    <s v=""/>
    <x v="2"/>
  </r>
  <r>
    <s v=""/>
    <x v="2"/>
  </r>
  <r>
    <s v=""/>
    <x v="2"/>
  </r>
  <r>
    <s v=""/>
    <x v="2"/>
  </r>
  <r>
    <s v=""/>
    <x v="2"/>
  </r>
  <r>
    <n v="1.0495788971873532E-2"/>
    <x v="76"/>
  </r>
  <r>
    <n v="1.9689602988054222E-2"/>
    <x v="77"/>
  </r>
  <r>
    <n v="2.589386830609941E-2"/>
    <x v="78"/>
  </r>
  <r>
    <n v="4.1385511425770849E-2"/>
    <x v="79"/>
  </r>
  <r>
    <n v="4.7353782966544467E-2"/>
    <x v="80"/>
  </r>
  <r>
    <n v="2.9901334328192419E-2"/>
    <x v="81"/>
  </r>
  <r>
    <n v="4.2565625675470065E-2"/>
    <x v="82"/>
  </r>
  <r>
    <n v="4.6142434430657353E-2"/>
    <x v="83"/>
  </r>
  <r>
    <n v="3.0065587551847406E-2"/>
    <x v="84"/>
  </r>
  <r>
    <n v="1.9001008763634086E-2"/>
    <x v="85"/>
  </r>
  <r>
    <n v="2.1807000946073574E-2"/>
    <x v="86"/>
  </r>
  <r>
    <n v="2.5245408486383791E-2"/>
    <x v="87"/>
  </r>
  <r>
    <n v="1.8169019592507052E-2"/>
    <x v="88"/>
  </r>
  <r>
    <n v="2.1634577726254323E-2"/>
    <x v="89"/>
  </r>
  <r>
    <n v="2.7106348157240223E-2"/>
    <x v="90"/>
  </r>
  <r>
    <n v="2.0674646354733373E-2"/>
    <x v="91"/>
  </r>
  <r>
    <n v="2.4010560272442527E-2"/>
    <x v="92"/>
  </r>
  <r>
    <n v="2.6489807403701882E-2"/>
    <x v="93"/>
  </r>
  <r>
    <n v="1.9196250107778035E-2"/>
    <x v="94"/>
  </r>
  <r>
    <n v="1.7727372825368848E-2"/>
    <x v="95"/>
  </r>
  <r>
    <n v="2.6043682609897756E-2"/>
    <x v="96"/>
  </r>
  <r>
    <n v="2.1803571288164125E-2"/>
    <x v="97"/>
  </r>
  <r>
    <n v="3.6518938377251731E-2"/>
    <x v="98"/>
  </r>
  <r>
    <n v="3.9315255359916756E-2"/>
    <x v="99"/>
  </r>
  <r>
    <n v="2.3880271939513698E-2"/>
    <x v="100"/>
  </r>
  <r>
    <n v="1.8704214044757306E-2"/>
    <x v="101"/>
  </r>
  <r>
    <n v="1.8266177513333481E-2"/>
    <x v="102"/>
  </r>
  <r>
    <n v="1.1779159947784779E-2"/>
    <x v="103"/>
  </r>
  <r>
    <n v="2.1317590480300908E-2"/>
    <x v="104"/>
  </r>
  <r>
    <n v="1.4790348162178057E-2"/>
    <x v="105"/>
  </r>
  <r>
    <n v="1.6852411851599802E-2"/>
    <x v="106"/>
  </r>
  <r>
    <n v="2.3386262981652139E-2"/>
    <x v="107"/>
  </r>
  <r>
    <n v="3.1858789736620707E-2"/>
    <x v="108"/>
  </r>
  <r>
    <n v="2.6740309422482955E-2"/>
    <x v="109"/>
  </r>
  <r>
    <n v="2.6528046125065208E-2"/>
    <x v="110"/>
  </r>
  <r>
    <n v="2.3349701617165985E-2"/>
    <x v="111"/>
  </r>
  <r>
    <n v="2.1091868509456768E-2"/>
    <x v="112"/>
  </r>
  <r>
    <n v="1.7620002898528497E-2"/>
    <x v="113"/>
  </r>
  <r>
    <n v="2.8136303064915325E-2"/>
    <x v="114"/>
  </r>
  <r>
    <n v="4.073031547536643E-2"/>
    <x v="115"/>
  </r>
  <r>
    <n v="4.2943694842428881E-2"/>
    <x v="116"/>
  </r>
  <r>
    <n v="3.9833092107289136E-2"/>
    <x v="117"/>
  </r>
  <r>
    <n v="4.1460824599473645E-2"/>
    <x v="118"/>
  </r>
  <r>
    <n v="2.8141660319878081E-2"/>
    <x v="119"/>
  </r>
  <r>
    <n v="3.3958742707139944E-2"/>
    <x v="120"/>
  </r>
  <r>
    <n v="3.7484425806059374E-2"/>
    <x v="121"/>
  </r>
  <r>
    <n v="3.7433884485397639E-2"/>
    <x v="122"/>
  </r>
  <r>
    <n v="3.2448265944080124E-2"/>
    <x v="123"/>
  </r>
  <r>
    <n v="3.6550195804620378E-2"/>
    <x v="124"/>
  </r>
  <r>
    <n v="3.1527792450836811E-2"/>
    <x v="125"/>
  </r>
  <r>
    <n v="3.8367867195739036E-2"/>
    <x v="126"/>
  </r>
  <r>
    <n v="4.7338718264652746E-2"/>
    <x v="127"/>
  </r>
  <r>
    <n v="3.8458348726222891E-2"/>
    <x v="128"/>
  </r>
  <r>
    <n v="3.4324840049388294E-2"/>
    <x v="129"/>
  </r>
  <r>
    <n v="3.9271579167882376E-2"/>
    <x v="130"/>
  </r>
  <r>
    <n v="2.8725501912045814E-2"/>
    <x v="131"/>
  </r>
  <r>
    <n v="3.1500542725605429E-2"/>
    <x v="132"/>
  </r>
  <r>
    <n v="3.501787699426151E-2"/>
    <x v="133"/>
  </r>
  <r>
    <n v="2.5260285883472955E-2"/>
    <x v="134"/>
  </r>
  <r>
    <n v="1.2694415642126922E-2"/>
    <x v="135"/>
  </r>
  <r>
    <s v=""/>
    <x v="2"/>
  </r>
  <r>
    <n v="2.236975674093622E-2"/>
    <x v="136"/>
  </r>
  <r>
    <n v="2.3825389069047631E-2"/>
    <x v="137"/>
  </r>
  <r>
    <n v="2.3865466743508978E-2"/>
    <x v="138"/>
  </r>
  <r>
    <n v="2.1023000851883245E-2"/>
    <x v="139"/>
  </r>
  <r>
    <n v="1.3259173924847767E-2"/>
    <x v="140"/>
  </r>
  <r>
    <n v="1.3766640793192897E-2"/>
    <x v="141"/>
  </r>
  <r>
    <n v="1.7647144756256283E-2"/>
    <x v="142"/>
  </r>
  <r>
    <n v="2.3840768300282145E-2"/>
    <x v="143"/>
  </r>
  <r>
    <n v="2.4864548250109753E-2"/>
    <x v="144"/>
  </r>
  <r>
    <n v="2.5048282319892312E-2"/>
    <x v="145"/>
  </r>
  <r>
    <n v="2.3308490428174844E-2"/>
    <x v="146"/>
  </r>
  <r>
    <n v="1.8728849254186608E-2"/>
    <x v="147"/>
  </r>
  <r>
    <n v="2.0843921067533966E-2"/>
    <x v="148"/>
  </r>
  <r>
    <n v="1.355066487245149E-2"/>
    <x v="149"/>
  </r>
  <r>
    <s v=""/>
    <x v="2"/>
  </r>
  <r>
    <s v=""/>
    <x v="2"/>
  </r>
  <r>
    <n v="1.5639401130681518E-2"/>
    <x v="150"/>
  </r>
  <r>
    <n v="1.6466609576614388E-2"/>
    <x v="151"/>
  </r>
  <r>
    <n v="2.1128665531031432E-2"/>
    <x v="152"/>
  </r>
  <r>
    <n v="3.0555677446721274E-2"/>
    <x v="153"/>
  </r>
  <r>
    <n v="3.6986000146595366E-2"/>
    <x v="154"/>
  </r>
  <r>
    <n v="2.4003826697009734E-2"/>
    <x v="155"/>
  </r>
  <r>
    <n v="1.7681004309970882E-2"/>
    <x v="156"/>
  </r>
  <r>
    <n v="1.7406113789221411E-2"/>
    <x v="157"/>
  </r>
  <r>
    <n v="2.5182648567469323E-2"/>
    <x v="158"/>
  </r>
  <r>
    <n v="2.2202911144905357E-2"/>
    <x v="159"/>
  </r>
  <r>
    <n v="2.079571228384447E-2"/>
    <x v="160"/>
  </r>
  <r>
    <n v="2.3162171085686412E-2"/>
    <x v="161"/>
  </r>
  <r>
    <n v="2.1853541175880897E-2"/>
    <x v="162"/>
  </r>
  <r>
    <n v="1.6231353946390747E-2"/>
    <x v="163"/>
  </r>
  <r>
    <n v="1.7377961747073956E-2"/>
    <x v="164"/>
  </r>
  <r>
    <n v="1.6444127097465122E-2"/>
    <x v="165"/>
  </r>
  <r>
    <n v="1.1042122596787829E-2"/>
    <x v="166"/>
  </r>
  <r>
    <s v=""/>
    <x v="2"/>
  </r>
  <r>
    <n v="1.138513151789855E-2"/>
    <x v="167"/>
  </r>
  <r>
    <n v="3.2475614344843473E-2"/>
    <x v="168"/>
  </r>
  <r>
    <n v="2.7410003461405319E-2"/>
    <x v="169"/>
  </r>
  <r>
    <n v="1.3447852059336185E-2"/>
    <x v="170"/>
  </r>
  <r>
    <n v="1.1402011951764379E-2"/>
    <x v="171"/>
  </r>
  <r>
    <n v="1.5486393023605327E-2"/>
    <x v="172"/>
  </r>
  <r>
    <s v=""/>
    <x v="2"/>
  </r>
  <r>
    <s v=""/>
    <x v="2"/>
  </r>
  <r>
    <s v=""/>
    <x v="2"/>
  </r>
  <r>
    <s v=""/>
    <x v="2"/>
  </r>
  <r>
    <s v=""/>
    <x v="2"/>
  </r>
  <r>
    <n v="1.2519107739342061E-2"/>
    <x v="173"/>
  </r>
  <r>
    <n v="1.4409589390461663E-2"/>
    <x v="174"/>
  </r>
  <r>
    <n v="1.2319471274615745E-2"/>
    <x v="175"/>
  </r>
  <r>
    <s v=""/>
    <x v="2"/>
  </r>
  <r>
    <s v=""/>
    <x v="2"/>
  </r>
  <r>
    <s v=""/>
    <x v="2"/>
  </r>
  <r>
    <s v=""/>
    <x v="2"/>
  </r>
  <r>
    <n v="1.1661152206135617E-2"/>
    <x v="176"/>
  </r>
  <r>
    <s v=""/>
    <x v="2"/>
  </r>
  <r>
    <s v=""/>
    <x v="2"/>
  </r>
  <r>
    <s v=""/>
    <x v="2"/>
  </r>
  <r>
    <s v=""/>
    <x v="2"/>
  </r>
  <r>
    <s v=""/>
    <x v="2"/>
  </r>
  <r>
    <n v="1.9488119579778695E-2"/>
    <x v="177"/>
  </r>
  <r>
    <n v="2.2441056049696595E-2"/>
    <x v="178"/>
  </r>
  <r>
    <n v="2.0199670036803674E-2"/>
    <x v="179"/>
  </r>
  <r>
    <n v="2.7161614800207179E-2"/>
    <x v="180"/>
  </r>
  <r>
    <n v="2.6315789473684292E-2"/>
    <x v="181"/>
  </r>
  <r>
    <n v="2.5635396675896427E-2"/>
    <x v="182"/>
  </r>
  <r>
    <n v="1.6404565855037578E-2"/>
    <x v="183"/>
  </r>
  <r>
    <s v=""/>
    <x v="2"/>
  </r>
  <r>
    <s v=""/>
    <x v="2"/>
  </r>
  <r>
    <n v="1.6341923318667462E-2"/>
    <x v="184"/>
  </r>
  <r>
    <n v="1.830674812319133E-2"/>
    <x v="185"/>
  </r>
  <r>
    <n v="2.0450514242447593E-2"/>
    <x v="186"/>
  </r>
  <r>
    <n v="2.0398462076197221E-2"/>
    <x v="187"/>
  </r>
  <r>
    <n v="2.437190344003648E-2"/>
    <x v="188"/>
  </r>
  <r>
    <n v="1.9881091604283085E-2"/>
    <x v="189"/>
  </r>
  <r>
    <s v=""/>
    <x v="2"/>
  </r>
  <r>
    <n v="1.7887492099164071E-2"/>
    <x v="190"/>
  </r>
  <r>
    <n v="-1.62707955392426E-2"/>
    <x v="191"/>
  </r>
  <r>
    <s v=""/>
    <x v="2"/>
  </r>
  <r>
    <n v="-1.7951876373510922E-2"/>
    <x v="192"/>
  </r>
  <r>
    <n v="-3.5508677272221512E-2"/>
    <x v="193"/>
  </r>
  <r>
    <n v="-4.9670110792979116E-2"/>
    <x v="194"/>
  </r>
  <r>
    <n v="-3.6578545833649834E-2"/>
    <x v="195"/>
  </r>
  <r>
    <n v="-3.8023759666618306E-2"/>
    <x v="196"/>
  </r>
  <r>
    <n v="-3.1843922651933587E-2"/>
    <x v="197"/>
  </r>
  <r>
    <n v="-3.2537482241624338E-2"/>
    <x v="198"/>
  </r>
  <r>
    <n v="-2.8799083069232401E-2"/>
    <x v="199"/>
  </r>
  <r>
    <n v="-4.1799368593799957E-2"/>
    <x v="200"/>
  </r>
  <r>
    <n v="-3.2231733606814639E-2"/>
    <x v="201"/>
  </r>
  <r>
    <n v="-3.5990749588024284E-2"/>
    <x v="202"/>
  </r>
  <r>
    <n v="-4.696626125197545E-2"/>
    <x v="203"/>
  </r>
  <r>
    <n v="-3.7582114345728002E-2"/>
    <x v="204"/>
  </r>
  <r>
    <n v="-3.0641548840979915E-2"/>
    <x v="205"/>
  </r>
  <r>
    <n v="-1.688041214512781E-2"/>
    <x v="206"/>
  </r>
  <r>
    <n v="-1.5840782640313522E-2"/>
    <x v="207"/>
  </r>
  <r>
    <n v="-1.3918070833161766E-2"/>
    <x v="208"/>
  </r>
  <r>
    <s v=""/>
    <x v="2"/>
  </r>
  <r>
    <n v="-1.4323464677756581E-2"/>
    <x v="209"/>
  </r>
  <r>
    <n v="1.3001772644098741E-2"/>
    <x v="210"/>
  </r>
  <r>
    <n v="1.1167029186392119E-2"/>
    <x v="211"/>
  </r>
  <r>
    <n v="1.2607168055189133E-2"/>
    <x v="212"/>
  </r>
  <r>
    <n v="2.6946949544756515E-2"/>
    <x v="213"/>
  </r>
  <r>
    <n v="4.6320554245626422E-2"/>
    <x v="214"/>
  </r>
  <r>
    <n v="3.1503285772640055E-2"/>
    <x v="215"/>
  </r>
  <r>
    <n v="3.7206261629201709E-2"/>
    <x v="216"/>
  </r>
  <r>
    <n v="3.0473146965881659E-2"/>
    <x v="217"/>
  </r>
  <r>
    <n v="3.2469846882039466E-2"/>
    <x v="218"/>
  </r>
  <r>
    <n v="2.2941845585098708E-2"/>
    <x v="219"/>
  </r>
  <r>
    <n v="5.0691244239631228E-2"/>
    <x v="220"/>
  </r>
  <r>
    <n v="4.7348198130005681E-2"/>
    <x v="221"/>
  </r>
  <r>
    <n v="5.4622633378343499E-2"/>
    <x v="222"/>
  </r>
  <r>
    <n v="6.0946681567468186E-2"/>
    <x v="223"/>
  </r>
  <r>
    <n v="5.024036061224213E-2"/>
    <x v="224"/>
  </r>
  <r>
    <n v="4.2376004649382626E-2"/>
    <x v="225"/>
  </r>
  <r>
    <n v="3.4361411528598396E-2"/>
    <x v="226"/>
  </r>
  <r>
    <n v="3.2337892286029124E-2"/>
    <x v="227"/>
  </r>
  <r>
    <n v="3.0847219224154232E-2"/>
    <x v="228"/>
  </r>
  <r>
    <n v="4.0292173913043516E-2"/>
    <x v="229"/>
  </r>
  <r>
    <n v="4.5946759437495155E-2"/>
    <x v="230"/>
  </r>
  <r>
    <n v="5.4218440196721618E-2"/>
    <x v="231"/>
  </r>
  <r>
    <n v="4.2065896677047077E-2"/>
    <x v="232"/>
  </r>
  <r>
    <n v="4.6056613600214069E-2"/>
    <x v="233"/>
  </r>
  <r>
    <n v="5.0100031588922844E-2"/>
    <x v="234"/>
  </r>
  <r>
    <n v="4.4944601709592025E-2"/>
    <x v="235"/>
  </r>
  <r>
    <n v="4.6027081292509875E-2"/>
    <x v="236"/>
  </r>
  <r>
    <n v="4.552003103008806E-2"/>
    <x v="237"/>
  </r>
  <r>
    <n v="4.3686531312949528E-2"/>
    <x v="238"/>
  </r>
  <r>
    <n v="4.4318173972479613E-2"/>
    <x v="239"/>
  </r>
  <r>
    <n v="3.6556464447796033E-2"/>
    <x v="240"/>
  </r>
  <r>
    <n v="4.0095317032739386E-2"/>
    <x v="241"/>
  </r>
  <r>
    <n v="3.4621605809271649E-2"/>
    <x v="242"/>
  </r>
  <r>
    <n v="2.237916544645957E-2"/>
    <x v="243"/>
  </r>
  <r>
    <n v="2.8991219724359141E-2"/>
    <x v="244"/>
  </r>
  <r>
    <n v="2.7334465195246072E-2"/>
    <x v="245"/>
  </r>
  <r>
    <n v="3.5370190313653849E-2"/>
    <x v="246"/>
  </r>
  <r>
    <n v="2.7453093946845364E-2"/>
    <x v="247"/>
  </r>
  <r>
    <n v="2.916410633858435E-2"/>
    <x v="248"/>
  </r>
  <r>
    <n v="2.828270546672873E-2"/>
    <x v="249"/>
  </r>
  <r>
    <s v=""/>
    <x v="2"/>
  </r>
  <r>
    <n v="1.4375104567508901E-2"/>
    <x v="250"/>
  </r>
  <r>
    <n v="1.6090276894656919E-2"/>
    <x v="251"/>
  </r>
  <r>
    <n v="3.2286136389700459E-2"/>
    <x v="252"/>
  </r>
  <r>
    <n v="2.9819013658077154E-2"/>
    <x v="253"/>
  </r>
  <r>
    <n v="2.702016150596287E-2"/>
    <x v="254"/>
  </r>
  <r>
    <n v="2.4487649678179402E-2"/>
    <x v="255"/>
  </r>
  <r>
    <n v="1.6823634117506536E-2"/>
    <x v="256"/>
  </r>
  <r>
    <s v=""/>
    <x v="2"/>
  </r>
  <r>
    <n v="-1.1275303106677681E-2"/>
    <x v="257"/>
  </r>
  <r>
    <s v=""/>
    <x v="2"/>
  </r>
  <r>
    <n v="1.1833962466559766E-2"/>
    <x v="258"/>
  </r>
  <r>
    <s v=""/>
    <x v="2"/>
  </r>
  <r>
    <s v=""/>
    <x v="2"/>
  </r>
  <r>
    <n v="1.4508489931321034E-2"/>
    <x v="259"/>
  </r>
  <r>
    <n v="1.2396475887302305E-2"/>
    <x v="260"/>
  </r>
  <r>
    <n v="1.2097174020822887E-2"/>
    <x v="261"/>
  </r>
  <r>
    <s v=""/>
    <x v="2"/>
  </r>
  <r>
    <s v=""/>
    <x v="2"/>
  </r>
  <r>
    <s v=""/>
    <x v="2"/>
  </r>
  <r>
    <n v="-1.2954252831279378E-2"/>
    <x v="262"/>
  </r>
  <r>
    <s v=""/>
    <x v="2"/>
  </r>
  <r>
    <n v="-1.5068646790655227E-2"/>
    <x v="263"/>
  </r>
  <r>
    <s v=""/>
    <x v="2"/>
  </r>
  <r>
    <n v="-1.6023734994085825E-2"/>
    <x v="264"/>
  </r>
  <r>
    <n v="-1.7816309730697366E-2"/>
    <x v="265"/>
  </r>
  <r>
    <n v="-1.1006678209250498E-2"/>
    <x v="266"/>
  </r>
  <r>
    <s v=""/>
    <x v="2"/>
  </r>
  <r>
    <s v=""/>
    <x v="2"/>
  </r>
  <r>
    <s v=""/>
    <x v="2"/>
  </r>
  <r>
    <n v="2.7590694429537432E-2"/>
    <x v="267"/>
  </r>
  <r>
    <s v=""/>
    <x v="2"/>
  </r>
  <r>
    <s v=""/>
    <x v="2"/>
  </r>
  <r>
    <n v="3.6637642330877407E-2"/>
    <x v="268"/>
  </r>
  <r>
    <n v="2.4299484716330033E-2"/>
    <x v="269"/>
  </r>
  <r>
    <n v="1.743304201658602E-2"/>
    <x v="270"/>
  </r>
  <r>
    <n v="1.0737747160628919E-2"/>
    <x v="271"/>
  </r>
  <r>
    <s v=""/>
    <x v="2"/>
  </r>
  <r>
    <n v="1.2636108756601594E-2"/>
    <x v="272"/>
  </r>
  <r>
    <n v="1.4053039316781701E-2"/>
    <x v="273"/>
  </r>
  <r>
    <n v="1.2731656363528687E-2"/>
    <x v="274"/>
  </r>
  <r>
    <s v=""/>
    <x v="2"/>
  </r>
  <r>
    <n v="1.3587137954518047E-2"/>
    <x v="275"/>
  </r>
  <r>
    <s v=""/>
    <x v="2"/>
  </r>
  <r>
    <n v="-3.1460360874702831E-2"/>
    <x v="276"/>
  </r>
  <r>
    <n v="-2.1119604704757156E-2"/>
    <x v="277"/>
  </r>
  <r>
    <n v="-3.1981907074200899E-2"/>
    <x v="278"/>
  </r>
  <r>
    <n v="-3.5289549370487672E-2"/>
    <x v="279"/>
  </r>
  <r>
    <n v="-3.4540649366831211E-2"/>
    <x v="280"/>
  </r>
  <r>
    <n v="-6.0534941654648011E-2"/>
    <x v="281"/>
  </r>
  <r>
    <n v="-4.1014348814719992E-2"/>
    <x v="282"/>
  </r>
  <r>
    <n v="-3.5995691484153047E-2"/>
    <x v="283"/>
  </r>
  <r>
    <s v=""/>
    <x v="2"/>
  </r>
  <r>
    <n v="-4.3239221470146694E-2"/>
    <x v="284"/>
  </r>
  <r>
    <n v="-6.077405181882789E-2"/>
    <x v="285"/>
  </r>
  <r>
    <n v="-6.4141706924315534E-2"/>
    <x v="286"/>
  </r>
  <r>
    <n v="-7.9366513500955138E-2"/>
    <x v="287"/>
  </r>
  <r>
    <n v="-9.2082588406900756E-2"/>
    <x v="288"/>
  </r>
  <r>
    <n v="-8.7247844674259722E-2"/>
    <x v="289"/>
  </r>
  <r>
    <n v="-6.8985499781080151E-2"/>
    <x v="290"/>
  </r>
  <r>
    <n v="-5.7721139430284785E-2"/>
    <x v="291"/>
  </r>
  <r>
    <n v="-6.1268706578358478E-2"/>
    <x v="292"/>
  </r>
  <r>
    <n v="-3.1084551037695918E-2"/>
    <x v="293"/>
  </r>
  <r>
    <n v="-3.6618382309349218E-2"/>
    <x v="294"/>
  </r>
  <r>
    <s v=""/>
    <x v="2"/>
  </r>
  <r>
    <s v=""/>
    <x v="2"/>
  </r>
  <r>
    <n v="-2.8190323696833719E-2"/>
    <x v="295"/>
  </r>
  <r>
    <s v=""/>
    <x v="2"/>
  </r>
  <r>
    <s v=""/>
    <x v="2"/>
  </r>
  <r>
    <s v=""/>
    <x v="2"/>
  </r>
  <r>
    <n v="3.9328430072711695E-2"/>
    <x v="296"/>
  </r>
  <r>
    <s v=""/>
    <x v="2"/>
  </r>
  <r>
    <s v=""/>
    <x v="2"/>
  </r>
  <r>
    <n v="-2.9342433004560964E-2"/>
    <x v="297"/>
  </r>
  <r>
    <s v=""/>
    <x v="2"/>
  </r>
  <r>
    <n v="1.2279519000577777E-2"/>
    <x v="298"/>
  </r>
  <r>
    <n v="1.2829336783855894E-2"/>
    <x v="299"/>
  </r>
  <r>
    <n v="4.0244227291208245E-2"/>
    <x v="300"/>
  </r>
  <r>
    <n v="5.5129025378545471E-2"/>
    <x v="301"/>
  </r>
  <r>
    <n v="4.6327067109766418E-2"/>
    <x v="302"/>
  </r>
  <r>
    <n v="5.1067125883508258E-2"/>
    <x v="303"/>
  </r>
  <r>
    <n v="5.7749645463664345E-2"/>
    <x v="304"/>
  </r>
  <r>
    <n v="4.9498313892420986E-2"/>
    <x v="305"/>
  </r>
  <r>
    <n v="4.212913316986211E-2"/>
    <x v="306"/>
  </r>
  <r>
    <n v="3.7764102564102675E-2"/>
    <x v="307"/>
  </r>
  <r>
    <n v="2.5578455693977986E-2"/>
    <x v="308"/>
  </r>
  <r>
    <n v="3.9971638748559801E-2"/>
    <x v="309"/>
  </r>
  <r>
    <n v="6.9130665475160002E-2"/>
    <x v="310"/>
  </r>
  <r>
    <n v="4.3033010876099898E-2"/>
    <x v="311"/>
  </r>
  <r>
    <n v="6.1332016135671186E-2"/>
    <x v="312"/>
  </r>
  <r>
    <n v="4.928120272186387E-2"/>
    <x v="313"/>
  </r>
  <r>
    <n v="3.3684252930670899E-2"/>
    <x v="314"/>
  </r>
  <r>
    <n v="4.791854865549583E-2"/>
    <x v="315"/>
  </r>
  <r>
    <n v="5.3457779581346676E-2"/>
    <x v="316"/>
  </r>
  <r>
    <n v="6.8129751298544816E-2"/>
    <x v="317"/>
  </r>
  <r>
    <n v="7.8149755459116843E-2"/>
    <x v="318"/>
  </r>
  <r>
    <n v="6.1828486771911439E-2"/>
    <x v="319"/>
  </r>
  <r>
    <n v="5.6300796433716771E-2"/>
    <x v="320"/>
  </r>
  <r>
    <n v="5.246133629839278E-2"/>
    <x v="321"/>
  </r>
  <r>
    <n v="4.3429341418224743E-2"/>
    <x v="322"/>
  </r>
  <r>
    <n v="4.190566484949021E-2"/>
    <x v="323"/>
  </r>
  <r>
    <n v="1.4120464804116439E-2"/>
    <x v="324"/>
  </r>
  <r>
    <s v=""/>
    <x v="2"/>
  </r>
  <r>
    <n v="-1.1930864197530755E-2"/>
    <x v="325"/>
  </r>
  <r>
    <n v="-1.2728166475503899E-2"/>
    <x v="326"/>
  </r>
  <r>
    <s v=""/>
    <x v="2"/>
  </r>
  <r>
    <s v=""/>
    <x v="2"/>
  </r>
  <r>
    <s v=""/>
    <x v="2"/>
  </r>
  <r>
    <s v=""/>
    <x v="2"/>
  </r>
  <r>
    <s v=""/>
    <x v="2"/>
  </r>
  <r>
    <n v="-1.0355259075395584E-2"/>
    <x v="327"/>
  </r>
  <r>
    <s v=""/>
    <x v="2"/>
  </r>
  <r>
    <n v="-2.0232659344370796E-2"/>
    <x v="328"/>
  </r>
  <r>
    <n v="-2.151227606232653E-2"/>
    <x v="329"/>
  </r>
  <r>
    <n v="-3.5580608504163336E-2"/>
    <x v="330"/>
  </r>
  <r>
    <n v="-2.0810521841064467E-2"/>
    <x v="331"/>
  </r>
  <r>
    <n v="-5.7202185094080593E-2"/>
    <x v="332"/>
  </r>
  <r>
    <n v="-5.612907767829145E-2"/>
    <x v="333"/>
  </r>
  <r>
    <n v="-6.4789855958209297E-2"/>
    <x v="334"/>
  </r>
  <r>
    <n v="-7.8511973364067011E-2"/>
    <x v="335"/>
  </r>
  <r>
    <n v="-4.3687972570720213E-2"/>
    <x v="336"/>
  </r>
  <r>
    <n v="-4.4165534633708869E-2"/>
    <x v="337"/>
  </r>
  <r>
    <n v="-5.8452934001193779E-2"/>
    <x v="338"/>
  </r>
  <r>
    <n v="-5.2815438159056649E-2"/>
    <x v="339"/>
  </r>
  <r>
    <n v="-4.4887813784877051E-2"/>
    <x v="340"/>
  </r>
  <r>
    <n v="-4.423333532492868E-2"/>
    <x v="341"/>
  </r>
  <r>
    <n v="-6.7662988042827332E-2"/>
    <x v="342"/>
  </r>
  <r>
    <n v="-4.9594954745758257E-2"/>
    <x v="343"/>
  </r>
  <r>
    <n v="-7.077390385631277E-2"/>
    <x v="344"/>
  </r>
  <r>
    <n v="-6.9726694804856382E-2"/>
    <x v="345"/>
  </r>
  <r>
    <n v="-4.6697556100663284E-2"/>
    <x v="346"/>
  </r>
  <r>
    <n v="-4.003866703243586E-2"/>
    <x v="347"/>
  </r>
  <r>
    <n v="-4.4043423821141348E-2"/>
    <x v="348"/>
  </r>
  <r>
    <n v="-2.3878974304579526E-2"/>
    <x v="349"/>
  </r>
  <r>
    <n v="-3.1040307356009711E-2"/>
    <x v="350"/>
  </r>
  <r>
    <n v="-1.1423474040887616E-2"/>
    <x v="351"/>
  </r>
  <r>
    <s v=""/>
    <x v="2"/>
  </r>
  <r>
    <n v="1.9679863379461038E-2"/>
    <x v="352"/>
  </r>
  <r>
    <n v="2.7929778880774636E-2"/>
    <x v="353"/>
  </r>
  <r>
    <n v="1.6475201210703672E-2"/>
    <x v="354"/>
  </r>
  <r>
    <n v="3.2942369960671902E-2"/>
    <x v="355"/>
  </r>
  <r>
    <s v=""/>
    <x v="2"/>
  </r>
  <r>
    <s v=""/>
    <x v="2"/>
  </r>
  <r>
    <s v=""/>
    <x v="2"/>
  </r>
  <r>
    <s v=""/>
    <x v="2"/>
  </r>
  <r>
    <n v="1.376572453201419E-2"/>
    <x v="356"/>
  </r>
  <r>
    <n v="1.4183510453566583E-2"/>
    <x v="357"/>
  </r>
  <r>
    <n v="4.777769150956046E-2"/>
    <x v="358"/>
  </r>
  <r>
    <n v="3.8696466995210566E-2"/>
    <x v="359"/>
  </r>
  <r>
    <n v="6.4268557865863274E-2"/>
    <x v="360"/>
  </r>
  <r>
    <n v="3.3636039013324126E-2"/>
    <x v="361"/>
  </r>
  <r>
    <s v=""/>
    <x v="2"/>
  </r>
  <r>
    <s v=""/>
    <x v="2"/>
  </r>
  <r>
    <n v="-2.294178808215297E-2"/>
    <x v="362"/>
  </r>
  <r>
    <n v="-1.7155431194903592E-2"/>
    <x v="363"/>
  </r>
  <r>
    <n v="-3.4974261513956106E-2"/>
    <x v="364"/>
  </r>
  <r>
    <n v="-4.634985622992438E-2"/>
    <x v="365"/>
  </r>
  <r>
    <n v="-7.7719691642230582E-2"/>
    <x v="366"/>
  </r>
  <r>
    <n v="-6.3489426182659181E-2"/>
    <x v="367"/>
  </r>
  <r>
    <n v="-6.3082139370432055E-2"/>
    <x v="368"/>
  </r>
  <r>
    <n v="-5.1859371299022183E-2"/>
    <x v="369"/>
  </r>
  <r>
    <n v="-4.7316341425678865E-2"/>
    <x v="370"/>
  </r>
  <r>
    <n v="-7.2197848711040624E-2"/>
    <x v="371"/>
  </r>
  <r>
    <n v="-6.4545795156510821E-2"/>
    <x v="372"/>
  </r>
  <r>
    <n v="-7.7909952278857553E-2"/>
    <x v="373"/>
  </r>
  <r>
    <n v="-8.920397531237545E-2"/>
    <x v="374"/>
  </r>
  <r>
    <n v="-9.8072952512044065E-2"/>
    <x v="375"/>
  </r>
  <r>
    <n v="-8.3226036216201393E-2"/>
    <x v="376"/>
  </r>
  <r>
    <n v="-8.9183945677215992E-2"/>
    <x v="377"/>
  </r>
  <r>
    <n v="-0.11082227939456724"/>
    <x v="378"/>
  </r>
  <r>
    <n v="-9.5949681503144979E-2"/>
    <x v="379"/>
  </r>
  <r>
    <n v="-7.7201324960881168E-2"/>
    <x v="380"/>
  </r>
  <r>
    <n v="-8.2976550399394E-2"/>
    <x v="381"/>
  </r>
  <r>
    <n v="-6.1163474897164116E-2"/>
    <x v="382"/>
  </r>
  <r>
    <n v="-3.5752784764642498E-2"/>
    <x v="383"/>
  </r>
  <r>
    <n v="-4.5841510268387786E-2"/>
    <x v="384"/>
  </r>
  <r>
    <n v="-5.3122985484865048E-2"/>
    <x v="385"/>
  </r>
  <r>
    <n v="-6.3360589755539598E-2"/>
    <x v="386"/>
  </r>
  <r>
    <n v="-3.8325696487530481E-2"/>
    <x v="387"/>
  </r>
  <r>
    <n v="-5.5239757864781969E-2"/>
    <x v="388"/>
  </r>
  <r>
    <n v="-5.716981264917298E-2"/>
    <x v="389"/>
  </r>
  <r>
    <n v="-3.7230018129648434E-2"/>
    <x v="390"/>
  </r>
  <r>
    <n v="-3.4626654898499587E-2"/>
    <x v="391"/>
  </r>
  <r>
    <n v="-2.3237626271769507E-2"/>
    <x v="392"/>
  </r>
  <r>
    <n v="-1.6902126420040853E-2"/>
    <x v="393"/>
  </r>
  <r>
    <n v="1.1648228014250916E-2"/>
    <x v="394"/>
  </r>
  <r>
    <n v="2.6290569654162654E-2"/>
    <x v="395"/>
  </r>
  <r>
    <n v="2.4441053033193327E-2"/>
    <x v="396"/>
  </r>
  <r>
    <n v="1.0839683251157917E-2"/>
    <x v="397"/>
  </r>
  <r>
    <n v="1.4592439740545915E-2"/>
    <x v="398"/>
  </r>
  <r>
    <n v="3.8087794319898505E-2"/>
    <x v="399"/>
  </r>
  <r>
    <n v="1.9247245118024114E-2"/>
    <x v="400"/>
  </r>
  <r>
    <s v=""/>
    <x v="2"/>
  </r>
  <r>
    <n v="-1.8571923794631906E-2"/>
    <x v="401"/>
  </r>
  <r>
    <n v="-3.4246128178158197E-2"/>
    <x v="402"/>
  </r>
  <r>
    <n v="-4.921099023949782E-2"/>
    <x v="403"/>
  </r>
  <r>
    <n v="-3.4124650569951065E-2"/>
    <x v="404"/>
  </r>
  <r>
    <n v="-2.4165070624850515E-2"/>
    <x v="405"/>
  </r>
  <r>
    <n v="-2.4938746277658574E-2"/>
    <x v="406"/>
  </r>
  <r>
    <n v="-4.7527507461235352E-2"/>
    <x v="407"/>
  </r>
  <r>
    <s v=""/>
    <x v="2"/>
  </r>
  <r>
    <n v="-2.2671435932284489E-2"/>
    <x v="408"/>
  </r>
  <r>
    <n v="-2.4746823243331328E-2"/>
    <x v="409"/>
  </r>
  <r>
    <n v="-5.7833105375180049E-2"/>
    <x v="410"/>
  </r>
  <r>
    <n v="-5.3571163797577204E-2"/>
    <x v="411"/>
  </r>
  <r>
    <n v="-1.4259364884184333E-2"/>
    <x v="412"/>
  </r>
  <r>
    <n v="-3.7337445691661975E-2"/>
    <x v="413"/>
  </r>
  <r>
    <n v="-2.2440681455556111E-2"/>
    <x v="414"/>
  </r>
  <r>
    <s v=""/>
    <x v="2"/>
  </r>
  <r>
    <s v=""/>
    <x v="2"/>
  </r>
  <r>
    <n v="-2.2357486514068992E-2"/>
    <x v="415"/>
  </r>
  <r>
    <n v="-4.0201550724322854E-2"/>
    <x v="416"/>
  </r>
  <r>
    <n v="-4.6955841219692429E-2"/>
    <x v="417"/>
  </r>
  <r>
    <n v="-3.2887810014038399E-2"/>
    <x v="418"/>
  </r>
  <r>
    <n v="2.9722762901783328E-2"/>
    <x v="419"/>
  </r>
  <r>
    <n v="2.7183138792494788E-2"/>
    <x v="420"/>
  </r>
  <r>
    <n v="3.2078387035990197E-2"/>
    <x v="421"/>
  </r>
  <r>
    <n v="2.7517432706005929E-2"/>
    <x v="422"/>
  </r>
  <r>
    <n v="5.2286980388549065E-2"/>
    <x v="423"/>
  </r>
  <r>
    <n v="5.579996443399815E-2"/>
    <x v="424"/>
  </r>
  <r>
    <n v="6.3704971846360481E-2"/>
    <x v="425"/>
  </r>
  <r>
    <n v="3.0212395411350457E-2"/>
    <x v="426"/>
  </r>
  <r>
    <n v="1.8383673219893426E-2"/>
    <x v="427"/>
  </r>
  <r>
    <s v=""/>
    <x v="2"/>
  </r>
  <r>
    <n v="3.5935534957380444E-2"/>
    <x v="428"/>
  </r>
  <r>
    <n v="6.9019269935767014E-2"/>
    <x v="429"/>
  </r>
  <r>
    <n v="2.6165892661226042E-2"/>
    <x v="430"/>
  </r>
  <r>
    <n v="7.0786032254586129E-2"/>
    <x v="431"/>
  </r>
  <r>
    <n v="4.4121518454167452E-2"/>
    <x v="432"/>
  </r>
  <r>
    <n v="1.9305419741014074E-2"/>
    <x v="433"/>
  </r>
  <r>
    <n v="1.9911455369219233E-2"/>
    <x v="434"/>
  </r>
  <r>
    <n v="3.5559565441083185E-2"/>
    <x v="435"/>
  </r>
  <r>
    <n v="5.4368814868452686E-2"/>
    <x v="436"/>
  </r>
  <r>
    <n v="6.1700704064719059E-2"/>
    <x v="437"/>
  </r>
  <r>
    <n v="5.1591441747939726E-2"/>
    <x v="438"/>
  </r>
  <r>
    <n v="1.1246697514195159E-2"/>
    <x v="439"/>
  </r>
  <r>
    <n v="3.0573369505604964E-2"/>
    <x v="440"/>
  </r>
  <r>
    <n v="3.2563846024640242E-2"/>
    <x v="441"/>
  </r>
  <r>
    <n v="2.7065090484529986E-2"/>
    <x v="442"/>
  </r>
  <r>
    <n v="3.3310504611887559E-2"/>
    <x v="443"/>
  </r>
  <r>
    <n v="1.9794367063579177E-2"/>
    <x v="444"/>
  </r>
  <r>
    <n v="3.1886540321449441E-2"/>
    <x v="445"/>
  </r>
  <r>
    <n v="2.0381463378780662E-2"/>
    <x v="446"/>
  </r>
  <r>
    <n v="5.3082538658343559E-2"/>
    <x v="447"/>
  </r>
  <r>
    <n v="5.6251505661286449E-2"/>
    <x v="448"/>
  </r>
  <r>
    <n v="5.5626747000592003E-2"/>
    <x v="449"/>
  </r>
  <r>
    <n v="4.3130042280044689E-2"/>
    <x v="450"/>
  </r>
  <r>
    <n v="4.3784235039104891E-2"/>
    <x v="451"/>
  </r>
  <r>
    <n v="2.6108909395611279E-2"/>
    <x v="452"/>
  </r>
  <r>
    <n v="1.8175007383821828E-2"/>
    <x v="453"/>
  </r>
  <r>
    <n v="1.0734479701149713E-2"/>
    <x v="454"/>
  </r>
  <r>
    <n v="1.0449805424912695E-2"/>
    <x v="455"/>
  </r>
  <r>
    <s v=""/>
    <x v="2"/>
  </r>
  <r>
    <s v=""/>
    <x v="2"/>
  </r>
  <r>
    <s v=""/>
    <x v="2"/>
  </r>
  <r>
    <s v=""/>
    <x v="2"/>
  </r>
  <r>
    <n v="1.0674153248796614E-2"/>
    <x v="456"/>
  </r>
  <r>
    <n v="-1.6795095576652819E-2"/>
    <x v="457"/>
  </r>
  <r>
    <n v="-2.5638305396421202E-2"/>
    <x v="458"/>
  </r>
  <r>
    <n v="-2.1520579187063515E-2"/>
    <x v="459"/>
  </r>
  <r>
    <n v="-1.0019319447774011E-2"/>
    <x v="460"/>
  </r>
  <r>
    <n v="-2.290010556022315E-2"/>
    <x v="461"/>
  </r>
  <r>
    <n v="-2.5699730982771452E-2"/>
    <x v="462"/>
  </r>
  <r>
    <n v="-2.1494223067392682E-2"/>
    <x v="463"/>
  </r>
  <r>
    <n v="-4.851166303310106E-2"/>
    <x v="464"/>
  </r>
  <r>
    <n v="-4.5023662903409756E-2"/>
    <x v="465"/>
  </r>
  <r>
    <n v="-3.4522170005537256E-2"/>
    <x v="466"/>
  </r>
  <r>
    <n v="-4.4556994036120345E-2"/>
    <x v="467"/>
  </r>
  <r>
    <n v="-5.2211737467990238E-2"/>
    <x v="468"/>
  </r>
  <r>
    <n v="-6.2258609450242974E-2"/>
    <x v="469"/>
  </r>
  <r>
    <n v="-4.9929248620348199E-2"/>
    <x v="470"/>
  </r>
  <r>
    <n v="-5.2332980995318912E-2"/>
    <x v="471"/>
  </r>
  <r>
    <n v="-5.4756696668698646E-2"/>
    <x v="472"/>
  </r>
  <r>
    <n v="-4.4798790636151664E-2"/>
    <x v="473"/>
  </r>
  <r>
    <n v="-4.5750171436820919E-2"/>
    <x v="474"/>
  </r>
  <r>
    <n v="-7.742802910471358E-2"/>
    <x v="475"/>
  </r>
  <r>
    <n v="-8.573512794473126E-2"/>
    <x v="476"/>
  </r>
  <r>
    <n v="-8.5962381639269392E-2"/>
    <x v="477"/>
  </r>
  <r>
    <n v="-7.27157259665E-2"/>
    <x v="478"/>
  </r>
  <r>
    <n v="-8.4295720974122634E-2"/>
    <x v="479"/>
  </r>
  <r>
    <n v="-8.2994481556781796E-2"/>
    <x v="480"/>
  </r>
  <r>
    <n v="-0.10807307432071511"/>
    <x v="481"/>
  </r>
  <r>
    <n v="-6.392392039274486E-2"/>
    <x v="482"/>
  </r>
  <r>
    <n v="-8.5969627540829485E-2"/>
    <x v="483"/>
  </r>
  <r>
    <n v="-7.7331350666941412E-2"/>
    <x v="484"/>
  </r>
  <r>
    <n v="-7.1883728069846997E-2"/>
    <x v="485"/>
  </r>
  <r>
    <n v="-8.3269272392097693E-2"/>
    <x v="486"/>
  </r>
  <r>
    <n v="-0.10670352859863375"/>
    <x v="487"/>
  </r>
  <r>
    <n v="-8.4388371785257488E-2"/>
    <x v="488"/>
  </r>
  <r>
    <n v="-6.7072313147239382E-2"/>
    <x v="489"/>
  </r>
  <r>
    <n v="-5.7653926940297917E-2"/>
    <x v="490"/>
  </r>
  <r>
    <n v="-6.1683161680927578E-2"/>
    <x v="491"/>
  </r>
  <r>
    <n v="-3.1056277647523056E-2"/>
    <x v="492"/>
  </r>
  <r>
    <n v="-2.7169954476479519E-2"/>
    <x v="493"/>
  </r>
  <r>
    <n v="-4.6983542444970272E-2"/>
    <x v="494"/>
  </r>
  <r>
    <n v="-4.8571450184194842E-2"/>
    <x v="495"/>
  </r>
  <r>
    <n v="-3.8015820441881454E-2"/>
    <x v="496"/>
  </r>
  <r>
    <n v="-1.1874403541982881E-2"/>
    <x v="497"/>
  </r>
  <r>
    <s v=""/>
    <x v="2"/>
  </r>
  <r>
    <n v="-1.3642978885680668E-2"/>
    <x v="498"/>
  </r>
  <r>
    <s v=""/>
    <x v="2"/>
  </r>
  <r>
    <n v="-1.0998495526170049E-2"/>
    <x v="499"/>
  </r>
  <r>
    <n v="2.6007937331810949E-2"/>
    <x v="500"/>
  </r>
  <r>
    <n v="1.2161419486535374E-2"/>
    <x v="501"/>
  </r>
  <r>
    <n v="1.7176967759040318E-2"/>
    <x v="502"/>
  </r>
  <r>
    <n v="3.4251110987003175E-2"/>
    <x v="503"/>
  </r>
  <r>
    <n v="5.3110553534114757E-2"/>
    <x v="504"/>
  </r>
  <r>
    <n v="4.989823333061949E-2"/>
    <x v="505"/>
  </r>
  <r>
    <n v="5.837469442180887E-2"/>
    <x v="506"/>
  </r>
  <r>
    <n v="3.8197790197212145E-2"/>
    <x v="507"/>
  </r>
  <r>
    <n v="3.0055858829503679E-2"/>
    <x v="508"/>
  </r>
  <r>
    <n v="1.4214550877304166E-2"/>
    <x v="509"/>
  </r>
  <r>
    <s v=""/>
    <x v="2"/>
  </r>
  <r>
    <s v=""/>
    <x v="2"/>
  </r>
  <r>
    <s v=""/>
    <x v="2"/>
  </r>
  <r>
    <n v="3.166365944400984E-2"/>
    <x v="510"/>
  </r>
  <r>
    <s v=""/>
    <x v="2"/>
  </r>
  <r>
    <n v="3.0088223142169745E-2"/>
    <x v="511"/>
  </r>
  <r>
    <n v="1.4613679544015268E-2"/>
    <x v="512"/>
  </r>
  <r>
    <n v="1.2785573014810092E-2"/>
    <x v="513"/>
  </r>
  <r>
    <n v="1.2190503242910378E-2"/>
    <x v="514"/>
  </r>
  <r>
    <n v="1.3702977838785602E-2"/>
    <x v="515"/>
  </r>
  <r>
    <n v="2.0792467634366485E-2"/>
    <x v="516"/>
  </r>
  <r>
    <n v="-3.7396488388020788E-2"/>
    <x v="517"/>
  </r>
  <r>
    <n v="-3.6363918429401454E-2"/>
    <x v="518"/>
  </r>
  <r>
    <s v=""/>
    <x v="2"/>
  </r>
  <r>
    <n v="-5.5395272772154946E-2"/>
    <x v="519"/>
  </r>
  <r>
    <n v="-5.613949069959856E-2"/>
    <x v="520"/>
  </r>
  <r>
    <n v="-3.1436347986569357E-2"/>
    <x v="521"/>
  </r>
  <r>
    <n v="-2.6543166670555118E-2"/>
    <x v="522"/>
  </r>
  <r>
    <n v="-7.7521598230375965E-2"/>
    <x v="523"/>
  </r>
  <r>
    <n v="-6.5167154521645454E-2"/>
    <x v="524"/>
  </r>
  <r>
    <n v="-9.5581104332863931E-2"/>
    <x v="525"/>
  </r>
  <r>
    <n v="-4.7509651138005426E-2"/>
    <x v="526"/>
  </r>
  <r>
    <n v="-1.5268253644452168E-2"/>
    <x v="527"/>
  </r>
  <r>
    <n v="-5.5278151707729428E-2"/>
    <x v="528"/>
  </r>
  <r>
    <n v="-8.0467419904039605E-2"/>
    <x v="529"/>
  </r>
  <r>
    <n v="-6.3914937955858675E-2"/>
    <x v="530"/>
  </r>
  <r>
    <n v="-4.9020455993267764E-2"/>
    <x v="531"/>
  </r>
  <r>
    <n v="-5.336048562021134E-2"/>
    <x v="532"/>
  </r>
  <r>
    <n v="-0.14935264630808498"/>
    <x v="533"/>
  </r>
  <r>
    <n v="-9.0791453271283018E-2"/>
    <x v="534"/>
  </r>
  <r>
    <n v="-9.1203681961207872E-2"/>
    <x v="535"/>
  </r>
  <r>
    <n v="-0.12604119280302439"/>
    <x v="536"/>
  </r>
  <r>
    <n v="-0.11125215268064315"/>
    <x v="537"/>
  </r>
  <r>
    <n v="-0.14925421191168053"/>
    <x v="538"/>
  </r>
  <r>
    <n v="-0.21419951253756531"/>
    <x v="539"/>
  </r>
  <r>
    <n v="-0.19564560518084784"/>
    <x v="540"/>
  </r>
  <r>
    <n v="-0.2614525502418753"/>
    <x v="541"/>
  </r>
  <r>
    <n v="-0.28007685841239338"/>
    <x v="542"/>
  </r>
  <r>
    <n v="-0.19841016217943597"/>
    <x v="543"/>
  </r>
  <r>
    <n v="-0.16323467762220178"/>
    <x v="544"/>
  </r>
  <r>
    <n v="-0.25194462755438352"/>
    <x v="545"/>
  </r>
  <r>
    <n v="-0.18156504293534204"/>
    <x v="546"/>
  </r>
  <r>
    <n v="-0.22043746011222454"/>
    <x v="547"/>
  </r>
  <r>
    <n v="-0.21487076521018578"/>
    <x v="548"/>
  </r>
  <r>
    <n v="-0.20879967525205245"/>
    <x v="549"/>
  </r>
  <r>
    <n v="-0.24527444412650856"/>
    <x v="550"/>
  </r>
  <r>
    <n v="-0.23422466206245196"/>
    <x v="551"/>
  </r>
  <r>
    <n v="-0.27490530772920496"/>
    <x v="552"/>
  </r>
  <r>
    <n v="-0.30030413675439105"/>
    <x v="553"/>
  </r>
  <r>
    <n v="-0.14995209775672902"/>
    <x v="554"/>
  </r>
  <r>
    <n v="-0.20257038993106746"/>
    <x v="555"/>
  </r>
  <r>
    <n v="-0.1782595214717585"/>
    <x v="556"/>
  </r>
  <r>
    <n v="-0.13060451592059441"/>
    <x v="557"/>
  </r>
  <r>
    <n v="-0.12093010561938822"/>
    <x v="558"/>
  </r>
  <r>
    <n v="-4.8387249382622732E-2"/>
    <x v="559"/>
  </r>
  <r>
    <n v="-4.3624464230147653E-2"/>
    <x v="560"/>
  </r>
  <r>
    <n v="-8.1284139135378908E-2"/>
    <x v="561"/>
  </r>
  <r>
    <n v="2.3155881835765779E-2"/>
    <x v="562"/>
  </r>
  <r>
    <n v="2.2230377438224203E-2"/>
    <x v="563"/>
  </r>
  <r>
    <n v="-0.10405142771714748"/>
    <x v="564"/>
  </r>
  <r>
    <n v="-0.14600054107674276"/>
    <x v="565"/>
  </r>
  <r>
    <s v=""/>
    <x v="2"/>
  </r>
  <r>
    <n v="-7.727988335111946E-2"/>
    <x v="566"/>
  </r>
  <r>
    <n v="-9.547605124661096E-2"/>
    <x v="567"/>
  </r>
  <r>
    <n v="-0.12815100466815499"/>
    <x v="568"/>
  </r>
  <r>
    <n v="-0.15545782943301389"/>
    <x v="569"/>
  </r>
  <r>
    <n v="-0.16095363411316033"/>
    <x v="570"/>
  </r>
  <r>
    <n v="-0.11901641871579438"/>
    <x v="571"/>
  </r>
  <r>
    <n v="-2.8468127330999016E-2"/>
    <x v="572"/>
  </r>
  <r>
    <s v=""/>
    <x v="2"/>
  </r>
  <r>
    <n v="-5.6171651550754431E-2"/>
    <x v="573"/>
  </r>
  <r>
    <n v="-3.639432743067883E-2"/>
    <x v="574"/>
  </r>
  <r>
    <n v="-0.14451466842750682"/>
    <x v="575"/>
  </r>
  <r>
    <n v="-0.12380903225806461"/>
    <x v="576"/>
  </r>
  <r>
    <n v="-9.8892683431646478E-2"/>
    <x v="577"/>
  </r>
  <r>
    <n v="-0.15961222967934374"/>
    <x v="578"/>
  </r>
  <r>
    <n v="-8.0502114886068954E-2"/>
    <x v="579"/>
  </r>
  <r>
    <s v=""/>
    <x v="2"/>
  </r>
  <r>
    <n v="-4.5456986648621411E-2"/>
    <x v="580"/>
  </r>
  <r>
    <n v="-2.1725177054209621E-2"/>
    <x v="581"/>
  </r>
  <r>
    <n v="-2.821069024973577E-2"/>
    <x v="582"/>
  </r>
  <r>
    <n v="3.2183503461222562E-2"/>
    <x v="583"/>
  </r>
  <r>
    <n v="-4.6878600664991277E-2"/>
    <x v="584"/>
  </r>
  <r>
    <n v="4.5677838976743157E-2"/>
    <x v="585"/>
  </r>
  <r>
    <n v="6.3085512782838693E-2"/>
    <x v="586"/>
  </r>
  <r>
    <n v="3.0449762547723136E-2"/>
    <x v="587"/>
  </r>
  <r>
    <n v="0.10079595328423707"/>
    <x v="588"/>
  </r>
  <r>
    <n v="0.1584046568497155"/>
    <x v="589"/>
  </r>
  <r>
    <n v="7.8909540892216468E-2"/>
    <x v="590"/>
  </r>
  <r>
    <n v="1.9182681583921335E-2"/>
    <x v="591"/>
  </r>
  <r>
    <n v="1.7973151074773375E-2"/>
    <x v="592"/>
  </r>
  <r>
    <n v="-2.0570475847152103E-2"/>
    <x v="593"/>
  </r>
  <r>
    <s v=""/>
    <x v="2"/>
  </r>
  <r>
    <n v="0.10663922274904736"/>
    <x v="594"/>
  </r>
  <r>
    <n v="9.7772175162875063E-2"/>
    <x v="595"/>
  </r>
  <r>
    <n v="6.5128511381124188E-2"/>
    <x v="596"/>
  </r>
  <r>
    <n v="0.10586592839734044"/>
    <x v="597"/>
  </r>
  <r>
    <n v="3.4905886515917528E-2"/>
    <x v="598"/>
  </r>
  <r>
    <s v=""/>
    <x v="2"/>
  </r>
  <r>
    <s v=""/>
    <x v="2"/>
  </r>
  <r>
    <n v="-3.2227214091899881E-2"/>
    <x v="599"/>
  </r>
  <r>
    <s v=""/>
    <x v="2"/>
  </r>
  <r>
    <n v="-4.2183397178679805E-2"/>
    <x v="600"/>
  </r>
  <r>
    <n v="-2.8587218071082443E-2"/>
    <x v="601"/>
  </r>
  <r>
    <n v="-6.9055388860903566E-2"/>
    <x v="602"/>
  </r>
  <r>
    <n v="-0.10968355410097075"/>
    <x v="603"/>
  </r>
  <r>
    <n v="-5.087655882884512E-2"/>
    <x v="604"/>
  </r>
  <r>
    <n v="-6.8004685317835767E-2"/>
    <x v="605"/>
  </r>
  <r>
    <n v="-4.55239034911602E-2"/>
    <x v="606"/>
  </r>
  <r>
    <n v="-3.0805412669725141E-2"/>
    <x v="607"/>
  </r>
  <r>
    <n v="-2.584806773023085E-2"/>
    <x v="608"/>
  </r>
  <r>
    <s v=""/>
    <x v="2"/>
  </r>
  <r>
    <n v="-2.7926663752846692E-2"/>
    <x v="609"/>
  </r>
  <r>
    <n v="-7.2711757837060964E-2"/>
    <x v="610"/>
  </r>
  <r>
    <n v="-8.6144478272903391E-2"/>
    <x v="611"/>
  </r>
  <r>
    <n v="-0.10011805108392358"/>
    <x v="612"/>
  </r>
  <r>
    <n v="-0.10266860747210094"/>
    <x v="613"/>
  </r>
  <r>
    <n v="-9.5057237616347545E-2"/>
    <x v="614"/>
  </r>
  <r>
    <n v="-4.1967683229471087E-2"/>
    <x v="615"/>
  </r>
  <r>
    <n v="-4.3793213371000173E-2"/>
    <x v="616"/>
  </r>
  <r>
    <n v="-7.0972089627674539E-2"/>
    <x v="617"/>
  </r>
  <r>
    <n v="-4.1964470388159869E-2"/>
    <x v="618"/>
  </r>
  <r>
    <n v="-4.1982587549753814E-2"/>
    <x v="619"/>
  </r>
  <r>
    <n v="-1.872730293608027E-2"/>
    <x v="620"/>
  </r>
  <r>
    <n v="-6.4676322089743388E-2"/>
    <x v="621"/>
  </r>
  <r>
    <n v="-7.2577988989789732E-2"/>
    <x v="622"/>
  </r>
  <r>
    <n v="-3.2637043292516266E-2"/>
    <x v="623"/>
  </r>
  <r>
    <n v="-8.3535656479101328E-2"/>
    <x v="624"/>
  </r>
  <r>
    <n v="-0.10171601208459213"/>
    <x v="625"/>
  </r>
  <r>
    <n v="-7.0689344311557267E-2"/>
    <x v="626"/>
  </r>
  <r>
    <n v="-8.5671252853915525E-2"/>
    <x v="627"/>
  </r>
  <r>
    <n v="-0.10982488086932873"/>
    <x v="628"/>
  </r>
  <r>
    <n v="-0.15902252628447866"/>
    <x v="629"/>
  </r>
  <r>
    <n v="-0.17076460704735308"/>
    <x v="630"/>
  </r>
  <r>
    <n v="-0.1568629825156197"/>
    <x v="631"/>
  </r>
  <r>
    <n v="-0.13637575111455713"/>
    <x v="632"/>
  </r>
  <r>
    <n v="-0.18599658918796436"/>
    <x v="633"/>
  </r>
  <r>
    <n v="-0.17885680641168911"/>
    <x v="634"/>
  </r>
  <r>
    <n v="-0.2001773364071644"/>
    <x v="635"/>
  </r>
  <r>
    <n v="-0.17154040985493901"/>
    <x v="636"/>
  </r>
  <r>
    <n v="-0.17074572647116304"/>
    <x v="637"/>
  </r>
  <r>
    <n v="-9.2388413366216837E-2"/>
    <x v="638"/>
  </r>
  <r>
    <n v="-9.2582819584043019E-2"/>
    <x v="639"/>
  </r>
  <r>
    <n v="-9.7343119529687883E-2"/>
    <x v="640"/>
  </r>
  <r>
    <n v="-5.8923129021334231E-2"/>
    <x v="641"/>
  </r>
  <r>
    <s v=""/>
    <x v="2"/>
  </r>
  <r>
    <s v=""/>
    <x v="2"/>
  </r>
  <r>
    <n v="-1.3351477649113042E-2"/>
    <x v="642"/>
  </r>
  <r>
    <n v="6.8657879358483331E-2"/>
    <x v="643"/>
  </r>
  <r>
    <n v="8.4471230812694253E-2"/>
    <x v="644"/>
  </r>
  <r>
    <n v="5.2694208034767431E-2"/>
    <x v="645"/>
  </r>
  <r>
    <n v="8.8848215453000368E-2"/>
    <x v="646"/>
  </r>
  <r>
    <n v="8.3830346824648405E-2"/>
    <x v="647"/>
  </r>
  <r>
    <n v="7.133820348528741E-2"/>
    <x v="648"/>
  </r>
  <r>
    <n v="0.13848063696812307"/>
    <x v="649"/>
  </r>
  <r>
    <n v="0.1647925552539744"/>
    <x v="650"/>
  </r>
  <r>
    <n v="0.17045183553803644"/>
    <x v="651"/>
  </r>
  <r>
    <n v="0.23434180646106517"/>
    <x v="652"/>
  </r>
  <r>
    <n v="0.2225701659398871"/>
    <x v="653"/>
  </r>
  <r>
    <n v="0.20548977872378171"/>
    <x v="654"/>
  </r>
  <r>
    <n v="0.14669260700389097"/>
    <x v="655"/>
  </r>
  <r>
    <n v="0.1874237551292004"/>
    <x v="656"/>
  </r>
  <r>
    <n v="0.14384473985667467"/>
    <x v="657"/>
  </r>
  <r>
    <n v="0.11228603529178516"/>
    <x v="658"/>
  </r>
  <r>
    <n v="0.13021793630370482"/>
    <x v="659"/>
  </r>
  <r>
    <n v="0.11203927414794634"/>
    <x v="660"/>
  </r>
  <r>
    <n v="9.4731541511928086E-2"/>
    <x v="661"/>
  </r>
  <r>
    <n v="6.1667772052446335E-2"/>
    <x v="662"/>
  </r>
  <r>
    <n v="0.10609727535326741"/>
    <x v="663"/>
  </r>
  <r>
    <n v="2.5069265542215557E-2"/>
    <x v="664"/>
  </r>
  <r>
    <n v="5.6815362477050435E-2"/>
    <x v="665"/>
  </r>
  <r>
    <n v="6.4321521600235965E-2"/>
    <x v="666"/>
  </r>
  <r>
    <n v="2.9596810988641531E-2"/>
    <x v="667"/>
  </r>
  <r>
    <n v="4.8067259847537791E-2"/>
    <x v="668"/>
  </r>
  <r>
    <n v="0.1093418663415997"/>
    <x v="669"/>
  </r>
  <r>
    <n v="9.3925075513554779E-2"/>
    <x v="670"/>
  </r>
  <r>
    <n v="8.1915470730384188E-2"/>
    <x v="671"/>
  </r>
  <r>
    <n v="8.7322323162108306E-2"/>
    <x v="672"/>
  </r>
  <r>
    <n v="7.2759643916913808E-2"/>
    <x v="673"/>
  </r>
  <r>
    <n v="0.10060085220472059"/>
    <x v="674"/>
  </r>
  <r>
    <n v="0.11261112132916451"/>
    <x v="675"/>
  </r>
  <r>
    <n v="0.12612099471617633"/>
    <x v="676"/>
  </r>
  <r>
    <n v="6.1501821238442167E-2"/>
    <x v="677"/>
  </r>
  <r>
    <n v="5.7783005135490839E-2"/>
    <x v="678"/>
  </r>
  <r>
    <n v="5.0409982174687951E-2"/>
    <x v="679"/>
  </r>
  <r>
    <n v="4.813041335117263E-2"/>
    <x v="680"/>
  </r>
  <r>
    <n v="2.0316653183866995E-2"/>
    <x v="681"/>
  </r>
  <r>
    <n v="4.6124655013799476E-2"/>
    <x v="682"/>
  </r>
  <r>
    <n v="9.0991001814053618E-2"/>
    <x v="683"/>
  </r>
  <r>
    <n v="6.280585356672308E-2"/>
    <x v="684"/>
  </r>
  <r>
    <n v="5.3085175745361868E-2"/>
    <x v="685"/>
  </r>
  <r>
    <n v="4.1177575359188756E-2"/>
    <x v="686"/>
  </r>
  <r>
    <n v="5.0910266326495313E-2"/>
    <x v="687"/>
  </r>
  <r>
    <n v="4.1457242481137246E-2"/>
    <x v="688"/>
  </r>
  <r>
    <n v="6.0421441601571813E-2"/>
    <x v="689"/>
  </r>
  <r>
    <n v="5.2080948674511296E-2"/>
    <x v="690"/>
  </r>
  <r>
    <n v="8.0269474456067247E-2"/>
    <x v="691"/>
  </r>
  <r>
    <n v="7.6602242683927457E-2"/>
    <x v="692"/>
  </r>
  <r>
    <n v="2.7027027027026973E-2"/>
    <x v="693"/>
  </r>
  <r>
    <n v="4.2774950210223484E-2"/>
    <x v="694"/>
  </r>
  <r>
    <n v="2.2359248746642413E-2"/>
    <x v="695"/>
  </r>
  <r>
    <n v="3.4990467164063954E-2"/>
    <x v="696"/>
  </r>
  <r>
    <n v="1.4205309772607366E-2"/>
    <x v="697"/>
  </r>
  <r>
    <n v="3.2895605120760063E-2"/>
    <x v="698"/>
  </r>
  <r>
    <n v="4.0226784829636042E-2"/>
    <x v="699"/>
  </r>
  <r>
    <n v="7.0470178296678565E-2"/>
    <x v="700"/>
  </r>
  <r>
    <n v="3.4319818155351678E-2"/>
    <x v="701"/>
  </r>
  <r>
    <n v="3.2948985139543252E-2"/>
    <x v="702"/>
  </r>
  <r>
    <s v=""/>
    <x v="2"/>
  </r>
  <r>
    <n v="1.1275918646008742E-2"/>
    <x v="703"/>
  </r>
  <r>
    <n v="1.9657542585808097E-2"/>
    <x v="704"/>
  </r>
  <r>
    <s v=""/>
    <x v="2"/>
  </r>
  <r>
    <s v=""/>
    <x v="2"/>
  </r>
  <r>
    <n v="-1.0314940735777101E-2"/>
    <x v="705"/>
  </r>
  <r>
    <n v="3.0457080151389704E-2"/>
    <x v="706"/>
  </r>
  <r>
    <n v="1.3310102224231679E-2"/>
    <x v="707"/>
  </r>
  <r>
    <s v=""/>
    <x v="2"/>
  </r>
  <r>
    <n v="-2.4976932132743546E-2"/>
    <x v="708"/>
  </r>
  <r>
    <n v="-2.2662319791688645E-2"/>
    <x v="709"/>
  </r>
  <r>
    <n v="-3.7928221859706346E-2"/>
    <x v="710"/>
  </r>
  <r>
    <n v="-4.641045773825947E-2"/>
    <x v="711"/>
  </r>
  <r>
    <n v="-6.2823772192024174E-2"/>
    <x v="712"/>
  </r>
  <r>
    <n v="-6.3441020508124502E-2"/>
    <x v="713"/>
  </r>
  <r>
    <n v="-6.3399934212620579E-2"/>
    <x v="714"/>
  </r>
  <r>
    <n v="-6.3908853750732075E-2"/>
    <x v="715"/>
  </r>
  <r>
    <n v="-4.6396935092973823E-2"/>
    <x v="716"/>
  </r>
  <r>
    <n v="-4.2664947527504493E-2"/>
    <x v="717"/>
  </r>
  <r>
    <s v=""/>
    <x v="2"/>
  </r>
  <r>
    <n v="3.1547090364814512E-2"/>
    <x v="718"/>
  </r>
  <r>
    <n v="3.2578976842243978E-2"/>
    <x v="719"/>
  </r>
  <r>
    <n v="3.5671896947853332E-2"/>
    <x v="720"/>
  </r>
  <r>
    <n v="3.620160003473627E-2"/>
    <x v="721"/>
  </r>
  <r>
    <n v="6.8339604049090896E-2"/>
    <x v="722"/>
  </r>
  <r>
    <n v="9.0704949167690785E-2"/>
    <x v="723"/>
  </r>
  <r>
    <n v="8.6931427176060394E-2"/>
    <x v="724"/>
  </r>
  <r>
    <n v="6.7285332406059162E-2"/>
    <x v="725"/>
  </r>
  <r>
    <n v="6.6079007508978105E-2"/>
    <x v="726"/>
  </r>
  <r>
    <n v="5.1680812743332138E-2"/>
    <x v="727"/>
  </r>
  <r>
    <n v="7.3347691772179369E-2"/>
    <x v="728"/>
  </r>
  <r>
    <n v="6.9476785114747752E-2"/>
    <x v="729"/>
  </r>
  <r>
    <n v="0.11848240779991537"/>
    <x v="730"/>
  </r>
  <r>
    <n v="0.11898032757699828"/>
    <x v="731"/>
  </r>
  <r>
    <n v="0.13812242488905047"/>
    <x v="732"/>
  </r>
  <r>
    <n v="0.13361226067579257"/>
    <x v="733"/>
  </r>
  <r>
    <n v="0.1447863325327412"/>
    <x v="734"/>
  </r>
  <r>
    <n v="0.14556436476971557"/>
    <x v="735"/>
  </r>
  <r>
    <n v="0.10354586315964709"/>
    <x v="736"/>
  </r>
  <r>
    <n v="0.11036165327210101"/>
    <x v="737"/>
  </r>
  <r>
    <n v="8.5827936698546159E-2"/>
    <x v="738"/>
  </r>
  <r>
    <n v="6.7340604205200272E-2"/>
    <x v="739"/>
  </r>
  <r>
    <n v="4.1844786150279756E-2"/>
    <x v="740"/>
  </r>
  <r>
    <n v="4.0520223313321946E-2"/>
    <x v="741"/>
  </r>
  <r>
    <n v="4.3872697940455563E-2"/>
    <x v="742"/>
  </r>
  <r>
    <n v="5.5865921787709549E-2"/>
    <x v="743"/>
  </r>
  <r>
    <n v="5.1050405105040664E-2"/>
    <x v="744"/>
  </r>
  <r>
    <n v="4.7290811429038238E-2"/>
    <x v="745"/>
  </r>
  <r>
    <n v="4.6651326640738011E-2"/>
    <x v="746"/>
  </r>
  <r>
    <n v="4.9508993283109648E-2"/>
    <x v="747"/>
  </r>
  <r>
    <n v="5.7252730349176995E-2"/>
    <x v="748"/>
  </r>
  <r>
    <n v="4.2746389663035345E-2"/>
    <x v="749"/>
  </r>
  <r>
    <n v="3.3560173370599911E-2"/>
    <x v="750"/>
  </r>
  <r>
    <s v=""/>
    <x v="2"/>
  </r>
  <r>
    <n v="-1.0838761000347974E-2"/>
    <x v="751"/>
  </r>
  <r>
    <s v=""/>
    <x v="2"/>
  </r>
  <r>
    <n v="1.9376579612468303E-2"/>
    <x v="752"/>
  </r>
  <r>
    <n v="1.4755363787507081E-2"/>
    <x v="753"/>
  </r>
  <r>
    <n v="2.6084797934663673E-2"/>
    <x v="754"/>
  </r>
  <r>
    <n v="5.0072911952531829E-2"/>
    <x v="755"/>
  </r>
  <r>
    <n v="3.6706733876179509E-2"/>
    <x v="756"/>
  </r>
  <r>
    <n v="3.6149812882011911E-2"/>
    <x v="757"/>
  </r>
  <r>
    <n v="4.8342280074495481E-2"/>
    <x v="758"/>
  </r>
  <r>
    <n v="9.0871974931868937E-2"/>
    <x v="759"/>
  </r>
  <r>
    <n v="7.6611395717764541E-2"/>
    <x v="760"/>
  </r>
  <r>
    <n v="7.2095217068422146E-2"/>
    <x v="761"/>
  </r>
  <r>
    <n v="5.687086174891065E-2"/>
    <x v="762"/>
  </r>
  <r>
    <n v="4.437059631820528E-2"/>
    <x v="763"/>
  </r>
  <r>
    <n v="3.4419883576937593E-2"/>
    <x v="764"/>
  </r>
  <r>
    <n v="2.2159533073929927E-2"/>
    <x v="765"/>
  </r>
  <r>
    <n v="1.5815274481578268E-2"/>
    <x v="766"/>
  </r>
  <r>
    <n v="3.1038429455469529E-2"/>
    <x v="767"/>
  </r>
  <r>
    <n v="3.0789266519588132E-2"/>
    <x v="768"/>
  </r>
  <r>
    <n v="3.5723383825517763E-2"/>
    <x v="769"/>
  </r>
  <r>
    <n v="3.1872470041280909E-2"/>
    <x v="770"/>
  </r>
  <r>
    <n v="3.0620758984669649E-2"/>
    <x v="771"/>
  </r>
  <r>
    <n v="3.7099796658825346E-2"/>
    <x v="772"/>
  </r>
  <r>
    <n v="3.7701692247146923E-2"/>
    <x v="773"/>
  </r>
  <r>
    <n v="3.1392933420454572E-2"/>
    <x v="774"/>
  </r>
  <r>
    <n v="3.1073090954837124E-2"/>
    <x v="775"/>
  </r>
  <r>
    <n v="2.6193805428390782E-2"/>
    <x v="776"/>
  </r>
  <r>
    <n v="3.208884370834264E-2"/>
    <x v="777"/>
  </r>
  <r>
    <n v="2.2728572245411582E-2"/>
    <x v="778"/>
  </r>
  <r>
    <n v="3.742055613083406E-2"/>
    <x v="779"/>
  </r>
  <r>
    <n v="2.6011452524420831E-2"/>
    <x v="780"/>
  </r>
  <r>
    <n v="2.0826098790228009E-2"/>
    <x v="781"/>
  </r>
  <r>
    <n v="2.7716933445661507E-2"/>
    <x v="782"/>
  </r>
  <r>
    <n v="2.4796648695357915E-2"/>
    <x v="783"/>
  </r>
  <r>
    <s v=""/>
    <x v="2"/>
  </r>
  <r>
    <n v="3.0201626966546602E-2"/>
    <x v="784"/>
  </r>
  <r>
    <n v="2.7427244523116068E-2"/>
    <x v="785"/>
  </r>
  <r>
    <n v="2.1610907907083643E-2"/>
    <x v="786"/>
  </r>
  <r>
    <s v=""/>
    <x v="2"/>
  </r>
  <r>
    <n v="-1.6952508462111271E-2"/>
    <x v="787"/>
  </r>
  <r>
    <s v=""/>
    <x v="2"/>
  </r>
  <r>
    <s v=""/>
    <x v="2"/>
  </r>
  <r>
    <n v="1.7235493216024134E-2"/>
    <x v="788"/>
  </r>
  <r>
    <s v=""/>
    <x v="2"/>
  </r>
  <r>
    <s v=""/>
    <x v="2"/>
  </r>
  <r>
    <s v=""/>
    <x v="2"/>
  </r>
  <r>
    <s v=""/>
    <x v="2"/>
  </r>
  <r>
    <n v="2.0149511428011468E-2"/>
    <x v="789"/>
  </r>
  <r>
    <n v="1.5629210455402776E-2"/>
    <x v="790"/>
  </r>
  <r>
    <n v="2.3593212758225457E-2"/>
    <x v="791"/>
  </r>
  <r>
    <s v=""/>
    <x v="2"/>
  </r>
  <r>
    <s v=""/>
    <x v="2"/>
  </r>
  <r>
    <n v="1.9877169755810442E-2"/>
    <x v="792"/>
  </r>
  <r>
    <n v="1.1303294441256329E-2"/>
    <x v="793"/>
  </r>
  <r>
    <n v="1.7175957325903157E-2"/>
    <x v="794"/>
  </r>
  <r>
    <n v="1.248381727390413E-2"/>
    <x v="795"/>
  </r>
  <r>
    <s v=""/>
    <x v="2"/>
  </r>
  <r>
    <n v="2.4675805854020183E-2"/>
    <x v="796"/>
  </r>
  <r>
    <n v="3.6271615352172049E-2"/>
    <x v="797"/>
  </r>
  <r>
    <n v="4.4404321945439751E-2"/>
    <x v="798"/>
  </r>
  <r>
    <n v="4.6862261780305392E-2"/>
    <x v="799"/>
  </r>
  <r>
    <n v="2.7689450431944262E-2"/>
    <x v="800"/>
  </r>
  <r>
    <n v="7.0131925612098023E-2"/>
    <x v="801"/>
  </r>
  <r>
    <n v="6.3631482049708366E-2"/>
    <x v="802"/>
  </r>
  <r>
    <n v="5.2142221712055514E-2"/>
    <x v="803"/>
  </r>
  <r>
    <n v="5.6837075967510753E-2"/>
    <x v="804"/>
  </r>
  <r>
    <n v="3.4332430177287154E-2"/>
    <x v="805"/>
  </r>
  <r>
    <n v="2.1172729823248915E-2"/>
    <x v="806"/>
  </r>
  <r>
    <s v=""/>
    <x v="2"/>
  </r>
  <r>
    <s v=""/>
    <x v="2"/>
  </r>
  <r>
    <s v=""/>
    <x v="2"/>
  </r>
  <r>
    <n v="2.4713954600640076E-2"/>
    <x v="807"/>
  </r>
  <r>
    <n v="1.3214690712221477E-2"/>
    <x v="808"/>
  </r>
  <r>
    <s v=""/>
    <x v="2"/>
  </r>
  <r>
    <n v="-1.2825131493623521E-2"/>
    <x v="809"/>
  </r>
  <r>
    <s v=""/>
    <x v="2"/>
  </r>
  <r>
    <n v="1.7490181751758094E-2"/>
    <x v="810"/>
  </r>
  <r>
    <n v="2.4409463248364238E-2"/>
    <x v="811"/>
  </r>
  <r>
    <n v="1.2971868672259079E-2"/>
    <x v="812"/>
  </r>
  <r>
    <n v="1.8839596617374221E-2"/>
    <x v="813"/>
  </r>
  <r>
    <n v="1.5441686250146081E-2"/>
    <x v="814"/>
  </r>
  <r>
    <n v="3.1800566198499247E-2"/>
    <x v="815"/>
  </r>
  <r>
    <n v="2.8102552869125441E-2"/>
    <x v="816"/>
  </r>
  <r>
    <s v=""/>
    <x v="2"/>
  </r>
  <r>
    <n v="2.1411056218672231E-2"/>
    <x v="817"/>
  </r>
  <r>
    <n v="3.3275147283438722E-2"/>
    <x v="818"/>
  </r>
  <r>
    <n v="2.8174108030886602E-2"/>
    <x v="819"/>
  </r>
  <r>
    <n v="3.4842510763652967E-2"/>
    <x v="820"/>
  </r>
  <r>
    <n v="4.8574097477883438E-2"/>
    <x v="821"/>
  </r>
  <r>
    <n v="4.6562343172589893E-2"/>
    <x v="822"/>
  </r>
  <r>
    <n v="3.0725268744046907E-2"/>
    <x v="823"/>
  </r>
  <r>
    <n v="3.5493171609078056E-2"/>
    <x v="824"/>
  </r>
  <r>
    <n v="3.0831785012252144E-2"/>
    <x v="825"/>
  </r>
  <r>
    <n v="2.5362613161481251E-2"/>
    <x v="826"/>
  </r>
  <r>
    <n v="3.7009322201986938E-2"/>
    <x v="827"/>
  </r>
  <r>
    <n v="3.8281877235238237E-2"/>
    <x v="828"/>
  </r>
  <r>
    <n v="1.2707828784456643E-2"/>
    <x v="829"/>
  </r>
  <r>
    <n v="-2.0008078632018256E-2"/>
    <x v="830"/>
  </r>
  <r>
    <n v="-1.8997871236650532E-2"/>
    <x v="831"/>
  </r>
  <r>
    <n v="-2.5361639850435824E-2"/>
    <x v="832"/>
  </r>
  <r>
    <n v="-2.5726155812797358E-2"/>
    <x v="833"/>
  </r>
  <r>
    <n v="-3.8349678128713038E-2"/>
    <x v="834"/>
  </r>
  <r>
    <n v="-4.6465991830936026E-2"/>
    <x v="835"/>
  </r>
  <r>
    <n v="-3.3051614850588606E-2"/>
    <x v="836"/>
  </r>
  <r>
    <n v="-1.0564074970854653E-2"/>
    <x v="837"/>
  </r>
  <r>
    <n v="-3.1518371742027762E-2"/>
    <x v="838"/>
  </r>
  <r>
    <n v="-6.4591912152887843E-2"/>
    <x v="839"/>
  </r>
  <r>
    <n v="-6.2393372847670547E-2"/>
    <x v="840"/>
  </r>
  <r>
    <n v="-7.4407238392208086E-2"/>
    <x v="841"/>
  </r>
  <r>
    <n v="-6.5031703610543445E-2"/>
    <x v="842"/>
  </r>
  <r>
    <n v="-6.8745749707928572E-2"/>
    <x v="843"/>
  </r>
  <r>
    <n v="-5.08264244600517E-2"/>
    <x v="844"/>
  </r>
  <r>
    <n v="-6.1247468752182121E-2"/>
    <x v="845"/>
  </r>
  <r>
    <n v="-4.6662487156714283E-2"/>
    <x v="846"/>
  </r>
  <r>
    <n v="-3.2147038370465508E-2"/>
    <x v="847"/>
  </r>
  <r>
    <n v="-3.7801135425088894E-2"/>
    <x v="848"/>
  </r>
  <r>
    <n v="-2.5368176865487979E-2"/>
    <x v="849"/>
  </r>
  <r>
    <s v=""/>
    <x v="2"/>
  </r>
  <r>
    <s v=""/>
    <x v="2"/>
  </r>
  <r>
    <s v=""/>
    <x v="2"/>
  </r>
  <r>
    <s v=""/>
    <x v="2"/>
  </r>
  <r>
    <s v=""/>
    <x v="2"/>
  </r>
  <r>
    <n v="2.8749781011129238E-2"/>
    <x v="850"/>
  </r>
  <r>
    <n v="4.1383035190479367E-2"/>
    <x v="851"/>
  </r>
  <r>
    <n v="2.7176158429658592E-2"/>
    <x v="852"/>
  </r>
  <r>
    <n v="1.7809882898887075E-2"/>
    <x v="853"/>
  </r>
  <r>
    <n v="3.774788568095655E-2"/>
    <x v="854"/>
  </r>
  <r>
    <n v="7.0914580805373051E-2"/>
    <x v="855"/>
  </r>
  <r>
    <n v="6.9649874787795829E-2"/>
    <x v="856"/>
  </r>
  <r>
    <n v="8.4098264473758899E-2"/>
    <x v="857"/>
  </r>
  <r>
    <n v="7.4468482606583786E-2"/>
    <x v="858"/>
  </r>
  <r>
    <n v="7.6638611404978629E-2"/>
    <x v="859"/>
  </r>
  <r>
    <n v="6.6798334677830695E-2"/>
    <x v="860"/>
  </r>
  <r>
    <n v="7.8055992040985345E-2"/>
    <x v="861"/>
  </r>
  <r>
    <n v="6.515842063441335E-2"/>
    <x v="862"/>
  </r>
  <r>
    <n v="6.0317777919254967E-2"/>
    <x v="863"/>
  </r>
  <r>
    <n v="4.8023492206912266E-2"/>
    <x v="864"/>
  </r>
  <r>
    <n v="5.1065210923483262E-2"/>
    <x v="865"/>
  </r>
  <r>
    <n v="5.9710652430934763E-2"/>
    <x v="866"/>
  </r>
  <r>
    <n v="6.6800657774529704E-2"/>
    <x v="867"/>
  </r>
  <r>
    <n v="5.4730194346929162E-2"/>
    <x v="868"/>
  </r>
  <r>
    <n v="5.7709394890021137E-2"/>
    <x v="869"/>
  </r>
  <r>
    <n v="6.2227815552879706E-2"/>
    <x v="870"/>
  </r>
  <r>
    <n v="5.1590467056851663E-2"/>
    <x v="871"/>
  </r>
  <r>
    <n v="4.5711833033774241E-2"/>
    <x v="872"/>
  </r>
  <r>
    <n v="5.3012629716032489E-2"/>
    <x v="873"/>
  </r>
  <r>
    <n v="5.7410260291904436E-2"/>
    <x v="874"/>
  </r>
  <r>
    <n v="4.4559585492228049E-2"/>
    <x v="875"/>
  </r>
  <r>
    <n v="3.8603425559947446E-2"/>
    <x v="876"/>
  </r>
  <r>
    <n v="4.0326187031434868E-2"/>
    <x v="877"/>
  </r>
  <r>
    <n v="4.2562477632003937E-2"/>
    <x v="878"/>
  </r>
  <r>
    <n v="4.0200306023090882E-2"/>
    <x v="879"/>
  </r>
  <r>
    <n v="4.1139488169462224E-2"/>
    <x v="880"/>
  </r>
  <r>
    <n v="5.2272470469617804E-2"/>
    <x v="881"/>
  </r>
  <r>
    <n v="4.5029582736791252E-2"/>
    <x v="882"/>
  </r>
  <r>
    <n v="2.222584268699479E-2"/>
    <x v="883"/>
  </r>
  <r>
    <n v="2.7182350771553399E-2"/>
    <x v="884"/>
  </r>
  <r>
    <n v="4.0753513233899419E-2"/>
    <x v="885"/>
  </r>
  <r>
    <n v="3.4422418747480421E-2"/>
    <x v="886"/>
  </r>
  <r>
    <n v="2.9382457395436878E-2"/>
    <x v="887"/>
  </r>
  <r>
    <n v="4.2441681224951067E-2"/>
    <x v="888"/>
  </r>
  <r>
    <n v="3.9734758477520504E-2"/>
    <x v="889"/>
  </r>
  <r>
    <n v="1.4675250087863079E-2"/>
    <x v="890"/>
  </r>
  <r>
    <n v="1.5461720734389006E-2"/>
    <x v="891"/>
  </r>
  <r>
    <n v="2.8561200746631155E-2"/>
    <x v="892"/>
  </r>
  <r>
    <n v="1.4759327193589966E-2"/>
    <x v="893"/>
  </r>
  <r>
    <n v="2.0507596978185383E-2"/>
    <x v="894"/>
  </r>
  <r>
    <n v="-1.1655325742774503E-2"/>
    <x v="895"/>
  </r>
  <r>
    <n v="-1.9816047888081889E-2"/>
    <x v="896"/>
  </r>
  <r>
    <n v="-4.5921603450463033E-2"/>
    <x v="897"/>
  </r>
  <r>
    <n v="-6.3686322106469739E-2"/>
    <x v="898"/>
  </r>
  <r>
    <n v="-2.9002737845056248E-2"/>
    <x v="899"/>
  </r>
  <r>
    <n v="-3.4008090398502278E-2"/>
    <x v="900"/>
  </r>
  <r>
    <n v="-2.1406497953729176E-2"/>
    <x v="901"/>
  </r>
  <r>
    <n v="-4.3951596249948377E-2"/>
    <x v="902"/>
  </r>
  <r>
    <n v="-6.271509569437228E-2"/>
    <x v="903"/>
  </r>
  <r>
    <n v="-4.6295286587872186E-2"/>
    <x v="904"/>
  </r>
  <r>
    <n v="-6.4065735854098471E-2"/>
    <x v="905"/>
  </r>
  <r>
    <n v="-7.6310710173380758E-2"/>
    <x v="906"/>
  </r>
  <r>
    <n v="-0.11140686933014921"/>
    <x v="907"/>
  </r>
  <r>
    <n v="-0.10009349119279876"/>
    <x v="908"/>
  </r>
  <r>
    <n v="-0.11799257360672966"/>
    <x v="909"/>
  </r>
  <r>
    <n v="-0.11387319004991547"/>
    <x v="910"/>
  </r>
  <r>
    <n v="-9.7794223247248069E-2"/>
    <x v="911"/>
  </r>
  <r>
    <n v="-7.4116975557346199E-2"/>
    <x v="912"/>
  </r>
  <r>
    <n v="-9.7258820994713169E-2"/>
    <x v="913"/>
  </r>
  <r>
    <n v="-9.7734033319569535E-2"/>
    <x v="914"/>
  </r>
  <r>
    <n v="-8.6403939247750028E-2"/>
    <x v="915"/>
  </r>
  <r>
    <n v="-6.0301635991820035E-2"/>
    <x v="916"/>
  </r>
  <r>
    <n v="-8.6622007599474915E-2"/>
    <x v="917"/>
  </r>
  <r>
    <n v="-6.8856091831760002E-2"/>
    <x v="918"/>
  </r>
  <r>
    <n v="-4.4001152239665942E-2"/>
    <x v="919"/>
  </r>
  <r>
    <n v="-8.9710536073051461E-2"/>
    <x v="920"/>
  </r>
  <r>
    <n v="-5.9656165912492787E-2"/>
    <x v="921"/>
  </r>
  <r>
    <n v="-6.833835465617466E-2"/>
    <x v="922"/>
  </r>
  <r>
    <n v="-5.8586190212883582E-2"/>
    <x v="923"/>
  </r>
  <r>
    <n v="-1.800683291067906E-2"/>
    <x v="924"/>
  </r>
  <r>
    <n v="-1.9640438369659008E-2"/>
    <x v="925"/>
  </r>
  <r>
    <s v=""/>
    <x v="2"/>
  </r>
  <r>
    <s v=""/>
    <x v="2"/>
  </r>
  <r>
    <n v="3.8830149590795004E-2"/>
    <x v="926"/>
  </r>
  <r>
    <s v=""/>
    <x v="2"/>
  </r>
  <r>
    <n v="1.7128486937083576E-2"/>
    <x v="927"/>
  </r>
  <r>
    <s v=""/>
    <x v="2"/>
  </r>
  <r>
    <s v=""/>
    <x v="2"/>
  </r>
  <r>
    <n v="-2.5828150780555892E-2"/>
    <x v="928"/>
  </r>
  <r>
    <n v="-4.4216594303338574E-2"/>
    <x v="929"/>
  </r>
  <r>
    <n v="-3.7358388359126193E-2"/>
    <x v="930"/>
  </r>
  <r>
    <n v="-6.4649756914729184E-2"/>
    <x v="931"/>
  </r>
  <r>
    <n v="-7.276733494736265E-2"/>
    <x v="932"/>
  </r>
  <r>
    <n v="-3.4576665915408422E-2"/>
    <x v="933"/>
  </r>
  <r>
    <s v=""/>
    <x v="2"/>
  </r>
  <r>
    <s v=""/>
    <x v="2"/>
  </r>
  <r>
    <n v="2.1095207873523369E-2"/>
    <x v="934"/>
  </r>
  <r>
    <s v=""/>
    <x v="2"/>
  </r>
  <r>
    <s v=""/>
    <x v="2"/>
  </r>
  <r>
    <s v=""/>
    <x v="2"/>
  </r>
  <r>
    <n v="-1.6812675412246847E-2"/>
    <x v="935"/>
  </r>
  <r>
    <n v="-4.4616502633207822E-2"/>
    <x v="936"/>
  </r>
  <r>
    <n v="-4.0132970144439284E-2"/>
    <x v="937"/>
  </r>
  <r>
    <n v="-3.0451629068196207E-2"/>
    <x v="938"/>
  </r>
  <r>
    <n v="-3.9175350341358328E-2"/>
    <x v="939"/>
  </r>
  <r>
    <s v=""/>
    <x v="2"/>
  </r>
  <r>
    <s v=""/>
    <x v="2"/>
  </r>
  <r>
    <n v="3.848410621315268E-2"/>
    <x v="940"/>
  </r>
  <r>
    <n v="3.4436643263122679E-2"/>
    <x v="941"/>
  </r>
  <r>
    <n v="2.9369887489879787E-2"/>
    <x v="942"/>
  </r>
  <r>
    <n v="5.7902116707003071E-2"/>
    <x v="943"/>
  </r>
  <r>
    <n v="6.8777832756061308E-2"/>
    <x v="944"/>
  </r>
  <r>
    <n v="9.5866143648344782E-2"/>
    <x v="945"/>
  </r>
  <r>
    <n v="9.5718672377711256E-2"/>
    <x v="946"/>
  </r>
  <r>
    <n v="9.6472968503783951E-2"/>
    <x v="947"/>
  </r>
  <r>
    <n v="6.1814443490809001E-2"/>
    <x v="948"/>
  </r>
  <r>
    <n v="4.8016818500350444E-2"/>
    <x v="949"/>
  </r>
  <r>
    <n v="4.6226205053990777E-2"/>
    <x v="950"/>
  </r>
  <r>
    <n v="3.9221320973348739E-2"/>
    <x v="951"/>
  </r>
  <r>
    <s v=""/>
    <x v="2"/>
  </r>
  <r>
    <n v="-1.0555438881635015E-2"/>
    <x v="952"/>
  </r>
  <r>
    <n v="-1.5713920910550128E-2"/>
    <x v="953"/>
  </r>
  <r>
    <n v="1.3616557734204893E-2"/>
    <x v="954"/>
  </r>
  <r>
    <n v="1.9873978996499453E-2"/>
    <x v="955"/>
  </r>
  <r>
    <s v=""/>
    <x v="2"/>
  </r>
  <r>
    <s v=""/>
    <x v="2"/>
  </r>
  <r>
    <n v="-2.0097469986376182E-2"/>
    <x v="956"/>
  </r>
  <r>
    <n v="-3.2013494640233731E-2"/>
    <x v="957"/>
  </r>
  <r>
    <n v="-5.6627294822468088E-2"/>
    <x v="958"/>
  </r>
  <r>
    <n v="-5.2529986353515801E-2"/>
    <x v="959"/>
  </r>
  <r>
    <n v="-5.3257754513484024E-2"/>
    <x v="960"/>
  </r>
  <r>
    <n v="-3.3535173803709406E-2"/>
    <x v="961"/>
  </r>
  <r>
    <n v="-4.7821350762527137E-2"/>
    <x v="962"/>
  </r>
  <r>
    <n v="-6.797470378199777E-2"/>
    <x v="963"/>
  </r>
  <r>
    <n v="-3.5851346768291603E-2"/>
    <x v="964"/>
  </r>
  <r>
    <n v="-3.2947730740570003E-2"/>
    <x v="965"/>
  </r>
  <r>
    <n v="-1.8919711141311524E-2"/>
    <x v="966"/>
  </r>
  <r>
    <n v="-2.6568239363788937E-2"/>
    <x v="967"/>
  </r>
  <r>
    <n v="-2.5643071848482468E-2"/>
    <x v="968"/>
  </r>
  <r>
    <n v="-1.5057178027937712E-2"/>
    <x v="969"/>
  </r>
  <r>
    <n v="1.843098020138223E-2"/>
    <x v="970"/>
  </r>
  <r>
    <n v="3.5335591218242923E-2"/>
    <x v="971"/>
  </r>
  <r>
    <n v="3.8776928422515455E-2"/>
    <x v="972"/>
  </r>
  <r>
    <n v="4.2329856028460622E-2"/>
    <x v="973"/>
  </r>
  <r>
    <n v="2.9399381258352175E-2"/>
    <x v="974"/>
  </r>
  <r>
    <n v="2.8725232141551427E-2"/>
    <x v="975"/>
  </r>
  <r>
    <n v="6.2363452116434015E-2"/>
    <x v="976"/>
  </r>
  <r>
    <n v="6.3535164086629514E-2"/>
    <x v="977"/>
  </r>
  <r>
    <n v="6.2696747114375784E-2"/>
    <x v="978"/>
  </r>
  <r>
    <n v="6.9362183539791067E-2"/>
    <x v="979"/>
  </r>
  <r>
    <n v="8.8446267992002614E-2"/>
    <x v="980"/>
  </r>
  <r>
    <n v="9.0659078321651654E-2"/>
    <x v="981"/>
  </r>
  <r>
    <n v="7.8067612883833348E-2"/>
    <x v="982"/>
  </r>
  <r>
    <n v="9.134157037714985E-2"/>
    <x v="983"/>
  </r>
  <r>
    <n v="8.7551104037814742E-2"/>
    <x v="984"/>
  </r>
  <r>
    <n v="6.1048422182932383E-2"/>
    <x v="985"/>
  </r>
  <r>
    <n v="4.3051096229703711E-2"/>
    <x v="986"/>
  </r>
  <r>
    <n v="5.0918506849191081E-2"/>
    <x v="987"/>
  </r>
  <r>
    <n v="6.2399252637749258E-2"/>
    <x v="988"/>
  </r>
  <r>
    <n v="5.3864424363209595E-2"/>
    <x v="989"/>
  </r>
  <r>
    <n v="5.5217446430835482E-2"/>
    <x v="990"/>
  </r>
  <r>
    <n v="5.0263620386643115E-2"/>
    <x v="991"/>
  </r>
  <r>
    <n v="4.2668687048756482E-2"/>
    <x v="992"/>
  </r>
  <r>
    <n v="5.0842922130050816E-2"/>
    <x v="993"/>
  </r>
  <r>
    <n v="4.3321748868959231E-2"/>
    <x v="994"/>
  </r>
  <r>
    <n v="4.5818291750395757E-2"/>
    <x v="995"/>
  </r>
  <r>
    <n v="5.2523565419024809E-2"/>
    <x v="996"/>
  </r>
  <r>
    <n v="2.0293862834840137E-2"/>
    <x v="997"/>
  </r>
  <r>
    <n v="3.3681938619733787E-2"/>
    <x v="998"/>
  </r>
  <r>
    <n v="4.0536728144726197E-2"/>
    <x v="999"/>
  </r>
  <r>
    <n v="5.1785603157810556E-2"/>
    <x v="1000"/>
  </r>
  <r>
    <n v="3.2167637354505452E-2"/>
    <x v="1001"/>
  </r>
  <r>
    <n v="3.8068221615185305E-2"/>
    <x v="1002"/>
  </r>
  <r>
    <n v="3.0277947198745325E-2"/>
    <x v="1003"/>
  </r>
  <r>
    <n v="3.4112847571042826E-2"/>
    <x v="1004"/>
  </r>
  <r>
    <n v="3.6855941114616098E-2"/>
    <x v="1005"/>
  </r>
  <r>
    <n v="3.3274008933556809E-2"/>
    <x v="1006"/>
  </r>
  <r>
    <n v="4.9726040649763048E-2"/>
    <x v="1007"/>
  </r>
  <r>
    <n v="3.2056859788929692E-2"/>
    <x v="1008"/>
  </r>
  <r>
    <n v="5.2665155133322372E-2"/>
    <x v="1009"/>
  </r>
  <r>
    <n v="5.8537554185448037E-2"/>
    <x v="1010"/>
  </r>
  <r>
    <n v="4.9864824271552921E-2"/>
    <x v="1011"/>
  </r>
  <r>
    <n v="4.1259053307246107E-2"/>
    <x v="1012"/>
  </r>
  <r>
    <n v="4.1837284252459916E-2"/>
    <x v="1013"/>
  </r>
  <r>
    <n v="3.00823359646889E-2"/>
    <x v="1014"/>
  </r>
  <r>
    <n v="2.1638936454792645E-2"/>
    <x v="1015"/>
  </r>
  <r>
    <n v="1.8330371793672695E-2"/>
    <x v="1016"/>
  </r>
  <r>
    <s v=""/>
    <x v="2"/>
  </r>
  <r>
    <n v="1.088429539411595E-2"/>
    <x v="1017"/>
  </r>
  <r>
    <n v="1.571929348056722E-2"/>
    <x v="1018"/>
  </r>
  <r>
    <n v="1.6496365207666175E-2"/>
    <x v="1019"/>
  </r>
  <r>
    <n v="1.247591033573392E-2"/>
    <x v="1020"/>
  </r>
  <r>
    <s v=""/>
    <x v="2"/>
  </r>
  <r>
    <n v="1.071994871967874E-2"/>
    <x v="1021"/>
  </r>
  <r>
    <s v=""/>
    <x v="2"/>
  </r>
  <r>
    <s v=""/>
    <x v="2"/>
  </r>
  <r>
    <s v=""/>
    <x v="2"/>
  </r>
  <r>
    <n v="1.8313379151961184E-2"/>
    <x v="1022"/>
  </r>
  <r>
    <n v="2.3425521754065537E-2"/>
    <x v="1023"/>
  </r>
  <r>
    <n v="2.232962703262209E-2"/>
    <x v="1024"/>
  </r>
  <r>
    <s v=""/>
    <x v="2"/>
  </r>
  <r>
    <s v=""/>
    <x v="2"/>
  </r>
  <r>
    <s v=""/>
    <x v="2"/>
  </r>
  <r>
    <n v="1.615295862864663E-2"/>
    <x v="1025"/>
  </r>
  <r>
    <n v="1.7797507200236318E-2"/>
    <x v="1026"/>
  </r>
  <r>
    <n v="2.2183034757816023E-2"/>
    <x v="1027"/>
  </r>
  <r>
    <n v="3.5339932121980278E-2"/>
    <x v="1028"/>
  </r>
  <r>
    <n v="3.1292005844291371E-2"/>
    <x v="1029"/>
  </r>
  <r>
    <n v="5.4763480828962763E-2"/>
    <x v="1030"/>
  </r>
  <r>
    <n v="5.5422156984193061E-2"/>
    <x v="1031"/>
  </r>
  <r>
    <n v="4.2107814053764958E-2"/>
    <x v="1032"/>
  </r>
  <r>
    <n v="4.5735290440348964E-2"/>
    <x v="1033"/>
  </r>
  <r>
    <n v="5.0924998330327931E-2"/>
    <x v="1034"/>
  </r>
  <r>
    <n v="6.440083677047248E-2"/>
    <x v="1035"/>
  </r>
  <r>
    <n v="4.9392915258480441E-2"/>
    <x v="1036"/>
  </r>
  <r>
    <n v="5.8104926853875805E-2"/>
    <x v="1037"/>
  </r>
  <r>
    <n v="6.0635145147167835E-2"/>
    <x v="1038"/>
  </r>
  <r>
    <n v="6.550336707466875E-2"/>
    <x v="1039"/>
  </r>
  <r>
    <n v="4.2758712180885228E-2"/>
    <x v="1040"/>
  </r>
  <r>
    <n v="4.1210612919862832E-2"/>
    <x v="1041"/>
  </r>
  <r>
    <n v="3.7143487029582589E-2"/>
    <x v="1042"/>
  </r>
  <r>
    <n v="4.3691542939368277E-2"/>
    <x v="1043"/>
  </r>
  <r>
    <n v="4.0939734422880347E-2"/>
    <x v="1044"/>
  </r>
  <r>
    <n v="3.5187416549972372E-2"/>
    <x v="1045"/>
  </r>
  <r>
    <n v="2.9805352798053519E-2"/>
    <x v="1046"/>
  </r>
  <r>
    <n v="2.7475008061915496E-2"/>
    <x v="1047"/>
  </r>
  <r>
    <n v="3.6679941312093955E-2"/>
    <x v="1048"/>
  </r>
  <r>
    <n v="3.3964513245113181E-2"/>
    <x v="1049"/>
  </r>
  <r>
    <n v="4.6962913789334815E-2"/>
    <x v="1050"/>
  </r>
  <r>
    <n v="4.1959336052845408E-2"/>
    <x v="1051"/>
  </r>
  <r>
    <n v="3.0556873085673342E-2"/>
    <x v="1052"/>
  </r>
  <r>
    <n v="2.6606151971004355E-2"/>
    <x v="1053"/>
  </r>
  <r>
    <n v="2.2915670333173876E-2"/>
    <x v="1054"/>
  </r>
  <r>
    <n v="2.5420228146547652E-2"/>
    <x v="1055"/>
  </r>
  <r>
    <n v="2.7379711482610203E-2"/>
    <x v="1056"/>
  </r>
  <r>
    <n v="3.1084498306217068E-2"/>
    <x v="1057"/>
  </r>
  <r>
    <n v="3.2602045275762492E-2"/>
    <x v="1058"/>
  </r>
  <r>
    <n v="1.3145152328184251E-2"/>
    <x v="1059"/>
  </r>
  <r>
    <n v="2.2450472223105367E-2"/>
    <x v="1060"/>
  </r>
  <r>
    <n v="3.9717248179129028E-2"/>
    <x v="1061"/>
  </r>
  <r>
    <n v="2.5285603088365916E-2"/>
    <x v="1062"/>
  </r>
  <r>
    <n v="2.9050543221539771E-2"/>
    <x v="1063"/>
  </r>
  <r>
    <n v="2.6876919220404805E-2"/>
    <x v="1064"/>
  </r>
  <r>
    <n v="3.5482984652824179E-2"/>
    <x v="1065"/>
  </r>
  <r>
    <n v="4.1738104600865134E-2"/>
    <x v="1066"/>
  </r>
  <r>
    <n v="4.0267769245914575E-2"/>
    <x v="1067"/>
  </r>
  <r>
    <n v="3.7183792605611554E-2"/>
    <x v="1068"/>
  </r>
  <r>
    <n v="3.358580360197827E-2"/>
    <x v="1069"/>
  </r>
  <r>
    <n v="3.7826384994079865E-2"/>
    <x v="1070"/>
  </r>
  <r>
    <n v="2.6885960842534917E-2"/>
    <x v="1071"/>
  </r>
  <r>
    <n v="3.189139936062757E-2"/>
    <x v="1072"/>
  </r>
  <r>
    <n v="4.5642473789315963E-2"/>
    <x v="1073"/>
  </r>
  <r>
    <n v="4.9013481636542622E-2"/>
    <x v="1074"/>
  </r>
  <r>
    <n v="2.5004870066622553E-2"/>
    <x v="1075"/>
  </r>
  <r>
    <n v="1.282885562889291E-2"/>
    <x v="1076"/>
  </r>
  <r>
    <n v="1.1555321488870618E-2"/>
    <x v="1077"/>
  </r>
  <r>
    <n v="1.7931098308692439E-2"/>
    <x v="1078"/>
  </r>
  <r>
    <n v="2.1299844560382919E-2"/>
    <x v="1079"/>
  </r>
  <r>
    <n v="2.3496873873732671E-2"/>
    <x v="1080"/>
  </r>
  <r>
    <n v="1.7354523683637657E-2"/>
    <x v="1081"/>
  </r>
  <r>
    <n v="1.788022239386966E-2"/>
    <x v="1082"/>
  </r>
  <r>
    <n v="1.3128532319041764E-2"/>
    <x v="1083"/>
  </r>
  <r>
    <s v=""/>
    <x v="2"/>
  </r>
  <r>
    <s v=""/>
    <x v="2"/>
  </r>
  <r>
    <s v=""/>
    <x v="2"/>
  </r>
  <r>
    <n v="-2.2241180156579166E-2"/>
    <x v="1084"/>
  </r>
  <r>
    <n v="-1.2567379322875771E-2"/>
    <x v="1085"/>
  </r>
  <r>
    <n v="-1.9275723028739478E-2"/>
    <x v="1086"/>
  </r>
  <r>
    <n v="-3.5571605913553905E-2"/>
    <x v="1087"/>
  </r>
  <r>
    <n v="-5.6623033505464049E-2"/>
    <x v="1088"/>
  </r>
  <r>
    <n v="-4.0880716259666716E-2"/>
    <x v="1089"/>
  </r>
  <r>
    <n v="-4.2736769636015248E-2"/>
    <x v="1090"/>
  </r>
  <r>
    <n v="-3.1370530352200388E-2"/>
    <x v="1091"/>
  </r>
  <r>
    <n v="-3.6663911661119486E-2"/>
    <x v="1092"/>
  </r>
  <r>
    <n v="-1.3607614182326921E-2"/>
    <x v="1093"/>
  </r>
  <r>
    <s v=""/>
    <x v="2"/>
  </r>
  <r>
    <s v=""/>
    <x v="2"/>
  </r>
  <r>
    <s v=""/>
    <x v="2"/>
  </r>
  <r>
    <s v=""/>
    <x v="2"/>
  </r>
  <r>
    <n v="1.6787488613137613E-2"/>
    <x v="1094"/>
  </r>
  <r>
    <n v="1.3290636177432535E-2"/>
    <x v="1095"/>
  </r>
  <r>
    <s v=""/>
    <x v="2"/>
  </r>
  <r>
    <s v=""/>
    <x v="2"/>
  </r>
  <r>
    <n v="1.7173868242082779E-2"/>
    <x v="1096"/>
  </r>
  <r>
    <n v="1.0379628088544646E-2"/>
    <x v="1097"/>
  </r>
  <r>
    <n v="1.0219542128149683E-2"/>
    <x v="1098"/>
  </r>
  <r>
    <n v="2.552678923025864E-2"/>
    <x v="1099"/>
  </r>
  <r>
    <n v="1.5472137884503301E-2"/>
    <x v="1100"/>
  </r>
  <r>
    <n v="1.370729487268485E-2"/>
    <x v="1101"/>
  </r>
  <r>
    <n v="2.5384789409222508E-2"/>
    <x v="1102"/>
  </r>
  <r>
    <n v="4.585958882311747E-2"/>
    <x v="1103"/>
  </r>
  <r>
    <n v="3.6083283610212735E-2"/>
    <x v="1104"/>
  </r>
  <r>
    <n v="2.0270323090032072E-2"/>
    <x v="1105"/>
  </r>
  <r>
    <n v="1.096751336280577E-2"/>
    <x v="1106"/>
  </r>
  <r>
    <n v="2.8281688399019789E-2"/>
    <x v="1107"/>
  </r>
  <r>
    <n v="3.0704255745487741E-2"/>
    <x v="1108"/>
  </r>
  <r>
    <n v="1.9539422445520094E-2"/>
    <x v="1109"/>
  </r>
  <r>
    <n v="2.5452884761759886E-2"/>
    <x v="1110"/>
  </r>
  <r>
    <n v="3.4704890130439203E-2"/>
    <x v="1111"/>
  </r>
  <r>
    <n v="3.1104104771721319E-2"/>
    <x v="1112"/>
  </r>
  <r>
    <n v="2.6613765377260457E-2"/>
    <x v="1113"/>
  </r>
  <r>
    <n v="2.6692713243779531E-2"/>
    <x v="1114"/>
  </r>
  <r>
    <n v="1.8170082782326569E-2"/>
    <x v="1115"/>
  </r>
  <r>
    <n v="1.0841267340400806E-2"/>
    <x v="1116"/>
  </r>
  <r>
    <s v=""/>
    <x v="2"/>
  </r>
  <r>
    <s v=""/>
    <x v="2"/>
  </r>
  <r>
    <s v=""/>
    <x v="2"/>
  </r>
  <r>
    <n v="2.1827025154912416E-2"/>
    <x v="1117"/>
  </r>
  <r>
    <n v="1.3303535025595226E-2"/>
    <x v="1118"/>
  </r>
  <r>
    <n v="2.6244901686248268E-2"/>
    <x v="1119"/>
  </r>
  <r>
    <n v="1.7772232408457045E-2"/>
    <x v="1120"/>
  </r>
  <r>
    <n v="1.1372972644007051E-2"/>
    <x v="1121"/>
  </r>
  <r>
    <s v=""/>
    <x v="2"/>
  </r>
  <r>
    <n v="2.7230795163737165E-2"/>
    <x v="1122"/>
  </r>
  <r>
    <n v="2.3601651658515133E-2"/>
    <x v="1123"/>
  </r>
  <r>
    <s v=""/>
    <x v="2"/>
  </r>
  <r>
    <n v="-1.4962090056678146E-2"/>
    <x v="1124"/>
  </r>
  <r>
    <n v="-1.4207077326343409E-2"/>
    <x v="1125"/>
  </r>
  <r>
    <n v="-1.9870253258513659E-2"/>
    <x v="1126"/>
  </r>
  <r>
    <n v="-2.2107313043093435E-2"/>
    <x v="1127"/>
  </r>
  <r>
    <n v="-2.1595319299070992E-2"/>
    <x v="1128"/>
  </r>
  <r>
    <n v="-1.350092768460176E-2"/>
    <x v="1129"/>
  </r>
  <r>
    <n v="-3.4285420431671598E-2"/>
    <x v="1130"/>
  </r>
  <r>
    <n v="-3.2197667733042334E-2"/>
    <x v="1131"/>
  </r>
  <r>
    <n v="-3.5002820413858493E-2"/>
    <x v="1132"/>
  </r>
  <r>
    <n v="-3.6648940154295429E-2"/>
    <x v="1133"/>
  </r>
  <r>
    <n v="-4.1232651843008505E-2"/>
    <x v="1134"/>
  </r>
  <r>
    <n v="-4.95658439117872E-2"/>
    <x v="1135"/>
  </r>
  <r>
    <n v="-5.0222523504966365E-2"/>
    <x v="1136"/>
  </r>
  <r>
    <n v="-5.2977467811158752E-2"/>
    <x v="1137"/>
  </r>
  <r>
    <n v="-5.69606643680719E-2"/>
    <x v="1138"/>
  </r>
  <r>
    <n v="-3.7300881317416379E-2"/>
    <x v="1139"/>
  </r>
  <r>
    <n v="-4.8177093127336423E-2"/>
    <x v="1140"/>
  </r>
  <r>
    <n v="-4.6155698355129449E-2"/>
    <x v="1141"/>
  </r>
  <r>
    <n v="-5.1600680251812525E-2"/>
    <x v="1142"/>
  </r>
  <r>
    <n v="-4.85561178922298E-2"/>
    <x v="1143"/>
  </r>
  <r>
    <n v="-2.8313844907633112E-2"/>
    <x v="1144"/>
  </r>
  <r>
    <n v="-2.2947235780380493E-2"/>
    <x v="1145"/>
  </r>
  <r>
    <n v="-2.490351596924667E-2"/>
    <x v="1146"/>
  </r>
  <r>
    <n v="-3.9395063878770453E-2"/>
    <x v="1147"/>
  </r>
  <r>
    <n v="-3.4389638603293471E-2"/>
    <x v="1148"/>
  </r>
  <r>
    <n v="-2.5865825257305852E-2"/>
    <x v="1149"/>
  </r>
  <r>
    <n v="-2.8092476955099532E-2"/>
    <x v="1150"/>
  </r>
  <r>
    <s v=""/>
    <x v="2"/>
  </r>
  <r>
    <n v="2.035888921047424E-2"/>
    <x v="1151"/>
  </r>
  <r>
    <n v="2.9011813930593267E-2"/>
    <x v="1152"/>
  </r>
  <r>
    <n v="4.1246491521338413E-2"/>
    <x v="1153"/>
  </r>
  <r>
    <n v="5.3138667953367413E-2"/>
    <x v="1154"/>
  </r>
  <r>
    <n v="5.0204757885523144E-2"/>
    <x v="1155"/>
  </r>
  <r>
    <n v="2.3653995345228829E-2"/>
    <x v="1156"/>
  </r>
  <r>
    <n v="3.3564650899306159E-2"/>
    <x v="1157"/>
  </r>
  <r>
    <n v="3.6081866287161146E-2"/>
    <x v="1158"/>
  </r>
  <r>
    <n v="1.6305993617368175E-2"/>
    <x v="1159"/>
  </r>
  <r>
    <n v="4.0081553950467086E-2"/>
    <x v="1160"/>
  </r>
  <r>
    <n v="2.9819191568584147E-2"/>
    <x v="1161"/>
  </r>
  <r>
    <n v="4.3436885568226558E-2"/>
    <x v="1162"/>
  </r>
  <r>
    <n v="3.714133733846503E-2"/>
    <x v="1163"/>
  </r>
  <r>
    <n v="3.7266888971223988E-2"/>
    <x v="1164"/>
  </r>
  <r>
    <n v="4.4967913358298084E-2"/>
    <x v="1165"/>
  </r>
  <r>
    <n v="4.2017919750681809E-2"/>
    <x v="1166"/>
  </r>
  <r>
    <n v="5.0053214553194891E-2"/>
    <x v="1167"/>
  </r>
  <r>
    <n v="1.9365674556675483E-2"/>
    <x v="1168"/>
  </r>
  <r>
    <s v=""/>
    <x v="2"/>
  </r>
  <r>
    <n v="-1.1572498298162093E-2"/>
    <x v="1169"/>
  </r>
  <r>
    <n v="-2.5517930700266533E-2"/>
    <x v="1170"/>
  </r>
  <r>
    <n v="-6.3911261728634705E-2"/>
    <x v="1171"/>
  </r>
  <r>
    <n v="-5.7957365384040616E-2"/>
    <x v="1172"/>
  </r>
  <r>
    <n v="-0.10390376487806341"/>
    <x v="1173"/>
  </r>
  <r>
    <n v="-0.11368439721553025"/>
    <x v="1174"/>
  </r>
  <r>
    <n v="-0.16694448578657528"/>
    <x v="1175"/>
  </r>
  <r>
    <n v="-0.11137636511076254"/>
    <x v="1176"/>
  </r>
  <r>
    <n v="-0.14682865929782896"/>
    <x v="1177"/>
  </r>
  <r>
    <n v="-0.11009926236226208"/>
    <x v="1178"/>
  </r>
  <r>
    <n v="-9.9368157265427359E-2"/>
    <x v="1179"/>
  </r>
  <r>
    <n v="-8.4831400914796351E-2"/>
    <x v="1180"/>
  </r>
  <r>
    <n v="-8.6315724966294916E-2"/>
    <x v="1181"/>
  </r>
  <r>
    <n v="-0.10012587338795376"/>
    <x v="1182"/>
  </r>
  <r>
    <n v="-0.13967748747963538"/>
    <x v="1183"/>
  </r>
  <r>
    <n v="-0.16391576127399909"/>
    <x v="1184"/>
  </r>
  <r>
    <n v="-0.16445852106288383"/>
    <x v="1185"/>
  </r>
  <r>
    <n v="-0.13090778582804341"/>
    <x v="1186"/>
  </r>
  <r>
    <n v="-0.1158760905145878"/>
    <x v="1187"/>
  </r>
  <r>
    <n v="-0.11159561342335378"/>
    <x v="1188"/>
  </r>
  <r>
    <n v="-9.5235532456349525E-2"/>
    <x v="1189"/>
  </r>
  <r>
    <n v="-6.3608505896554979E-2"/>
    <x v="1190"/>
  </r>
  <r>
    <n v="-5.7516278925202391E-2"/>
    <x v="1191"/>
  </r>
  <r>
    <n v="-2.8037159602886552E-2"/>
    <x v="1192"/>
  </r>
  <r>
    <n v="-4.4368979799101704E-2"/>
    <x v="1193"/>
  </r>
  <r>
    <n v="-2.174873132400601E-2"/>
    <x v="1194"/>
  </r>
  <r>
    <n v="-2.8464706765162107E-2"/>
    <x v="1195"/>
  </r>
  <r>
    <n v="7.0712665034927458E-2"/>
    <x v="1196"/>
  </r>
  <r>
    <n v="1.1402693321279633E-2"/>
    <x v="1197"/>
  </r>
  <r>
    <n v="2.986366394232487E-2"/>
    <x v="1198"/>
  </r>
  <r>
    <s v=""/>
    <x v="2"/>
  </r>
  <r>
    <s v=""/>
    <x v="2"/>
  </r>
  <r>
    <n v="-1.3125887305000417E-2"/>
    <x v="1199"/>
  </r>
  <r>
    <n v="1.370770314229186E-2"/>
    <x v="1200"/>
  </r>
  <r>
    <n v="1.8527670053354983E-2"/>
    <x v="1201"/>
  </r>
  <r>
    <n v="5.5617411125235439E-2"/>
    <x v="1202"/>
  </r>
  <r>
    <n v="6.9922476480378748E-2"/>
    <x v="1203"/>
  </r>
  <r>
    <n v="3.8208965848623544E-2"/>
    <x v="1204"/>
  </r>
  <r>
    <n v="-2.8210091624725764E-2"/>
    <x v="1205"/>
  </r>
  <r>
    <n v="-3.4960937499999845E-2"/>
    <x v="1206"/>
  </r>
  <r>
    <s v=""/>
    <x v="2"/>
  </r>
  <r>
    <s v=""/>
    <x v="2"/>
  </r>
  <r>
    <n v="-4.8773634801004828E-2"/>
    <x v="1207"/>
  </r>
  <r>
    <n v="-4.330046499356921E-2"/>
    <x v="1208"/>
  </r>
  <r>
    <n v="-7.1762012979021961E-2"/>
    <x v="1209"/>
  </r>
  <r>
    <n v="-8.7336643363610689E-2"/>
    <x v="1210"/>
  </r>
  <r>
    <n v="-4.2607562373825569E-2"/>
    <x v="1211"/>
  </r>
  <r>
    <n v="-1.8202258762143431E-2"/>
    <x v="1212"/>
  </r>
  <r>
    <n v="-2.8073951711134359E-2"/>
    <x v="1213"/>
  </r>
  <r>
    <n v="-2.5668268825364771E-2"/>
    <x v="1214"/>
  </r>
  <r>
    <n v="3.5226947835353517E-2"/>
    <x v="1215"/>
  </r>
  <r>
    <n v="2.8625018283187087E-2"/>
    <x v="1216"/>
  </r>
  <r>
    <n v="2.931271155371018E-2"/>
    <x v="1217"/>
  </r>
  <r>
    <n v="1.2602214220816421E-2"/>
    <x v="1218"/>
  </r>
  <r>
    <n v="1.2794534823134418E-2"/>
    <x v="1219"/>
  </r>
  <r>
    <n v="-1.2458779121882313E-2"/>
    <x v="1220"/>
  </r>
  <r>
    <n v="1.7681402552965464E-2"/>
    <x v="1221"/>
  </r>
  <r>
    <s v=""/>
    <x v="2"/>
  </r>
  <r>
    <n v="4.1679522781034706E-2"/>
    <x v="1222"/>
  </r>
  <r>
    <n v="9.6223308190799939E-2"/>
    <x v="1223"/>
  </r>
  <r>
    <n v="0.10362274843149155"/>
    <x v="1224"/>
  </r>
  <r>
    <n v="5.6838213164796425E-2"/>
    <x v="1225"/>
  </r>
  <r>
    <n v="5.6679541935374056E-2"/>
    <x v="1226"/>
  </r>
  <r>
    <n v="0.1160061161016801"/>
    <x v="1227"/>
  </r>
  <r>
    <n v="0.10745432609445005"/>
    <x v="1228"/>
  </r>
  <r>
    <n v="0.10772303830584562"/>
    <x v="1229"/>
  </r>
  <r>
    <n v="0.10830308488669327"/>
    <x v="1230"/>
  </r>
  <r>
    <n v="0.10138351350149022"/>
    <x v="1231"/>
  </r>
  <r>
    <n v="0.10237493772016482"/>
    <x v="1232"/>
  </r>
  <r>
    <n v="7.5761607595045355E-2"/>
    <x v="1233"/>
  </r>
  <r>
    <n v="9.1444100185207544E-2"/>
    <x v="1234"/>
  </r>
  <r>
    <n v="6.7813773652804832E-2"/>
    <x v="1235"/>
  </r>
  <r>
    <n v="2.8070997206283366E-2"/>
    <x v="1236"/>
  </r>
  <r>
    <n v="2.6879271070615163E-2"/>
    <x v="1237"/>
  </r>
  <r>
    <n v="5.0005815595766112E-2"/>
    <x v="1238"/>
  </r>
  <r>
    <n v="2.221169707164905E-2"/>
    <x v="1239"/>
  </r>
  <r>
    <n v="4.742434588544886E-2"/>
    <x v="1240"/>
  </r>
  <r>
    <s v=""/>
    <x v="2"/>
  </r>
  <r>
    <s v=""/>
    <x v="2"/>
  </r>
  <r>
    <s v=""/>
    <x v="2"/>
  </r>
  <r>
    <n v="-3.6559660811629313E-2"/>
    <x v="1241"/>
  </r>
  <r>
    <n v="-5.2743204777585651E-2"/>
    <x v="1242"/>
  </r>
  <r>
    <n v="-5.4725194255725973E-2"/>
    <x v="1243"/>
  </r>
  <r>
    <n v="-6.7093397745571548E-2"/>
    <x v="1244"/>
  </r>
  <r>
    <n v="-7.164932001650326E-2"/>
    <x v="1245"/>
  </r>
  <r>
    <n v="-6.9956189838843885E-2"/>
    <x v="1246"/>
  </r>
  <r>
    <s v=""/>
    <x v="2"/>
  </r>
  <r>
    <n v="2.1587812325573719E-2"/>
    <x v="1247"/>
  </r>
  <r>
    <s v=""/>
    <x v="2"/>
  </r>
  <r>
    <s v=""/>
    <x v="2"/>
  </r>
  <r>
    <s v=""/>
    <x v="2"/>
  </r>
  <r>
    <s v=""/>
    <x v="2"/>
  </r>
  <r>
    <n v="-3.2580412565051176E-2"/>
    <x v="1248"/>
  </r>
  <r>
    <n v="2.1226914002115516E-2"/>
    <x v="1249"/>
  </r>
  <r>
    <s v=""/>
    <x v="2"/>
  </r>
  <r>
    <n v="-3.0161807176484423E-2"/>
    <x v="1250"/>
  </r>
  <r>
    <n v="-3.1922542299765211E-2"/>
    <x v="1251"/>
  </r>
  <r>
    <n v="-3.3439072673933201E-2"/>
    <x v="1252"/>
  </r>
  <r>
    <n v="-1.3946042961896943E-2"/>
    <x v="1253"/>
  </r>
  <r>
    <s v=""/>
    <x v="2"/>
  </r>
  <r>
    <n v="2.1099823139883789E-2"/>
    <x v="1254"/>
  </r>
  <r>
    <n v="4.2532146389713255E-2"/>
    <x v="1255"/>
  </r>
  <r>
    <n v="5.552001616107205E-2"/>
    <x v="1256"/>
  </r>
  <r>
    <n v="8.9121097616608802E-2"/>
    <x v="1257"/>
  </r>
  <r>
    <n v="9.2140126179153681E-2"/>
    <x v="1258"/>
  </r>
  <r>
    <n v="4.7872206616074831E-2"/>
    <x v="1259"/>
  </r>
  <r>
    <n v="5.675248286883261E-2"/>
    <x v="1260"/>
  </r>
  <r>
    <s v=""/>
    <x v="2"/>
  </r>
  <r>
    <n v="2.6097157273939908E-2"/>
    <x v="1261"/>
  </r>
  <r>
    <n v="2.6537435303950918E-2"/>
    <x v="1262"/>
  </r>
  <r>
    <n v="1.9075953797689893E-2"/>
    <x v="1263"/>
  </r>
  <r>
    <n v="1.5367867330965401E-2"/>
    <x v="1264"/>
  </r>
  <r>
    <n v="1.5614467767900431E-2"/>
    <x v="1265"/>
  </r>
  <r>
    <n v="4.6769554826426862E-2"/>
    <x v="1266"/>
  </r>
  <r>
    <n v="2.9708649686501554E-2"/>
    <x v="1267"/>
  </r>
  <r>
    <n v="4.7740745832895337E-2"/>
    <x v="1268"/>
  </r>
  <r>
    <n v="5.1691644978910434E-2"/>
    <x v="1269"/>
  </r>
  <r>
    <n v="6.7543034444059513E-2"/>
    <x v="1270"/>
  </r>
  <r>
    <n v="7.5911988484474557E-2"/>
    <x v="1271"/>
  </r>
  <r>
    <n v="7.7759375563681621E-2"/>
    <x v="1272"/>
  </r>
  <r>
    <n v="9.1284689094454086E-2"/>
    <x v="1273"/>
  </r>
  <r>
    <n v="6.0178844759526395E-2"/>
    <x v="1274"/>
  </r>
  <r>
    <n v="5.7030521339208162E-2"/>
    <x v="1275"/>
  </r>
  <r>
    <n v="5.7464114832535884E-2"/>
    <x v="1276"/>
  </r>
  <r>
    <n v="4.1965337105735356E-2"/>
    <x v="1277"/>
  </r>
  <r>
    <n v="4.0223481346261636E-2"/>
    <x v="1278"/>
  </r>
  <r>
    <n v="5.0710604654140345E-2"/>
    <x v="1279"/>
  </r>
  <r>
    <n v="3.9104685594844257E-2"/>
    <x v="1280"/>
  </r>
  <r>
    <n v="5.2870547073791352E-2"/>
    <x v="1281"/>
  </r>
  <r>
    <n v="3.796219441529769E-2"/>
    <x v="1282"/>
  </r>
  <r>
    <n v="5.2924136851170589E-2"/>
    <x v="1283"/>
  </r>
  <r>
    <n v="4.9388787410425738E-2"/>
    <x v="1284"/>
  </r>
  <r>
    <n v="5.4186459645800156E-2"/>
    <x v="1285"/>
  </r>
  <r>
    <n v="5.4079800109315235E-2"/>
    <x v="1286"/>
  </r>
  <r>
    <n v="4.6336140177078988E-2"/>
    <x v="1287"/>
  </r>
  <r>
    <n v="3.8809111166130394E-2"/>
    <x v="1288"/>
  </r>
  <r>
    <n v="4.3434967194133423E-2"/>
    <x v="1289"/>
  </r>
  <r>
    <n v="4.7638256444468619E-2"/>
    <x v="1290"/>
  </r>
  <r>
    <n v="3.8309615280558429E-2"/>
    <x v="1291"/>
  </r>
  <r>
    <n v="3.8225130729947043E-2"/>
    <x v="1292"/>
  </r>
  <r>
    <n v="3.5549638645872905E-2"/>
    <x v="1293"/>
  </r>
  <r>
    <n v="3.5601879304839601E-2"/>
    <x v="1294"/>
  </r>
  <r>
    <n v="3.1656534954407345E-2"/>
    <x v="1295"/>
  </r>
  <r>
    <n v="3.7127752633780764E-2"/>
    <x v="1296"/>
  </r>
  <r>
    <n v="2.9923231226339775E-2"/>
    <x v="1297"/>
  </r>
  <r>
    <n v="3.7286772904135956E-2"/>
    <x v="1298"/>
  </r>
  <r>
    <n v="4.2428570343303162E-2"/>
    <x v="1299"/>
  </r>
  <r>
    <n v="4.0113936679842643E-2"/>
    <x v="1300"/>
  </r>
  <r>
    <n v="4.6997508400575816E-2"/>
    <x v="1301"/>
  </r>
  <r>
    <n v="3.4393432470602558E-2"/>
    <x v="1302"/>
  </r>
  <r>
    <n v="2.9263545422997472E-2"/>
    <x v="1303"/>
  </r>
  <r>
    <s v=""/>
    <x v="2"/>
  </r>
  <r>
    <s v=""/>
    <x v="2"/>
  </r>
  <r>
    <n v="1.4000965071823801E-2"/>
    <x v="1304"/>
  </r>
  <r>
    <n v="1.54893478325282E-2"/>
    <x v="1305"/>
  </r>
  <r>
    <n v="1.4157328303561423E-2"/>
    <x v="1306"/>
  </r>
  <r>
    <n v="3.9705356610856279E-2"/>
    <x v="1307"/>
  </r>
  <r>
    <n v="3.1447657515701666E-2"/>
    <x v="1308"/>
  </r>
  <r>
    <n v="3.857830433172893E-2"/>
    <x v="1309"/>
  </r>
  <r>
    <n v="4.5368254133692609E-2"/>
    <x v="1310"/>
  </r>
  <r>
    <n v="3.8076934405466778E-2"/>
    <x v="1311"/>
  </r>
  <r>
    <n v="3.2536749851237445E-2"/>
    <x v="1312"/>
  </r>
  <r>
    <n v="2.9863236945845362E-2"/>
    <x v="1313"/>
  </r>
  <r>
    <n v="2.5868037653020481E-2"/>
    <x v="1314"/>
  </r>
  <r>
    <n v="2.4679858595044957E-2"/>
    <x v="1315"/>
  </r>
  <r>
    <n v="3.7173986263856929E-2"/>
    <x v="1316"/>
  </r>
  <r>
    <n v="3.2853413669301501E-2"/>
    <x v="1317"/>
  </r>
  <r>
    <n v="2.4311679225757388E-2"/>
    <x v="1318"/>
  </r>
  <r>
    <n v="2.7532071934860181E-2"/>
    <x v="1319"/>
  </r>
  <r>
    <n v="2.5020195183721672E-2"/>
    <x v="1320"/>
  </r>
  <r>
    <n v="3.6075436431736829E-2"/>
    <x v="1321"/>
  </r>
  <r>
    <n v="3.5951712562210192E-2"/>
    <x v="1322"/>
  </r>
  <r>
    <n v="4.1388756550738481E-2"/>
    <x v="1323"/>
  </r>
  <r>
    <n v="3.3601206538373285E-2"/>
    <x v="1324"/>
  </r>
  <r>
    <n v="1.1926115190605602E-2"/>
    <x v="1325"/>
  </r>
  <r>
    <s v=""/>
    <x v="2"/>
  </r>
  <r>
    <s v=""/>
    <x v="2"/>
  </r>
  <r>
    <s v=""/>
    <x v="2"/>
  </r>
  <r>
    <n v="-1.722752962102303E-2"/>
    <x v="1326"/>
  </r>
  <r>
    <n v="-2.3549123057179489E-2"/>
    <x v="1327"/>
  </r>
  <r>
    <s v=""/>
    <x v="2"/>
  </r>
  <r>
    <n v="-1.7456995921262597E-2"/>
    <x v="1328"/>
  </r>
  <r>
    <n v="-2.0348340827593958E-2"/>
    <x v="1329"/>
  </r>
  <r>
    <n v="-1.7364155422021743E-2"/>
    <x v="1330"/>
  </r>
  <r>
    <n v="-1.8552822412728487E-2"/>
    <x v="1331"/>
  </r>
  <r>
    <n v="-1.7994288209231879E-2"/>
    <x v="1332"/>
  </r>
  <r>
    <n v="-1.822789814403003E-2"/>
    <x v="1333"/>
  </r>
  <r>
    <s v=""/>
    <x v="2"/>
  </r>
  <r>
    <s v=""/>
    <x v="2"/>
  </r>
  <r>
    <s v=""/>
    <x v="2"/>
  </r>
  <r>
    <s v=""/>
    <x v="2"/>
  </r>
  <r>
    <n v="-1.1789660615627473E-2"/>
    <x v="1334"/>
  </r>
  <r>
    <n v="-1.5431094256321831E-2"/>
    <x v="1335"/>
  </r>
  <r>
    <n v="-2.1344427288843226E-2"/>
    <x v="1336"/>
  </r>
  <r>
    <n v="-2.0385099565117915E-2"/>
    <x v="1337"/>
  </r>
  <r>
    <n v="-1.3369989871219845E-2"/>
    <x v="1338"/>
  </r>
  <r>
    <s v=""/>
    <x v="2"/>
  </r>
  <r>
    <s v=""/>
    <x v="2"/>
  </r>
  <r>
    <n v="-2.4632991488717559E-2"/>
    <x v="1339"/>
  </r>
  <r>
    <n v="-2.3287551267642703E-2"/>
    <x v="1340"/>
  </r>
  <r>
    <n v="-2.8410376979635887E-2"/>
    <x v="1341"/>
  </r>
  <r>
    <n v="-4.7441004328506287E-2"/>
    <x v="1342"/>
  </r>
  <r>
    <n v="-5.7958040342492634E-2"/>
    <x v="1343"/>
  </r>
  <r>
    <n v="-5.9335328123638287E-2"/>
    <x v="1344"/>
  </r>
  <r>
    <n v="-4.5367166474432841E-2"/>
    <x v="1345"/>
  </r>
  <r>
    <n v="-3.6804834155120147E-2"/>
    <x v="1346"/>
  </r>
  <r>
    <n v="-3.8710758981610471E-2"/>
    <x v="1347"/>
  </r>
  <r>
    <n v="-5.034191660254983E-2"/>
    <x v="1348"/>
  </r>
  <r>
    <n v="-5.8686552665038083E-2"/>
    <x v="1349"/>
  </r>
  <r>
    <n v="-5.0550108311480879E-2"/>
    <x v="1350"/>
  </r>
  <r>
    <n v="-6.0511763990528822E-2"/>
    <x v="1351"/>
  </r>
  <r>
    <n v="-6.7924769885191583E-2"/>
    <x v="1352"/>
  </r>
  <r>
    <n v="-8.8618065905541554E-2"/>
    <x v="1353"/>
  </r>
  <r>
    <n v="-8.1483504243408444E-2"/>
    <x v="1354"/>
  </r>
  <r>
    <n v="-6.1062011540428007E-2"/>
    <x v="1355"/>
  </r>
  <r>
    <n v="-3.9756713737057914E-2"/>
    <x v="1356"/>
  </r>
  <r>
    <n v="-3.5733141700642346E-2"/>
    <x v="1357"/>
  </r>
  <r>
    <n v="-2.1349791079153579E-2"/>
    <x v="1358"/>
  </r>
  <r>
    <n v="-3.6126922878666257E-2"/>
    <x v="1359"/>
  </r>
  <r>
    <n v="-2.1582840127383873E-2"/>
    <x v="1360"/>
  </r>
  <r>
    <n v="-1.7536518847834914E-2"/>
    <x v="1361"/>
  </r>
  <r>
    <s v=""/>
    <x v="2"/>
  </r>
  <r>
    <n v="1.3617149758454072E-2"/>
    <x v="1362"/>
  </r>
  <r>
    <n v="3.0593320356206766E-2"/>
    <x v="1363"/>
  </r>
  <r>
    <n v="4.8455088710798178E-2"/>
    <x v="1364"/>
  </r>
  <r>
    <n v="3.0167402487860873E-2"/>
    <x v="1365"/>
  </r>
  <r>
    <s v=""/>
    <x v="2"/>
  </r>
  <r>
    <n v="1.2253006384301601E-2"/>
    <x v="1366"/>
  </r>
  <r>
    <s v=""/>
    <x v="2"/>
  </r>
  <r>
    <s v=""/>
    <x v="2"/>
  </r>
  <r>
    <s v=""/>
    <x v="2"/>
  </r>
  <r>
    <n v="1.1969664666646285E-2"/>
    <x v="1367"/>
  </r>
  <r>
    <n v="3.9554921279372435E-2"/>
    <x v="1368"/>
  </r>
  <r>
    <n v="6.8440737379111827E-2"/>
    <x v="1369"/>
  </r>
  <r>
    <n v="7.498161448309304E-2"/>
    <x v="1370"/>
  </r>
  <r>
    <n v="6.3850641773628869E-2"/>
    <x v="1371"/>
  </r>
  <r>
    <n v="3.0073072623999053E-2"/>
    <x v="1372"/>
  </r>
  <r>
    <n v="2.8494513266260624E-2"/>
    <x v="1373"/>
  </r>
  <r>
    <n v="1.1926134906386165E-2"/>
    <x v="1374"/>
  </r>
  <r>
    <n v="2.4844720496894457E-2"/>
    <x v="1375"/>
  </r>
  <r>
    <s v=""/>
    <x v="2"/>
  </r>
  <r>
    <n v="3.1866025797030906E-2"/>
    <x v="1376"/>
  </r>
  <r>
    <n v="1.8463621999849744E-2"/>
    <x v="1377"/>
  </r>
  <r>
    <n v="1.5511900151917057E-2"/>
    <x v="1378"/>
  </r>
  <r>
    <n v="2.0821249572420708E-2"/>
    <x v="1379"/>
  </r>
  <r>
    <n v="1.3645267235158132E-2"/>
    <x v="1380"/>
  </r>
  <r>
    <s v=""/>
    <x v="2"/>
  </r>
  <r>
    <n v="1.8868209217584253E-2"/>
    <x v="1381"/>
  </r>
  <r>
    <s v=""/>
    <x v="2"/>
  </r>
  <r>
    <n v="1.8398136589227621E-2"/>
    <x v="1382"/>
  </r>
  <r>
    <n v="3.0325987318085668E-2"/>
    <x v="1383"/>
  </r>
  <r>
    <n v="4.06352066674176E-2"/>
    <x v="1384"/>
  </r>
  <r>
    <n v="4.2331306807921409E-2"/>
    <x v="1385"/>
  </r>
  <r>
    <n v="1.2597639043871345E-2"/>
    <x v="1386"/>
  </r>
  <r>
    <s v=""/>
    <x v="2"/>
  </r>
  <r>
    <s v=""/>
    <x v="2"/>
  </r>
  <r>
    <n v="1.7117828573099958E-2"/>
    <x v="1387"/>
  </r>
  <r>
    <n v="2.9195086662532788E-2"/>
    <x v="1388"/>
  </r>
  <r>
    <n v="3.6148943406828948E-2"/>
    <x v="1389"/>
  </r>
  <r>
    <n v="4.528614132257891E-2"/>
    <x v="1390"/>
  </r>
  <r>
    <n v="4.5734093704573375E-2"/>
    <x v="1391"/>
  </r>
  <r>
    <n v="5.3275495220114433E-2"/>
    <x v="1392"/>
  </r>
  <r>
    <n v="3.4884063739146987E-2"/>
    <x v="1393"/>
  </r>
  <r>
    <n v="3.7151679914896096E-2"/>
    <x v="1394"/>
  </r>
  <r>
    <n v="3.0696576151121535E-2"/>
    <x v="1395"/>
  </r>
  <r>
    <n v="3.1126618977549203E-2"/>
    <x v="1396"/>
  </r>
  <r>
    <n v="3.0257680656152308E-2"/>
    <x v="1397"/>
  </r>
  <r>
    <n v="4.0707146316762755E-2"/>
    <x v="1398"/>
  </r>
  <r>
    <n v="4.6389538844296974E-2"/>
    <x v="1399"/>
  </r>
  <r>
    <n v="5.6175325597208392E-2"/>
    <x v="1400"/>
  </r>
  <r>
    <n v="4.7978533362234455E-2"/>
    <x v="1401"/>
  </r>
  <r>
    <n v="3.7580329701033977E-2"/>
    <x v="1402"/>
  </r>
  <r>
    <n v="1.765550480890643E-2"/>
    <x v="1403"/>
  </r>
  <r>
    <n v="1.7324767198440671E-2"/>
    <x v="1404"/>
  </r>
  <r>
    <n v="2.2598091813357257E-2"/>
    <x v="1405"/>
  </r>
  <r>
    <n v="1.7566820812610962E-2"/>
    <x v="1406"/>
  </r>
  <r>
    <n v="3.0461538461538318E-2"/>
    <x v="1407"/>
  </r>
  <r>
    <n v="1.0028828388414013E-2"/>
    <x v="1408"/>
  </r>
  <r>
    <s v=""/>
    <x v="2"/>
  </r>
  <r>
    <n v="2.1957398223142022E-2"/>
    <x v="1409"/>
  </r>
  <r>
    <n v="2.5459628303689863E-2"/>
    <x v="1410"/>
  </r>
  <r>
    <n v="1.8733960650128223E-2"/>
    <x v="1411"/>
  </r>
  <r>
    <n v="1.9695988960572564E-2"/>
    <x v="1412"/>
  </r>
  <r>
    <n v="2.3110724943202543E-2"/>
    <x v="1413"/>
  </r>
  <r>
    <n v="3.9930765778920518E-2"/>
    <x v="1414"/>
  </r>
  <r>
    <n v="4.2859277283302299E-2"/>
    <x v="1415"/>
  </r>
  <r>
    <n v="3.2271054248998565E-2"/>
    <x v="1416"/>
  </r>
  <r>
    <n v="2.9023523438822085E-2"/>
    <x v="1417"/>
  </r>
  <r>
    <n v="3.026520840825575E-2"/>
    <x v="1418"/>
  </r>
  <r>
    <n v="3.3322247146486239E-2"/>
    <x v="1419"/>
  </r>
  <r>
    <n v="3.3010491761526595E-2"/>
    <x v="1420"/>
  </r>
  <r>
    <n v="3.9091920575145656E-2"/>
    <x v="1421"/>
  </r>
  <r>
    <n v="2.1585537831383173E-2"/>
    <x v="1422"/>
  </r>
  <r>
    <n v="1.6221888205099066E-2"/>
    <x v="1423"/>
  </r>
  <r>
    <n v="2.6857305045058011E-2"/>
    <x v="1424"/>
  </r>
  <r>
    <n v="2.1396819544980961E-2"/>
    <x v="1425"/>
  </r>
  <r>
    <n v="3.2161945865607278E-2"/>
    <x v="1426"/>
  </r>
  <r>
    <n v="2.7847687298269586E-2"/>
    <x v="1427"/>
  </r>
  <r>
    <n v="3.2777200449841226E-2"/>
    <x v="1428"/>
  </r>
  <r>
    <n v="4.1298523627657735E-2"/>
    <x v="1429"/>
  </r>
  <r>
    <n v="2.0117029299220768E-2"/>
    <x v="1430"/>
  </r>
  <r>
    <n v="1.249026371425388E-2"/>
    <x v="1431"/>
  </r>
  <r>
    <s v=""/>
    <x v="2"/>
  </r>
  <r>
    <s v=""/>
    <x v="2"/>
  </r>
  <r>
    <s v=""/>
    <x v="2"/>
  </r>
  <r>
    <n v="-2.1506996623264607E-2"/>
    <x v="1432"/>
  </r>
  <r>
    <n v="-1.7492512467849552E-2"/>
    <x v="1433"/>
  </r>
  <r>
    <s v=""/>
    <x v="2"/>
  </r>
  <r>
    <s v=""/>
    <x v="2"/>
  </r>
  <r>
    <s v=""/>
    <x v="2"/>
  </r>
  <r>
    <n v="-1.8537794639310712E-2"/>
    <x v="1434"/>
  </r>
  <r>
    <n v="-1.8032393932130408E-2"/>
    <x v="1435"/>
  </r>
  <r>
    <n v="-3.0050312652293742E-2"/>
    <x v="1436"/>
  </r>
  <r>
    <n v="-2.278040219479871E-2"/>
    <x v="1437"/>
  </r>
  <r>
    <n v="-1.4197806491223153E-2"/>
    <x v="1438"/>
  </r>
  <r>
    <n v="-2.4330580796738444E-2"/>
    <x v="1439"/>
  </r>
  <r>
    <n v="-1.9789403541407791E-2"/>
    <x v="1440"/>
  </r>
  <r>
    <n v="-1.1699631011637401E-2"/>
    <x v="1441"/>
  </r>
  <r>
    <n v="-2.1822583434203624E-2"/>
    <x v="1442"/>
  </r>
  <r>
    <n v="-2.324619742382783E-2"/>
    <x v="1443"/>
  </r>
  <r>
    <n v="-2.2587929382783645E-2"/>
    <x v="1444"/>
  </r>
  <r>
    <n v="-4.5450500708452912E-2"/>
    <x v="1445"/>
  </r>
  <r>
    <n v="-5.3829985987856266E-2"/>
    <x v="1446"/>
  </r>
  <r>
    <n v="-4.2754668812609364E-2"/>
    <x v="1447"/>
  </r>
  <r>
    <n v="-3.6668621209582808E-2"/>
    <x v="1448"/>
  </r>
  <r>
    <n v="-4.0695402138410386E-2"/>
    <x v="1449"/>
  </r>
  <r>
    <n v="-5.1169334798647603E-2"/>
    <x v="1450"/>
  </r>
  <r>
    <n v="-6.0272336525174941E-2"/>
    <x v="1451"/>
  </r>
  <r>
    <n v="-6.532317928133502E-2"/>
    <x v="1452"/>
  </r>
  <r>
    <n v="-5.06670499893902E-2"/>
    <x v="1453"/>
  </r>
  <r>
    <n v="-4.7710211755664367E-2"/>
    <x v="1454"/>
  </r>
  <r>
    <n v="-2.9416895177889923E-2"/>
    <x v="1455"/>
  </r>
  <r>
    <n v="-1.7205785942447371E-2"/>
    <x v="1456"/>
  </r>
  <r>
    <s v=""/>
    <x v="2"/>
  </r>
  <r>
    <s v=""/>
    <x v="2"/>
  </r>
  <r>
    <s v=""/>
    <x v="2"/>
  </r>
  <r>
    <s v=""/>
    <x v="2"/>
  </r>
  <r>
    <s v=""/>
    <x v="2"/>
  </r>
  <r>
    <n v="-1.2699724710876326E-2"/>
    <x v="1457"/>
  </r>
  <r>
    <s v=""/>
    <x v="2"/>
  </r>
  <r>
    <s v=""/>
    <x v="2"/>
  </r>
  <r>
    <n v="-1.0116284768165618E-2"/>
    <x v="1458"/>
  </r>
  <r>
    <n v="1.6880239220382398E-2"/>
    <x v="1459"/>
  </r>
  <r>
    <n v="2.9792887165973392E-2"/>
    <x v="1460"/>
  </r>
  <r>
    <n v="3.4779142660434026E-2"/>
    <x v="1461"/>
  </r>
  <r>
    <n v="3.5107932436251321E-2"/>
    <x v="1462"/>
  </r>
  <r>
    <n v="3.2680261616698125E-2"/>
    <x v="1463"/>
  </r>
  <r>
    <n v="4.2855351201410485E-2"/>
    <x v="1464"/>
  </r>
  <r>
    <n v="5.6918859406057676E-2"/>
    <x v="1465"/>
  </r>
  <r>
    <n v="6.3910050886842873E-2"/>
    <x v="1466"/>
  </r>
  <r>
    <n v="3.527316513926837E-2"/>
    <x v="1467"/>
  </r>
  <r>
    <n v="4.0264877757041795E-2"/>
    <x v="1468"/>
  </r>
  <r>
    <n v="2.8123045513037237E-2"/>
    <x v="1469"/>
  </r>
  <r>
    <n v="1.2425930525494122E-2"/>
    <x v="1470"/>
  </r>
  <r>
    <s v=""/>
    <x v="2"/>
  </r>
  <r>
    <n v="1.3696084178020485E-2"/>
    <x v="1471"/>
  </r>
  <r>
    <s v=""/>
    <x v="2"/>
  </r>
  <r>
    <s v=""/>
    <x v="2"/>
  </r>
  <r>
    <n v="3.2651216653250215E-2"/>
    <x v="1472"/>
  </r>
  <r>
    <n v="3.5410724674697969E-2"/>
    <x v="1473"/>
  </r>
  <r>
    <n v="4.223019793184335E-2"/>
    <x v="1474"/>
  </r>
  <r>
    <n v="3.7331119436875726E-2"/>
    <x v="1475"/>
  </r>
  <r>
    <n v="3.0559995473641077E-2"/>
    <x v="1476"/>
  </r>
  <r>
    <n v="3.028764447453236E-2"/>
    <x v="1477"/>
  </r>
  <r>
    <n v="3.7763913855697773E-2"/>
    <x v="1478"/>
  </r>
  <r>
    <n v="3.0962852980726208E-2"/>
    <x v="1479"/>
  </r>
  <r>
    <n v="2.9541890681003657E-2"/>
    <x v="1480"/>
  </r>
  <r>
    <n v="3.7260910916199874E-2"/>
    <x v="1481"/>
  </r>
  <r>
    <n v="4.1773369742073463E-2"/>
    <x v="1482"/>
  </r>
  <r>
    <n v="3.5361727117648734E-2"/>
    <x v="1483"/>
  </r>
  <r>
    <n v="2.708755244368577E-2"/>
    <x v="1484"/>
  </r>
  <r>
    <n v="3.9524728202199544E-2"/>
    <x v="1485"/>
  </r>
  <r>
    <n v="3.5409263761610799E-2"/>
    <x v="1486"/>
  </r>
  <r>
    <n v="4.521903296856955E-2"/>
    <x v="1487"/>
  </r>
  <r>
    <n v="5.3481558325038758E-2"/>
    <x v="1488"/>
  </r>
  <r>
    <n v="5.6591282054893943E-2"/>
    <x v="1489"/>
  </r>
  <r>
    <n v="6.3281856004513193E-2"/>
    <x v="1490"/>
  </r>
  <r>
    <n v="7.0969674065728849E-2"/>
    <x v="1491"/>
  </r>
  <r>
    <n v="5.0428063581991145E-2"/>
    <x v="1492"/>
  </r>
  <r>
    <n v="3.4702752971102591E-2"/>
    <x v="1493"/>
  </r>
  <r>
    <n v="2.4901155978264589E-2"/>
    <x v="1494"/>
  </r>
  <r>
    <n v="3.0563189154909409E-2"/>
    <x v="1495"/>
  </r>
  <r>
    <n v="3.4359630341544101E-2"/>
    <x v="1496"/>
  </r>
  <r>
    <n v="3.5850804652918455E-2"/>
    <x v="1497"/>
  </r>
  <r>
    <n v="3.8952238846833076E-2"/>
    <x v="1498"/>
  </r>
  <r>
    <n v="3.0493438034942866E-2"/>
    <x v="1499"/>
  </r>
  <r>
    <n v="3.2186406711728566E-2"/>
    <x v="1500"/>
  </r>
  <r>
    <n v="3.3759893382652839E-2"/>
    <x v="1501"/>
  </r>
  <r>
    <n v="3.3307524077319295E-2"/>
    <x v="1502"/>
  </r>
  <r>
    <n v="3.202433740994004E-2"/>
    <x v="1503"/>
  </r>
  <r>
    <n v="3.3762340135319535E-2"/>
    <x v="1504"/>
  </r>
  <r>
    <n v="1.7476682054940129E-2"/>
    <x v="1505"/>
  </r>
  <r>
    <s v=""/>
    <x v="2"/>
  </r>
  <r>
    <n v="1.3908122102474607E-2"/>
    <x v="1506"/>
  </r>
  <r>
    <s v=""/>
    <x v="2"/>
  </r>
  <r>
    <s v=""/>
    <x v="2"/>
  </r>
  <r>
    <n v="1.0538735351757644E-2"/>
    <x v="1507"/>
  </r>
  <r>
    <s v=""/>
    <x v="2"/>
  </r>
  <r>
    <n v="1.0812538283309747E-2"/>
    <x v="1508"/>
  </r>
  <r>
    <n v="1.8082784308228517E-2"/>
    <x v="1509"/>
  </r>
  <r>
    <n v="1.7592207088430234E-2"/>
    <x v="1510"/>
  </r>
  <r>
    <n v="3.0587480193353001E-2"/>
    <x v="1511"/>
  </r>
  <r>
    <n v="2.1815799747235909E-2"/>
    <x v="1512"/>
  </r>
  <r>
    <n v="2.5831283231489754E-2"/>
    <x v="1513"/>
  </r>
  <r>
    <n v="3.1025778625802358E-2"/>
    <x v="1514"/>
  </r>
  <r>
    <n v="2.2761260400677275E-2"/>
    <x v="1515"/>
  </r>
  <r>
    <n v="2.4726270756290303E-2"/>
    <x v="1516"/>
  </r>
  <r>
    <n v="2.8826599448477319E-2"/>
    <x v="1517"/>
  </r>
  <r>
    <n v="2.6553445633513917E-2"/>
    <x v="1518"/>
  </r>
  <r>
    <n v="2.0192193929195801E-2"/>
    <x v="1519"/>
  </r>
  <r>
    <n v="1.8785490100605928E-2"/>
    <x v="1520"/>
  </r>
  <r>
    <n v="1.8139182463061898E-2"/>
    <x v="1521"/>
  </r>
  <r>
    <n v="2.2388306491616827E-2"/>
    <x v="1522"/>
  </r>
  <r>
    <n v="3.6254842187936731E-2"/>
    <x v="1523"/>
  </r>
  <r>
    <n v="2.3812351543943011E-2"/>
    <x v="1524"/>
  </r>
  <r>
    <n v="5.1026649191786788E-2"/>
    <x v="1525"/>
  </r>
  <r>
    <n v="4.4029820834502242E-2"/>
    <x v="1526"/>
  </r>
  <r>
    <n v="3.5092579766357268E-2"/>
    <x v="1527"/>
  </r>
  <r>
    <n v="3.1353157102490314E-2"/>
    <x v="1528"/>
  </r>
  <r>
    <n v="3.428402055065205E-2"/>
    <x v="1529"/>
  </r>
  <r>
    <n v="1.8679517440335802E-2"/>
    <x v="1530"/>
  </r>
  <r>
    <n v="1.3112177634612587E-2"/>
    <x v="1531"/>
  </r>
  <r>
    <s v=""/>
    <x v="2"/>
  </r>
  <r>
    <n v="1.2180591351197201E-2"/>
    <x v="1532"/>
  </r>
  <r>
    <n v="1.1236606970177476E-2"/>
    <x v="1533"/>
  </r>
  <r>
    <n v="2.02477798768812E-2"/>
    <x v="1534"/>
  </r>
  <r>
    <n v="2.6338503555601189E-2"/>
    <x v="1535"/>
  </r>
  <r>
    <n v="2.2083987340143496E-2"/>
    <x v="1536"/>
  </r>
  <r>
    <s v=""/>
    <x v="2"/>
  </r>
  <r>
    <s v=""/>
    <x v="2"/>
  </r>
  <r>
    <s v=""/>
    <x v="2"/>
  </r>
  <r>
    <s v=""/>
    <x v="2"/>
  </r>
  <r>
    <s v=""/>
    <x v="2"/>
  </r>
  <r>
    <n v="1.0803467460214877E-2"/>
    <x v="1537"/>
  </r>
  <r>
    <n v="1.4060081315956818E-2"/>
    <x v="1538"/>
  </r>
  <r>
    <n v="1.7464828670675114E-2"/>
    <x v="1539"/>
  </r>
  <r>
    <n v="1.3678482129725111E-2"/>
    <x v="1540"/>
  </r>
  <r>
    <n v="1.2406820872124635E-2"/>
    <x v="1541"/>
  </r>
  <r>
    <n v="1.556216901713614E-2"/>
    <x v="1542"/>
  </r>
  <r>
    <n v="2.2660785957994145E-2"/>
    <x v="1543"/>
  </r>
  <r>
    <s v=""/>
    <x v="2"/>
  </r>
  <r>
    <n v="2.8255314766781003E-2"/>
    <x v="1544"/>
  </r>
  <r>
    <n v="3.4897883306196364E-2"/>
    <x v="1545"/>
  </r>
  <r>
    <n v="4.1344767202307287E-2"/>
    <x v="1546"/>
  </r>
  <r>
    <n v="4.0234922300344866E-2"/>
    <x v="1547"/>
  </r>
  <r>
    <n v="4.0851454472431215E-2"/>
    <x v="1548"/>
  </r>
  <r>
    <n v="2.4525580545810666E-2"/>
    <x v="1549"/>
  </r>
  <r>
    <n v="2.53111330073994E-2"/>
    <x v="1550"/>
  </r>
  <r>
    <n v="2.8272020643862028E-2"/>
    <x v="1551"/>
  </r>
  <r>
    <n v="6.3116802803473426E-2"/>
    <x v="1552"/>
  </r>
  <r>
    <n v="5.3481267901712926E-2"/>
    <x v="1553"/>
  </r>
  <r>
    <n v="6.3440312884581962E-2"/>
    <x v="1554"/>
  </r>
  <r>
    <n v="8.1641919811106689E-2"/>
    <x v="1555"/>
  </r>
  <r>
    <n v="7.1396881530300549E-2"/>
    <x v="1556"/>
  </r>
  <r>
    <n v="6.8262400000000056E-2"/>
    <x v="1557"/>
  </r>
  <r>
    <n v="4.8499474277606813E-2"/>
    <x v="1558"/>
  </r>
  <r>
    <n v="4.5427194243693014E-2"/>
    <x v="1559"/>
  </r>
  <r>
    <n v="4.0652047742814501E-2"/>
    <x v="1560"/>
  </r>
  <r>
    <n v="4.9183436141166936E-2"/>
    <x v="1561"/>
  </r>
  <r>
    <n v="3.4355959111702417E-2"/>
    <x v="1562"/>
  </r>
  <r>
    <n v="3.5579035660409319E-2"/>
    <x v="1563"/>
  </r>
  <r>
    <n v="3.0353193909142595E-2"/>
    <x v="1564"/>
  </r>
  <r>
    <n v="2.6809131253951346E-2"/>
    <x v="1565"/>
  </r>
  <r>
    <n v="1.050532079632327E-2"/>
    <x v="1566"/>
  </r>
  <r>
    <s v=""/>
    <x v="2"/>
  </r>
  <r>
    <s v=""/>
    <x v="2"/>
  </r>
  <r>
    <s v=""/>
    <x v="2"/>
  </r>
  <r>
    <s v=""/>
    <x v="2"/>
  </r>
  <r>
    <s v=""/>
    <x v="2"/>
  </r>
  <r>
    <n v="-1.3006726773046373E-2"/>
    <x v="1567"/>
  </r>
  <r>
    <s v=""/>
    <x v="2"/>
  </r>
  <r>
    <n v="-1.9321429002037593E-2"/>
    <x v="1568"/>
  </r>
  <r>
    <s v=""/>
    <x v="2"/>
  </r>
  <r>
    <s v=""/>
    <x v="2"/>
  </r>
  <r>
    <n v="-2.2421067161178421E-2"/>
    <x v="1569"/>
  </r>
  <r>
    <n v="-4.8509429892880318E-2"/>
    <x v="1570"/>
  </r>
  <r>
    <n v="-3.8010088500921135E-2"/>
    <x v="1571"/>
  </r>
  <r>
    <n v="-4.6906713682437595E-2"/>
    <x v="1572"/>
  </r>
  <r>
    <n v="-3.7324199806013536E-2"/>
    <x v="1573"/>
  </r>
  <r>
    <n v="-3.4215630760333959E-2"/>
    <x v="1574"/>
  </r>
  <r>
    <n v="-2.1330291926520806E-2"/>
    <x v="1575"/>
  </r>
  <r>
    <n v="-2.9091942142516092E-2"/>
    <x v="1576"/>
  </r>
  <r>
    <s v=""/>
    <x v="2"/>
  </r>
  <r>
    <n v="-1.6056863486180406E-2"/>
    <x v="1577"/>
  </r>
  <r>
    <s v=""/>
    <x v="2"/>
  </r>
  <r>
    <n v="1.4289265958107977E-2"/>
    <x v="1578"/>
  </r>
  <r>
    <n v="1.1031949511882466E-2"/>
    <x v="1579"/>
  </r>
  <r>
    <s v=""/>
    <x v="2"/>
  </r>
  <r>
    <s v=""/>
    <x v="2"/>
  </r>
  <r>
    <n v="3.0065246935976786E-2"/>
    <x v="1580"/>
  </r>
  <r>
    <n v="4.1965370972143035E-2"/>
    <x v="1581"/>
  </r>
  <r>
    <n v="2.8196729326065206E-2"/>
    <x v="1582"/>
  </r>
  <r>
    <n v="3.0447585032549851E-2"/>
    <x v="1583"/>
  </r>
  <r>
    <n v="2.5545441233893129E-2"/>
    <x v="1584"/>
  </r>
  <r>
    <n v="2.2738692706788299E-2"/>
    <x v="1585"/>
  </r>
  <r>
    <n v="3.8773919075712149E-2"/>
    <x v="1586"/>
  </r>
  <r>
    <n v="6.7586371907643272E-2"/>
    <x v="1587"/>
  </r>
  <r>
    <n v="6.2771989977581377E-2"/>
    <x v="1588"/>
  </r>
  <r>
    <n v="7.17377899548024E-2"/>
    <x v="1589"/>
  </r>
  <r>
    <n v="6.4369061037889752E-2"/>
    <x v="1590"/>
  </r>
  <r>
    <n v="5.5131419732295406E-2"/>
    <x v="1591"/>
  </r>
  <r>
    <n v="4.4712372923382038E-2"/>
    <x v="1592"/>
  </r>
  <r>
    <n v="4.9605299200637498E-2"/>
    <x v="1593"/>
  </r>
  <r>
    <n v="4.3821518799227244E-2"/>
    <x v="1594"/>
  </r>
  <r>
    <n v="5.7487856859635089E-2"/>
    <x v="1595"/>
  </r>
  <r>
    <n v="5.8350511634817082E-2"/>
    <x v="1596"/>
  </r>
  <r>
    <n v="4.6112176678575256E-2"/>
    <x v="1597"/>
  </r>
  <r>
    <n v="3.46914889726051E-2"/>
    <x v="1598"/>
  </r>
  <r>
    <n v="2.3355040185920384E-2"/>
    <x v="1599"/>
  </r>
  <r>
    <n v="2.7144776173591012E-2"/>
    <x v="1600"/>
  </r>
  <r>
    <s v=""/>
    <x v="2"/>
  </r>
  <r>
    <s v=""/>
    <x v="2"/>
  </r>
  <r>
    <s v=""/>
    <x v="2"/>
  </r>
  <r>
    <s v=""/>
    <x v="2"/>
  </r>
  <r>
    <n v="-1.1654401484910037E-2"/>
    <x v="1601"/>
  </r>
  <r>
    <n v="-1.9853554875486124E-2"/>
    <x v="1602"/>
  </r>
  <r>
    <n v="-2.7203044755302552E-2"/>
    <x v="1603"/>
  </r>
  <r>
    <n v="-2.5466963132471876E-2"/>
    <x v="1604"/>
  </r>
  <r>
    <n v="-2.9301756687288516E-2"/>
    <x v="1605"/>
  </r>
  <r>
    <n v="-1.718922381579413E-2"/>
    <x v="1606"/>
  </r>
  <r>
    <n v="-1.5826061233545352E-2"/>
    <x v="1607"/>
  </r>
  <r>
    <n v="-2.06130109656254E-2"/>
    <x v="1608"/>
  </r>
  <r>
    <n v="-3.2545554876493021E-2"/>
    <x v="1609"/>
  </r>
  <r>
    <n v="-3.024982799117415E-2"/>
    <x v="1610"/>
  </r>
  <r>
    <n v="-2.8213296316729197E-2"/>
    <x v="1611"/>
  </r>
  <r>
    <n v="-4.3295622982418069E-2"/>
    <x v="1612"/>
  </r>
  <r>
    <n v="-4.0885083086209639E-2"/>
    <x v="1613"/>
  </r>
  <r>
    <n v="-3.1666998605855534E-2"/>
    <x v="1614"/>
  </r>
  <r>
    <n v="-2.4915015582931188E-2"/>
    <x v="1615"/>
  </r>
  <r>
    <n v="-2.1136547776049563E-2"/>
    <x v="1616"/>
  </r>
  <r>
    <n v="-1.5181327615052864E-2"/>
    <x v="1617"/>
  </r>
  <r>
    <s v=""/>
    <x v="2"/>
  </r>
  <r>
    <s v=""/>
    <x v="2"/>
  </r>
  <r>
    <s v=""/>
    <x v="2"/>
  </r>
  <r>
    <s v=""/>
    <x v="2"/>
  </r>
  <r>
    <n v="2.1838056485204538E-2"/>
    <x v="1618"/>
  </r>
  <r>
    <n v="2.9550134977624598E-2"/>
    <x v="1619"/>
  </r>
  <r>
    <n v="4.8272845461283298E-2"/>
    <x v="1620"/>
  </r>
  <r>
    <n v="4.2357853965564241E-2"/>
    <x v="1621"/>
  </r>
  <r>
    <n v="4.0850986121256483E-2"/>
    <x v="1622"/>
  </r>
  <r>
    <n v="2.7085747392815662E-2"/>
    <x v="1623"/>
  </r>
  <r>
    <n v="2.0390742410580254E-2"/>
    <x v="1624"/>
  </r>
  <r>
    <n v="2.1722860005553013E-2"/>
    <x v="1625"/>
  </r>
  <r>
    <n v="4.1822040135420346E-2"/>
    <x v="1626"/>
  </r>
  <r>
    <n v="3.4734794735039376E-2"/>
    <x v="1627"/>
  </r>
  <r>
    <n v="2.6480768174243163E-2"/>
    <x v="1628"/>
  </r>
  <r>
    <n v="3.7986000967562106E-2"/>
    <x v="1629"/>
  </r>
  <r>
    <n v="3.2992431865444427E-2"/>
    <x v="1630"/>
  </r>
  <r>
    <n v="1.5474145231930692E-2"/>
    <x v="1631"/>
  </r>
  <r>
    <n v="2.1400778210116878E-2"/>
    <x v="1632"/>
  </r>
  <r>
    <n v="1.2657310125243848E-2"/>
    <x v="1633"/>
  </r>
  <r>
    <s v=""/>
    <x v="2"/>
  </r>
  <r>
    <n v="-1.6383707741732367E-2"/>
    <x v="1634"/>
  </r>
  <r>
    <s v=""/>
    <x v="2"/>
  </r>
  <r>
    <n v="1.174989010466776E-2"/>
    <x v="1635"/>
  </r>
  <r>
    <n v="1.3122115652344002E-2"/>
    <x v="1636"/>
  </r>
  <r>
    <s v=""/>
    <x v="2"/>
  </r>
  <r>
    <s v=""/>
    <x v="2"/>
  </r>
  <r>
    <s v=""/>
    <x v="2"/>
  </r>
  <r>
    <n v="1.2866216890973892E-2"/>
    <x v="1637"/>
  </r>
  <r>
    <n v="2.0322707043060717E-2"/>
    <x v="1638"/>
  </r>
  <r>
    <n v="3.1042871245240633E-2"/>
    <x v="1639"/>
  </r>
  <r>
    <n v="2.8843774669792932E-2"/>
    <x v="1640"/>
  </r>
  <r>
    <n v="3.5031339165982445E-2"/>
    <x v="1641"/>
  </r>
  <r>
    <n v="3.5969317171669513E-2"/>
    <x v="1642"/>
  </r>
  <r>
    <n v="4.1590069454706668E-2"/>
    <x v="1643"/>
  </r>
  <r>
    <n v="5.3759923879753924E-2"/>
    <x v="1644"/>
  </r>
  <r>
    <n v="4.0300884955752236E-2"/>
    <x v="1645"/>
  </r>
  <r>
    <n v="3.6998116738592657E-2"/>
    <x v="1646"/>
  </r>
  <r>
    <n v="4.943228527515986E-2"/>
    <x v="1647"/>
  </r>
  <r>
    <n v="4.5803016858917411E-2"/>
    <x v="1648"/>
  </r>
  <r>
    <n v="5.1816099085984391E-2"/>
    <x v="1649"/>
  </r>
  <r>
    <n v="6.9491678999667794E-2"/>
    <x v="1650"/>
  </r>
  <r>
    <n v="5.478749094421631E-2"/>
    <x v="1651"/>
  </r>
  <r>
    <n v="4.6113579429975848E-2"/>
    <x v="1652"/>
  </r>
  <r>
    <n v="4.0329967120714016E-2"/>
    <x v="1653"/>
  </r>
  <r>
    <n v="3.3652215608078739E-2"/>
    <x v="1654"/>
  </r>
  <r>
    <n v="4.9432882230309838E-2"/>
    <x v="1655"/>
  </r>
  <r>
    <n v="4.0126863157405435E-2"/>
    <x v="1656"/>
  </r>
  <r>
    <n v="3.7521276288838168E-2"/>
    <x v="1657"/>
  </r>
  <r>
    <n v="2.6959014044138696E-2"/>
    <x v="1658"/>
  </r>
  <r>
    <n v="2.4767003312966329E-2"/>
    <x v="1659"/>
  </r>
  <r>
    <n v="1.5216536442749895E-2"/>
    <x v="1660"/>
  </r>
  <r>
    <n v="2.8327168199360875E-2"/>
    <x v="1661"/>
  </r>
  <r>
    <n v="3.0072999366463682E-2"/>
    <x v="1662"/>
  </r>
  <r>
    <n v="2.4270217130647698E-2"/>
    <x v="1663"/>
  </r>
  <r>
    <n v="2.3063259387892998E-2"/>
    <x v="1664"/>
  </r>
  <r>
    <n v="1.9910268348429572E-2"/>
    <x v="1665"/>
  </r>
  <r>
    <n v="2.4102398330412722E-2"/>
    <x v="1666"/>
  </r>
  <r>
    <n v="2.5254192901954964E-2"/>
    <x v="1667"/>
  </r>
  <r>
    <n v="1.9022047637428763E-2"/>
    <x v="1668"/>
  </r>
  <r>
    <n v="1.4072955377192553E-2"/>
    <x v="1669"/>
  </r>
  <r>
    <n v="1.2512975263333947E-2"/>
    <x v="1670"/>
  </r>
  <r>
    <n v="1.9542612497105205E-2"/>
    <x v="1671"/>
  </r>
  <r>
    <n v="3.5039922158944359E-2"/>
    <x v="1672"/>
  </r>
  <r>
    <n v="1.8078515313931343E-2"/>
    <x v="1673"/>
  </r>
  <r>
    <s v=""/>
    <x v="2"/>
  </r>
  <r>
    <s v=""/>
    <x v="2"/>
  </r>
  <r>
    <s v=""/>
    <x v="2"/>
  </r>
  <r>
    <s v=""/>
    <x v="2"/>
  </r>
  <r>
    <s v=""/>
    <x v="2"/>
  </r>
  <r>
    <n v="1.0672441990924098E-2"/>
    <x v="1674"/>
  </r>
  <r>
    <n v="1.2154127537236992E-2"/>
    <x v="1675"/>
  </r>
  <r>
    <n v="2.0742462262191452E-2"/>
    <x v="1676"/>
  </r>
  <r>
    <n v="1.7896817662945264E-2"/>
    <x v="1677"/>
  </r>
  <r>
    <n v="1.5824818812473662E-2"/>
    <x v="1678"/>
  </r>
  <r>
    <n v="2.1936443122808624E-2"/>
    <x v="1679"/>
  </r>
  <r>
    <n v="2.1439467480238505E-2"/>
    <x v="1680"/>
  </r>
  <r>
    <n v="1.8724788765126732E-2"/>
    <x v="1681"/>
  </r>
  <r>
    <n v="2.3562833299184183E-2"/>
    <x v="1682"/>
  </r>
  <r>
    <n v="1.7258037647842617E-2"/>
    <x v="1683"/>
  </r>
  <r>
    <n v="2.0176586914742334E-2"/>
    <x v="1684"/>
  </r>
  <r>
    <n v="1.8942330754513792E-2"/>
    <x v="1685"/>
  </r>
  <r>
    <n v="2.9607345534808927E-2"/>
    <x v="1686"/>
  </r>
  <r>
    <n v="1.7949243528023517E-2"/>
    <x v="1687"/>
  </r>
  <r>
    <n v="1.6456809170689812E-2"/>
    <x v="1688"/>
  </r>
  <r>
    <n v="2.2051236533490171E-2"/>
    <x v="1689"/>
  </r>
  <r>
    <n v="2.0749402430676467E-2"/>
    <x v="1690"/>
  </r>
  <r>
    <n v="3.5696986764291783E-2"/>
    <x v="1691"/>
  </r>
  <r>
    <n v="4.1153144221886873E-2"/>
    <x v="1692"/>
  </r>
  <r>
    <n v="3.3220638776629841E-2"/>
    <x v="1693"/>
  </r>
  <r>
    <n v="3.2397529477821374E-2"/>
    <x v="1694"/>
  </r>
  <r>
    <n v="1.8308342308010817E-2"/>
    <x v="1695"/>
  </r>
  <r>
    <n v="1.9484969053934487E-2"/>
    <x v="1696"/>
  </r>
  <r>
    <s v=""/>
    <x v="2"/>
  </r>
  <r>
    <n v="-2.062374520648369E-2"/>
    <x v="1697"/>
  </r>
  <r>
    <n v="-2.8232932603146188E-2"/>
    <x v="1698"/>
  </r>
  <r>
    <n v="-2.6883530037676073E-2"/>
    <x v="1699"/>
  </r>
  <r>
    <n v="-3.6493971977842987E-2"/>
    <x v="1700"/>
  </r>
  <r>
    <n v="-2.5463453317907447E-2"/>
    <x v="1701"/>
  </r>
  <r>
    <n v="-3.5582895107013734E-2"/>
    <x v="1702"/>
  </r>
  <r>
    <n v="-4.9176301051321425E-2"/>
    <x v="1703"/>
  </r>
  <r>
    <n v="-4.159181377875576E-2"/>
    <x v="1704"/>
  </r>
  <r>
    <n v="-4.1127235503101045E-2"/>
    <x v="1705"/>
  </r>
  <r>
    <n v="-3.5067577861449095E-2"/>
    <x v="1706"/>
  </r>
  <r>
    <n v="-2.2024609657739669E-2"/>
    <x v="1707"/>
  </r>
  <r>
    <n v="-2.0830953196999236E-2"/>
    <x v="1708"/>
  </r>
  <r>
    <n v="-1.2277664095702745E-2"/>
    <x v="1709"/>
  </r>
  <r>
    <s v=""/>
    <x v="2"/>
  </r>
  <r>
    <s v=""/>
    <x v="2"/>
  </r>
  <r>
    <s v=""/>
    <x v="2"/>
  </r>
  <r>
    <s v=""/>
    <x v="2"/>
  </r>
  <r>
    <s v=""/>
    <x v="2"/>
  </r>
  <r>
    <s v=""/>
    <x v="2"/>
  </r>
  <r>
    <s v=""/>
    <x v="2"/>
  </r>
  <r>
    <n v="1.0473294466381455E-2"/>
    <x v="1710"/>
  </r>
  <r>
    <n v="3.0626323109663733E-2"/>
    <x v="1711"/>
  </r>
  <r>
    <n v="3.5699050270549426E-2"/>
    <x v="1712"/>
  </r>
  <r>
    <n v="3.4471408647140933E-2"/>
    <x v="1713"/>
  </r>
  <r>
    <n v="4.8049825273362545E-2"/>
    <x v="1714"/>
  </r>
  <r>
    <n v="2.8726054654189426E-2"/>
    <x v="1715"/>
  </r>
  <r>
    <n v="5.1228829960899613E-2"/>
    <x v="1716"/>
  </r>
  <r>
    <n v="7.5733829346284587E-2"/>
    <x v="1717"/>
  </r>
  <r>
    <n v="6.9410893345487557E-2"/>
    <x v="1718"/>
  </r>
  <r>
    <n v="7.2160946313169383E-2"/>
    <x v="1719"/>
  </r>
  <r>
    <n v="5.8496811264047599E-2"/>
    <x v="1720"/>
  </r>
  <r>
    <n v="3.9292829239518934E-2"/>
    <x v="1721"/>
  </r>
  <r>
    <n v="3.7981153880344953E-2"/>
    <x v="1722"/>
  </r>
  <r>
    <n v="1.4611897238631544E-2"/>
    <x v="1723"/>
  </r>
  <r>
    <n v="1.2021371326803365E-2"/>
    <x v="1724"/>
  </r>
  <r>
    <n v="1.5848466797462102E-2"/>
    <x v="1725"/>
  </r>
  <r>
    <n v="1.8285353768838775E-2"/>
    <x v="1726"/>
  </r>
  <r>
    <n v="1.0870510006736334E-2"/>
    <x v="1727"/>
  </r>
  <r>
    <n v="2.3655502392344596E-2"/>
    <x v="1728"/>
  </r>
  <r>
    <n v="1.4534346497950823E-2"/>
    <x v="1729"/>
  </r>
  <r>
    <n v="1.1539823008849481E-2"/>
    <x v="1730"/>
  </r>
  <r>
    <s v=""/>
    <x v="2"/>
  </r>
  <r>
    <s v=""/>
    <x v="2"/>
  </r>
  <r>
    <s v=""/>
    <x v="2"/>
  </r>
  <r>
    <s v=""/>
    <x v="2"/>
  </r>
  <r>
    <s v=""/>
    <x v="2"/>
  </r>
  <r>
    <n v="2.1557865993401037E-2"/>
    <x v="1731"/>
  </r>
  <r>
    <s v=""/>
    <x v="2"/>
  </r>
  <r>
    <s v=""/>
    <x v="2"/>
  </r>
  <r>
    <s v=""/>
    <x v="2"/>
  </r>
  <r>
    <n v="-1.7571510723946249E-2"/>
    <x v="1732"/>
  </r>
  <r>
    <n v="-1.3429790589024937E-2"/>
    <x v="1733"/>
  </r>
  <r>
    <s v=""/>
    <x v="2"/>
  </r>
  <r>
    <n v="-1.8798843806873022E-2"/>
    <x v="1734"/>
  </r>
  <r>
    <n v="-1.6600409458712884E-2"/>
    <x v="1735"/>
  </r>
  <r>
    <s v=""/>
    <x v="2"/>
  </r>
  <r>
    <s v=""/>
    <x v="2"/>
  </r>
  <r>
    <s v=""/>
    <x v="2"/>
  </r>
  <r>
    <s v=""/>
    <x v="2"/>
  </r>
  <r>
    <s v=""/>
    <x v="2"/>
  </r>
  <r>
    <s v=""/>
    <x v="2"/>
  </r>
  <r>
    <s v=""/>
    <x v="2"/>
  </r>
  <r>
    <s v=""/>
    <x v="2"/>
  </r>
  <r>
    <s v=""/>
    <x v="2"/>
  </r>
  <r>
    <n v="1.1027343919006727E-2"/>
    <x v="1736"/>
  </r>
  <r>
    <n v="1.1148674109882517E-2"/>
    <x v="1737"/>
  </r>
  <r>
    <s v=""/>
    <x v="2"/>
  </r>
  <r>
    <s v=""/>
    <x v="2"/>
  </r>
  <r>
    <s v=""/>
    <x v="2"/>
  </r>
  <r>
    <s v=""/>
    <x v="2"/>
  </r>
  <r>
    <s v=""/>
    <x v="2"/>
  </r>
  <r>
    <n v="1.7977930017777366E-2"/>
    <x v="1738"/>
  </r>
  <r>
    <n v="1.2781053586470525E-2"/>
    <x v="1739"/>
  </r>
  <r>
    <s v=""/>
    <x v="2"/>
  </r>
  <r>
    <n v="3.4679337508455754E-2"/>
    <x v="1740"/>
  </r>
  <r>
    <n v="4.5029713221970802E-2"/>
    <x v="1741"/>
  </r>
  <r>
    <n v="3.1639726648494237E-2"/>
    <x v="1742"/>
  </r>
  <r>
    <n v="1.5122247664109079E-2"/>
    <x v="1743"/>
  </r>
  <r>
    <s v=""/>
    <x v="2"/>
  </r>
  <r>
    <n v="1.0848057484516227E-2"/>
    <x v="1744"/>
  </r>
  <r>
    <s v=""/>
    <x v="2"/>
  </r>
  <r>
    <s v=""/>
    <x v="2"/>
  </r>
  <r>
    <s v=""/>
    <x v="2"/>
  </r>
  <r>
    <n v="1.1668201489399177E-2"/>
    <x v="1745"/>
  </r>
  <r>
    <n v="2.6033057851239771E-2"/>
    <x v="1746"/>
  </r>
  <r>
    <n v="2.158411922350667E-2"/>
    <x v="1747"/>
  </r>
  <r>
    <n v="2.2200571784510625E-2"/>
    <x v="1748"/>
  </r>
  <r>
    <n v="2.1030282120013677E-2"/>
    <x v="1749"/>
  </r>
  <r>
    <n v="2.1919858999405406E-2"/>
    <x v="1750"/>
  </r>
  <r>
    <n v="2.2911638687179048E-2"/>
    <x v="1751"/>
  </r>
  <r>
    <n v="2.2932518332219098E-2"/>
    <x v="1752"/>
  </r>
  <r>
    <n v="3.894588053883874E-2"/>
    <x v="1753"/>
  </r>
  <r>
    <n v="3.7924406748979012E-2"/>
    <x v="1754"/>
  </r>
  <r>
    <n v="4.0327783198178757E-2"/>
    <x v="1755"/>
  </r>
  <r>
    <n v="3.8493888675950716E-2"/>
    <x v="1756"/>
  </r>
  <r>
    <n v="2.4907072997126578E-2"/>
    <x v="1757"/>
  </r>
  <r>
    <n v="1.7212574771403588E-2"/>
    <x v="1758"/>
  </r>
  <r>
    <n v="2.5220674281054567E-2"/>
    <x v="1759"/>
  </r>
  <r>
    <n v="3.577518240372024E-2"/>
    <x v="1760"/>
  </r>
  <r>
    <n v="3.4150575655267135E-2"/>
    <x v="1761"/>
  </r>
  <r>
    <n v="3.8141617331890476E-2"/>
    <x v="1762"/>
  </r>
  <r>
    <n v="4.6266879535248773E-2"/>
    <x v="1763"/>
  </r>
  <r>
    <n v="3.9639200648294848E-2"/>
    <x v="1764"/>
  </r>
  <r>
    <n v="3.7051714936406466E-2"/>
    <x v="1765"/>
  </r>
  <r>
    <n v="2.6019057841760063E-2"/>
    <x v="1766"/>
  </r>
  <r>
    <n v="2.4907030142632181E-2"/>
    <x v="1767"/>
  </r>
  <r>
    <n v="2.4840557551131681E-2"/>
    <x v="1768"/>
  </r>
  <r>
    <n v="2.1317375249345183E-2"/>
    <x v="1769"/>
  </r>
  <r>
    <n v="1.9058313448431896E-2"/>
    <x v="1770"/>
  </r>
  <r>
    <n v="2.5117274554928182E-2"/>
    <x v="1771"/>
  </r>
  <r>
    <n v="2.6181765268365575E-2"/>
    <x v="1772"/>
  </r>
  <r>
    <n v="2.9856630080710378E-2"/>
    <x v="1773"/>
  </r>
  <r>
    <n v="1.9165558681962125E-2"/>
    <x v="1774"/>
  </r>
  <r>
    <s v=""/>
    <x v="2"/>
  </r>
  <r>
    <n v="1.1049214101584992E-2"/>
    <x v="1775"/>
  </r>
  <r>
    <s v=""/>
    <x v="2"/>
  </r>
  <r>
    <n v="1.2181759255924796E-2"/>
    <x v="1776"/>
  </r>
  <r>
    <n v="2.4345762676738714E-2"/>
    <x v="1777"/>
  </r>
  <r>
    <n v="1.9171969258738875E-2"/>
    <x v="1778"/>
  </r>
  <r>
    <n v="2.2598024543549755E-2"/>
    <x v="1779"/>
  </r>
  <r>
    <s v=""/>
    <x v="2"/>
  </r>
  <r>
    <n v="1.0853457878976736E-2"/>
    <x v="1780"/>
  </r>
  <r>
    <s v=""/>
    <x v="2"/>
  </r>
  <r>
    <n v="1.0525404127629479E-2"/>
    <x v="1781"/>
  </r>
  <r>
    <n v="1.2432424169855461E-2"/>
    <x v="1782"/>
  </r>
  <r>
    <n v="1.9487379357737034E-2"/>
    <x v="1783"/>
  </r>
  <r>
    <s v=""/>
    <x v="2"/>
  </r>
  <r>
    <n v="1.1082044941294278E-2"/>
    <x v="1784"/>
  </r>
  <r>
    <s v=""/>
    <x v="2"/>
  </r>
  <r>
    <s v=""/>
    <x v="2"/>
  </r>
  <r>
    <n v="-2.1613321711633104E-2"/>
    <x v="1785"/>
  </r>
  <r>
    <n v="-2.5052921574783893E-2"/>
    <x v="1786"/>
  </r>
  <r>
    <n v="-2.3395317914416958E-2"/>
    <x v="1787"/>
  </r>
  <r>
    <n v="-2.9044573104442195E-2"/>
    <x v="1788"/>
  </r>
  <r>
    <n v="-2.2136669874879722E-2"/>
    <x v="1789"/>
  </r>
  <r>
    <n v="-3.2065611329916921E-2"/>
    <x v="1790"/>
  </r>
  <r>
    <n v="-1.6842437445283798E-2"/>
    <x v="1791"/>
  </r>
  <r>
    <n v="-1.5577590632099403E-2"/>
    <x v="1792"/>
  </r>
  <r>
    <n v="-2.1926053310404092E-2"/>
    <x v="1793"/>
  </r>
  <r>
    <n v="-1.345982323846584E-2"/>
    <x v="1794"/>
  </r>
  <r>
    <n v="-1.3317722815747057E-2"/>
    <x v="1795"/>
  </r>
  <r>
    <s v=""/>
    <x v="2"/>
  </r>
  <r>
    <s v=""/>
    <x v="2"/>
  </r>
  <r>
    <s v=""/>
    <x v="2"/>
  </r>
  <r>
    <s v=""/>
    <x v="2"/>
  </r>
  <r>
    <s v=""/>
    <x v="2"/>
  </r>
  <r>
    <s v=""/>
    <x v="2"/>
  </r>
  <r>
    <s v=""/>
    <x v="2"/>
  </r>
  <r>
    <n v="1.0667488668004044E-2"/>
    <x v="1796"/>
  </r>
  <r>
    <n v="1.5315109520546155E-2"/>
    <x v="1797"/>
  </r>
  <r>
    <n v="1.3537590034871982E-2"/>
    <x v="1798"/>
  </r>
  <r>
    <n v="3.7655321727690261E-2"/>
    <x v="1799"/>
  </r>
  <r>
    <n v="4.0064410565410435E-2"/>
    <x v="1800"/>
  </r>
  <r>
    <n v="3.1836162125642664E-2"/>
    <x v="1801"/>
  </r>
  <r>
    <n v="4.0328922357450558E-2"/>
    <x v="1802"/>
  </r>
  <r>
    <n v="4.5551597716952053E-2"/>
    <x v="1803"/>
  </r>
  <r>
    <n v="4.8162675366705709E-2"/>
    <x v="1804"/>
  </r>
  <r>
    <n v="2.9431711698652441E-2"/>
    <x v="1805"/>
  </r>
  <r>
    <n v="3.0341955269190146E-2"/>
    <x v="1806"/>
  </r>
  <r>
    <n v="3.2941150614091752E-2"/>
    <x v="1807"/>
  </r>
  <r>
    <n v="1.9941255034108707E-2"/>
    <x v="1808"/>
  </r>
  <r>
    <n v="1.4806820855368885E-2"/>
    <x v="1809"/>
  </r>
  <r>
    <n v="2.2464773459638154E-2"/>
    <x v="1810"/>
  </r>
  <r>
    <n v="1.5128744154908835E-2"/>
    <x v="1811"/>
  </r>
  <r>
    <n v="1.5018162091239518E-2"/>
    <x v="1812"/>
  </r>
  <r>
    <n v="1.2026126221363009E-2"/>
    <x v="1813"/>
  </r>
  <r>
    <s v=""/>
    <x v="2"/>
  </r>
  <r>
    <s v=""/>
    <x v="2"/>
  </r>
  <r>
    <s v=""/>
    <x v="2"/>
  </r>
  <r>
    <n v="-1.701483485165145E-2"/>
    <x v="1814"/>
  </r>
  <r>
    <s v=""/>
    <x v="2"/>
  </r>
  <r>
    <s v=""/>
    <x v="2"/>
  </r>
  <r>
    <n v="-1.5513839180979927E-2"/>
    <x v="1815"/>
  </r>
  <r>
    <n v="-2.8028033042331701E-2"/>
    <x v="1816"/>
  </r>
  <r>
    <n v="-2.726516454076533E-2"/>
    <x v="1817"/>
  </r>
  <r>
    <n v="-1.4892488674192239E-2"/>
    <x v="1818"/>
  </r>
  <r>
    <n v="-2.1362671899826102E-2"/>
    <x v="1819"/>
  </r>
  <r>
    <n v="-3.31944502732896E-2"/>
    <x v="1820"/>
  </r>
  <r>
    <s v=""/>
    <x v="2"/>
  </r>
  <r>
    <n v="-3.3812857722778311E-2"/>
    <x v="1821"/>
  </r>
  <r>
    <n v="-4.5718266933296503E-2"/>
    <x v="1822"/>
  </r>
  <r>
    <n v="-5.5803483066501181E-2"/>
    <x v="1823"/>
  </r>
  <r>
    <n v="-5.3640663666191357E-2"/>
    <x v="1824"/>
  </r>
  <r>
    <n v="-6.827981839017716E-2"/>
    <x v="1825"/>
  </r>
  <r>
    <n v="-6.9350531566483631E-2"/>
    <x v="1826"/>
  </r>
  <r>
    <n v="-6.1948124959968043E-2"/>
    <x v="1827"/>
  </r>
  <r>
    <n v="-5.2919821399524336E-2"/>
    <x v="1828"/>
  </r>
  <r>
    <n v="-2.6580892917662191E-2"/>
    <x v="1829"/>
  </r>
  <r>
    <n v="-2.8071853739245034E-2"/>
    <x v="1830"/>
  </r>
  <r>
    <n v="-2.3760245614766418E-2"/>
    <x v="1831"/>
  </r>
  <r>
    <s v=""/>
    <x v="2"/>
  </r>
  <r>
    <n v="-1.0701757679115964E-2"/>
    <x v="1832"/>
  </r>
  <r>
    <s v=""/>
    <x v="2"/>
  </r>
  <r>
    <s v=""/>
    <x v="2"/>
  </r>
  <r>
    <n v="2.4915725969359315E-2"/>
    <x v="1833"/>
  </r>
  <r>
    <n v="3.6934085163493835E-2"/>
    <x v="1834"/>
  </r>
  <r>
    <n v="2.5362081148817772E-2"/>
    <x v="1835"/>
  </r>
  <r>
    <n v="2.4063288852497644E-2"/>
    <x v="1836"/>
  </r>
  <r>
    <n v="4.571855248533474E-2"/>
    <x v="1837"/>
  </r>
  <r>
    <n v="3.165232678487695E-2"/>
    <x v="1838"/>
  </r>
  <r>
    <n v="5.3785677987059133E-2"/>
    <x v="1839"/>
  </r>
  <r>
    <n v="6.9318467260889749E-2"/>
    <x v="1840"/>
  </r>
  <r>
    <n v="8.7980232394786695E-2"/>
    <x v="1841"/>
  </r>
  <r>
    <n v="8.5503570471948898E-2"/>
    <x v="1842"/>
  </r>
  <r>
    <n v="9.4948145197816691E-2"/>
    <x v="1843"/>
  </r>
  <r>
    <n v="9.5052470017326751E-2"/>
    <x v="1844"/>
  </r>
  <r>
    <n v="8.1918176758474015E-2"/>
    <x v="1845"/>
  </r>
  <r>
    <n v="7.7620411249833543E-2"/>
    <x v="1846"/>
  </r>
  <r>
    <n v="5.534489529570874E-2"/>
    <x v="1847"/>
  </r>
  <r>
    <n v="6.5196076327745045E-2"/>
    <x v="1848"/>
  </r>
  <r>
    <n v="5.7760353537495757E-2"/>
    <x v="1849"/>
  </r>
  <r>
    <n v="5.335998133667208E-2"/>
    <x v="1850"/>
  </r>
  <r>
    <n v="5.3730841188195377E-2"/>
    <x v="1851"/>
  </r>
  <r>
    <n v="4.4220562599920354E-2"/>
    <x v="1852"/>
  </r>
  <r>
    <n v="4.3010648160958231E-2"/>
    <x v="1853"/>
  </r>
  <r>
    <n v="2.9473802125949078E-2"/>
    <x v="1854"/>
  </r>
  <r>
    <n v="2.4033100665664664E-2"/>
    <x v="1855"/>
  </r>
  <r>
    <n v="2.8010574989402182E-2"/>
    <x v="1856"/>
  </r>
  <r>
    <n v="2.973010317310365E-2"/>
    <x v="1857"/>
  </r>
  <r>
    <n v="2.559840839700156E-2"/>
    <x v="1858"/>
  </r>
  <r>
    <n v="1.4326485480604889E-2"/>
    <x v="1859"/>
  </r>
  <r>
    <n v="1.3730870039551535E-2"/>
    <x v="1860"/>
  </r>
  <r>
    <s v=""/>
    <x v="2"/>
  </r>
  <r>
    <s v=""/>
    <x v="2"/>
  </r>
  <r>
    <n v="-1.7622980497976171E-2"/>
    <x v="1861"/>
  </r>
  <r>
    <n v="-2.4370730080383818E-2"/>
    <x v="1862"/>
  </r>
  <r>
    <n v="-3.2885235777795008E-2"/>
    <x v="1863"/>
  </r>
  <r>
    <n v="-1.3927233699940089E-2"/>
    <x v="1864"/>
  </r>
  <r>
    <s v=""/>
    <x v="2"/>
  </r>
  <r>
    <n v="1.0704210590576579E-2"/>
    <x v="1865"/>
  </r>
  <r>
    <n v="1.2563653635367045E-2"/>
    <x v="1866"/>
  </r>
  <r>
    <s v=""/>
    <x v="2"/>
  </r>
  <r>
    <s v=""/>
    <x v="2"/>
  </r>
  <r>
    <n v="1.0517500802830648E-2"/>
    <x v="1867"/>
  </r>
  <r>
    <s v=""/>
    <x v="2"/>
  </r>
  <r>
    <s v=""/>
    <x v="2"/>
  </r>
  <r>
    <s v=""/>
    <x v="2"/>
  </r>
  <r>
    <s v=""/>
    <x v="2"/>
  </r>
  <r>
    <n v="-2.5912038068695464E-2"/>
    <x v="1868"/>
  </r>
  <r>
    <n v="-3.3452031292792395E-2"/>
    <x v="1869"/>
  </r>
  <r>
    <n v="-2.3836760259418166E-2"/>
    <x v="1870"/>
  </r>
  <r>
    <s v=""/>
    <x v="2"/>
  </r>
  <r>
    <s v=""/>
    <x v="2"/>
  </r>
  <r>
    <s v=""/>
    <x v="2"/>
  </r>
  <r>
    <s v=""/>
    <x v="2"/>
  </r>
  <r>
    <s v=""/>
    <x v="2"/>
  </r>
  <r>
    <s v=""/>
    <x v="2"/>
  </r>
  <r>
    <n v="2.366254561504566E-2"/>
    <x v="1871"/>
  </r>
  <r>
    <s v=""/>
    <x v="2"/>
  </r>
  <r>
    <n v="-1.4122625947833423E-2"/>
    <x v="1872"/>
  </r>
  <r>
    <s v=""/>
    <x v="2"/>
  </r>
  <r>
    <n v="-1.2855162511086204E-2"/>
    <x v="1873"/>
  </r>
  <r>
    <n v="-1.2045044815554573E-2"/>
    <x v="1874"/>
  </r>
  <r>
    <n v="-2.5135854620008113E-2"/>
    <x v="1875"/>
  </r>
  <r>
    <n v="-4.1464588810978809E-2"/>
    <x v="1876"/>
  </r>
  <r>
    <n v="-3.3158453282553735E-2"/>
    <x v="1877"/>
  </r>
  <r>
    <n v="-4.1031608093272443E-2"/>
    <x v="1878"/>
  </r>
  <r>
    <n v="-1.8480704185764418E-2"/>
    <x v="1879"/>
  </r>
  <r>
    <s v=""/>
    <x v="2"/>
  </r>
  <r>
    <n v="1.0358436891554579E-2"/>
    <x v="1880"/>
  </r>
  <r>
    <n v="2.9915974802462664E-2"/>
    <x v="1881"/>
  </r>
  <r>
    <n v="1.4595957208194399E-2"/>
    <x v="1882"/>
  </r>
  <r>
    <s v=""/>
    <x v="2"/>
  </r>
  <r>
    <n v="1.162945667432802E-2"/>
    <x v="1883"/>
  </r>
  <r>
    <n v="1.9854466292021478E-2"/>
    <x v="1884"/>
  </r>
  <r>
    <n v="3.2352436211735336E-2"/>
    <x v="1885"/>
  </r>
  <r>
    <n v="4.2619821877522002E-2"/>
    <x v="1886"/>
  </r>
  <r>
    <n v="5.4033055066156521E-2"/>
    <x v="1887"/>
  </r>
  <r>
    <n v="3.9744029676956005E-2"/>
    <x v="1888"/>
  </r>
  <r>
    <n v="3.7032408666475281E-2"/>
    <x v="1889"/>
  </r>
  <r>
    <n v="3.8472162077042737E-2"/>
    <x v="1890"/>
  </r>
  <r>
    <n v="2.2543204446753951E-2"/>
    <x v="1891"/>
  </r>
  <r>
    <n v="3.1026068479776514E-2"/>
    <x v="1892"/>
  </r>
  <r>
    <n v="2.759724538850894E-2"/>
    <x v="1893"/>
  </r>
  <r>
    <n v="4.0003911211748733E-2"/>
    <x v="1894"/>
  </r>
  <r>
    <n v="5.1114780270586024E-2"/>
    <x v="1895"/>
  </r>
  <r>
    <n v="4.756457142857129E-2"/>
    <x v="1896"/>
  </r>
  <r>
    <n v="5.6536644577349415E-2"/>
    <x v="1897"/>
  </r>
  <r>
    <n v="3.8439295726444778E-2"/>
    <x v="1898"/>
  </r>
  <r>
    <n v="2.4882567208052153E-2"/>
    <x v="1899"/>
  </r>
  <r>
    <n v="1.4572546719964441E-2"/>
    <x v="1900"/>
  </r>
  <r>
    <s v=""/>
    <x v="2"/>
  </r>
  <r>
    <s v=""/>
    <x v="2"/>
  </r>
  <r>
    <s v=""/>
    <x v="2"/>
  </r>
  <r>
    <s v=""/>
    <x v="2"/>
  </r>
  <r>
    <s v=""/>
    <x v="2"/>
  </r>
  <r>
    <s v=""/>
    <x v="2"/>
  </r>
  <r>
    <n v="-1.082978941640067E-2"/>
    <x v="1901"/>
  </r>
  <r>
    <s v=""/>
    <x v="2"/>
  </r>
  <r>
    <s v=""/>
    <x v="2"/>
  </r>
  <r>
    <s v=""/>
    <x v="2"/>
  </r>
  <r>
    <s v=""/>
    <x v="2"/>
  </r>
  <r>
    <s v=""/>
    <x v="2"/>
  </r>
  <r>
    <n v="-2.5729352447003695E-2"/>
    <x v="1902"/>
  </r>
  <r>
    <n v="-2.7300865240321048E-2"/>
    <x v="1903"/>
  </r>
  <r>
    <n v="-2.355570569352794E-2"/>
    <x v="1904"/>
  </r>
  <r>
    <s v=""/>
    <x v="2"/>
  </r>
  <r>
    <n v="-2.3377839024252611E-2"/>
    <x v="1905"/>
  </r>
  <r>
    <n v="-2.2815516474932962E-2"/>
    <x v="1906"/>
  </r>
  <r>
    <n v="-1.5043897179779608E-2"/>
    <x v="1907"/>
  </r>
  <r>
    <s v=""/>
    <x v="2"/>
  </r>
  <r>
    <s v=""/>
    <x v="2"/>
  </r>
  <r>
    <s v=""/>
    <x v="2"/>
  </r>
  <r>
    <n v="2.3002064080080764E-2"/>
    <x v="1908"/>
  </r>
  <r>
    <n v="3.0300391278968997E-2"/>
    <x v="1909"/>
  </r>
  <r>
    <n v="1.2817338580733528E-2"/>
    <x v="1910"/>
  </r>
  <r>
    <n v="2.066825366067282E-2"/>
    <x v="1911"/>
  </r>
  <r>
    <n v="1.2223747343310665E-2"/>
    <x v="1912"/>
  </r>
  <r>
    <n v="1.4805117706310877E-2"/>
    <x v="1913"/>
  </r>
  <r>
    <s v=""/>
    <x v="2"/>
  </r>
  <r>
    <s v=""/>
    <x v="2"/>
  </r>
  <r>
    <s v=""/>
    <x v="2"/>
  </r>
  <r>
    <s v=""/>
    <x v="2"/>
  </r>
  <r>
    <n v="1.024620129093945E-2"/>
    <x v="1914"/>
  </r>
  <r>
    <n v="2.7481084217241714E-2"/>
    <x v="1915"/>
  </r>
  <r>
    <n v="2.5664480979718407E-2"/>
    <x v="1916"/>
  </r>
  <r>
    <n v="2.6074462876881643E-2"/>
    <x v="1917"/>
  </r>
  <r>
    <s v=""/>
    <x v="2"/>
  </r>
  <r>
    <s v=""/>
    <x v="2"/>
  </r>
  <r>
    <n v="2.3595833069903538E-2"/>
    <x v="1918"/>
  </r>
  <r>
    <n v="2.2995138231898693E-2"/>
    <x v="1919"/>
  </r>
  <r>
    <s v=""/>
    <x v="2"/>
  </r>
  <r>
    <s v=""/>
    <x v="2"/>
  </r>
  <r>
    <s v=""/>
    <x v="2"/>
  </r>
  <r>
    <n v="1.1916798570269505E-2"/>
    <x v="1920"/>
  </r>
  <r>
    <s v=""/>
    <x v="2"/>
  </r>
  <r>
    <s v="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005">
  <r>
    <x v="0"/>
    <m/>
    <m/>
    <n v="1108.06"/>
    <n v="57.24592481619429"/>
    <m/>
    <m/>
    <m/>
    <m/>
    <m/>
    <m/>
    <m/>
    <m/>
    <m/>
    <m/>
    <m/>
    <m/>
    <n v="1"/>
    <m/>
    <m/>
    <m/>
    <m/>
    <m/>
    <m/>
    <m/>
    <m/>
    <m/>
    <m/>
    <m/>
    <m/>
    <m/>
    <m/>
    <m/>
    <m/>
    <m/>
    <m/>
    <m/>
    <m/>
    <m/>
    <m/>
    <m/>
  </r>
  <r>
    <x v="1"/>
    <m/>
    <m/>
    <n v="1122.47"/>
    <n v="57.617110189176252"/>
    <m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m/>
    <m/>
    <m/>
    <m/>
    <m/>
  </r>
  <r>
    <x v="2"/>
    <m/>
    <n v="16.28"/>
    <n v="1127"/>
    <n v="57.66268455557023"/>
    <m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m/>
    <m/>
    <m/>
    <m/>
    <m/>
  </r>
  <r>
    <x v="3"/>
    <m/>
    <n v="16.739999999999998"/>
    <n v="1126.21"/>
    <n v="57.713834659540751"/>
    <n v="11.733214179153432"/>
    <m/>
    <m/>
    <m/>
    <m/>
    <m/>
    <m/>
    <m/>
    <m/>
    <m/>
    <m/>
    <m/>
    <n v="1"/>
    <m/>
    <m/>
    <m/>
    <m/>
    <m/>
    <m/>
    <m/>
    <m/>
    <m/>
    <m/>
    <m/>
    <m/>
    <m/>
    <m/>
    <m/>
    <m/>
    <n v="-1.1632653061224407E-2"/>
    <e v="#DIV/0!"/>
    <e v="#DIV/0!"/>
    <e v="#DIV/0!"/>
    <e v="#DIV/0!"/>
    <e v="#DIV/0!"/>
    <m/>
  </r>
  <r>
    <x v="4"/>
    <m/>
    <n v="16.649999999999999"/>
    <n v="1132.17"/>
    <n v="57.973060641411379"/>
    <n v="11.793177024383766"/>
    <m/>
    <m/>
    <m/>
    <m/>
    <m/>
    <m/>
    <m/>
    <m/>
    <m/>
    <m/>
    <m/>
    <n v="1"/>
    <m/>
    <m/>
    <m/>
    <m/>
    <m/>
    <m/>
    <m/>
    <m/>
    <m/>
    <m/>
    <m/>
    <m/>
    <m/>
    <m/>
    <m/>
    <m/>
    <n v="-1.6790829419024988E-2"/>
    <e v="#DIV/0!"/>
    <e v="#DIV/0!"/>
    <e v="#DIV/0!"/>
    <e v="#DIV/0!"/>
    <e v="#DIV/0!"/>
    <m/>
  </r>
  <r>
    <x v="5"/>
    <m/>
    <n v="15.64"/>
    <n v="1141.81"/>
    <n v="58.147733138711367"/>
    <n v="11.869431015107462"/>
    <m/>
    <m/>
    <m/>
    <m/>
    <m/>
    <m/>
    <m/>
    <m/>
    <m/>
    <m/>
    <m/>
    <n v="1"/>
    <m/>
    <m/>
    <m/>
    <m/>
    <m/>
    <m/>
    <m/>
    <m/>
    <m/>
    <m/>
    <m/>
    <m/>
    <m/>
    <m/>
    <m/>
    <m/>
    <n v="-1.2966250651403999E-2"/>
    <e v="#DIV/0!"/>
    <e v="#DIV/0!"/>
    <e v="#DIV/0!"/>
    <e v="#DIV/0!"/>
    <e v="#DIV/0!"/>
    <m/>
  </r>
  <r>
    <x v="6"/>
    <m/>
    <n v="14.97"/>
    <n v="1150.57"/>
    <n v="58.468255198897978"/>
    <n v="11.927277477621017"/>
    <m/>
    <m/>
    <m/>
    <m/>
    <m/>
    <m/>
    <m/>
    <m/>
    <m/>
    <m/>
    <m/>
    <n v="1"/>
    <m/>
    <m/>
    <m/>
    <m/>
    <m/>
    <m/>
    <m/>
    <m/>
    <m/>
    <m/>
    <m/>
    <m/>
    <m/>
    <m/>
    <m/>
    <m/>
    <n v="-1.9495362626006041E-2"/>
    <e v="#DIV/0!"/>
    <e v="#DIV/0!"/>
    <e v="#DIV/0!"/>
    <e v="#DIV/0!"/>
    <e v="#DIV/0!"/>
    <m/>
  </r>
  <r>
    <x v="7"/>
    <m/>
    <n v="15.32"/>
    <n v="1148.1600000000001"/>
    <n v="58.471068427244184"/>
    <n v="11.890993128818648"/>
    <m/>
    <m/>
    <m/>
    <m/>
    <m/>
    <m/>
    <m/>
    <m/>
    <m/>
    <m/>
    <m/>
    <n v="1"/>
    <m/>
    <m/>
    <m/>
    <m/>
    <m/>
    <m/>
    <m/>
    <m/>
    <m/>
    <m/>
    <m/>
    <m/>
    <m/>
    <m/>
    <m/>
    <m/>
    <n v="-2.5239663818802827E-2"/>
    <e v="#DIV/0!"/>
    <e v="#DIV/0!"/>
    <e v="#DIV/0!"/>
    <e v="#DIV/0!"/>
    <e v="#DIV/0!"/>
    <m/>
  </r>
  <r>
    <x v="8"/>
    <m/>
    <n v="15.76"/>
    <n v="1140.53"/>
    <n v="58.211577098556702"/>
    <n v="11.864725335172091"/>
    <m/>
    <m/>
    <m/>
    <m/>
    <m/>
    <m/>
    <m/>
    <m/>
    <m/>
    <m/>
    <m/>
    <n v="1"/>
    <m/>
    <m/>
    <m/>
    <m/>
    <m/>
    <m/>
    <m/>
    <m/>
    <m/>
    <m/>
    <m/>
    <m/>
    <m/>
    <m/>
    <m/>
    <m/>
    <n v="-2.9760660535117167E-2"/>
    <e v="#DIV/0!"/>
    <e v="#DIV/0!"/>
    <e v="#DIV/0!"/>
    <e v="#DIV/0!"/>
    <e v="#DIV/0!"/>
    <m/>
  </r>
  <r>
    <x v="9"/>
    <m/>
    <n v="16.260000000000002"/>
    <n v="1139.32"/>
    <n v="58.153045686694711"/>
    <n v="11.841822494880608"/>
    <m/>
    <m/>
    <m/>
    <m/>
    <m/>
    <m/>
    <m/>
    <m/>
    <m/>
    <m/>
    <m/>
    <n v="1"/>
    <m/>
    <m/>
    <m/>
    <m/>
    <m/>
    <m/>
    <m/>
    <m/>
    <m/>
    <m/>
    <m/>
    <m/>
    <m/>
    <m/>
    <m/>
    <m/>
    <n v="-3.6675931365242387E-2"/>
    <e v="#DIV/0!"/>
    <e v="#DIV/0!"/>
    <e v="#DIV/0!"/>
    <e v="#DIV/0!"/>
    <e v="#DIV/0!"/>
    <m/>
  </r>
  <r>
    <x v="10"/>
    <m/>
    <n v="15.28"/>
    <n v="1145.2"/>
    <n v="58.269548731825168"/>
    <n v="11.88416479816439"/>
    <m/>
    <m/>
    <m/>
    <m/>
    <m/>
    <m/>
    <m/>
    <m/>
    <m/>
    <m/>
    <m/>
    <n v="1"/>
    <m/>
    <m/>
    <m/>
    <m/>
    <m/>
    <m/>
    <m/>
    <m/>
    <m/>
    <m/>
    <m/>
    <m/>
    <m/>
    <m/>
    <m/>
    <m/>
    <n v="-4.5816803005301443E-2"/>
    <e v="#DIV/0!"/>
    <e v="#DIV/0!"/>
    <e v="#DIV/0!"/>
    <e v="#DIV/0!"/>
    <e v="#DIV/0!"/>
    <m/>
  </r>
  <r>
    <x v="11"/>
    <m/>
    <n v="17.260000000000002"/>
    <n v="1129.44"/>
    <n v="57.771836613881483"/>
    <n v="11.734882008190159"/>
    <m/>
    <m/>
    <m/>
    <m/>
    <m/>
    <m/>
    <m/>
    <m/>
    <m/>
    <m/>
    <m/>
    <n v="1"/>
    <m/>
    <m/>
    <m/>
    <m/>
    <m/>
    <m/>
    <m/>
    <m/>
    <m/>
    <m/>
    <m/>
    <m/>
    <m/>
    <m/>
    <m/>
    <m/>
    <n v="-4.3442193503318238E-2"/>
    <e v="#DIV/0!"/>
    <e v="#DIV/0!"/>
    <e v="#DIV/0!"/>
    <e v="#DIV/0!"/>
    <e v="#DIV/0!"/>
    <m/>
  </r>
  <r>
    <x v="12"/>
    <m/>
    <n v="15.62"/>
    <n v="1128.17"/>
    <n v="57.759641061840497"/>
    <n v="11.750243358359603"/>
    <m/>
    <m/>
    <m/>
    <m/>
    <m/>
    <m/>
    <m/>
    <m/>
    <m/>
    <m/>
    <m/>
    <n v="1"/>
    <m/>
    <m/>
    <m/>
    <m/>
    <m/>
    <m/>
    <m/>
    <m/>
    <m/>
    <m/>
    <m/>
    <m/>
    <m/>
    <m/>
    <m/>
    <m/>
    <n v="-2.8474288142796511E-2"/>
    <e v="#DIV/0!"/>
    <e v="#DIV/0!"/>
    <e v="#DIV/0!"/>
    <e v="#DIV/0!"/>
    <e v="#DIV/0!"/>
    <m/>
  </r>
  <r>
    <x v="13"/>
    <m/>
    <n v="15.74"/>
    <n v="1128.8399999999999"/>
    <n v="57.781409516967976"/>
    <n v="11.712553468961156"/>
    <m/>
    <m/>
    <m/>
    <m/>
    <m/>
    <m/>
    <m/>
    <m/>
    <m/>
    <m/>
    <m/>
    <n v="1"/>
    <m/>
    <m/>
    <m/>
    <m/>
    <m/>
    <m/>
    <m/>
    <m/>
    <m/>
    <m/>
    <m/>
    <m/>
    <m/>
    <m/>
    <m/>
    <m/>
    <n v="-2.8125193898082768E-2"/>
    <e v="#DIV/0!"/>
    <e v="#DIV/0!"/>
    <e v="#DIV/0!"/>
    <e v="#DIV/0!"/>
    <e v="#DIV/0!"/>
    <m/>
  </r>
  <r>
    <x v="14"/>
    <m/>
    <n v="14.94"/>
    <n v="1134.6099999999999"/>
    <n v="58.038042358009392"/>
    <n v="11.790459092440676"/>
    <m/>
    <m/>
    <m/>
    <m/>
    <m/>
    <m/>
    <m/>
    <m/>
    <m/>
    <m/>
    <m/>
    <n v="1"/>
    <m/>
    <m/>
    <m/>
    <m/>
    <m/>
    <m/>
    <m/>
    <m/>
    <m/>
    <m/>
    <m/>
    <m/>
    <m/>
    <m/>
    <m/>
    <m/>
    <n v="-2.9357570603451233E-2"/>
    <e v="#DIV/0!"/>
    <e v="#DIV/0!"/>
    <e v="#DIV/0!"/>
    <e v="#DIV/0!"/>
    <e v="#DIV/0!"/>
    <m/>
  </r>
  <r>
    <x v="15"/>
    <m/>
    <n v="15.42"/>
    <n v="1135.82"/>
    <n v="58.080570658804156"/>
    <n v="11.791654353215277"/>
    <m/>
    <m/>
    <m/>
    <m/>
    <m/>
    <m/>
    <m/>
    <m/>
    <m/>
    <m/>
    <m/>
    <n v="1"/>
    <m/>
    <m/>
    <m/>
    <m/>
    <m/>
    <m/>
    <m/>
    <m/>
    <m/>
    <m/>
    <m/>
    <m/>
    <m/>
    <m/>
    <m/>
    <m/>
    <n v="-4.4517499405081873E-2"/>
    <e v="#DIV/0!"/>
    <e v="#DIV/0!"/>
    <e v="#DIV/0!"/>
    <e v="#DIV/0!"/>
    <e v="#DIV/0!"/>
    <m/>
  </r>
  <r>
    <x v="16"/>
    <m/>
    <n v="16.670000000000002"/>
    <n v="1118.1500000000001"/>
    <n v="57.220008276989851"/>
    <n v="11.620845946961529"/>
    <m/>
    <m/>
    <m/>
    <m/>
    <m/>
    <m/>
    <m/>
    <m/>
    <m/>
    <m/>
    <m/>
    <n v="1"/>
    <m/>
    <m/>
    <m/>
    <m/>
    <m/>
    <m/>
    <m/>
    <m/>
    <m/>
    <m/>
    <m/>
    <m/>
    <m/>
    <m/>
    <m/>
    <m/>
    <n v="-3.9029071507809321E-2"/>
    <e v="#DIV/0!"/>
    <e v="#DIV/0!"/>
    <e v="#DIV/0!"/>
    <e v="#DIV/0!"/>
    <e v="#DIV/0!"/>
    <m/>
  </r>
  <r>
    <x v="17"/>
    <m/>
    <n v="15.6"/>
    <n v="1124.0899999999999"/>
    <n v="57.483911982117334"/>
    <n v="11.689690616020904"/>
    <m/>
    <m/>
    <m/>
    <m/>
    <m/>
    <m/>
    <m/>
    <m/>
    <m/>
    <m/>
    <m/>
    <n v="1"/>
    <m/>
    <m/>
    <m/>
    <m/>
    <m/>
    <m/>
    <m/>
    <m/>
    <m/>
    <m/>
    <m/>
    <m/>
    <m/>
    <m/>
    <m/>
    <m/>
    <n v="-2.6356034521307525E-2"/>
    <e v="#DIV/0!"/>
    <e v="#DIV/0!"/>
    <e v="#DIV/0!"/>
    <e v="#DIV/0!"/>
    <e v="#DIV/0!"/>
    <m/>
  </r>
  <r>
    <x v="18"/>
    <m/>
    <n v="14.61"/>
    <n v="1139.93"/>
    <n v="58.174249793503662"/>
    <n v="11.841455696176192"/>
    <m/>
    <m/>
    <m/>
    <m/>
    <m/>
    <m/>
    <m/>
    <m/>
    <m/>
    <m/>
    <m/>
    <n v="1"/>
    <m/>
    <m/>
    <m/>
    <m/>
    <m/>
    <m/>
    <m/>
    <m/>
    <m/>
    <m/>
    <m/>
    <m/>
    <m/>
    <m/>
    <m/>
    <m/>
    <n v="-3.1047336067396625E-2"/>
    <e v="#DIV/0!"/>
    <e v="#DIV/0!"/>
    <e v="#DIV/0!"/>
    <e v="#DIV/0!"/>
    <e v="#DIV/0!"/>
    <m/>
  </r>
  <r>
    <x v="19"/>
    <m/>
    <n v="14.01"/>
    <n v="1140.5999999999999"/>
    <n v="58.208480125572265"/>
    <n v="11.850615381773421"/>
    <m/>
    <m/>
    <m/>
    <m/>
    <m/>
    <m/>
    <m/>
    <m/>
    <m/>
    <m/>
    <m/>
    <n v="1"/>
    <m/>
    <m/>
    <m/>
    <m/>
    <m/>
    <m/>
    <m/>
    <m/>
    <m/>
    <m/>
    <m/>
    <m/>
    <m/>
    <m/>
    <m/>
    <m/>
    <n v="-4.0677936364513667E-2"/>
    <e v="#DIV/0!"/>
    <e v="#DIV/0!"/>
    <e v="#DIV/0!"/>
    <e v="#DIV/0!"/>
    <e v="#DIV/0!"/>
    <m/>
  </r>
  <r>
    <x v="20"/>
    <m/>
    <n v="14.77"/>
    <n v="1135.53"/>
    <n v="57.935697414911132"/>
    <n v="11.841081377956179"/>
    <m/>
    <m/>
    <m/>
    <m/>
    <m/>
    <m/>
    <m/>
    <m/>
    <m/>
    <m/>
    <m/>
    <n v="1"/>
    <m/>
    <m/>
    <m/>
    <m/>
    <m/>
    <m/>
    <m/>
    <m/>
    <m/>
    <m/>
    <m/>
    <m/>
    <m/>
    <m/>
    <m/>
    <m/>
    <n v="-3.9619498509556261E-2"/>
    <e v="#DIV/0!"/>
    <e v="#DIV/0!"/>
    <e v="#DIV/0!"/>
    <e v="#DIV/0!"/>
    <e v="#DIV/0!"/>
    <m/>
  </r>
  <r>
    <x v="21"/>
    <m/>
    <n v="15.07"/>
    <n v="1138.1099999999999"/>
    <n v="58.037790691952999"/>
    <n v="11.857526711886262"/>
    <m/>
    <m/>
    <m/>
    <m/>
    <m/>
    <m/>
    <m/>
    <m/>
    <m/>
    <m/>
    <m/>
    <n v="1"/>
    <m/>
    <m/>
    <m/>
    <m/>
    <m/>
    <m/>
    <m/>
    <m/>
    <m/>
    <m/>
    <m/>
    <m/>
    <m/>
    <m/>
    <m/>
    <m/>
    <n v="-1.9796923022729507E-2"/>
    <e v="#DIV/0!"/>
    <e v="#DIV/0!"/>
    <e v="#DIV/0!"/>
    <e v="#DIV/0!"/>
    <e v="#DIV/0!"/>
    <m/>
  </r>
  <r>
    <x v="22"/>
    <m/>
    <n v="16.29"/>
    <n v="1122.4100000000001"/>
    <n v="57.310036439380198"/>
    <n v="11.711191738632959"/>
    <m/>
    <m/>
    <m/>
    <m/>
    <m/>
    <m/>
    <m/>
    <m/>
    <m/>
    <m/>
    <m/>
    <n v="1"/>
    <m/>
    <m/>
    <m/>
    <m/>
    <m/>
    <m/>
    <m/>
    <m/>
    <m/>
    <m/>
    <m/>
    <m/>
    <m/>
    <m/>
    <m/>
    <m/>
    <n v="-2.0358313344052692E-2"/>
    <e v="#DIV/0!"/>
    <e v="#DIV/0!"/>
    <e v="#DIV/0!"/>
    <e v="#DIV/0!"/>
    <e v="#DIV/0!"/>
    <m/>
  </r>
  <r>
    <x v="23"/>
    <m/>
    <n v="16.600000000000001"/>
    <n v="1113.8900000000001"/>
    <n v="56.931244683634574"/>
    <n v="11.61593745193615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4"/>
    <m/>
    <n v="17.190000000000001"/>
    <n v="1107.3"/>
    <n v="56.630365905358673"/>
    <n v="11.563319004751962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5"/>
    <m/>
    <n v="16.62"/>
    <n v="1117.49"/>
    <n v="56.631111314762983"/>
    <n v="11.675474679010685"/>
    <m/>
    <m/>
    <m/>
    <m/>
    <m/>
    <m/>
    <m/>
    <m/>
    <m/>
    <m/>
    <m/>
    <n v="1"/>
    <m/>
    <m/>
    <m/>
    <m/>
    <m/>
    <m/>
    <m/>
    <m/>
    <m/>
    <m/>
    <m/>
    <m/>
    <m/>
    <m/>
    <m/>
    <m/>
    <n v="1.2553056985460165E-2"/>
    <e v="#DIV/0!"/>
    <e v="#DIV/0!"/>
    <e v="#DIV/0!"/>
    <e v="#DIV/0!"/>
    <e v="#DIV/0!"/>
    <m/>
  </r>
  <r>
    <x v="26"/>
    <m/>
    <n v="16.55"/>
    <n v="1119.55"/>
    <n v="56.631304782542486"/>
    <n v="11.671732805454964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7"/>
    <m/>
    <n v="15.77"/>
    <n v="1121.53"/>
    <n v="56.631488419415085"/>
    <n v="11.746539772242826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8"/>
    <m/>
    <n v="17.05"/>
    <n v="1113.99"/>
    <n v="56.631670090563205"/>
    <n v="11.643437306095025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9"/>
    <m/>
    <n v="18.13"/>
    <n v="1098.7"/>
    <n v="56.115466521921675"/>
    <n v="11.469919655685697"/>
    <m/>
    <m/>
    <m/>
    <m/>
    <m/>
    <m/>
    <m/>
    <m/>
    <m/>
    <m/>
    <m/>
    <n v="1"/>
    <m/>
    <m/>
    <m/>
    <m/>
    <m/>
    <m/>
    <m/>
    <m/>
    <m/>
    <m/>
    <m/>
    <m/>
    <m/>
    <m/>
    <m/>
    <m/>
    <n v="2.3725527159130788E-2"/>
    <e v="#DIV/0!"/>
    <e v="#DIV/0!"/>
    <e v="#DIV/0!"/>
    <e v="#DIV/0!"/>
    <e v="#DIV/0!"/>
    <m/>
  </r>
  <r>
    <x v="30"/>
    <m/>
    <n v="19.77"/>
    <n v="1087.1199999999999"/>
    <n v="55.792630135004337"/>
    <n v="11.36263012413165"/>
    <m/>
    <m/>
    <m/>
    <m/>
    <m/>
    <m/>
    <m/>
    <m/>
    <m/>
    <m/>
    <m/>
    <n v="1"/>
    <m/>
    <m/>
    <m/>
    <m/>
    <m/>
    <m/>
    <m/>
    <m/>
    <m/>
    <m/>
    <m/>
    <m/>
    <m/>
    <m/>
    <m/>
    <m/>
    <n v="3.9574042049695057E-2"/>
    <e v="#DIV/0!"/>
    <e v="#DIV/0!"/>
    <e v="#DIV/0!"/>
    <e v="#DIV/0!"/>
    <e v="#DIV/0!"/>
    <m/>
  </r>
  <r>
    <x v="31"/>
    <m/>
    <n v="18.57"/>
    <n v="1095.45"/>
    <n v="56.016677091205622"/>
    <n v="11.446200797855131"/>
    <m/>
    <m/>
    <m/>
    <m/>
    <m/>
    <m/>
    <m/>
    <m/>
    <m/>
    <m/>
    <m/>
    <n v="1"/>
    <m/>
    <m/>
    <m/>
    <m/>
    <m/>
    <m/>
    <m/>
    <m/>
    <m/>
    <m/>
    <m/>
    <m/>
    <m/>
    <m/>
    <m/>
    <m/>
    <n v="4.0667083670616E-2"/>
    <e v="#DIV/0!"/>
    <e v="#DIV/0!"/>
    <e v="#DIV/0!"/>
    <e v="#DIV/0!"/>
    <e v="#DIV/0!"/>
    <m/>
  </r>
  <r>
    <x v="32"/>
    <m/>
    <n v="18.14"/>
    <n v="1097.28"/>
    <n v="56.025907679493791"/>
    <n v="11.510965105920283"/>
    <m/>
    <m/>
    <m/>
    <m/>
    <m/>
    <m/>
    <m/>
    <m/>
    <m/>
    <m/>
    <m/>
    <n v="1"/>
    <m/>
    <m/>
    <m/>
    <m/>
    <m/>
    <m/>
    <m/>
    <m/>
    <m/>
    <m/>
    <m/>
    <m/>
    <m/>
    <m/>
    <m/>
    <m/>
    <n v="3.7445798530284291E-2"/>
    <e v="#DIV/0!"/>
    <e v="#DIV/0!"/>
    <e v="#DIV/0!"/>
    <e v="#DIV/0!"/>
    <e v="#DIV/0!"/>
    <m/>
  </r>
  <r>
    <x v="33"/>
    <m/>
    <n v="18.86"/>
    <n v="1096.44"/>
    <n v="55.993699035808753"/>
    <n v="11.470077157600226"/>
    <m/>
    <m/>
    <m/>
    <m/>
    <m/>
    <m/>
    <m/>
    <m/>
    <m/>
    <m/>
    <m/>
    <n v="1"/>
    <m/>
    <m/>
    <m/>
    <m/>
    <m/>
    <m/>
    <m/>
    <m/>
    <m/>
    <m/>
    <m/>
    <m/>
    <m/>
    <m/>
    <m/>
    <m/>
    <n v="2.5526757072032558E-2"/>
    <e v="#DIV/0!"/>
    <e v="#DIV/0!"/>
    <e v="#DIV/0!"/>
    <e v="#DIV/0!"/>
    <e v="#DIV/0!"/>
    <m/>
  </r>
  <r>
    <x v="34"/>
    <m/>
    <n v="18.47"/>
    <n v="1095.7"/>
    <n v="55.992643966029107"/>
    <n v="11.473480808066453"/>
    <m/>
    <m/>
    <m/>
    <m/>
    <m/>
    <m/>
    <m/>
    <m/>
    <m/>
    <m/>
    <m/>
    <n v="1"/>
    <m/>
    <m/>
    <m/>
    <m/>
    <m/>
    <m/>
    <m/>
    <m/>
    <m/>
    <m/>
    <m/>
    <m/>
    <m/>
    <m/>
    <m/>
    <m/>
    <n v="3.2441355660136395E-2"/>
    <e v="#DIV/0!"/>
    <e v="#DIV/0!"/>
    <e v="#DIV/0!"/>
    <e v="#DIV/0!"/>
    <e v="#DIV/0!"/>
    <m/>
  </r>
  <r>
    <x v="35"/>
    <m/>
    <n v="19.96"/>
    <n v="1084.0999999999999"/>
    <n v="55.733537751239503"/>
    <n v="11.384999078862833"/>
    <m/>
    <m/>
    <m/>
    <m/>
    <m/>
    <m/>
    <m/>
    <m/>
    <m/>
    <m/>
    <m/>
    <n v="1"/>
    <m/>
    <m/>
    <m/>
    <m/>
    <m/>
    <m/>
    <m/>
    <m/>
    <m/>
    <m/>
    <m/>
    <m/>
    <m/>
    <m/>
    <m/>
    <m/>
    <n v="3.4553253627817693E-2"/>
    <e v="#DIV/0!"/>
    <e v="#DIV/0!"/>
    <e v="#DIV/0!"/>
    <e v="#DIV/0!"/>
    <e v="#DIV/0!"/>
    <m/>
  </r>
  <r>
    <x v="36"/>
    <m/>
    <n v="19.329999999999998"/>
    <n v="1091.49"/>
    <n v="55.999247924746854"/>
    <n v="11.434315716175792"/>
    <m/>
    <m/>
    <m/>
    <m/>
    <m/>
    <m/>
    <m/>
    <m/>
    <m/>
    <m/>
    <m/>
    <n v="1"/>
    <m/>
    <m/>
    <m/>
    <m/>
    <m/>
    <m/>
    <m/>
    <m/>
    <m/>
    <m/>
    <m/>
    <m/>
    <m/>
    <m/>
    <m/>
    <m/>
    <n v="4.4230237063001665E-2"/>
    <e v="#DIV/0!"/>
    <e v="#DIV/0!"/>
    <e v="#DIV/0!"/>
    <e v="#DIV/0!"/>
    <e v="#DIV/0!"/>
    <m/>
  </r>
  <r>
    <x v="37"/>
    <m/>
    <n v="18.93"/>
    <n v="1088.68"/>
    <n v="55.506909672710528"/>
    <n v="11.405419143900803"/>
    <m/>
    <m/>
    <m/>
    <m/>
    <m/>
    <m/>
    <m/>
    <m/>
    <m/>
    <m/>
    <m/>
    <n v="1"/>
    <m/>
    <m/>
    <m/>
    <m/>
    <m/>
    <m/>
    <m/>
    <m/>
    <m/>
    <m/>
    <m/>
    <m/>
    <m/>
    <m/>
    <m/>
    <m/>
    <n v="3.9881263227331321E-2"/>
    <e v="#DIV/0!"/>
    <e v="#DIV/0!"/>
    <e v="#DIV/0!"/>
    <e v="#DIV/0!"/>
    <e v="#DIV/0!"/>
    <m/>
  </r>
  <r>
    <x v="38"/>
    <m/>
    <n v="18.670000000000002"/>
    <n v="1089.19"/>
    <n v="55.599913637025523"/>
    <n v="11.434489158859058"/>
    <m/>
    <m/>
    <m/>
    <m/>
    <m/>
    <m/>
    <m/>
    <m/>
    <m/>
    <m/>
    <m/>
    <n v="1"/>
    <m/>
    <m/>
    <m/>
    <m/>
    <m/>
    <m/>
    <m/>
    <m/>
    <m/>
    <m/>
    <m/>
    <m/>
    <m/>
    <m/>
    <m/>
    <m/>
    <n v="3.8229782856302963E-2"/>
    <e v="#DIV/0!"/>
    <e v="#DIV/0!"/>
    <e v="#DIV/0!"/>
    <e v="#DIV/0!"/>
    <e v="#DIV/0!"/>
    <m/>
  </r>
  <r>
    <x v="39"/>
    <m/>
    <n v="18.489999999999998"/>
    <n v="1093.56"/>
    <n v="55.72338487156329"/>
    <n v="11.452886013642063"/>
    <m/>
    <m/>
    <m/>
    <m/>
    <m/>
    <m/>
    <m/>
    <m/>
    <m/>
    <m/>
    <m/>
    <n v="1"/>
    <m/>
    <m/>
    <m/>
    <m/>
    <m/>
    <m/>
    <m/>
    <m/>
    <m/>
    <m/>
    <m/>
    <m/>
    <m/>
    <m/>
    <m/>
    <m/>
    <n v="4.1517090682066549E-2"/>
    <e v="#DIV/0!"/>
    <e v="#DIV/0!"/>
    <e v="#DIV/0!"/>
    <e v="#DIV/0!"/>
    <e v="#DIV/0!"/>
    <m/>
  </r>
  <r>
    <x v="40"/>
    <m/>
    <n v="18.079999999999998"/>
    <n v="1095.4100000000001"/>
    <n v="55.592565912746004"/>
    <n v="11.499228396370514"/>
    <m/>
    <m/>
    <m/>
    <m/>
    <m/>
    <m/>
    <m/>
    <m/>
    <m/>
    <m/>
    <m/>
    <n v="1"/>
    <m/>
    <m/>
    <m/>
    <m/>
    <m/>
    <m/>
    <m/>
    <m/>
    <m/>
    <m/>
    <m/>
    <m/>
    <m/>
    <m/>
    <m/>
    <m/>
    <n v="4.6179450601704586E-2"/>
    <e v="#DIV/0!"/>
    <e v="#DIV/0!"/>
    <e v="#DIV/0!"/>
    <e v="#DIV/0!"/>
    <e v="#DIV/0!"/>
    <m/>
  </r>
  <r>
    <x v="41"/>
    <m/>
    <n v="15.96"/>
    <n v="1113.05"/>
    <n v="55.812752948502819"/>
    <n v="11.658952677062517"/>
    <m/>
    <m/>
    <m/>
    <m/>
    <m/>
    <m/>
    <m/>
    <m/>
    <m/>
    <m/>
    <m/>
    <n v="1"/>
    <m/>
    <m/>
    <m/>
    <m/>
    <m/>
    <m/>
    <m/>
    <m/>
    <m/>
    <m/>
    <m/>
    <m/>
    <m/>
    <m/>
    <m/>
    <m/>
    <n v="4.1299604714216676E-2"/>
    <e v="#DIV/0!"/>
    <e v="#DIV/0!"/>
    <e v="#DIV/0!"/>
    <e v="#DIV/0!"/>
    <e v="#DIV/0!"/>
    <m/>
  </r>
  <r>
    <x v="42"/>
    <m/>
    <n v="15.97"/>
    <n v="1114.94"/>
    <n v="55.948617530842284"/>
    <n v="11.690504951368156"/>
    <m/>
    <m/>
    <m/>
    <m/>
    <m/>
    <m/>
    <m/>
    <m/>
    <m/>
    <m/>
    <m/>
    <n v="1"/>
    <m/>
    <m/>
    <m/>
    <m/>
    <m/>
    <m/>
    <m/>
    <m/>
    <m/>
    <m/>
    <m/>
    <m/>
    <m/>
    <m/>
    <m/>
    <m/>
    <n v="1.9208481200305494E-2"/>
    <e v="#DIV/0!"/>
    <e v="#DIV/0!"/>
    <e v="#DIV/0!"/>
    <e v="#DIV/0!"/>
    <e v="#DIV/0!"/>
    <m/>
  </r>
  <r>
    <x v="43"/>
    <m/>
    <n v="15.28"/>
    <n v="1121.28"/>
    <n v="56.111100021203121"/>
    <n v="11.752223877362889"/>
    <m/>
    <m/>
    <m/>
    <m/>
    <m/>
    <m/>
    <m/>
    <m/>
    <m/>
    <m/>
    <m/>
    <n v="1"/>
    <m/>
    <m/>
    <m/>
    <m/>
    <m/>
    <m/>
    <m/>
    <m/>
    <m/>
    <m/>
    <m/>
    <m/>
    <m/>
    <m/>
    <m/>
    <m/>
    <n v="1.6512099305792116E-2"/>
    <e v="#DIV/0!"/>
    <e v="#DIV/0!"/>
    <e v="#DIV/0!"/>
    <e v="#DIV/0!"/>
    <e v="#DIV/0!"/>
    <m/>
  </r>
  <r>
    <x v="44"/>
    <m/>
    <n v="15.5"/>
    <n v="1120.68"/>
    <n v="56.148745790608665"/>
    <n v="11.745765254109116"/>
    <m/>
    <m/>
    <m/>
    <m/>
    <m/>
    <m/>
    <m/>
    <m/>
    <m/>
    <m/>
    <m/>
    <n v="1"/>
    <m/>
    <m/>
    <m/>
    <m/>
    <m/>
    <m/>
    <m/>
    <m/>
    <m/>
    <m/>
    <m/>
    <m/>
    <m/>
    <m/>
    <m/>
    <m/>
    <n v="1.3306221461187207E-2"/>
    <e v="#DIV/0!"/>
    <e v="#DIV/0!"/>
    <e v="#DIV/0!"/>
    <e v="#DIV/0!"/>
    <e v="#DIV/0!"/>
    <m/>
  </r>
  <r>
    <x v="45"/>
    <m/>
    <n v="16.3"/>
    <n v="1121.2"/>
    <n v="56.184711405594776"/>
    <n v="11.731083314474896"/>
    <m/>
    <m/>
    <m/>
    <m/>
    <m/>
    <m/>
    <m/>
    <m/>
    <m/>
    <m/>
    <m/>
    <n v="1"/>
    <m/>
    <m/>
    <m/>
    <m/>
    <m/>
    <m/>
    <m/>
    <m/>
    <m/>
    <m/>
    <m/>
    <m/>
    <m/>
    <m/>
    <m/>
    <m/>
    <n v="1.7989078059749364E-2"/>
    <e v="#DIV/0!"/>
    <e v="#DIV/0!"/>
    <e v="#DIV/0!"/>
    <e v="#DIV/0!"/>
    <e v="#DIV/0!"/>
    <m/>
  </r>
  <r>
    <x v="46"/>
    <m/>
    <n v="16.079999999999998"/>
    <n v="1124.99"/>
    <n v="56.368790597187378"/>
    <n v="11.768361480927259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47"/>
    <m/>
    <n v="17.03"/>
    <n v="1116.6400000000001"/>
    <n v="56.025337560469822"/>
    <n v="11.674031579458125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48"/>
    <m/>
    <n v="16.78"/>
    <n v="1122.5"/>
    <n v="56.285190304553623"/>
    <n v="11.753064709950156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49"/>
    <m/>
    <n v="15.39"/>
    <n v="1140.42"/>
    <n v="56.928245554451181"/>
    <n v="11.916247839196327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50"/>
    <m/>
    <n v="15.01"/>
    <n v="1142.18"/>
    <n v="56.895239556741004"/>
    <n v="11.939902032430007"/>
    <m/>
    <m/>
    <m/>
    <m/>
    <m/>
    <m/>
    <m/>
    <m/>
    <m/>
    <m/>
    <m/>
    <n v="1"/>
    <m/>
    <m/>
    <m/>
    <m/>
    <m/>
    <m/>
    <m/>
    <m/>
    <m/>
    <m/>
    <m/>
    <m/>
    <m/>
    <m/>
    <m/>
    <m/>
    <n v="-2.7454797355360494E-2"/>
    <e v="#DIV/0!"/>
    <e v="#DIV/0!"/>
    <e v="#DIV/0!"/>
    <e v="#DIV/0!"/>
    <e v="#DIV/0!"/>
    <m/>
  </r>
  <r>
    <x v="51"/>
    <m/>
    <n v="15.39"/>
    <n v="1131.33"/>
    <n v="56.445911507037351"/>
    <n v="11.842015229926773"/>
    <m/>
    <m/>
    <m/>
    <m/>
    <m/>
    <m/>
    <m/>
    <m/>
    <m/>
    <m/>
    <m/>
    <n v="1"/>
    <m/>
    <m/>
    <m/>
    <m/>
    <m/>
    <m/>
    <m/>
    <m/>
    <m/>
    <m/>
    <m/>
    <m/>
    <m/>
    <m/>
    <m/>
    <m/>
    <n v="-2.571398553643045E-2"/>
    <e v="#DIV/0!"/>
    <e v="#DIV/0!"/>
    <e v="#DIV/0!"/>
    <e v="#DIV/0!"/>
    <e v="#DIV/0!"/>
    <m/>
  </r>
  <r>
    <x v="52"/>
    <m/>
    <n v="15.04"/>
    <n v="1136.47"/>
    <n v="56.573924515198534"/>
    <n v="11.899950578486871"/>
    <m/>
    <m/>
    <m/>
    <m/>
    <m/>
    <m/>
    <m/>
    <m/>
    <m/>
    <m/>
    <m/>
    <n v="1"/>
    <m/>
    <m/>
    <m/>
    <m/>
    <m/>
    <m/>
    <m/>
    <m/>
    <m/>
    <m/>
    <m/>
    <m/>
    <m/>
    <m/>
    <m/>
    <m/>
    <n v="-1.5008883349685753E-2"/>
    <e v="#DIV/0!"/>
    <e v="#DIV/0!"/>
    <e v="#DIV/0!"/>
    <e v="#DIV/0!"/>
    <e v="#DIV/0!"/>
    <m/>
  </r>
  <r>
    <x v="53"/>
    <m/>
    <n v="16.07"/>
    <n v="1125.29"/>
    <n v="56.039667361510816"/>
    <n v="11.799987726045158"/>
    <m/>
    <m/>
    <m/>
    <m/>
    <m/>
    <m/>
    <m/>
    <m/>
    <m/>
    <m/>
    <m/>
    <n v="1"/>
    <m/>
    <m/>
    <m/>
    <m/>
    <m/>
    <m/>
    <m/>
    <m/>
    <m/>
    <m/>
    <m/>
    <m/>
    <m/>
    <m/>
    <m/>
    <m/>
    <n v="-1.876864325499128E-2"/>
    <e v="#DIV/0!"/>
    <e v="#DIV/0!"/>
    <e v="#DIV/0!"/>
    <e v="#DIV/0!"/>
    <e v="#DIV/0!"/>
    <m/>
  </r>
  <r>
    <x v="54"/>
    <m/>
    <n v="15.05"/>
    <n v="1132.01"/>
    <n v="56.336904600924044"/>
    <n v="11.881309092915483"/>
    <m/>
    <m/>
    <m/>
    <m/>
    <m/>
    <m/>
    <m/>
    <m/>
    <m/>
    <m/>
    <m/>
    <n v="1"/>
    <m/>
    <m/>
    <m/>
    <m/>
    <m/>
    <m/>
    <m/>
    <m/>
    <m/>
    <m/>
    <m/>
    <m/>
    <m/>
    <m/>
    <m/>
    <m/>
    <n v="-1.2281278603737622E-2"/>
    <e v="#DIV/0!"/>
    <e v="#DIV/0!"/>
    <e v="#DIV/0!"/>
    <e v="#DIV/0!"/>
    <e v="#DIV/0!"/>
    <m/>
  </r>
  <r>
    <x v="55"/>
    <m/>
    <n v="14.79"/>
    <n v="1133.56"/>
    <n v="56.401207315240832"/>
    <n v="11.883887898114795"/>
    <m/>
    <m/>
    <m/>
    <m/>
    <m/>
    <m/>
    <m/>
    <m/>
    <m/>
    <m/>
    <m/>
    <n v="1"/>
    <m/>
    <m/>
    <m/>
    <m/>
    <m/>
    <m/>
    <m/>
    <m/>
    <m/>
    <m/>
    <m/>
    <m/>
    <m/>
    <m/>
    <m/>
    <m/>
    <n v="-2.2367293575144997E-2"/>
    <e v="#DIV/0!"/>
    <e v="#DIV/0!"/>
    <e v="#DIV/0!"/>
    <e v="#DIV/0!"/>
    <e v="#DIV/0!"/>
    <m/>
  </r>
  <r>
    <x v="56"/>
    <m/>
    <n v="15.15"/>
    <n v="1132.05"/>
    <n v="56.329758072384244"/>
    <n v="11.867760121753333"/>
    <m/>
    <m/>
    <m/>
    <m/>
    <m/>
    <m/>
    <m/>
    <m/>
    <m/>
    <m/>
    <m/>
    <n v="1"/>
    <m/>
    <m/>
    <m/>
    <m/>
    <m/>
    <m/>
    <m/>
    <m/>
    <m/>
    <m/>
    <m/>
    <m/>
    <m/>
    <m/>
    <m/>
    <m/>
    <n v="-2.8379618194008138E-2"/>
    <e v="#DIV/0!"/>
    <e v="#DIV/0!"/>
    <e v="#DIV/0!"/>
    <e v="#DIV/0!"/>
    <e v="#DIV/0!"/>
    <m/>
  </r>
  <r>
    <x v="57"/>
    <m/>
    <n v="14.99"/>
    <n v="1135.02"/>
    <n v="56.462343790119363"/>
    <n v="11.853827496764428"/>
    <m/>
    <m/>
    <m/>
    <m/>
    <m/>
    <m/>
    <m/>
    <m/>
    <m/>
    <m/>
    <m/>
    <n v="1"/>
    <m/>
    <m/>
    <m/>
    <m/>
    <m/>
    <m/>
    <m/>
    <m/>
    <m/>
    <m/>
    <m/>
    <m/>
    <m/>
    <m/>
    <m/>
    <m/>
    <n v="-2.7516452453513418E-2"/>
    <e v="#DIV/0!"/>
    <e v="#DIV/0!"/>
    <e v="#DIV/0!"/>
    <e v="#DIV/0!"/>
    <e v="#DIV/0!"/>
    <m/>
  </r>
  <r>
    <x v="58"/>
    <m/>
    <n v="15.26"/>
    <n v="1130.3"/>
    <n v="56.246767670770929"/>
    <n v="11.809178730925947"/>
    <m/>
    <m/>
    <m/>
    <m/>
    <m/>
    <m/>
    <m/>
    <m/>
    <m/>
    <m/>
    <m/>
    <n v="1"/>
    <m/>
    <m/>
    <m/>
    <m/>
    <m/>
    <m/>
    <m/>
    <m/>
    <m/>
    <m/>
    <m/>
    <m/>
    <m/>
    <m/>
    <m/>
    <m/>
    <n v="-2.3215449948018496E-2"/>
    <e v="#DIV/0!"/>
    <e v="#DIV/0!"/>
    <e v="#DIV/0!"/>
    <e v="#DIV/0!"/>
    <e v="#DIV/0!"/>
    <m/>
  </r>
  <r>
    <x v="59"/>
    <m/>
    <n v="14.31"/>
    <n v="1134.4100000000001"/>
    <n v="56.407818049051137"/>
    <n v="11.873465816219589"/>
    <m/>
    <m/>
    <m/>
    <m/>
    <m/>
    <m/>
    <m/>
    <m/>
    <m/>
    <m/>
    <m/>
    <n v="1"/>
    <m/>
    <m/>
    <m/>
    <m/>
    <m/>
    <m/>
    <m/>
    <m/>
    <m/>
    <m/>
    <m/>
    <m/>
    <m/>
    <m/>
    <m/>
    <m/>
    <n v="-3.222153410598938E-2"/>
    <e v="#DIV/0!"/>
    <e v="#DIV/0!"/>
    <e v="#DIV/0!"/>
    <e v="#DIV/0!"/>
    <e v="#DIV/0!"/>
    <m/>
  </r>
  <r>
    <x v="60"/>
    <m/>
    <n v="13.98"/>
    <n v="1144.06"/>
    <n v="56.798216818124679"/>
    <n v="11.992324574185126"/>
    <m/>
    <m/>
    <m/>
    <m/>
    <m/>
    <m/>
    <m/>
    <m/>
    <m/>
    <m/>
    <m/>
    <n v="1"/>
    <m/>
    <m/>
    <m/>
    <m/>
    <m/>
    <m/>
    <m/>
    <m/>
    <m/>
    <m/>
    <m/>
    <m/>
    <m/>
    <m/>
    <m/>
    <m/>
    <n v="-3.3118537389480118E-2"/>
    <e v="#DIV/0!"/>
    <e v="#DIV/0!"/>
    <e v="#DIV/0!"/>
    <e v="#DIV/0!"/>
    <e v="#DIV/0!"/>
    <m/>
  </r>
  <r>
    <x v="61"/>
    <m/>
    <n v="14.81"/>
    <n v="1140.6500000000001"/>
    <n v="56.666659119823223"/>
    <n v="11.949103531751776"/>
    <m/>
    <m/>
    <m/>
    <m/>
    <m/>
    <m/>
    <m/>
    <m/>
    <m/>
    <m/>
    <m/>
    <n v="1"/>
    <m/>
    <m/>
    <m/>
    <m/>
    <m/>
    <m/>
    <m/>
    <m/>
    <m/>
    <m/>
    <m/>
    <m/>
    <m/>
    <m/>
    <m/>
    <m/>
    <n v="-5.0574270580214242E-2"/>
    <e v="#DIV/0!"/>
    <e v="#DIV/0!"/>
    <e v="#DIV/0!"/>
    <e v="#DIV/0!"/>
    <e v="#DIV/0!"/>
    <m/>
  </r>
  <r>
    <x v="62"/>
    <m/>
    <n v="15.19"/>
    <n v="1134.43"/>
    <n v="56.378876920597492"/>
    <n v="11.894036109431964"/>
    <m/>
    <m/>
    <m/>
    <m/>
    <m/>
    <m/>
    <m/>
    <m/>
    <m/>
    <m/>
    <m/>
    <n v="1"/>
    <m/>
    <m/>
    <m/>
    <m/>
    <m/>
    <m/>
    <m/>
    <m/>
    <m/>
    <m/>
    <m/>
    <m/>
    <m/>
    <m/>
    <m/>
    <m/>
    <n v="-4.9603296366107164E-2"/>
    <e v="#DIV/0!"/>
    <e v="#DIV/0!"/>
    <e v="#DIV/0!"/>
    <e v="#DIV/0!"/>
    <e v="#DIV/0!"/>
    <m/>
  </r>
  <r>
    <x v="63"/>
    <m/>
    <n v="16.07"/>
    <n v="1133.3499999999999"/>
    <n v="56.341290805053667"/>
    <n v="11.855274900871679"/>
    <m/>
    <m/>
    <m/>
    <m/>
    <m/>
    <m/>
    <m/>
    <m/>
    <m/>
    <m/>
    <m/>
    <n v="1"/>
    <m/>
    <m/>
    <m/>
    <m/>
    <m/>
    <m/>
    <m/>
    <m/>
    <m/>
    <m/>
    <m/>
    <m/>
    <m/>
    <m/>
    <m/>
    <m/>
    <n v="-3.4907398429167236E-2"/>
    <e v="#DIV/0!"/>
    <e v="#DIV/0!"/>
    <e v="#DIV/0!"/>
    <e v="#DIV/0!"/>
    <e v="#DIV/0!"/>
    <m/>
  </r>
  <r>
    <x v="64"/>
    <m/>
    <n v="15.47"/>
    <n v="1136.2"/>
    <n v="56.457344684896995"/>
    <n v="11.905778083180012"/>
    <m/>
    <m/>
    <m/>
    <m/>
    <m/>
    <m/>
    <m/>
    <m/>
    <m/>
    <m/>
    <m/>
    <n v="1"/>
    <m/>
    <m/>
    <m/>
    <m/>
    <m/>
    <m/>
    <m/>
    <m/>
    <m/>
    <m/>
    <m/>
    <m/>
    <m/>
    <m/>
    <m/>
    <m/>
    <n v="-3.3467154894780804E-2"/>
    <e v="#DIV/0!"/>
    <e v="#DIV/0!"/>
    <e v="#DIV/0!"/>
    <e v="#DIV/0!"/>
    <e v="#DIV/0!"/>
    <m/>
  </r>
  <r>
    <x v="65"/>
    <m/>
    <n v="14.34"/>
    <n v="1140.8399999999999"/>
    <n v="56.654731971797261"/>
    <n v="11.973358864086499"/>
    <m/>
    <m/>
    <m/>
    <m/>
    <m/>
    <m/>
    <m/>
    <m/>
    <m/>
    <m/>
    <m/>
    <n v="1"/>
    <m/>
    <m/>
    <m/>
    <m/>
    <m/>
    <m/>
    <m/>
    <m/>
    <m/>
    <m/>
    <m/>
    <m/>
    <m/>
    <m/>
    <m/>
    <m/>
    <n v="-3.148213342721351E-2"/>
    <e v="#DIV/0!"/>
    <e v="#DIV/0!"/>
    <e v="#DIV/0!"/>
    <e v="#DIV/0!"/>
    <e v="#DIV/0!"/>
    <m/>
  </r>
  <r>
    <x v="66"/>
    <m/>
    <n v="15.2"/>
    <n v="1128.94"/>
    <n v="56.101052059480189"/>
    <n v="11.825030649815419"/>
    <m/>
    <m/>
    <m/>
    <m/>
    <m/>
    <m/>
    <m/>
    <m/>
    <m/>
    <m/>
    <m/>
    <n v="1"/>
    <m/>
    <m/>
    <m/>
    <m/>
    <m/>
    <m/>
    <m/>
    <m/>
    <m/>
    <m/>
    <m/>
    <m/>
    <m/>
    <m/>
    <m/>
    <m/>
    <n v="-3.4290522772693732E-2"/>
    <e v="#DIV/0!"/>
    <e v="#DIV/0!"/>
    <e v="#DIV/0!"/>
    <e v="#DIV/0!"/>
    <e v="#DIV/0!"/>
    <m/>
  </r>
  <r>
    <x v="67"/>
    <m/>
    <n v="15.08"/>
    <n v="1125.3800000000001"/>
    <n v="55.924833028938423"/>
    <n v="11.821192505686863"/>
    <m/>
    <m/>
    <m/>
    <m/>
    <m/>
    <m/>
    <m/>
    <m/>
    <m/>
    <m/>
    <m/>
    <n v="1"/>
    <m/>
    <m/>
    <m/>
    <m/>
    <m/>
    <m/>
    <m/>
    <m/>
    <m/>
    <m/>
    <m/>
    <m/>
    <m/>
    <m/>
    <m/>
    <m/>
    <n v="-1.9770758410544542E-2"/>
    <e v="#DIV/0!"/>
    <e v="#DIV/0!"/>
    <e v="#DIV/0!"/>
    <e v="#DIV/0!"/>
    <e v="#DIV/0!"/>
    <m/>
  </r>
  <r>
    <x v="68"/>
    <m/>
    <n v="16.25"/>
    <n v="1116.21"/>
    <n v="55.516426030073788"/>
    <n v="11.716604277163114"/>
    <m/>
    <m/>
    <m/>
    <m/>
    <m/>
    <m/>
    <m/>
    <m/>
    <m/>
    <m/>
    <m/>
    <n v="1"/>
    <m/>
    <m/>
    <m/>
    <m/>
    <m/>
    <m/>
    <m/>
    <m/>
    <m/>
    <m/>
    <m/>
    <m/>
    <m/>
    <m/>
    <m/>
    <m/>
    <n v="-2.2827844816861953E-2"/>
    <e v="#DIV/0!"/>
    <e v="#DIV/0!"/>
    <e v="#DIV/0!"/>
    <e v="#DIV/0!"/>
    <e v="#DIV/0!"/>
    <m/>
  </r>
  <r>
    <x v="69"/>
    <m/>
    <n v="15.81"/>
    <n v="1118.33"/>
    <n v="55.514522984920319"/>
    <n v="11.755079684534225"/>
    <m/>
    <m/>
    <m/>
    <m/>
    <m/>
    <m/>
    <m/>
    <m/>
    <m/>
    <m/>
    <m/>
    <n v="1"/>
    <m/>
    <m/>
    <m/>
    <m/>
    <m/>
    <m/>
    <m/>
    <m/>
    <m/>
    <m/>
    <m/>
    <m/>
    <m/>
    <m/>
    <m/>
    <m/>
    <n v="-1.57497245142042E-2"/>
    <e v="#DIV/0!"/>
    <e v="#DIV/0!"/>
    <e v="#DIV/0!"/>
    <e v="#DIV/0!"/>
    <e v="#DIV/0!"/>
    <m/>
  </r>
  <r>
    <x v="70"/>
    <m/>
    <n v="16.2"/>
    <n v="1109.1099999999999"/>
    <n v="55.215263131328392"/>
    <n v="11.676569042057178"/>
    <m/>
    <m/>
    <m/>
    <m/>
    <m/>
    <m/>
    <m/>
    <m/>
    <m/>
    <m/>
    <m/>
    <n v="1"/>
    <m/>
    <m/>
    <m/>
    <m/>
    <m/>
    <m/>
    <m/>
    <m/>
    <m/>
    <m/>
    <m/>
    <m/>
    <m/>
    <m/>
    <m/>
    <m/>
    <n v="-3.3648386433342448E-2"/>
    <e v="#DIV/0!"/>
    <e v="#DIV/0!"/>
    <e v="#DIV/0!"/>
    <e v="#DIV/0!"/>
    <e v="#DIV/0!"/>
    <m/>
  </r>
  <r>
    <x v="71"/>
    <m/>
    <n v="15.78"/>
    <n v="1112.81"/>
    <n v="55.426113508086267"/>
    <n v="11.699189089941976"/>
    <m/>
    <m/>
    <m/>
    <m/>
    <m/>
    <m/>
    <m/>
    <m/>
    <m/>
    <m/>
    <m/>
    <n v="1"/>
    <m/>
    <m/>
    <m/>
    <m/>
    <m/>
    <m/>
    <m/>
    <m/>
    <m/>
    <m/>
    <m/>
    <m/>
    <m/>
    <m/>
    <m/>
    <m/>
    <n v="-4.0699299438288206E-2"/>
    <e v="#DIV/0!"/>
    <e v="#DIV/0!"/>
    <e v="#DIV/0!"/>
    <e v="#DIV/0!"/>
    <e v="#DIV/0!"/>
    <m/>
  </r>
  <r>
    <x v="72"/>
    <m/>
    <n v="14.96"/>
    <n v="1114.3499999999999"/>
    <n v="55.427795628202603"/>
    <n v="11.704999323811789"/>
    <m/>
    <m/>
    <m/>
    <m/>
    <m/>
    <m/>
    <m/>
    <m/>
    <m/>
    <m/>
    <m/>
    <n v="1"/>
    <m/>
    <m/>
    <m/>
    <m/>
    <m/>
    <m/>
    <m/>
    <m/>
    <m/>
    <m/>
    <m/>
    <m/>
    <m/>
    <m/>
    <m/>
    <m/>
    <n v="-4.2765611380199631E-2"/>
    <e v="#DIV/0!"/>
    <e v="#DIV/0!"/>
    <e v="#DIV/0!"/>
    <e v="#DIV/0!"/>
    <e v="#DIV/0!"/>
    <m/>
  </r>
  <r>
    <x v="73"/>
    <m/>
    <n v="14.46"/>
    <n v="1115.1400000000001"/>
    <n v="55.44732059481683"/>
    <n v="11.717597530541452"/>
    <m/>
    <m/>
    <m/>
    <m/>
    <m/>
    <m/>
    <m/>
    <m/>
    <m/>
    <m/>
    <m/>
    <n v="1"/>
    <m/>
    <m/>
    <m/>
    <m/>
    <m/>
    <m/>
    <m/>
    <m/>
    <m/>
    <m/>
    <m/>
    <m/>
    <m/>
    <m/>
    <m/>
    <m/>
    <n v="-3.1686633463454017E-2"/>
    <e v="#DIV/0!"/>
    <e v="#DIV/0!"/>
    <e v="#DIV/0!"/>
    <e v="#DIV/0!"/>
    <e v="#DIV/0!"/>
    <m/>
  </r>
  <r>
    <x v="74"/>
    <m/>
    <n v="13.76"/>
    <n v="1111.47"/>
    <n v="55.266196071597989"/>
    <n v="11.688528645755058"/>
    <m/>
    <m/>
    <m/>
    <m/>
    <m/>
    <m/>
    <m/>
    <m/>
    <m/>
    <m/>
    <m/>
    <n v="1"/>
    <m/>
    <m/>
    <m/>
    <m/>
    <m/>
    <m/>
    <m/>
    <m/>
    <m/>
    <m/>
    <m/>
    <m/>
    <m/>
    <m/>
    <m/>
    <m/>
    <n v="-3.5287049159746897E-2"/>
    <e v="#DIV/0!"/>
    <e v="#DIV/0!"/>
    <e v="#DIV/0!"/>
    <e v="#DIV/0!"/>
    <e v="#DIV/0!"/>
    <m/>
  </r>
  <r>
    <x v="75"/>
    <m/>
    <n v="14.71"/>
    <n v="1106.69"/>
    <n v="55.039303523768517"/>
    <n v="11.622866621219744"/>
    <m/>
    <m/>
    <m/>
    <m/>
    <m/>
    <m/>
    <m/>
    <m/>
    <m/>
    <m/>
    <m/>
    <n v="1"/>
    <m/>
    <m/>
    <m/>
    <m/>
    <m/>
    <m/>
    <m/>
    <m/>
    <m/>
    <m/>
    <m/>
    <m/>
    <m/>
    <m/>
    <m/>
    <m/>
    <n v="-4.3401981160085312E-2"/>
    <e v="#DIV/0!"/>
    <e v="#DIV/0!"/>
    <e v="#DIV/0!"/>
    <e v="#DIV/0!"/>
    <e v="#DIV/0!"/>
    <m/>
  </r>
  <r>
    <x v="76"/>
    <m/>
    <n v="14.34"/>
    <n v="1101.3900000000001"/>
    <n v="54.790972047889824"/>
    <n v="11.612590285002202"/>
    <m/>
    <m/>
    <m/>
    <m/>
    <m/>
    <m/>
    <m/>
    <m/>
    <m/>
    <m/>
    <m/>
    <n v="1"/>
    <m/>
    <m/>
    <m/>
    <m/>
    <m/>
    <m/>
    <m/>
    <m/>
    <m/>
    <m/>
    <m/>
    <m/>
    <m/>
    <m/>
    <m/>
    <m/>
    <n v="-3.7851611562406906E-2"/>
    <e v="#DIV/0!"/>
    <e v="#DIV/0!"/>
    <e v="#DIV/0!"/>
    <e v="#DIV/0!"/>
    <e v="#DIV/0!"/>
    <m/>
  </r>
  <r>
    <x v="77"/>
    <m/>
    <n v="15.17"/>
    <n v="1100.9000000000001"/>
    <n v="54.769506034025298"/>
    <n v="11.569276867324447"/>
    <m/>
    <m/>
    <m/>
    <m/>
    <m/>
    <m/>
    <m/>
    <m/>
    <m/>
    <m/>
    <m/>
    <n v="1"/>
    <m/>
    <m/>
    <m/>
    <m/>
    <m/>
    <m/>
    <m/>
    <m/>
    <m/>
    <m/>
    <m/>
    <m/>
    <m/>
    <m/>
    <m/>
    <m/>
    <n v="-2.0020156347887785E-2"/>
    <e v="#DIV/0!"/>
    <e v="#DIV/0!"/>
    <e v="#DIV/0!"/>
    <e v="#DIV/0!"/>
    <e v="#DIV/0!"/>
    <m/>
  </r>
  <r>
    <x v="78"/>
    <m/>
    <n v="14.17"/>
    <n v="1108.67"/>
    <n v="55.110101457976036"/>
    <n v="11.701687780963429"/>
    <m/>
    <m/>
    <m/>
    <m/>
    <m/>
    <m/>
    <m/>
    <m/>
    <m/>
    <m/>
    <m/>
    <n v="1"/>
    <m/>
    <m/>
    <m/>
    <m/>
    <m/>
    <m/>
    <m/>
    <m/>
    <m/>
    <m/>
    <m/>
    <m/>
    <m/>
    <m/>
    <m/>
    <m/>
    <n v="-1.7431192660550487E-2"/>
    <e v="#DIV/0!"/>
    <e v="#DIV/0!"/>
    <e v="#DIV/0!"/>
    <e v="#DIV/0!"/>
    <e v="#DIV/0!"/>
    <m/>
  </r>
  <r>
    <x v="79"/>
    <m/>
    <n v="16.41"/>
    <n v="1093.8800000000001"/>
    <n v="54.451048713876808"/>
    <n v="11.50292865412794"/>
    <m/>
    <m/>
    <m/>
    <m/>
    <m/>
    <m/>
    <m/>
    <m/>
    <m/>
    <m/>
    <m/>
    <n v="1"/>
    <m/>
    <m/>
    <m/>
    <m/>
    <m/>
    <m/>
    <m/>
    <m/>
    <m/>
    <m/>
    <m/>
    <m/>
    <m/>
    <m/>
    <m/>
    <m/>
    <n v="-1.2176752324857709E-2"/>
    <e v="#DIV/0!"/>
    <e v="#DIV/0!"/>
    <e v="#DIV/0!"/>
    <e v="#DIV/0!"/>
    <e v="#DIV/0!"/>
    <m/>
  </r>
  <r>
    <x v="80"/>
    <m/>
    <n v="15.75"/>
    <n v="1096.8399999999999"/>
    <n v="54.550431657679752"/>
    <n v="11.536520557440779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81"/>
    <m/>
    <n v="16.5"/>
    <n v="1086.2"/>
    <n v="54.039135543209788"/>
    <n v="11.453468559232849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82"/>
    <m/>
    <n v="17.3"/>
    <n v="1084.07"/>
    <n v="53.941063147547496"/>
    <n v="11.432685339505342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83"/>
    <m/>
    <n v="16.55"/>
    <n v="1094.83"/>
    <n v="54.42142321127217"/>
    <n v="11.531880748467433"/>
    <m/>
    <m/>
    <m/>
    <m/>
    <m/>
    <m/>
    <m/>
    <m/>
    <m/>
    <m/>
    <m/>
    <n v="1"/>
    <m/>
    <m/>
    <m/>
    <m/>
    <m/>
    <m/>
    <m/>
    <m/>
    <m/>
    <m/>
    <m/>
    <m/>
    <m/>
    <m/>
    <m/>
    <m/>
    <n v="1.1180089846596797E-2"/>
    <e v="#DIV/0!"/>
    <e v="#DIV/0!"/>
    <e v="#DIV/0!"/>
    <e v="#DIV/0!"/>
    <e v="#DIV/0!"/>
    <m/>
  </r>
  <r>
    <x v="84"/>
    <m/>
    <n v="16.149999999999999"/>
    <n v="1095.42"/>
    <n v="54.436307869601428"/>
    <n v="11.567481809975309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85"/>
    <m/>
    <n v="15.68"/>
    <n v="1100.43"/>
    <n v="54.66725794387731"/>
    <n v="11.616393707922784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86"/>
    <m/>
    <n v="15.32"/>
    <n v="1101.72"/>
    <n v="54.721822439674071"/>
    <n v="11.673576379723178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87"/>
    <m/>
    <n v="15.37"/>
    <n v="1106.6199999999999"/>
    <n v="54.93455197136651"/>
    <n v="11.700755676369656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88"/>
    <m/>
    <n v="16.03"/>
    <n v="1099.69"/>
    <n v="54.601242768128479"/>
    <n v="11.622636138447827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89"/>
    <m/>
    <n v="16.21"/>
    <n v="1098.6300000000001"/>
    <n v="54.551514068201001"/>
    <n v="11.623922303970616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90"/>
    <m/>
    <n v="18.32"/>
    <n v="1080.7"/>
    <n v="53.72785127667381"/>
    <n v="11.448859222753057"/>
    <m/>
    <m/>
    <m/>
    <m/>
    <m/>
    <m/>
    <m/>
    <m/>
    <m/>
    <m/>
    <m/>
    <n v="1"/>
    <m/>
    <m/>
    <m/>
    <m/>
    <m/>
    <m/>
    <m/>
    <m/>
    <m/>
    <m/>
    <m/>
    <m/>
    <m/>
    <m/>
    <m/>
    <m/>
    <n v="1.791321919117439E-2"/>
    <e v="#DIV/0!"/>
    <e v="#DIV/0!"/>
    <e v="#DIV/0!"/>
    <e v="#DIV/0!"/>
    <e v="#DIV/0!"/>
    <m/>
  </r>
  <r>
    <x v="91"/>
    <m/>
    <n v="19.34"/>
    <n v="1063.97"/>
    <n v="52.955996915354966"/>
    <n v="11.300704005598339"/>
    <m/>
    <m/>
    <m/>
    <m/>
    <m/>
    <m/>
    <m/>
    <m/>
    <m/>
    <m/>
    <m/>
    <n v="1"/>
    <m/>
    <m/>
    <m/>
    <m/>
    <m/>
    <m/>
    <m/>
    <m/>
    <m/>
    <m/>
    <m/>
    <m/>
    <m/>
    <m/>
    <m/>
    <m/>
    <n v="3.0470991024336147E-2"/>
    <e v="#DIV/0!"/>
    <e v="#DIV/0!"/>
    <e v="#DIV/0!"/>
    <e v="#DIV/0!"/>
    <e v="#DIV/0!"/>
    <m/>
  </r>
  <r>
    <x v="92"/>
    <m/>
    <n v="18.89"/>
    <n v="1065.22"/>
    <n v="52.841201990218259"/>
    <n v="11.31927932169156"/>
    <m/>
    <m/>
    <m/>
    <m/>
    <m/>
    <m/>
    <m/>
    <m/>
    <m/>
    <m/>
    <m/>
    <n v="1"/>
    <m/>
    <m/>
    <m/>
    <m/>
    <m/>
    <m/>
    <m/>
    <m/>
    <m/>
    <m/>
    <m/>
    <m/>
    <m/>
    <m/>
    <m/>
    <m/>
    <n v="5.3883098207656133E-2"/>
    <e v="#DIV/0!"/>
    <e v="#DIV/0!"/>
    <e v="#DIV/0!"/>
    <e v="#DIV/0!"/>
    <e v="#DIV/0!"/>
    <m/>
  </r>
  <r>
    <x v="93"/>
    <m/>
    <n v="17.47"/>
    <n v="1079.04"/>
    <n v="52.842087041625511"/>
    <n v="11.454139797651152"/>
    <m/>
    <m/>
    <m/>
    <m/>
    <m/>
    <m/>
    <m/>
    <m/>
    <m/>
    <m/>
    <m/>
    <n v="1"/>
    <m/>
    <m/>
    <m/>
    <m/>
    <m/>
    <m/>
    <m/>
    <m/>
    <m/>
    <m/>
    <m/>
    <m/>
    <m/>
    <m/>
    <m/>
    <m/>
    <n v="4.7924372430108386E-2"/>
    <e v="#DIV/0!"/>
    <e v="#DIV/0!"/>
    <e v="#DIV/0!"/>
    <e v="#DIV/0!"/>
    <e v="#DIV/0!"/>
    <m/>
  </r>
  <r>
    <x v="94"/>
    <m/>
    <n v="18.04"/>
    <n v="1075.79"/>
    <n v="52.842983116338324"/>
    <n v="11.430897811365751"/>
    <m/>
    <m/>
    <m/>
    <m/>
    <m/>
    <m/>
    <m/>
    <m/>
    <m/>
    <m/>
    <m/>
    <n v="1"/>
    <m/>
    <m/>
    <m/>
    <m/>
    <m/>
    <m/>
    <m/>
    <m/>
    <m/>
    <m/>
    <m/>
    <m/>
    <m/>
    <m/>
    <m/>
    <m/>
    <n v="3.6458333333333481E-2"/>
    <e v="#DIV/0!"/>
    <e v="#DIV/0!"/>
    <e v="#DIV/0!"/>
    <e v="#DIV/0!"/>
    <e v="#DIV/0!"/>
    <m/>
  </r>
  <r>
    <x v="95"/>
    <m/>
    <n v="19.079999999999998"/>
    <n v="1063.23"/>
    <n v="52.843877371468359"/>
    <n v="11.323897022477849"/>
    <m/>
    <m/>
    <m/>
    <m/>
    <m/>
    <m/>
    <m/>
    <m/>
    <m/>
    <m/>
    <m/>
    <n v="1"/>
    <m/>
    <m/>
    <m/>
    <m/>
    <m/>
    <m/>
    <m/>
    <m/>
    <m/>
    <m/>
    <m/>
    <m/>
    <m/>
    <m/>
    <m/>
    <m/>
    <n v="4.4739214902536739E-2"/>
    <e v="#DIV/0!"/>
    <e v="#DIV/0!"/>
    <e v="#DIV/0!"/>
    <e v="#DIV/0!"/>
    <e v="#DIV/0!"/>
    <m/>
  </r>
  <r>
    <x v="96"/>
    <m/>
    <n v="17.98"/>
    <n v="1064.8"/>
    <n v="52.844773476540858"/>
    <n v="11.347598911324491"/>
    <m/>
    <m/>
    <m/>
    <m/>
    <m/>
    <m/>
    <m/>
    <m/>
    <m/>
    <m/>
    <m/>
    <n v="1"/>
    <m/>
    <m/>
    <m/>
    <m/>
    <m/>
    <m/>
    <m/>
    <m/>
    <m/>
    <m/>
    <m/>
    <m/>
    <m/>
    <m/>
    <m/>
    <m/>
    <n v="5.886778965981021E-2"/>
    <e v="#DIV/0!"/>
    <e v="#DIV/0!"/>
    <e v="#DIV/0!"/>
    <e v="#DIV/0!"/>
    <e v="#DIV/0!"/>
    <m/>
  </r>
  <r>
    <x v="97"/>
    <m/>
    <n v="17.57"/>
    <n v="1079.3399999999999"/>
    <n v="53.233513941420298"/>
    <n v="11.457349354947354"/>
    <m/>
    <m/>
    <m/>
    <m/>
    <m/>
    <m/>
    <m/>
    <m/>
    <m/>
    <m/>
    <m/>
    <n v="1"/>
    <m/>
    <m/>
    <m/>
    <m/>
    <m/>
    <m/>
    <m/>
    <m/>
    <m/>
    <m/>
    <m/>
    <m/>
    <m/>
    <m/>
    <m/>
    <m/>
    <n v="5.9663786626596549E-2"/>
    <e v="#DIV/0!"/>
    <e v="#DIV/0!"/>
    <e v="#DIV/0!"/>
    <e v="#DIV/0!"/>
    <e v="#DIV/0!"/>
    <m/>
  </r>
  <r>
    <x v="98"/>
    <m/>
    <n v="17.02"/>
    <n v="1081.71"/>
    <n v="53.1966312101817"/>
    <n v="11.519925377878657"/>
    <m/>
    <m/>
    <m/>
    <m/>
    <m/>
    <m/>
    <m/>
    <m/>
    <m/>
    <m/>
    <m/>
    <n v="1"/>
    <m/>
    <m/>
    <m/>
    <m/>
    <m/>
    <m/>
    <m/>
    <m/>
    <m/>
    <m/>
    <m/>
    <m/>
    <m/>
    <m/>
    <m/>
    <m/>
    <n v="3.8013971501102528E-2"/>
    <e v="#DIV/0!"/>
    <e v="#DIV/0!"/>
    <e v="#DIV/0!"/>
    <e v="#DIV/0!"/>
    <e v="#DIV/0!"/>
    <m/>
  </r>
  <r>
    <x v="99"/>
    <m/>
    <n v="16.23"/>
    <n v="1095.17"/>
    <n v="53.599813988191798"/>
    <n v="11.630868322582883"/>
    <m/>
    <m/>
    <m/>
    <m/>
    <m/>
    <m/>
    <m/>
    <m/>
    <m/>
    <m/>
    <m/>
    <n v="1"/>
    <m/>
    <m/>
    <m/>
    <m/>
    <m/>
    <m/>
    <m/>
    <m/>
    <m/>
    <m/>
    <m/>
    <m/>
    <m/>
    <m/>
    <m/>
    <m/>
    <n v="3.8633275092215147E-2"/>
    <e v="#DIV/0!"/>
    <e v="#DIV/0!"/>
    <e v="#DIV/0!"/>
    <e v="#DIV/0!"/>
    <e v="#DIV/0!"/>
    <m/>
  </r>
  <r>
    <x v="100"/>
    <m/>
    <n v="16.96"/>
    <n v="1091.23"/>
    <n v="53.472768216069205"/>
    <n v="11.60000259577328"/>
    <m/>
    <m/>
    <m/>
    <m/>
    <m/>
    <m/>
    <m/>
    <m/>
    <m/>
    <m/>
    <m/>
    <n v="1"/>
    <m/>
    <m/>
    <m/>
    <m/>
    <m/>
    <m/>
    <m/>
    <m/>
    <m/>
    <m/>
    <m/>
    <m/>
    <m/>
    <m/>
    <m/>
    <m/>
    <n v="3.0479286320844956E-2"/>
    <e v="#DIV/0!"/>
    <e v="#DIV/0!"/>
    <e v="#DIV/0!"/>
    <e v="#DIV/0!"/>
    <e v="#DIV/0!"/>
    <m/>
  </r>
  <r>
    <x v="101"/>
    <m/>
    <n v="16"/>
    <n v="1098.3499999999999"/>
    <n v="53.66224427389497"/>
    <n v="11.675253702334993"/>
    <m/>
    <m/>
    <m/>
    <m/>
    <m/>
    <m/>
    <m/>
    <m/>
    <m/>
    <m/>
    <m/>
    <n v="1"/>
    <m/>
    <m/>
    <m/>
    <m/>
    <m/>
    <m/>
    <m/>
    <m/>
    <m/>
    <m/>
    <m/>
    <m/>
    <m/>
    <m/>
    <m/>
    <m/>
    <n v="2.8380817976045414E-2"/>
    <e v="#DIV/0!"/>
    <e v="#DIV/0!"/>
    <e v="#DIV/0!"/>
    <e v="#DIV/0!"/>
    <e v="#DIV/0!"/>
    <m/>
  </r>
  <r>
    <x v="102"/>
    <m/>
    <n v="15.88"/>
    <n v="1095.68"/>
    <n v="53.483593841606321"/>
    <n v="11.65458572772566"/>
    <m/>
    <m/>
    <m/>
    <m/>
    <m/>
    <m/>
    <m/>
    <m/>
    <m/>
    <m/>
    <m/>
    <n v="1"/>
    <m/>
    <m/>
    <m/>
    <m/>
    <m/>
    <m/>
    <m/>
    <m/>
    <m/>
    <m/>
    <m/>
    <m/>
    <m/>
    <m/>
    <m/>
    <m/>
    <n v="2.8178631583739344E-2"/>
    <e v="#DIV/0!"/>
    <e v="#DIV/0!"/>
    <e v="#DIV/0!"/>
    <e v="#DIV/0!"/>
    <e v="#DIV/0!"/>
    <m/>
  </r>
  <r>
    <x v="103"/>
    <m/>
    <n v="15.33"/>
    <n v="1096.19"/>
    <n v="53.395336309135743"/>
    <n v="11.679203434028716"/>
    <m/>
    <m/>
    <m/>
    <m/>
    <m/>
    <m/>
    <m/>
    <m/>
    <m/>
    <m/>
    <m/>
    <n v="1"/>
    <m/>
    <m/>
    <m/>
    <m/>
    <m/>
    <m/>
    <m/>
    <m/>
    <m/>
    <m/>
    <m/>
    <m/>
    <m/>
    <m/>
    <m/>
    <m/>
    <n v="1.6318633177569986E-2"/>
    <e v="#DIV/0!"/>
    <e v="#DIV/0!"/>
    <e v="#DIV/0!"/>
    <e v="#DIV/0!"/>
    <e v="#DIV/0!"/>
    <m/>
  </r>
  <r>
    <x v="104"/>
    <m/>
    <n v="14.98"/>
    <n v="1104.96"/>
    <n v="53.57906286807922"/>
    <n v="11.769275375226634"/>
    <m/>
    <m/>
    <m/>
    <m/>
    <m/>
    <m/>
    <m/>
    <m/>
    <m/>
    <m/>
    <m/>
    <n v="1"/>
    <m/>
    <m/>
    <m/>
    <m/>
    <m/>
    <m/>
    <m/>
    <m/>
    <m/>
    <m/>
    <m/>
    <m/>
    <m/>
    <m/>
    <m/>
    <m/>
    <n v="1.110208996615536E-2"/>
    <e v="#DIV/0!"/>
    <e v="#DIV/0!"/>
    <e v="#DIV/0!"/>
    <e v="#DIV/0!"/>
    <e v="#DIV/0!"/>
    <m/>
  </r>
  <r>
    <x v="105"/>
    <m/>
    <n v="14.91"/>
    <n v="1105.0899999999999"/>
    <n v="53.56416308271676"/>
    <n v="11.771596656476753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06"/>
    <m/>
    <n v="14.71"/>
    <n v="1107.77"/>
    <n v="53.619374519783328"/>
    <n v="11.810935987045722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07"/>
    <m/>
    <n v="15.44"/>
    <n v="1099.1500000000001"/>
    <n v="53.314100222873712"/>
    <n v="11.719779936930282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08"/>
    <m/>
    <n v="15.29"/>
    <n v="1104.24"/>
    <n v="53.491603207065161"/>
    <n v="11.777123410203698"/>
    <m/>
    <m/>
    <m/>
    <m/>
    <m/>
    <m/>
    <m/>
    <m/>
    <m/>
    <m/>
    <m/>
    <n v="1"/>
    <m/>
    <m/>
    <m/>
    <m/>
    <m/>
    <m/>
    <m/>
    <m/>
    <m/>
    <m/>
    <m/>
    <m/>
    <m/>
    <m/>
    <m/>
    <m/>
    <n v="1.4238275030705516E-2"/>
    <e v="#DIV/0!"/>
    <e v="#DIV/0!"/>
    <e v="#DIV/0!"/>
    <e v="#DIV/0!"/>
    <e v="#DIV/0!"/>
    <m/>
  </r>
  <r>
    <x v="109"/>
    <m/>
    <n v="14.91"/>
    <n v="1105.9100000000001"/>
    <n v="53.514704138992791"/>
    <n v="11.80381010150848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10"/>
    <m/>
    <n v="14.28"/>
    <n v="1118.31"/>
    <n v="53.834548721754025"/>
    <n v="11.941831740269773"/>
    <m/>
    <m/>
    <m/>
    <m/>
    <m/>
    <m/>
    <m/>
    <m/>
    <m/>
    <m/>
    <m/>
    <n v="1"/>
    <m/>
    <m/>
    <m/>
    <m/>
    <m/>
    <m/>
    <m/>
    <m/>
    <m/>
    <m/>
    <m/>
    <m/>
    <m/>
    <m/>
    <m/>
    <m/>
    <n v="2.3139315134142802E-2"/>
    <e v="#DIV/0!"/>
    <e v="#DIV/0!"/>
    <e v="#DIV/0!"/>
    <e v="#DIV/0!"/>
    <e v="#DIV/0!"/>
    <m/>
  </r>
  <r>
    <x v="111"/>
    <m/>
    <n v="13.91"/>
    <n v="1113.6300000000001"/>
    <n v="53.594289513280941"/>
    <n v="11.905327581916913"/>
    <m/>
    <m/>
    <m/>
    <m/>
    <m/>
    <m/>
    <m/>
    <m/>
    <m/>
    <m/>
    <m/>
    <n v="1"/>
    <m/>
    <m/>
    <m/>
    <m/>
    <m/>
    <m/>
    <m/>
    <m/>
    <m/>
    <m/>
    <m/>
    <m/>
    <m/>
    <m/>
    <m/>
    <m/>
    <n v="1.5076320519355146E-2"/>
    <e v="#DIV/0!"/>
    <e v="#DIV/0!"/>
    <e v="#DIV/0!"/>
    <e v="#DIV/0!"/>
    <e v="#DIV/0!"/>
    <m/>
  </r>
  <r>
    <x v="112"/>
    <m/>
    <n v="14.07"/>
    <n v="1121.3"/>
    <n v="53.921407307526344"/>
    <n v="11.988331432553133"/>
    <m/>
    <m/>
    <m/>
    <m/>
    <m/>
    <m/>
    <m/>
    <m/>
    <m/>
    <m/>
    <m/>
    <n v="1"/>
    <m/>
    <m/>
    <m/>
    <m/>
    <m/>
    <m/>
    <m/>
    <m/>
    <m/>
    <m/>
    <m/>
    <m/>
    <m/>
    <m/>
    <m/>
    <m/>
    <n v="1.8722555965625887E-2"/>
    <e v="#DIV/0!"/>
    <e v="#DIV/0!"/>
    <e v="#DIV/0!"/>
    <e v="#DIV/0!"/>
    <e v="#DIV/0!"/>
    <m/>
  </r>
  <r>
    <x v="113"/>
    <m/>
    <n v="14.06"/>
    <n v="1116.27"/>
    <n v="53.688257102197362"/>
    <n v="11.966359457225009"/>
    <m/>
    <m/>
    <m/>
    <m/>
    <m/>
    <m/>
    <m/>
    <m/>
    <m/>
    <m/>
    <m/>
    <n v="1"/>
    <m/>
    <m/>
    <m/>
    <m/>
    <m/>
    <m/>
    <m/>
    <m/>
    <m/>
    <m/>
    <m/>
    <m/>
    <m/>
    <m/>
    <m/>
    <m/>
    <n v="1.8505306340854455E-2"/>
    <e v="#DIV/0!"/>
    <e v="#DIV/0!"/>
    <e v="#DIV/0!"/>
    <e v="#DIV/0!"/>
    <e v="#DIV/0!"/>
    <m/>
  </r>
  <r>
    <x v="114"/>
    <m/>
    <n v="14.01"/>
    <n v="1118.3800000000001"/>
    <n v="53.775352639390832"/>
    <n v="11.963261459089917"/>
    <m/>
    <m/>
    <m/>
    <m/>
    <m/>
    <m/>
    <m/>
    <m/>
    <m/>
    <m/>
    <m/>
    <n v="1"/>
    <m/>
    <m/>
    <m/>
    <m/>
    <m/>
    <m/>
    <m/>
    <m/>
    <m/>
    <m/>
    <m/>
    <m/>
    <m/>
    <m/>
    <m/>
    <m/>
    <n v="1.2882188001110961E-2"/>
    <e v="#DIV/0!"/>
    <e v="#DIV/0!"/>
    <e v="#DIV/0!"/>
    <e v="#DIV/0!"/>
    <e v="#DIV/0!"/>
    <m/>
  </r>
  <r>
    <x v="115"/>
    <m/>
    <n v="13.76"/>
    <n v="1123.92"/>
    <n v="54.017897835355107"/>
    <n v="12.024322964409995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16"/>
    <m/>
    <n v="13.17"/>
    <n v="1125.82"/>
    <n v="54.09303045620846"/>
    <n v="12.071689169759077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17"/>
    <m/>
    <n v="13.56"/>
    <n v="1128.33"/>
    <n v="54.175473908825779"/>
    <n v="12.113372040231425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18"/>
    <m/>
    <n v="14.64"/>
    <n v="1120.3699999999999"/>
    <n v="53.827837763797859"/>
    <n v="12.019248270804351"/>
    <m/>
    <m/>
    <m/>
    <m/>
    <m/>
    <m/>
    <m/>
    <m/>
    <m/>
    <m/>
    <m/>
    <n v="1"/>
    <m/>
    <m/>
    <m/>
    <m/>
    <m/>
    <m/>
    <m/>
    <m/>
    <m/>
    <m/>
    <m/>
    <m/>
    <m/>
    <m/>
    <m/>
    <m/>
    <n v="-1.3010378169507009E-2"/>
    <e v="#DIV/0!"/>
    <e v="#DIV/0!"/>
    <e v="#DIV/0!"/>
    <e v="#DIV/0!"/>
    <e v="#DIV/0!"/>
    <m/>
  </r>
  <r>
    <x v="119"/>
    <m/>
    <n v="14.39"/>
    <n v="1123.5"/>
    <n v="53.977546427711488"/>
    <n v="12.04837016685463"/>
    <m/>
    <m/>
    <m/>
    <m/>
    <m/>
    <m/>
    <m/>
    <m/>
    <m/>
    <m/>
    <m/>
    <n v="1"/>
    <m/>
    <m/>
    <m/>
    <m/>
    <m/>
    <m/>
    <m/>
    <m/>
    <m/>
    <m/>
    <m/>
    <m/>
    <m/>
    <m/>
    <m/>
    <m/>
    <n v="-1.5244963717343296E-2"/>
    <e v="#DIV/0!"/>
    <e v="#DIV/0!"/>
    <e v="#DIV/0!"/>
    <e v="#DIV/0!"/>
    <e v="#DIV/0!"/>
    <m/>
  </r>
  <r>
    <x v="120"/>
    <m/>
    <n v="14.03"/>
    <n v="1128.55"/>
    <n v="54.21518079839975"/>
    <n v="12.048069536089448"/>
    <m/>
    <m/>
    <m/>
    <m/>
    <m/>
    <m/>
    <m/>
    <m/>
    <m/>
    <m/>
    <m/>
    <n v="1"/>
    <m/>
    <m/>
    <m/>
    <m/>
    <m/>
    <m/>
    <m/>
    <m/>
    <m/>
    <m/>
    <m/>
    <m/>
    <m/>
    <m/>
    <m/>
    <m/>
    <n v="-1.3618157543391129E-2"/>
    <e v="#DIV/0!"/>
    <e v="#DIV/0!"/>
    <e v="#DIV/0!"/>
    <e v="#DIV/0!"/>
    <e v="#DIV/0!"/>
    <m/>
  </r>
  <r>
    <x v="121"/>
    <m/>
    <n v="14.43"/>
    <n v="1122.2"/>
    <n v="53.924881976280751"/>
    <n v="11.980818932039348"/>
    <m/>
    <m/>
    <m/>
    <m/>
    <m/>
    <m/>
    <m/>
    <m/>
    <m/>
    <m/>
    <m/>
    <n v="1"/>
    <m/>
    <m/>
    <m/>
    <m/>
    <m/>
    <m/>
    <m/>
    <m/>
    <m/>
    <m/>
    <m/>
    <m/>
    <m/>
    <m/>
    <m/>
    <m/>
    <n v="-1.287492800496215E-2"/>
    <e v="#DIV/0!"/>
    <e v="#DIV/0!"/>
    <e v="#DIV/0!"/>
    <e v="#DIV/0!"/>
    <e v="#DIV/0!"/>
    <m/>
  </r>
  <r>
    <x v="122"/>
    <m/>
    <n v="13.66"/>
    <n v="1129.3"/>
    <n v="54.229690458972826"/>
    <n v="12.039509904659385"/>
    <m/>
    <m/>
    <m/>
    <m/>
    <m/>
    <m/>
    <m/>
    <m/>
    <m/>
    <m/>
    <m/>
    <n v="1"/>
    <m/>
    <m/>
    <m/>
    <m/>
    <m/>
    <m/>
    <m/>
    <m/>
    <m/>
    <m/>
    <m/>
    <m/>
    <m/>
    <m/>
    <m/>
    <m/>
    <n v="-1.6904295134557157E-2"/>
    <e v="#DIV/0!"/>
    <e v="#DIV/0!"/>
    <e v="#DIV/0!"/>
    <e v="#DIV/0!"/>
    <e v="#DIV/0!"/>
    <m/>
  </r>
  <r>
    <x v="123"/>
    <m/>
    <n v="14.74"/>
    <n v="1113.56"/>
    <n v="53.515870205129453"/>
    <n v="11.898969329610781"/>
    <m/>
    <m/>
    <m/>
    <m/>
    <m/>
    <m/>
    <m/>
    <m/>
    <m/>
    <m/>
    <m/>
    <n v="1"/>
    <m/>
    <m/>
    <m/>
    <m/>
    <m/>
    <m/>
    <m/>
    <m/>
    <m/>
    <m/>
    <m/>
    <m/>
    <m/>
    <m/>
    <m/>
    <m/>
    <n v="-2.2704330116000926E-2"/>
    <e v="#DIV/0!"/>
    <e v="#DIV/0!"/>
    <e v="#DIV/0!"/>
    <e v="#DIV/0!"/>
    <e v="#DIV/0!"/>
    <m/>
  </r>
  <r>
    <x v="124"/>
    <m/>
    <n v="14.8"/>
    <n v="1108.3599999999999"/>
    <n v="53.283024356785255"/>
    <n v="11.844132957192876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25"/>
    <m/>
    <n v="14.28"/>
    <n v="1110.1099999999999"/>
    <n v="53.345236187442659"/>
    <n v="11.899063764159925"/>
    <m/>
    <m/>
    <m/>
    <m/>
    <m/>
    <m/>
    <m/>
    <m/>
    <m/>
    <m/>
    <m/>
    <n v="1"/>
    <m/>
    <m/>
    <m/>
    <m/>
    <m/>
    <m/>
    <m/>
    <m/>
    <m/>
    <m/>
    <m/>
    <m/>
    <m/>
    <m/>
    <m/>
    <m/>
    <n v="-1.1386192211916613E-2"/>
    <e v="#DIV/0!"/>
    <e v="#DIV/0!"/>
    <e v="#DIV/0!"/>
    <e v="#DIV/0!"/>
    <e v="#DIV/0!"/>
    <m/>
  </r>
  <r>
    <x v="126"/>
    <m/>
    <n v="14.62"/>
    <n v="1103.52"/>
    <n v="53.046683143828403"/>
    <n v="11.827863019899535"/>
    <m/>
    <m/>
    <m/>
    <m/>
    <m/>
    <m/>
    <m/>
    <m/>
    <m/>
    <m/>
    <m/>
    <n v="1"/>
    <m/>
    <m/>
    <m/>
    <m/>
    <m/>
    <m/>
    <m/>
    <m/>
    <m/>
    <m/>
    <m/>
    <m/>
    <m/>
    <m/>
    <m/>
    <m/>
    <n v="-1.3791426074893476E-2"/>
    <e v="#DIV/0!"/>
    <e v="#DIV/0!"/>
    <e v="#DIV/0!"/>
    <e v="#DIV/0!"/>
    <e v="#DIV/0!"/>
    <m/>
  </r>
  <r>
    <x v="127"/>
    <m/>
    <n v="13.83"/>
    <n v="1110.06"/>
    <n v="53.321510096078093"/>
    <n v="11.895285447066763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28"/>
    <m/>
    <n v="13.21"/>
    <n v="1114.8"/>
    <n v="53.509375074296784"/>
    <n v="11.967226718959809"/>
    <m/>
    <m/>
    <m/>
    <m/>
    <m/>
    <m/>
    <m/>
    <m/>
    <m/>
    <m/>
    <m/>
    <n v="1"/>
    <m/>
    <m/>
    <m/>
    <m/>
    <m/>
    <m/>
    <m/>
    <m/>
    <m/>
    <m/>
    <m/>
    <m/>
    <m/>
    <m/>
    <m/>
    <m/>
    <n v="1.3819072842909508E-2"/>
    <e v="#DIV/0!"/>
    <e v="#DIV/0!"/>
    <e v="#DIV/0!"/>
    <e v="#DIV/0!"/>
    <e v="#DIV/0!"/>
    <m/>
  </r>
  <r>
    <x v="129"/>
    <m/>
    <n v="13.34"/>
    <n v="1114.58"/>
    <n v="53.483539968253304"/>
    <n v="11.968264386479236"/>
    <m/>
    <m/>
    <m/>
    <m/>
    <m/>
    <m/>
    <m/>
    <m/>
    <m/>
    <m/>
    <m/>
    <n v="1"/>
    <m/>
    <m/>
    <m/>
    <m/>
    <m/>
    <m/>
    <m/>
    <m/>
    <m/>
    <m/>
    <m/>
    <m/>
    <m/>
    <m/>
    <m/>
    <m/>
    <n v="1.1338356655902437E-2"/>
    <e v="#DIV/0!"/>
    <e v="#DIV/0!"/>
    <e v="#DIV/0!"/>
    <e v="#DIV/0!"/>
    <e v="#DIV/0!"/>
    <m/>
  </r>
  <r>
    <x v="130"/>
    <m/>
    <n v="12.75"/>
    <n v="1131.5"/>
    <n v="54.216648395947885"/>
    <n v="12.17182137535419"/>
    <m/>
    <m/>
    <m/>
    <m/>
    <m/>
    <m/>
    <m/>
    <m/>
    <m/>
    <m/>
    <m/>
    <n v="1"/>
    <m/>
    <m/>
    <m/>
    <m/>
    <m/>
    <m/>
    <m/>
    <m/>
    <m/>
    <m/>
    <m/>
    <m/>
    <m/>
    <m/>
    <m/>
    <m/>
    <n v="1.4014247519245071E-2"/>
    <e v="#DIV/0!"/>
    <e v="#DIV/0!"/>
    <e v="#DIV/0!"/>
    <e v="#DIV/0!"/>
    <e v="#DIV/0!"/>
    <m/>
  </r>
  <r>
    <x v="131"/>
    <m/>
    <n v="13.41"/>
    <n v="1135.17"/>
    <n v="54.40413132891171"/>
    <n v="12.180228835639266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32"/>
    <m/>
    <n v="13.95"/>
    <n v="1134.48"/>
    <n v="54.378884942194581"/>
    <n v="12.184858845825126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33"/>
    <m/>
    <n v="13.28"/>
    <n v="1142.05"/>
    <n v="54.610277242903699"/>
    <n v="12.272601542063907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34"/>
    <m/>
    <n v="14.5"/>
    <n v="1130.6500000000001"/>
    <n v="54.10875319712401"/>
    <n v="12.144539043215856"/>
    <m/>
    <m/>
    <m/>
    <m/>
    <m/>
    <m/>
    <m/>
    <m/>
    <m/>
    <m/>
    <m/>
    <n v="1"/>
    <m/>
    <m/>
    <m/>
    <m/>
    <m/>
    <m/>
    <m/>
    <m/>
    <m/>
    <m/>
    <m/>
    <m/>
    <m/>
    <m/>
    <m/>
    <m/>
    <n v="1.7179633115888215E-2"/>
    <e v="#DIV/0!"/>
    <e v="#DIV/0!"/>
    <e v="#DIV/0!"/>
    <e v="#DIV/0!"/>
    <e v="#DIV/0!"/>
    <m/>
  </r>
  <r>
    <x v="135"/>
    <m/>
    <n v="15.05"/>
    <n v="1122.1400000000001"/>
    <n v="53.735237840667544"/>
    <n v="12.045872071997405"/>
    <m/>
    <m/>
    <m/>
    <m/>
    <m/>
    <m/>
    <m/>
    <m/>
    <m/>
    <m/>
    <m/>
    <n v="1"/>
    <m/>
    <m/>
    <m/>
    <m/>
    <m/>
    <m/>
    <m/>
    <m/>
    <m/>
    <m/>
    <m/>
    <m/>
    <m/>
    <m/>
    <m/>
    <m/>
    <n v="3.1415557422721507E-2"/>
    <e v="#DIV/0!"/>
    <e v="#DIV/0!"/>
    <e v="#DIV/0!"/>
    <e v="#DIV/0!"/>
    <e v="#DIV/0!"/>
    <m/>
  </r>
  <r>
    <x v="136"/>
    <m/>
    <n v="14.71"/>
    <n v="1124.3900000000001"/>
    <n v="53.828343055223868"/>
    <n v="12.087787343138706"/>
    <m/>
    <m/>
    <m/>
    <m/>
    <m/>
    <m/>
    <m/>
    <m/>
    <m/>
    <m/>
    <m/>
    <n v="1"/>
    <m/>
    <m/>
    <m/>
    <m/>
    <m/>
    <m/>
    <m/>
    <m/>
    <m/>
    <m/>
    <m/>
    <m/>
    <m/>
    <m/>
    <m/>
    <m/>
    <n v="3.8096850660345405E-2"/>
    <e v="#DIV/0!"/>
    <e v="#DIV/0!"/>
    <e v="#DIV/0!"/>
    <e v="#DIV/0!"/>
    <e v="#DIV/0!"/>
    <m/>
  </r>
  <r>
    <x v="137"/>
    <m/>
    <n v="15.05"/>
    <n v="1121.8399999999999"/>
    <n v="53.829370132971661"/>
    <n v="12.033681945755596"/>
    <m/>
    <m/>
    <m/>
    <m/>
    <m/>
    <m/>
    <m/>
    <m/>
    <m/>
    <m/>
    <m/>
    <n v="1"/>
    <m/>
    <m/>
    <m/>
    <m/>
    <m/>
    <m/>
    <m/>
    <m/>
    <m/>
    <m/>
    <m/>
    <m/>
    <m/>
    <m/>
    <m/>
    <m/>
    <n v="3.5299139978121286E-2"/>
    <e v="#DIV/0!"/>
    <e v="#DIV/0!"/>
    <e v="#DIV/0!"/>
    <e v="#DIV/0!"/>
    <e v="#DIV/0!"/>
    <m/>
  </r>
  <r>
    <x v="138"/>
    <m/>
    <n v="15.42"/>
    <n v="1113.6500000000001"/>
    <n v="53.486166062435508"/>
    <n v="11.942795506520284"/>
    <m/>
    <m/>
    <m/>
    <m/>
    <m/>
    <m/>
    <m/>
    <m/>
    <m/>
    <m/>
    <m/>
    <n v="1"/>
    <m/>
    <m/>
    <m/>
    <m/>
    <m/>
    <m/>
    <m/>
    <m/>
    <m/>
    <m/>
    <m/>
    <m/>
    <m/>
    <m/>
    <m/>
    <m/>
    <n v="3.6609498680739039E-2"/>
    <e v="#DIV/0!"/>
    <e v="#DIV/0!"/>
    <e v="#DIV/0!"/>
    <e v="#DIV/0!"/>
    <e v="#DIV/0!"/>
    <m/>
  </r>
  <r>
    <x v="139"/>
    <m/>
    <n v="16.43"/>
    <n v="1103.29"/>
    <n v="53.140985832244503"/>
    <n v="11.850696760069836"/>
    <m/>
    <m/>
    <m/>
    <m/>
    <m/>
    <m/>
    <m/>
    <m/>
    <m/>
    <m/>
    <m/>
    <n v="1"/>
    <m/>
    <m/>
    <m/>
    <m/>
    <m/>
    <m/>
    <m/>
    <m/>
    <m/>
    <m/>
    <m/>
    <m/>
    <m/>
    <m/>
    <m/>
    <m/>
    <n v="5.3724240111345578E-2"/>
    <e v="#DIV/0!"/>
    <e v="#DIV/0!"/>
    <e v="#DIV/0!"/>
    <e v="#DIV/0!"/>
    <e v="#DIV/0!"/>
    <m/>
  </r>
  <r>
    <x v="140"/>
    <m/>
    <n v="15.04"/>
    <n v="1108.2"/>
    <n v="53.14232057995909"/>
    <n v="11.915870887479771"/>
    <m/>
    <m/>
    <m/>
    <m/>
    <m/>
    <m/>
    <m/>
    <m/>
    <m/>
    <m/>
    <m/>
    <n v="1"/>
    <m/>
    <m/>
    <m/>
    <m/>
    <m/>
    <m/>
    <m/>
    <m/>
    <m/>
    <m/>
    <m/>
    <m/>
    <m/>
    <m/>
    <m/>
    <m/>
    <n v="7.3308015118418668E-2"/>
    <e v="#DIV/0!"/>
    <e v="#DIV/0!"/>
    <e v="#DIV/0!"/>
    <e v="#DIV/0!"/>
    <e v="#DIV/0!"/>
    <m/>
  </r>
  <r>
    <x v="141"/>
    <m/>
    <n v="14.71"/>
    <n v="1114.02"/>
    <n v="53.223157849193953"/>
    <n v="11.970569739180357"/>
    <m/>
    <m/>
    <m/>
    <m/>
    <m/>
    <m/>
    <m/>
    <m/>
    <m/>
    <m/>
    <m/>
    <n v="1"/>
    <m/>
    <m/>
    <m/>
    <m/>
    <m/>
    <m/>
    <m/>
    <m/>
    <m/>
    <m/>
    <m/>
    <m/>
    <m/>
    <m/>
    <m/>
    <m/>
    <n v="6.8227756722613053E-2"/>
    <e v="#DIV/0!"/>
    <e v="#DIV/0!"/>
    <e v="#DIV/0!"/>
    <e v="#DIV/0!"/>
    <e v="#DIV/0!"/>
    <m/>
  </r>
  <r>
    <x v="142"/>
    <m/>
    <n v="15.13"/>
    <n v="1103.23"/>
    <n v="52.805727033482505"/>
    <n v="11.879463583244295"/>
    <m/>
    <m/>
    <m/>
    <m/>
    <m/>
    <m/>
    <m/>
    <m/>
    <m/>
    <m/>
    <m/>
    <n v="1"/>
    <m/>
    <m/>
    <m/>
    <m/>
    <m/>
    <m/>
    <m/>
    <m/>
    <m/>
    <m/>
    <m/>
    <m/>
    <m/>
    <m/>
    <m/>
    <m/>
    <n v="5.5124683578391842E-2"/>
    <e v="#DIV/0!"/>
    <e v="#DIV/0!"/>
    <e v="#DIV/0!"/>
    <e v="#DIV/0!"/>
    <e v="#DIV/0!"/>
    <m/>
  </r>
  <r>
    <x v="143"/>
    <m/>
    <n v="14.85"/>
    <n v="1103.6600000000001"/>
    <n v="52.972728603834909"/>
    <n v="11.843020840780186"/>
    <m/>
    <m/>
    <m/>
    <m/>
    <m/>
    <m/>
    <m/>
    <m/>
    <m/>
    <m/>
    <m/>
    <n v="1"/>
    <m/>
    <m/>
    <m/>
    <m/>
    <m/>
    <m/>
    <m/>
    <m/>
    <m/>
    <m/>
    <m/>
    <m/>
    <m/>
    <m/>
    <m/>
    <m/>
    <n v="7.1345050442790825E-2"/>
    <e v="#DIV/0!"/>
    <e v="#DIV/0!"/>
    <e v="#DIV/0!"/>
    <e v="#DIV/0!"/>
    <e v="#DIV/0!"/>
    <m/>
  </r>
  <r>
    <x v="144"/>
    <m/>
    <n v="14.54"/>
    <n v="1106.49"/>
    <n v="52.880190580477496"/>
    <n v="11.925692285820064"/>
    <m/>
    <m/>
    <m/>
    <m/>
    <m/>
    <m/>
    <m/>
    <m/>
    <m/>
    <m/>
    <m/>
    <n v="1"/>
    <m/>
    <m/>
    <m/>
    <m/>
    <m/>
    <m/>
    <m/>
    <m/>
    <m/>
    <m/>
    <m/>
    <m/>
    <m/>
    <m/>
    <m/>
    <m/>
    <n v="7.2386423355018659E-2"/>
    <e v="#DIV/0!"/>
    <e v="#DIV/0!"/>
    <e v="#DIV/0!"/>
    <e v="#DIV/0!"/>
    <e v="#DIV/0!"/>
    <m/>
  </r>
  <r>
    <x v="145"/>
    <m/>
    <n v="15.28"/>
    <n v="1095.74"/>
    <n v="52.523765805370985"/>
    <n v="11.800795014754712"/>
    <m/>
    <m/>
    <m/>
    <m/>
    <m/>
    <m/>
    <m/>
    <m/>
    <m/>
    <m/>
    <m/>
    <n v="1"/>
    <m/>
    <m/>
    <m/>
    <m/>
    <m/>
    <m/>
    <m/>
    <m/>
    <m/>
    <m/>
    <m/>
    <m/>
    <m/>
    <m/>
    <m/>
    <m/>
    <n v="5.7704995074514764E-2"/>
    <e v="#DIV/0!"/>
    <e v="#DIV/0!"/>
    <e v="#DIV/0!"/>
    <e v="#DIV/0!"/>
    <e v="#DIV/0!"/>
    <m/>
  </r>
  <r>
    <x v="146"/>
    <m/>
    <n v="16.579999999999998"/>
    <n v="1094.8"/>
    <n v="52.691373027523255"/>
    <n v="11.776096265540183"/>
    <m/>
    <m/>
    <m/>
    <m/>
    <m/>
    <m/>
    <m/>
    <m/>
    <m/>
    <m/>
    <m/>
    <n v="1"/>
    <m/>
    <m/>
    <m/>
    <m/>
    <m/>
    <m/>
    <m/>
    <m/>
    <m/>
    <m/>
    <m/>
    <m/>
    <m/>
    <m/>
    <m/>
    <m/>
    <n v="7.4378958512055782E-2"/>
    <e v="#DIV/0!"/>
    <e v="#DIV/0!"/>
    <e v="#DIV/0!"/>
    <e v="#DIV/0!"/>
    <e v="#DIV/0!"/>
    <m/>
  </r>
  <r>
    <x v="147"/>
    <m/>
    <n v="16.39"/>
    <n v="1111.0899999999999"/>
    <n v="53.18834905898813"/>
    <n v="11.937634707943658"/>
    <m/>
    <m/>
    <m/>
    <m/>
    <m/>
    <m/>
    <m/>
    <m/>
    <m/>
    <m/>
    <m/>
    <n v="1"/>
    <m/>
    <m/>
    <m/>
    <m/>
    <m/>
    <m/>
    <m/>
    <m/>
    <m/>
    <m/>
    <m/>
    <m/>
    <m/>
    <m/>
    <m/>
    <m/>
    <n v="7.5027402265253951E-2"/>
    <e v="#DIV/0!"/>
    <e v="#DIV/0!"/>
    <e v="#DIV/0!"/>
    <e v="#DIV/0!"/>
    <e v="#DIV/0!"/>
    <m/>
  </r>
  <r>
    <x v="148"/>
    <m/>
    <n v="15.72"/>
    <n v="1125.4000000000001"/>
    <n v="53.785796529813346"/>
    <n v="12.059102476811589"/>
    <m/>
    <m/>
    <m/>
    <m/>
    <m/>
    <m/>
    <m/>
    <m/>
    <m/>
    <m/>
    <m/>
    <n v="1"/>
    <m/>
    <m/>
    <m/>
    <m/>
    <m/>
    <m/>
    <m/>
    <m/>
    <m/>
    <m/>
    <m/>
    <m/>
    <m/>
    <m/>
    <m/>
    <m/>
    <n v="6.3604208479961288E-2"/>
    <e v="#DIV/0!"/>
    <e v="#DIV/0!"/>
    <e v="#DIV/0!"/>
    <e v="#DIV/0!"/>
    <e v="#DIV/0!"/>
    <m/>
  </r>
  <r>
    <x v="149"/>
    <m/>
    <n v="15.39"/>
    <n v="1127.44"/>
    <n v="53.774414580883978"/>
    <n v="12.095179827762234"/>
    <m/>
    <m/>
    <m/>
    <m/>
    <m/>
    <m/>
    <m/>
    <m/>
    <m/>
    <m/>
    <m/>
    <n v="1"/>
    <m/>
    <m/>
    <m/>
    <m/>
    <m/>
    <m/>
    <m/>
    <m/>
    <m/>
    <m/>
    <m/>
    <m/>
    <m/>
    <m/>
    <m/>
    <m/>
    <n v="5.0870801492802542E-2"/>
    <e v="#DIV/0!"/>
    <e v="#DIV/0!"/>
    <e v="#DIV/0!"/>
    <e v="#DIV/0!"/>
    <e v="#DIV/0!"/>
    <m/>
  </r>
  <r>
    <x v="150"/>
    <m/>
    <n v="16.27"/>
    <n v="1130.2"/>
    <n v="53.888699450173362"/>
    <n v="12.129564601316197"/>
    <m/>
    <m/>
    <m/>
    <m/>
    <m/>
    <m/>
    <m/>
    <m/>
    <m/>
    <m/>
    <m/>
    <n v="1"/>
    <m/>
    <m/>
    <m/>
    <m/>
    <m/>
    <m/>
    <m/>
    <m/>
    <m/>
    <m/>
    <m/>
    <m/>
    <m/>
    <m/>
    <m/>
    <m/>
    <n v="4.5350528631235232E-2"/>
    <e v="#DIV/0!"/>
    <e v="#DIV/0!"/>
    <e v="#DIV/0!"/>
    <e v="#DIV/0!"/>
    <e v="#DIV/0!"/>
    <m/>
  </r>
  <r>
    <x v="151"/>
    <m/>
    <n v="16.27"/>
    <n v="1130.51"/>
    <n v="53.950007122755892"/>
    <n v="12.155046576165365"/>
    <m/>
    <m/>
    <m/>
    <m/>
    <m/>
    <m/>
    <m/>
    <m/>
    <m/>
    <m/>
    <m/>
    <n v="1"/>
    <m/>
    <m/>
    <m/>
    <m/>
    <m/>
    <m/>
    <m/>
    <m/>
    <m/>
    <m/>
    <m/>
    <m/>
    <m/>
    <m/>
    <m/>
    <m/>
    <n v="3.8594938948858459E-2"/>
    <e v="#DIV/0!"/>
    <e v="#DIV/0!"/>
    <e v="#DIV/0!"/>
    <e v="#DIV/0!"/>
    <e v="#DIV/0!"/>
    <m/>
  </r>
  <r>
    <x v="152"/>
    <m/>
    <n v="16.18"/>
    <n v="1130.56"/>
    <n v="53.722824782775639"/>
    <n v="12.170274222379788"/>
    <m/>
    <m/>
    <m/>
    <m/>
    <m/>
    <m/>
    <m/>
    <m/>
    <m/>
    <m/>
    <m/>
    <n v="1"/>
    <m/>
    <m/>
    <m/>
    <m/>
    <m/>
    <m/>
    <m/>
    <m/>
    <m/>
    <m/>
    <m/>
    <m/>
    <m/>
    <m/>
    <m/>
    <m/>
    <n v="5.3834110268816682E-2"/>
    <e v="#DIV/0!"/>
    <e v="#DIV/0!"/>
    <e v="#DIV/0!"/>
    <e v="#DIV/0!"/>
    <e v="#DIV/0!"/>
    <m/>
  </r>
  <r>
    <x v="153"/>
    <m/>
    <n v="14.04"/>
    <n v="1143.2"/>
    <n v="53.842324695202649"/>
    <n v="12.325487569636326"/>
    <m/>
    <m/>
    <m/>
    <m/>
    <m/>
    <m/>
    <m/>
    <m/>
    <m/>
    <m/>
    <m/>
    <n v="1"/>
    <m/>
    <m/>
    <m/>
    <m/>
    <m/>
    <m/>
    <m/>
    <m/>
    <m/>
    <m/>
    <m/>
    <m/>
    <m/>
    <m/>
    <m/>
    <m/>
    <n v="5.2867605434474996E-2"/>
    <e v="#DIV/0!"/>
    <e v="#DIV/0!"/>
    <e v="#DIV/0!"/>
    <e v="#DIV/0!"/>
    <e v="#DIV/0!"/>
    <m/>
  </r>
  <r>
    <x v="154"/>
    <m/>
    <n v="13.97"/>
    <n v="1161.67"/>
    <n v="54.287805135270496"/>
    <n v="12.489113533154288"/>
    <m/>
    <m/>
    <m/>
    <m/>
    <m/>
    <m/>
    <m/>
    <m/>
    <m/>
    <m/>
    <m/>
    <n v="1"/>
    <m/>
    <m/>
    <m/>
    <m/>
    <m/>
    <m/>
    <m/>
    <m/>
    <m/>
    <m/>
    <m/>
    <m/>
    <m/>
    <m/>
    <m/>
    <m/>
    <n v="4.1961161651504542E-2"/>
    <e v="#DIV/0!"/>
    <e v="#DIV/0!"/>
    <e v="#DIV/0!"/>
    <e v="#DIV/0!"/>
    <e v="#DIV/0!"/>
    <m/>
  </r>
  <r>
    <x v="155"/>
    <m/>
    <n v="13.84"/>
    <n v="1166.17"/>
    <n v="54.418378266126467"/>
    <n v="12.559643264556424"/>
    <m/>
    <m/>
    <m/>
    <m/>
    <m/>
    <m/>
    <m/>
    <m/>
    <m/>
    <m/>
    <m/>
    <n v="1"/>
    <m/>
    <m/>
    <m/>
    <m/>
    <m/>
    <m/>
    <m/>
    <m/>
    <m/>
    <m/>
    <m/>
    <m/>
    <m/>
    <m/>
    <m/>
    <m/>
    <n v="2.460251190097007E-2"/>
    <e v="#DIV/0!"/>
    <e v="#DIV/0!"/>
    <e v="#DIV/0!"/>
    <e v="#DIV/0!"/>
    <e v="#DIV/0!"/>
    <m/>
  </r>
  <r>
    <x v="156"/>
    <m/>
    <n v="13.8"/>
    <n v="1164.8900000000001"/>
    <n v="54.414855733381316"/>
    <n v="12.53783987935987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57"/>
    <m/>
    <n v="13.61"/>
    <n v="1164.08"/>
    <n v="54.349531819633775"/>
    <n v="12.522958113215738"/>
    <m/>
    <m/>
    <m/>
    <m/>
    <m/>
    <m/>
    <m/>
    <m/>
    <m/>
    <m/>
    <m/>
    <n v="1"/>
    <m/>
    <m/>
    <m/>
    <m/>
    <m/>
    <m/>
    <m/>
    <m/>
    <m/>
    <m/>
    <m/>
    <m/>
    <m/>
    <m/>
    <m/>
    <m/>
    <n v="1.538342676132487E-2"/>
    <e v="#DIV/0!"/>
    <e v="#DIV/0!"/>
    <e v="#DIV/0!"/>
    <e v="#DIV/0!"/>
    <e v="#DIV/0!"/>
    <m/>
  </r>
  <r>
    <x v="158"/>
    <m/>
    <n v="13.08"/>
    <n v="1162.9100000000001"/>
    <n v="54.170141024180495"/>
    <n v="12.548866063468944"/>
    <m/>
    <m/>
    <m/>
    <m/>
    <m/>
    <m/>
    <m/>
    <m/>
    <m/>
    <m/>
    <m/>
    <n v="1"/>
    <m/>
    <m/>
    <m/>
    <m/>
    <m/>
    <m/>
    <m/>
    <m/>
    <m/>
    <m/>
    <m/>
    <m/>
    <m/>
    <m/>
    <m/>
    <m/>
    <n v="2.1613634801731951E-2"/>
    <e v="#DIV/0!"/>
    <e v="#DIV/0!"/>
    <e v="#DIV/0!"/>
    <e v="#DIV/0!"/>
    <e v="#DIV/0!"/>
    <m/>
  </r>
  <r>
    <x v="159"/>
    <m/>
    <n v="13.04"/>
    <n v="1173.48"/>
    <n v="54.504555665896135"/>
    <n v="12.643120977712211"/>
    <m/>
    <m/>
    <m/>
    <m/>
    <m/>
    <m/>
    <m/>
    <m/>
    <m/>
    <m/>
    <m/>
    <n v="1"/>
    <m/>
    <m/>
    <m/>
    <m/>
    <m/>
    <m/>
    <m/>
    <m/>
    <m/>
    <m/>
    <m/>
    <m/>
    <m/>
    <m/>
    <m/>
    <m/>
    <n v="2.1575186385876632E-2"/>
    <e v="#DIV/0!"/>
    <e v="#DIV/0!"/>
    <e v="#DIV/0!"/>
    <e v="#DIV/0!"/>
    <e v="#DIV/0!"/>
    <m/>
  </r>
  <r>
    <x v="160"/>
    <m/>
    <n v="13.33"/>
    <n v="1184.17"/>
    <n v="54.960293314922247"/>
    <n v="12.72721384461186"/>
    <m/>
    <m/>
    <m/>
    <m/>
    <m/>
    <m/>
    <m/>
    <m/>
    <m/>
    <m/>
    <m/>
    <n v="1"/>
    <m/>
    <m/>
    <m/>
    <m/>
    <m/>
    <m/>
    <m/>
    <m/>
    <m/>
    <m/>
    <m/>
    <m/>
    <m/>
    <m/>
    <m/>
    <m/>
    <n v="2.1474588403722406E-2"/>
    <e v="#DIV/0!"/>
    <e v="#DIV/0!"/>
    <e v="#DIV/0!"/>
    <e v="#DIV/0!"/>
    <e v="#DIV/0!"/>
    <m/>
  </r>
  <r>
    <x v="161"/>
    <m/>
    <n v="13.38"/>
    <n v="1183.81"/>
    <n v="54.955719931121088"/>
    <n v="12.720635760275925"/>
    <m/>
    <m/>
    <m/>
    <m/>
    <m/>
    <m/>
    <m/>
    <m/>
    <m/>
    <m/>
    <m/>
    <n v="1"/>
    <m/>
    <m/>
    <m/>
    <m/>
    <m/>
    <m/>
    <m/>
    <m/>
    <m/>
    <m/>
    <m/>
    <m/>
    <m/>
    <m/>
    <m/>
    <m/>
    <n v="1.6222332942060769E-2"/>
    <e v="#DIV/0!"/>
    <e v="#DIV/0!"/>
    <e v="#DIV/0!"/>
    <e v="#DIV/0!"/>
    <e v="#DIV/0!"/>
    <m/>
  </r>
  <r>
    <x v="162"/>
    <m/>
    <n v="13.21"/>
    <n v="1175.43"/>
    <n v="54.652277903210859"/>
    <n v="12.637466210674267"/>
    <m/>
    <m/>
    <m/>
    <m/>
    <m/>
    <m/>
    <m/>
    <m/>
    <m/>
    <m/>
    <m/>
    <n v="1"/>
    <m/>
    <m/>
    <m/>
    <m/>
    <m/>
    <m/>
    <m/>
    <m/>
    <m/>
    <m/>
    <m/>
    <m/>
    <m/>
    <m/>
    <m/>
    <m/>
    <n v="1.8508037607386285E-2"/>
    <e v="#DIV/0!"/>
    <e v="#DIV/0!"/>
    <e v="#DIV/0!"/>
    <e v="#DIV/0!"/>
    <e v="#DIV/0!"/>
    <m/>
  </r>
  <r>
    <x v="163"/>
    <m/>
    <n v="13.21"/>
    <n v="1181.94"/>
    <n v="55.002441781975726"/>
    <n v="12.691974184046931"/>
    <m/>
    <m/>
    <m/>
    <m/>
    <m/>
    <m/>
    <m/>
    <m/>
    <m/>
    <m/>
    <m/>
    <n v="1"/>
    <m/>
    <m/>
    <m/>
    <m/>
    <m/>
    <m/>
    <m/>
    <m/>
    <m/>
    <m/>
    <m/>
    <m/>
    <m/>
    <m/>
    <m/>
    <m/>
    <n v="2.3633904188254506E-2"/>
    <e v="#DIV/0!"/>
    <e v="#DIV/0!"/>
    <e v="#DIV/0!"/>
    <e v="#DIV/0!"/>
    <e v="#DIV/0!"/>
    <m/>
  </r>
  <r>
    <x v="164"/>
    <m/>
    <n v="12.98"/>
    <n v="1183.55"/>
    <n v="55.069380490352749"/>
    <n v="12.706554515668367"/>
    <m/>
    <m/>
    <m/>
    <m/>
    <m/>
    <m/>
    <m/>
    <m/>
    <m/>
    <m/>
    <m/>
    <n v="1"/>
    <m/>
    <m/>
    <m/>
    <m/>
    <m/>
    <m/>
    <m/>
    <m/>
    <m/>
    <m/>
    <m/>
    <m/>
    <m/>
    <m/>
    <m/>
    <m/>
    <n v="1.0372776959913343E-2"/>
    <e v="#DIV/0!"/>
    <e v="#DIV/0!"/>
    <e v="#DIV/0!"/>
    <e v="#DIV/0!"/>
    <e v="#DIV/0!"/>
    <m/>
  </r>
  <r>
    <x v="165"/>
    <m/>
    <n v="13.5"/>
    <n v="1170.3399999999999"/>
    <n v="54.470232303230276"/>
    <n v="12.586372783547562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66"/>
    <m/>
    <n v="12.97"/>
    <n v="1177.24"/>
    <n v="54.742158936181042"/>
    <n v="12.652881428431542"/>
    <m/>
    <m/>
    <m/>
    <m/>
    <m/>
    <m/>
    <m/>
    <m/>
    <m/>
    <m/>
    <m/>
    <n v="1"/>
    <m/>
    <m/>
    <m/>
    <m/>
    <m/>
    <m/>
    <m/>
    <m/>
    <m/>
    <m/>
    <m/>
    <m/>
    <m/>
    <m/>
    <m/>
    <m/>
    <n v="2.9999829109489617E-2"/>
    <e v="#DIV/0!"/>
    <e v="#DIV/0!"/>
    <e v="#DIV/0!"/>
    <e v="#DIV/0!"/>
    <e v="#DIV/0!"/>
    <m/>
  </r>
  <r>
    <x v="167"/>
    <m/>
    <n v="12.67"/>
    <n v="1176.94"/>
    <n v="54.731002223883394"/>
    <n v="12.668215826050204"/>
    <m/>
    <m/>
    <m/>
    <m/>
    <m/>
    <m/>
    <m/>
    <m/>
    <m/>
    <m/>
    <m/>
    <n v="1"/>
    <m/>
    <m/>
    <m/>
    <m/>
    <m/>
    <m/>
    <m/>
    <m/>
    <m/>
    <m/>
    <m/>
    <m/>
    <m/>
    <m/>
    <m/>
    <m/>
    <n v="2.7462539499167438E-2"/>
    <e v="#DIV/0!"/>
    <e v="#DIV/0!"/>
    <e v="#DIV/0!"/>
    <e v="#DIV/0!"/>
    <e v="#DIV/0!"/>
    <m/>
  </r>
  <r>
    <x v="168"/>
    <m/>
    <n v="12.72"/>
    <n v="1181.76"/>
    <n v="54.938449929325571"/>
    <n v="12.699688843002178"/>
    <m/>
    <m/>
    <m/>
    <m/>
    <m/>
    <m/>
    <m/>
    <m/>
    <m/>
    <m/>
    <m/>
    <n v="1"/>
    <m/>
    <m/>
    <m/>
    <m/>
    <m/>
    <m/>
    <m/>
    <m/>
    <m/>
    <m/>
    <m/>
    <m/>
    <m/>
    <m/>
    <m/>
    <m/>
    <n v="2.8200248101007741E-2"/>
    <e v="#DIV/0!"/>
    <e v="#DIV/0!"/>
    <e v="#DIV/0!"/>
    <e v="#DIV/0!"/>
    <e v="#DIV/0!"/>
    <m/>
  </r>
  <r>
    <x v="169"/>
    <m/>
    <n v="12.78"/>
    <n v="1182.6500000000001"/>
    <n v="54.952572901285649"/>
    <n v="12.704167442369375"/>
    <m/>
    <m/>
    <m/>
    <m/>
    <m/>
    <m/>
    <m/>
    <m/>
    <m/>
    <m/>
    <m/>
    <n v="1"/>
    <m/>
    <m/>
    <m/>
    <m/>
    <m/>
    <m/>
    <m/>
    <m/>
    <m/>
    <m/>
    <m/>
    <m/>
    <m/>
    <m/>
    <m/>
    <m/>
    <n v="1.9597887896019461E-2"/>
    <e v="#DIV/0!"/>
    <e v="#DIV/0!"/>
    <e v="#DIV/0!"/>
    <e v="#DIV/0!"/>
    <e v="#DIV/0!"/>
    <m/>
  </r>
  <r>
    <x v="170"/>
    <m/>
    <n v="13.3"/>
    <n v="1178.57"/>
    <n v="54.794832317333928"/>
    <n v="12.644490392809047"/>
    <m/>
    <m/>
    <m/>
    <m/>
    <m/>
    <m/>
    <m/>
    <m/>
    <m/>
    <m/>
    <m/>
    <n v="1"/>
    <m/>
    <m/>
    <m/>
    <m/>
    <m/>
    <m/>
    <m/>
    <m/>
    <m/>
    <m/>
    <m/>
    <m/>
    <m/>
    <m/>
    <m/>
    <m/>
    <n v="2.6119308332980928E-2"/>
    <e v="#DIV/0!"/>
    <e v="#DIV/0!"/>
    <e v="#DIV/0!"/>
    <e v="#DIV/0!"/>
    <e v="#DIV/0!"/>
    <m/>
  </r>
  <r>
    <x v="171"/>
    <m/>
    <n v="13.24"/>
    <n v="1173.82"/>
    <n v="54.590325712347699"/>
    <n v="12.646937512138797"/>
    <m/>
    <m/>
    <m/>
    <m/>
    <m/>
    <m/>
    <m/>
    <m/>
    <m/>
    <m/>
    <m/>
    <n v="1"/>
    <m/>
    <m/>
    <m/>
    <m/>
    <m/>
    <m/>
    <m/>
    <m/>
    <m/>
    <m/>
    <m/>
    <m/>
    <m/>
    <m/>
    <m/>
    <m/>
    <n v="2.9595187388105959E-2"/>
    <e v="#DIV/0!"/>
    <e v="#DIV/0!"/>
    <e v="#DIV/0!"/>
    <e v="#DIV/0!"/>
    <e v="#DIV/0!"/>
    <m/>
  </r>
  <r>
    <x v="172"/>
    <m/>
    <n v="12.97"/>
    <n v="1191.3699999999999"/>
    <n v="55.384196931697105"/>
    <n v="12.776432476829207"/>
    <m/>
    <m/>
    <m/>
    <m/>
    <m/>
    <m/>
    <m/>
    <m/>
    <m/>
    <m/>
    <m/>
    <n v="1"/>
    <m/>
    <m/>
    <m/>
    <m/>
    <m/>
    <m/>
    <m/>
    <m/>
    <m/>
    <m/>
    <m/>
    <m/>
    <m/>
    <m/>
    <m/>
    <m/>
    <n v="3.3846756742941908E-2"/>
    <e v="#DIV/0!"/>
    <e v="#DIV/0!"/>
    <e v="#DIV/0!"/>
    <e v="#DIV/0!"/>
    <e v="#DIV/0!"/>
    <m/>
  </r>
  <r>
    <x v="173"/>
    <m/>
    <n v="12.98"/>
    <n v="1190.33"/>
    <n v="55.333319266327635"/>
    <n v="12.818491057481907"/>
    <m/>
    <m/>
    <m/>
    <m/>
    <m/>
    <m/>
    <m/>
    <m/>
    <m/>
    <m/>
    <m/>
    <n v="1"/>
    <m/>
    <m/>
    <m/>
    <m/>
    <m/>
    <m/>
    <m/>
    <m/>
    <m/>
    <m/>
    <m/>
    <m/>
    <m/>
    <m/>
    <m/>
    <m/>
    <n v="1.7249049413700313E-2"/>
    <e v="#DIV/0!"/>
    <e v="#DIV/0!"/>
    <e v="#DIV/0!"/>
    <e v="#DIV/0!"/>
    <e v="#DIV/0!"/>
    <m/>
  </r>
  <r>
    <x v="174"/>
    <m/>
    <n v="12.96"/>
    <n v="1191.17"/>
    <n v="55.388058330159204"/>
    <n v="12.804428993580139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75"/>
    <m/>
    <n v="13.19"/>
    <n v="1190.25"/>
    <n v="55.26472734791664"/>
    <n v="12.828547228925911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76"/>
    <m/>
    <n v="13.67"/>
    <n v="1177.07"/>
    <n v="54.704215485372131"/>
    <n v="12.709592448189969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77"/>
    <m/>
    <n v="13.19"/>
    <n v="1182.81"/>
    <n v="54.947155382674666"/>
    <n v="12.784816867745715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78"/>
    <m/>
    <n v="12.88"/>
    <n v="1189.24"/>
    <n v="55.223960392707163"/>
    <n v="12.829487683322666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79"/>
    <m/>
    <n v="12.76"/>
    <n v="1188"/>
    <n v="55.159464601439801"/>
    <n v="12.843574421402154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80"/>
    <m/>
    <n v="12.54"/>
    <n v="1198.68"/>
    <n v="55.61336883058565"/>
    <n v="12.952773908650521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81"/>
    <m/>
    <n v="12.73"/>
    <n v="1203.3800000000001"/>
    <n v="55.829642882201163"/>
    <n v="12.988614681349176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82"/>
    <m/>
    <n v="12.35"/>
    <n v="1205.72"/>
    <n v="55.95965076818861"/>
    <n v="12.993292098365288"/>
    <m/>
    <m/>
    <m/>
    <m/>
    <m/>
    <m/>
    <m/>
    <m/>
    <m/>
    <m/>
    <m/>
    <n v="1"/>
    <m/>
    <m/>
    <m/>
    <m/>
    <m/>
    <m/>
    <m/>
    <m/>
    <m/>
    <m/>
    <m/>
    <m/>
    <m/>
    <m/>
    <m/>
    <m/>
    <n v="-2.1547640811713675E-2"/>
    <e v="#DIV/0!"/>
    <e v="#DIV/0!"/>
    <e v="#DIV/0!"/>
    <e v="#DIV/0!"/>
    <e v="#DIV/0!"/>
    <m/>
  </r>
  <r>
    <x v="183"/>
    <m/>
    <n v="12.27"/>
    <n v="1203.21"/>
    <n v="55.832929482892894"/>
    <n v="12.993057230241275"/>
    <m/>
    <m/>
    <m/>
    <m/>
    <m/>
    <m/>
    <m/>
    <m/>
    <m/>
    <m/>
    <m/>
    <n v="1"/>
    <m/>
    <m/>
    <m/>
    <m/>
    <m/>
    <m/>
    <m/>
    <m/>
    <m/>
    <m/>
    <m/>
    <m/>
    <m/>
    <m/>
    <m/>
    <m/>
    <n v="-1.7582855057558966E-2"/>
    <e v="#DIV/0!"/>
    <e v="#DIV/0!"/>
    <e v="#DIV/0!"/>
    <e v="#DIV/0!"/>
    <e v="#DIV/0!"/>
    <m/>
  </r>
  <r>
    <x v="184"/>
    <m/>
    <n v="11.95"/>
    <n v="1194.2"/>
    <n v="55.427111837584853"/>
    <n v="12.866964938921777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85"/>
    <m/>
    <n v="11.83"/>
    <n v="1194.6500000000001"/>
    <n v="55.440884259535594"/>
    <n v="12.871012669965163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86"/>
    <m/>
    <n v="11.55"/>
    <n v="1205.45"/>
    <n v="55.901884567436504"/>
    <n v="12.967475686605315"/>
    <m/>
    <m/>
    <m/>
    <m/>
    <m/>
    <m/>
    <m/>
    <m/>
    <m/>
    <m/>
    <m/>
    <n v="1"/>
    <m/>
    <m/>
    <m/>
    <m/>
    <m/>
    <m/>
    <m/>
    <m/>
    <m/>
    <m/>
    <m/>
    <m/>
    <m/>
    <m/>
    <m/>
    <m/>
    <n v="-1.6105135395304115E-2"/>
    <e v="#DIV/0!"/>
    <e v="#DIV/0!"/>
    <e v="#DIV/0!"/>
    <e v="#DIV/0!"/>
    <e v="#DIV/0!"/>
    <m/>
  </r>
  <r>
    <x v="187"/>
    <m/>
    <n v="11.45"/>
    <n v="1209.57"/>
    <n v="56.108783405135441"/>
    <n v="12.992463558686456"/>
    <m/>
    <m/>
    <m/>
    <m/>
    <m/>
    <m/>
    <m/>
    <m/>
    <m/>
    <m/>
    <m/>
    <n v="1"/>
    <m/>
    <m/>
    <m/>
    <m/>
    <m/>
    <m/>
    <m/>
    <m/>
    <m/>
    <m/>
    <m/>
    <m/>
    <m/>
    <m/>
    <m/>
    <m/>
    <n v="-3.1175079845700893E-2"/>
    <e v="#DIV/0!"/>
    <e v="#DIV/0!"/>
    <e v="#DIV/0!"/>
    <e v="#DIV/0!"/>
    <e v="#DIV/0!"/>
    <m/>
  </r>
  <r>
    <x v="188"/>
    <m/>
    <n v="11.23"/>
    <n v="1210.1300000000001"/>
    <n v="56.124466672869396"/>
    <n v="13.004187476015218"/>
    <m/>
    <m/>
    <m/>
    <m/>
    <m/>
    <m/>
    <m/>
    <m/>
    <m/>
    <m/>
    <m/>
    <n v="1"/>
    <m/>
    <m/>
    <m/>
    <m/>
    <m/>
    <m/>
    <m/>
    <m/>
    <m/>
    <m/>
    <m/>
    <m/>
    <m/>
    <m/>
    <m/>
    <m/>
    <n v="-3.7881230519936748E-2"/>
    <e v="#DIV/0!"/>
    <e v="#DIV/0!"/>
    <e v="#DIV/0!"/>
    <e v="#DIV/0!"/>
    <e v="#DIV/0!"/>
    <m/>
  </r>
  <r>
    <x v="189"/>
    <m/>
    <n v="12.14"/>
    <n v="1204.92"/>
    <n v="55.885134247499998"/>
    <n v="12.980571299609363"/>
    <m/>
    <m/>
    <m/>
    <m/>
    <m/>
    <m/>
    <m/>
    <m/>
    <m/>
    <m/>
    <m/>
    <n v="1"/>
    <m/>
    <m/>
    <m/>
    <m/>
    <m/>
    <m/>
    <m/>
    <m/>
    <m/>
    <m/>
    <m/>
    <m/>
    <m/>
    <m/>
    <m/>
    <m/>
    <n v="-3.4475634849148507E-2"/>
    <e v="#DIV/0!"/>
    <e v="#DIV/0!"/>
    <e v="#DIV/0!"/>
    <e v="#DIV/0!"/>
    <e v="#DIV/0!"/>
    <m/>
  </r>
  <r>
    <x v="190"/>
    <m/>
    <n v="12"/>
    <n v="1213.54"/>
    <n v="56.274270331325901"/>
    <n v="13.040930462248475"/>
    <m/>
    <m/>
    <m/>
    <m/>
    <m/>
    <m/>
    <m/>
    <m/>
    <m/>
    <m/>
    <m/>
    <n v="1"/>
    <m/>
    <m/>
    <m/>
    <m/>
    <m/>
    <m/>
    <m/>
    <m/>
    <m/>
    <m/>
    <m/>
    <m/>
    <m/>
    <m/>
    <m/>
    <m/>
    <n v="-2.5603359559140948E-2"/>
    <e v="#DIV/0!"/>
    <e v="#DIV/0!"/>
    <e v="#DIV/0!"/>
    <e v="#DIV/0!"/>
    <e v="#DIV/0!"/>
    <m/>
  </r>
  <r>
    <x v="191"/>
    <m/>
    <n v="11.62"/>
    <n v="1213.45"/>
    <n v="56.276737931002529"/>
    <n v="13.057441382490653"/>
    <m/>
    <m/>
    <m/>
    <m/>
    <m/>
    <m/>
    <m/>
    <m/>
    <m/>
    <m/>
    <m/>
    <n v="1"/>
    <m/>
    <m/>
    <m/>
    <m/>
    <m/>
    <m/>
    <m/>
    <m/>
    <m/>
    <m/>
    <m/>
    <m/>
    <m/>
    <m/>
    <m/>
    <m/>
    <n v="-3.2129142838307811E-2"/>
    <e v="#DIV/0!"/>
    <e v="#DIV/0!"/>
    <e v="#DIV/0!"/>
    <e v="#DIV/0!"/>
    <e v="#DIV/0!"/>
    <m/>
  </r>
  <r>
    <x v="192"/>
    <m/>
    <n v="12.56"/>
    <n v="1213.55"/>
    <n v="56.290182575683453"/>
    <n v="13.033879450932984"/>
    <m/>
    <m/>
    <m/>
    <m/>
    <m/>
    <m/>
    <m/>
    <m/>
    <m/>
    <m/>
    <m/>
    <n v="1"/>
    <m/>
    <m/>
    <m/>
    <m/>
    <m/>
    <m/>
    <m/>
    <m/>
    <m/>
    <m/>
    <m/>
    <m/>
    <m/>
    <m/>
    <m/>
    <m/>
    <n v="-3.4686225225596612E-2"/>
    <e v="#DIV/0!"/>
    <e v="#DIV/0!"/>
    <e v="#DIV/0!"/>
    <e v="#DIV/0!"/>
    <e v="#DIV/0!"/>
    <m/>
  </r>
  <r>
    <x v="193"/>
    <m/>
    <n v="13.29"/>
    <n v="1211.92"/>
    <n v="56.217521630924161"/>
    <n v="13.009114524918134"/>
    <m/>
    <m/>
    <m/>
    <m/>
    <m/>
    <m/>
    <m/>
    <m/>
    <m/>
    <m/>
    <m/>
    <n v="1"/>
    <m/>
    <m/>
    <m/>
    <m/>
    <m/>
    <m/>
    <m/>
    <m/>
    <m/>
    <m/>
    <m/>
    <m/>
    <m/>
    <m/>
    <m/>
    <m/>
    <n v="-2.6599645667669258E-2"/>
    <e v="#DIV/0!"/>
    <e v="#DIV/0!"/>
    <e v="#DIV/0!"/>
    <e v="#DIV/0!"/>
    <e v="#DIV/0!"/>
    <m/>
  </r>
  <r>
    <x v="194"/>
    <m/>
    <n v="14.08"/>
    <n v="1202.08"/>
    <n v="55.793417142882873"/>
    <n v="12.948087963323227"/>
    <m/>
    <m/>
    <m/>
    <m/>
    <m/>
    <m/>
    <m/>
    <m/>
    <m/>
    <m/>
    <m/>
    <n v="1"/>
    <m/>
    <m/>
    <m/>
    <m/>
    <m/>
    <m/>
    <m/>
    <m/>
    <m/>
    <m/>
    <m/>
    <m/>
    <m/>
    <m/>
    <m/>
    <m/>
    <n v="-1.857383325632056E-2"/>
    <e v="#DIV/0!"/>
    <e v="#DIV/0!"/>
    <e v="#DIV/0!"/>
    <e v="#DIV/0!"/>
    <e v="#DIV/0!"/>
    <m/>
  </r>
  <r>
    <x v="195"/>
    <m/>
    <n v="13.98"/>
    <n v="1188.05"/>
    <n v="55.179627920693008"/>
    <n v="12.80810788300316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96"/>
    <m/>
    <n v="14.09"/>
    <n v="1183.74"/>
    <n v="54.98433956562809"/>
    <n v="12.734214989825684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197"/>
    <m/>
    <n v="13.58"/>
    <n v="1187.8900000000001"/>
    <n v="55.155790813958092"/>
    <n v="12.796255516167127"/>
    <m/>
    <m/>
    <m/>
    <m/>
    <m/>
    <m/>
    <m/>
    <m/>
    <m/>
    <m/>
    <m/>
    <n v="1"/>
    <m/>
    <m/>
    <m/>
    <m/>
    <m/>
    <m/>
    <m/>
    <m/>
    <m/>
    <m/>
    <m/>
    <m/>
    <m/>
    <m/>
    <m/>
    <m/>
    <n v="1.6295808201125306E-2"/>
    <e v="#DIV/0!"/>
    <e v="#DIV/0!"/>
    <e v="#DIV/0!"/>
    <e v="#DIV/0!"/>
    <e v="#DIV/0!"/>
    <m/>
  </r>
  <r>
    <x v="198"/>
    <m/>
    <n v="13.49"/>
    <n v="1186.19"/>
    <n v="55.157877087672041"/>
    <n v="12.783352517439354"/>
    <m/>
    <m/>
    <m/>
    <m/>
    <m/>
    <m/>
    <m/>
    <m/>
    <m/>
    <m/>
    <m/>
    <n v="1"/>
    <m/>
    <m/>
    <m/>
    <m/>
    <m/>
    <m/>
    <m/>
    <m/>
    <m/>
    <m/>
    <m/>
    <m/>
    <m/>
    <m/>
    <m/>
    <m/>
    <n v="1.1642492149946504E-2"/>
    <e v="#DIV/0!"/>
    <e v="#DIV/0!"/>
    <e v="#DIV/0!"/>
    <e v="#DIV/0!"/>
    <e v="#DIV/0!"/>
    <m/>
  </r>
  <r>
    <x v="199"/>
    <m/>
    <n v="13.23"/>
    <n v="1190.25"/>
    <n v="55.164152943141382"/>
    <n v="12.839421207690085"/>
    <m/>
    <m/>
    <m/>
    <m/>
    <m/>
    <m/>
    <m/>
    <m/>
    <m/>
    <m/>
    <m/>
    <n v="1"/>
    <m/>
    <m/>
    <m/>
    <m/>
    <m/>
    <m/>
    <m/>
    <m/>
    <m/>
    <m/>
    <m/>
    <m/>
    <m/>
    <m/>
    <m/>
    <m/>
    <n v="1.3581298105699746E-2"/>
    <e v="#DIV/0!"/>
    <e v="#DIV/0!"/>
    <e v="#DIV/0!"/>
    <e v="#DIV/0!"/>
    <e v="#DIV/0!"/>
    <m/>
  </r>
  <r>
    <x v="200"/>
    <m/>
    <n v="13.19"/>
    <n v="1182.99"/>
    <n v="54.851155939149741"/>
    <n v="12.759935772862265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01"/>
    <m/>
    <n v="12.56"/>
    <n v="1187.7"/>
    <n v="55.026505787870043"/>
    <n v="12.809878287826695"/>
    <m/>
    <m/>
    <m/>
    <m/>
    <m/>
    <m/>
    <m/>
    <m/>
    <m/>
    <m/>
    <m/>
    <n v="1"/>
    <m/>
    <m/>
    <m/>
    <m/>
    <m/>
    <m/>
    <m/>
    <m/>
    <m/>
    <m/>
    <m/>
    <m/>
    <m/>
    <m/>
    <m/>
    <m/>
    <n v="1.1851325877648922E-2"/>
    <e v="#DIV/0!"/>
    <e v="#DIV/0!"/>
    <e v="#DIV/0!"/>
    <e v="#DIV/0!"/>
    <e v="#DIV/0!"/>
    <m/>
  </r>
  <r>
    <x v="202"/>
    <m/>
    <n v="12.84"/>
    <n v="1177.45"/>
    <n v="54.564589761370584"/>
    <n v="12.72205104872468"/>
    <m/>
    <m/>
    <m/>
    <m/>
    <m/>
    <m/>
    <m/>
    <m/>
    <m/>
    <m/>
    <m/>
    <n v="1"/>
    <m/>
    <m/>
    <m/>
    <m/>
    <m/>
    <m/>
    <m/>
    <m/>
    <m/>
    <m/>
    <m/>
    <m/>
    <m/>
    <m/>
    <m/>
    <m/>
    <n v="1.4818556874631517E-2"/>
    <e v="#DIV/0!"/>
    <e v="#DIV/0!"/>
    <e v="#DIV/0!"/>
    <e v="#DIV/0!"/>
    <e v="#DIV/0!"/>
    <m/>
  </r>
  <r>
    <x v="203"/>
    <m/>
    <n v="12.43"/>
    <n v="1184.52"/>
    <n v="54.86669805925132"/>
    <n v="12.784311927957374"/>
    <m/>
    <m/>
    <m/>
    <m/>
    <m/>
    <m/>
    <m/>
    <m/>
    <m/>
    <m/>
    <m/>
    <n v="1"/>
    <m/>
    <m/>
    <m/>
    <m/>
    <m/>
    <m/>
    <m/>
    <m/>
    <m/>
    <m/>
    <m/>
    <m/>
    <m/>
    <m/>
    <m/>
    <m/>
    <n v="2.4366215125907642E-2"/>
    <e v="#DIV/0!"/>
    <e v="#DIV/0!"/>
    <e v="#DIV/0!"/>
    <e v="#DIV/0!"/>
    <e v="#DIV/0!"/>
    <m/>
  </r>
  <r>
    <x v="204"/>
    <m/>
    <n v="12.47"/>
    <n v="1195.98"/>
    <n v="55.335548232476043"/>
    <n v="12.91338197503703"/>
    <m/>
    <m/>
    <m/>
    <m/>
    <m/>
    <m/>
    <m/>
    <m/>
    <m/>
    <m/>
    <m/>
    <n v="1"/>
    <m/>
    <m/>
    <m/>
    <m/>
    <m/>
    <m/>
    <m/>
    <m/>
    <m/>
    <m/>
    <m/>
    <m/>
    <m/>
    <m/>
    <m/>
    <m/>
    <n v="2.1612129807854652E-2"/>
    <e v="#DIV/0!"/>
    <e v="#DIV/0!"/>
    <e v="#DIV/0!"/>
    <e v="#DIV/0!"/>
    <e v="#DIV/0!"/>
    <m/>
  </r>
  <r>
    <x v="205"/>
    <m/>
    <n v="13.18"/>
    <n v="1184.6300000000001"/>
    <n v="54.93003517988285"/>
    <n v="12.791683805879426"/>
    <m/>
    <m/>
    <m/>
    <m/>
    <m/>
    <m/>
    <m/>
    <m/>
    <m/>
    <m/>
    <m/>
    <n v="1"/>
    <m/>
    <m/>
    <m/>
    <m/>
    <m/>
    <m/>
    <m/>
    <m/>
    <m/>
    <m/>
    <m/>
    <m/>
    <m/>
    <m/>
    <m/>
    <m/>
    <n v="1.2006889747320004E-2"/>
    <e v="#DIV/0!"/>
    <e v="#DIV/0!"/>
    <e v="#DIV/0!"/>
    <e v="#DIV/0!"/>
    <e v="#DIV/0!"/>
    <m/>
  </r>
  <r>
    <x v="206"/>
    <m/>
    <n v="13.83"/>
    <n v="1175.4100000000001"/>
    <n v="54.604393445769716"/>
    <n v="12.720457785559221"/>
    <m/>
    <m/>
    <m/>
    <m/>
    <m/>
    <m/>
    <m/>
    <m/>
    <m/>
    <m/>
    <m/>
    <n v="1"/>
    <m/>
    <m/>
    <m/>
    <m/>
    <m/>
    <m/>
    <m/>
    <m/>
    <m/>
    <m/>
    <m/>
    <m/>
    <m/>
    <m/>
    <m/>
    <m/>
    <n v="1.3607624321517964E-2"/>
    <e v="#DIV/0!"/>
    <e v="#DIV/0!"/>
    <e v="#DIV/0!"/>
    <e v="#DIV/0!"/>
    <e v="#DIV/0!"/>
    <m/>
  </r>
  <r>
    <x v="207"/>
    <m/>
    <n v="14.36"/>
    <n v="1167.8699999999999"/>
    <n v="54.290231310368"/>
    <n v="12.645171087751491"/>
    <m/>
    <m/>
    <m/>
    <m/>
    <m/>
    <m/>
    <m/>
    <m/>
    <m/>
    <m/>
    <m/>
    <n v="1"/>
    <m/>
    <m/>
    <m/>
    <m/>
    <m/>
    <m/>
    <m/>
    <m/>
    <m/>
    <m/>
    <m/>
    <m/>
    <m/>
    <m/>
    <m/>
    <m/>
    <n v="2.2273079180881394E-2"/>
    <e v="#DIV/0!"/>
    <e v="#DIV/0!"/>
    <e v="#DIV/0!"/>
    <e v="#DIV/0!"/>
    <e v="#DIV/0!"/>
    <m/>
  </r>
  <r>
    <x v="208"/>
    <m/>
    <n v="14.65"/>
    <n v="1163.75"/>
    <n v="54.092857032003835"/>
    <n v="12.626265152130948"/>
    <m/>
    <m/>
    <m/>
    <m/>
    <m/>
    <m/>
    <m/>
    <m/>
    <m/>
    <m/>
    <m/>
    <n v="1"/>
    <m/>
    <m/>
    <m/>
    <m/>
    <m/>
    <m/>
    <m/>
    <m/>
    <m/>
    <m/>
    <m/>
    <m/>
    <m/>
    <m/>
    <m/>
    <m/>
    <n v="1.3948470292070247E-2"/>
    <e v="#DIV/0!"/>
    <e v="#DIV/0!"/>
    <e v="#DIV/0!"/>
    <e v="#DIV/0!"/>
    <e v="#DIV/0!"/>
    <m/>
  </r>
  <r>
    <x v="209"/>
    <m/>
    <n v="14.06"/>
    <n v="1168.4100000000001"/>
    <n v="54.292677825753906"/>
    <n v="12.659422345445169"/>
    <m/>
    <m/>
    <m/>
    <m/>
    <m/>
    <m/>
    <m/>
    <m/>
    <m/>
    <m/>
    <m/>
    <n v="1"/>
    <m/>
    <m/>
    <m/>
    <m/>
    <m/>
    <m/>
    <m/>
    <m/>
    <m/>
    <m/>
    <m/>
    <m/>
    <m/>
    <m/>
    <m/>
    <m/>
    <n v="2.3243823845327638E-2"/>
    <e v="#DIV/0!"/>
    <e v="#DIV/0!"/>
    <e v="#DIV/0!"/>
    <e v="#DIV/0!"/>
    <e v="#DIV/0!"/>
    <m/>
  </r>
  <r>
    <x v="210"/>
    <m/>
    <n v="13.44"/>
    <n v="1174.07"/>
    <n v="54.525777375573995"/>
    <n v="12.698994989252094"/>
    <m/>
    <m/>
    <m/>
    <m/>
    <m/>
    <m/>
    <m/>
    <m/>
    <m/>
    <m/>
    <m/>
    <n v="1"/>
    <m/>
    <m/>
    <m/>
    <m/>
    <m/>
    <m/>
    <m/>
    <m/>
    <m/>
    <m/>
    <m/>
    <m/>
    <m/>
    <m/>
    <m/>
    <m/>
    <n v="2.7207915029826779E-2"/>
    <e v="#DIV/0!"/>
    <e v="#DIV/0!"/>
    <e v="#DIV/0!"/>
    <e v="#DIV/0!"/>
    <e v="#DIV/0!"/>
    <m/>
  </r>
  <r>
    <x v="211"/>
    <m/>
    <n v="13.24"/>
    <n v="1174.55"/>
    <n v="54.533337916728421"/>
    <n v="12.72246936876782"/>
    <m/>
    <m/>
    <m/>
    <m/>
    <m/>
    <m/>
    <m/>
    <m/>
    <m/>
    <m/>
    <m/>
    <n v="1"/>
    <m/>
    <m/>
    <m/>
    <m/>
    <m/>
    <m/>
    <m/>
    <m/>
    <m/>
    <m/>
    <m/>
    <m/>
    <m/>
    <m/>
    <m/>
    <m/>
    <n v="3.1769826330627637E-2"/>
    <e v="#DIV/0!"/>
    <e v="#DIV/0!"/>
    <e v="#DIV/0!"/>
    <e v="#DIV/0!"/>
    <e v="#DIV/0!"/>
    <m/>
  </r>
  <r>
    <x v="212"/>
    <m/>
    <n v="13.24"/>
    <n v="1171.3599999999999"/>
    <n v="54.378960683850245"/>
    <n v="12.726538988187393"/>
    <m/>
    <m/>
    <m/>
    <m/>
    <m/>
    <m/>
    <m/>
    <m/>
    <m/>
    <m/>
    <m/>
    <n v="1"/>
    <m/>
    <m/>
    <m/>
    <m/>
    <m/>
    <m/>
    <m/>
    <m/>
    <m/>
    <m/>
    <m/>
    <m/>
    <m/>
    <m/>
    <m/>
    <m/>
    <n v="2.4732876420756833E-2"/>
    <e v="#DIV/0!"/>
    <e v="#DIV/0!"/>
    <e v="#DIV/0!"/>
    <e v="#DIV/0!"/>
    <e v="#DIV/0!"/>
    <m/>
  </r>
  <r>
    <x v="213"/>
    <m/>
    <n v="12.82"/>
    <n v="1181.27"/>
    <n v="54.806966656179632"/>
    <n v="12.843421920974007"/>
    <m/>
    <m/>
    <m/>
    <m/>
    <m/>
    <m/>
    <m/>
    <m/>
    <m/>
    <m/>
    <m/>
    <n v="1"/>
    <m/>
    <m/>
    <m/>
    <m/>
    <m/>
    <m/>
    <m/>
    <m/>
    <m/>
    <m/>
    <m/>
    <m/>
    <m/>
    <m/>
    <m/>
    <m/>
    <n v="3.3337317306379122E-2"/>
    <e v="#DIV/0!"/>
    <e v="#DIV/0!"/>
    <e v="#DIV/0!"/>
    <e v="#DIV/0!"/>
    <e v="#DIV/0!"/>
    <m/>
  </r>
  <r>
    <x v="214"/>
    <m/>
    <n v="12.03"/>
    <n v="1189.4100000000001"/>
    <n v="55.129615185157128"/>
    <n v="12.929126753309699"/>
    <m/>
    <m/>
    <m/>
    <m/>
    <m/>
    <m/>
    <m/>
    <m/>
    <m/>
    <m/>
    <m/>
    <n v="1"/>
    <m/>
    <m/>
    <m/>
    <m/>
    <m/>
    <m/>
    <m/>
    <m/>
    <m/>
    <m/>
    <m/>
    <m/>
    <m/>
    <m/>
    <m/>
    <m/>
    <n v="2.438900505388264E-2"/>
    <e v="#DIV/0!"/>
    <e v="#DIV/0!"/>
    <e v="#DIV/0!"/>
    <e v="#DIV/0!"/>
    <e v="#DIV/0!"/>
    <m/>
  </r>
  <r>
    <x v="215"/>
    <m/>
    <n v="11.66"/>
    <n v="1193.19"/>
    <n v="55.243458358312559"/>
    <n v="12.990170889490082"/>
    <m/>
    <m/>
    <m/>
    <m/>
    <m/>
    <m/>
    <m/>
    <m/>
    <m/>
    <m/>
    <m/>
    <n v="1"/>
    <m/>
    <m/>
    <m/>
    <m/>
    <m/>
    <m/>
    <m/>
    <m/>
    <m/>
    <m/>
    <m/>
    <m/>
    <m/>
    <m/>
    <m/>
    <m/>
    <n v="1.7706257724418029E-2"/>
    <e v="#DIV/0!"/>
    <e v="#DIV/0!"/>
    <e v="#DIV/0!"/>
    <e v="#DIV/0!"/>
    <e v="#DIV/0!"/>
    <m/>
  </r>
  <r>
    <x v="216"/>
    <m/>
    <n v="11.79"/>
    <n v="1189.8900000000001"/>
    <n v="55.084243156163247"/>
    <n v="12.965833175109703"/>
    <m/>
    <m/>
    <m/>
    <m/>
    <m/>
    <m/>
    <m/>
    <m/>
    <m/>
    <m/>
    <m/>
    <n v="1"/>
    <m/>
    <m/>
    <m/>
    <m/>
    <m/>
    <m/>
    <m/>
    <m/>
    <m/>
    <m/>
    <m/>
    <m/>
    <m/>
    <m/>
    <m/>
    <m/>
    <n v="2.4245928980296316E-2"/>
    <e v="#DIV/0!"/>
    <e v="#DIV/0!"/>
    <e v="#DIV/0!"/>
    <e v="#DIV/0!"/>
    <e v="#DIV/0!"/>
    <m/>
  </r>
  <r>
    <x v="217"/>
    <m/>
    <n v="11.21"/>
    <n v="1203.03"/>
    <n v="55.367199890458217"/>
    <n v="13.116220551018358"/>
    <m/>
    <m/>
    <m/>
    <m/>
    <m/>
    <m/>
    <m/>
    <m/>
    <m/>
    <m/>
    <m/>
    <n v="1"/>
    <m/>
    <m/>
    <m/>
    <m/>
    <m/>
    <m/>
    <m/>
    <m/>
    <m/>
    <m/>
    <m/>
    <m/>
    <m/>
    <m/>
    <m/>
    <m/>
    <n v="2.9767457496070904E-2"/>
    <e v="#DIV/0!"/>
    <e v="#DIV/0!"/>
    <e v="#DIV/0!"/>
    <e v="#DIV/0!"/>
    <e v="#DIV/0!"/>
    <m/>
  </r>
  <r>
    <x v="218"/>
    <m/>
    <n v="11.73"/>
    <n v="1201.72"/>
    <n v="55.308961068486106"/>
    <n v="13.099629629682045"/>
    <m/>
    <m/>
    <m/>
    <m/>
    <m/>
    <m/>
    <m/>
    <m/>
    <m/>
    <m/>
    <m/>
    <n v="1"/>
    <m/>
    <m/>
    <m/>
    <m/>
    <m/>
    <m/>
    <m/>
    <m/>
    <m/>
    <m/>
    <m/>
    <m/>
    <m/>
    <m/>
    <m/>
    <m/>
    <n v="1.3632245247416908E-2"/>
    <e v="#DIV/0!"/>
    <e v="#DIV/0!"/>
    <e v="#DIV/0!"/>
    <e v="#DIV/0!"/>
    <e v="#DIV/0!"/>
    <m/>
  </r>
  <r>
    <x v="219"/>
    <m/>
    <n v="11.6"/>
    <n v="1202.3"/>
    <n v="55.352080445028015"/>
    <n v="13.108252435197963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20"/>
    <m/>
    <n v="12"/>
    <n v="1191.99"/>
    <n v="54.913014042932119"/>
    <n v="13.0182749675668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21"/>
    <m/>
    <n v="11.51"/>
    <n v="1197.01"/>
    <n v="55.115861111699594"/>
    <n v="13.069906723415103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22"/>
    <m/>
    <n v="11.43"/>
    <n v="1205.3"/>
    <n v="55.463927092449055"/>
    <n v="13.184405348180317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23"/>
    <m/>
    <n v="11.52"/>
    <n v="1206.1400000000001"/>
    <n v="55.517104948580915"/>
    <n v="13.167709001546347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24"/>
    <m/>
    <n v="11.27"/>
    <n v="1210.1199999999999"/>
    <n v="55.701750689593084"/>
    <n v="13.20777911369218"/>
    <m/>
    <m/>
    <m/>
    <m/>
    <m/>
    <m/>
    <m/>
    <m/>
    <m/>
    <m/>
    <m/>
    <n v="1"/>
    <m/>
    <m/>
    <m/>
    <m/>
    <m/>
    <m/>
    <m/>
    <m/>
    <m/>
    <m/>
    <m/>
    <m/>
    <m/>
    <m/>
    <m/>
    <m/>
    <n v="-1.4981677085578959E-2"/>
    <e v="#DIV/0!"/>
    <e v="#DIV/0!"/>
    <e v="#DIV/0!"/>
    <e v="#DIV/0!"/>
    <e v="#DIV/0!"/>
    <m/>
  </r>
  <r>
    <x v="225"/>
    <m/>
    <n v="11.1"/>
    <n v="1210.3399999999999"/>
    <n v="55.710388008608724"/>
    <n v="13.2185353057202"/>
    <m/>
    <m/>
    <m/>
    <m/>
    <m/>
    <m/>
    <m/>
    <m/>
    <m/>
    <m/>
    <m/>
    <n v="1"/>
    <m/>
    <m/>
    <m/>
    <m/>
    <m/>
    <m/>
    <m/>
    <m/>
    <m/>
    <m/>
    <m/>
    <m/>
    <m/>
    <m/>
    <m/>
    <m/>
    <n v="-1.6452913760618637E-2"/>
    <e v="#DIV/0!"/>
    <e v="#DIV/0!"/>
    <e v="#DIV/0!"/>
    <e v="#DIV/0!"/>
    <e v="#DIV/0!"/>
    <m/>
  </r>
  <r>
    <x v="226"/>
    <m/>
    <n v="11.77"/>
    <n v="1200.75"/>
    <n v="55.295108772128486"/>
    <n v="13.120995928359614"/>
    <m/>
    <m/>
    <m/>
    <m/>
    <m/>
    <m/>
    <m/>
    <m/>
    <m/>
    <m/>
    <m/>
    <n v="1"/>
    <m/>
    <m/>
    <m/>
    <m/>
    <m/>
    <m/>
    <m/>
    <m/>
    <m/>
    <m/>
    <m/>
    <m/>
    <m/>
    <m/>
    <m/>
    <m/>
    <n v="-1.7094370176974905E-2"/>
    <e v="#DIV/0!"/>
    <e v="#DIV/0!"/>
    <e v="#DIV/0!"/>
    <e v="#DIV/0!"/>
    <e v="#DIV/0!"/>
    <m/>
  </r>
  <r>
    <x v="227"/>
    <m/>
    <n v="11.18"/>
    <n v="1201.5899999999999"/>
    <n v="55.332095169817812"/>
    <n v="13.135355170357979"/>
    <m/>
    <m/>
    <m/>
    <m/>
    <m/>
    <m/>
    <m/>
    <m/>
    <m/>
    <m/>
    <m/>
    <n v="1"/>
    <m/>
    <m/>
    <m/>
    <m/>
    <m/>
    <m/>
    <m/>
    <m/>
    <m/>
    <m/>
    <m/>
    <m/>
    <m/>
    <m/>
    <m/>
    <m/>
    <n v="-1.4132833645638221E-2"/>
    <e v="#DIV/0!"/>
    <e v="#DIV/0!"/>
    <e v="#DIV/0!"/>
    <e v="#DIV/0!"/>
    <e v="#DIV/0!"/>
    <m/>
  </r>
  <r>
    <x v="228"/>
    <m/>
    <n v="13.14"/>
    <n v="1184.1600000000001"/>
    <n v="54.597597716056633"/>
    <n v="12.944094693614053"/>
    <m/>
    <m/>
    <m/>
    <m/>
    <m/>
    <m/>
    <m/>
    <m/>
    <m/>
    <m/>
    <m/>
    <n v="1"/>
    <m/>
    <m/>
    <m/>
    <m/>
    <m/>
    <m/>
    <m/>
    <m/>
    <m/>
    <m/>
    <m/>
    <m/>
    <m/>
    <m/>
    <m/>
    <m/>
    <n v="-2.4867051157216546E-2"/>
    <e v="#DIV/0!"/>
    <e v="#DIV/0!"/>
    <e v="#DIV/0!"/>
    <e v="#DIV/0!"/>
    <e v="#DIV/0!"/>
    <m/>
  </r>
  <r>
    <x v="229"/>
    <m/>
    <n v="12.39"/>
    <n v="1190.8"/>
    <n v="54.892010296949074"/>
    <n v="13.02532255915391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30"/>
    <m/>
    <n v="11.57"/>
    <n v="1200.2"/>
    <n v="55.312021890726626"/>
    <n v="13.105110830166963"/>
    <m/>
    <m/>
    <m/>
    <m/>
    <m/>
    <m/>
    <m/>
    <m/>
    <m/>
    <m/>
    <m/>
    <n v="1"/>
    <m/>
    <m/>
    <m/>
    <m/>
    <m/>
    <m/>
    <m/>
    <m/>
    <m/>
    <m/>
    <m/>
    <m/>
    <m/>
    <m/>
    <m/>
    <m/>
    <n v="-1.6274773261672704E-2"/>
    <e v="#DIV/0!"/>
    <e v="#DIV/0!"/>
    <e v="#DIV/0!"/>
    <e v="#DIV/0!"/>
    <e v="#DIV/0!"/>
    <m/>
  </r>
  <r>
    <x v="231"/>
    <m/>
    <n v="11.49"/>
    <n v="1211.3699999999999"/>
    <n v="55.795095088851561"/>
    <n v="13.224367126837469"/>
    <m/>
    <m/>
    <m/>
    <m/>
    <m/>
    <m/>
    <m/>
    <m/>
    <m/>
    <m/>
    <m/>
    <n v="1"/>
    <m/>
    <m/>
    <m/>
    <m/>
    <m/>
    <m/>
    <m/>
    <m/>
    <m/>
    <m/>
    <m/>
    <m/>
    <m/>
    <m/>
    <m/>
    <m/>
    <n v="-2.159640059990009E-2"/>
    <e v="#DIV/0!"/>
    <e v="#DIV/0!"/>
    <e v="#DIV/0!"/>
    <e v="#DIV/0!"/>
    <e v="#DIV/0!"/>
    <m/>
  </r>
  <r>
    <x v="232"/>
    <m/>
    <n v="12.08"/>
    <n v="1203.5999999999999"/>
    <n v="55.469788160158544"/>
    <n v="13.138907347653756"/>
    <m/>
    <m/>
    <m/>
    <m/>
    <m/>
    <m/>
    <m/>
    <m/>
    <m/>
    <m/>
    <m/>
    <n v="1"/>
    <m/>
    <m/>
    <m/>
    <m/>
    <m/>
    <m/>
    <m/>
    <m/>
    <m/>
    <m/>
    <m/>
    <m/>
    <m/>
    <m/>
    <m/>
    <m/>
    <n v="-3.7981789213865302E-2"/>
    <e v="#DIV/0!"/>
    <e v="#DIV/0!"/>
    <e v="#DIV/0!"/>
    <e v="#DIV/0!"/>
    <e v="#DIV/0!"/>
    <m/>
  </r>
  <r>
    <x v="233"/>
    <m/>
    <n v="12.04"/>
    <n v="1210.4100000000001"/>
    <n v="55.725611584114844"/>
    <n v="13.19697474633216"/>
    <m/>
    <m/>
    <m/>
    <m/>
    <m/>
    <m/>
    <m/>
    <m/>
    <m/>
    <m/>
    <m/>
    <n v="1"/>
    <m/>
    <m/>
    <m/>
    <m/>
    <m/>
    <m/>
    <m/>
    <m/>
    <m/>
    <m/>
    <m/>
    <m/>
    <m/>
    <m/>
    <m/>
    <m/>
    <n v="-1.8436357593884845E-2"/>
    <e v="#DIV/0!"/>
    <e v="#DIV/0!"/>
    <e v="#DIV/0!"/>
    <e v="#DIV/0!"/>
    <e v="#DIV/0!"/>
    <m/>
  </r>
  <r>
    <x v="234"/>
    <m/>
    <n v="12.5"/>
    <n v="1210.08"/>
    <n v="55.838289521988173"/>
    <n v="13.180535206457796"/>
    <m/>
    <m/>
    <m/>
    <m/>
    <m/>
    <m/>
    <m/>
    <m/>
    <m/>
    <m/>
    <m/>
    <n v="1"/>
    <m/>
    <m/>
    <m/>
    <m/>
    <m/>
    <m/>
    <m/>
    <m/>
    <m/>
    <m/>
    <m/>
    <m/>
    <m/>
    <m/>
    <m/>
    <m/>
    <n v="-2.4636280268669375E-2"/>
    <e v="#DIV/0!"/>
    <e v="#DIV/0!"/>
    <e v="#DIV/0!"/>
    <e v="#DIV/0!"/>
    <e v="#DIV/0!"/>
    <m/>
  </r>
  <r>
    <x v="235"/>
    <m/>
    <n v="12.93"/>
    <n v="1210.47"/>
    <n v="55.987215512048785"/>
    <n v="13.175442519164305"/>
    <m/>
    <m/>
    <m/>
    <m/>
    <m/>
    <m/>
    <m/>
    <m/>
    <m/>
    <m/>
    <m/>
    <n v="1"/>
    <m/>
    <m/>
    <m/>
    <m/>
    <m/>
    <m/>
    <m/>
    <m/>
    <m/>
    <m/>
    <m/>
    <m/>
    <m/>
    <m/>
    <m/>
    <m/>
    <n v="-3.0708713473489246E-2"/>
    <e v="#DIV/0!"/>
    <e v="#DIV/0!"/>
    <e v="#DIV/0!"/>
    <e v="#DIV/0!"/>
    <e v="#DIV/0!"/>
    <m/>
  </r>
  <r>
    <x v="236"/>
    <m/>
    <n v="11.94"/>
    <n v="1222.1199999999999"/>
    <n v="56.27939487313504"/>
    <n v="13.326306510088184"/>
    <m/>
    <m/>
    <m/>
    <m/>
    <m/>
    <m/>
    <m/>
    <m/>
    <m/>
    <m/>
    <m/>
    <n v="1"/>
    <m/>
    <m/>
    <m/>
    <m/>
    <m/>
    <m/>
    <m/>
    <m/>
    <m/>
    <m/>
    <m/>
    <m/>
    <m/>
    <m/>
    <m/>
    <m/>
    <n v="-2.8377407122853193E-2"/>
    <e v="#DIV/0!"/>
    <e v="#DIV/0!"/>
    <e v="#DIV/0!"/>
    <e v="#DIV/0!"/>
    <e v="#DIV/0!"/>
    <m/>
  </r>
  <r>
    <x v="237"/>
    <m/>
    <n v="12.26"/>
    <n v="1225.31"/>
    <n v="56.415109703774299"/>
    <n v="13.33362531394509"/>
    <m/>
    <m/>
    <m/>
    <m/>
    <m/>
    <m/>
    <m/>
    <m/>
    <m/>
    <m/>
    <m/>
    <n v="1"/>
    <m/>
    <m/>
    <m/>
    <m/>
    <m/>
    <m/>
    <m/>
    <m/>
    <m/>
    <m/>
    <m/>
    <m/>
    <m/>
    <m/>
    <m/>
    <m/>
    <n v="-3.3327332831473044E-2"/>
    <e v="#DIV/0!"/>
    <e v="#DIV/0!"/>
    <e v="#DIV/0!"/>
    <e v="#DIV/0!"/>
    <e v="#DIV/0!"/>
    <m/>
  </r>
  <r>
    <x v="238"/>
    <m/>
    <n v="12.4"/>
    <n v="1219.43"/>
    <n v="56.263445412180538"/>
    <n v="13.283868193566533"/>
    <m/>
    <m/>
    <m/>
    <m/>
    <m/>
    <m/>
    <m/>
    <m/>
    <m/>
    <m/>
    <m/>
    <n v="1"/>
    <m/>
    <m/>
    <m/>
    <m/>
    <m/>
    <m/>
    <m/>
    <m/>
    <m/>
    <m/>
    <m/>
    <m/>
    <m/>
    <m/>
    <m/>
    <m/>
    <n v="-3.3656788894239065E-2"/>
    <e v="#DIV/0!"/>
    <e v="#DIV/0!"/>
    <e v="#DIV/0!"/>
    <e v="#DIV/0!"/>
    <e v="#DIV/0!"/>
    <m/>
  </r>
  <r>
    <x v="239"/>
    <m/>
    <n v="12.7"/>
    <n v="1207.01"/>
    <n v="55.849774464873839"/>
    <n v="13.150891186513281"/>
    <m/>
    <m/>
    <m/>
    <m/>
    <m/>
    <m/>
    <m/>
    <m/>
    <m/>
    <m/>
    <m/>
    <n v="1"/>
    <m/>
    <m/>
    <m/>
    <m/>
    <m/>
    <m/>
    <m/>
    <m/>
    <m/>
    <m/>
    <m/>
    <m/>
    <m/>
    <m/>
    <m/>
    <m/>
    <n v="-2.3199363637109061E-2"/>
    <e v="#DIV/0!"/>
    <e v="#DIV/0!"/>
    <e v="#DIV/0!"/>
    <e v="#DIV/0!"/>
    <e v="#DIV/0!"/>
    <m/>
  </r>
  <r>
    <x v="240"/>
    <m/>
    <n v="12.49"/>
    <n v="1209.25"/>
    <n v="55.92547343463854"/>
    <n v="13.17681640799076"/>
    <m/>
    <m/>
    <m/>
    <m/>
    <m/>
    <m/>
    <m/>
    <m/>
    <m/>
    <m/>
    <m/>
    <n v="1"/>
    <m/>
    <m/>
    <m/>
    <m/>
    <m/>
    <m/>
    <m/>
    <m/>
    <m/>
    <m/>
    <m/>
    <m/>
    <m/>
    <m/>
    <m/>
    <m/>
    <n v="-2.138341853008674E-2"/>
    <e v="#DIV/0!"/>
    <e v="#DIV/0!"/>
    <e v="#DIV/0!"/>
    <e v="#DIV/0!"/>
    <e v="#DIV/0!"/>
    <m/>
  </r>
  <r>
    <x v="241"/>
    <m/>
    <n v="12.8"/>
    <n v="1200.08"/>
    <n v="55.634163423959983"/>
    <n v="13.096115576380718"/>
    <m/>
    <m/>
    <m/>
    <m/>
    <m/>
    <m/>
    <m/>
    <m/>
    <m/>
    <m/>
    <m/>
    <n v="1"/>
    <m/>
    <m/>
    <m/>
    <m/>
    <m/>
    <m/>
    <m/>
    <m/>
    <m/>
    <m/>
    <m/>
    <m/>
    <m/>
    <m/>
    <m/>
    <m/>
    <n v="-2.3187926400661585E-2"/>
    <e v="#DIV/0!"/>
    <e v="#DIV/0!"/>
    <e v="#DIV/0!"/>
    <e v="#DIV/0!"/>
    <e v="#DIV/0!"/>
    <m/>
  </r>
  <r>
    <x v="242"/>
    <m/>
    <n v="12.39"/>
    <n v="1206.83"/>
    <n v="55.899257056837442"/>
    <n v="13.165557920974454"/>
    <m/>
    <m/>
    <m/>
    <m/>
    <m/>
    <m/>
    <m/>
    <m/>
    <m/>
    <m/>
    <m/>
    <n v="1"/>
    <m/>
    <m/>
    <m/>
    <m/>
    <m/>
    <m/>
    <m/>
    <m/>
    <m/>
    <m/>
    <m/>
    <m/>
    <m/>
    <m/>
    <m/>
    <m/>
    <n v="-1.0265982267848806E-2"/>
    <e v="#DIV/0!"/>
    <e v="#DIV/0!"/>
    <e v="#DIV/0!"/>
    <e v="#DIV/0!"/>
    <e v="#DIV/0!"/>
    <m/>
  </r>
  <r>
    <x v="243"/>
    <m/>
    <n v="13.15"/>
    <n v="1197.75"/>
    <n v="55.738884678369715"/>
    <n v="13.066652728969073"/>
    <m/>
    <m/>
    <m/>
    <m/>
    <m/>
    <m/>
    <m/>
    <m/>
    <m/>
    <m/>
    <m/>
    <n v="1"/>
    <m/>
    <m/>
    <m/>
    <m/>
    <m/>
    <m/>
    <m/>
    <m/>
    <m/>
    <m/>
    <m/>
    <m/>
    <m/>
    <m/>
    <m/>
    <m/>
    <n v="-2.7377509674104905E-2"/>
    <e v="#DIV/0!"/>
    <e v="#DIV/0!"/>
    <e v="#DIV/0!"/>
    <e v="#DIV/0!"/>
    <e v="#DIV/0!"/>
    <m/>
  </r>
  <r>
    <x v="244"/>
    <m/>
    <n v="13.49"/>
    <n v="1188.07"/>
    <n v="55.56538699023676"/>
    <n v="12.96771903214359"/>
    <m/>
    <m/>
    <m/>
    <m/>
    <m/>
    <m/>
    <m/>
    <m/>
    <m/>
    <m/>
    <m/>
    <n v="1"/>
    <m/>
    <m/>
    <m/>
    <m/>
    <m/>
    <m/>
    <m/>
    <m/>
    <m/>
    <m/>
    <m/>
    <m/>
    <m/>
    <m/>
    <m/>
    <m/>
    <n v="-2.9805886036318174E-2"/>
    <e v="#DIV/0!"/>
    <e v="#DIV/0!"/>
    <e v="#DIV/0!"/>
    <e v="#DIV/0!"/>
    <e v="#DIV/0!"/>
    <m/>
  </r>
  <r>
    <x v="245"/>
    <m/>
    <n v="13.29"/>
    <n v="1190.21"/>
    <n v="55.658635771789505"/>
    <n v="12.98988781163583"/>
    <m/>
    <m/>
    <m/>
    <m/>
    <m/>
    <m/>
    <m/>
    <m/>
    <m/>
    <m/>
    <m/>
    <n v="1"/>
    <m/>
    <m/>
    <m/>
    <m/>
    <m/>
    <m/>
    <m/>
    <m/>
    <m/>
    <m/>
    <m/>
    <m/>
    <m/>
    <m/>
    <m/>
    <m/>
    <n v="-3.8255321656131436E-2"/>
    <e v="#DIV/0!"/>
    <e v="#DIV/0!"/>
    <e v="#DIV/0!"/>
    <e v="#DIV/0!"/>
    <e v="#DIV/0!"/>
    <m/>
  </r>
  <r>
    <x v="246"/>
    <m/>
    <n v="13.14"/>
    <n v="1189.6500000000001"/>
    <n v="55.618072241538137"/>
    <n v="12.914064850804101"/>
    <m/>
    <m/>
    <m/>
    <m/>
    <m/>
    <m/>
    <m/>
    <m/>
    <m/>
    <m/>
    <m/>
    <n v="1"/>
    <m/>
    <m/>
    <m/>
    <m/>
    <m/>
    <m/>
    <m/>
    <m/>
    <m/>
    <m/>
    <m/>
    <m/>
    <m/>
    <m/>
    <m/>
    <m/>
    <n v="-3.7161509313482499E-2"/>
    <e v="#DIV/0!"/>
    <e v="#DIV/0!"/>
    <e v="#DIV/0!"/>
    <e v="#DIV/0!"/>
    <e v="#DIV/0!"/>
    <m/>
  </r>
  <r>
    <x v="247"/>
    <m/>
    <n v="13.61"/>
    <n v="1183.78"/>
    <n v="55.36021876543596"/>
    <n v="12.873470838500833"/>
    <m/>
    <m/>
    <m/>
    <m/>
    <m/>
    <m/>
    <m/>
    <m/>
    <m/>
    <m/>
    <m/>
    <n v="1"/>
    <m/>
    <m/>
    <m/>
    <m/>
    <m/>
    <m/>
    <m/>
    <m/>
    <m/>
    <m/>
    <m/>
    <m/>
    <m/>
    <m/>
    <m/>
    <m/>
    <n v="-3.0992308662211698E-2"/>
    <e v="#DIV/0!"/>
    <e v="#DIV/0!"/>
    <e v="#DIV/0!"/>
    <e v="#DIV/0!"/>
    <e v="#DIV/0!"/>
    <m/>
  </r>
  <r>
    <x v="248"/>
    <m/>
    <n v="14.27"/>
    <n v="1171.71"/>
    <n v="55.033149833300698"/>
    <n v="12.761221980360851"/>
    <m/>
    <m/>
    <m/>
    <m/>
    <m/>
    <m/>
    <m/>
    <m/>
    <m/>
    <m/>
    <m/>
    <n v="1"/>
    <m/>
    <m/>
    <m/>
    <m/>
    <m/>
    <m/>
    <m/>
    <m/>
    <m/>
    <m/>
    <m/>
    <m/>
    <m/>
    <m/>
    <m/>
    <m/>
    <n v="-3.9095102130463411E-2"/>
    <e v="#DIV/0!"/>
    <e v="#DIV/0!"/>
    <e v="#DIV/0!"/>
    <e v="#DIV/0!"/>
    <e v="#DIV/0!"/>
    <m/>
  </r>
  <r>
    <x v="249"/>
    <m/>
    <n v="14.06"/>
    <n v="1172.53"/>
    <n v="55.118910235036367"/>
    <n v="12.770526487148695"/>
    <m/>
    <m/>
    <m/>
    <m/>
    <m/>
    <m/>
    <m/>
    <m/>
    <m/>
    <m/>
    <m/>
    <n v="1"/>
    <m/>
    <m/>
    <m/>
    <m/>
    <m/>
    <m/>
    <m/>
    <m/>
    <m/>
    <m/>
    <m/>
    <m/>
    <m/>
    <m/>
    <m/>
    <m/>
    <n v="-1.0036613155132268E-2"/>
    <e v="#DIV/0!"/>
    <e v="#DIV/0!"/>
    <e v="#DIV/0!"/>
    <e v="#DIV/0!"/>
    <e v="#DIV/0!"/>
    <m/>
  </r>
  <r>
    <x v="250"/>
    <m/>
    <n v="13.42"/>
    <n v="1171.42"/>
    <n v="54.94551642624188"/>
    <n v="12.782510357891956"/>
    <m/>
    <m/>
    <m/>
    <m/>
    <m/>
    <m/>
    <m/>
    <m/>
    <m/>
    <m/>
    <m/>
    <n v="1"/>
    <m/>
    <m/>
    <m/>
    <m/>
    <m/>
    <m/>
    <m/>
    <m/>
    <m/>
    <m/>
    <m/>
    <m/>
    <m/>
    <m/>
    <m/>
    <m/>
    <n v="-1.7406804090300487E-2"/>
    <e v="#DIV/0!"/>
    <e v="#DIV/0!"/>
    <e v="#DIV/0!"/>
    <e v="#DIV/0!"/>
    <e v="#DIV/0!"/>
    <m/>
  </r>
  <r>
    <x v="251"/>
    <m/>
    <n v="13.75"/>
    <n v="1174.28"/>
    <n v="55.132106450568749"/>
    <n v="12.798266775484317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52"/>
    <m/>
    <n v="14.49"/>
    <n v="1165.3599999999999"/>
    <n v="55.028600435103534"/>
    <n v="12.727854634977723"/>
    <m/>
    <m/>
    <m/>
    <m/>
    <m/>
    <m/>
    <m/>
    <m/>
    <m/>
    <m/>
    <m/>
    <n v="1"/>
    <m/>
    <m/>
    <m/>
    <m/>
    <m/>
    <m/>
    <m/>
    <m/>
    <m/>
    <m/>
    <m/>
    <m/>
    <m/>
    <m/>
    <m/>
    <m/>
    <n v="-1.9118097898286668E-2"/>
    <e v="#DIV/0!"/>
    <e v="#DIV/0!"/>
    <e v="#DIV/0!"/>
    <e v="#DIV/0!"/>
    <e v="#DIV/0!"/>
    <m/>
  </r>
  <r>
    <x v="253"/>
    <m/>
    <n v="13.64"/>
    <n v="1181.4100000000001"/>
    <n v="55.45094010496836"/>
    <n v="12.869770222797195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54"/>
    <m/>
    <n v="14.02"/>
    <n v="1180.5899999999999"/>
    <n v="55.405658613589608"/>
    <n v="12.849292193399926"/>
    <m/>
    <m/>
    <m/>
    <m/>
    <m/>
    <m/>
    <m/>
    <m/>
    <m/>
    <m/>
    <m/>
    <n v="1"/>
    <m/>
    <m/>
    <m/>
    <m/>
    <m/>
    <m/>
    <m/>
    <m/>
    <m/>
    <m/>
    <m/>
    <m/>
    <m/>
    <m/>
    <m/>
    <m/>
    <n v="-3.2325780211780897E-2"/>
    <e v="#DIV/0!"/>
    <e v="#DIV/0!"/>
    <e v="#DIV/0!"/>
    <e v="#DIV/0!"/>
    <e v="#DIV/0!"/>
    <m/>
  </r>
  <r>
    <x v="255"/>
    <m/>
    <n v="14.09"/>
    <n v="1172.92"/>
    <n v="55.264068846046044"/>
    <n v="12.801067891441589"/>
    <m/>
    <m/>
    <m/>
    <m/>
    <m/>
    <m/>
    <m/>
    <m/>
    <m/>
    <m/>
    <m/>
    <n v="1"/>
    <m/>
    <m/>
    <m/>
    <m/>
    <m/>
    <m/>
    <m/>
    <m/>
    <m/>
    <m/>
    <m/>
    <m/>
    <m/>
    <m/>
    <m/>
    <m/>
    <n v="-2.010858977291019E-2"/>
    <e v="#DIV/0!"/>
    <e v="#DIV/0!"/>
    <e v="#DIV/0!"/>
    <e v="#DIV/0!"/>
    <e v="#DIV/0!"/>
    <m/>
  </r>
  <r>
    <x v="256"/>
    <m/>
    <n v="14.11"/>
    <n v="1176.1199999999999"/>
    <n v="55.541703942429606"/>
    <n v="12.822612336050087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57"/>
    <m/>
    <n v="13.68"/>
    <n v="1181.3900000000001"/>
    <n v="55.693840836411617"/>
    <n v="12.871620967116991"/>
    <m/>
    <m/>
    <m/>
    <m/>
    <m/>
    <m/>
    <m/>
    <m/>
    <m/>
    <m/>
    <m/>
    <n v="1"/>
    <m/>
    <m/>
    <m/>
    <m/>
    <m/>
    <m/>
    <m/>
    <m/>
    <m/>
    <m/>
    <m/>
    <m/>
    <m/>
    <m/>
    <m/>
    <m/>
    <n v="-1.2711287963813045E-2"/>
    <e v="#DIV/0!"/>
    <e v="#DIV/0!"/>
    <e v="#DIV/0!"/>
    <e v="#DIV/0!"/>
    <e v="#DIV/0!"/>
    <m/>
  </r>
  <r>
    <x v="258"/>
    <m/>
    <n v="13.15"/>
    <n v="1184.07"/>
    <n v="55.389307572621547"/>
    <n v="12.901128651227454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59"/>
    <m/>
    <n v="12.33"/>
    <n v="1191.1400000000001"/>
    <n v="55.522376414855977"/>
    <n v="12.960179198589632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60"/>
    <m/>
    <n v="12.62"/>
    <n v="1181.2"/>
    <n v="55.090854402552864"/>
    <n v="12.845508439484714"/>
    <m/>
    <m/>
    <m/>
    <m/>
    <m/>
    <m/>
    <m/>
    <m/>
    <m/>
    <m/>
    <m/>
    <n v="1"/>
    <m/>
    <m/>
    <m/>
    <m/>
    <m/>
    <m/>
    <m/>
    <m/>
    <m/>
    <m/>
    <m/>
    <m/>
    <m/>
    <m/>
    <m/>
    <m/>
    <n v="-1.6614335846332207E-2"/>
    <e v="#DIV/0!"/>
    <e v="#DIV/0!"/>
    <e v="#DIV/0!"/>
    <e v="#DIV/0!"/>
    <e v="#DIV/0!"/>
    <m/>
  </r>
  <r>
    <x v="261"/>
    <m/>
    <n v="11.98"/>
    <n v="1181.21"/>
    <n v="55.049771652909918"/>
    <n v="12.854320769136878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62"/>
    <m/>
    <n v="11.3"/>
    <n v="1187.76"/>
    <n v="55.191205640870059"/>
    <n v="12.913112557409232"/>
    <m/>
    <m/>
    <m/>
    <m/>
    <m/>
    <m/>
    <m/>
    <m/>
    <m/>
    <m/>
    <m/>
    <n v="1"/>
    <m/>
    <m/>
    <m/>
    <m/>
    <m/>
    <m/>
    <m/>
    <m/>
    <m/>
    <m/>
    <m/>
    <m/>
    <m/>
    <m/>
    <m/>
    <m/>
    <n v="-1.2690376816992699E-2"/>
    <e v="#DIV/0!"/>
    <e v="#DIV/0!"/>
    <e v="#DIV/0!"/>
    <e v="#DIV/0!"/>
    <e v="#DIV/0!"/>
    <m/>
  </r>
  <r>
    <x v="263"/>
    <m/>
    <n v="13.31"/>
    <n v="1173.79"/>
    <n v="54.622945215100351"/>
    <n v="12.775335249617738"/>
    <m/>
    <m/>
    <m/>
    <m/>
    <m/>
    <m/>
    <m/>
    <m/>
    <m/>
    <m/>
    <m/>
    <n v="1"/>
    <m/>
    <m/>
    <m/>
    <m/>
    <m/>
    <m/>
    <m/>
    <m/>
    <m/>
    <m/>
    <m/>
    <m/>
    <m/>
    <m/>
    <m/>
    <m/>
    <n v="-1.401798343099625E-2"/>
    <e v="#DIV/0!"/>
    <e v="#DIV/0!"/>
    <e v="#DIV/0!"/>
    <e v="#DIV/0!"/>
    <e v="#DIV/0!"/>
    <m/>
  </r>
  <r>
    <x v="264"/>
    <m/>
    <n v="14.53"/>
    <n v="1162.05"/>
    <n v="54.169374250311499"/>
    <n v="12.63417661628813"/>
    <m/>
    <m/>
    <m/>
    <m/>
    <m/>
    <m/>
    <m/>
    <m/>
    <m/>
    <m/>
    <m/>
    <n v="1"/>
    <m/>
    <m/>
    <m/>
    <m/>
    <m/>
    <m/>
    <m/>
    <m/>
    <m/>
    <m/>
    <m/>
    <m/>
    <m/>
    <m/>
    <m/>
    <m/>
    <n v="-1.2293510764276427E-2"/>
    <e v="#DIV/0!"/>
    <e v="#DIV/0!"/>
    <e v="#DIV/0!"/>
    <e v="#DIV/0!"/>
    <e v="#DIV/0!"/>
    <m/>
  </r>
  <r>
    <x v="265"/>
    <m/>
    <n v="17.739999999999998"/>
    <n v="1142.6199999999999"/>
    <n v="53.595071065673331"/>
    <n v="12.494655177941235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66"/>
    <m/>
    <n v="16.559999999999999"/>
    <n v="1145.98"/>
    <n v="53.603418806044154"/>
    <n v="12.527003674126622"/>
    <m/>
    <m/>
    <m/>
    <m/>
    <m/>
    <m/>
    <m/>
    <m/>
    <m/>
    <m/>
    <m/>
    <n v="1"/>
    <m/>
    <m/>
    <m/>
    <m/>
    <m/>
    <m/>
    <m/>
    <m/>
    <m/>
    <m/>
    <m/>
    <m/>
    <m/>
    <m/>
    <m/>
    <m/>
    <n v="2.019043951619981E-2"/>
    <e v="#DIV/0!"/>
    <e v="#DIV/0!"/>
    <e v="#DIV/0!"/>
    <e v="#DIV/0!"/>
    <e v="#DIV/0!"/>
    <m/>
  </r>
  <r>
    <x v="267"/>
    <m/>
    <n v="14.96"/>
    <n v="1152.78"/>
    <n v="53.606177805401138"/>
    <n v="12.59518962506101"/>
    <m/>
    <m/>
    <m/>
    <m/>
    <m/>
    <m/>
    <m/>
    <m/>
    <m/>
    <m/>
    <m/>
    <n v="1"/>
    <m/>
    <m/>
    <m/>
    <m/>
    <m/>
    <m/>
    <m/>
    <m/>
    <m/>
    <m/>
    <m/>
    <m/>
    <m/>
    <m/>
    <m/>
    <m/>
    <n v="2.4276165378104286E-2"/>
    <e v="#DIV/0!"/>
    <e v="#DIV/0!"/>
    <e v="#DIV/0!"/>
    <e v="#DIV/0!"/>
    <e v="#DIV/0!"/>
    <m/>
  </r>
  <r>
    <x v="268"/>
    <m/>
    <n v="16.920000000000002"/>
    <n v="1137.5"/>
    <n v="53.60892019527089"/>
    <n v="12.452630772392892"/>
    <m/>
    <m/>
    <m/>
    <m/>
    <m/>
    <m/>
    <m/>
    <m/>
    <m/>
    <m/>
    <m/>
    <n v="1"/>
    <m/>
    <m/>
    <m/>
    <m/>
    <m/>
    <m/>
    <m/>
    <m/>
    <m/>
    <m/>
    <m/>
    <m/>
    <m/>
    <m/>
    <m/>
    <m/>
    <n v="2.8435607834972787E-2"/>
    <e v="#DIV/0!"/>
    <e v="#DIV/0!"/>
    <e v="#DIV/0!"/>
    <e v="#DIV/0!"/>
    <e v="#DIV/0!"/>
    <m/>
  </r>
  <r>
    <x v="269"/>
    <m/>
    <n v="14.41"/>
    <n v="1159.95"/>
    <n v="53.611668309553245"/>
    <n v="12.637842657837938"/>
    <m/>
    <m/>
    <m/>
    <m/>
    <m/>
    <m/>
    <m/>
    <m/>
    <m/>
    <m/>
    <m/>
    <n v="1"/>
    <m/>
    <m/>
    <m/>
    <m/>
    <m/>
    <m/>
    <m/>
    <m/>
    <m/>
    <m/>
    <m/>
    <m/>
    <m/>
    <m/>
    <m/>
    <m/>
    <n v="4.7103296703296715E-2"/>
    <e v="#DIV/0!"/>
    <e v="#DIV/0!"/>
    <e v="#DIV/0!"/>
    <e v="#DIV/0!"/>
    <e v="#DIV/0!"/>
    <m/>
  </r>
  <r>
    <x v="270"/>
    <m/>
    <n v="15.38"/>
    <n v="1152.1199999999999"/>
    <n v="53.447550034468307"/>
    <n v="12.601032760007978"/>
    <m/>
    <m/>
    <m/>
    <m/>
    <m/>
    <m/>
    <m/>
    <m/>
    <m/>
    <m/>
    <m/>
    <n v="1"/>
    <m/>
    <m/>
    <m/>
    <m/>
    <m/>
    <m/>
    <m/>
    <m/>
    <m/>
    <m/>
    <m/>
    <m/>
    <m/>
    <m/>
    <m/>
    <m/>
    <n v="2.528557265399356E-2"/>
    <e v="#DIV/0!"/>
    <e v="#DIV/0!"/>
    <e v="#DIV/0!"/>
    <e v="#DIV/0!"/>
    <e v="#DIV/0!"/>
    <m/>
  </r>
  <r>
    <x v="271"/>
    <m/>
    <n v="14.62"/>
    <n v="1162.0999999999999"/>
    <n v="53.667489638395303"/>
    <n v="12.662382716548109"/>
    <m/>
    <m/>
    <m/>
    <m/>
    <m/>
    <m/>
    <m/>
    <m/>
    <m/>
    <m/>
    <m/>
    <n v="1"/>
    <m/>
    <m/>
    <m/>
    <m/>
    <m/>
    <m/>
    <m/>
    <m/>
    <m/>
    <m/>
    <m/>
    <m/>
    <m/>
    <m/>
    <m/>
    <m/>
    <n v="3.6228865048779646E-2"/>
    <e v="#DIV/0!"/>
    <e v="#DIV/0!"/>
    <e v="#DIV/0!"/>
    <e v="#DIV/0!"/>
    <e v="#DIV/0!"/>
    <m/>
  </r>
  <r>
    <x v="272"/>
    <m/>
    <n v="14.91"/>
    <n v="1151.83"/>
    <n v="53.343019452144702"/>
    <n v="12.55979099187814"/>
    <m/>
    <m/>
    <m/>
    <m/>
    <m/>
    <m/>
    <m/>
    <m/>
    <m/>
    <m/>
    <m/>
    <n v="1"/>
    <m/>
    <m/>
    <m/>
    <m/>
    <m/>
    <m/>
    <m/>
    <m/>
    <m/>
    <m/>
    <m/>
    <m/>
    <m/>
    <m/>
    <m/>
    <m/>
    <n v="2.7510541261509314E-2"/>
    <e v="#DIV/0!"/>
    <e v="#DIV/0!"/>
    <e v="#DIV/0!"/>
    <e v="#DIV/0!"/>
    <e v="#DIV/0!"/>
    <m/>
  </r>
  <r>
    <x v="273"/>
    <m/>
    <n v="14.87"/>
    <n v="1156.3800000000001"/>
    <n v="53.540725257538789"/>
    <n v="12.60145642307495"/>
    <m/>
    <m/>
    <m/>
    <m/>
    <m/>
    <m/>
    <m/>
    <m/>
    <m/>
    <m/>
    <m/>
    <n v="1"/>
    <m/>
    <m/>
    <m/>
    <m/>
    <m/>
    <m/>
    <m/>
    <m/>
    <m/>
    <m/>
    <m/>
    <m/>
    <m/>
    <m/>
    <m/>
    <m/>
    <n v="3.3147252632766966E-2"/>
    <e v="#DIV/0!"/>
    <e v="#DIV/0!"/>
    <e v="#DIV/0!"/>
    <e v="#DIV/0!"/>
    <e v="#DIV/0!"/>
    <m/>
  </r>
  <r>
    <x v="274"/>
    <m/>
    <n v="16.86"/>
    <n v="1143.22"/>
    <n v="53.276274956699879"/>
    <n v="12.476945668133441"/>
    <m/>
    <m/>
    <m/>
    <m/>
    <m/>
    <m/>
    <m/>
    <m/>
    <m/>
    <m/>
    <m/>
    <n v="1"/>
    <m/>
    <m/>
    <m/>
    <m/>
    <m/>
    <m/>
    <m/>
    <m/>
    <m/>
    <m/>
    <m/>
    <m/>
    <m/>
    <m/>
    <m/>
    <m/>
    <n v="3.5663017347238535E-2"/>
    <e v="#DIV/0!"/>
    <e v="#DIV/0!"/>
    <e v="#DIV/0!"/>
    <e v="#DIV/0!"/>
    <e v="#DIV/0!"/>
    <m/>
  </r>
  <r>
    <x v="275"/>
    <m/>
    <n v="15.31"/>
    <n v="1156.8499999999999"/>
    <n v="53.802009067135224"/>
    <n v="12.654102514793877"/>
    <m/>
    <m/>
    <m/>
    <m/>
    <m/>
    <m/>
    <m/>
    <m/>
    <m/>
    <m/>
    <m/>
    <n v="1"/>
    <m/>
    <m/>
    <m/>
    <m/>
    <m/>
    <m/>
    <m/>
    <m/>
    <m/>
    <m/>
    <m/>
    <m/>
    <m/>
    <m/>
    <m/>
    <m/>
    <n v="4.8599569636640361E-2"/>
    <e v="#DIV/0!"/>
    <e v="#DIV/0!"/>
    <e v="#DIV/0!"/>
    <e v="#DIV/0!"/>
    <e v="#DIV/0!"/>
    <m/>
  </r>
  <r>
    <x v="276"/>
    <m/>
    <n v="15.12"/>
    <n v="1162.1600000000001"/>
    <n v="53.770973931362569"/>
    <n v="12.70396961256797"/>
    <m/>
    <m/>
    <m/>
    <m/>
    <m/>
    <m/>
    <m/>
    <m/>
    <m/>
    <m/>
    <m/>
    <n v="1"/>
    <m/>
    <m/>
    <m/>
    <m/>
    <m/>
    <m/>
    <m/>
    <m/>
    <m/>
    <m/>
    <m/>
    <m/>
    <m/>
    <m/>
    <m/>
    <m/>
    <n v="2.9952024895189666E-2"/>
    <e v="#DIV/0!"/>
    <e v="#DIV/0!"/>
    <e v="#DIV/0!"/>
    <e v="#DIV/0!"/>
    <e v="#DIV/0!"/>
    <m/>
  </r>
  <r>
    <x v="277"/>
    <m/>
    <n v="14.53"/>
    <n v="1161.17"/>
    <n v="53.657712646974453"/>
    <n v="12.720427371869807"/>
    <m/>
    <m/>
    <m/>
    <m/>
    <m/>
    <m/>
    <m/>
    <m/>
    <m/>
    <m/>
    <m/>
    <n v="1"/>
    <m/>
    <m/>
    <m/>
    <m/>
    <m/>
    <m/>
    <m/>
    <m/>
    <m/>
    <m/>
    <m/>
    <m/>
    <m/>
    <m/>
    <m/>
    <m/>
    <n v="3.4470296688924096E-2"/>
    <e v="#DIV/0!"/>
    <e v="#DIV/0!"/>
    <e v="#DIV/0!"/>
    <e v="#DIV/0!"/>
    <e v="#DIV/0!"/>
    <m/>
  </r>
  <r>
    <x v="278"/>
    <m/>
    <n v="13.85"/>
    <n v="1175.6500000000001"/>
    <n v="53.918652549930059"/>
    <n v="12.796330323530277"/>
    <m/>
    <m/>
    <m/>
    <m/>
    <m/>
    <m/>
    <m/>
    <m/>
    <m/>
    <m/>
    <m/>
    <n v="1"/>
    <m/>
    <m/>
    <m/>
    <m/>
    <m/>
    <m/>
    <m/>
    <m/>
    <m/>
    <m/>
    <m/>
    <m/>
    <m/>
    <m/>
    <m/>
    <m/>
    <n v="3.7134958705443477E-2"/>
    <e v="#DIV/0!"/>
    <e v="#DIV/0!"/>
    <e v="#DIV/0!"/>
    <e v="#DIV/0!"/>
    <e v="#DIV/0!"/>
    <m/>
  </r>
  <r>
    <x v="279"/>
    <m/>
    <n v="13.98"/>
    <n v="1172.6300000000001"/>
    <n v="53.699639305863315"/>
    <n v="12.79216414673285"/>
    <m/>
    <m/>
    <m/>
    <m/>
    <m/>
    <m/>
    <m/>
    <m/>
    <m/>
    <m/>
    <m/>
    <n v="1"/>
    <m/>
    <m/>
    <m/>
    <m/>
    <m/>
    <m/>
    <m/>
    <m/>
    <m/>
    <m/>
    <m/>
    <m/>
    <m/>
    <m/>
    <m/>
    <m/>
    <n v="1.7326585293242047E-2"/>
    <e v="#DIV/0!"/>
    <e v="#DIV/0!"/>
    <e v="#DIV/0!"/>
    <e v="#DIV/0!"/>
    <e v="#DIV/0!"/>
    <m/>
  </r>
  <r>
    <x v="280"/>
    <m/>
    <n v="14.05"/>
    <n v="1171.3499999999999"/>
    <n v="53.68812741629359"/>
    <n v="12.757709248498642"/>
    <m/>
    <m/>
    <m/>
    <m/>
    <m/>
    <m/>
    <m/>
    <m/>
    <m/>
    <m/>
    <m/>
    <n v="1"/>
    <m/>
    <m/>
    <m/>
    <m/>
    <m/>
    <m/>
    <m/>
    <m/>
    <m/>
    <m/>
    <m/>
    <m/>
    <m/>
    <m/>
    <m/>
    <m/>
    <n v="2.1217263757536298E-2"/>
    <e v="#DIV/0!"/>
    <e v="#DIV/0!"/>
    <e v="#DIV/0!"/>
    <e v="#DIV/0!"/>
    <e v="#DIV/0!"/>
    <m/>
  </r>
  <r>
    <x v="281"/>
    <m/>
    <n v="13.75"/>
    <n v="1178.8399999999999"/>
    <n v="53.917811996676832"/>
    <n v="12.825511442578824"/>
    <m/>
    <m/>
    <m/>
    <m/>
    <m/>
    <m/>
    <m/>
    <m/>
    <m/>
    <m/>
    <m/>
    <n v="1"/>
    <m/>
    <m/>
    <m/>
    <m/>
    <m/>
    <m/>
    <m/>
    <m/>
    <m/>
    <m/>
    <m/>
    <m/>
    <m/>
    <m/>
    <m/>
    <m/>
    <n v="2.2119776326460894E-2"/>
    <e v="#DIV/0!"/>
    <e v="#DIV/0!"/>
    <e v="#DIV/0!"/>
    <e v="#DIV/0!"/>
    <e v="#DIV/0!"/>
    <m/>
  </r>
  <r>
    <x v="282"/>
    <m/>
    <n v="14.91"/>
    <n v="1166.22"/>
    <n v="53.599816653709496"/>
    <n v="12.710250243612041"/>
    <m/>
    <m/>
    <m/>
    <m/>
    <m/>
    <m/>
    <m/>
    <m/>
    <m/>
    <m/>
    <m/>
    <n v="1"/>
    <m/>
    <m/>
    <m/>
    <m/>
    <m/>
    <m/>
    <m/>
    <m/>
    <m/>
    <m/>
    <m/>
    <m/>
    <m/>
    <m/>
    <m/>
    <m/>
    <n v="1.3428455091445857E-2"/>
    <e v="#DIV/0!"/>
    <e v="#DIV/0!"/>
    <e v="#DIV/0!"/>
    <e v="#DIV/0!"/>
    <e v="#DIV/0!"/>
    <m/>
  </r>
  <r>
    <x v="283"/>
    <m/>
    <n v="14.45"/>
    <n v="1171.1099999999999"/>
    <n v="53.85737054754297"/>
    <n v="12.770272123357319"/>
    <m/>
    <m/>
    <m/>
    <m/>
    <m/>
    <m/>
    <m/>
    <m/>
    <m/>
    <m/>
    <m/>
    <n v="1"/>
    <m/>
    <m/>
    <m/>
    <m/>
    <m/>
    <m/>
    <m/>
    <m/>
    <m/>
    <m/>
    <m/>
    <m/>
    <m/>
    <m/>
    <m/>
    <m/>
    <n v="2.9762823480989908E-2"/>
    <e v="#DIV/0!"/>
    <e v="#DIV/0!"/>
    <e v="#DIV/0!"/>
    <e v="#DIV/0!"/>
    <e v="#DIV/0!"/>
    <m/>
  </r>
  <r>
    <x v="284"/>
    <m/>
    <n v="16.12"/>
    <n v="1159.3599999999999"/>
    <n v="53.670801746358357"/>
    <n v="12.655069843175243"/>
    <m/>
    <m/>
    <m/>
    <m/>
    <m/>
    <m/>
    <m/>
    <m/>
    <m/>
    <m/>
    <m/>
    <n v="1"/>
    <m/>
    <m/>
    <m/>
    <m/>
    <m/>
    <m/>
    <m/>
    <m/>
    <m/>
    <m/>
    <m/>
    <m/>
    <m/>
    <m/>
    <m/>
    <m/>
    <n v="2.3055050336859839E-2"/>
    <e v="#DIV/0!"/>
    <e v="#DIV/0!"/>
    <e v="#DIV/0!"/>
    <e v="#DIV/0!"/>
    <e v="#DIV/0!"/>
    <m/>
  </r>
  <r>
    <x v="285"/>
    <m/>
    <n v="16.32"/>
    <n v="1154.05"/>
    <n v="53.578834745776682"/>
    <n v="12.640568189160257"/>
    <m/>
    <m/>
    <m/>
    <m/>
    <m/>
    <m/>
    <m/>
    <m/>
    <m/>
    <m/>
    <m/>
    <n v="1"/>
    <m/>
    <m/>
    <m/>
    <m/>
    <m/>
    <m/>
    <m/>
    <m/>
    <m/>
    <m/>
    <m/>
    <m/>
    <m/>
    <m/>
    <m/>
    <m/>
    <n v="3.576110957769818E-2"/>
    <e v="#DIV/0!"/>
    <e v="#DIV/0!"/>
    <e v="#DIV/0!"/>
    <e v="#DIV/0!"/>
    <e v="#DIV/0!"/>
    <m/>
  </r>
  <r>
    <x v="286"/>
    <m/>
    <n v="15.68"/>
    <n v="1165.69"/>
    <n v="53.980517298850991"/>
    <n v="12.734647259427389"/>
    <m/>
    <m/>
    <m/>
    <m/>
    <m/>
    <m/>
    <m/>
    <m/>
    <m/>
    <m/>
    <m/>
    <n v="1"/>
    <m/>
    <m/>
    <m/>
    <m/>
    <m/>
    <m/>
    <m/>
    <m/>
    <m/>
    <m/>
    <m/>
    <m/>
    <m/>
    <m/>
    <m/>
    <m/>
    <n v="4.3204367228456331E-2"/>
    <e v="#DIV/0!"/>
    <e v="#DIV/0!"/>
    <e v="#DIV/0!"/>
    <e v="#DIV/0!"/>
    <e v="#DIV/0!"/>
    <m/>
  </r>
  <r>
    <x v="287"/>
    <m/>
    <n v="14.57"/>
    <n v="1173.8"/>
    <n v="54.127033009190576"/>
    <n v="12.795384540669865"/>
    <m/>
    <m/>
    <m/>
    <m/>
    <m/>
    <m/>
    <m/>
    <m/>
    <m/>
    <m/>
    <m/>
    <n v="1"/>
    <m/>
    <m/>
    <m/>
    <m/>
    <m/>
    <m/>
    <m/>
    <m/>
    <m/>
    <m/>
    <m/>
    <m/>
    <m/>
    <m/>
    <m/>
    <m/>
    <n v="3.5077936672700094E-2"/>
    <e v="#DIV/0!"/>
    <e v="#DIV/0!"/>
    <e v="#DIV/0!"/>
    <e v="#DIV/0!"/>
    <e v="#DIV/0!"/>
    <m/>
  </r>
  <r>
    <x v="288"/>
    <m/>
    <n v="13.63"/>
    <n v="1185.56"/>
    <n v="54.384595069064034"/>
    <n v="12.900206270482391"/>
    <m/>
    <m/>
    <m/>
    <m/>
    <m/>
    <m/>
    <m/>
    <m/>
    <m/>
    <m/>
    <m/>
    <n v="1"/>
    <m/>
    <m/>
    <m/>
    <m/>
    <m/>
    <m/>
    <m/>
    <m/>
    <m/>
    <m/>
    <m/>
    <m/>
    <m/>
    <m/>
    <m/>
    <m/>
    <n v="3.1657863349804138E-2"/>
    <e v="#DIV/0!"/>
    <e v="#DIV/0!"/>
    <e v="#DIV/0!"/>
    <e v="#DIV/0!"/>
    <e v="#DIV/0!"/>
    <m/>
  </r>
  <r>
    <x v="289"/>
    <m/>
    <n v="13.32"/>
    <n v="1191.08"/>
    <n v="54.514318902346076"/>
    <n v="12.947167640404798"/>
    <m/>
    <m/>
    <m/>
    <m/>
    <m/>
    <m/>
    <m/>
    <m/>
    <m/>
    <m/>
    <m/>
    <n v="1"/>
    <m/>
    <m/>
    <m/>
    <m/>
    <m/>
    <m/>
    <m/>
    <m/>
    <m/>
    <m/>
    <m/>
    <m/>
    <m/>
    <m/>
    <m/>
    <m/>
    <n v="2.6485374000472461E-2"/>
    <e v="#DIV/0!"/>
    <e v="#DIV/0!"/>
    <e v="#DIV/0!"/>
    <e v="#DIV/0!"/>
    <e v="#DIV/0!"/>
    <m/>
  </r>
  <r>
    <x v="290"/>
    <m/>
    <n v="13.14"/>
    <n v="1189.28"/>
    <n v="54.365510276730774"/>
    <n v="12.93261449695567"/>
    <m/>
    <m/>
    <m/>
    <m/>
    <m/>
    <m/>
    <m/>
    <m/>
    <m/>
    <m/>
    <m/>
    <n v="1"/>
    <m/>
    <m/>
    <m/>
    <m/>
    <m/>
    <m/>
    <m/>
    <m/>
    <m/>
    <m/>
    <m/>
    <m/>
    <m/>
    <m/>
    <m/>
    <m/>
    <n v="2.1006145682909594E-2"/>
    <e v="#DIV/0!"/>
    <e v="#DIV/0!"/>
    <e v="#DIV/0!"/>
    <e v="#DIV/0!"/>
    <e v="#DIV/0!"/>
    <m/>
  </r>
  <r>
    <x v="291"/>
    <m/>
    <n v="12.95"/>
    <n v="1193.8599999999999"/>
    <n v="54.438539634101915"/>
    <n v="12.996916094953157"/>
    <m/>
    <m/>
    <m/>
    <m/>
    <m/>
    <m/>
    <m/>
    <m/>
    <m/>
    <m/>
    <m/>
    <n v="1"/>
    <m/>
    <m/>
    <m/>
    <m/>
    <m/>
    <m/>
    <m/>
    <m/>
    <m/>
    <m/>
    <m/>
    <m/>
    <m/>
    <m/>
    <m/>
    <m/>
    <n v="2.0457755953181778E-2"/>
    <e v="#DIV/0!"/>
    <e v="#DIV/0!"/>
    <e v="#DIV/0!"/>
    <e v="#DIV/0!"/>
    <e v="#DIV/0!"/>
    <m/>
  </r>
  <r>
    <x v="292"/>
    <m/>
    <n v="12.69"/>
    <n v="1194.07"/>
    <n v="54.417926203115684"/>
    <n v="12.972028796041355"/>
    <m/>
    <m/>
    <m/>
    <m/>
    <m/>
    <m/>
    <m/>
    <m/>
    <m/>
    <m/>
    <m/>
    <n v="1"/>
    <m/>
    <m/>
    <m/>
    <m/>
    <m/>
    <m/>
    <m/>
    <m/>
    <m/>
    <m/>
    <m/>
    <m/>
    <m/>
    <m/>
    <m/>
    <m/>
    <n v="1.6769135409512081E-2"/>
    <e v="#DIV/0!"/>
    <e v="#DIV/0!"/>
    <e v="#DIV/0!"/>
    <e v="#DIV/0!"/>
    <e v="#DIV/0!"/>
    <m/>
  </r>
  <r>
    <x v="293"/>
    <m/>
    <n v="12.58"/>
    <n v="1190.01"/>
    <n v="54.299918266955167"/>
    <n v="12.961628784368797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94"/>
    <m/>
    <n v="12.24"/>
    <n v="1197.6199999999999"/>
    <n v="54.442529003817391"/>
    <n v="13.027751068109447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95"/>
    <m/>
    <n v="12.15"/>
    <n v="1198.78"/>
    <n v="54.515186195563487"/>
    <n v="13.045133161298658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96"/>
    <m/>
    <n v="13.29"/>
    <n v="1191.5"/>
    <n v="54.26270150514452"/>
    <n v="12.970783753049979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97"/>
    <m/>
    <n v="12.36"/>
    <n v="1202.22"/>
    <n v="54.619685893424283"/>
    <n v="13.070159277236947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98"/>
    <m/>
    <n v="11.84"/>
    <n v="1204.29"/>
    <n v="54.660366914260393"/>
    <n v="13.096746225290271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299"/>
    <m/>
    <n v="12.15"/>
    <n v="1196.02"/>
    <n v="54.320758773601312"/>
    <n v="13.040542187943778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00"/>
    <m/>
    <n v="12.28"/>
    <n v="1197.51"/>
    <n v="54.360459705569049"/>
    <n v="13.037192013847362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01"/>
    <m/>
    <n v="12.39"/>
    <n v="1197.26"/>
    <n v="54.330520081531304"/>
    <n v="13.052298684319913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02"/>
    <m/>
    <n v="12.7"/>
    <n v="1194.67"/>
    <n v="54.22995380566168"/>
    <n v="13.029503434531115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03"/>
    <m/>
    <n v="12.08"/>
    <n v="1200.93"/>
    <n v="54.498106871722776"/>
    <n v="13.085101316115537"/>
    <m/>
    <m/>
    <m/>
    <m/>
    <m/>
    <m/>
    <m/>
    <m/>
    <m/>
    <m/>
    <m/>
    <n v="1"/>
    <m/>
    <m/>
    <m/>
    <m/>
    <m/>
    <m/>
    <m/>
    <m/>
    <m/>
    <m/>
    <m/>
    <m/>
    <m/>
    <m/>
    <m/>
    <m/>
    <n v="1.4388910745226635E-2"/>
    <e v="#DIV/0!"/>
    <e v="#DIV/0!"/>
    <e v="#DIV/0!"/>
    <e v="#DIV/0!"/>
    <e v="#DIV/0!"/>
    <m/>
  </r>
  <r>
    <x v="304"/>
    <m/>
    <n v="11.96"/>
    <n v="1198.1099999999999"/>
    <n v="54.373982203154434"/>
    <n v="13.058636531926728"/>
    <m/>
    <m/>
    <m/>
    <m/>
    <m/>
    <m/>
    <m/>
    <m/>
    <m/>
    <m/>
    <m/>
    <n v="1"/>
    <m/>
    <m/>
    <m/>
    <m/>
    <m/>
    <m/>
    <m/>
    <m/>
    <m/>
    <m/>
    <m/>
    <m/>
    <m/>
    <m/>
    <m/>
    <m/>
    <n v="1.5413054882466026E-2"/>
    <e v="#DIV/0!"/>
    <e v="#DIV/0!"/>
    <e v="#DIV/0!"/>
    <e v="#DIV/0!"/>
    <e v="#DIV/0!"/>
    <m/>
  </r>
  <r>
    <x v="305"/>
    <m/>
    <n v="11.65"/>
    <n v="1200.82"/>
    <n v="54.460480876442929"/>
    <n v="13.108878889304089"/>
    <m/>
    <m/>
    <m/>
    <m/>
    <m/>
    <m/>
    <m/>
    <m/>
    <m/>
    <m/>
    <m/>
    <n v="1"/>
    <m/>
    <m/>
    <m/>
    <m/>
    <m/>
    <m/>
    <m/>
    <m/>
    <m/>
    <m/>
    <m/>
    <m/>
    <m/>
    <m/>
    <m/>
    <m/>
    <n v="2.011501448114128E-2"/>
    <e v="#DIV/0!"/>
    <e v="#DIV/0!"/>
    <e v="#DIV/0!"/>
    <e v="#DIV/0!"/>
    <e v="#DIV/0!"/>
    <m/>
  </r>
  <r>
    <x v="306"/>
    <m/>
    <n v="11.79"/>
    <n v="1203.9100000000001"/>
    <n v="54.581342901377965"/>
    <n v="13.141350467744196"/>
    <m/>
    <m/>
    <m/>
    <m/>
    <m/>
    <m/>
    <m/>
    <m/>
    <m/>
    <m/>
    <m/>
    <n v="1"/>
    <m/>
    <m/>
    <m/>
    <m/>
    <m/>
    <m/>
    <m/>
    <m/>
    <m/>
    <m/>
    <m/>
    <m/>
    <m/>
    <m/>
    <m/>
    <m/>
    <n v="1.8712213320897453E-2"/>
    <e v="#DIV/0!"/>
    <e v="#DIV/0!"/>
    <e v="#DIV/0!"/>
    <e v="#DIV/0!"/>
    <e v="#DIV/0!"/>
    <m/>
  </r>
  <r>
    <x v="307"/>
    <m/>
    <n v="11.46"/>
    <n v="1206.58"/>
    <n v="54.767157038659974"/>
    <n v="13.132032797158699"/>
    <m/>
    <m/>
    <m/>
    <m/>
    <m/>
    <m/>
    <m/>
    <m/>
    <m/>
    <m/>
    <m/>
    <n v="1"/>
    <m/>
    <m/>
    <m/>
    <m/>
    <m/>
    <m/>
    <m/>
    <m/>
    <m/>
    <m/>
    <m/>
    <m/>
    <m/>
    <m/>
    <m/>
    <m/>
    <n v="1.8763861085961508E-2"/>
    <e v="#DIV/0!"/>
    <e v="#DIV/0!"/>
    <e v="#DIV/0!"/>
    <e v="#DIV/0!"/>
    <e v="#DIV/0!"/>
    <m/>
  </r>
  <r>
    <x v="308"/>
    <m/>
    <n v="11.15"/>
    <n v="1210.96"/>
    <n v="54.952188582449203"/>
    <n v="13.162957888083509"/>
    <m/>
    <m/>
    <m/>
    <m/>
    <m/>
    <m/>
    <m/>
    <m/>
    <m/>
    <m/>
    <m/>
    <n v="1"/>
    <m/>
    <m/>
    <m/>
    <m/>
    <m/>
    <m/>
    <m/>
    <m/>
    <m/>
    <m/>
    <m/>
    <m/>
    <m/>
    <m/>
    <m/>
    <m/>
    <n v="1.768635316348699E-2"/>
    <e v="#DIV/0!"/>
    <e v="#DIV/0!"/>
    <e v="#DIV/0!"/>
    <e v="#DIV/0!"/>
    <e v="#DIV/0!"/>
    <m/>
  </r>
  <r>
    <x v="309"/>
    <m/>
    <n v="11.48"/>
    <n v="1216.96"/>
    <n v="55.23023343073698"/>
    <n v="13.155062383795931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10"/>
    <m/>
    <n v="11.47"/>
    <n v="1216.0999999999999"/>
    <n v="55.188886035955399"/>
    <n v="13.158541805397354"/>
    <m/>
    <m/>
    <m/>
    <m/>
    <m/>
    <m/>
    <m/>
    <m/>
    <m/>
    <m/>
    <m/>
    <n v="1"/>
    <m/>
    <m/>
    <m/>
    <m/>
    <m/>
    <m/>
    <m/>
    <m/>
    <m/>
    <m/>
    <m/>
    <m/>
    <m/>
    <m/>
    <m/>
    <m/>
    <n v="1.0181107020772906E-2"/>
    <e v="#DIV/0!"/>
    <e v="#DIV/0!"/>
    <e v="#DIV/0!"/>
    <e v="#DIV/0!"/>
    <e v="#DIV/0!"/>
    <m/>
  </r>
  <r>
    <x v="311"/>
    <m/>
    <n v="11.08"/>
    <n v="1213.6099999999999"/>
    <n v="55.055813759618438"/>
    <n v="13.171403808192105"/>
    <m/>
    <m/>
    <m/>
    <m/>
    <m/>
    <m/>
    <m/>
    <m/>
    <m/>
    <m/>
    <m/>
    <n v="1"/>
    <m/>
    <m/>
    <m/>
    <m/>
    <m/>
    <m/>
    <m/>
    <m/>
    <m/>
    <m/>
    <m/>
    <m/>
    <m/>
    <m/>
    <m/>
    <m/>
    <n v="1.5705945234766983E-2"/>
    <e v="#DIV/0!"/>
    <e v="#DIV/0!"/>
    <e v="#DIV/0!"/>
    <e v="#DIV/0!"/>
    <e v="#DIV/0!"/>
    <m/>
  </r>
  <r>
    <x v="312"/>
    <m/>
    <n v="11.05"/>
    <n v="1213.8800000000001"/>
    <n v="55.069869233667077"/>
    <n v="13.179831638897545"/>
    <m/>
    <m/>
    <m/>
    <m/>
    <m/>
    <m/>
    <m/>
    <m/>
    <m/>
    <m/>
    <m/>
    <n v="1"/>
    <m/>
    <m/>
    <m/>
    <m/>
    <m/>
    <m/>
    <m/>
    <m/>
    <m/>
    <m/>
    <m/>
    <m/>
    <m/>
    <m/>
    <m/>
    <m/>
    <n v="1.1066157991447056E-2"/>
    <e v="#DIV/0!"/>
    <e v="#DIV/0!"/>
    <e v="#DIV/0!"/>
    <e v="#DIV/0!"/>
    <e v="#DIV/0!"/>
    <m/>
  </r>
  <r>
    <x v="313"/>
    <m/>
    <n v="12.13"/>
    <n v="1200.73"/>
    <n v="54.498059012137553"/>
    <n v="13.022113076796158"/>
    <m/>
    <m/>
    <m/>
    <m/>
    <m/>
    <m/>
    <m/>
    <m/>
    <m/>
    <m/>
    <m/>
    <n v="1"/>
    <m/>
    <m/>
    <m/>
    <m/>
    <m/>
    <m/>
    <m/>
    <m/>
    <m/>
    <m/>
    <m/>
    <m/>
    <m/>
    <m/>
    <m/>
    <m/>
    <n v="1.6311332256895295E-2"/>
    <e v="#DIV/0!"/>
    <e v="#DIV/0!"/>
    <e v="#DIV/0!"/>
    <e v="#DIV/0!"/>
    <e v="#DIV/0!"/>
    <m/>
  </r>
  <r>
    <x v="314"/>
    <m/>
    <n v="12.18"/>
    <n v="1191.57"/>
    <n v="54.128297941292473"/>
    <n v="12.930108415470579"/>
    <m/>
    <m/>
    <m/>
    <m/>
    <m/>
    <m/>
    <m/>
    <m/>
    <m/>
    <m/>
    <m/>
    <n v="1"/>
    <m/>
    <m/>
    <m/>
    <m/>
    <m/>
    <m/>
    <m/>
    <m/>
    <m/>
    <m/>
    <m/>
    <m/>
    <m/>
    <m/>
    <m/>
    <m/>
    <n v="2.3568995527720515E-2"/>
    <e v="#DIV/0!"/>
    <e v="#DIV/0!"/>
    <e v="#DIV/0!"/>
    <e v="#DIV/0!"/>
    <e v="#DIV/0!"/>
    <m/>
  </r>
  <r>
    <x v="315"/>
    <m/>
    <n v="12.52"/>
    <n v="1190.69"/>
    <n v="54.067808981949142"/>
    <n v="12.949747488483485"/>
    <m/>
    <m/>
    <m/>
    <m/>
    <m/>
    <m/>
    <m/>
    <m/>
    <m/>
    <m/>
    <m/>
    <n v="1"/>
    <m/>
    <m/>
    <m/>
    <m/>
    <m/>
    <m/>
    <m/>
    <m/>
    <m/>
    <m/>
    <m/>
    <m/>
    <m/>
    <m/>
    <m/>
    <m/>
    <n v="3.3225072803108713E-2"/>
    <e v="#DIV/0!"/>
    <e v="#DIV/0!"/>
    <e v="#DIV/0!"/>
    <e v="#DIV/0!"/>
    <e v="#DIV/0!"/>
    <m/>
  </r>
  <r>
    <x v="316"/>
    <m/>
    <n v="11.58"/>
    <n v="1201.57"/>
    <n v="54.071218903816153"/>
    <n v="13.048789370753358"/>
    <m/>
    <m/>
    <m/>
    <m/>
    <m/>
    <m/>
    <m/>
    <m/>
    <m/>
    <m/>
    <m/>
    <n v="1"/>
    <m/>
    <m/>
    <m/>
    <m/>
    <m/>
    <m/>
    <m/>
    <m/>
    <m/>
    <m/>
    <m/>
    <m/>
    <m/>
    <m/>
    <m/>
    <m/>
    <n v="3.8717046418463186E-2"/>
    <e v="#DIV/0!"/>
    <e v="#DIV/0!"/>
    <e v="#DIV/0!"/>
    <e v="#DIV/0!"/>
    <e v="#DIV/0!"/>
    <m/>
  </r>
  <r>
    <x v="317"/>
    <m/>
    <n v="11.77"/>
    <n v="1199.8499999999999"/>
    <n v="54.074717279667034"/>
    <n v="13.012896237629565"/>
    <m/>
    <m/>
    <m/>
    <m/>
    <m/>
    <m/>
    <m/>
    <m/>
    <m/>
    <m/>
    <m/>
    <n v="1"/>
    <m/>
    <m/>
    <m/>
    <m/>
    <m/>
    <m/>
    <m/>
    <m/>
    <m/>
    <m/>
    <m/>
    <m/>
    <m/>
    <m/>
    <m/>
    <m/>
    <n v="3.5079104837837161E-2"/>
    <e v="#DIV/0!"/>
    <e v="#DIV/0!"/>
    <e v="#DIV/0!"/>
    <e v="#DIV/0!"/>
    <e v="#DIV/0!"/>
    <m/>
  </r>
  <r>
    <x v="318"/>
    <m/>
    <n v="12.04"/>
    <n v="1191.33"/>
    <n v="53.704766253982903"/>
    <n v="12.951742656743603"/>
    <m/>
    <m/>
    <m/>
    <m/>
    <m/>
    <m/>
    <m/>
    <m/>
    <m/>
    <m/>
    <m/>
    <n v="1"/>
    <m/>
    <m/>
    <m/>
    <m/>
    <m/>
    <m/>
    <m/>
    <m/>
    <m/>
    <m/>
    <m/>
    <m/>
    <m/>
    <m/>
    <m/>
    <m/>
    <n v="2.8611909822061188E-2"/>
    <e v="#DIV/0!"/>
    <e v="#DIV/0!"/>
    <e v="#DIV/0!"/>
    <e v="#DIV/0!"/>
    <e v="#DIV/0!"/>
    <m/>
  </r>
  <r>
    <x v="319"/>
    <m/>
    <n v="11.4"/>
    <n v="1194.44"/>
    <n v="53.844449981134311"/>
    <n v="12.984450364304131"/>
    <m/>
    <m/>
    <m/>
    <m/>
    <m/>
    <m/>
    <m/>
    <m/>
    <m/>
    <m/>
    <m/>
    <n v="1"/>
    <m/>
    <m/>
    <m/>
    <m/>
    <m/>
    <m/>
    <m/>
    <m/>
    <m/>
    <m/>
    <m/>
    <m/>
    <m/>
    <m/>
    <m/>
    <m/>
    <n v="3.695029924538118E-2"/>
    <e v="#DIV/0!"/>
    <e v="#DIV/0!"/>
    <e v="#DIV/0!"/>
    <e v="#DIV/0!"/>
    <e v="#DIV/0!"/>
    <m/>
  </r>
  <r>
    <x v="320"/>
    <m/>
    <n v="11.68"/>
    <n v="1204.99"/>
    <n v="54.280149512843259"/>
    <n v="13.07852163519139"/>
    <m/>
    <m/>
    <m/>
    <m/>
    <m/>
    <m/>
    <m/>
    <m/>
    <m/>
    <m/>
    <m/>
    <n v="1"/>
    <m/>
    <m/>
    <m/>
    <m/>
    <m/>
    <m/>
    <m/>
    <m/>
    <m/>
    <m/>
    <m/>
    <m/>
    <m/>
    <m/>
    <m/>
    <m/>
    <n v="4.1592712903117723E-2"/>
    <e v="#DIV/0!"/>
    <e v="#DIV/0!"/>
    <e v="#DIV/0!"/>
    <e v="#DIV/0!"/>
    <e v="#DIV/0!"/>
    <m/>
  </r>
  <r>
    <x v="321"/>
    <m/>
    <n v="12.27"/>
    <n v="1194.94"/>
    <n v="53.863280414214834"/>
    <n v="12.981647759703675"/>
    <m/>
    <m/>
    <m/>
    <m/>
    <m/>
    <m/>
    <m/>
    <m/>
    <m/>
    <m/>
    <m/>
    <n v="1"/>
    <m/>
    <m/>
    <m/>
    <m/>
    <m/>
    <m/>
    <m/>
    <m/>
    <m/>
    <m/>
    <m/>
    <m/>
    <m/>
    <m/>
    <m/>
    <m/>
    <n v="3.3236790346807821E-2"/>
    <e v="#DIV/0!"/>
    <e v="#DIV/0!"/>
    <e v="#DIV/0!"/>
    <e v="#DIV/0!"/>
    <e v="#DIV/0!"/>
    <m/>
  </r>
  <r>
    <x v="322"/>
    <m/>
    <n v="12.49"/>
    <n v="1197.8699999999999"/>
    <n v="54.003289583427296"/>
    <n v="13.022928908649554"/>
    <m/>
    <m/>
    <m/>
    <m/>
    <m/>
    <m/>
    <m/>
    <m/>
    <m/>
    <m/>
    <m/>
    <n v="1"/>
    <m/>
    <m/>
    <m/>
    <m/>
    <m/>
    <m/>
    <m/>
    <m/>
    <m/>
    <m/>
    <m/>
    <m/>
    <m/>
    <m/>
    <m/>
    <m/>
    <n v="3.4244397208227806E-2"/>
    <e v="#DIV/0!"/>
    <e v="#DIV/0!"/>
    <e v="#DIV/0!"/>
    <e v="#DIV/0!"/>
    <e v="#DIV/0!"/>
    <m/>
  </r>
  <r>
    <x v="323"/>
    <m/>
    <n v="11.45"/>
    <n v="1211.8599999999999"/>
    <n v="54.578296711730225"/>
    <n v="13.15734429615309"/>
    <m/>
    <m/>
    <m/>
    <m/>
    <m/>
    <m/>
    <m/>
    <m/>
    <m/>
    <m/>
    <m/>
    <n v="1"/>
    <m/>
    <m/>
    <m/>
    <m/>
    <m/>
    <m/>
    <m/>
    <m/>
    <m/>
    <m/>
    <m/>
    <m/>
    <m/>
    <m/>
    <m/>
    <m/>
    <n v="2.3833971966908063E-2"/>
    <e v="#DIV/0!"/>
    <e v="#DIV/0!"/>
    <e v="#DIV/0!"/>
    <e v="#DIV/0!"/>
    <e v="#DIV/0!"/>
    <m/>
  </r>
  <r>
    <x v="324"/>
    <m/>
    <n v="11.28"/>
    <n v="1219.44"/>
    <n v="54.888249607919469"/>
    <n v="13.220077544949689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25"/>
    <m/>
    <n v="10.95"/>
    <n v="1222.21"/>
    <n v="54.993831652621211"/>
    <n v="13.255033652396712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26"/>
    <m/>
    <n v="10.84"/>
    <n v="1223.29"/>
    <n v="55.021596362963159"/>
    <n v="13.279152223464866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27"/>
    <m/>
    <n v="10.81"/>
    <n v="1226.5"/>
    <n v="55.142429888156457"/>
    <n v="13.330073626839175"/>
    <m/>
    <m/>
    <m/>
    <m/>
    <m/>
    <m/>
    <m/>
    <m/>
    <m/>
    <m/>
    <m/>
    <n v="1"/>
    <m/>
    <m/>
    <m/>
    <m/>
    <m/>
    <m/>
    <m/>
    <m/>
    <m/>
    <m/>
    <m/>
    <m/>
    <m/>
    <m/>
    <m/>
    <m/>
    <n v="1.1869630259382369E-2"/>
    <e v="#DIV/0!"/>
    <e v="#DIV/0!"/>
    <e v="#DIV/0!"/>
    <e v="#DIV/0!"/>
    <e v="#DIV/0!"/>
    <m/>
  </r>
  <r>
    <x v="328"/>
    <m/>
    <n v="10.33"/>
    <n v="1227.92"/>
    <n v="55.19115201932226"/>
    <n v="13.328328533286481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29"/>
    <m/>
    <n v="10.77"/>
    <n v="1221.1300000000001"/>
    <n v="54.885597371420289"/>
    <n v="13.284687416535675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30"/>
    <m/>
    <n v="10.45"/>
    <n v="1229.3499999999999"/>
    <n v="55.221522580424114"/>
    <n v="13.356115727115073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31"/>
    <m/>
    <n v="10.23"/>
    <n v="1235.2"/>
    <n v="55.469612225875991"/>
    <n v="13.400355252134712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32"/>
    <m/>
    <n v="10.97"/>
    <n v="1227.04"/>
    <n v="55.102446872813772"/>
    <n v="13.337463291399933"/>
    <m/>
    <m/>
    <m/>
    <m/>
    <m/>
    <m/>
    <m/>
    <m/>
    <m/>
    <m/>
    <m/>
    <n v="1"/>
    <m/>
    <m/>
    <m/>
    <m/>
    <m/>
    <m/>
    <m/>
    <m/>
    <m/>
    <m/>
    <m/>
    <m/>
    <m/>
    <m/>
    <m/>
    <m/>
    <n v="-1.309909326424874E-2"/>
    <e v="#DIV/0!"/>
    <e v="#DIV/0!"/>
    <e v="#DIV/0!"/>
    <e v="#DIV/0!"/>
    <e v="#DIV/0!"/>
    <m/>
  </r>
  <r>
    <x v="333"/>
    <m/>
    <n v="10.52"/>
    <n v="1233.68"/>
    <n v="55.373016585950786"/>
    <n v="13.422014390386298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34"/>
    <m/>
    <n v="11.1"/>
    <n v="1229.03"/>
    <n v="55.174710526453161"/>
    <n v="13.385563401791929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35"/>
    <m/>
    <n v="10.99"/>
    <n v="1231.1600000000001"/>
    <n v="55.27526718259098"/>
    <n v="13.395510703026508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36"/>
    <m/>
    <n v="10.36"/>
    <n v="1236.79"/>
    <n v="55.513405471549603"/>
    <n v="13.443140535907395"/>
    <m/>
    <m/>
    <m/>
    <m/>
    <m/>
    <m/>
    <m/>
    <m/>
    <m/>
    <m/>
    <m/>
    <n v="1"/>
    <m/>
    <m/>
    <m/>
    <m/>
    <m/>
    <m/>
    <m/>
    <m/>
    <m/>
    <m/>
    <m/>
    <m/>
    <m/>
    <m/>
    <m/>
    <m/>
    <n v="-1.7520062380194434E-2"/>
    <e v="#DIV/0!"/>
    <e v="#DIV/0!"/>
    <e v="#DIV/0!"/>
    <e v="#DIV/0!"/>
    <e v="#DIV/0!"/>
    <m/>
  </r>
  <r>
    <x v="337"/>
    <m/>
    <n v="10.52"/>
    <n v="1243.72"/>
    <n v="55.811257624986801"/>
    <n v="13.522953972241064"/>
    <m/>
    <m/>
    <m/>
    <m/>
    <m/>
    <m/>
    <m/>
    <m/>
    <m/>
    <m/>
    <m/>
    <n v="1"/>
    <m/>
    <m/>
    <m/>
    <m/>
    <m/>
    <m/>
    <m/>
    <m/>
    <m/>
    <m/>
    <m/>
    <m/>
    <m/>
    <m/>
    <m/>
    <m/>
    <n v="-1.9744661583615764E-2"/>
    <e v="#DIV/0!"/>
    <e v="#DIV/0!"/>
    <e v="#DIV/0!"/>
    <e v="#DIV/0!"/>
    <e v="#DIV/0!"/>
    <m/>
  </r>
  <r>
    <x v="338"/>
    <m/>
    <n v="11.57"/>
    <n v="1234.18"/>
    <n v="55.413278339569807"/>
    <n v="13.476335334018751"/>
    <m/>
    <m/>
    <m/>
    <m/>
    <m/>
    <m/>
    <m/>
    <m/>
    <m/>
    <m/>
    <m/>
    <n v="1"/>
    <m/>
    <m/>
    <m/>
    <m/>
    <m/>
    <m/>
    <m/>
    <m/>
    <m/>
    <m/>
    <m/>
    <m/>
    <m/>
    <m/>
    <m/>
    <m/>
    <n v="-3.1052005274499139E-2"/>
    <e v="#DIV/0!"/>
    <e v="#DIV/0!"/>
    <e v="#DIV/0!"/>
    <e v="#DIV/0!"/>
    <e v="#DIV/0!"/>
    <m/>
  </r>
  <r>
    <x v="339"/>
    <m/>
    <n v="12.08"/>
    <n v="1235.3499999999999"/>
    <n v="55.476685850827977"/>
    <n v="13.461580560197637"/>
    <m/>
    <m/>
    <m/>
    <m/>
    <m/>
    <m/>
    <m/>
    <m/>
    <m/>
    <m/>
    <m/>
    <n v="1"/>
    <m/>
    <m/>
    <m/>
    <m/>
    <m/>
    <m/>
    <m/>
    <m/>
    <m/>
    <m/>
    <m/>
    <m/>
    <m/>
    <m/>
    <m/>
    <m/>
    <n v="-1.774457534557361E-2"/>
    <e v="#DIV/0!"/>
    <e v="#DIV/0!"/>
    <e v="#DIV/0!"/>
    <e v="#DIV/0!"/>
    <e v="#DIV/0!"/>
    <m/>
  </r>
  <r>
    <x v="340"/>
    <m/>
    <n v="11.75"/>
    <n v="1244.1199999999999"/>
    <n v="55.852796840338243"/>
    <n v="13.532551681958427"/>
    <m/>
    <m/>
    <m/>
    <m/>
    <m/>
    <m/>
    <m/>
    <m/>
    <m/>
    <m/>
    <m/>
    <n v="1"/>
    <m/>
    <m/>
    <m/>
    <m/>
    <m/>
    <m/>
    <m/>
    <m/>
    <m/>
    <m/>
    <m/>
    <m/>
    <m/>
    <m/>
    <m/>
    <m/>
    <n v="-2.1807584894968923E-2"/>
    <e v="#DIV/0!"/>
    <e v="#DIV/0!"/>
    <e v="#DIV/0!"/>
    <e v="#DIV/0!"/>
    <e v="#DIV/0!"/>
    <m/>
  </r>
  <r>
    <x v="341"/>
    <m/>
    <n v="11.83"/>
    <n v="1245.04"/>
    <n v="55.905642334983106"/>
    <n v="13.562198891910478"/>
    <m/>
    <m/>
    <m/>
    <m/>
    <m/>
    <m/>
    <m/>
    <m/>
    <m/>
    <m/>
    <m/>
    <n v="1"/>
    <m/>
    <m/>
    <m/>
    <m/>
    <m/>
    <m/>
    <m/>
    <m/>
    <m/>
    <m/>
    <m/>
    <m/>
    <m/>
    <m/>
    <m/>
    <m/>
    <n v="-1.9121949651158987E-2"/>
    <e v="#DIV/0!"/>
    <e v="#DIV/0!"/>
    <e v="#DIV/0!"/>
    <e v="#DIV/0!"/>
    <e v="#DIV/0!"/>
    <m/>
  </r>
  <r>
    <x v="342"/>
    <m/>
    <n v="12.52"/>
    <n v="1235.8599999999999"/>
    <n v="55.527892854502952"/>
    <n v="13.461423435552016"/>
    <m/>
    <m/>
    <m/>
    <m/>
    <m/>
    <m/>
    <m/>
    <m/>
    <m/>
    <m/>
    <m/>
    <n v="1"/>
    <m/>
    <m/>
    <m/>
    <m/>
    <m/>
    <m/>
    <m/>
    <m/>
    <m/>
    <m/>
    <m/>
    <m/>
    <m/>
    <m/>
    <m/>
    <m/>
    <n v="-1.8834736233374061E-2"/>
    <e v="#DIV/0!"/>
    <e v="#DIV/0!"/>
    <e v="#DIV/0!"/>
    <e v="#DIV/0!"/>
    <e v="#DIV/0!"/>
    <m/>
  </r>
  <r>
    <x v="343"/>
    <m/>
    <n v="12.48"/>
    <n v="1226.42"/>
    <n v="55.123644123006237"/>
    <n v="13.381063397835433"/>
    <m/>
    <m/>
    <m/>
    <m/>
    <m/>
    <m/>
    <m/>
    <m/>
    <m/>
    <m/>
    <m/>
    <n v="1"/>
    <m/>
    <m/>
    <m/>
    <m/>
    <m/>
    <m/>
    <m/>
    <m/>
    <m/>
    <m/>
    <m/>
    <m/>
    <m/>
    <m/>
    <m/>
    <m/>
    <n v="-1.443529202336824E-2"/>
    <e v="#DIV/0!"/>
    <e v="#DIV/0!"/>
    <e v="#DIV/0!"/>
    <e v="#DIV/0!"/>
    <e v="#DIV/0!"/>
    <m/>
  </r>
  <r>
    <x v="344"/>
    <m/>
    <n v="13.21"/>
    <n v="1223.1300000000001"/>
    <n v="54.990729743510393"/>
    <n v="13.356641600704553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45"/>
    <m/>
    <n v="12.4"/>
    <n v="1231.3800000000001"/>
    <n v="55.305313669971532"/>
    <n v="13.436502471079217"/>
    <m/>
    <m/>
    <m/>
    <m/>
    <m/>
    <m/>
    <m/>
    <m/>
    <m/>
    <m/>
    <m/>
    <n v="1"/>
    <m/>
    <m/>
    <m/>
    <m/>
    <m/>
    <m/>
    <m/>
    <m/>
    <m/>
    <m/>
    <m/>
    <m/>
    <m/>
    <m/>
    <m/>
    <m/>
    <n v="1.0816511736283063E-2"/>
    <e v="#DIV/0!"/>
    <e v="#DIV/0!"/>
    <e v="#DIV/0!"/>
    <e v="#DIV/0!"/>
    <e v="#DIV/0!"/>
    <m/>
  </r>
  <r>
    <x v="346"/>
    <m/>
    <n v="12.38"/>
    <n v="1229.1300000000001"/>
    <n v="55.21194497051075"/>
    <n v="13.436369543882799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47"/>
    <m/>
    <n v="12.42"/>
    <n v="1237.81"/>
    <n v="55.583807446257381"/>
    <n v="13.485999723794162"/>
    <m/>
    <m/>
    <m/>
    <m/>
    <m/>
    <m/>
    <m/>
    <m/>
    <m/>
    <m/>
    <m/>
    <n v="1"/>
    <m/>
    <m/>
    <m/>
    <m/>
    <m/>
    <m/>
    <m/>
    <m/>
    <m/>
    <m/>
    <m/>
    <m/>
    <m/>
    <m/>
    <m/>
    <m/>
    <n v="1.0047757356829612E-2"/>
    <e v="#DIV/0!"/>
    <e v="#DIV/0!"/>
    <e v="#DIV/0!"/>
    <e v="#DIV/0!"/>
    <e v="#DIV/0!"/>
    <m/>
  </r>
  <r>
    <x v="348"/>
    <m/>
    <n v="12.74"/>
    <n v="1230.3900000000001"/>
    <n v="55.279443960430243"/>
    <n v="13.408600690032742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49"/>
    <m/>
    <n v="12.26"/>
    <n v="1233.8699999999999"/>
    <n v="55.416707314551481"/>
    <n v="13.484405782938934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50"/>
    <m/>
    <n v="13.52"/>
    <n v="1219.3399999999999"/>
    <n v="55.073011278639648"/>
    <n v="13.315272214736934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51"/>
    <m/>
    <n v="13.3"/>
    <n v="1220.24"/>
    <n v="55.36180030170727"/>
    <n v="13.3013857175557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52"/>
    <m/>
    <n v="13.42"/>
    <n v="1219.02"/>
    <n v="55.225765005318685"/>
    <n v="13.301776791868436"/>
    <m/>
    <m/>
    <m/>
    <m/>
    <m/>
    <m/>
    <m/>
    <m/>
    <m/>
    <m/>
    <m/>
    <n v="1"/>
    <m/>
    <m/>
    <m/>
    <m/>
    <m/>
    <m/>
    <m/>
    <m/>
    <m/>
    <m/>
    <m/>
    <m/>
    <m/>
    <m/>
    <m/>
    <m/>
    <n v="1.4480757883694961E-2"/>
    <e v="#DIV/0!"/>
    <e v="#DIV/0!"/>
    <e v="#DIV/0!"/>
    <e v="#DIV/0!"/>
    <e v="#DIV/0!"/>
    <m/>
  </r>
  <r>
    <x v="353"/>
    <m/>
    <n v="13.42"/>
    <n v="1219.71"/>
    <n v="55.213936217195517"/>
    <n v="13.328852496271654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54"/>
    <m/>
    <n v="13.42"/>
    <n v="1221.73"/>
    <n v="55.291398996420504"/>
    <n v="13.328912336275494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55"/>
    <m/>
    <n v="13.34"/>
    <n v="1217.5899999999999"/>
    <n v="55.106926682532162"/>
    <n v="13.308094866575923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56"/>
    <m/>
    <n v="14.17"/>
    <n v="1209.5899999999999"/>
    <n v="54.74217276327564"/>
    <n v="13.208544049200011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57"/>
    <m/>
    <n v="13.73"/>
    <n v="1212.3699999999999"/>
    <n v="54.858382761304725"/>
    <n v="13.249228944515691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58"/>
    <n v="-100"/>
    <n v="13.72"/>
    <n v="1205.0999999999999"/>
    <n v="54.587511852569797"/>
    <n v="13.171566595521519"/>
    <m/>
    <m/>
    <m/>
    <m/>
    <m/>
    <m/>
    <m/>
    <m/>
    <m/>
    <m/>
    <m/>
    <n v="1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59"/>
    <n v="-99"/>
    <n v="13.52"/>
    <n v="1212.28"/>
    <n v="54.790163296903756"/>
    <n v="13.260204922578936"/>
    <m/>
    <n v="9.9999999999999978E-2"/>
    <n v="9.9999999999999978E-2"/>
    <n v="6.0296873241793916E-6"/>
    <n v="3.0000000000000027E-2"/>
    <n v="3.0000000000000027E-2"/>
    <n v="1.8991683690979762E-6"/>
    <n v="6.0295271672492094E-6"/>
    <n v="1.8088581501747649E-6"/>
    <n v="1.7432388511886721E-2"/>
    <n v="1"/>
    <n v="0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60"/>
    <n v="-98"/>
    <n v="13.65"/>
    <n v="1208.4100000000001"/>
    <n v="54.677859434219123"/>
    <n v="13.199392267576107"/>
    <m/>
    <n v="8.9999999999999983E-2"/>
    <n v="0.18999999999999995"/>
    <n v="1.1184607581250421E-5"/>
    <n v="2.9100000000000025E-2"/>
    <n v="5.9100000000000055E-2"/>
    <n v="3.6490950498263646E-6"/>
    <n v="1.1154111489610789E-5"/>
    <n v="3.4728535173954734E-6"/>
    <n v="2.3710065775454602E-2"/>
    <n v="1"/>
    <n v="0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61"/>
    <n v="-97"/>
    <n v="12.6"/>
    <n v="1220.33"/>
    <n v="55.083309691904432"/>
    <n v="13.344295527381604"/>
    <m/>
    <n v="8.0999999999999989E-2"/>
    <n v="0.27099999999999991"/>
    <n v="1.7514361313256761E-5"/>
    <n v="2.8227000000000023E-2"/>
    <n v="8.7327000000000071E-2"/>
    <n v="5.9649637849650852E-6"/>
    <n v="1.7853003556566506E-5"/>
    <n v="5.7129588766486516E-6"/>
    <n v="2.9996522785998909E-2"/>
    <n v="1"/>
    <n v="0"/>
    <m/>
    <m/>
    <m/>
    <m/>
    <m/>
    <m/>
    <m/>
    <m/>
    <m/>
    <m/>
    <m/>
    <m/>
    <m/>
    <m/>
    <m/>
    <m/>
    <n v="1.594657442424352E-2"/>
    <e v="#DIV/0!"/>
    <e v="#DIV/0!"/>
    <e v="#DIV/0!"/>
    <e v="#DIV/0!"/>
    <e v="#DIV/0!"/>
    <m/>
  </r>
  <r>
    <x v="362"/>
    <n v="-96"/>
    <n v="13.15"/>
    <n v="1221.5899999999999"/>
    <n v="55.180212356077398"/>
    <n v="13.334236260893846"/>
    <m/>
    <n v="7.2899999999999993E-2"/>
    <n v="0.34389999999999987"/>
    <n v="2.1698809345228936E-5"/>
    <n v="2.7380190000000023E-2"/>
    <n v="0.1147071900000001"/>
    <n v="7.6150040020635129E-6"/>
    <n v="2.1807534321868529E-5"/>
    <n v="7.2635194466367956E-6"/>
    <n v="3.3152673041885683E-2"/>
    <n v="1"/>
    <n v="0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63"/>
    <n v="-95"/>
    <n v="13.57"/>
    <n v="1218.02"/>
    <n v="55.02356260829329"/>
    <n v="13.314256330817019"/>
    <m/>
    <n v="6.5610000000000002E-2"/>
    <n v="0.40950999999999987"/>
    <n v="2.9160289341569579E-5"/>
    <n v="2.655878430000002E-2"/>
    <n v="0.14126597430000012"/>
    <n v="1.078610850871873E-5"/>
    <n v="3.0998952523570067E-5"/>
    <n v="1.0457265353404212E-5"/>
    <n v="3.9526538011669214E-2"/>
    <n v="1"/>
    <n v="0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64"/>
    <n v="-94"/>
    <n v="12.93"/>
    <n v="1233.3900000000001"/>
    <n v="55.610219197490217"/>
    <n v="13.447771960203525"/>
    <m/>
    <n v="5.9049000000000004E-2"/>
    <n v="0.46855899999999989"/>
    <n v="4.6759224860632126E-5"/>
    <n v="2.5762020771000021E-2"/>
    <n v="0.16702799507100013"/>
    <n v="1.8847336434795629E-5"/>
    <n v="5.7702217471582643E-5"/>
    <n v="1.9084495452912972E-5"/>
    <n v="5.3927653022987798E-2"/>
    <n v="1"/>
    <n v="0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65"/>
    <n v="-93"/>
    <n v="12.52"/>
    <n v="1236.3599999999999"/>
    <n v="55.665132789151933"/>
    <n v="13.469910415502618"/>
    <m/>
    <n v="5.3144100000000007E-2"/>
    <n v="0.52170309999999986"/>
    <n v="7.4546888767867801E-5"/>
    <n v="2.4989160147870018E-2"/>
    <n v="0.19201715521887014"/>
    <n v="3.2565502721072247E-5"/>
    <n v="1.042179989270574E-4"/>
    <n v="3.4197761550115502E-5"/>
    <n v="7.2474734535034294E-2"/>
    <n v="1"/>
    <n v="0"/>
    <m/>
    <m/>
    <m/>
    <m/>
    <m/>
    <m/>
    <m/>
    <m/>
    <m/>
    <m/>
    <m/>
    <m/>
    <m/>
    <m/>
    <m/>
    <m/>
    <n v="-2.99986216849496E-2"/>
    <e v="#DIV/0!"/>
    <e v="#DIV/0!"/>
    <e v="#DIV/0!"/>
    <e v="#DIV/0!"/>
    <e v="#DIV/0!"/>
    <m/>
  </r>
  <r>
    <x v="366"/>
    <n v="-92"/>
    <n v="12.93"/>
    <n v="1231.67"/>
    <n v="55.463346449411446"/>
    <n v="13.431369597147393"/>
    <m/>
    <n v="4.7829690000000001E-2"/>
    <n v="0.5695327899999999"/>
    <n v="7.8639122803921509E-5"/>
    <n v="2.4239485343433918E-2"/>
    <n v="0.21625664056230406"/>
    <n v="3.4742880134183891E-5"/>
    <n v="1.023518165610242E-4"/>
    <n v="3.5738513961613804E-5"/>
    <n v="7.1822918032307906E-2"/>
    <n v="1"/>
    <n v="0"/>
    <m/>
    <m/>
    <m/>
    <m/>
    <m/>
    <m/>
    <m/>
    <m/>
    <m/>
    <m/>
    <m/>
    <m/>
    <m/>
    <m/>
    <m/>
    <m/>
    <n v="-3.6292018505936663E-2"/>
    <e v="#DIV/0!"/>
    <e v="#DIV/0!"/>
    <e v="#DIV/0!"/>
    <e v="#DIV/0!"/>
    <e v="#DIV/0!"/>
    <m/>
  </r>
  <r>
    <x v="367"/>
    <n v="-91"/>
    <n v="11.98"/>
    <n v="1241.48"/>
    <n v="55.866658658124344"/>
    <n v="13.536959703830014"/>
    <m/>
    <n v="4.3046721000000003E-2"/>
    <n v="0.61257951099999985"/>
    <n v="8.9868263939688316E-5"/>
    <n v="2.35123007831309E-2"/>
    <n v="0.23976894134543497"/>
    <n v="4.1182333694372407E-5"/>
    <n v="1.1820188045491369E-4"/>
    <n v="4.2491932207762965E-5"/>
    <n v="7.7184031864937261E-2"/>
    <n v="1"/>
    <n v="0"/>
    <m/>
    <m/>
    <m/>
    <m/>
    <m/>
    <m/>
    <m/>
    <m/>
    <m/>
    <m/>
    <m/>
    <m/>
    <m/>
    <m/>
    <m/>
    <m/>
    <n v="-2.9041869981407342E-2"/>
    <e v="#DIV/0!"/>
    <e v="#DIV/0!"/>
    <e v="#DIV/0!"/>
    <e v="#DIV/0!"/>
    <e v="#DIV/0!"/>
    <m/>
  </r>
  <r>
    <x v="368"/>
    <n v="-90"/>
    <n v="11.65"/>
    <n v="1240.56"/>
    <n v="55.818807834433812"/>
    <n v="13.515065882745125"/>
    <m/>
    <n v="3.8742048900000006E-2"/>
    <n v="0.65132155989999985"/>
    <n v="1.0289445915658663E-4"/>
    <n v="2.2806931759636974E-2"/>
    <n v="0.26257587310507197"/>
    <n v="4.9233323605004631E-5"/>
    <n v="1.4000368606430921E-4"/>
    <n v="5.130377233799615E-5"/>
    <n v="8.4001105812014074E-2"/>
    <n v="1"/>
    <n v="0"/>
    <m/>
    <m/>
    <m/>
    <m/>
    <m/>
    <m/>
    <m/>
    <m/>
    <m/>
    <m/>
    <m/>
    <m/>
    <m/>
    <m/>
    <m/>
    <m/>
    <n v="-4.3617295486032881E-2"/>
    <e v="#DIV/0!"/>
    <e v="#DIV/0!"/>
    <e v="#DIV/0!"/>
    <e v="#DIV/0!"/>
    <e v="#DIV/0!"/>
    <m/>
  </r>
  <r>
    <x v="369"/>
    <n v="-89"/>
    <n v="12.39"/>
    <n v="1231.2"/>
    <n v="55.435195514428536"/>
    <n v="13.448272831753217"/>
    <m/>
    <n v="3.486784401000001E-2"/>
    <n v="0.68618940390999983"/>
    <n v="1.0300458664014834E-4"/>
    <n v="2.2122723806847867E-2"/>
    <n v="0.28469859691191984"/>
    <n v="4.9306683151923321E-5"/>
    <n v="1.2631915160693006E-4"/>
    <n v="4.9859409412571795E-5"/>
    <n v="7.9790257807512283E-2"/>
    <n v="1"/>
    <n v="0"/>
    <m/>
    <m/>
    <m/>
    <m/>
    <m/>
    <m/>
    <m/>
    <m/>
    <m/>
    <m/>
    <m/>
    <m/>
    <m/>
    <m/>
    <m/>
    <m/>
    <n v="-4.4891016960082575E-2"/>
    <e v="#DIV/0!"/>
    <e v="#DIV/0!"/>
    <e v="#DIV/0!"/>
    <e v="#DIV/0!"/>
    <e v="#DIV/0!"/>
    <m/>
  </r>
  <r>
    <x v="370"/>
    <n v="-88"/>
    <n v="12.91"/>
    <n v="1227.1600000000001"/>
    <n v="55.256920089392956"/>
    <n v="13.406818080307312"/>
    <m/>
    <n v="3.1381059609000013E-2"/>
    <n v="0.71757046351899989"/>
    <n v="1.0475526610890089E-4"/>
    <n v="2.145904209264243E-2"/>
    <n v="0.30615763900456228"/>
    <n v="5.0563571754716614E-5"/>
    <n v="1.1926586568970204E-4"/>
    <n v="5.0037215903234143E-5"/>
    <n v="7.753063672356228E-2"/>
    <n v="1"/>
    <n v="0"/>
    <m/>
    <m/>
    <m/>
    <m/>
    <m/>
    <m/>
    <m/>
    <m/>
    <m/>
    <m/>
    <m/>
    <m/>
    <m/>
    <m/>
    <m/>
    <m/>
    <n v="-4.3469785575048769E-2"/>
    <e v="#DIV/0!"/>
    <e v="#DIV/0!"/>
    <e v="#DIV/0!"/>
    <e v="#DIV/0!"/>
    <e v="#DIV/0!"/>
    <m/>
  </r>
  <r>
    <x v="371"/>
    <n v="-87"/>
    <n v="12.49"/>
    <n v="1227.73"/>
    <n v="55.276789892179231"/>
    <n v="13.402180648401457"/>
    <m/>
    <n v="2.8242953648100009E-2"/>
    <n v="0.74581341716709992"/>
    <n v="1.050452116868272E-4"/>
    <n v="2.0815270829863154E-2"/>
    <n v="0.32697290983442545"/>
    <n v="5.0787926812196101E-5"/>
    <n v="1.0836586394673381E-4"/>
    <n v="4.8844074873937706E-5"/>
    <n v="7.3902906187208794E-2"/>
    <n v="1"/>
    <n v="0"/>
    <m/>
    <m/>
    <m/>
    <m/>
    <m/>
    <m/>
    <m/>
    <m/>
    <m/>
    <m/>
    <m/>
    <m/>
    <m/>
    <m/>
    <m/>
    <m/>
    <n v="-4.1005247889435936E-2"/>
    <e v="#DIV/0!"/>
    <e v="#DIV/0!"/>
    <e v="#DIV/0!"/>
    <e v="#DIV/0!"/>
    <e v="#DIV/0!"/>
    <m/>
  </r>
  <r>
    <x v="372"/>
    <n v="-86"/>
    <n v="11.22"/>
    <n v="1237.9100000000001"/>
    <n v="55.703839906347177"/>
    <n v="13.437808623211566"/>
    <m/>
    <n v="2.5418658283290013E-2"/>
    <n v="0.77123207545038996"/>
    <n v="1.0525601211644142E-4"/>
    <n v="2.0190812704967261E-2"/>
    <n v="0.34716372253939271"/>
    <n v="5.0963727306113365E-5"/>
    <n v="9.8358569279855917E-5"/>
    <n v="4.7627540146058222E-5"/>
    <n v="7.0407896515268353E-2"/>
    <n v="1"/>
    <n v="0"/>
    <m/>
    <m/>
    <m/>
    <m/>
    <m/>
    <m/>
    <m/>
    <m/>
    <m/>
    <m/>
    <m/>
    <m/>
    <m/>
    <m/>
    <m/>
    <m/>
    <n v="-3.3525286504361818E-2"/>
    <e v="#DIV/0!"/>
    <e v="#DIV/0!"/>
    <e v="#DIV/0!"/>
    <e v="#DIV/0!"/>
    <e v="#DIV/0!"/>
    <m/>
  </r>
  <r>
    <x v="373"/>
    <n v="-85"/>
    <n v="12.14"/>
    <n v="1231.02"/>
    <n v="55.40546472298314"/>
    <n v="13.398254979757088"/>
    <m/>
    <n v="2.287679245496101E-2"/>
    <n v="0.79410886790535096"/>
    <n v="1.0661939669600423E-4"/>
    <n v="1.958508832381824E-2"/>
    <n v="0.36674881086321093"/>
    <n v="5.2189179014881015E-5"/>
    <n v="9.4482238228783632E-5"/>
    <n v="4.7986571704750467E-5"/>
    <n v="6.9006556259030169E-2"/>
    <n v="1"/>
    <n v="0"/>
    <m/>
    <m/>
    <m/>
    <m/>
    <m/>
    <m/>
    <m/>
    <m/>
    <m/>
    <m/>
    <m/>
    <m/>
    <m/>
    <m/>
    <m/>
    <m/>
    <n v="-3.8621547608469253E-2"/>
    <e v="#DIV/0!"/>
    <e v="#DIV/0!"/>
    <e v="#DIV/0!"/>
    <e v="#DIV/0!"/>
    <e v="#DIV/0!"/>
    <m/>
  </r>
  <r>
    <x v="374"/>
    <n v="-84"/>
    <n v="12.64"/>
    <n v="1221.3399999999999"/>
    <n v="54.985912121834922"/>
    <n v="13.300898714066577"/>
    <m/>
    <n v="2.0589113209464906E-2"/>
    <n v="0.81469798111481584"/>
    <n v="1.0795057269752033E-4"/>
    <n v="1.8997535674103692E-2"/>
    <n v="0.3857463465373146"/>
    <n v="5.3478741909619499E-5"/>
    <n v="9.1499278985670678E-5"/>
    <n v="4.848655392753757E-5"/>
    <n v="6.7908494762274049E-2"/>
    <n v="1"/>
    <n v="0"/>
    <m/>
    <m/>
    <m/>
    <m/>
    <m/>
    <m/>
    <m/>
    <m/>
    <m/>
    <m/>
    <m/>
    <m/>
    <m/>
    <m/>
    <m/>
    <m/>
    <n v="-4.2956247664538205E-2"/>
    <e v="#DIV/0!"/>
    <e v="#DIV/0!"/>
    <e v="#DIV/0!"/>
    <e v="#DIV/0!"/>
    <e v="#DIV/0!"/>
    <m/>
  </r>
  <r>
    <x v="375"/>
    <n v="-83"/>
    <n v="13.79"/>
    <n v="1210.2"/>
    <n v="54.528955443707197"/>
    <n v="13.189682266765036"/>
    <m/>
    <n v="1.8530201888518422E-2"/>
    <n v="0.83322818300333423"/>
    <n v="1.115396105077645E-4"/>
    <n v="1.8427609603880582E-2"/>
    <n v="0.40417395614119517"/>
    <n v="5.7226006052297448E-5"/>
    <n v="1.0171742112741461E-4"/>
    <n v="5.2842378321804744E-5"/>
    <n v="7.1599986206854094E-2"/>
    <n v="1"/>
    <n v="0"/>
    <m/>
    <m/>
    <m/>
    <m/>
    <m/>
    <m/>
    <m/>
    <m/>
    <m/>
    <m/>
    <m/>
    <m/>
    <m/>
    <m/>
    <m/>
    <m/>
    <n v="-2.0944208819820842E-2"/>
    <e v="#DIV/0!"/>
    <e v="#DIV/0!"/>
    <e v="#DIV/0!"/>
    <e v="#DIV/0!"/>
    <e v="#DIV/0!"/>
    <m/>
  </r>
  <r>
    <x v="376"/>
    <n v="-82"/>
    <n v="13.33"/>
    <n v="1214.6199999999999"/>
    <n v="54.747273461056018"/>
    <n v="13.228219422032621"/>
    <m/>
    <n v="1.6677181699666577E-2"/>
    <n v="0.84990536470300082"/>
    <n v="1.1346178191269642E-4"/>
    <n v="1.7874781315764164E-2"/>
    <n v="0.42204873745695931"/>
    <n v="5.9389011487714768E-5"/>
    <n v="1.0307112968125024E-4"/>
    <n v="5.471474217212373E-5"/>
    <n v="7.2074856475299431E-2"/>
    <n v="1"/>
    <n v="0"/>
    <m/>
    <m/>
    <m/>
    <m/>
    <m/>
    <m/>
    <m/>
    <m/>
    <m/>
    <m/>
    <m/>
    <m/>
    <m/>
    <m/>
    <m/>
    <m/>
    <n v="-2.6772434308378834E-2"/>
    <e v="#DIV/0!"/>
    <e v="#DIV/0!"/>
    <e v="#DIV/0!"/>
    <e v="#DIV/0!"/>
    <e v="#DIV/0!"/>
    <m/>
  </r>
  <r>
    <x v="377"/>
    <n v="-81"/>
    <n v="12.96"/>
    <n v="1215.29"/>
    <n v="54.757008783683446"/>
    <n v="13.238595598202171"/>
    <m/>
    <n v="1.500946352969992E-2"/>
    <n v="0.86491482823270072"/>
    <n v="1.1856660390500359E-4"/>
    <n v="1.7338537876291242E-2"/>
    <n v="0.43938727533325056"/>
    <n v="6.5580218506813235E-5"/>
    <n v="1.2677380254586408E-4"/>
    <n v="6.3276235656781681E-5"/>
    <n v="7.9933720345743628E-2"/>
    <n v="1"/>
    <n v="0"/>
    <m/>
    <m/>
    <m/>
    <m/>
    <m/>
    <m/>
    <m/>
    <m/>
    <m/>
    <m/>
    <m/>
    <m/>
    <m/>
    <m/>
    <m/>
    <m/>
    <n v="-2.884029573035185E-2"/>
    <e v="#DIV/0!"/>
    <e v="#DIV/0!"/>
    <e v="#DIV/0!"/>
    <e v="#DIV/0!"/>
    <e v="#DIV/0!"/>
    <m/>
  </r>
  <r>
    <x v="378"/>
    <n v="-80"/>
    <n v="13.04"/>
    <n v="1215.6300000000001"/>
    <n v="54.752698578125738"/>
    <n v="13.253063501044734"/>
    <m/>
    <n v="1.350851717672993E-2"/>
    <n v="0.87842334540943068"/>
    <n v="1.2070468517206374E-4"/>
    <n v="1.6818381740002504E-2"/>
    <n v="0.45620565707325306"/>
    <n v="6.8375001917246833E-5"/>
    <n v="1.2992365520410822E-4"/>
    <n v="6.6126118460927384E-5"/>
    <n v="8.0920653867149722E-2"/>
    <n v="1"/>
    <n v="0"/>
    <m/>
    <m/>
    <m/>
    <m/>
    <m/>
    <m/>
    <m/>
    <m/>
    <m/>
    <m/>
    <m/>
    <m/>
    <m/>
    <m/>
    <m/>
    <m/>
    <n v="-1.3091525479515087E-2"/>
    <e v="#DIV/0!"/>
    <e v="#DIV/0!"/>
    <e v="#DIV/0!"/>
    <e v="#DIV/0!"/>
    <e v="#DIV/0!"/>
    <m/>
  </r>
  <r>
    <x v="379"/>
    <n v="-79"/>
    <n v="12.76"/>
    <n v="1215.6600000000001"/>
    <n v="54.742822310863225"/>
    <n v="13.251716581323072"/>
    <m/>
    <n v="1.2157665459056938E-2"/>
    <n v="0.89058101086848762"/>
    <n v="1.2096887062596945E-4"/>
    <n v="1.6313830287802429E-2"/>
    <n v="0.47251948736105548"/>
    <n v="6.874718966706188E-5"/>
    <n v="1.191042268948763E-4"/>
    <n v="6.479421607045324E-5"/>
    <n v="7.7478081000382074E-2"/>
    <n v="1"/>
    <n v="0"/>
    <m/>
    <m/>
    <m/>
    <m/>
    <m/>
    <m/>
    <m/>
    <m/>
    <m/>
    <m/>
    <m/>
    <m/>
    <m/>
    <m/>
    <m/>
    <m/>
    <n v="-1.5703791449701132E-2"/>
    <e v="#DIV/0!"/>
    <e v="#DIV/0!"/>
    <e v="#DIV/0!"/>
    <e v="#DIV/0!"/>
    <e v="#DIV/0!"/>
    <m/>
  </r>
  <r>
    <x v="380"/>
    <n v="-78"/>
    <n v="12.63"/>
    <n v="1216.8900000000001"/>
    <n v="54.784817156860242"/>
    <n v="13.265979145503236"/>
    <m/>
    <n v="1.0941898913151246E-2"/>
    <n v="0.90152290978163885"/>
    <n v="1.2130141292785038E-4"/>
    <n v="1.5824415379168354E-2"/>
    <n v="0.48834390274022382"/>
    <n v="6.9252117483440802E-5"/>
    <n v="1.1023288793054097E-4"/>
    <n v="6.3762114705885324E-5"/>
    <n v="7.4536820107241386E-2"/>
    <n v="1"/>
    <n v="0"/>
    <m/>
    <m/>
    <m/>
    <m/>
    <m/>
    <m/>
    <m/>
    <m/>
    <m/>
    <m/>
    <m/>
    <m/>
    <m/>
    <m/>
    <m/>
    <m/>
    <n v="-1.9972689732326465E-2"/>
    <e v="#DIV/0!"/>
    <e v="#DIV/0!"/>
    <e v="#DIV/0!"/>
    <e v="#DIV/0!"/>
    <e v="#DIV/0!"/>
    <m/>
  </r>
  <r>
    <x v="381"/>
    <n v="-77"/>
    <n v="12.24"/>
    <n v="1227.68"/>
    <n v="55.231393052688709"/>
    <n v="13.361985003325522"/>
    <m/>
    <n v="9.8477090218361211E-3"/>
    <n v="0.91137061880347492"/>
    <n v="1.2242784069805337E-4"/>
    <n v="1.5349682917793303E-2"/>
    <n v="0.50369358565801714"/>
    <n v="7.1095497908751849E-5"/>
    <n v="1.1064777067777113E-4"/>
    <n v="6.5280702726794031E-5"/>
    <n v="7.467695522823399E-2"/>
    <n v="1"/>
    <n v="0"/>
    <m/>
    <m/>
    <m/>
    <m/>
    <m/>
    <m/>
    <m/>
    <m/>
    <m/>
    <m/>
    <m/>
    <m/>
    <m/>
    <m/>
    <m/>
    <m/>
    <n v="-3.1218926936699254E-2"/>
    <e v="#DIV/0!"/>
    <e v="#DIV/0!"/>
    <e v="#DIV/0!"/>
    <e v="#DIV/0!"/>
    <e v="#DIV/0!"/>
    <m/>
  </r>
  <r>
    <x v="382"/>
    <n v="-76"/>
    <n v="11.92"/>
    <n v="1228.81"/>
    <n v="55.259798971036084"/>
    <n v="13.401470938412221"/>
    <m/>
    <n v="8.8629381196525091E-3"/>
    <n v="0.92023355692312747"/>
    <n v="1.2351270031895167E-4"/>
    <n v="1.4889192430259504E-2"/>
    <n v="0.51858277808827669"/>
    <n v="7.3008935898796642E-5"/>
    <n v="1.1182307461770953E-4"/>
    <n v="6.6994305947304874E-5"/>
    <n v="7.5072518012469516E-2"/>
    <n v="1"/>
    <n v="0"/>
    <m/>
    <m/>
    <m/>
    <m/>
    <m/>
    <m/>
    <m/>
    <m/>
    <m/>
    <m/>
    <m/>
    <m/>
    <m/>
    <m/>
    <m/>
    <m/>
    <n v="-2.3841717711455712E-2"/>
    <e v="#DIV/0!"/>
    <e v="#DIV/0!"/>
    <e v="#DIV/0!"/>
    <e v="#DIV/0!"/>
    <e v="#DIV/0!"/>
    <m/>
  </r>
  <r>
    <x v="383"/>
    <n v="-75"/>
    <n v="12.46"/>
    <n v="1226.7"/>
    <n v="55.158604107376945"/>
    <n v="13.361993341955575"/>
    <m/>
    <n v="7.9766443076872574E-3"/>
    <n v="0.92821020123081477"/>
    <n v="1.2416821776603244E-4"/>
    <n v="1.4442516657351719E-2"/>
    <n v="0.53302529474562843"/>
    <n v="7.425504000639296E-5"/>
    <n v="1.0885850898239388E-4"/>
    <n v="6.7449799316822323E-5"/>
    <n v="7.4070701716081044E-2"/>
    <n v="1"/>
    <n v="0"/>
    <m/>
    <m/>
    <m/>
    <m/>
    <m/>
    <m/>
    <m/>
    <m/>
    <m/>
    <m/>
    <m/>
    <m/>
    <m/>
    <m/>
    <m/>
    <m/>
    <n v="-1.7740741042146402E-2"/>
    <e v="#DIV/0!"/>
    <e v="#DIV/0!"/>
    <e v="#DIV/0!"/>
    <e v="#DIV/0!"/>
    <e v="#DIV/0!"/>
    <m/>
  </r>
  <r>
    <x v="384"/>
    <n v="-74"/>
    <n v="13.2"/>
    <n v="1214.47"/>
    <n v="54.641883019002506"/>
    <n v="13.230311235547262"/>
    <m/>
    <n v="7.1789798769185328E-3"/>
    <n v="0.93538918110773328"/>
    <n v="1.2417510380128112E-4"/>
    <n v="1.4009241157631165E-2"/>
    <n v="0.54703453590325957"/>
    <n v="7.4269148106695599E-5"/>
    <n v="9.8068574947887392E-5"/>
    <n v="6.5455080396437516E-5"/>
    <n v="7.0304026750773851E-2"/>
    <n v="1"/>
    <n v="0"/>
    <m/>
    <m/>
    <m/>
    <m/>
    <m/>
    <m/>
    <m/>
    <m/>
    <m/>
    <m/>
    <m/>
    <m/>
    <m/>
    <m/>
    <m/>
    <m/>
    <n v="-1.951577402787974E-2"/>
    <e v="#DIV/0!"/>
    <e v="#DIV/0!"/>
    <e v="#DIV/0!"/>
    <e v="#DIV/0!"/>
    <e v="#DIV/0!"/>
    <m/>
  </r>
  <r>
    <x v="385"/>
    <n v="-73"/>
    <n v="14.55"/>
    <n v="1196.3900000000001"/>
    <n v="53.90931858059519"/>
    <n v="13.07303947774289"/>
    <m/>
    <n v="6.4610818892266806E-3"/>
    <n v="0.94185026299695995"/>
    <n v="1.2604015157124531E-4"/>
    <n v="1.3588963922902233E-2"/>
    <n v="0.56062349982616178"/>
    <n v="7.8387452868252549E-5"/>
    <n v="1.1712682493294872E-4"/>
    <n v="7.2150960228499421E-5"/>
    <n v="7.683223266716005E-2"/>
    <n v="1"/>
    <n v="0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386"/>
    <n v="-72"/>
    <n v="14.96"/>
    <n v="1191.49"/>
    <n v="53.734649460017962"/>
    <n v="13.028303300113867"/>
    <m/>
    <n v="5.8149737003040129E-3"/>
    <n v="0.94766523669726399"/>
    <n v="1.3124644297228465E-4"/>
    <n v="1.3181295005215166E-2"/>
    <n v="0.57380479483137692"/>
    <n v="9.0777878322993548E-5"/>
    <n v="1.9494426558336718E-4"/>
    <n v="9.6845468364758461E-5"/>
    <n v="9.9122101397224757E-2"/>
    <n v="1"/>
    <n v="0"/>
    <m/>
    <m/>
    <m/>
    <m/>
    <m/>
    <m/>
    <m/>
    <m/>
    <m/>
    <m/>
    <m/>
    <m/>
    <m/>
    <m/>
    <m/>
    <m/>
    <n v="1.9684216685194489E-2"/>
    <e v="#DIV/0!"/>
    <e v="#DIV/0!"/>
    <e v="#DIV/0!"/>
    <e v="#DIV/0!"/>
    <e v="#DIV/0!"/>
    <m/>
  </r>
  <r>
    <x v="387"/>
    <n v="-71"/>
    <n v="14.59"/>
    <n v="1195.9000000000001"/>
    <n v="53.905158705275944"/>
    <n v="13.066328183258525"/>
    <m/>
    <n v="5.2334763302736113E-3"/>
    <n v="0.95289871302753759"/>
    <n v="1.3510345763619025E-4"/>
    <n v="1.2785856155058709E-2"/>
    <n v="0.58659065098643559"/>
    <n v="1.0067111187448343E-4"/>
    <n v="2.4914678485604274E-4"/>
    <n v="1.1604918806311941E-4"/>
    <n v="0.11205801156876091"/>
    <n v="0.89239491759710654"/>
    <n v="0.10760508240289346"/>
    <m/>
    <m/>
    <m/>
    <m/>
    <m/>
    <m/>
    <m/>
    <m/>
    <m/>
    <m/>
    <m/>
    <m/>
    <m/>
    <m/>
    <m/>
    <m/>
    <n v="2.4045522832755628E-2"/>
    <e v="#DIV/0!"/>
    <e v="#DIV/0!"/>
    <e v="#DIV/0!"/>
    <e v="#DIV/0!"/>
    <e v="#DIV/0!"/>
    <m/>
  </r>
  <r>
    <x v="388"/>
    <n v="-70"/>
    <n v="15.55"/>
    <n v="1187.33"/>
    <n v="53.917951039795518"/>
    <n v="12.971505363151143"/>
    <m/>
    <n v="4.7101286972462512E-3"/>
    <n v="0.95760884172478389"/>
    <n v="1.4011563951238937E-4"/>
    <n v="1.2402280470406948E-2"/>
    <n v="0.59899293145684251"/>
    <n v="1.1452727598007358E-4"/>
    <n v="3.3064212333170067E-4"/>
    <n v="1.4449071750960451E-4"/>
    <n v="0.12909052256427547"/>
    <n v="0.77465020679739671"/>
    <n v="0.22534979320260329"/>
    <m/>
    <m/>
    <m/>
    <m/>
    <m/>
    <m/>
    <m/>
    <m/>
    <m/>
    <m/>
    <m/>
    <m/>
    <m/>
    <m/>
    <m/>
    <m/>
    <n v="2.2501881428212966E-2"/>
    <e v="#DIV/0!"/>
    <e v="#DIV/0!"/>
    <e v="#DIV/0!"/>
    <e v="#DIV/0!"/>
    <e v="#DIV/0!"/>
    <m/>
  </r>
  <r>
    <x v="389"/>
    <n v="-69"/>
    <n v="15.63"/>
    <n v="1184.8699999999999"/>
    <n v="53.922241702651945"/>
    <n v="12.955568452194926"/>
    <m/>
    <n v="4.2391158275216258E-3"/>
    <n v="0.96184795755230557"/>
    <n v="1.4269665559953908E-4"/>
    <n v="1.2030212056294738E-2"/>
    <n v="0.61102314351313725"/>
    <n v="1.2221744938507368E-4"/>
    <n v="3.5846201128651007E-4"/>
    <n v="1.5842122607071025E-4"/>
    <n v="0.13441162661332579"/>
    <n v="0.74398325888636962"/>
    <n v="0.25601674111363038"/>
    <m/>
    <m/>
    <m/>
    <m/>
    <m/>
    <m/>
    <m/>
    <m/>
    <m/>
    <m/>
    <m/>
    <m/>
    <m/>
    <m/>
    <m/>
    <m/>
    <n v="2.6327979584445771E-2"/>
    <e v="#DIV/0!"/>
    <e v="#DIV/0!"/>
    <e v="#DIV/0!"/>
    <e v="#DIV/0!"/>
    <e v="#DIV/0!"/>
    <m/>
  </r>
  <r>
    <x v="390"/>
    <n v="-68"/>
    <n v="16.22"/>
    <n v="1177.68"/>
    <n v="53.926531763334495"/>
    <n v="12.869993339486079"/>
    <m/>
    <n v="3.8152042447694625E-3"/>
    <n v="0.96566316179707501"/>
    <n v="1.4364456719864716E-4"/>
    <n v="1.1669305694605897E-2"/>
    <n v="0.62269244920774314"/>
    <n v="1.2526143421460735E-4"/>
    <n v="3.4746078202403115E-4"/>
    <n v="1.6112208084844058E-4"/>
    <n v="0.1323330019836744"/>
    <n v="0.75566939841912428"/>
    <n v="0.24433060158087572"/>
    <m/>
    <m/>
    <m/>
    <m/>
    <m/>
    <m/>
    <m/>
    <m/>
    <m/>
    <m/>
    <m/>
    <m/>
    <m/>
    <m/>
    <m/>
    <m/>
    <n v="3.0197405622558016E-2"/>
    <e v="#DIV/0!"/>
    <e v="#DIV/0!"/>
    <e v="#DIV/0!"/>
    <e v="#DIV/0!"/>
    <e v="#DIV/0!"/>
    <m/>
  </r>
  <r>
    <x v="391"/>
    <n v="-67"/>
    <n v="16.47"/>
    <n v="1176.8399999999999"/>
    <n v="53.89664230396248"/>
    <n v="12.864151777014246"/>
    <m/>
    <n v="3.4336838202925169E-3"/>
    <n v="0.96909684561736753"/>
    <n v="1.4417014101942953E-4"/>
    <n v="1.131922652376772E-2"/>
    <n v="0.63401167573151085"/>
    <n v="1.270804547231347E-4"/>
    <n v="3.2802071009106044E-4"/>
    <n v="1.6088022030381706E-4"/>
    <n v="0.12857777330701231"/>
    <n v="0.77773939793796576"/>
    <n v="0.22226060206203424"/>
    <m/>
    <m/>
    <m/>
    <m/>
    <m/>
    <m/>
    <m/>
    <m/>
    <m/>
    <m/>
    <m/>
    <m/>
    <m/>
    <m/>
    <m/>
    <m/>
    <n v="4.5241491746484508E-2"/>
    <e v="#DIV/0!"/>
    <e v="#DIV/0!"/>
    <e v="#DIV/0!"/>
    <e v="#DIV/0!"/>
    <e v="#DIV/0!"/>
    <m/>
  </r>
  <r>
    <x v="392"/>
    <n v="-66"/>
    <n v="14.87"/>
    <n v="1186.57"/>
    <n v="54.283222639960904"/>
    <n v="12.974519649507169"/>
    <m/>
    <n v="3.0903154382632653E-3"/>
    <n v="0.97218716105563074"/>
    <n v="1.4435971869093179E-4"/>
    <n v="1.0979649728054689E-2"/>
    <n v="0.6449913254595655"/>
    <n v="1.2778761894593685E-4"/>
    <n v="3.013530496248681E-4"/>
    <n v="1.5789413685757665E-4"/>
    <n v="0.12324038989346532"/>
    <n v="0.81142229496713392"/>
    <n v="0.18857770503286608"/>
    <m/>
    <m/>
    <m/>
    <m/>
    <m/>
    <m/>
    <m/>
    <m/>
    <m/>
    <m/>
    <m/>
    <m/>
    <m/>
    <m/>
    <m/>
    <m/>
    <n v="4.9182556677203504E-2"/>
    <e v="#DIV/0!"/>
    <e v="#DIV/0!"/>
    <e v="#DIV/0!"/>
    <e v="#DIV/0!"/>
    <e v="#DIV/0!"/>
    <m/>
  </r>
  <r>
    <x v="393"/>
    <n v="-65"/>
    <n v="14.67"/>
    <n v="1190.0999999999999"/>
    <n v="54.435301196567622"/>
    <n v="13.015273611061282"/>
    <m/>
    <n v="2.7812838944369389E-3"/>
    <n v="0.97496844495006774"/>
    <n v="1.4437482162414183E-4"/>
    <n v="1.0650260236213047E-2"/>
    <n v="0.65564158569577857"/>
    <n v="1.2784833780780756E-4"/>
    <n v="2.7176075043339301E-4"/>
    <n v="1.5332021448315287E-4"/>
    <n v="0.11703308003228406"/>
    <n v="0.85445926888717783"/>
    <n v="0.14554073111282217"/>
    <m/>
    <m/>
    <m/>
    <m/>
    <m/>
    <m/>
    <m/>
    <m/>
    <m/>
    <m/>
    <m/>
    <m/>
    <m/>
    <m/>
    <m/>
    <m/>
    <n v="3.9770093631222858E-2"/>
    <e v="#DIV/0!"/>
    <e v="#DIV/0!"/>
    <e v="#DIV/0!"/>
    <e v="#DIV/0!"/>
    <e v="#DIV/0!"/>
    <m/>
  </r>
  <r>
    <x v="394"/>
    <n v="-64"/>
    <n v="15.33"/>
    <n v="1178.1400000000001"/>
    <n v="53.906210970777408"/>
    <n v="12.895767521435163"/>
    <m/>
    <n v="2.5031555049932451E-3"/>
    <n v="0.97747160045506098"/>
    <n v="1.4445604119963368E-4"/>
    <n v="1.0330752429126656E-2"/>
    <n v="0.66597233812490519"/>
    <n v="1.2820026454308294E-4"/>
    <n v="2.4782927677515691E-4"/>
    <n v="1.4969398846418922E-4"/>
    <n v="0.11176133298000659"/>
    <n v="0.89476384482537785"/>
    <n v="0.10523615517462215"/>
    <m/>
    <m/>
    <m/>
    <m/>
    <m/>
    <m/>
    <m/>
    <m/>
    <m/>
    <m/>
    <m/>
    <m/>
    <m/>
    <m/>
    <m/>
    <m/>
    <n v="3.2694731535165111E-2"/>
    <e v="#DIV/0!"/>
    <e v="#DIV/0!"/>
    <e v="#DIV/0!"/>
    <e v="#DIV/0!"/>
    <e v="#DIV/0!"/>
    <m/>
  </r>
  <r>
    <x v="395"/>
    <n v="-63"/>
    <n v="13.5"/>
    <n v="1195.76"/>
    <n v="54.680115816822031"/>
    <n v="13.077264828375133"/>
    <m/>
    <n v="2.2528399544939209E-3"/>
    <n v="0.97972444040955486"/>
    <n v="1.4497898980091338E-4"/>
    <n v="1.0020829856252857E-2"/>
    <n v="0.67599316798115805"/>
    <n v="1.3064245638422169E-4"/>
    <n v="2.462585932692773E-4"/>
    <n v="1.5216684206175438E-4"/>
    <n v="0.11140661156669103"/>
    <n v="0.89761279509104608"/>
    <n v="0.10238720490895392"/>
    <m/>
    <m/>
    <m/>
    <m/>
    <m/>
    <m/>
    <m/>
    <m/>
    <m/>
    <m/>
    <m/>
    <m/>
    <m/>
    <m/>
    <m/>
    <m/>
    <n v="4.5045580321523726E-2"/>
    <e v="#DIV/0!"/>
    <e v="#DIV/0!"/>
    <e v="#DIV/0!"/>
    <e v="#DIV/0!"/>
    <e v="#DIV/0!"/>
    <m/>
  </r>
  <r>
    <x v="396"/>
    <n v="-62"/>
    <n v="16.11"/>
    <n v="1177.8"/>
    <n v="54.266195232532866"/>
    <n v="12.880470132946224"/>
    <m/>
    <n v="2.027555959044529E-3"/>
    <n v="0.98175199636859944"/>
    <n v="1.4498033794979435E-4"/>
    <n v="9.7202049605652711E-3"/>
    <n v="0.6857133729417233"/>
    <n v="1.3064924197790249E-4"/>
    <n v="2.2169922350414117E-4"/>
    <n v="1.4762178366843921E-4"/>
    <n v="0.10570544387404424"/>
    <n v="0.94602507056455221"/>
    <n v="5.3974929435447794E-2"/>
    <m/>
    <m/>
    <m/>
    <m/>
    <m/>
    <m/>
    <m/>
    <m/>
    <m/>
    <m/>
    <m/>
    <m/>
    <m/>
    <m/>
    <m/>
    <m/>
    <n v="3.9338997792199182E-2"/>
    <e v="#DIV/0!"/>
    <e v="#DIV/0!"/>
    <e v="#DIV/0!"/>
    <e v="#DIV/0!"/>
    <e v="#DIV/0!"/>
    <m/>
  </r>
  <r>
    <x v="397"/>
    <n v="-61"/>
    <n v="16.13"/>
    <n v="1179.5899999999999"/>
    <n v="54.303465570388809"/>
    <n v="12.922682372969286"/>
    <m/>
    <n v="1.8248003631400761E-3"/>
    <n v="0.98357679673173948"/>
    <n v="1.450438581756699E-4"/>
    <n v="9.4285988117483125E-3"/>
    <n v="0.69514197175347159"/>
    <n v="1.3099382291972231E-4"/>
    <n v="2.03010149797367E-4"/>
    <n v="1.4423738475147801E-4"/>
    <n v="0.10115192311462642"/>
    <n v="0.9886119504290487"/>
    <n v="1.1388049570951297E-2"/>
    <m/>
    <m/>
    <m/>
    <m/>
    <m/>
    <m/>
    <m/>
    <m/>
    <m/>
    <m/>
    <m/>
    <m/>
    <m/>
    <m/>
    <m/>
    <m/>
    <n v="5.9831889964340412E-2"/>
    <e v="#DIV/0!"/>
    <e v="#DIV/0!"/>
    <e v="#DIV/0!"/>
    <e v="#DIV/0!"/>
    <e v="#DIV/0!"/>
    <m/>
  </r>
  <r>
    <x v="398"/>
    <n v="-60"/>
    <n v="14.74"/>
    <n v="1199.3800000000001"/>
    <n v="54.841642555255234"/>
    <n v="13.089858885711095"/>
    <m/>
    <n v="1.6423203268260684E-3"/>
    <n v="0.98521911705856557"/>
    <n v="1.4514294659827504E-4"/>
    <n v="9.145740847395863E-3"/>
    <n v="0.70428771260086742"/>
    <n v="1.3157316004456301E-4"/>
    <n v="1.8874241523555659E-4"/>
    <n v="1.4172024733431155E-4"/>
    <n v="9.7532649548097747E-2"/>
    <n v="1"/>
    <n v="0"/>
    <m/>
    <m/>
    <m/>
    <m/>
    <m/>
    <m/>
    <m/>
    <m/>
    <m/>
    <m/>
    <m/>
    <m/>
    <m/>
    <m/>
    <m/>
    <m/>
    <n v="6.3801829449215308E-2"/>
    <e v="#DIV/0!"/>
    <e v="#DIV/0!"/>
    <e v="#DIV/0!"/>
    <e v="#DIV/0!"/>
    <e v="#DIV/0!"/>
    <m/>
  </r>
  <r>
    <x v="399"/>
    <n v="-59"/>
    <n v="14.53"/>
    <n v="1196.54"/>
    <n v="54.652541745421395"/>
    <n v="13.068014850800804"/>
    <m/>
    <n v="1.4780882941434616E-3"/>
    <n v="0.98669720535270899"/>
    <n v="1.4549793547469201E-4"/>
    <n v="8.8713686219739872E-3"/>
    <n v="0.71315908122284144"/>
    <n v="1.3381009014888187E-4"/>
    <n v="1.9388429296700936E-4"/>
    <n v="1.4467347569078472E-4"/>
    <n v="9.8852255237486988E-2"/>
    <n v="1"/>
    <n v="0"/>
    <m/>
    <m/>
    <m/>
    <m/>
    <m/>
    <m/>
    <m/>
    <m/>
    <m/>
    <m/>
    <m/>
    <m/>
    <m/>
    <m/>
    <m/>
    <m/>
    <n v="5.156831029365172E-2"/>
    <e v="#DIV/0!"/>
    <e v="#DIV/0!"/>
    <e v="#DIV/0!"/>
    <e v="#DIV/0!"/>
    <e v="#DIV/0!"/>
    <m/>
  </r>
  <r>
    <x v="400"/>
    <n v="-58"/>
    <n v="14.59"/>
    <n v="1191.3800000000001"/>
    <n v="54.350151213333646"/>
    <n v="13.036569610512672"/>
    <m/>
    <n v="1.3302794647291154E-3"/>
    <n v="0.98802748481743807"/>
    <n v="1.4551585010414179E-4"/>
    <n v="8.6052275633147681E-3"/>
    <n v="0.72176430878615616"/>
    <n v="1.3393175768799712E-4"/>
    <n v="1.7584250955090359E-4"/>
    <n v="1.4073726518423971E-4"/>
    <n v="9.4140652649987194E-2"/>
    <n v="1"/>
    <n v="0"/>
    <m/>
    <m/>
    <m/>
    <m/>
    <m/>
    <m/>
    <m/>
    <m/>
    <m/>
    <m/>
    <m/>
    <m/>
    <m/>
    <m/>
    <m/>
    <m/>
    <n v="5.7724773095759296E-2"/>
    <e v="#DIV/0!"/>
    <e v="#DIV/0!"/>
    <e v="#DIV/0!"/>
    <e v="#DIV/0!"/>
    <e v="#DIV/0!"/>
    <m/>
  </r>
  <r>
    <x v="401"/>
    <n v="-57"/>
    <n v="16.02"/>
    <n v="1178.9000000000001"/>
    <n v="54.141332769921803"/>
    <n v="12.915101848243628"/>
    <m/>
    <n v="1.1972515182562041E-3"/>
    <n v="0.9892247363356943"/>
    <n v="1.4551689346310948E-4"/>
    <n v="8.3470707364153244E-3"/>
    <n v="0.73011137952257144"/>
    <n v="1.3393939481253067E-4"/>
    <n v="1.5834540246146802E-4"/>
    <n v="1.3654129038840896E-4"/>
    <n v="8.9334250341389143E-2"/>
    <n v="1"/>
    <n v="0"/>
    <m/>
    <m/>
    <m/>
    <m/>
    <m/>
    <m/>
    <m/>
    <m/>
    <m/>
    <m/>
    <m/>
    <m/>
    <m/>
    <m/>
    <m/>
    <m/>
    <n v="6.4521815038023123E-2"/>
    <e v="#DIV/0!"/>
    <e v="#DIV/0!"/>
    <e v="#DIV/0!"/>
    <e v="#DIV/0!"/>
    <e v="#DIV/0!"/>
    <m/>
  </r>
  <r>
    <x v="402"/>
    <n v="-56"/>
    <n v="14.25"/>
    <n v="1198.4100000000001"/>
    <n v="54.73402292099388"/>
    <n v="13.072287837203067"/>
    <m/>
    <n v="1.0775263664305837E-3"/>
    <n v="0.99030226270212485"/>
    <n v="1.4578687440340322E-4"/>
    <n v="8.0966586143228648E-3"/>
    <n v="0.73820803813689428"/>
    <n v="1.3606929106615824E-4"/>
    <n v="1.675658193498367E-4"/>
    <n v="1.3996153881711137E-4"/>
    <n v="9.1898407468420096E-2"/>
    <n v="1"/>
    <n v="0"/>
    <m/>
    <m/>
    <m/>
    <m/>
    <m/>
    <m/>
    <m/>
    <m/>
    <m/>
    <m/>
    <m/>
    <m/>
    <m/>
    <m/>
    <m/>
    <m/>
    <n v="6.663839172109598E-2"/>
    <e v="#DIV/0!"/>
    <e v="#DIV/0!"/>
    <e v="#DIV/0!"/>
    <e v="#DIV/0!"/>
    <e v="#DIV/0!"/>
    <m/>
  </r>
  <r>
    <x v="403"/>
    <n v="-55"/>
    <n v="15.32"/>
    <n v="1207.01"/>
    <n v="54.980776883056521"/>
    <n v="13.144537436382269"/>
    <m/>
    <n v="9.697737297875255E-4"/>
    <n v="0.99127203643191242"/>
    <n v="1.4582587416037072E-4"/>
    <n v="7.8537588558931781E-3"/>
    <n v="0.74606179699278741"/>
    <n v="1.3640089255329398E-4"/>
    <n v="1.5483066219483142E-4"/>
    <n v="1.3696912008659155E-4"/>
    <n v="8.8337225305187755E-2"/>
    <n v="1"/>
    <n v="0"/>
    <m/>
    <m/>
    <m/>
    <m/>
    <m/>
    <m/>
    <m/>
    <m/>
    <m/>
    <m/>
    <m/>
    <m/>
    <m/>
    <m/>
    <m/>
    <m/>
    <n v="4.9290309660299902E-2"/>
    <e v="#DIV/0!"/>
    <e v="#DIV/0!"/>
    <e v="#DIV/0!"/>
    <e v="#DIV/0!"/>
    <e v="#DIV/0!"/>
    <m/>
  </r>
  <r>
    <x v="404"/>
    <n v="-54"/>
    <n v="14.85"/>
    <n v="1202.76"/>
    <n v="54.783180406466712"/>
    <n v="13.178510874489469"/>
    <m/>
    <n v="8.7279635680877308E-4"/>
    <n v="0.99214483278872123"/>
    <n v="1.4584933794474335E-4"/>
    <n v="7.6181460902163831E-3"/>
    <n v="0.75367994308300379"/>
    <n v="1.366159140361864E-4"/>
    <n v="1.4203587038880521E-4"/>
    <n v="1.3366652880803087E-4"/>
    <n v="8.4608556704365206E-2"/>
    <n v="1"/>
    <n v="0"/>
    <m/>
    <m/>
    <m/>
    <m/>
    <m/>
    <m/>
    <m/>
    <m/>
    <m/>
    <m/>
    <m/>
    <m/>
    <m/>
    <m/>
    <m/>
    <m/>
    <n v="3.518612107604735E-2"/>
    <e v="#DIV/0!"/>
    <e v="#DIV/0!"/>
    <e v="#DIV/0!"/>
    <e v="#DIV/0!"/>
    <e v="#DIV/0!"/>
    <m/>
  </r>
  <r>
    <x v="405"/>
    <n v="-53"/>
    <n v="13.48"/>
    <n v="1214.76"/>
    <n v="55.123519808547677"/>
    <n v="13.299497431288076"/>
    <m/>
    <n v="7.8551672112789556E-4"/>
    <n v="0.99293034950984915"/>
    <n v="1.4614602700049984E-4"/>
    <n v="7.3896017075098909E-3"/>
    <n v="0.7610695447905137"/>
    <n v="1.395462306335167E-4"/>
    <n v="1.6560120249580235E-4"/>
    <n v="1.4098720868755326E-4"/>
    <n v="9.1358089985443744E-2"/>
    <n v="1"/>
    <n v="0"/>
    <m/>
    <m/>
    <m/>
    <m/>
    <m/>
    <m/>
    <m/>
    <m/>
    <m/>
    <m/>
    <m/>
    <m/>
    <m/>
    <m/>
    <m/>
    <m/>
    <n v="5.1473278126974664E-2"/>
    <e v="#DIV/0!"/>
    <e v="#DIV/0!"/>
    <e v="#DIV/0!"/>
    <e v="#DIV/0!"/>
    <e v="#DIV/0!"/>
    <m/>
  </r>
  <r>
    <x v="406"/>
    <n v="-52"/>
    <n v="13"/>
    <n v="1219.94"/>
    <n v="55.130698168323939"/>
    <n v="13.356671837548557"/>
    <m/>
    <n v="7.0696504901510604E-4"/>
    <n v="0.99363731455886428"/>
    <n v="1.4697390504446849E-4"/>
    <n v="7.167913656284595E-3"/>
    <n v="0.76823745844679825"/>
    <n v="1.4835892296414689E-4"/>
    <n v="2.6614107969630957E-4"/>
    <n v="1.7188759166195293E-4"/>
    <n v="0.11581671043806245"/>
    <n v="0.86343326124323783"/>
    <n v="0.13656673875676217"/>
    <m/>
    <m/>
    <m/>
    <m/>
    <m/>
    <m/>
    <m/>
    <m/>
    <m/>
    <m/>
    <m/>
    <m/>
    <m/>
    <m/>
    <m/>
    <m/>
    <n v="4.1423820343112983E-2"/>
    <e v="#DIV/0!"/>
    <e v="#DIV/0!"/>
    <e v="#DIV/0!"/>
    <e v="#DIV/0!"/>
    <e v="#DIV/0!"/>
    <m/>
  </r>
  <r>
    <x v="407"/>
    <n v="-51"/>
    <n v="13.17"/>
    <n v="1220.1400000000001"/>
    <n v="55.102933813671839"/>
    <n v="13.344128832026897"/>
    <m/>
    <n v="6.362685441135956E-4"/>
    <n v="0.99427358310297786"/>
    <n v="1.4717937326768886E-4"/>
    <n v="6.9528762465960571E-3"/>
    <n v="0.77519033469339427"/>
    <n v="1.5071622989776468E-4"/>
    <n v="2.718188031550537E-4"/>
    <n v="1.7641851334060688E-4"/>
    <n v="0.11704557949369428"/>
    <n v="0.85436801998479073"/>
    <n v="0.14563198001520927"/>
    <m/>
    <m/>
    <m/>
    <m/>
    <m/>
    <m/>
    <m/>
    <m/>
    <m/>
    <m/>
    <m/>
    <m/>
    <m/>
    <m/>
    <m/>
    <m/>
    <n v="3.4550879551453306E-2"/>
    <e v="#DIV/0!"/>
    <e v="#DIV/0!"/>
    <e v="#DIV/0!"/>
    <e v="#DIV/0!"/>
    <e v="#DIV/0!"/>
    <m/>
  </r>
  <r>
    <x v="408"/>
    <n v="-50"/>
    <n v="13.1"/>
    <n v="1222.81"/>
    <n v="55.1824168865977"/>
    <n v="13.357348757667889"/>
    <m/>
    <n v="5.7264168970223601E-4"/>
    <n v="0.99484622479268014"/>
    <n v="1.4727623064406226E-4"/>
    <n v="6.7442899591981745E-3"/>
    <n v="0.78193462465259245"/>
    <n v="1.5191388948110248E-4"/>
    <n v="2.615506064654049E-4"/>
    <n v="1.7620006302814564E-4"/>
    <n v="0.11481354696139479"/>
    <n v="0.87097735978511559"/>
    <n v="0.12902264021488441"/>
    <m/>
    <m/>
    <m/>
    <m/>
    <m/>
    <m/>
    <m/>
    <m/>
    <m/>
    <m/>
    <m/>
    <m/>
    <m/>
    <m/>
    <m/>
    <m/>
    <n v="3.5700821217237388E-2"/>
    <e v="#DIV/0!"/>
    <e v="#DIV/0!"/>
    <e v="#DIV/0!"/>
    <e v="#DIV/0!"/>
    <e v="#DIV/0!"/>
    <m/>
  </r>
  <r>
    <x v="409"/>
    <n v="-49"/>
    <n v="13.08"/>
    <n v="1218.5899999999999"/>
    <n v="55.058798475432063"/>
    <n v="13.355510803379291"/>
    <m/>
    <n v="5.1537752073201233E-4"/>
    <n v="0.9953616023134122"/>
    <n v="1.4736434690562812E-4"/>
    <n v="6.5419612604222296E-3"/>
    <n v="0.78847658591301473"/>
    <n v="1.5308820819350899E-4"/>
    <n v="2.5249251212611598E-4"/>
    <n v="1.7604315102947673E-4"/>
    <n v="0.1128079013684602"/>
    <n v="0.88646272811488425"/>
    <n v="0.11353727188511575"/>
    <m/>
    <m/>
    <m/>
    <m/>
    <m/>
    <m/>
    <m/>
    <m/>
    <m/>
    <m/>
    <m/>
    <m/>
    <m/>
    <m/>
    <m/>
    <m/>
    <n v="2.8262771812464615E-2"/>
    <e v="#DIV/0!"/>
    <e v="#DIV/0!"/>
    <e v="#DIV/0!"/>
    <e v="#DIV/0!"/>
    <e v="#DIV/0!"/>
    <m/>
  </r>
  <r>
    <x v="410"/>
    <n v="-48"/>
    <n v="12.8"/>
    <n v="1220.6500000000001"/>
    <n v="55.051352093768706"/>
    <n v="13.377058668724068"/>
    <m/>
    <n v="4.6383976865881126E-4"/>
    <n v="0.99582544208207102"/>
    <n v="1.4737519935132737E-4"/>
    <n v="6.3457024226095627E-3"/>
    <n v="0.79482228833562429"/>
    <n v="1.5324408688955772E-4"/>
    <n v="2.295828958858362E-4"/>
    <n v="1.7146374699029195E-4"/>
    <n v="0.10756848029346767"/>
    <n v="0.92964035307722681"/>
    <n v="7.0359646922773189E-2"/>
    <m/>
    <m/>
    <m/>
    <m/>
    <m/>
    <m/>
    <m/>
    <m/>
    <m/>
    <m/>
    <m/>
    <m/>
    <m/>
    <m/>
    <m/>
    <m/>
    <n v="3.0568115609023616E-2"/>
    <e v="#DIV/0!"/>
    <e v="#DIV/0!"/>
    <e v="#DIV/0!"/>
    <e v="#DIV/0!"/>
    <e v="#DIV/0!"/>
    <m/>
  </r>
  <r>
    <x v="411"/>
    <n v="-47"/>
    <n v="11.9"/>
    <n v="1230.96"/>
    <n v="55.35300937584563"/>
    <n v="13.475042179716597"/>
    <m/>
    <n v="4.1745579179293017E-4"/>
    <n v="0.996242897873864"/>
    <n v="1.4740895915222048E-4"/>
    <n v="6.1553313499312758E-3"/>
    <n v="0.80097761968555559"/>
    <n v="1.5376670955926879E-4"/>
    <n v="2.1471142766834236E-4"/>
    <n v="1.6874588099191013E-4"/>
    <n v="0.10402622724334692"/>
    <n v="0.96129603706641764"/>
    <n v="3.8703962933582359E-2"/>
    <m/>
    <m/>
    <m/>
    <m/>
    <m/>
    <m/>
    <m/>
    <m/>
    <m/>
    <m/>
    <m/>
    <m/>
    <m/>
    <m/>
    <m/>
    <m/>
    <n v="3.1720804489411281E-2"/>
    <e v="#DIV/0!"/>
    <e v="#DIV/0!"/>
    <e v="#DIV/0!"/>
    <e v="#DIV/0!"/>
    <e v="#DIV/0!"/>
    <m/>
  </r>
  <r>
    <x v="412"/>
    <n v="-46"/>
    <n v="11.63"/>
    <n v="1234.72"/>
    <n v="55.327170553791809"/>
    <n v="13.530145311206315"/>
    <m/>
    <n v="3.7571021261363716E-4"/>
    <n v="0.99661860808647762"/>
    <n v="1.4746197385481896E-4"/>
    <n v="5.9706714094333365E-3"/>
    <n v="0.80694829109498889"/>
    <n v="1.546512423182436E-4"/>
    <n v="2.0735044019513753E-4"/>
    <n v="1.6791655115024165E-4"/>
    <n v="0.10222750210112214"/>
    <n v="0.97821034403326501"/>
    <n v="2.1789655966734989E-2"/>
    <m/>
    <m/>
    <m/>
    <m/>
    <m/>
    <m/>
    <m/>
    <m/>
    <m/>
    <m/>
    <m/>
    <m/>
    <m/>
    <m/>
    <m/>
    <m/>
    <n v="2.3940664197049433E-2"/>
    <e v="#DIV/0!"/>
    <e v="#DIV/0!"/>
    <e v="#DIV/0!"/>
    <e v="#DIV/0!"/>
    <e v="#DIV/0!"/>
    <m/>
  </r>
  <r>
    <x v="413"/>
    <n v="-45"/>
    <n v="12.18"/>
    <n v="1233.76"/>
    <n v="55.30267845219101"/>
    <n v="13.51595459905761"/>
    <m/>
    <n v="3.3813919135227349E-4"/>
    <n v="0.9969567472778299"/>
    <n v="1.4748884850005107E-4"/>
    <n v="5.7915512671503364E-3"/>
    <n v="0.81273984236213925"/>
    <n v="1.5513451200760734E-4"/>
    <n v="1.9456299056610959E-4"/>
    <n v="1.6526333293288015E-4"/>
    <n v="9.9025121684004624E-2"/>
    <n v="1"/>
    <n v="0"/>
    <m/>
    <m/>
    <m/>
    <m/>
    <m/>
    <m/>
    <m/>
    <m/>
    <m/>
    <m/>
    <m/>
    <m/>
    <m/>
    <m/>
    <m/>
    <m/>
    <n v="2.6491836205779551E-2"/>
    <e v="#DIV/0!"/>
    <e v="#DIV/0!"/>
    <e v="#DIV/0!"/>
    <e v="#DIV/0!"/>
    <e v="#DIV/0!"/>
    <m/>
  </r>
  <r>
    <x v="414"/>
    <n v="-44"/>
    <n v="12.23"/>
    <n v="1229.01"/>
    <n v="55.091928436458176"/>
    <n v="13.477192266538987"/>
    <m/>
    <n v="3.0432527221704609E-4"/>
    <n v="0.99726107255004692"/>
    <n v="1.475109117427579E-4"/>
    <n v="5.6178047291358269E-3"/>
    <n v="0.81835764709127512"/>
    <n v="1.5556211957709965E-4"/>
    <n v="1.8235638737455404E-4"/>
    <n v="1.6248034170441038E-4"/>
    <n v="9.5868461569368707E-2"/>
    <n v="1"/>
    <n v="0"/>
    <m/>
    <m/>
    <m/>
    <m/>
    <m/>
    <m/>
    <m/>
    <m/>
    <m/>
    <m/>
    <m/>
    <m/>
    <m/>
    <m/>
    <m/>
    <m/>
    <n v="3.1594475424717938E-2"/>
    <e v="#DIV/0!"/>
    <e v="#DIV/0!"/>
    <e v="#DIV/0!"/>
    <e v="#DIV/0!"/>
    <e v="#DIV/0!"/>
    <m/>
  </r>
  <r>
    <x v="415"/>
    <n v="-43"/>
    <n v="12.26"/>
    <n v="1231.21"/>
    <n v="55.193316722676968"/>
    <n v="13.502297735985714"/>
    <m/>
    <n v="2.7389274499534149E-4"/>
    <n v="0.99753496529504226"/>
    <n v="1.4753123502860561E-4"/>
    <n v="5.4492705872617522E-3"/>
    <n v="0.82380691767853687"/>
    <n v="1.5598664059059808E-4"/>
    <n v="1.7154071371618132E-4"/>
    <n v="1.5983192097700287E-4"/>
    <n v="9.2981998103372349E-2"/>
    <n v="1"/>
    <n v="0"/>
    <m/>
    <m/>
    <m/>
    <m/>
    <m/>
    <m/>
    <m/>
    <m/>
    <m/>
    <m/>
    <m/>
    <m/>
    <m/>
    <m/>
    <m/>
    <m/>
    <n v="3.4116890830831359E-2"/>
    <e v="#DIV/0!"/>
    <e v="#DIV/0!"/>
    <e v="#DIV/0!"/>
    <e v="#DIV/0!"/>
    <e v="#DIV/0!"/>
    <m/>
  </r>
  <r>
    <x v="416"/>
    <n v="-42"/>
    <n v="11.25"/>
    <n v="1242.8"/>
    <n v="55.663193713074968"/>
    <n v="13.623345482821696"/>
    <m/>
    <n v="2.4650347049580737E-4"/>
    <n v="0.99778146876553808"/>
    <n v="1.4755382363701956E-4"/>
    <n v="5.2857924696438985E-3"/>
    <n v="0.82909271014818076"/>
    <n v="1.564951792436375E-4"/>
    <n v="1.6355000559599634E-4"/>
    <n v="1.5778597232312273E-4"/>
    <n v="9.0790529693565589E-2"/>
    <n v="1"/>
    <n v="0"/>
    <m/>
    <m/>
    <m/>
    <m/>
    <m/>
    <m/>
    <m/>
    <m/>
    <m/>
    <m/>
    <m/>
    <m/>
    <m/>
    <m/>
    <m/>
    <m/>
    <n v="2.9328871597859019E-2"/>
    <e v="#DIV/0!"/>
    <e v="#DIV/0!"/>
    <e v="#DIV/0!"/>
    <e v="#DIV/0!"/>
    <e v="#DIV/0!"/>
    <m/>
  </r>
  <r>
    <x v="417"/>
    <n v="-41"/>
    <n v="11.12"/>
    <n v="1248.27"/>
    <n v="55.868178718020978"/>
    <n v="13.686770014585106"/>
    <m/>
    <n v="2.2185312344622665E-4"/>
    <n v="0.99800332188898433"/>
    <n v="1.4758025224848324E-4"/>
    <n v="5.1272186955545829E-3"/>
    <n v="0.8342199288437353"/>
    <n v="1.571364450200398E-4"/>
    <n v="1.5910735004748838E-4"/>
    <n v="1.5662609665675656E-4"/>
    <n v="8.9548927645133822E-2"/>
    <n v="1"/>
    <n v="0"/>
    <m/>
    <m/>
    <m/>
    <m/>
    <m/>
    <m/>
    <m/>
    <m/>
    <m/>
    <m/>
    <m/>
    <m/>
    <m/>
    <m/>
    <m/>
    <m/>
    <n v="1.3775345992919297E-2"/>
    <e v="#DIV/0!"/>
    <e v="#DIV/0!"/>
    <e v="#DIV/0!"/>
    <e v="#DIV/0!"/>
    <e v="#DIV/0!"/>
    <m/>
  </r>
  <r>
    <x v="418"/>
    <n v="-40"/>
    <n v="10.82"/>
    <n v="1254.8499999999999"/>
    <n v="56.158904171817142"/>
    <n v="13.741639018422982"/>
    <m/>
    <n v="1.9966781110160401E-4"/>
    <n v="0.99820298970008592"/>
    <n v="1.4763761630485198E-4"/>
    <n v="4.9734021346879449E-3"/>
    <n v="0.8391933309784233"/>
    <n v="1.5863658848764154E-4"/>
    <n v="1.7192559863937813E-4"/>
    <n v="1.6054600883604544E-4"/>
    <n v="9.3086251248101395E-2"/>
    <n v="1"/>
    <n v="0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419"/>
    <n v="-39"/>
    <n v="10.6"/>
    <n v="1261.23"/>
    <n v="56.426973301915368"/>
    <n v="13.797790295381377"/>
    <m/>
    <n v="1.7970102999144362E-4"/>
    <n v="0.99838269073007735"/>
    <n v="1.4775796440206153E-4"/>
    <n v="4.8242000706473064E-3"/>
    <n v="0.84401753104907062"/>
    <n v="1.620286318409356E-4"/>
    <n v="2.2170254952418733E-4"/>
    <n v="1.7582048179558819E-4"/>
    <n v="0.10570623678865425"/>
    <n v="0.94601797432195878"/>
    <n v="5.3982025678041223E-2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420"/>
    <n v="-38"/>
    <n v="10.96"/>
    <n v="1265.6099999999999"/>
    <n v="56.612585276981292"/>
    <n v="13.86977828279017"/>
    <m/>
    <n v="1.6173092699229926E-4"/>
    <n v="0.99854442165706969"/>
    <n v="1.4788078239107318E-4"/>
    <n v="4.6794740685278868E-3"/>
    <n v="0.84869700511759849"/>
    <n v="1.6575952981627163E-4"/>
    <n v="2.7546998260586161E-4"/>
    <n v="1.9332717375194846E-4"/>
    <n v="0.11782905890880833"/>
    <n v="0.84868708047132235"/>
    <n v="0.15131291952867765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421"/>
    <n v="-37"/>
    <n v="10.88"/>
    <n v="1268.25"/>
    <n v="56.726939125746021"/>
    <n v="13.878554724401152"/>
    <m/>
    <n v="1.4555783429306935E-4"/>
    <n v="0.99868997949136273"/>
    <n v="1.4794059623416176E-4"/>
    <n v="4.5390898464720501E-3"/>
    <n v="0.85323609496407049"/>
    <n v="1.6771784378998074E-4"/>
    <n v="2.8901472951977476E-4"/>
    <n v="1.9985488209173978E-4"/>
    <n v="0.12069110310125038"/>
    <n v="0.82856148821597764"/>
    <n v="0.17143851178402236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422"/>
    <n v="-36"/>
    <n v="11.84"/>
    <n v="1257.46"/>
    <n v="56.274775000510644"/>
    <n v="13.787648588337348"/>
    <m/>
    <n v="1.3100205086376241E-4"/>
    <n v="0.99882098154222654"/>
    <n v="1.479476450472347E-4"/>
    <n v="4.4029171510778882E-3"/>
    <n v="0.85763901211514837"/>
    <n v="1.6796657245235602E-4"/>
    <n v="2.6549380275019374E-4"/>
    <n v="1.9547339948370649E-4"/>
    <n v="0.11567578682943878"/>
    <n v="0.86448515061710918"/>
    <n v="0.13551484938289082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423"/>
    <n v="-35"/>
    <n v="11.89"/>
    <n v="1257.48"/>
    <n v="56.283941298413005"/>
    <n v="13.774731728306856"/>
    <m/>
    <n v="1.1790184577738618E-4"/>
    <n v="0.99893888338800396"/>
    <n v="1.4794816188064039E-4"/>
    <n v="4.2708296365455527E-3"/>
    <n v="0.86190984175169394"/>
    <n v="1.6798622820336762E-4"/>
    <n v="2.3938276987717918E-4"/>
    <n v="1.8974070171979673E-4"/>
    <n v="0.10984030044482686"/>
    <n v="0.91041265906069091"/>
    <n v="8.958734093930909E-2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424"/>
    <n v="-34"/>
    <n v="12.06"/>
    <n v="1249.48"/>
    <n v="55.957414271072942"/>
    <n v="13.708769601052593"/>
    <m/>
    <n v="1.0611166119964755E-4"/>
    <n v="0.99904499504920363"/>
    <n v="1.4795745846919126E-4"/>
    <n v="4.1427047474491864E-3"/>
    <n v="0.86605254649914309"/>
    <n v="1.6836728692012689E-4"/>
    <n v="2.2420539769046153E-4"/>
    <n v="1.866767521085029E-4"/>
    <n v="0.10630123255917244"/>
    <n v="0.94072286456636467"/>
    <n v="5.9277135433635331E-2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425"/>
    <n v="-33"/>
    <n v="11.24"/>
    <n v="1264.67"/>
    <n v="56.604179943695335"/>
    <n v="13.833881235956058"/>
    <m/>
    <n v="9.5500495079682806E-5"/>
    <n v="0.9991404955442833"/>
    <n v="1.4795751119165923E-4"/>
    <n v="4.0184236050257111E-3"/>
    <n v="0.87007097010416878"/>
    <n v="1.6836961604753899E-4"/>
    <n v="2.0184006294160294E-4"/>
    <n v="1.8109301105130409E-4"/>
    <n v="0.10085999787952005"/>
    <n v="0.99147335021216898"/>
    <n v="8.5266497878310199E-3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426"/>
    <n v="-32"/>
    <n v="11.01"/>
    <n v="1265.08"/>
    <n v="56.60181295873079"/>
    <n v="13.856886377773208"/>
    <m/>
    <n v="8.5950445571714536E-5"/>
    <n v="0.99922644598985499"/>
    <n v="1.4795804952974379E-4"/>
    <n v="3.8978708968749392E-3"/>
    <n v="0.87396884100104377"/>
    <n v="1.6839524800920194E-4"/>
    <n v="1.8228237543143312E-4"/>
    <n v="1.7584811635496208E-4"/>
    <n v="9.5849004803097604E-2"/>
    <n v="1"/>
    <n v="0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427"/>
    <n v="-31"/>
    <n v="11.6"/>
    <n v="1262.0899999999999"/>
    <n v="56.471887074706942"/>
    <n v="13.830842882034901"/>
    <m/>
    <n v="7.7355401014543086E-5"/>
    <n v="0.99930380139086949"/>
    <n v="1.4795909444041878E-4"/>
    <n v="3.7809347699686909E-3"/>
    <n v="0.87774977577101243"/>
    <n v="1.6844886903657648E-4"/>
    <n v="1.6540489414705942E-4"/>
    <n v="1.7097789974194412E-4"/>
    <n v="9.2829338826655353E-2"/>
    <n v="1"/>
    <n v="0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428"/>
    <n v="-30"/>
    <n v="11.52"/>
    <n v="1263.7"/>
    <n v="56.54080987745813"/>
    <n v="13.853591810247988"/>
    <m/>
    <n v="6.9619860913088782E-5"/>
    <n v="0.99937342125178263"/>
    <n v="1.4796078947867041E-4"/>
    <n v="3.6675067268696301E-3"/>
    <n v="0.88141728249788209"/>
    <n v="1.6854261761541778E-4"/>
    <n v="1.512990450875781E-4"/>
    <n v="1.6657895485625316E-4"/>
    <n v="9.1627393964660797E-2"/>
    <n v="1"/>
    <n v="0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429"/>
    <n v="-29"/>
    <n v="12.18"/>
    <n v="1257.3699999999999"/>
    <n v="56.283457905666793"/>
    <n v="13.780474887527948"/>
    <m/>
    <n v="6.2657874821779897E-5"/>
    <n v="0.99943607912660437"/>
    <n v="1.4796327231085055E-4"/>
    <n v="3.5574815250635412E-3"/>
    <n v="0.88497476402294561"/>
    <n v="1.6869061763745712E-4"/>
    <n v="1.4013155749722806E-4"/>
    <n v="1.627703112860879E-4"/>
    <n v="9.0573857645674063E-2"/>
    <n v="1"/>
    <n v="0"/>
    <m/>
    <m/>
    <m/>
    <m/>
    <m/>
    <m/>
    <m/>
    <m/>
    <m/>
    <m/>
    <m/>
    <m/>
    <m/>
    <m/>
    <m/>
    <m/>
    <n v="1.7211363456516526E-2"/>
    <e v="#DIV/0!"/>
    <e v="#DIV/0!"/>
    <e v="#DIV/0!"/>
    <e v="#DIV/0!"/>
    <e v="#DIV/0!"/>
    <m/>
  </r>
  <r>
    <x v="430"/>
    <n v="-28"/>
    <n v="12.21"/>
    <n v="1255.8399999999999"/>
    <n v="56.219401680696805"/>
    <n v="13.773616772520491"/>
    <m/>
    <n v="5.6392087339601912E-5"/>
    <n v="0.99949247121394402"/>
    <n v="1.4796604076801396E-4"/>
    <n v="3.4507570793116346E-3"/>
    <n v="0.88842552110225725"/>
    <n v="1.6886847893130225E-4"/>
    <n v="1.3102757209379145E-4"/>
    <n v="1.5935995305139112E-4"/>
    <n v="8.9619984567004429E-2"/>
    <n v="1"/>
    <n v="0"/>
    <m/>
    <m/>
    <m/>
    <m/>
    <m/>
    <m/>
    <m/>
    <m/>
    <m/>
    <m/>
    <m/>
    <m/>
    <m/>
    <m/>
    <m/>
    <m/>
    <n v="2.607028957267965E-2"/>
    <e v="#DIV/0!"/>
    <e v="#DIV/0!"/>
    <e v="#DIV/0!"/>
    <e v="#DIV/0!"/>
    <e v="#DIV/0!"/>
    <m/>
  </r>
  <r>
    <x v="431"/>
    <n v="-27"/>
    <n v="11.69"/>
    <n v="1259.3699999999999"/>
    <n v="56.363199040952232"/>
    <n v="13.808015954844011"/>
    <m/>
    <n v="5.0752878605641723E-5"/>
    <n v="0.9995432240925497"/>
    <n v="1.4796707942550487E-4"/>
    <n v="3.3472343669322859E-3"/>
    <n v="0.89177275546918955"/>
    <n v="1.6894039819321179E-4"/>
    <n v="1.1997126019204671E-4"/>
    <n v="1.5519308805213969E-4"/>
    <n v="8.8440554260066917E-2"/>
    <n v="1"/>
    <n v="0"/>
    <m/>
    <m/>
    <m/>
    <m/>
    <m/>
    <m/>
    <m/>
    <m/>
    <m/>
    <m/>
    <m/>
    <m/>
    <m/>
    <m/>
    <m/>
    <m/>
    <n v="2.6954070582239975E-2"/>
    <e v="#DIV/0!"/>
    <e v="#DIV/0!"/>
    <e v="#DIV/0!"/>
    <e v="#DIV/0!"/>
    <e v="#DIV/0!"/>
    <m/>
  </r>
  <r>
    <x v="432"/>
    <n v="-26"/>
    <n v="11.47"/>
    <n v="1260.43"/>
    <n v="56.409414501934535"/>
    <n v="13.818399919379887"/>
    <m/>
    <n v="4.5677590745077554E-5"/>
    <n v="0.99958890168329473"/>
    <n v="1.4796715855197297E-4"/>
    <n v="3.2468173359243169E-3"/>
    <n v="0.89501957280511391"/>
    <n v="1.6894630324716255E-4"/>
    <n v="1.0814735777134043E-4"/>
    <n v="1.50589262490125E-4"/>
    <n v="8.7118877572557721E-2"/>
    <n v="1"/>
    <n v="0"/>
    <m/>
    <m/>
    <m/>
    <m/>
    <m/>
    <m/>
    <m/>
    <m/>
    <m/>
    <m/>
    <m/>
    <m/>
    <m/>
    <m/>
    <m/>
    <m/>
    <n v="2.7640804529248886E-2"/>
    <e v="#DIV/0!"/>
    <e v="#DIV/0!"/>
    <e v="#DIV/0!"/>
    <e v="#DIV/0!"/>
    <e v="#DIV/0!"/>
    <m/>
  </r>
  <r>
    <x v="433"/>
    <n v="-25"/>
    <n v="11.11"/>
    <n v="1267.43"/>
    <n v="56.712224829338872"/>
    <n v="13.900376617183136"/>
    <m/>
    <n v="4.1109831670569803E-5"/>
    <n v="0.99963001151496533"/>
    <n v="1.4796751566575835E-4"/>
    <n v="3.1494128158465876E-3"/>
    <n v="0.89816898562096048"/>
    <n v="1.6897502678491066E-4"/>
    <n v="9.8201281109138439E-5"/>
    <n v="1.4633218234990088E-4"/>
    <n v="8.5878646882883547E-2"/>
    <n v="1"/>
    <n v="0"/>
    <m/>
    <m/>
    <m/>
    <m/>
    <m/>
    <m/>
    <m/>
    <m/>
    <m/>
    <m/>
    <m/>
    <m/>
    <m/>
    <m/>
    <m/>
    <m/>
    <n v="2.033433034757981E-2"/>
    <e v="#DIV/0!"/>
    <e v="#DIV/0!"/>
    <e v="#DIV/0!"/>
    <e v="#DIV/0!"/>
    <e v="#DIV/0!"/>
    <m/>
  </r>
  <r>
    <x v="434"/>
    <n v="-24"/>
    <n v="10.48"/>
    <n v="1272.74"/>
    <n v="56.928903378557187"/>
    <n v="13.953926797310924"/>
    <m/>
    <n v="3.6998848503512827E-5"/>
    <n v="0.99966701036346883"/>
    <n v="1.4797297751047188E-4"/>
    <n v="3.05493043137119E-3"/>
    <n v="0.90122391605233165"/>
    <n v="1.6944850487492937E-4"/>
    <n v="1.0314296278477927E-4"/>
    <n v="1.4637075981537026E-4"/>
    <n v="8.5889966204991952E-2"/>
    <n v="1"/>
    <n v="0"/>
    <m/>
    <m/>
    <m/>
    <m/>
    <m/>
    <m/>
    <m/>
    <m/>
    <m/>
    <m/>
    <m/>
    <m/>
    <m/>
    <m/>
    <m/>
    <m/>
    <n v="1.5921983857096533E-2"/>
    <e v="#DIV/0!"/>
    <e v="#DIV/0!"/>
    <e v="#DIV/0!"/>
    <e v="#DIV/0!"/>
    <e v="#DIV/0!"/>
    <m/>
  </r>
  <r>
    <x v="435"/>
    <n v="-23"/>
    <n v="10.73"/>
    <n v="1270.94"/>
    <n v="56.84747694012988"/>
    <n v="13.92171618130055"/>
    <m/>
    <n v="3.3298963653161545E-5"/>
    <n v="0.99970030932712195"/>
    <n v="1.4797773449367005E-4"/>
    <n v="2.9632825184300539E-3"/>
    <n v="0.90418719857076169"/>
    <n v="1.6989295330946451E-4"/>
    <n v="1.0711396648012023E-4"/>
    <n v="1.4626522701305481E-4"/>
    <n v="8.5858997440326323E-2"/>
    <n v="1"/>
    <n v="0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436"/>
    <n v="-22"/>
    <n v="10.68"/>
    <n v="1267.32"/>
    <n v="56.703038675619332"/>
    <n v="13.815637108814503"/>
    <m/>
    <n v="2.9969067287845391E-5"/>
    <n v="0.99973027839440975"/>
    <n v="1.4797892129480881E-4"/>
    <n v="2.8743840428771526E-3"/>
    <n v="0.90706158261363878"/>
    <n v="1.7001246129959275E-4"/>
    <n v="1.0036255165021538E-4"/>
    <n v="1.430652647480953E-4"/>
    <n v="8.4914600295261378E-2"/>
    <n v="1"/>
    <n v="0"/>
    <m/>
    <m/>
    <m/>
    <m/>
    <m/>
    <m/>
    <m/>
    <m/>
    <m/>
    <m/>
    <m/>
    <m/>
    <m/>
    <m/>
    <m/>
    <m/>
    <s v=""/>
    <s v=""/>
    <e v="#DIV/0!"/>
    <e v="#DIV/0!"/>
    <e v="#DIV/0!"/>
    <e v="#DIV/0!"/>
    <m/>
  </r>
  <r>
    <x v="437"/>
    <n v="-21"/>
    <n v="11.38"/>
    <n v="1259.92"/>
    <n v="56.37131855448844"/>
    <n v="13.757105821158055"/>
    <m/>
    <n v="2.6972160559060854E-5"/>
    <n v="0.99975725055496878"/>
    <n v="1.4797892571260745E-4"/>
    <n v="2.7881525215908377E-3"/>
    <n v="0.9098497351352296"/>
    <n v="1.700129407615233E-4"/>
    <n v="9.0342675155649077E-5"/>
    <n v="1.38778220406789E-4"/>
    <n v="8.3632662928440613E-2"/>
    <n v="1"/>
    <n v="0"/>
    <m/>
    <m/>
    <m/>
    <m/>
    <m/>
    <m/>
    <m/>
    <m/>
    <m/>
    <m/>
    <m/>
    <m/>
    <m/>
    <m/>
    <m/>
    <m/>
    <n v="1.398226178076567E-2"/>
    <e v="#DIV/0!"/>
    <e v="#DIV/0!"/>
    <e v="#DIV/0!"/>
    <e v="#DIV/0!"/>
    <e v="#DIV/0!"/>
    <m/>
  </r>
  <r>
    <x v="438"/>
    <n v="-20"/>
    <n v="11.19"/>
    <n v="1259.6199999999999"/>
    <n v="56.345329963723607"/>
    <n v="13.768255605446804"/>
    <m/>
    <n v="2.4274944503154766E-5"/>
    <n v="0.99978152549947197"/>
    <n v="1.4797985319769597E-4"/>
    <n v="2.704507945943113E-3"/>
    <n v="0.91255424308117272"/>
    <n v="1.7012142942873061E-4"/>
    <n v="8.5129056758719853E-5"/>
    <n v="1.3576106853017603E-4"/>
    <n v="8.2718546009470401E-2"/>
    <n v="1"/>
    <n v="0"/>
    <m/>
    <m/>
    <m/>
    <m/>
    <n v="100"/>
    <n v="100"/>
    <m/>
    <m/>
    <m/>
    <m/>
    <m/>
    <m/>
    <m/>
    <m/>
    <m/>
    <m/>
    <s v=""/>
    <s v=""/>
    <e v="#DIV/0!"/>
    <e v="#DIV/0!"/>
    <e v="#DIV/0!"/>
    <e v="#DIV/0!"/>
    <m/>
  </r>
  <r>
    <x v="439"/>
    <n v="-19"/>
    <n v="10.81"/>
    <n v="1262.79"/>
    <n v="56.464611346814685"/>
    <n v="13.786838579947874"/>
    <m/>
    <n v="2.1847450052839295E-5"/>
    <n v="0.99980337294952482"/>
    <n v="1.4798119901279178E-4"/>
    <n v="2.6233727075648194E-3"/>
    <n v="0.91517761578873758"/>
    <n v="1.7029109434928312E-4"/>
    <n v="8.2776043179281651E-5"/>
    <n v="1.3353620410320088E-4"/>
    <n v="8.2037946627163488E-2"/>
    <n v="1"/>
    <n v="0"/>
    <m/>
    <m/>
    <m/>
    <m/>
    <n v="98.67858887572055"/>
    <n v="101.32141112427946"/>
    <m/>
    <m/>
    <m/>
    <m/>
    <m/>
    <m/>
    <m/>
    <m/>
    <m/>
    <m/>
    <s v=""/>
    <s v=""/>
    <e v="#DIV/0!"/>
    <e v="#DIV/0!"/>
    <e v="#DIV/0!"/>
    <e v="#DIV/0!"/>
    <m/>
  </r>
  <r>
    <x v="440"/>
    <n v="-18"/>
    <n v="10.29"/>
    <n v="1268.1199999999999"/>
    <n v="56.696171842837792"/>
    <n v="13.848620657140257"/>
    <m/>
    <n v="1.9662705047555365E-5"/>
    <n v="0.99982303565457242"/>
    <n v="1.4798129603416961E-4"/>
    <n v="2.5446715263378744E-3"/>
    <n v="0.91772228731507544"/>
    <n v="1.7030427701760758E-4"/>
    <n v="7.4991854190386407E-5"/>
    <n v="1.2967814257881471E-4"/>
    <n v="8.0844161112428287E-2"/>
    <n v="1"/>
    <n v="0"/>
    <m/>
    <m/>
    <m/>
    <m/>
    <n v="97.815809519472694"/>
    <n v="102.20729754462572"/>
    <m/>
    <m/>
    <m/>
    <m/>
    <m/>
    <m/>
    <m/>
    <m/>
    <m/>
    <m/>
    <s v=""/>
    <s v=""/>
    <e v="#DIV/0!"/>
    <e v="#DIV/0!"/>
    <e v="#DIV/0!"/>
    <e v="#DIV/0!"/>
    <m/>
  </r>
  <r>
    <x v="441"/>
    <n v="-17"/>
    <n v="10.27"/>
    <n v="1268.6600000000001"/>
    <n v="56.700198229791738"/>
    <n v="13.856754863466744"/>
    <m/>
    <n v="1.7696434542799829E-5"/>
    <n v="0.99984073208911517"/>
    <n v="1.4798131579819168E-4"/>
    <n v="2.4683313805477381E-3"/>
    <n v="0.92019061869562313"/>
    <n v="1.7030717129693431E-4"/>
    <n v="6.7604349443879728E-5"/>
    <n v="1.2582130250320985E-4"/>
    <n v="7.9632867876033298E-2"/>
    <n v="1"/>
    <n v="0"/>
    <m/>
    <m/>
    <m/>
    <m/>
    <n v="95.925130588273362"/>
    <n v="104.18285941986609"/>
    <m/>
    <m/>
    <m/>
    <m/>
    <m/>
    <m/>
    <m/>
    <m/>
    <m/>
    <m/>
    <s v=""/>
    <s v=""/>
    <e v="#DIV/0!"/>
    <e v="#DIV/0!"/>
    <e v="#DIV/0!"/>
    <e v="#DIV/0!"/>
    <m/>
  </r>
  <r>
    <x v="442"/>
    <n v="-16"/>
    <n v="11.57"/>
    <n v="1256.54"/>
    <n v="56.189955573496427"/>
    <n v="13.734222730465893"/>
    <m/>
    <n v="1.5926791088519846E-5"/>
    <n v="0.9998566588802037"/>
    <n v="1.4798143073355426E-4"/>
    <n v="2.3942814391313062E-3"/>
    <n v="0.92258490013475447"/>
    <n v="1.7032531174489751E-4"/>
    <n v="6.1565543289043132E-5"/>
    <n v="1.2226315206497897E-4"/>
    <n v="7.8498808042383295E-2"/>
    <n v="1"/>
    <n v="0"/>
    <m/>
    <m/>
    <m/>
    <m/>
    <n v="97.599570437778794"/>
    <n v="102.36427517214892"/>
    <m/>
    <m/>
    <m/>
    <m/>
    <m/>
    <m/>
    <m/>
    <m/>
    <m/>
    <m/>
    <s v=""/>
    <s v=""/>
    <e v="#DIV/0!"/>
    <e v="#DIV/0!"/>
    <e v="#DIV/0!"/>
    <e v="#DIV/0!"/>
    <m/>
  </r>
  <r>
    <x v="443"/>
    <n v="-15"/>
    <n v="11.35"/>
    <n v="1258.17"/>
    <n v="56.256502254206744"/>
    <n v="13.761139278622959"/>
    <m/>
    <n v="1.4334111979667864E-5"/>
    <n v="0.9998709929921834"/>
    <n v="1.4798144975044063E-4"/>
    <n v="2.3224529959573669E-3"/>
    <n v="0.92490735313071182"/>
    <n v="1.7032854666064232E-4"/>
    <n v="5.5541654180643686E-5"/>
    <n v="1.1863505706918106E-4"/>
    <n v="7.7325331401079209E-2"/>
    <n v="1"/>
    <n v="0"/>
    <m/>
    <m/>
    <m/>
    <m/>
    <n v="96.695149030609016"/>
    <n v="103.31284944742332"/>
    <m/>
    <m/>
    <m/>
    <m/>
    <m/>
    <m/>
    <m/>
    <m/>
    <m/>
    <m/>
    <n v="2.16308275104653E-2"/>
    <n v="-1"/>
    <e v="#DIV/0!"/>
    <e v="#DIV/0!"/>
    <e v="#DIV/0!"/>
    <e v="#DIV/0!"/>
    <m/>
  </r>
  <r>
    <x v="444"/>
    <n v="-14"/>
    <n v="11.61"/>
    <n v="1254.42"/>
    <n v="56.095130463863484"/>
    <n v="13.709139080558277"/>
    <m/>
    <n v="1.2900700781701079E-5"/>
    <n v="0.99988389369296515"/>
    <n v="1.4798202030876976E-4"/>
    <n v="2.2527794060786459E-3"/>
    <n v="0.92716013253679042"/>
    <n v="1.7043315175522186E-4"/>
    <n v="5.4410063814609388E-5"/>
    <n v="1.1640277787271466E-4"/>
    <n v="7.6594386248502691E-2"/>
    <n v="1"/>
    <n v="0"/>
    <m/>
    <m/>
    <m/>
    <m/>
    <n v="96.683555164632907"/>
    <n v="103.32523678372831"/>
    <m/>
    <m/>
    <m/>
    <m/>
    <m/>
    <m/>
    <m/>
    <m/>
    <m/>
    <m/>
    <n v="2.1475635248018987E-2"/>
    <n v="-1"/>
    <e v="#DIV/0!"/>
    <e v="#DIV/0!"/>
    <e v="#DIV/0!"/>
    <e v="#DIV/0!"/>
    <m/>
  </r>
  <r>
    <x v="445"/>
    <n v="-13"/>
    <n v="12.07"/>
    <n v="1248.29"/>
    <n v="55.835137874142539"/>
    <n v="13.645227972705932"/>
    <m/>
    <n v="1.1610630703530971E-5"/>
    <n v="0.99989550432366869"/>
    <n v="1.4798490452583616E-4"/>
    <n v="2.1851960238962864E-3"/>
    <n v="0.92934532856068675"/>
    <n v="1.7100306657978791E-4"/>
    <n v="7.3809572399225035E-5"/>
    <n v="1.203628490263562E-4"/>
    <n v="7.7886376157376536E-2"/>
    <n v="1"/>
    <n v="0"/>
    <m/>
    <m/>
    <m/>
    <m/>
    <n v="97.295843104735468"/>
    <n v="102.67088769320107"/>
    <m/>
    <m/>
    <m/>
    <m/>
    <m/>
    <m/>
    <m/>
    <m/>
    <m/>
    <m/>
    <n v="2.0455668755281264E-2"/>
    <n v="-1"/>
    <e v="#DIV/0!"/>
    <e v="#DIV/0!"/>
    <e v="#DIV/0!"/>
    <e v="#DIV/0!"/>
    <m/>
  </r>
  <r>
    <x v="446"/>
    <n v="-12"/>
    <n v="11.14"/>
    <n v="1268.8"/>
    <n v="56.689072873577452"/>
    <n v="13.851770920581396"/>
    <m/>
    <n v="1.0449567633177874E-5"/>
    <n v="0.99990595389130188"/>
    <n v="1.4798490465307729E-4"/>
    <n v="2.1196401431793979E-3"/>
    <n v="0.93146496870386619"/>
    <n v="1.7100309367788205E-4"/>
    <n v="6.642983279579074E-5"/>
    <n v="1.1675232884651197E-4"/>
    <n v="7.6709304350021337E-2"/>
    <n v="1"/>
    <n v="0"/>
    <m/>
    <m/>
    <m/>
    <m/>
    <n v="94.822265335559052"/>
    <n v="105.28111663243877"/>
    <m/>
    <m/>
    <m/>
    <m/>
    <m/>
    <m/>
    <m/>
    <m/>
    <m/>
    <m/>
    <n v="2.7373446875325502E-2"/>
    <n v="-1"/>
    <e v="#DIV/0!"/>
    <e v="#DIV/0!"/>
    <e v="#DIV/0!"/>
    <e v="#DIV/0!"/>
    <m/>
  </r>
  <r>
    <x v="447"/>
    <n v="-11"/>
    <n v="11.37"/>
    <n v="1273.46"/>
    <n v="56.889693833085751"/>
    <n v="13.909372890016714"/>
    <m/>
    <n v="9.4046108698600875E-6"/>
    <n v="0.99991535850217172"/>
    <n v="1.479865872689537E-4"/>
    <n v="2.0560509388840159E-3"/>
    <n v="0.93352101964275025"/>
    <n v="1.7138930539336997E-4"/>
    <n v="7.7677767142307071E-5"/>
    <n v="1.1861703426894525E-4"/>
    <n v="7.7319457623258328E-2"/>
    <n v="1"/>
    <n v="0"/>
    <m/>
    <m/>
    <m/>
    <m/>
    <n v="93.993908077519336"/>
    <n v="106.20084130668467"/>
    <m/>
    <m/>
    <m/>
    <m/>
    <m/>
    <m/>
    <m/>
    <m/>
    <m/>
    <m/>
    <s v=""/>
    <s v=""/>
    <e v="#DIV/0!"/>
    <e v="#DIV/0!"/>
    <e v="#DIV/0!"/>
    <e v="#DIV/0!"/>
    <m/>
  </r>
  <r>
    <x v="448"/>
    <n v="-10"/>
    <n v="11.31"/>
    <n v="1273.48"/>
    <n v="56.882644408529792"/>
    <n v="13.917915033843991"/>
    <m/>
    <n v="8.4641497828740774E-6"/>
    <n v="0.99992382265195456"/>
    <n v="1.4798782551944331E-4"/>
    <n v="1.9943694107174949E-3"/>
    <n v="0.93551538905346776"/>
    <n v="1.7169562739731824E-4"/>
    <n v="8.4538956499253726E-5"/>
    <n v="1.194472130622301E-4"/>
    <n v="7.7589558178510057E-2"/>
    <n v="1"/>
    <n v="0"/>
    <m/>
    <m/>
    <m/>
    <m/>
    <n v="93.545941467853339"/>
    <n v="106.70698507490202"/>
    <m/>
    <m/>
    <m/>
    <m/>
    <m/>
    <m/>
    <m/>
    <m/>
    <m/>
    <m/>
    <s v=""/>
    <s v=""/>
    <e v="#DIV/0!"/>
    <e v="#DIV/0!"/>
    <e v="#DIV/0!"/>
    <e v="#DIV/0!"/>
    <m/>
  </r>
  <r>
    <x v="449"/>
    <n v="-9"/>
    <n v="11"/>
    <n v="1285.45"/>
    <n v="57.391517670862399"/>
    <n v="14.020767187253274"/>
    <m/>
    <n v="7.6177348045866715E-6"/>
    <n v="0.99993144038675918"/>
    <n v="1.4799237415527949E-4"/>
    <n v="1.9345383283959705E-3"/>
    <n v="0.93744992738186372"/>
    <n v="1.7290840196072178E-4"/>
    <n v="1.3579460882831909E-4"/>
    <n v="1.3377666106406043E-4"/>
    <n v="8.2728763347141132E-2"/>
    <n v="1"/>
    <n v="0"/>
    <m/>
    <m/>
    <m/>
    <m/>
    <n v="91.903337315791347"/>
    <n v="108.58068834826405"/>
    <m/>
    <m/>
    <m/>
    <m/>
    <m/>
    <m/>
    <m/>
    <m/>
    <m/>
    <m/>
    <s v=""/>
    <s v=""/>
    <e v="#DIV/0!"/>
    <e v="#DIV/0!"/>
    <e v="#DIV/0!"/>
    <e v="#DIV/0!"/>
    <m/>
  </r>
  <r>
    <x v="450"/>
    <n v="-8"/>
    <n v="11.13"/>
    <n v="1290.1500000000001"/>
    <n v="57.565799123833614"/>
    <n v="14.057072048338453"/>
    <m/>
    <n v="6.8559613241280036E-6"/>
    <n v="0.99993829634808329"/>
    <n v="1.4799983320103307E-4"/>
    <n v="1.8765021785440916E-3"/>
    <n v="0.93932642956040779"/>
    <n v="1.7505184233481322E-4"/>
    <n v="2.3100875511831477E-4"/>
    <n v="1.6240144338398692E-4"/>
    <n v="0.10790199839652212"/>
    <n v="0.92676689483095975"/>
    <n v="7.3233105169040247E-2"/>
    <m/>
    <m/>
    <m/>
    <m/>
    <n v="90.241420039872523"/>
    <n v="110.5441874666593"/>
    <m/>
    <m/>
    <m/>
    <m/>
    <m/>
    <m/>
    <m/>
    <m/>
    <m/>
    <m/>
    <n v="-2.3859348866155927E-2"/>
    <n v="-1"/>
    <e v="#DIV/0!"/>
    <e v="#DIV/0!"/>
    <e v="#DIV/0!"/>
    <e v="#DIV/0!"/>
    <m/>
  </r>
  <r>
    <x v="451"/>
    <n v="-7"/>
    <n v="10.86"/>
    <n v="1289.69"/>
    <n v="57.523409220706412"/>
    <n v="14.075355383725256"/>
    <m/>
    <n v="6.1703651917152048E-6"/>
    <n v="0.99994446671327497"/>
    <n v="1.4800147875121246E-4"/>
    <n v="1.8202071131877685E-3"/>
    <n v="0.94114663667359555"/>
    <n v="1.7556148818322726E-4"/>
    <n v="2.3457577397143165E-4"/>
    <n v="1.6552976839195183E-4"/>
    <n v="0.10873186749136683"/>
    <n v="0.91969357564781895"/>
    <n v="8.0306424352181049E-2"/>
    <m/>
    <m/>
    <m/>
    <m/>
    <n v="88.769638171520512"/>
    <n v="112.34709494188793"/>
    <m/>
    <m/>
    <m/>
    <m/>
    <m/>
    <m/>
    <m/>
    <m/>
    <m/>
    <m/>
    <n v="-1.8990039917838986E-2"/>
    <n v="-1"/>
    <e v="#DIV/0!"/>
    <e v="#DIV/0!"/>
    <e v="#DIV/0!"/>
    <e v="#DIV/0!"/>
    <m/>
  </r>
  <r>
    <x v="452"/>
    <n v="-6"/>
    <n v="10.94"/>
    <n v="1294.18"/>
    <n v="57.705561069592697"/>
    <n v="14.119130772991383"/>
    <m/>
    <n v="5.5533286725436847E-6"/>
    <n v="0.99995002004194755"/>
    <n v="1.480029253729812E-4"/>
    <n v="1.7656008997921355E-3"/>
    <n v="0.94291223757338771"/>
    <n v="1.7604437081102513E-4"/>
    <n v="2.3716713820467653E-4"/>
    <n v="1.6837855782930969E-4"/>
    <n v="0.1093307997113151"/>
    <n v="0.91465534199006315"/>
    <n v="8.5344658009936847E-2"/>
    <m/>
    <m/>
    <m/>
    <m/>
    <n v="87.653741053949318"/>
    <n v="113.75937736181751"/>
    <m/>
    <m/>
    <m/>
    <m/>
    <m/>
    <m/>
    <m/>
    <m/>
    <m/>
    <m/>
    <n v="-2.0090099171118703E-2"/>
    <n v="-1"/>
    <e v="#DIV/0!"/>
    <e v="#DIV/0!"/>
    <e v="#DIV/0!"/>
    <e v="#DIV/0!"/>
    <m/>
  </r>
  <r>
    <x v="453"/>
    <n v="-5"/>
    <n v="11.2"/>
    <n v="1286.06"/>
    <n v="57.368042499211079"/>
    <n v="14.066571176624368"/>
    <m/>
    <n v="4.9979958052893153E-6"/>
    <n v="0.99995501803775289"/>
    <n v="1.4800340833374378E-4"/>
    <n v="1.7126328727983713E-3"/>
    <n v="0.94462487044618604"/>
    <n v="1.7621812194947158E-4"/>
    <n v="2.231132563131584E-4"/>
    <n v="1.6622605067311526E-4"/>
    <n v="0.10604201110023886"/>
    <n v="0.9430224772469894"/>
    <n v="5.6977522753010601E-2"/>
    <m/>
    <m/>
    <m/>
    <m/>
    <n v="88.662347477250648"/>
    <n v="112.45038087931405"/>
    <m/>
    <m/>
    <m/>
    <m/>
    <m/>
    <m/>
    <m/>
    <m/>
    <m/>
    <m/>
    <n v="-2.1009442272326928E-2"/>
    <n v="-1"/>
    <e v="#DIV/0!"/>
    <e v="#DIV/0!"/>
    <e v="#DIV/0!"/>
    <e v="#DIV/0!"/>
    <m/>
  </r>
  <r>
    <x v="454"/>
    <n v="-4"/>
    <n v="11.23"/>
    <n v="1287.6099999999999"/>
    <n v="57.430688409968432"/>
    <n v="14.056435872887407"/>
    <m/>
    <n v="4.4981962247603843E-6"/>
    <n v="0.99995951623397761"/>
    <n v="1.4800342101370143E-4"/>
    <n v="1.66125388661442E-3"/>
    <n v="0.94628612433280046"/>
    <n v="1.7622303852639281E-4"/>
    <n v="2.0108381302360535E-4"/>
    <n v="1.6132383385545064E-4"/>
    <n v="0.10067087054550442"/>
    <n v="0.99333600134905786"/>
    <n v="6.6639986509421378E-3"/>
    <m/>
    <m/>
    <m/>
    <m/>
    <n v="88.444290924749112"/>
    <n v="112.72694182180794"/>
    <m/>
    <m/>
    <m/>
    <m/>
    <m/>
    <m/>
    <m/>
    <m/>
    <m/>
    <m/>
    <n v="-1.8039593798112152E-2"/>
    <n v="-1"/>
    <e v="#DIV/0!"/>
    <e v="#DIV/0!"/>
    <e v="#DIV/0!"/>
    <e v="#DIV/0!"/>
    <m/>
  </r>
  <r>
    <x v="455"/>
    <n v="-3"/>
    <n v="11.91"/>
    <n v="1283.03"/>
    <n v="57.239445535351166"/>
    <n v="14.018922132599338"/>
    <m/>
    <n v="4.0483766022843461E-6"/>
    <n v="0.99996356461057989"/>
    <n v="1.480035450001735E-4"/>
    <n v="1.6114162700159879E-3"/>
    <n v="0.9478975406028165"/>
    <n v="1.762748526984173E-4"/>
    <n v="1.840379723643378E-4"/>
    <n v="1.5740288103271503E-4"/>
    <n v="9.6309468938223439E-2"/>
    <n v="1"/>
    <n v="0"/>
    <m/>
    <m/>
    <m/>
    <m/>
    <n v="89.549772536538143"/>
    <n v="111.3179468484269"/>
    <m/>
    <m/>
    <m/>
    <m/>
    <m/>
    <m/>
    <m/>
    <m/>
    <m/>
    <m/>
    <s v=""/>
    <s v=""/>
    <e v="#DIV/0!"/>
    <e v="#DIV/0!"/>
    <e v="#DIV/0!"/>
    <e v="#DIV/0!"/>
    <m/>
  </r>
  <r>
    <x v="456"/>
    <n v="-2"/>
    <n v="12.25"/>
    <n v="1277.93"/>
    <n v="57.046281555078565"/>
    <n v="13.966385577612208"/>
    <m/>
    <n v="3.6435389420559117E-6"/>
    <n v="0.999967208149522"/>
    <n v="1.4800385074151018E-4"/>
    <n v="1.5630737819155081E-3"/>
    <n v="0.94946061438473206"/>
    <n v="1.7641256021448266E-4"/>
    <n v="1.7402528115461713E-4"/>
    <n v="1.551981264097475E-4"/>
    <n v="9.3652945336453269E-2"/>
    <n v="1"/>
    <n v="0"/>
    <m/>
    <m/>
    <m/>
    <m/>
    <n v="90.791844069792461"/>
    <n v="109.77394680237057"/>
    <n v="100"/>
    <n v="100"/>
    <m/>
    <m/>
    <m/>
    <m/>
    <m/>
    <m/>
    <m/>
    <m/>
    <s v=""/>
    <s v=""/>
    <e v="#DIV/0!"/>
    <e v="#DIV/0!"/>
    <e v="#DIV/0!"/>
    <e v="#DIV/0!"/>
    <m/>
  </r>
  <r>
    <x v="457"/>
    <n v="-1"/>
    <n v="11.98"/>
    <n v="1285.04"/>
    <n v="57.337819408546622"/>
    <n v="14.015414883333589"/>
    <m/>
    <n v="3.2791850478503207E-6"/>
    <n v="0.99997048733456984"/>
    <n v="1.4800401546544346E-4"/>
    <n v="1.5161815684580427E-3"/>
    <n v="0.95097679595319007"/>
    <n v="1.7649252327598411E-4"/>
    <n v="1.6164593884816807E-4"/>
    <n v="1.5204913836015888E-4"/>
    <n v="9.0260485916859937E-2"/>
    <n v="1"/>
    <n v="0"/>
    <m/>
    <n v="-1"/>
    <n v="0"/>
    <n v="0"/>
    <n v="89.721323805791826"/>
    <n v="111.0682837080174"/>
    <n v="100"/>
    <m/>
    <m/>
    <m/>
    <m/>
    <n v="1"/>
    <m/>
    <m/>
    <m/>
    <s v=""/>
    <s v=""/>
    <s v=""/>
    <e v="#DIV/0!"/>
    <e v="#DIV/0!"/>
    <e v="#DIV/0!"/>
    <e v="#DIV/0!"/>
    <m/>
  </r>
  <r>
    <x v="458"/>
    <n v="0"/>
    <n v="14.56"/>
    <n v="1261.49"/>
    <n v="56.356877945151638"/>
    <n v="13.787153704516724"/>
    <m/>
    <n v="2.9512665430652888E-6"/>
    <n v="0.99997343860111287"/>
    <n v="1.4800511364100233E-4"/>
    <n v="1.4706961214043016E-3"/>
    <n v="0.95244749207459434"/>
    <n v="1.7706708105387663E-4"/>
    <n v="1.8269067098531259E-4"/>
    <n v="1.5865046201594252E-4"/>
    <n v="9.5956291183328643E-2"/>
    <n v="1"/>
    <n v="0"/>
    <n v="2.8358514874677995E-2"/>
    <n v="1"/>
    <n v="0"/>
    <n v="0"/>
    <n v="92.52935614798443"/>
    <n v="107.59214983465827"/>
    <n v="100"/>
    <m/>
    <m/>
    <n v="107.86"/>
    <m/>
    <n v="1"/>
    <n v="1261.49"/>
    <n v="100"/>
    <n v="107.86"/>
    <s v=""/>
    <s v=""/>
    <s v=""/>
    <n v="100000.00000000001"/>
    <n v="100000"/>
    <n v="100000"/>
    <n v="100000"/>
    <m/>
  </r>
  <r>
    <x v="459"/>
    <m/>
    <n v="13.93"/>
    <n v="1263.82"/>
    <n v="56.474873207260742"/>
    <n v="13.826187457838666"/>
    <m/>
    <m/>
    <m/>
    <m/>
    <m/>
    <m/>
    <m/>
    <n v="1.9919977442567032E-4"/>
    <n v="1.6432439931713096E-4"/>
    <n v="0.10019814684440917"/>
    <n v="0.99802245000881251"/>
    <n v="1.9775499911874883E-3"/>
    <n v="1.4473602708896759E-2"/>
    <n v="1"/>
    <n v="0"/>
    <n v="0"/>
    <n v="93.824693556446803"/>
    <n v="106.08594529223363"/>
    <n v="100"/>
    <m/>
    <m/>
    <n v="108.05921981149275"/>
    <m/>
    <n v="1"/>
    <n v="1261.49"/>
    <n v="100"/>
    <n v="107.86"/>
    <s v=""/>
    <n v="1.707504617555422E-2"/>
    <n v="-1.6788383747846747E-2"/>
    <n v="100184.70221721932"/>
    <n v="100209.37153797614"/>
    <n v="100184.70221721931"/>
    <n v="100283.11683584955"/>
    <m/>
  </r>
  <r>
    <x v="460"/>
    <m/>
    <n v="13.31"/>
    <n v="1266.8599999999999"/>
    <n v="56.517009183595043"/>
    <n v="13.840538803220433"/>
    <m/>
    <m/>
    <m/>
    <m/>
    <m/>
    <m/>
    <m/>
    <n v="1.9536582359974171E-4"/>
    <n v="1.6422047532260858E-4"/>
    <n v="9.9229217015085733E-2"/>
    <n v="1"/>
    <n v="0"/>
    <n v="1.0877723969157559E-2"/>
    <n v="1"/>
    <n v="0"/>
    <n v="0"/>
    <n v="92.507975900736497"/>
    <n v="107.57473499027793"/>
    <n v="100"/>
    <m/>
    <m/>
    <n v="108.31914608914853"/>
    <m/>
    <n v="1"/>
    <n v="1261.49"/>
    <n v="100"/>
    <n v="107.86"/>
    <m/>
    <n v="2.2827617856973514E-2"/>
    <n v="-2.2318147709778913E-2"/>
    <n v="100425.68708432092"/>
    <n v="100284.13788038303"/>
    <n v="100425.68708432092"/>
    <n v="100387.20899068689"/>
    <m/>
  </r>
  <r>
    <x v="461"/>
    <m/>
    <n v="12.87"/>
    <n v="1264.68"/>
    <n v="56.334661514799741"/>
    <n v="13.854387421458579"/>
    <m/>
    <m/>
    <m/>
    <m/>
    <m/>
    <m/>
    <m/>
    <n v="1.8669199935608902E-4"/>
    <n v="1.6255268849782676E-4"/>
    <n v="9.7001426626348572E-2"/>
    <n v="1"/>
    <n v="0"/>
    <n v="1.653472697935995E-2"/>
    <n v="1"/>
    <n v="0"/>
    <n v="1"/>
    <n v="90.963165658669354"/>
    <n v="109.37114822689398"/>
    <n v="100"/>
    <m/>
    <m/>
    <n v="108.13275158740853"/>
    <m/>
    <n v="1"/>
    <n v="1261.49"/>
    <n v="100"/>
    <n v="107.86"/>
    <n v="1"/>
    <n v="1.6521162559398839E-2"/>
    <n v="-1.6252649888568671E-2"/>
    <n v="100252.87556778097"/>
    <n v="99960.579025733969"/>
    <n v="100252.87556778095"/>
    <n v="100487.65480085879"/>
    <m/>
  </r>
  <r>
    <x v="462"/>
    <m/>
    <n v="12.42"/>
    <n v="1273.83"/>
    <n v="56.567270028152087"/>
    <n v="13.925574362379042"/>
    <m/>
    <m/>
    <m/>
    <m/>
    <m/>
    <m/>
    <m/>
    <n v="1.7569960121421841E-4"/>
    <n v="1.5997914838101343E-4"/>
    <n v="9.4102390517970411E-2"/>
    <n v="1"/>
    <n v="0"/>
    <n v="3.1686208821887184E-2"/>
    <n v="1"/>
    <n v="0"/>
    <n v="1"/>
    <n v="88.799596481536241"/>
    <n v="111.97255335014249"/>
    <n v="100.79283710113745"/>
    <m/>
    <m/>
    <n v="108.91509548232644"/>
    <m/>
    <n v="1"/>
    <n v="1273.83"/>
    <n v="100.79283710113745"/>
    <n v="108.91509548232644"/>
    <s v=""/>
    <n v="1.9570167947623007E-2"/>
    <n v="-1.9194527814615725E-2"/>
    <n v="100978.20830922163"/>
    <n v="100373.32104025566"/>
    <n v="100978.20830922162"/>
    <n v="101003.98284394966"/>
    <m/>
  </r>
  <r>
    <x v="463"/>
    <m/>
    <n v="11.97"/>
    <n v="1283.72"/>
    <n v="56.861690534710029"/>
    <n v="14.041870574491229"/>
    <m/>
    <m/>
    <m/>
    <m/>
    <m/>
    <m/>
    <m/>
    <n v="1.886446683393123E-4"/>
    <n v="1.6433428210353774E-4"/>
    <n v="9.7507390921413445E-2"/>
    <n v="1"/>
    <n v="0"/>
    <n v="2.6050716553059398E-2"/>
    <n v="1"/>
    <n v="0"/>
    <n v="1"/>
    <n v="87.156942398957554"/>
    <n v="114.04387100456015"/>
    <n v="101.41434054604441"/>
    <m/>
    <m/>
    <n v="109.76071090535794"/>
    <m/>
    <n v="1"/>
    <n v="1273.83"/>
    <n v="100.79283710113745"/>
    <n v="108.91509548232644"/>
    <s v=""/>
    <n v="1.5928342086463543E-2"/>
    <n v="-1.5678607857076421E-2"/>
    <n v="101762.20184068047"/>
    <n v="100895.74264573296"/>
    <n v="101762.20184068046"/>
    <n v="101847.49423581939"/>
    <m/>
  </r>
  <r>
    <x v="464"/>
    <m/>
    <n v="12.39"/>
    <n v="1285.19"/>
    <n v="56.845819232965304"/>
    <n v="14.037965818184375"/>
    <m/>
    <m/>
    <m/>
    <m/>
    <m/>
    <m/>
    <m/>
    <n v="1.9789573362920997E-4"/>
    <n v="1.6783891327758029E-4"/>
    <n v="9.9869639905790106E-2"/>
    <n v="1"/>
    <n v="0"/>
    <n v="2.8046974449762656E-2"/>
    <n v="1"/>
    <n v="0"/>
    <n v="1"/>
    <n v="86.046068291365685"/>
    <n v="115.49743718003016"/>
    <n v="101.84520530544749"/>
    <m/>
    <m/>
    <n v="109.88639894093491"/>
    <m/>
    <n v="1"/>
    <n v="1273.83"/>
    <n v="100.79283710113745"/>
    <n v="108.91509548232644"/>
    <s v=""/>
    <s v=""/>
    <s v=""/>
    <n v="101878.73070733815"/>
    <n v="100867.58050772351"/>
    <n v="101878.73070733814"/>
    <n v="101819.17253584752"/>
    <m/>
  </r>
  <r>
    <x v="465"/>
    <m/>
    <n v="12.95"/>
    <n v="1280.08"/>
    <n v="56.679120843024755"/>
    <n v="14.000413698530632"/>
    <m/>
    <m/>
    <m/>
    <m/>
    <m/>
    <m/>
    <m/>
    <n v="1.8888304589634674E-4"/>
    <n v="1.6603681156827021E-4"/>
    <n v="9.7568978231689377E-2"/>
    <n v="1"/>
    <n v="0"/>
    <n v="1.2520905466246238E-2"/>
    <n v="1"/>
    <n v="0"/>
    <n v="1"/>
    <n v="86.623025397856296"/>
    <n v="114.72300240938117"/>
    <n v="101.61757408366987"/>
    <m/>
    <m/>
    <n v="109.44948338869112"/>
    <m/>
    <n v="1"/>
    <n v="1273.83"/>
    <n v="100.79283710113745"/>
    <n v="108.91509548232644"/>
    <s v=""/>
    <s v=""/>
    <s v=""/>
    <n v="101473.65417086144"/>
    <n v="100571.78983226632"/>
    <n v="101473.65417086141"/>
    <n v="101546.80217965542"/>
    <m/>
  </r>
  <r>
    <x v="466"/>
    <m/>
    <n v="12.36"/>
    <n v="1282.46"/>
    <n v="56.7441440300233"/>
    <n v="14.085074776608385"/>
    <m/>
    <m/>
    <m/>
    <m/>
    <m/>
    <m/>
    <m/>
    <n v="1.8948564521579527E-4"/>
    <n v="1.6690297839394707E-4"/>
    <n v="9.7724492932304743E-2"/>
    <n v="1"/>
    <n v="0"/>
    <n v="1.1199752736518645E-2"/>
    <n v="1"/>
    <n v="0"/>
    <n v="1"/>
    <n v="86.332489707323234"/>
    <n v="115.10778609214852"/>
    <n v="101.73118333833433"/>
    <m/>
    <m/>
    <n v="109.65297830343484"/>
    <m/>
    <n v="1"/>
    <n v="1273.83"/>
    <n v="100.79283710113745"/>
    <n v="108.91509548232644"/>
    <s v=""/>
    <s v=""/>
    <s v=""/>
    <n v="101662.31995497389"/>
    <n v="100687.16738576001"/>
    <n v="101662.31995497389"/>
    <n v="102160.85987344917"/>
    <m/>
  </r>
  <r>
    <x v="467"/>
    <m/>
    <n v="13.23"/>
    <n v="1270.8399999999999"/>
    <n v="56.411376398484904"/>
    <n v="13.941483198808507"/>
    <m/>
    <m/>
    <m/>
    <m/>
    <m/>
    <m/>
    <m/>
    <n v="1.7108933591237962E-4"/>
    <n v="1.6206156560757783E-4"/>
    <n v="9.2859585019447147E-2"/>
    <n v="1"/>
    <n v="0"/>
    <n v="3.4786696326550848E-3"/>
    <n v="1"/>
    <n v="0"/>
    <n v="1"/>
    <n v="87.274898251593029"/>
    <n v="113.85126538374575"/>
    <n v="101.36101626017044"/>
    <m/>
    <m/>
    <n v="108.65944430792156"/>
    <m/>
    <n v="1"/>
    <n v="1273.83"/>
    <n v="100.79283710113745"/>
    <n v="108.91509548232644"/>
    <s v=""/>
    <s v=""/>
    <s v=""/>
    <n v="100741.18700901316"/>
    <n v="100096.70239963666"/>
    <n v="100741.18700901313"/>
    <n v="101119.37168177958"/>
    <m/>
  </r>
  <r>
    <x v="468"/>
    <m/>
    <n v="12.96"/>
    <n v="1264.03"/>
    <n v="56.136859484408603"/>
    <n v="13.883545847985818"/>
    <m/>
    <m/>
    <m/>
    <m/>
    <m/>
    <m/>
    <m/>
    <n v="1.7787254483225966E-4"/>
    <n v="1.6436736139268588E-4"/>
    <n v="9.468250239376802E-2"/>
    <n v="1"/>
    <n v="0"/>
    <n v="-7.5785239411799155E-4"/>
    <n v="-1"/>
    <n v="0"/>
    <n v="1"/>
    <n v="87.072080492786185"/>
    <n v="114.1158438472564"/>
    <n v="101.439533736024"/>
    <m/>
    <m/>
    <n v="108.07717524514659"/>
    <m/>
    <n v="1"/>
    <n v="1273.83"/>
    <n v="100.79283710113745"/>
    <n v="108.91509548232644"/>
    <s v=""/>
    <s v=""/>
    <s v=""/>
    <n v="100201.34919817043"/>
    <n v="99609.597854307751"/>
    <n v="100201.3491981704"/>
    <n v="100699.14462067335"/>
    <m/>
  </r>
  <r>
    <x v="469"/>
    <m/>
    <n v="13.04"/>
    <n v="1265.02"/>
    <n v="56.183138020924822"/>
    <n v="13.913946984526655"/>
    <m/>
    <m/>
    <m/>
    <m/>
    <m/>
    <m/>
    <m/>
    <n v="1.851082117005995E-4"/>
    <n v="1.6694321695637506E-4"/>
    <n v="9.6589098089330014E-2"/>
    <n v="1"/>
    <n v="0"/>
    <n v="8.61687590557959E-3"/>
    <n v="1"/>
    <n v="0"/>
    <n v="1"/>
    <n v="87.200641587167254"/>
    <n v="113.94735289483867"/>
    <n v="101.38960890211321"/>
    <m/>
    <m/>
    <n v="108.16182228951477"/>
    <m/>
    <n v="1"/>
    <n v="1273.83"/>
    <n v="100.79283710113745"/>
    <n v="108.91509548232644"/>
    <s v=""/>
    <s v=""/>
    <s v=""/>
    <n v="100279.82782265417"/>
    <n v="99691.714781652903"/>
    <n v="100279.82782265416"/>
    <n v="100919.64797613298"/>
    <m/>
  </r>
  <r>
    <x v="470"/>
    <m/>
    <n v="13.59"/>
    <n v="1254.78"/>
    <n v="55.820824329551264"/>
    <n v="13.806253053817212"/>
    <m/>
    <m/>
    <m/>
    <m/>
    <m/>
    <m/>
    <m/>
    <n v="2.0644680279171019E-4"/>
    <n v="1.73889744126035E-4"/>
    <n v="0.10200450411968186"/>
    <n v="0.98034886658210729"/>
    <n v="1.9651133417892708E-2"/>
    <n v="-3.8690412610701275E-3"/>
    <n v="-1"/>
    <n v="0"/>
    <n v="1"/>
    <n v="87.93014640825821"/>
    <n v="112.99408991678771"/>
    <n v="101.10687318229751"/>
    <m/>
    <m/>
    <n v="107.28628114372684"/>
    <m/>
    <n v="1"/>
    <n v="1273.83"/>
    <n v="100.79283710113745"/>
    <n v="108.91509548232644"/>
    <s v=""/>
    <n v="1.0632242968490635E-2"/>
    <n v="-1.0520387650863827E-2"/>
    <n v="99468.089322943502"/>
    <n v="99048.82308043736"/>
    <n v="99468.089322943488"/>
    <n v="100138.53003825026"/>
    <m/>
  </r>
  <r>
    <x v="471"/>
    <m/>
    <n v="12.83"/>
    <n v="1265.6500000000001"/>
    <n v="56.142247228685974"/>
    <n v="13.920967742421009"/>
    <m/>
    <m/>
    <m/>
    <m/>
    <m/>
    <m/>
    <m/>
    <n v="2.0321103630106281E-4"/>
    <n v="1.7389572593881105E-4"/>
    <n v="0.10120195763706137"/>
    <n v="0.98812317799847382"/>
    <n v="1.1876822001526177E-2"/>
    <n v="1.8640721940214315E-2"/>
    <n v="1"/>
    <n v="0"/>
    <n v="1"/>
    <n v="85.829509654364941"/>
    <n v="115.69350016398404"/>
    <n v="101.91201537964979"/>
    <m/>
    <m/>
    <n v="108.21568859047633"/>
    <m/>
    <n v="1"/>
    <n v="1273.83"/>
    <n v="100.79283710113745"/>
    <n v="108.91509548232644"/>
    <s v=""/>
    <n v="1.3906820319099733E-2"/>
    <n v="-1.37160733515167E-2"/>
    <n v="100329.76876550747"/>
    <n v="99619.157901765691"/>
    <n v="100329.76876550746"/>
    <n v="100970.57043659742"/>
    <m/>
  </r>
  <r>
    <x v="472"/>
    <m/>
    <n v="13.12"/>
    <n v="1263.78"/>
    <n v="55.982437394045043"/>
    <n v="13.905559798720885"/>
    <m/>
    <m/>
    <m/>
    <m/>
    <m/>
    <m/>
    <m/>
    <n v="1.8599339104657703E-4"/>
    <n v="1.6960989167333286E-4"/>
    <n v="9.6819765072775718E-2"/>
    <n v="1"/>
    <n v="0"/>
    <n v="1.0503605151359077E-2"/>
    <n v="1"/>
    <n v="0"/>
    <n v="1"/>
    <n v="84.9109678970744"/>
    <n v="116.9316443800662"/>
    <n v="102.27556727096244"/>
    <m/>
    <m/>
    <n v="108.05579972889201"/>
    <m/>
    <n v="1"/>
    <n v="1273.83"/>
    <n v="100.79283710113745"/>
    <n v="108.91509548232644"/>
    <s v=""/>
    <n v="1.2460000790107895E-2"/>
    <n v="-1.2306659799285358E-2"/>
    <n v="100181.53136370482"/>
    <n v="99335.590322318749"/>
    <n v="100181.53136370481"/>
    <n v="100858.81463819013"/>
    <m/>
  </r>
  <r>
    <x v="473"/>
    <m/>
    <n v="12.87"/>
    <n v="1266.99"/>
    <n v="56.093131751718126"/>
    <n v="13.928382346227453"/>
    <m/>
    <m/>
    <m/>
    <m/>
    <m/>
    <m/>
    <m/>
    <n v="1.6794113423116761E-4"/>
    <n v="1.6468571960990736E-4"/>
    <n v="9.2001267193723188E-2"/>
    <n v="1"/>
    <n v="0"/>
    <n v="1.2529133343405646E-2"/>
    <n v="1"/>
    <n v="0"/>
    <n v="1"/>
    <n v="84.656372192456928"/>
    <n v="117.2822503751493"/>
    <n v="102.37778775264026"/>
    <m/>
    <m/>
    <n v="108.33026135760092"/>
    <m/>
    <n v="1"/>
    <n v="1273.83"/>
    <n v="100.79283710113745"/>
    <n v="108.91509548232644"/>
    <s v=""/>
    <n v="1.6102486192217214E-2"/>
    <n v="-1.5847305179382154E-2"/>
    <n v="100435.99235824303"/>
    <n v="99532.007089373903"/>
    <n v="100435.99235824302"/>
    <n v="101024.34951214377"/>
    <m/>
  </r>
  <r>
    <x v="474"/>
    <m/>
    <n v="13.35"/>
    <n v="1262.8599999999999"/>
    <n v="56.032469932723679"/>
    <n v="13.899107466578529"/>
    <m/>
    <m/>
    <m/>
    <m/>
    <m/>
    <m/>
    <m/>
    <n v="1.5143906918517851E-4"/>
    <n v="1.5983276253474845E-4"/>
    <n v="8.9752834115426811E-2"/>
    <n v="1"/>
    <n v="0"/>
    <n v="1.0880450771422457E-2"/>
    <n v="1"/>
    <n v="0"/>
    <n v="1"/>
    <n v="86.181899268977247"/>
    <n v="115.16879755513267"/>
    <n v="101.76283074780568"/>
    <m/>
    <m/>
    <n v="107.97713782907512"/>
    <m/>
    <n v="1"/>
    <n v="1273.83"/>
    <n v="100.79283710113745"/>
    <n v="108.91509548232644"/>
    <s v=""/>
    <n v="2.4064909746722485E-2"/>
    <n v="-2.3499398834664231E-2"/>
    <n v="100108.60173287145"/>
    <n v="99424.368374799466"/>
    <n v="100108.60173287142"/>
    <n v="100812.01504285203"/>
    <m/>
  </r>
  <r>
    <x v="475"/>
    <m/>
    <n v="12.25"/>
    <n v="1275.53"/>
    <n v="56.471853862839126"/>
    <n v="14.029090546594455"/>
    <m/>
    <m/>
    <m/>
    <m/>
    <m/>
    <m/>
    <m/>
    <n v="1.6319614842232063E-4"/>
    <n v="1.6310807550540398E-4"/>
    <n v="9.0692259209289514E-2"/>
    <n v="1"/>
    <n v="0"/>
    <n v="5.3683886547658557E-2"/>
    <n v="1"/>
    <n v="0"/>
    <n v="1"/>
    <n v="85.08303844370171"/>
    <n v="116.63725532875915"/>
    <n v="102.19533915589922"/>
    <m/>
    <m/>
    <n v="109.06044899285763"/>
    <m/>
    <n v="1"/>
    <n v="1273.83"/>
    <n v="100.79283710113745"/>
    <n v="108.91509548232644"/>
    <s v=""/>
    <n v="3.1800833029789644E-2"/>
    <n v="-3.082070881490695E-2"/>
    <n v="101112.96958358766"/>
    <n v="100204.01399417367"/>
    <n v="101112.96958358765"/>
    <n v="101754.79904890356"/>
    <m/>
  </r>
  <r>
    <x v="476"/>
    <m/>
    <n v="12.31"/>
    <n v="1280"/>
    <n v="56.687232832277409"/>
    <n v="14.069151691457133"/>
    <m/>
    <m/>
    <m/>
    <m/>
    <m/>
    <m/>
    <m/>
    <n v="1.5958741329113248E-4"/>
    <n v="1.6202809715355502E-4"/>
    <n v="9.036711844769188E-2"/>
    <n v="1"/>
    <n v="0"/>
    <n v="3.6404626309003013E-2"/>
    <n v="1"/>
    <n v="0"/>
    <n v="1"/>
    <n v="85.48840433652525"/>
    <n v="116.08155391038405"/>
    <n v="102.03304082688993"/>
    <m/>
    <m/>
    <n v="109.44264322348968"/>
    <m/>
    <n v="1"/>
    <n v="1273.83"/>
    <n v="100.79283710113745"/>
    <n v="108.91509548232644"/>
    <s v=""/>
    <n v="2.3362837408763326E-2"/>
    <n v="-2.282947607118524E-2"/>
    <n v="101467.31246383247"/>
    <n v="100586.18379720623"/>
    <n v="101467.31246383245"/>
    <n v="102045.36768780656"/>
    <m/>
  </r>
  <r>
    <x v="477"/>
    <m/>
    <n v="11.48"/>
    <n v="1289.3800000000001"/>
    <n v="56.955631352662692"/>
    <n v="14.165694880147743"/>
    <m/>
    <m/>
    <m/>
    <m/>
    <m/>
    <m/>
    <m/>
    <n v="1.8384597725988356E-4"/>
    <n v="1.6923244582830766E-4"/>
    <n v="9.6259219059257536E-2"/>
    <n v="1"/>
    <n v="0"/>
    <n v="3.5539081315713469E-2"/>
    <n v="1"/>
    <n v="0"/>
    <n v="1"/>
    <n v="83.859351326693741"/>
    <n v="118.2935849601066"/>
    <n v="102.68114912318001"/>
    <m/>
    <m/>
    <n v="110.24465259336181"/>
    <m/>
    <n v="1"/>
    <n v="1273.83"/>
    <n v="100.79283710113745"/>
    <n v="108.91509548232644"/>
    <s v=""/>
    <n v="2.1289062499999956E-2"/>
    <n v="-2.08452859055267E-2"/>
    <n v="102210.87761298149"/>
    <n v="101062.43182614513"/>
    <n v="102210.87761298147"/>
    <n v="102745.60785890861"/>
    <m/>
  </r>
  <r>
    <x v="478"/>
    <m/>
    <n v="12.01"/>
    <n v="1287.24"/>
    <n v="56.809919642937793"/>
    <n v="14.137583958017373"/>
    <m/>
    <m/>
    <m/>
    <m/>
    <m/>
    <m/>
    <m/>
    <n v="1.9060386697980413E-4"/>
    <n v="1.7169821868723111E-4"/>
    <n v="9.8012422150368914E-2"/>
    <n v="1"/>
    <n v="0"/>
    <n v="4.1693897329269515E-2"/>
    <n v="1"/>
    <n v="0"/>
    <n v="1"/>
    <n v="82.981472982197928"/>
    <n v="119.53193673467126"/>
    <n v="103.03945365641376"/>
    <m/>
    <m/>
    <n v="110.06167817422254"/>
    <m/>
    <n v="1"/>
    <n v="1273.83"/>
    <n v="100.79283710113745"/>
    <n v="108.91509548232644"/>
    <s v=""/>
    <n v="1.2176394856442396E-2"/>
    <n v="-1.2029913875011289E-2"/>
    <n v="102041.23694995602"/>
    <n v="100803.88004854895"/>
    <n v="102041.236949956"/>
    <n v="102541.71572328122"/>
    <m/>
  </r>
  <r>
    <x v="479"/>
    <m/>
    <n v="12.41"/>
    <n v="1283.03"/>
    <n v="56.588433722065695"/>
    <n v="14.111946330930229"/>
    <m/>
    <m/>
    <m/>
    <m/>
    <m/>
    <m/>
    <m/>
    <n v="1.966513976558039E-4"/>
    <n v="1.7407964733880823E-4"/>
    <n v="9.9555162808628445E-2"/>
    <n v="1"/>
    <n v="0"/>
    <n v="6.8901321989516956E-2"/>
    <n v="1"/>
    <n v="0"/>
    <n v="1"/>
    <n v="82.275804989776191"/>
    <n v="120.54842702816043"/>
    <n v="103.33153348977429"/>
    <m/>
    <m/>
    <n v="109.70171448049527"/>
    <m/>
    <n v="1"/>
    <n v="1273.83"/>
    <n v="100.79283710113745"/>
    <n v="108.91509548232644"/>
    <s v=""/>
    <s v=""/>
    <s v=""/>
    <n v="101707.50461755543"/>
    <n v="100410.87403233978"/>
    <n v="101707.50461755542"/>
    <n v="102355.76271487495"/>
    <m/>
  </r>
  <r>
    <x v="480"/>
    <m/>
    <n v="11.88"/>
    <n v="1292.67"/>
    <n v="56.831468452911409"/>
    <n v="14.197665829382963"/>
    <m/>
    <m/>
    <m/>
    <m/>
    <m/>
    <m/>
    <m/>
    <n v="1.9480335058837957E-4"/>
    <n v="1.7420238572809081E-4"/>
    <n v="9.9086269834192109E-2"/>
    <n v="1"/>
    <n v="0"/>
    <n v="3.7555274189107007E-2"/>
    <n v="1"/>
    <n v="0"/>
    <n v="1"/>
    <n v="80.193083305272339"/>
    <n v="123.59997812554052"/>
    <n v="104.20344160224604"/>
    <m/>
    <m/>
    <n v="110.52595438727218"/>
    <m/>
    <n v="1"/>
    <n v="1273.83"/>
    <n v="100.79283710113745"/>
    <n v="108.91509548232644"/>
    <s v=""/>
    <n v="1.7154704098890861E-2"/>
    <n v="-1.6865383436523107E-2"/>
    <n v="102471.68031454868"/>
    <n v="100842.11639300115"/>
    <n v="102471.68031454866"/>
    <n v="102977.49726784982"/>
    <m/>
  </r>
  <r>
    <x v="481"/>
    <m/>
    <n v="11.87"/>
    <n v="1287.79"/>
    <n v="56.64974660585947"/>
    <n v="14.180028398294311"/>
    <m/>
    <m/>
    <m/>
    <m/>
    <m/>
    <m/>
    <m/>
    <n v="1.790044626349785E-4"/>
    <n v="1.7008074828787914E-4"/>
    <n v="9.4983287565776092E-2"/>
    <n v="1"/>
    <n v="0"/>
    <n v="3.2734242096340516E-2"/>
    <n v="1"/>
    <n v="0"/>
    <n v="1"/>
    <n v="80.186832004582385"/>
    <n v="123.60961312891848"/>
    <n v="104.20614926322101"/>
    <m/>
    <m/>
    <n v="110.10870430998261"/>
    <m/>
    <n v="1"/>
    <n v="1273.83"/>
    <n v="100.79283710113745"/>
    <n v="108.91509548232644"/>
    <s v=""/>
    <s v=""/>
    <s v=""/>
    <n v="102084.83618578031"/>
    <n v="100519.66800040424"/>
    <n v="102084.83618578028"/>
    <n v="102849.57071051496"/>
    <m/>
  </r>
  <r>
    <x v="482"/>
    <m/>
    <n v="11.46"/>
    <n v="1289.43"/>
    <n v="56.712964153329494"/>
    <n v="14.216041394878316"/>
    <m/>
    <m/>
    <m/>
    <m/>
    <m/>
    <m/>
    <m/>
    <n v="1.6110416674151845E-4"/>
    <n v="1.6497837095025411E-4"/>
    <n v="9.1186127760163202E-2"/>
    <n v="1"/>
    <n v="0"/>
    <n v="2.8522332140349927E-2"/>
    <n v="1"/>
    <n v="0"/>
    <n v="1"/>
    <n v="79.41985932376501"/>
    <n v="124.79191693100491"/>
    <n v="104.53838697881625"/>
    <m/>
    <m/>
    <n v="110.24892769661272"/>
    <m/>
    <n v="1"/>
    <n v="1273.83"/>
    <n v="100.79283710113745"/>
    <n v="108.91509548232644"/>
    <s v=""/>
    <n v="1.1772105700463609E-2"/>
    <n v="-1.1635135653709106E-2"/>
    <n v="102214.84117987461"/>
    <n v="100631.84161571975"/>
    <n v="102214.84117987458"/>
    <n v="103110.77760902228"/>
    <m/>
  </r>
  <r>
    <x v="483"/>
    <m/>
    <n v="11.59"/>
    <n v="1294.1199999999999"/>
    <n v="56.906466067818762"/>
    <n v="14.226002310557176"/>
    <m/>
    <m/>
    <m/>
    <m/>
    <m/>
    <m/>
    <m/>
    <n v="1.4783521154359346E-4"/>
    <n v="1.6088145826461452E-4"/>
    <n v="9.0046796148094965E-2"/>
    <n v="1"/>
    <n v="0"/>
    <n v="3.444474515368575E-2"/>
    <n v="1"/>
    <n v="0"/>
    <n v="1"/>
    <n v="78.714560817166799"/>
    <n v="125.90014796284493"/>
    <n v="104.8478426105526"/>
    <m/>
    <m/>
    <n v="110.64993238154877"/>
    <m/>
    <n v="1"/>
    <n v="1273.83"/>
    <n v="100.79283710113745"/>
    <n v="108.91509548232644"/>
    <s v=""/>
    <s v=""/>
    <s v=""/>
    <n v="102586.6237544491"/>
    <n v="100975.19263434359"/>
    <n v="102586.62375444907"/>
    <n v="103183.02541224795"/>
    <m/>
  </r>
  <r>
    <x v="484"/>
    <m/>
    <n v="12.34"/>
    <n v="1280.6600000000001"/>
    <n v="56.350250509328909"/>
    <n v="14.102024698692119"/>
    <m/>
    <m/>
    <m/>
    <m/>
    <m/>
    <m/>
    <m/>
    <n v="1.3339353277596185E-4"/>
    <n v="1.5615756723269441E-4"/>
    <n v="8.871494456137477E-2"/>
    <n v="1"/>
    <n v="0"/>
    <n v="2.2930500669430871E-2"/>
    <n v="1"/>
    <n v="0"/>
    <n v="1"/>
    <n v="79.906382278421319"/>
    <n v="123.99388695141953"/>
    <n v="104.318673641507"/>
    <m/>
    <m/>
    <n v="109.49907458640179"/>
    <m/>
    <n v="1"/>
    <n v="1273.83"/>
    <n v="100.79283710113745"/>
    <n v="108.91509548232644"/>
    <s v=""/>
    <s v=""/>
    <s v=""/>
    <n v="101519.63154682163"/>
    <n v="99988.240236037949"/>
    <n v="101519.63154682162"/>
    <n v="102283.79983950018"/>
    <m/>
  </r>
  <r>
    <x v="485"/>
    <m/>
    <n v="11.54"/>
    <n v="1291.24"/>
    <n v="56.805593017228617"/>
    <n v="14.213280409810475"/>
    <m/>
    <m/>
    <m/>
    <m/>
    <m/>
    <m/>
    <m/>
    <n v="1.2017669114850646E-4"/>
    <n v="1.515095937107558E-4"/>
    <n v="8.7384687005344894E-2"/>
    <n v="1"/>
    <n v="0"/>
    <n v="3.1128334650805507E-2"/>
    <n v="1"/>
    <n v="0"/>
    <n v="1"/>
    <n v="79.232799636026471"/>
    <n v="125.03911172110729"/>
    <n v="104.61179685994922"/>
    <m/>
    <m/>
    <n v="110.40368643429593"/>
    <m/>
    <n v="1"/>
    <n v="1273.83"/>
    <n v="100.79283710113745"/>
    <n v="108.91509548232644"/>
    <s v=""/>
    <n v="1.7358237158964895E-2"/>
    <n v="-1.7062069706575422E-2"/>
    <n v="102358.32230140548"/>
    <n v="100796.20285657712"/>
    <n v="102358.32230140547"/>
    <n v="103090.75182903162"/>
    <m/>
  </r>
  <r>
    <x v="486"/>
    <m/>
    <n v="11.72"/>
    <n v="1289.1400000000001"/>
    <n v="56.717686092213903"/>
    <n v="14.21134440373867"/>
    <m/>
    <m/>
    <m/>
    <m/>
    <m/>
    <m/>
    <m/>
    <n v="1.0826880181585113E-4"/>
    <n v="1.4699723983409172E-4"/>
    <n v="8.6073578336433892E-2"/>
    <n v="1"/>
    <n v="0"/>
    <n v="3.0362899411298057E-2"/>
    <n v="1"/>
    <n v="0"/>
    <n v="1"/>
    <n v="79.397929840833456"/>
    <n v="124.77851592968959"/>
    <n v="104.5391225486368"/>
    <m/>
    <m/>
    <n v="110.2241320977574"/>
    <m/>
    <n v="1"/>
    <n v="1273.83"/>
    <n v="100.79283710113745"/>
    <n v="108.91509548232644"/>
    <s v=""/>
    <s v=""/>
    <s v=""/>
    <n v="102191.85249189452"/>
    <n v="100640.22025388527"/>
    <n v="102191.8524918945"/>
    <n v="103076.70972786051"/>
    <m/>
  </r>
  <r>
    <x v="487"/>
    <m/>
    <n v="11.96"/>
    <n v="1287.23"/>
    <n v="56.637016195909979"/>
    <n v="14.154749139206706"/>
    <m/>
    <m/>
    <m/>
    <m/>
    <m/>
    <m/>
    <m/>
    <n v="9.7733524194669517E-5"/>
    <n v="1.4267480340719E-4"/>
    <n v="8.4798644397905187E-2"/>
    <n v="1"/>
    <n v="0"/>
    <n v="2.3113554827736065E-2"/>
    <n v="1"/>
    <n v="0"/>
    <n v="1"/>
    <n v="79.488004492947567"/>
    <n v="124.63695831683729"/>
    <n v="104.49959034624496"/>
    <m/>
    <m/>
    <n v="110.06082315357234"/>
    <m/>
    <n v="1"/>
    <n v="1273.83"/>
    <n v="100.79283710113745"/>
    <n v="108.91509548232644"/>
    <s v=""/>
    <s v=""/>
    <s v=""/>
    <n v="102040.44423657739"/>
    <n v="100497.07908062435"/>
    <n v="102040.44423657737"/>
    <n v="102666.21699132546"/>
    <m/>
  </r>
  <r>
    <x v="488"/>
    <m/>
    <n v="12.74"/>
    <n v="1278.26"/>
    <n v="56.268706492874422"/>
    <n v="14.093160263288258"/>
    <m/>
    <m/>
    <m/>
    <m/>
    <m/>
    <m/>
    <m/>
    <n v="1.031658961775679E-4"/>
    <n v="1.4295627662568388E-4"/>
    <n v="8.4882249863764025E-2"/>
    <n v="1"/>
    <n v="0"/>
    <n v="1.3573731082895574E-2"/>
    <n v="1"/>
    <n v="0"/>
    <n v="1"/>
    <n v="80.54081939572886"/>
    <n v="122.98614763174911"/>
    <n v="104.03822628360903"/>
    <m/>
    <m/>
    <n v="109.29386963035773"/>
    <m/>
    <n v="1"/>
    <n v="1273.83"/>
    <n v="100.79283710113745"/>
    <n v="108.91509548232644"/>
    <s v=""/>
    <s v=""/>
    <s v=""/>
    <n v="101329.38033595194"/>
    <n v="99843.54801846364"/>
    <n v="101329.38033595191"/>
    <n v="102219.50494880814"/>
    <m/>
  </r>
  <r>
    <x v="489"/>
    <m/>
    <n v="12.66"/>
    <n v="1275.8800000000001"/>
    <n v="56.178434274494215"/>
    <n v="14.071074660854064"/>
    <m/>
    <m/>
    <m/>
    <m/>
    <m/>
    <m/>
    <m/>
    <n v="9.4247642797242267E-5"/>
    <n v="1.3908708919814272E-4"/>
    <n v="8.372567883025131E-2"/>
    <n v="1"/>
    <n v="0"/>
    <n v="1.3172351279036928E-2"/>
    <n v="1"/>
    <n v="0"/>
    <n v="1"/>
    <n v="81.1547550428823"/>
    <n v="122.04866548662444"/>
    <n v="103.77387678455443"/>
    <m/>
    <m/>
    <n v="109.09037471561408"/>
    <m/>
    <n v="1"/>
    <n v="1273.83"/>
    <n v="100.79283710113745"/>
    <n v="108.91509548232644"/>
    <s v=""/>
    <n v="2.1646613365043255E-2"/>
    <n v="-2.1187965664315911E-2"/>
    <n v="101140.71455183951"/>
    <n v="99683.368424292261"/>
    <n v="101140.7145518395"/>
    <n v="102059.3152322972"/>
    <m/>
  </r>
  <r>
    <x v="490"/>
    <m/>
    <n v="12.32"/>
    <n v="1278.47"/>
    <n v="56.289552393462579"/>
    <n v="14.100697575606084"/>
    <m/>
    <m/>
    <m/>
    <m/>
    <m/>
    <m/>
    <m/>
    <n v="9.4701144294919085E-5"/>
    <n v="1.3787795625541874E-4"/>
    <n v="8.3360956060215055E-2"/>
    <n v="1"/>
    <n v="0"/>
    <n v="2.2210122927457915E-2"/>
    <n v="1"/>
    <n v="0"/>
    <n v="1"/>
    <n v="80.325678785402218"/>
    <n v="123.29551357037039"/>
    <n v="104.12726111939007"/>
    <m/>
    <m/>
    <n v="109.31182506401159"/>
    <m/>
    <n v="1"/>
    <n v="1273.83"/>
    <n v="100.79283710113745"/>
    <n v="108.91509548232644"/>
    <s v=""/>
    <n v="2.7965012383609711E-2"/>
    <n v="-2.7204245326176268E-2"/>
    <n v="101346.02731690304"/>
    <n v="99880.537116064908"/>
    <n v="101346.02731690301"/>
    <n v="102274.17404497814"/>
    <m/>
  </r>
  <r>
    <x v="491"/>
    <m/>
    <n v="12.68"/>
    <n v="1272.23"/>
    <n v="56.030321490708722"/>
    <n v="14.017783607413683"/>
    <m/>
    <m/>
    <m/>
    <m/>
    <m/>
    <m/>
    <m/>
    <n v="1.0266575837341158E-4"/>
    <n v="1.389720361201515E-4"/>
    <n v="8.3691042653653416E-2"/>
    <n v="1"/>
    <n v="0"/>
    <n v="1.9168050477252202E-2"/>
    <n v="1"/>
    <n v="0"/>
    <n v="1"/>
    <n v="80.844776409148992"/>
    <n v="122.49872717427897"/>
    <n v="103.90295670170921"/>
    <m/>
    <m/>
    <n v="108.77829217829708"/>
    <m/>
    <n v="1"/>
    <n v="1273.83"/>
    <n v="100.79283710113745"/>
    <n v="108.91509548232644"/>
    <s v=""/>
    <n v="2.3911394088246052E-2"/>
    <n v="-2.3352991505225296E-2"/>
    <n v="100851.37416864185"/>
    <n v="99420.556165725269"/>
    <n v="100851.37416864184"/>
    <n v="101672.78836400733"/>
    <m/>
  </r>
  <r>
    <x v="492"/>
    <m/>
    <n v="11.85"/>
    <n v="1281.42"/>
    <n v="56.41753908388047"/>
    <n v="14.134319385526043"/>
    <m/>
    <m/>
    <m/>
    <m/>
    <m/>
    <m/>
    <m/>
    <n v="9.4445645424238693E-5"/>
    <n v="1.3541681390299745E-4"/>
    <n v="8.2613603121465845E-2"/>
    <n v="1"/>
    <n v="0"/>
    <n v="2.5791686919122717E-2"/>
    <n v="1"/>
    <n v="0"/>
    <n v="1"/>
    <n v="80.113823603073925"/>
    <n v="123.60629147646104"/>
    <n v="104.21610065127928"/>
    <m/>
    <m/>
    <n v="109.56405615581575"/>
    <m/>
    <n v="1"/>
    <n v="1273.83"/>
    <n v="100.79283710113745"/>
    <n v="108.91509548232644"/>
    <s v=""/>
    <n v="1.8290717873340467E-2"/>
    <n v="-1.7962176765727533E-2"/>
    <n v="101579.87776359703"/>
    <n v="100107.63750750684"/>
    <n v="101579.87776359702"/>
    <n v="102518.03735890452"/>
    <m/>
  </r>
  <r>
    <x v="493"/>
    <m/>
    <n v="11.37"/>
    <n v="1284.1300000000001"/>
    <n v="56.52585296671122"/>
    <n v="14.160788096447581"/>
    <m/>
    <m/>
    <m/>
    <m/>
    <m/>
    <m/>
    <m/>
    <n v="8.7100249144711822E-5"/>
    <n v="1.3198405996477664E-4"/>
    <n v="8.1559773309056852E-2"/>
    <n v="1"/>
    <n v="0"/>
    <n v="4.7467870592949268E-2"/>
    <n v="1"/>
    <n v="0"/>
    <n v="1"/>
    <n v="79.354110819383706"/>
    <n v="124.77843974695757"/>
    <n v="104.5455248811658"/>
    <m/>
    <m/>
    <n v="109.79576675201547"/>
    <m/>
    <n v="1"/>
    <n v="1273.83"/>
    <n v="100.79283710113745"/>
    <n v="108.91509548232644"/>
    <s v=""/>
    <n v="1.1861840770395204E-2"/>
    <n v="-1.1722786938347274E-2"/>
    <n v="101794.70308920405"/>
    <n v="100299.83034497411"/>
    <n v="101794.70308920403"/>
    <n v="102710.01832530853"/>
    <m/>
  </r>
  <r>
    <x v="494"/>
    <m/>
    <n v="10.74"/>
    <n v="1297.48"/>
    <n v="57.077584128299655"/>
    <n v="14.293214818538853"/>
    <m/>
    <m/>
    <m/>
    <m/>
    <m/>
    <m/>
    <m/>
    <n v="1.0657319697873977E-4"/>
    <n v="1.3647942999038309E-4"/>
    <n v="8.29371043111303E-2"/>
    <n v="1"/>
    <n v="0"/>
    <n v="6.8441449447077418E-2"/>
    <n v="1"/>
    <n v="0"/>
    <n v="1"/>
    <n v="78.2573570619126"/>
    <n v="126.503003493319"/>
    <n v="105.02716637419941"/>
    <m/>
    <m/>
    <n v="110.93721932001046"/>
    <m/>
    <n v="1"/>
    <n v="1273.83"/>
    <n v="100.79283710113745"/>
    <n v="108.91509548232644"/>
    <s v=""/>
    <s v=""/>
    <s v=""/>
    <n v="102852.97544966667"/>
    <n v="101278.8256011084"/>
    <n v="102852.97544966666"/>
    <n v="103670.52638178933"/>
    <m/>
  </r>
  <r>
    <x v="495"/>
    <m/>
    <n v="11.35"/>
    <n v="1303.02"/>
    <n v="57.317144394020232"/>
    <n v="14.34768363626341"/>
    <m/>
    <m/>
    <m/>
    <m/>
    <m/>
    <m/>
    <m/>
    <n v="1.3209418732808596E-4"/>
    <n v="1.4323854010483766E-4"/>
    <n v="8.4966007445823985E-2"/>
    <n v="1"/>
    <n v="0"/>
    <n v="7.1570202682033332E-2"/>
    <n v="1"/>
    <n v="0"/>
    <n v="1"/>
    <n v="78.227838140443723"/>
    <n v="126.55072082451819"/>
    <n v="105.04037190014054"/>
    <m/>
    <m/>
    <n v="111.41090076021212"/>
    <m/>
    <n v="1"/>
    <n v="1273.83"/>
    <n v="100.79283710113745"/>
    <n v="108.91509548232644"/>
    <s v=""/>
    <s v=""/>
    <s v=""/>
    <n v="103292.13866142419"/>
    <n v="101703.90284891785"/>
    <n v="103292.13866142418"/>
    <n v="104065.59572599133"/>
    <m/>
  </r>
  <r>
    <x v="496"/>
    <m/>
    <n v="11.98"/>
    <n v="1305.33"/>
    <n v="57.395485500848331"/>
    <n v="14.379123361922055"/>
    <m/>
    <m/>
    <m/>
    <m/>
    <m/>
    <m/>
    <m/>
    <n v="1.8485471946922788E-4"/>
    <n v="1.5873236916387771E-4"/>
    <n v="9.6522939559718579E-2"/>
    <n v="1"/>
    <n v="0"/>
    <n v="5.7469074882055132E-2"/>
    <n v="1"/>
    <n v="0"/>
    <n v="1"/>
    <n v="77.107896651020411"/>
    <n v="128.36247232036493"/>
    <n v="105.54163876946235"/>
    <m/>
    <m/>
    <n v="111.60841053040451"/>
    <m/>
    <n v="1"/>
    <n v="1273.83"/>
    <n v="100.79283710113745"/>
    <n v="108.91509548232644"/>
    <s v=""/>
    <n v="-1.0667526208346878E-2"/>
    <n v="1.0782549335981217E-2"/>
    <n v="103475.25545188626"/>
    <n v="101842.91180343152"/>
    <n v="103475.25545188626"/>
    <n v="104293.63210197186"/>
    <m/>
  </r>
  <r>
    <x v="497"/>
    <m/>
    <n v="12.12"/>
    <n v="1307.25"/>
    <n v="57.481789175923154"/>
    <n v="14.339077432584"/>
    <m/>
    <m/>
    <m/>
    <m/>
    <m/>
    <m/>
    <m/>
    <n v="2.0619685788746646E-4"/>
    <n v="1.6591868119850982E-4"/>
    <n v="0.10194273705138739"/>
    <n v="0.98094285961335248"/>
    <n v="1.905714038664752E-2"/>
    <n v="4.3020056471149135E-2"/>
    <n v="1"/>
    <n v="0"/>
    <n v="1"/>
    <n v="77.391322235976389"/>
    <n v="127.89065023230498"/>
    <n v="105.41232559487345"/>
    <m/>
    <m/>
    <n v="111.77257449523974"/>
    <m/>
    <n v="1"/>
    <n v="1273.83"/>
    <n v="100.79283710113745"/>
    <n v="108.91509548232644"/>
    <s v=""/>
    <n v="-1.5321796020929535E-2"/>
    <n v="1.5560206328336212E-2"/>
    <n v="103627.45642058202"/>
    <n v="101996.0495893089"/>
    <n v="103627.45642058199"/>
    <n v="104003.17382322694"/>
    <m/>
  </r>
  <r>
    <x v="498"/>
    <m/>
    <n v="11.79"/>
    <n v="1305.08"/>
    <n v="57.393091615712926"/>
    <n v="14.3168198010968"/>
    <m/>
    <m/>
    <m/>
    <m/>
    <m/>
    <m/>
    <m/>
    <n v="2.1176578222187971E-4"/>
    <n v="1.687977037995025E-4"/>
    <n v="0.10331019032013607"/>
    <n v="0.96795872401475114"/>
    <n v="3.2041275985248863E-2"/>
    <n v="6.2343130728972657E-2"/>
    <n v="1"/>
    <n v="0"/>
    <n v="1"/>
    <n v="77.852180905052492"/>
    <n v="127.1290724074214"/>
    <n v="105.20308515001778"/>
    <m/>
    <m/>
    <n v="111.5870350141499"/>
    <m/>
    <n v="1"/>
    <n v="1273.83"/>
    <n v="100.79283710113745"/>
    <n v="108.91509548232644"/>
    <s v=""/>
    <s v=""/>
    <s v=""/>
    <n v="103455.43761742067"/>
    <n v="101838.66407853494"/>
    <n v="103455.43761742064"/>
    <n v="103841.73635785721"/>
    <m/>
  </r>
  <r>
    <x v="499"/>
    <m/>
    <n v="11.62"/>
    <n v="1297.23"/>
    <n v="57.062559784935218"/>
    <n v="14.238055375338131"/>
    <m/>
    <m/>
    <m/>
    <m/>
    <m/>
    <m/>
    <m/>
    <n v="1.9059291731955024E-4"/>
    <n v="1.6373488668147498E-4"/>
    <n v="9.8009606839867147E-2"/>
    <n v="1"/>
    <n v="0"/>
    <n v="6.5150620196550518E-2"/>
    <n v="1"/>
    <n v="0"/>
    <n v="1"/>
    <n v="78.227508599033541"/>
    <n v="126.51617934482603"/>
    <n v="105.03402274273081"/>
    <m/>
    <m/>
    <n v="110.91584380375586"/>
    <m/>
    <n v="1"/>
    <n v="1273.83"/>
    <n v="100.79283710113745"/>
    <n v="108.91509548232644"/>
    <s v=""/>
    <s v=""/>
    <s v=""/>
    <n v="102833.15761520108"/>
    <n v="101252.16631139569"/>
    <n v="102833.15761520107"/>
    <n v="103270.44784213649"/>
    <m/>
  </r>
  <r>
    <x v="500"/>
    <m/>
    <n v="11.21"/>
    <n v="1305.04"/>
    <n v="57.375760229518775"/>
    <n v="14.318409049447533"/>
    <m/>
    <m/>
    <m/>
    <m/>
    <m/>
    <m/>
    <m/>
    <n v="1.7177357945122532E-4"/>
    <n v="1.5889482624011975E-4"/>
    <n v="9.3045088018346017E-2"/>
    <n v="1"/>
    <n v="0"/>
    <n v="2.3067376503473867E-2"/>
    <n v="1"/>
    <n v="0"/>
    <n v="1"/>
    <n v="77.059693730204998"/>
    <n v="128.40486886124111"/>
    <n v="105.55668753456062"/>
    <m/>
    <m/>
    <n v="111.58361493154919"/>
    <m/>
    <n v="1"/>
    <n v="1273.83"/>
    <n v="100.79283710113745"/>
    <n v="108.91509548232644"/>
    <s v=""/>
    <n v="1.0969527377566068E-2"/>
    <n v="-1.0850502493404357E-2"/>
    <n v="103452.26676390618"/>
    <n v="101807.91115746112"/>
    <n v="103452.26676390617"/>
    <n v="103853.26338065535"/>
    <m/>
  </r>
  <r>
    <x v="501"/>
    <m/>
    <n v="11.17"/>
    <n v="1301.67"/>
    <n v="57.232369539111929"/>
    <n v="14.292571508658018"/>
    <m/>
    <m/>
    <m/>
    <m/>
    <m/>
    <m/>
    <m/>
    <n v="1.553846107135598E-4"/>
    <n v="1.5436449821515328E-4"/>
    <n v="8.8495109356186527E-2"/>
    <n v="1"/>
    <n v="0"/>
    <n v="2.0767445889599476E-2"/>
    <n v="1"/>
    <n v="0"/>
    <n v="1"/>
    <n v="77.180126136468445"/>
    <n v="128.20419187195742"/>
    <n v="105.50169793164537"/>
    <m/>
    <m/>
    <n v="111.29547297243735"/>
    <m/>
    <n v="1"/>
    <n v="1273.83"/>
    <n v="100.79283710113745"/>
    <n v="108.91509548232644"/>
    <s v=""/>
    <s v=""/>
    <s v=""/>
    <n v="103185.12235531"/>
    <n v="101553.4778111952"/>
    <n v="103185.12235530998"/>
    <n v="103665.86037244016"/>
    <m/>
  </r>
  <r>
    <x v="502"/>
    <m/>
    <n v="11.19"/>
    <n v="1302.95"/>
    <n v="57.276592870606798"/>
    <n v="14.304600867233038"/>
    <m/>
    <m/>
    <m/>
    <m/>
    <m/>
    <m/>
    <m/>
    <n v="1.4093170035679365E-4"/>
    <n v="1.5005922848307563E-4"/>
    <n v="8.696542482818681E-2"/>
    <n v="1"/>
    <n v="0"/>
    <n v="2.7072403463195879E-2"/>
    <n v="1"/>
    <n v="0"/>
    <n v="1"/>
    <n v="76.686672826095162"/>
    <n v="129.02386898379692"/>
    <n v="105.72654062410361"/>
    <m/>
    <m/>
    <n v="111.40491561566084"/>
    <m/>
    <n v="1"/>
    <n v="1273.83"/>
    <n v="100.79283710113745"/>
    <n v="108.91509548232644"/>
    <s v=""/>
    <s v=""/>
    <s v=""/>
    <n v="103286.58966777383"/>
    <n v="101631.94796977621"/>
    <n v="103286.58966777382"/>
    <n v="103753.11085816644"/>
    <m/>
  </r>
  <r>
    <x v="503"/>
    <m/>
    <n v="11.46"/>
    <n v="1301.6099999999999"/>
    <n v="57.216094983443213"/>
    <n v="14.286471515546404"/>
    <m/>
    <m/>
    <m/>
    <m/>
    <m/>
    <m/>
    <m/>
    <n v="1.2754735802340413E-4"/>
    <n v="1.4577009993927033E-4"/>
    <n v="8.5713552236150056E-2"/>
    <n v="1"/>
    <n v="0"/>
    <n v="2.2753654924904356E-2"/>
    <n v="1"/>
    <n v="0"/>
    <n v="1"/>
    <n v="76.780652044614683"/>
    <n v="128.86575073546766"/>
    <n v="105.68335146968057"/>
    <m/>
    <m/>
    <n v="111.29034284853623"/>
    <m/>
    <n v="1"/>
    <n v="1273.83"/>
    <n v="100.79283710113745"/>
    <n v="108.91509548232644"/>
    <s v=""/>
    <s v=""/>
    <s v=""/>
    <n v="103180.36607503824"/>
    <n v="101524.60013687734"/>
    <n v="103180.36607503823"/>
    <n v="103621.61633743231"/>
    <m/>
  </r>
  <r>
    <x v="504"/>
    <m/>
    <n v="11.58"/>
    <n v="1293.23"/>
    <n v="56.853846060084486"/>
    <n v="14.212363279359858"/>
    <m/>
    <m/>
    <m/>
    <m/>
    <m/>
    <m/>
    <m/>
    <n v="1.1574635538186493E-4"/>
    <n v="1.4168311688933258E-4"/>
    <n v="8.4503426505807222E-2"/>
    <n v="1"/>
    <n v="0"/>
    <n v="2.7149619918976742E-2"/>
    <n v="1"/>
    <n v="0"/>
    <n v="1"/>
    <n v="76.670735005166776"/>
    <n v="129.0502313491364"/>
    <n v="105.73378258222061"/>
    <m/>
    <m/>
    <n v="110.57383554368245"/>
    <m/>
    <n v="1"/>
    <n v="1273.83"/>
    <n v="100.79283710113745"/>
    <n v="108.91509548232644"/>
    <s v=""/>
    <s v=""/>
    <s v=""/>
    <n v="102516.0722637516"/>
    <n v="100881.82336043617"/>
    <n v="102516.07226375157"/>
    <n v="103084.09976385361"/>
    <m/>
  </r>
  <r>
    <x v="505"/>
    <m/>
    <n v="10.95"/>
    <n v="1302.8900000000001"/>
    <n v="57.247421264045322"/>
    <n v="14.297142644899164"/>
    <m/>
    <m/>
    <m/>
    <m/>
    <m/>
    <m/>
    <m/>
    <n v="1.0444357980294101E-4"/>
    <n v="1.3751418137043135E-4"/>
    <n v="8.3250914355757918E-2"/>
    <n v="1"/>
    <n v="0"/>
    <n v="3.5397106299207989E-2"/>
    <n v="1"/>
    <n v="0"/>
    <n v="1"/>
    <n v="75.097963673751579"/>
    <n v="131.69748005706572"/>
    <n v="106.45676622561551"/>
    <m/>
    <m/>
    <n v="111.39978549175974"/>
    <m/>
    <n v="1"/>
    <n v="1273.83"/>
    <n v="100.79283710113745"/>
    <n v="108.91509548232644"/>
    <s v=""/>
    <n v="1.2751018766963274E-2"/>
    <n v="-1.2590477353938256E-2"/>
    <n v="103281.83338750209"/>
    <n v="101580.18568693672"/>
    <n v="103281.83338750208"/>
    <n v="103699.01541182766"/>
    <m/>
  </r>
  <r>
    <x v="506"/>
    <m/>
    <n v="11.57"/>
    <n v="1300.25"/>
    <n v="57.128290288258754"/>
    <n v="14.278034280933563"/>
    <m/>
    <m/>
    <m/>
    <m/>
    <m/>
    <m/>
    <m/>
    <n v="9.4118359433749659E-5"/>
    <n v="1.3342449721264922E-4"/>
    <n v="8.2003625892502582E-2"/>
    <n v="1"/>
    <n v="0"/>
    <n v="3.4301243723695501E-2"/>
    <n v="1"/>
    <n v="0"/>
    <n v="1"/>
    <n v="74.702603856473303"/>
    <n v="132.39081299319659"/>
    <n v="106.64358322030724"/>
    <m/>
    <m/>
    <n v="111.17406004011129"/>
    <m/>
    <n v="1"/>
    <n v="1273.83"/>
    <n v="100.79283710113745"/>
    <n v="108.91509548232644"/>
    <s v=""/>
    <s v=""/>
    <s v=""/>
    <n v="103072.55705554543"/>
    <n v="101368.79893144166"/>
    <n v="103072.55705554542"/>
    <n v="103560.4199890513"/>
    <m/>
  </r>
  <r>
    <x v="507"/>
    <m/>
    <n v="11.39"/>
    <n v="1294.8699999999999"/>
    <n v="56.906453669269233"/>
    <n v="14.277135298298402"/>
    <m/>
    <m/>
    <m/>
    <m/>
    <m/>
    <m/>
    <m/>
    <n v="8.8576135317580451E-5"/>
    <n v="1.3058264584443147E-4"/>
    <n v="8.1125614639023513E-2"/>
    <n v="1"/>
    <n v="0"/>
    <n v="3.1067605425362414E-2"/>
    <n v="1"/>
    <n v="0"/>
    <n v="1"/>
    <n v="75.307681829965389"/>
    <n v="131.31847065572194"/>
    <n v="106.35565178780163"/>
    <m/>
    <m/>
    <n v="110.71405893031253"/>
    <m/>
    <n v="1"/>
    <n v="1273.83"/>
    <n v="100.79283710113745"/>
    <n v="108.91509548232644"/>
    <s v=""/>
    <s v=""/>
    <s v=""/>
    <n v="102646.07725784589"/>
    <n v="100975.17063427903"/>
    <n v="102646.07725784586"/>
    <n v="103553.89955231412"/>
    <m/>
  </r>
  <r>
    <x v="508"/>
    <m/>
    <n v="11.57"/>
    <n v="1297.81"/>
    <n v="57.026422970096824"/>
    <n v="14.269136620746655"/>
    <m/>
    <m/>
    <m/>
    <m/>
    <m/>
    <m/>
    <m/>
    <n v="8.0573342211845493E-5"/>
    <n v="1.2692161259690544E-4"/>
    <n v="7.9980305543827693E-2"/>
    <n v="1"/>
    <n v="0"/>
    <n v="2.9763228433630072E-2"/>
    <n v="1"/>
    <n v="0"/>
    <n v="1"/>
    <n v="75.102916781007508"/>
    <n v="131.675531614438"/>
    <n v="106.45204709000754"/>
    <m/>
    <m/>
    <n v="110.9654350014665"/>
    <m/>
    <n v="1"/>
    <n v="1273.83"/>
    <n v="100.79283710113745"/>
    <n v="108.91509548232644"/>
    <s v=""/>
    <n v="1.4163583989126538E-2"/>
    <n v="-1.3965778512195381E-2"/>
    <n v="102879.13499116125"/>
    <n v="101188.04491901913"/>
    <n v="102879.13499116123"/>
    <n v="103495.88411473234"/>
    <m/>
  </r>
  <r>
    <x v="509"/>
    <m/>
    <n v="11.14"/>
    <n v="1305.93"/>
    <n v="57.371127024689279"/>
    <n v="14.34911100481045"/>
    <m/>
    <m/>
    <m/>
    <m/>
    <m/>
    <m/>
    <m/>
    <n v="8.2066116722938535E-5"/>
    <n v="1.2597899683868154E-4"/>
    <n v="7.9682754976654446E-2"/>
    <n v="1"/>
    <n v="0"/>
    <n v="3.4401678784747799E-2"/>
    <n v="1"/>
    <n v="0"/>
    <n v="1"/>
    <n v="74.711022141587733"/>
    <n v="132.36262789770109"/>
    <n v="106.63720628398613"/>
    <m/>
    <m/>
    <n v="111.65971176941552"/>
    <m/>
    <n v="1"/>
    <n v="1273.83"/>
    <n v="100.79283710113745"/>
    <n v="108.91509548232644"/>
    <s v=""/>
    <s v=""/>
    <s v=""/>
    <n v="103522.8182546037"/>
    <n v="101799.68996956279"/>
    <n v="103522.81825460367"/>
    <n v="104075.94861374199"/>
    <m/>
  </r>
  <r>
    <x v="510"/>
    <m/>
    <n v="11.13"/>
    <n v="1311.56"/>
    <n v="57.601118844544786"/>
    <n v="14.396148707723395"/>
    <m/>
    <m/>
    <m/>
    <m/>
    <m/>
    <m/>
    <m/>
    <n v="7.8258370610780206E-5"/>
    <n v="1.2351928660156173E-4"/>
    <n v="7.8901026892675558E-2"/>
    <n v="1"/>
    <n v="0"/>
    <n v="2.9044093887828616E-2"/>
    <n v="1"/>
    <n v="0"/>
    <n v="1"/>
    <n v="73.926364071757703"/>
    <n v="133.75277624725803"/>
    <n v="107.01052801553413"/>
    <m/>
    <m/>
    <n v="112.14108839546883"/>
    <m/>
    <n v="1"/>
    <n v="1273.83"/>
    <n v="100.79283710113745"/>
    <n v="108.91509548232644"/>
    <s v=""/>
    <s v=""/>
    <s v=""/>
    <n v="103969.11588676882"/>
    <n v="102207.78890662482"/>
    <n v="103969.11588676881"/>
    <n v="104417.11912595246"/>
    <m/>
  </r>
  <r>
    <x v="511"/>
    <m/>
    <n v="11.45"/>
    <n v="1309.04"/>
    <n v="57.494268385211164"/>
    <n v="14.386473925491435"/>
    <m/>
    <m/>
    <m/>
    <m/>
    <m/>
    <m/>
    <m/>
    <n v="7.4971911329611274E-5"/>
    <n v="1.211755213374876E-4"/>
    <n v="7.8148872515279286E-2"/>
    <n v="1"/>
    <n v="0"/>
    <n v="1.2107725912391832E-2"/>
    <n v="1"/>
    <n v="0"/>
    <n v="1"/>
    <n v="73.359173374332229"/>
    <n v="134.7789775408674"/>
    <n v="107.28420293867831"/>
    <m/>
    <m/>
    <n v="111.92562319162259"/>
    <m/>
    <n v="1"/>
    <n v="1273.83"/>
    <n v="100.79283710113745"/>
    <n v="108.91509548232644"/>
    <s v=""/>
    <n v="1.0826801671292241E-2"/>
    <n v="-1.0710837557325603E-2"/>
    <n v="103769.35211535565"/>
    <n v="102018.19277704928"/>
    <n v="103769.35211535564"/>
    <n v="104346.94668543786"/>
    <m/>
  </r>
  <r>
    <x v="512"/>
    <m/>
    <n v="12.26"/>
    <n v="1295.5"/>
    <n v="56.939378773390658"/>
    <n v="14.253751517433049"/>
    <m/>
    <m/>
    <m/>
    <m/>
    <m/>
    <m/>
    <m/>
    <n v="6.7498380347210944E-5"/>
    <n v="1.1754735374253122E-4"/>
    <n v="7.6970037213344084E-2"/>
    <n v="1"/>
    <n v="0"/>
    <n v="2.2649188362022732E-2"/>
    <n v="1"/>
    <n v="0"/>
    <n v="1"/>
    <n v="74.687035521368415"/>
    <n v="132.33936577507592"/>
    <n v="106.63689179132621"/>
    <m/>
    <m/>
    <n v="110.76792523127412"/>
    <m/>
    <n v="1"/>
    <n v="1273.83"/>
    <n v="100.79283710113745"/>
    <n v="108.91509548232644"/>
    <s v=""/>
    <n v="1.1932408482552281E-2"/>
    <n v="-1.1791705041293676E-2"/>
    <n v="102696.01820069918"/>
    <n v="101033.59314688428"/>
    <n v="102696.01820069917"/>
    <n v="103384.29398058764"/>
    <m/>
  </r>
  <r>
    <x v="513"/>
    <m/>
    <n v="12.19"/>
    <n v="1296.6199999999999"/>
    <n v="56.998677363828961"/>
    <n v="14.268372290464381"/>
    <m/>
    <m/>
    <m/>
    <m/>
    <m/>
    <m/>
    <m/>
    <n v="6.0832695401049329E-5"/>
    <n v="1.1404617905682312E-4"/>
    <n v="7.5815087050427402E-2"/>
    <n v="1"/>
    <n v="0"/>
    <n v="1.1644465871092281E-2"/>
    <n v="1"/>
    <n v="0"/>
    <n v="1"/>
    <n v="75.478893571705555"/>
    <n v="130.93625757250811"/>
    <n v="106.26002459414607"/>
    <m/>
    <m/>
    <n v="110.86368754409467"/>
    <m/>
    <n v="1"/>
    <n v="1273.83"/>
    <n v="100.79283710113745"/>
    <n v="108.91509548232644"/>
    <s v=""/>
    <n v="2.2879197221150172E-2"/>
    <n v="-2.2367447967761911E-2"/>
    <n v="102784.80209910503"/>
    <n v="101138.81294010278"/>
    <n v="102784.80209910503"/>
    <n v="103490.34032883821"/>
    <m/>
  </r>
  <r>
    <x v="514"/>
    <m/>
    <n v="13"/>
    <n v="1286.57"/>
    <n v="56.598703034347452"/>
    <n v="14.160086923519119"/>
    <m/>
    <m/>
    <m/>
    <m/>
    <m/>
    <m/>
    <m/>
    <n v="7.7056844290025359E-5"/>
    <n v="1.1731701921384272E-4"/>
    <n v="7.6894588680723644E-2"/>
    <n v="1"/>
    <n v="0"/>
    <n v="5.8597409036674139E-4"/>
    <n v="1"/>
    <n v="0"/>
    <n v="1"/>
    <n v="76.638449933073076"/>
    <n v="128.92472874349022"/>
    <n v="105.71587915318622"/>
    <m/>
    <m/>
    <n v="110.00439179066024"/>
    <m/>
    <n v="1"/>
    <n v="1273.83"/>
    <n v="100.79283710113745"/>
    <n v="108.91509548232644"/>
    <s v=""/>
    <n v="2.0229519828477205E-2"/>
    <n v="-1.9828400801300106E-2"/>
    <n v="101988.12515358822"/>
    <n v="100429.09596488146"/>
    <n v="101988.1251535882"/>
    <n v="102704.93262782891"/>
    <m/>
  </r>
  <r>
    <x v="515"/>
    <m/>
    <n v="12.76"/>
    <n v="1288.1199999999999"/>
    <n v="56.674490923721713"/>
    <n v="14.180396264348504"/>
    <m/>
    <m/>
    <m/>
    <m/>
    <m/>
    <m/>
    <m/>
    <n v="1.018717904893572E-4"/>
    <n v="1.2355369782592775E-4"/>
    <n v="7.8912016641489766E-2"/>
    <n v="1"/>
    <n v="0"/>
    <n v="7.2234605392413401E-3"/>
    <n v="1"/>
    <n v="0"/>
    <n v="1"/>
    <n v="77.192748571088401"/>
    <n v="127.99226205592778"/>
    <n v="105.46101070755013"/>
    <m/>
    <m/>
    <n v="110.13691999143869"/>
    <m/>
    <n v="1"/>
    <n v="1273.83"/>
    <n v="100.79283710113745"/>
    <n v="108.91509548232644"/>
    <s v=""/>
    <n v="1.5039990051066043E-2"/>
    <n v="-1.4817140406763074E-2"/>
    <n v="102110.99572727489"/>
    <n v="100563.57447422689"/>
    <n v="102110.99572727489"/>
    <n v="102852.23889034436"/>
    <m/>
  </r>
  <r>
    <x v="516"/>
    <m/>
    <n v="12.38"/>
    <n v="1289.1199999999999"/>
    <n v="56.712132604897079"/>
    <n v="14.165121202344331"/>
    <m/>
    <m/>
    <m/>
    <m/>
    <m/>
    <m/>
    <m/>
    <n v="1.1519846962426199E-4"/>
    <n v="1.2690124434630207E-4"/>
    <n v="7.9973887707511279E-2"/>
    <n v="1"/>
    <n v="0"/>
    <n v="9.0491513832474113E-3"/>
    <n v="1"/>
    <n v="0"/>
    <n v="1"/>
    <n v="76.995143558224299"/>
    <n v="128.31990827993516"/>
    <n v="105.551000267292"/>
    <m/>
    <m/>
    <n v="110.22242205645702"/>
    <m/>
    <n v="1"/>
    <n v="1273.83"/>
    <n v="100.79283710113745"/>
    <n v="108.91509548232644"/>
    <s v=""/>
    <s v=""/>
    <s v=""/>
    <n v="102190.26706513726"/>
    <n v="100630.36611093181"/>
    <n v="102190.26706513723"/>
    <n v="102741.4468999775"/>
    <m/>
  </r>
  <r>
    <x v="517"/>
    <m/>
    <n v="12.58"/>
    <n v="1285.33"/>
    <n v="56.548921414918425"/>
    <n v="14.159704576798813"/>
    <m/>
    <m/>
    <m/>
    <m/>
    <m/>
    <m/>
    <m/>
    <n v="1.0988999546763214E-4"/>
    <n v="1.2495761885765192E-4"/>
    <n v="7.9359082595665487E-2"/>
    <n v="1"/>
    <n v="0"/>
    <n v="8.6720469583525632E-3"/>
    <n v="1"/>
    <n v="0"/>
    <n v="1"/>
    <n v="77.273036841930704"/>
    <n v="127.85677204784476"/>
    <n v="105.42401427524436"/>
    <m/>
    <m/>
    <n v="109.89836923003746"/>
    <m/>
    <n v="1"/>
    <n v="1273.83"/>
    <n v="100.79283710113745"/>
    <n v="108.91509548232644"/>
    <s v=""/>
    <s v=""/>
    <s v=""/>
    <n v="101889.82869463888"/>
    <n v="100340.76314510127"/>
    <n v="101889.82869463885"/>
    <n v="102702.15941786476"/>
    <m/>
  </r>
  <r>
    <x v="518"/>
    <m/>
    <n v="11.4"/>
    <n v="1307.28"/>
    <n v="57.460269553297053"/>
    <n v="14.357574612580136"/>
    <m/>
    <m/>
    <m/>
    <m/>
    <m/>
    <m/>
    <m/>
    <n v="1.0560494412142281E-4"/>
    <n v="1.2322007475208853E-4"/>
    <n v="7.8805404430820999E-2"/>
    <n v="1"/>
    <n v="0"/>
    <n v="6.5815546211459991E-2"/>
    <n v="1"/>
    <n v="0"/>
    <n v="1"/>
    <n v="74.840262290995781"/>
    <n v="131.88206617261119"/>
    <n v="106.53036335235238"/>
    <m/>
    <m/>
    <n v="111.7751395571903"/>
    <m/>
    <n v="1"/>
    <n v="1273.83"/>
    <n v="100.79283710113745"/>
    <n v="108.91509548232644"/>
    <s v=""/>
    <s v=""/>
    <s v=""/>
    <n v="103629.83456071789"/>
    <n v="101957.86503507038"/>
    <n v="103629.83456071788"/>
    <n v="104137.33625002338"/>
    <m/>
  </r>
  <r>
    <x v="519"/>
    <m/>
    <n v="11.32"/>
    <n v="1309.93"/>
    <n v="57.560978891009782"/>
    <n v="14.38122410094296"/>
    <m/>
    <m/>
    <m/>
    <m/>
    <m/>
    <m/>
    <m/>
    <n v="1.2742263096954921E-4"/>
    <n v="1.2923692688760648E-4"/>
    <n v="8.0706512222591842E-2"/>
    <n v="1"/>
    <n v="0"/>
    <n v="1.0838283894431745E-2"/>
    <n v="1"/>
    <n v="0"/>
    <n v="1"/>
    <n v="74.790581426886277"/>
    <n v="131.96961283275687"/>
    <n v="106.55393587131134"/>
    <m/>
    <m/>
    <n v="112.00172002948894"/>
    <m/>
    <n v="1"/>
    <n v="1273.83"/>
    <n v="100.79283710113745"/>
    <n v="108.91509548232644"/>
    <s v=""/>
    <n v="-2.8272443546906612E-2"/>
    <n v="2.9095031173247632E-2"/>
    <n v="103839.90360605317"/>
    <n v="102136.56431967366"/>
    <n v="103839.90360605317"/>
    <n v="104308.86903242122"/>
    <m/>
  </r>
  <r>
    <x v="520"/>
    <m/>
    <n v="11.64"/>
    <n v="1311.46"/>
    <n v="57.607725193100237"/>
    <n v="14.402017900229815"/>
    <m/>
    <m/>
    <m/>
    <m/>
    <m/>
    <m/>
    <m/>
    <n v="1.4692657659959979E-4"/>
    <n v="1.3503368169907995E-4"/>
    <n v="8.6052887578627071E-2"/>
    <n v="1"/>
    <n v="0"/>
    <n v="1.5442349122707529E-2"/>
    <n v="1"/>
    <n v="0"/>
    <n v="1"/>
    <n v="73.805492276947319"/>
    <n v="133.70782413213394"/>
    <n v="107.0217538064379"/>
    <m/>
    <m/>
    <n v="112.132538188967"/>
    <m/>
    <n v="1"/>
    <n v="1273.83"/>
    <n v="100.79283710113745"/>
    <n v="108.91509548232644"/>
    <s v=""/>
    <n v="-3.6734787355049647E-2"/>
    <n v="2.9536301557252731E-2"/>
    <n v="103961.18875298259"/>
    <n v="102219.51125320669"/>
    <n v="103961.18875298258"/>
    <n v="104459.68913447059"/>
    <m/>
  </r>
  <r>
    <x v="521"/>
    <m/>
    <n v="11.59"/>
    <n v="1311.28"/>
    <n v="57.621896998085433"/>
    <n v="14.398473403770705"/>
    <m/>
    <m/>
    <m/>
    <m/>
    <m/>
    <m/>
    <m/>
    <n v="1.6128352284779318E-4"/>
    <n v="1.3969755242055357E-4"/>
    <n v="9.0159245513307035E-2"/>
    <n v="1"/>
    <n v="0"/>
    <n v="7.3653913753676491E-3"/>
    <n v="1"/>
    <n v="0"/>
    <n v="1"/>
    <n v="74.952136606698048"/>
    <n v="131.6305353876985"/>
    <n v="106.46752275318217"/>
    <m/>
    <m/>
    <n v="112.1171478172637"/>
    <m/>
    <n v="1"/>
    <n v="1273.83"/>
    <n v="100.79283710113745"/>
    <n v="108.91509548232644"/>
    <s v=""/>
    <n v="-3.3878273069708587E-2"/>
    <n v="2.6173706523646478E-2"/>
    <n v="103946.91991216736"/>
    <n v="102244.65779343731"/>
    <n v="103946.91991216734"/>
    <n v="104433.98044553395"/>
    <m/>
  </r>
  <r>
    <x v="522"/>
    <m/>
    <n v="11.75"/>
    <n v="1308.1099999999999"/>
    <n v="57.475949379394791"/>
    <n v="14.377452289291384"/>
    <m/>
    <m/>
    <m/>
    <m/>
    <m/>
    <m/>
    <m/>
    <n v="1.7601811520979118E-4"/>
    <n v="1.4476550924197014E-4"/>
    <n v="9.4187647844998626E-2"/>
    <n v="1"/>
    <n v="0"/>
    <n v="3.3034951991678801E-3"/>
    <n v="1"/>
    <n v="0"/>
    <n v="1"/>
    <n v="74.616893131518111"/>
    <n v="132.21928815874659"/>
    <n v="106.62625757577464"/>
    <m/>
    <m/>
    <n v="111.84610627115551"/>
    <m/>
    <n v="1"/>
    <n v="1273.83"/>
    <n v="100.79283710113745"/>
    <n v="108.91509548232644"/>
    <s v=""/>
    <n v="-3.7528216704288964E-2"/>
    <n v="2.3195892412966268E-2"/>
    <n v="103695.62977114365"/>
    <n v="101985.68741748304"/>
    <n v="103695.62977114362"/>
    <n v="104281.51159714189"/>
    <m/>
  </r>
  <r>
    <x v="523"/>
    <m/>
    <n v="11.75"/>
    <n v="1301.74"/>
    <n v="57.198994058879059"/>
    <n v="14.327565112337536"/>
    <m/>
    <m/>
    <m/>
    <m/>
    <m/>
    <m/>
    <m/>
    <n v="1.6021984464745849E-4"/>
    <n v="1.4096360625230495E-4"/>
    <n v="8.9861449856052891E-2"/>
    <n v="1"/>
    <n v="0"/>
    <n v="-6.5850056467726785E-3"/>
    <n v="-1"/>
    <n v="0"/>
    <n v="1"/>
    <n v="74.485036623035327"/>
    <n v="132.45293462885576"/>
    <n v="106.68906447041778"/>
    <m/>
    <m/>
    <n v="111.30145811698863"/>
    <m/>
    <n v="1"/>
    <n v="1273.83"/>
    <n v="100.79283710113745"/>
    <n v="108.91509548232644"/>
    <s v=""/>
    <n v="-3.9392711622111221E-2"/>
    <n v="2.4791224270215073E-2"/>
    <n v="103190.67134896036"/>
    <n v="101494.25614837464"/>
    <n v="103190.67134896034"/>
    <n v="103919.67348303205"/>
    <m/>
  </r>
  <r>
    <x v="524"/>
    <m/>
    <n v="11.76"/>
    <n v="1305.4100000000001"/>
    <n v="57.342313973522863"/>
    <n v="14.334389692822203"/>
    <m/>
    <m/>
    <m/>
    <m/>
    <m/>
    <m/>
    <m/>
    <n v="1.453926222165766E-4"/>
    <n v="1.3709312667489499E-4"/>
    <n v="8.5602500896384215E-2"/>
    <n v="1"/>
    <n v="0"/>
    <n v="-3.5836376349933849E-3"/>
    <n v="-1"/>
    <n v="0"/>
    <n v="1"/>
    <n v="73.551835266043724"/>
    <n v="134.11239891775352"/>
    <n v="107.13462322178525"/>
    <m/>
    <m/>
    <n v="111.61525069560598"/>
    <m/>
    <n v="1"/>
    <n v="1273.83"/>
    <n v="100.79283710113745"/>
    <n v="108.91509548232644"/>
    <s v=""/>
    <n v="-3.3163304500130608E-2"/>
    <n v="1.5888710584438526E-2"/>
    <n v="103481.59715891526"/>
    <n v="101748.56390967981"/>
    <n v="103481.59715891525"/>
    <n v="103969.17304349921"/>
    <m/>
  </r>
  <r>
    <x v="525"/>
    <m/>
    <n v="11.84"/>
    <n v="1309.72"/>
    <n v="57.53208069644063"/>
    <n v="14.395194519749802"/>
    <m/>
    <m/>
    <m/>
    <m/>
    <m/>
    <m/>
    <m/>
    <n v="1.3102962452372075E-4"/>
    <n v="1.3303321223328868E-4"/>
    <n v="8.1883294368007384E-2"/>
    <n v="1"/>
    <n v="0"/>
    <n v="-5.1980629962480596E-3"/>
    <n v="-1"/>
    <n v="0"/>
    <n v="1"/>
    <n v="73.096219301220373"/>
    <n v="134.94315657059343"/>
    <n v="107.35583793631784"/>
    <m/>
    <m/>
    <n v="111.98376459583507"/>
    <m/>
    <n v="1"/>
    <n v="1273.83"/>
    <n v="100.79283710113745"/>
    <n v="108.91509548232644"/>
    <s v=""/>
    <n v="-2.4919373989780946E-2"/>
    <n v="1.4287552836472095E-2"/>
    <n v="103823.25662510208"/>
    <n v="102085.28718079937"/>
    <n v="103823.25662510205"/>
    <n v="104410.19827779161"/>
    <m/>
  </r>
  <r>
    <x v="526"/>
    <m/>
    <n v="11.59"/>
    <n v="1310.6099999999999"/>
    <n v="57.56077702837176"/>
    <n v="14.479791479334283"/>
    <m/>
    <m/>
    <m/>
    <m/>
    <m/>
    <m/>
    <m/>
    <n v="1.1795278252295518E-4"/>
    <n v="1.2905005200177197E-4"/>
    <n v="8.0648140839633162E-2"/>
    <n v="1"/>
    <n v="0"/>
    <n v="1.5581994865953887E-3"/>
    <n v="1"/>
    <n v="1"/>
    <n v="0"/>
    <n v="72.626163430969413"/>
    <n v="135.81092816675235"/>
    <n v="107.58596037999592"/>
    <m/>
    <m/>
    <n v="112.0598614337014"/>
    <m/>
    <n v="1"/>
    <n v="1273.83"/>
    <n v="100.79283710113745"/>
    <n v="108.91509548232644"/>
    <s v=""/>
    <n v="-2.2569709556240936E-2"/>
    <n v="1.6007835041374596E-2"/>
    <n v="103893.80811579958"/>
    <n v="102136.20613333442"/>
    <n v="103893.80811579956"/>
    <n v="105023.79091190264"/>
    <m/>
  </r>
  <r>
    <x v="527"/>
    <m/>
    <n v="12.54"/>
    <n v="1305.19"/>
    <n v="57.350562390915194"/>
    <n v="14.373214910169745"/>
    <m/>
    <m/>
    <m/>
    <m/>
    <m/>
    <m/>
    <m/>
    <n v="1.0665690309863518E-4"/>
    <n v="1.2532837009011146E-4"/>
    <n v="7.9476725225323785E-2"/>
    <n v="1"/>
    <n v="0"/>
    <n v="-9.946847252268529E-3"/>
    <n v="-1"/>
    <n v="1"/>
    <n v="0"/>
    <n v="73.947294944355392"/>
    <n v="133.34041219031863"/>
    <n v="108.23832033744205"/>
    <m/>
    <m/>
    <n v="111.59644024130195"/>
    <m/>
    <n v="1"/>
    <n v="1273.83"/>
    <n v="100.79283710113745"/>
    <n v="108.91509548232644"/>
    <s v=""/>
    <n v="-3.8714796926621942E-2"/>
    <n v="1.981826871866299E-2"/>
    <n v="103464.15746458554"/>
    <n v="101763.19995357202"/>
    <n v="103464.15746458553"/>
    <n v="104250.77734109126"/>
    <m/>
  </r>
  <r>
    <x v="528"/>
    <m/>
    <n v="11.99"/>
    <n v="1313.21"/>
    <n v="57.672287171830291"/>
    <n v="14.469089218086722"/>
    <m/>
    <m/>
    <m/>
    <m/>
    <m/>
    <m/>
    <m/>
    <n v="1.0368722271600432E-4"/>
    <n v="1.2387732196557792E-4"/>
    <n v="7.9015296158814252E-2"/>
    <n v="1"/>
    <n v="0"/>
    <n v="-3.3733572072231141E-3"/>
    <n v="-1"/>
    <n v="1"/>
    <n v="0"/>
    <n v="72.902179327248163"/>
    <n v="135.22494559044478"/>
    <n v="107.7284005851859"/>
    <m/>
    <m/>
    <n v="112.2821668027491"/>
    <m/>
    <n v="1"/>
    <n v="1273.83"/>
    <n v="100.79283710113745"/>
    <n v="108.91509548232644"/>
    <s v=""/>
    <n v="-2.68926363211488E-2"/>
    <n v="1.1681196400347149E-2"/>
    <n v="104099.91359424173"/>
    <n v="102334.07043583722"/>
    <n v="104099.91359424171"/>
    <n v="104946.16603386814"/>
    <m/>
  </r>
  <r>
    <x v="529"/>
    <m/>
    <n v="11.99"/>
    <n v="1308.1199999999999"/>
    <n v="57.466457823892156"/>
    <n v="14.419732290535805"/>
    <m/>
    <m/>
    <m/>
    <m/>
    <m/>
    <m/>
    <m/>
    <n v="9.3748575154391301E-5"/>
    <n v="1.202900247196068E-4"/>
    <n v="7.7862810415937234E-2"/>
    <n v="1"/>
    <n v="0"/>
    <n v="4.3099848881133357E-5"/>
    <n v="1"/>
    <n v="1"/>
    <n v="0"/>
    <n v="73.645734595736528"/>
    <n v="133.84573825188929"/>
    <n v="108.09465401574235"/>
    <m/>
    <m/>
    <n v="111.8469612918057"/>
    <m/>
    <n v="1"/>
    <n v="1273.83"/>
    <n v="100.79283710113745"/>
    <n v="108.91509548232644"/>
    <s v=""/>
    <n v="-2.0941052839987484E-2"/>
    <n v="1.2913505875381315E-2"/>
    <n v="103696.42248452226"/>
    <n v="101968.84554148013"/>
    <n v="103696.42248452225"/>
    <n v="104588.17388691218"/>
    <m/>
  </r>
  <r>
    <x v="530"/>
    <m/>
    <n v="11.86"/>
    <n v="1312.25"/>
    <n v="57.649981722486167"/>
    <n v="14.464779660362039"/>
    <m/>
    <m/>
    <m/>
    <m/>
    <m/>
    <m/>
    <m/>
    <n v="8.4746148676301757E-5"/>
    <n v="1.1679305328922348E-4"/>
    <n v="7.6722681690467934E-2"/>
    <n v="1"/>
    <n v="0"/>
    <n v="1.7041645514475276E-2"/>
    <n v="1"/>
    <n v="1"/>
    <n v="0"/>
    <n v="73.356167557227323"/>
    <n v="134.37200517359804"/>
    <n v="107.95298186498877"/>
    <m/>
    <m/>
    <n v="112.2000848203315"/>
    <m/>
    <n v="1"/>
    <n v="1273.83"/>
    <n v="100.79283710113745"/>
    <n v="108.91509548232644"/>
    <s v=""/>
    <n v="-1.5212671620340568E-2"/>
    <n v="9.8951392869113253E-3"/>
    <n v="104023.81310989386"/>
    <n v="102294.49150570942"/>
    <n v="104023.81310989385"/>
    <n v="104914.90825712142"/>
    <m/>
  </r>
  <r>
    <x v="531"/>
    <m/>
    <n v="11.62"/>
    <n v="1325.76"/>
    <n v="58.210687347193748"/>
    <n v="14.576736207248587"/>
    <m/>
    <m/>
    <m/>
    <m/>
    <m/>
    <m/>
    <m/>
    <n v="8.9480903534876912E-5"/>
    <n v="1.1725207260840838E-4"/>
    <n v="7.6873301343599015E-2"/>
    <n v="1"/>
    <n v="0"/>
    <n v="1.4609143958777729E-2"/>
    <n v="1"/>
    <n v="1"/>
    <n v="0"/>
    <n v="72.463759432373877"/>
    <n v="136.00669620453581"/>
    <n v="107.51521763726466"/>
    <m/>
    <m/>
    <n v="113.35521771872942"/>
    <m/>
    <n v="1"/>
    <n v="1273.83"/>
    <n v="100.79283710113745"/>
    <n v="108.91509548232644"/>
    <s v=""/>
    <n v="-3.5785863974090337E-2"/>
    <n v="2.0781290051082202E-2"/>
    <n v="105094.76888441447"/>
    <n v="103289.41110585703"/>
    <n v="105094.76888441444"/>
    <n v="105726.94349866567"/>
    <m/>
  </r>
  <r>
    <x v="532"/>
    <m/>
    <n v="12"/>
    <n v="1324.66"/>
    <n v="58.167595030356445"/>
    <n v="14.561094146880876"/>
    <m/>
    <m/>
    <m/>
    <m/>
    <m/>
    <m/>
    <m/>
    <n v="1.0245812648468701E-4"/>
    <n v="1.2031210442114546E-4"/>
    <n v="7.7869956098778767E-2"/>
    <n v="1"/>
    <n v="0"/>
    <n v="2.1499726327312511E-2"/>
    <n v="1"/>
    <n v="0"/>
    <n v="1"/>
    <n v="72.641332321940752"/>
    <n v="135.67341095636951"/>
    <n v="107.60303987198267"/>
    <m/>
    <m/>
    <n v="113.26116544720925"/>
    <m/>
    <n v="1"/>
    <n v="1273.83"/>
    <n v="100.79283710113745"/>
    <n v="108.91509548232644"/>
    <s v=""/>
    <n v="-4.6697743181269624E-2"/>
    <n v="2.9894375264290618E-2"/>
    <n v="105007.57041276587"/>
    <n v="103212.94782682435"/>
    <n v="105007.57041276585"/>
    <n v="105613.48962194138"/>
    <m/>
  </r>
  <r>
    <x v="533"/>
    <m/>
    <n v="11.99"/>
    <n v="1325.14"/>
    <n v="58.177609618279632"/>
    <n v="14.587567489288423"/>
    <m/>
    <m/>
    <m/>
    <m/>
    <m/>
    <m/>
    <m/>
    <n v="1.0039097060427212E-4"/>
    <n v="1.1915633831892723E-4"/>
    <n v="7.749502855844323E-2"/>
    <n v="1"/>
    <n v="0"/>
    <n v="2.2390798927111658E-2"/>
    <n v="1"/>
    <n v="0"/>
    <n v="1"/>
    <n v="72.154769422871084"/>
    <n v="136.58217248443501"/>
    <n v="107.84328714973903"/>
    <m/>
    <m/>
    <n v="113.30220643841805"/>
    <m/>
    <n v="1"/>
    <n v="1273.83"/>
    <n v="100.79283710113745"/>
    <n v="108.91509548232644"/>
    <s v=""/>
    <n v="-5.1718931650385769E-2"/>
    <n v="3.7909667533852165E-2"/>
    <n v="105045.6206549398"/>
    <n v="103230.71777485614"/>
    <n v="105045.62065493979"/>
    <n v="105805.50418110941"/>
    <m/>
  </r>
  <r>
    <x v="534"/>
    <m/>
    <n v="11.78"/>
    <n v="1322.85"/>
    <n v="58.097354770875654"/>
    <n v="14.582306680658977"/>
    <m/>
    <m/>
    <m/>
    <m/>
    <m/>
    <m/>
    <m/>
    <n v="1.0289029225064621E-4"/>
    <n v="1.1934317378139981E-4"/>
    <n v="7.7555760318512454E-2"/>
    <n v="1"/>
    <n v="0"/>
    <n v="1.1302974593670946E-2"/>
    <n v="1"/>
    <n v="0"/>
    <n v="1"/>
    <n v="71.887651144667046"/>
    <n v="137.0878021890162"/>
    <n v="107.97636642460755"/>
    <m/>
    <m/>
    <n v="113.10640670952601"/>
    <m/>
    <n v="1"/>
    <n v="1273.83"/>
    <n v="100.79283710113745"/>
    <n v="108.91509548232644"/>
    <s v=""/>
    <n v="-5.0719169295319722E-2"/>
    <n v="3.5430153967899392E-2"/>
    <n v="104864.08929123497"/>
    <n v="103088.31306698342"/>
    <n v="104864.08929123495"/>
    <n v="105767.34685914003"/>
    <m/>
  </r>
  <r>
    <x v="535"/>
    <m/>
    <n v="12.49"/>
    <n v="1305.92"/>
    <n v="57.419899823350342"/>
    <n v="14.424478831006528"/>
    <m/>
    <m/>
    <m/>
    <m/>
    <m/>
    <m/>
    <m/>
    <n v="9.4939418679418697E-5"/>
    <n v="1.1646432526410894E-4"/>
    <n v="7.661463302340546E-2"/>
    <n v="1"/>
    <n v="0"/>
    <n v="1.1159486045815684E-2"/>
    <n v="1"/>
    <n v="0"/>
    <n v="1"/>
    <n v="73.827511634808971"/>
    <n v="133.38854081501884"/>
    <n v="107.00513291527751"/>
    <m/>
    <m/>
    <n v="111.65885674876533"/>
    <m/>
    <n v="1"/>
    <n v="1273.83"/>
    <n v="100.79283710113745"/>
    <n v="108.91509548232644"/>
    <s v=""/>
    <n v="-5.3331821446120142E-2"/>
    <n v="3.7075841412762545E-2"/>
    <n v="103522.02554122507"/>
    <n v="101886.23273140374"/>
    <n v="103522.02554122504"/>
    <n v="104622.60115574845"/>
    <m/>
  </r>
  <r>
    <x v="536"/>
    <m/>
    <n v="14.19"/>
    <n v="1291.24"/>
    <n v="56.858548681550324"/>
    <n v="14.255455223067271"/>
    <m/>
    <m/>
    <m/>
    <m/>
    <m/>
    <m/>
    <m/>
    <n v="1.5505112792253204E-4"/>
    <n v="1.3385209083950227E-4"/>
    <n v="8.8400095290082206E-2"/>
    <n v="1"/>
    <n v="0"/>
    <n v="-1.0271136738305708E-3"/>
    <n v="-1"/>
    <n v="0"/>
    <n v="1"/>
    <n v="77.311832853401185"/>
    <n v="127.09321116368478"/>
    <n v="105.32174846568257"/>
    <m/>
    <m/>
    <n v="110.40368643429593"/>
    <m/>
    <n v="1"/>
    <n v="1273.83"/>
    <n v="100.79283710113745"/>
    <n v="108.91509548232644"/>
    <s v=""/>
    <n v="-5.2438127909826049E-2"/>
    <n v="3.2390337531842173E-2"/>
    <n v="102358.32230140548"/>
    <n v="100890.16772165224"/>
    <n v="102358.32230140547"/>
    <n v="103396.6511767917"/>
    <m/>
  </r>
  <r>
    <x v="537"/>
    <m/>
    <n v="13.57"/>
    <n v="1294.5"/>
    <n v="56.993675018485412"/>
    <n v="14.279776921388889"/>
    <m/>
    <m/>
    <m/>
    <m/>
    <m/>
    <m/>
    <m/>
    <n v="1.9259010473821118E-4"/>
    <n v="1.4574975499669692E-4"/>
    <n v="9.852178073302291E-2"/>
    <n v="1"/>
    <n v="0"/>
    <n v="-1.19786138685646E-2"/>
    <n v="-1"/>
    <n v="0"/>
    <n v="1"/>
    <n v="76.953880979229282"/>
    <n v="127.6816495883284"/>
    <n v="105.48429416260427"/>
    <m/>
    <m/>
    <n v="110.68242316625577"/>
    <m/>
    <n v="1"/>
    <n v="1273.83"/>
    <n v="100.79283710113745"/>
    <n v="108.91509548232644"/>
    <s v=""/>
    <n v="-5.2314054707103264E-2"/>
    <n v="2.6143626027860689E-2"/>
    <n v="102616.74686283681"/>
    <n v="101129.936746946"/>
    <n v="102616.74686283681"/>
    <n v="103573.0595845231"/>
    <m/>
  </r>
  <r>
    <x v="538"/>
    <m/>
    <n v="13.35"/>
    <n v="1292.08"/>
    <n v="57.000189335714616"/>
    <n v="14.262169347178716"/>
    <m/>
    <m/>
    <m/>
    <m/>
    <m/>
    <m/>
    <m/>
    <n v="2.3716206213568621E-4"/>
    <n v="1.6052655270818488E-4"/>
    <n v="0.10932962970594286"/>
    <n v="0.91466513029417384"/>
    <n v="8.5334869705826155E-2"/>
    <n v="-1.0348021991305268E-2"/>
    <n v="-1"/>
    <n v="0"/>
    <n v="1"/>
    <n v="76.02717058940776"/>
    <n v="129.21924470058778"/>
    <n v="105.90772262876077"/>
    <m/>
    <m/>
    <n v="110.47550816891135"/>
    <m/>
    <n v="1"/>
    <n v="1273.83"/>
    <n v="100.79283710113745"/>
    <n v="108.91509548232644"/>
    <s v=""/>
    <n v="-4.9795287755890372E-2"/>
    <n v="9.352340725224062E-3"/>
    <n v="102424.91022520987"/>
    <n v="101141.49579256159"/>
    <n v="102424.91022520985"/>
    <n v="103445.34958296995"/>
    <m/>
  </r>
  <r>
    <x v="539"/>
    <m/>
    <n v="16.260000000000002"/>
    <n v="1270.32"/>
    <n v="57.006679650585369"/>
    <n v="14.024994677695886"/>
    <m/>
    <m/>
    <m/>
    <m/>
    <m/>
    <m/>
    <m/>
    <n v="3.7763016313873397E-4"/>
    <n v="2.0496604829192431E-4"/>
    <n v="0.13795854530326199"/>
    <n v="0.72485542508569445"/>
    <n v="0.27514457491430555"/>
    <n v="-1.6596238028730111E-2"/>
    <n v="-1"/>
    <n v="1"/>
    <n v="0"/>
    <n v="83.634164696408462"/>
    <n v="116.29005076468452"/>
    <n v="102.37547919667786"/>
    <m/>
    <m/>
    <n v="108.61498323411203"/>
    <m/>
    <n v="1"/>
    <n v="1273.83"/>
    <n v="100.79283710113745"/>
    <n v="108.91509548232644"/>
    <n v="0.72485542508569445"/>
    <n v="-2.7800136214475746E-2"/>
    <n v="9.7304906667898816E-3"/>
    <n v="100699.96591332472"/>
    <n v="101153.01224824082"/>
    <n v="100699.96591332472"/>
    <n v="101725.09118471092"/>
    <m/>
  </r>
  <r>
    <x v="540"/>
    <m/>
    <n v="16.989999999999998"/>
    <n v="1261.81"/>
    <n v="57.013170704474483"/>
    <n v="13.970330164681281"/>
    <m/>
    <m/>
    <m/>
    <m/>
    <m/>
    <m/>
    <m/>
    <n v="4.5793205912308217E-4"/>
    <n v="2.3423654053263311E-4"/>
    <n v="0.15192029416705111"/>
    <n v="0.65823990499939589"/>
    <n v="0.34176009500060411"/>
    <n v="-1.6286254805635891E-2"/>
    <n v="-1"/>
    <n v="1"/>
    <n v="0"/>
    <n v="84.852718956300393"/>
    <n v="114.5956984954086"/>
    <n v="102.87268460205429"/>
    <m/>
    <m/>
    <n v="108.78850979812729"/>
    <m/>
    <n v="0.72485542508569445"/>
    <n v="1261.81"/>
    <n v="102.87268460205429"/>
    <n v="108.78850979812729"/>
    <s v=""/>
    <n v="-1.4783676553939196E-2"/>
    <n v="-7.6922838335001797E-3"/>
    <n v="100025.36682811596"/>
    <n v="101164.53001523891"/>
    <n v="100860.84720760921"/>
    <n v="101328.60243738741"/>
    <m/>
  </r>
  <r>
    <x v="541"/>
    <m/>
    <n v="17.18"/>
    <n v="1267.03"/>
    <n v="57.313995095407499"/>
    <n v="14.060478353558919"/>
    <m/>
    <m/>
    <m/>
    <m/>
    <m/>
    <m/>
    <m/>
    <n v="4.4796356823568963E-4"/>
    <n v="2.3795685882412881E-4"/>
    <n v="0.150257658171152"/>
    <n v="0.665523482910231"/>
    <n v="0.334476517089769"/>
    <n v="-1.5238103867716797E-2"/>
    <n v="-1"/>
    <n v="1"/>
    <n v="0"/>
    <n v="86.194222120497088"/>
    <n v="112.78396524718949"/>
    <n v="103.41481624537121"/>
    <m/>
    <m/>
    <n v="109.2724725610411"/>
    <m/>
    <n v="0.72485542508569445"/>
    <n v="1261.81"/>
    <n v="102.87268460205429"/>
    <n v="108.78850979812729"/>
    <s v=""/>
    <n v="-1.7181667604472817E-2"/>
    <n v="-7.2116635791963368E-4"/>
    <n v="100439.16321175754"/>
    <n v="101698.31471357828"/>
    <n v="101309.54251904422"/>
    <n v="101982.45885191411"/>
    <m/>
  </r>
  <r>
    <x v="542"/>
    <m/>
    <n v="17.72"/>
    <n v="1262.07"/>
    <n v="57.457973193737764"/>
    <n v="14.000411621126732"/>
    <m/>
    <m/>
    <m/>
    <m/>
    <m/>
    <m/>
    <m/>
    <n v="4.6753744763127289E-4"/>
    <n v="2.5012922392515059E-4"/>
    <n v="0.15350533332954966"/>
    <n v="0.65144316377149669"/>
    <n v="0.34855683622850331"/>
    <n v="-5.2706958999224132E-2"/>
    <n v="-1"/>
    <n v="1"/>
    <n v="0"/>
    <n v="91.461612020711954"/>
    <n v="105.89165733101933"/>
    <n v="105.52140044255762"/>
    <m/>
    <m/>
    <n v="109.57544752536275"/>
    <m/>
    <n v="0.72485542508569445"/>
    <n v="1261.81"/>
    <n v="102.87268460205429"/>
    <n v="108.78850979812729"/>
    <s v=""/>
    <n v="-2.1238644704545395E-2"/>
    <n v="-1.0853444977046989E-3"/>
    <n v="100045.97737596018"/>
    <n v="101953.79036017174"/>
    <n v="101590.43901850803"/>
    <n v="101546.78711197761"/>
    <m/>
  </r>
  <r>
    <x v="543"/>
    <m/>
    <n v="18.260000000000002"/>
    <n v="1256.58"/>
    <n v="57.180516864289118"/>
    <n v="13.903202975011077"/>
    <m/>
    <m/>
    <m/>
    <m/>
    <m/>
    <m/>
    <m/>
    <n v="4.9839931179048445E-4"/>
    <n v="2.6591002988409775E-4"/>
    <n v="0.15849077359341904"/>
    <n v="0.63095155467240571"/>
    <n v="0.36904844532759429"/>
    <n v="-6.0181466975814987E-2"/>
    <n v="-1"/>
    <n v="1"/>
    <n v="0"/>
    <n v="90.639695799325636"/>
    <n v="106.84324859370271"/>
    <n v="105.20531245470869"/>
    <m/>
    <m/>
    <n v="109.14038256992737"/>
    <m/>
    <n v="0.72485542508569445"/>
    <n v="1261.81"/>
    <n v="102.87268460205429"/>
    <n v="108.78850979812729"/>
    <s v=""/>
    <s v=""/>
    <s v=""/>
    <n v="99610.777731095775"/>
    <n v="101461.47009764996"/>
    <n v="101187.07822170162"/>
    <n v="100841.72029253823"/>
    <m/>
  </r>
  <r>
    <x v="544"/>
    <m/>
    <n v="17.36"/>
    <n v="1258.57"/>
    <n v="57.42811317709922"/>
    <n v="14.018592044281661"/>
    <m/>
    <m/>
    <m/>
    <m/>
    <m/>
    <m/>
    <m/>
    <n v="4.5719477340387947E-4"/>
    <n v="2.6052334682530787E-4"/>
    <n v="0.15179794655908729"/>
    <n v="0.65877043969810911"/>
    <n v="0.34122956030189089"/>
    <n v="-6.4629974445700553E-2"/>
    <n v="-1"/>
    <n v="1"/>
    <n v="0"/>
    <n v="93.268467600487128"/>
    <n v="103.74453432099106"/>
    <n v="106.22238250065421"/>
    <m/>
    <m/>
    <n v="109.56068017820293"/>
    <m/>
    <n v="0.72485542508569445"/>
    <n v="1261.81"/>
    <n v="102.87268460205429"/>
    <n v="108.78850979812729"/>
    <s v=""/>
    <s v=""/>
    <s v=""/>
    <n v="99768.52769344188"/>
    <n v="101900.80655814565"/>
    <n v="101576.7478010411"/>
    <n v="101678.65206064336"/>
    <m/>
  </r>
  <r>
    <x v="545"/>
    <m/>
    <n v="15.5"/>
    <n v="1272.8800000000001"/>
    <n v="57.791133345120834"/>
    <n v="14.130566200009756"/>
    <m/>
    <m/>
    <m/>
    <m/>
    <m/>
    <m/>
    <m/>
    <n v="4.1910505915026755E-4"/>
    <n v="2.5499657534658142E-4"/>
    <n v="0.14533717687217362"/>
    <n v="0.68805519793432901"/>
    <n v="0.31194480206567099"/>
    <n v="-2.5883199059229828E-2"/>
    <n v="-1"/>
    <n v="1"/>
    <n v="0"/>
    <n v="89.538887683899063"/>
    <n v="107.89302674950103"/>
    <n v="104.80652397719432"/>
    <m/>
    <m/>
    <n v="110.04300544108233"/>
    <m/>
    <n v="0.72485542508569445"/>
    <n v="1261.81"/>
    <n v="102.87268460205429"/>
    <n v="108.78850979812729"/>
    <s v=""/>
    <n v="-1.1179354346599668E-2"/>
    <n v="2.4108201235191196E-3"/>
    <n v="100902.9005382524"/>
    <n v="102544.95183598541"/>
    <n v="102023.92494074015"/>
    <n v="102490.81502138132"/>
    <m/>
  </r>
  <r>
    <x v="546"/>
    <m/>
    <n v="14.26"/>
    <n v="1280.1600000000001"/>
    <n v="57.839526521201599"/>
    <n v="14.173817204567948"/>
    <m/>
    <m/>
    <m/>
    <m/>
    <m/>
    <m/>
    <m/>
    <n v="3.87823113871224E-4"/>
    <n v="2.5053524627697893E-4"/>
    <n v="0.13980802887928034"/>
    <n v="0.71526650365943378"/>
    <n v="0.28473349634056622"/>
    <n v="-9.73352585239169E-3"/>
    <n v="-1"/>
    <n v="1"/>
    <n v="0"/>
    <n v="87.085082399333075"/>
    <n v="110.84982558913364"/>
    <n v="103.84911947566221"/>
    <m/>
    <m/>
    <n v="110.21939077002767"/>
    <m/>
    <n v="0.72485542508569445"/>
    <n v="1261.81"/>
    <n v="102.87268460205429"/>
    <n v="108.78850979812729"/>
    <s v=""/>
    <n v="-1.753503865250472E-2"/>
    <n v="3.3990488041701905E-3"/>
    <n v="101479.99587789044"/>
    <n v="102630.82099312336"/>
    <n v="102187.45667534551"/>
    <n v="102804.52012313863"/>
    <m/>
  </r>
  <r>
    <x v="547"/>
    <m/>
    <n v="18.66"/>
    <n v="1259.8699999999999"/>
    <n v="57.859539122109808"/>
    <n v="14.006509819925125"/>
    <m/>
    <m/>
    <m/>
    <m/>
    <m/>
    <m/>
    <m/>
    <n v="3.4934519647406833E-4"/>
    <n v="2.4311050708565956E-4"/>
    <n v="0.13269136332969469"/>
    <n v="0.75362855193169331"/>
    <n v="0.24637144806830669"/>
    <n v="-1.9137054488221748E-2"/>
    <n v="-1"/>
    <n v="1"/>
    <n v="0"/>
    <n v="95.13288307990598"/>
    <n v="100.60585179662047"/>
    <n v="107.04812513528722"/>
    <m/>
    <m/>
    <n v="109.88218672969795"/>
    <m/>
    <n v="0.72485542508569445"/>
    <n v="1261.81"/>
    <n v="102.87268460205429"/>
    <n v="108.78850979812729"/>
    <s v=""/>
    <n v="-3.199600049993756E-2"/>
    <n v="1.0835385376731788E-2"/>
    <n v="99871.580432662959"/>
    <n v="102666.33147851202"/>
    <n v="101874.82544937692"/>
    <n v="101591.01813260077"/>
    <m/>
  </r>
  <r>
    <x v="548"/>
    <m/>
    <n v="16.440000000000001"/>
    <n v="1270.0899999999999"/>
    <n v="58.098019743255819"/>
    <n v="14.119077589930145"/>
    <m/>
    <m/>
    <m/>
    <m/>
    <m/>
    <m/>
    <m/>
    <n v="3.2584688150236966E-4"/>
    <n v="2.3924805327580224E-4"/>
    <n v="0.12815101571083792"/>
    <n v="0.78032935943045245"/>
    <n v="0.21967064056954755"/>
    <n v="-5.1810144712796224E-3"/>
    <n v="-1"/>
    <n v="1"/>
    <n v="0"/>
    <n v="93.18150861261465"/>
    <n v="102.66948830273923"/>
    <n v="106.31619813171913"/>
    <m/>
    <m/>
    <n v="110.30791185837212"/>
    <m/>
    <n v="0.72485542508569445"/>
    <n v="1261.81"/>
    <n v="102.87268460205429"/>
    <n v="108.78850979812729"/>
    <s v=""/>
    <n v="-1.1009072364608907E-2"/>
    <n v="1.3018011490770753E-3"/>
    <n v="100681.73350561637"/>
    <n v="103089.49299817267"/>
    <n v="102269.52703353619"/>
    <n v="102407.48665407771"/>
    <m/>
  </r>
  <r>
    <x v="549"/>
    <m/>
    <n v="14.52"/>
    <n v="1285.71"/>
    <n v="58.339108131473729"/>
    <n v="14.201837486876549"/>
    <m/>
    <m/>
    <m/>
    <m/>
    <m/>
    <m/>
    <m/>
    <n v="3.3878015609318764E-4"/>
    <n v="2.4572600049984467E-4"/>
    <n v="0.13066950626330789"/>
    <n v="0.7652894914785493"/>
    <n v="0.2347105085214507"/>
    <n v="9.5915253800301394E-3"/>
    <n v="1"/>
    <n v="1"/>
    <n v="0"/>
    <n v="89.265228508008221"/>
    <n v="106.9845340706901"/>
    <n v="104.82676094709629"/>
    <m/>
    <m/>
    <n v="110.85069569263219"/>
    <m/>
    <n v="0.72485542508569445"/>
    <n v="1261.81"/>
    <n v="102.87268460205429"/>
    <n v="108.78850979812729"/>
    <s v=""/>
    <s v=""/>
    <s v=""/>
    <n v="101919.95180302659"/>
    <n v="103517.28175618824"/>
    <n v="102772.75699298368"/>
    <n v="103007.75483647487"/>
    <m/>
  </r>
  <r>
    <x v="550"/>
    <m/>
    <n v="14.32"/>
    <n v="1288.22"/>
    <n v="58.213536169213455"/>
    <n v="14.21330377472408"/>
    <m/>
    <m/>
    <m/>
    <m/>
    <m/>
    <m/>
    <m/>
    <n v="3.1925267327694929E-4"/>
    <n v="2.4265938032277343E-4"/>
    <n v="0.12684768319980561"/>
    <n v="0.78834707483371091"/>
    <n v="0.21165292516628909"/>
    <n v="1.1381394362011231E-2"/>
    <n v="1"/>
    <n v="1"/>
    <n v="0"/>
    <n v="87.013262344121898"/>
    <n v="109.68351949663031"/>
    <n v="103.94524443475696"/>
    <m/>
    <m/>
    <n v="110.75106408649619"/>
    <m/>
    <n v="0.72485542508569445"/>
    <n v="1261.81"/>
    <n v="102.87268460205429"/>
    <n v="108.78850979812729"/>
    <s v=""/>
    <n v="-1.2063373544578426E-2"/>
    <n v="-4.4770723274407676E-3"/>
    <n v="102118.92286106113"/>
    <n v="103294.46607363307"/>
    <n v="102680.38576534043"/>
    <n v="103090.92129775668"/>
    <m/>
  </r>
  <r>
    <x v="551"/>
    <m/>
    <n v="16.649999999999999"/>
    <n v="1265.29"/>
    <n v="57.848264383679847"/>
    <n v="14.061698131742435"/>
    <m/>
    <m/>
    <m/>
    <m/>
    <m/>
    <m/>
    <m/>
    <n v="3.0097834940854727E-4"/>
    <n v="2.394748819508781E-4"/>
    <n v="0.12316374795446419"/>
    <n v="0.81192722421025842"/>
    <n v="0.18807277578974158"/>
    <n v="-1.8865357223516448E-2"/>
    <n v="-1"/>
    <n v="1"/>
    <n v="0"/>
    <n v="92.173022022553369"/>
    <n v="103.17944659968533"/>
    <n v="105.99984495024337"/>
    <m/>
    <m/>
    <n v="109.91589081214131"/>
    <m/>
    <n v="0.72485542508569445"/>
    <n v="1261.81"/>
    <n v="102.87268460205429"/>
    <n v="108.78850979812729"/>
    <s v=""/>
    <s v=""/>
    <s v=""/>
    <n v="100301.23108387701"/>
    <n v="102646.32551146584"/>
    <n v="101906.07343977501"/>
    <n v="101991.30606004465"/>
    <m/>
  </r>
  <r>
    <x v="552"/>
    <m/>
    <n v="17.34"/>
    <n v="1263.8499999999999"/>
    <n v="57.99489950542042"/>
    <n v="14.048692635469395"/>
    <m/>
    <m/>
    <m/>
    <m/>
    <m/>
    <m/>
    <m/>
    <n v="2.7187533448804597E-4"/>
    <n v="2.3258908149845775E-4"/>
    <n v="0.11705775009881882"/>
    <n v="0.85427919053271695"/>
    <n v="0.14572080946728305"/>
    <n v="-3.0122970871325778E-2"/>
    <n v="-1"/>
    <n v="1"/>
    <n v="0"/>
    <n v="94.315760188122155"/>
    <n v="100.7808430464969"/>
    <n v="106.82123465240477"/>
    <m/>
    <m/>
    <n v="110.06489640225513"/>
    <m/>
    <n v="0.72485542508569445"/>
    <n v="1261.81"/>
    <n v="102.87268460205429"/>
    <n v="108.78850979812729"/>
    <n v="0.85427919053271695"/>
    <s v=""/>
    <s v=""/>
    <n v="100187.0803573552"/>
    <n v="102906.51579717202"/>
    <n v="102044.22065849724"/>
    <n v="101896.97552198167"/>
    <m/>
  </r>
  <r>
    <x v="553"/>
    <m/>
    <n v="17.8"/>
    <n v="1256.1500000000001"/>
    <n v="57.931455717068864"/>
    <n v="13.980528998222916"/>
    <m/>
    <m/>
    <m/>
    <m/>
    <m/>
    <m/>
    <m/>
    <n v="2.5686774079322866E-4"/>
    <n v="2.292653909797002E-4"/>
    <n v="0.11378107986822204"/>
    <n v="0.87888074287761297"/>
    <n v="0.12111925712238703"/>
    <n v="-1.8920346590098273E-2"/>
    <n v="-1"/>
    <n v="1"/>
    <n v="0"/>
    <n v="96.794201189624474"/>
    <n v="98.132511812414734"/>
    <n v="107.75692177852081"/>
    <m/>
    <m/>
    <n v="109.12429953208347"/>
    <m/>
    <n v="0.85427919053271695"/>
    <n v="1256.1500000000001"/>
    <n v="107.75692177852081"/>
    <n v="109.12429953208347"/>
    <s v=""/>
    <s v=""/>
    <s v=""/>
    <n v="99576.691055814968"/>
    <n v="102793.94073860809"/>
    <n v="101172.16719088028"/>
    <n v="101402.57588948793"/>
    <m/>
  </r>
  <r>
    <x v="554"/>
    <m/>
    <n v="18.350000000000001"/>
    <n v="1257.93"/>
    <n v="58.279190632305543"/>
    <n v="13.998229728292944"/>
    <m/>
    <m/>
    <m/>
    <m/>
    <m/>
    <m/>
    <m/>
    <n v="2.7889517457105469E-4"/>
    <n v="2.3670169160745387E-4"/>
    <n v="0.11855933872277272"/>
    <n v="0.84345949528134589"/>
    <n v="0.15654050471865411"/>
    <n v="-1.1708595590396456E-2"/>
    <n v="-1"/>
    <n v="1"/>
    <n v="0"/>
    <n v="99.877670234102183"/>
    <n v="95.006409641917571"/>
    <n v="108.90115400369083"/>
    <m/>
    <m/>
    <n v="109.42525288087241"/>
    <m/>
    <n v="0.85427919053271695"/>
    <n v="1256.1500000000001"/>
    <n v="107.75692177852081"/>
    <n v="109.12429953208347"/>
    <s v=""/>
    <s v=""/>
    <s v=""/>
    <n v="99717.794037209984"/>
    <n v="103410.96376741232"/>
    <n v="101451.18939446728"/>
    <n v="101530.96156248024"/>
    <m/>
  </r>
  <r>
    <x v="555"/>
    <m/>
    <n v="18.12"/>
    <n v="1252.3"/>
    <n v="58.146360653252358"/>
    <n v="13.971275721969379"/>
    <m/>
    <m/>
    <m/>
    <m/>
    <m/>
    <m/>
    <m/>
    <n v="3.3097900827723178E-4"/>
    <n v="2.5359264620821505E-4"/>
    <n v="0.12915626975556579"/>
    <n v="0.77425586995702667"/>
    <n v="0.22574413004297333"/>
    <n v="-2.0534283730157397E-2"/>
    <n v="-1"/>
    <n v="1"/>
    <n v="0"/>
    <n v="100.91017340269278"/>
    <n v="94.024263995530617"/>
    <n v="109.27641568233042"/>
    <m/>
    <m/>
    <n v="109.0628112168211"/>
    <m/>
    <n v="0.85427919053271695"/>
    <n v="1256.1500000000001"/>
    <n v="107.75692177852081"/>
    <n v="109.12429953208347"/>
    <s v=""/>
    <s v=""/>
    <s v=""/>
    <n v="99271.496405044832"/>
    <n v="103175.26941404083"/>
    <n v="101115.15966699527"/>
    <n v="101335.46068607573"/>
    <m/>
  </r>
  <r>
    <x v="556"/>
    <m/>
    <n v="20.96"/>
    <n v="1237.44"/>
    <n v="57.833173482993963"/>
    <n v="13.882971280622112"/>
    <m/>
    <m/>
    <m/>
    <m/>
    <m/>
    <m/>
    <m/>
    <n v="3.4741680071644695E-4"/>
    <n v="2.6084557480205009E-4"/>
    <n v="0.13232462641590539"/>
    <n v="0.75571722897363891"/>
    <n v="0.24428277102636109"/>
    <n v="-2.8936611009827667E-2"/>
    <n v="-1"/>
    <n v="1"/>
    <n v="0"/>
    <n v="104.58313211335101"/>
    <n v="90.60194067756872"/>
    <n v="110.60224091651575"/>
    <m/>
    <m/>
    <n v="108.15565846510202"/>
    <m/>
    <n v="0.85427919053271695"/>
    <n v="1256.1500000000001"/>
    <n v="107.75692177852081"/>
    <n v="109.12429953208347"/>
    <s v=""/>
    <n v="1.6074423061566812E-2"/>
    <n v="-1.7717910581460994E-2"/>
    <n v="98093.524324410027"/>
    <n v="102619.54812202178"/>
    <n v="100274.11316994439"/>
    <n v="100694.97720964697"/>
    <m/>
  </r>
  <r>
    <x v="557"/>
    <m/>
    <n v="23.81"/>
    <n v="1223.69"/>
    <n v="58.065747503727941"/>
    <n v="13.856040668353437"/>
    <m/>
    <m/>
    <m/>
    <m/>
    <m/>
    <m/>
    <m/>
    <n v="4.1695072755529669E-4"/>
    <n v="2.8430288963113699E-4"/>
    <n v="0.14496315624594738"/>
    <n v="0.68983045478354521"/>
    <n v="0.31016954521645479"/>
    <n v="-0.10020028640581662"/>
    <n v="-1"/>
    <n v="1"/>
    <n v="0"/>
    <n v="113.3419133933218"/>
    <n v="83.014076689372033"/>
    <n v="113.68986705560302"/>
    <m/>
    <m/>
    <n v="107.59087094041783"/>
    <m/>
    <n v="0.85427919053271695"/>
    <n v="1256.1500000000001"/>
    <n v="107.75692177852081"/>
    <n v="109.12429953208347"/>
    <n v="0.68983045478354521"/>
    <n v="1.7099818981122228E-2"/>
    <n v="-1.551307399068802E-2"/>
    <n v="97003.543428802455"/>
    <n v="103032.22893262368"/>
    <n v="99750.482978321743"/>
    <n v="100499.64601333303"/>
    <m/>
  </r>
  <r>
    <x v="558"/>
    <m/>
    <n v="21.46"/>
    <n v="1230.04"/>
    <n v="58.493010853790587"/>
    <n v="13.980113384571181"/>
    <m/>
    <m/>
    <m/>
    <m/>
    <m/>
    <m/>
    <m/>
    <n v="4.1937581074367173E-4"/>
    <n v="2.8900984972537433E-4"/>
    <n v="0.14538411488701597"/>
    <n v="0.6878330557483131"/>
    <n v="0.3121669442516869"/>
    <n v="-0.13546201066028513"/>
    <n v="-1"/>
    <n v="1"/>
    <n v="0"/>
    <n v="115.56711680026069"/>
    <n v="81.384289431131151"/>
    <n v="114.43387861005964"/>
    <m/>
    <m/>
    <n v="109.65687471109442"/>
    <m/>
    <n v="0.68983045478354521"/>
    <n v="1230.04"/>
    <n v="114.43387861005964"/>
    <n v="109.65687471109442"/>
    <s v=""/>
    <n v="1.5191756082014063E-2"/>
    <n v="-4.8523065231632634E-3"/>
    <n v="97506.91642422849"/>
    <n v="103790.36771823646"/>
    <n v="101665.93242267237"/>
    <n v="101399.56139018922"/>
    <m/>
  </r>
  <r>
    <x v="559"/>
    <m/>
    <n v="15.9"/>
    <n v="1256.1600000000001"/>
    <n v="58.114955714083202"/>
    <n v="13.939971911116974"/>
    <m/>
    <m/>
    <m/>
    <m/>
    <m/>
    <m/>
    <m/>
    <n v="3.7763649419999699E-4"/>
    <n v="2.8039903359282082E-4"/>
    <n v="0.13795970175264896"/>
    <n v="0.72484934897360276"/>
    <n v="0.27515065102639724"/>
    <n v="2.4088990475568421E-3"/>
    <n v="1"/>
    <n v="1"/>
    <n v="0"/>
    <n v="96.685732135160649"/>
    <n v="94.680875146779613"/>
    <n v="108.20179996872122"/>
    <m/>
    <m/>
    <n v="109.41088655840954"/>
    <m/>
    <n v="0.68983045478354521"/>
    <n v="1230.04"/>
    <n v="114.43387861005964"/>
    <n v="109.65687471109442"/>
    <s v=""/>
    <s v=""/>
    <s v=""/>
    <n v="99577.483769193583"/>
    <n v="103119.54429172351"/>
    <n v="101437.86997812864"/>
    <n v="101108.41011767488"/>
    <m/>
  </r>
  <r>
    <x v="560"/>
    <m/>
    <n v="17.25"/>
    <n v="1251.54"/>
    <n v="58.200443756955444"/>
    <n v="13.822968175387141"/>
    <m/>
    <m/>
    <m/>
    <m/>
    <m/>
    <m/>
    <m/>
    <n v="3.3990969788258934E-4"/>
    <n v="2.7199811851581377E-4"/>
    <n v="0.13088716046000273"/>
    <n v="0.76401688025433623"/>
    <n v="0.23598311974566377"/>
    <n v="-2.3066910057134432E-3"/>
    <n v="-1"/>
    <n v="1"/>
    <n v="0"/>
    <n v="99.663787872796149"/>
    <n v="91.764571807616306"/>
    <n v="109.31272221168769"/>
    <m/>
    <m/>
    <n v="109.4569572165732"/>
    <m/>
    <n v="0.68983045478354521"/>
    <n v="1230.04"/>
    <n v="114.43387861005964"/>
    <n v="109.65687471109442"/>
    <s v=""/>
    <n v="-1.7250987135396856E-2"/>
    <n v="1.8654215720406375E-2"/>
    <n v="99211.250188269434"/>
    <n v="103271.23481467164"/>
    <n v="101480.58336415094"/>
    <n v="100259.76696595966"/>
    <m/>
  </r>
  <r>
    <x v="561"/>
    <m/>
    <n v="17.829999999999998"/>
    <n v="1240.1300000000001"/>
    <n v="57.835148159240624"/>
    <n v="13.739105522314228"/>
    <m/>
    <m/>
    <m/>
    <m/>
    <m/>
    <m/>
    <m/>
    <n v="3.0639026210764768E-4"/>
    <n v="2.6397963516433455E-4"/>
    <n v="0.1242661225363753"/>
    <n v="0.80472455371517615"/>
    <n v="0.19527544628482385"/>
    <n v="-1.2064089369036628E-2"/>
    <n v="-1"/>
    <n v="1"/>
    <n v="0"/>
    <n v="100.69219673901793"/>
    <n v="90.817673227236767"/>
    <n v="109.6887135826519"/>
    <m/>
    <m/>
    <n v="108.86702103118191"/>
    <m/>
    <n v="0.68983045478354521"/>
    <n v="1230.04"/>
    <n v="114.43387861005964"/>
    <n v="109.65687471109442"/>
    <n v="0.80472455371517615"/>
    <n v="-1.1729549195391376E-2"/>
    <n v="1.6672277174703654E-2"/>
    <n v="98306.764223259815"/>
    <n v="102623.05200001974"/>
    <n v="100933.63715110505"/>
    <n v="99651.500351470255"/>
    <m/>
  </r>
  <r>
    <x v="562"/>
    <m/>
    <n v="16.690000000000001"/>
    <n v="1240.1199999999999"/>
    <n v="57.706037038931186"/>
    <n v="13.76532686424212"/>
    <m/>
    <m/>
    <m/>
    <m/>
    <m/>
    <m/>
    <m/>
    <n v="2.9353949990402903E-4"/>
    <n v="2.6139672531154835E-4"/>
    <n v="0.12163219473134185"/>
    <n v="0.82215074899271123"/>
    <n v="0.17784925100728877"/>
    <n v="-2.2213783815183141E-2"/>
    <n v="-1"/>
    <n v="1"/>
    <n v="0"/>
    <n v="99.207442922429095"/>
    <n v="92.156822548681731"/>
    <n v="109.14957635254896"/>
    <m/>
    <m/>
    <n v="109.39119969773034"/>
    <m/>
    <n v="0.80472455371517615"/>
    <n v="1240.1199999999999"/>
    <n v="109.14957635254896"/>
    <n v="109.39119969773034"/>
    <s v=""/>
    <n v="1.5869304024577868E-2"/>
    <n v="-7.0706216282526713E-3"/>
    <n v="98305.971509881172"/>
    <n v="102393.95641307987"/>
    <n v="101419.61774312104"/>
    <n v="99841.687118731017"/>
    <m/>
  </r>
  <r>
    <x v="563"/>
    <m/>
    <n v="15.52"/>
    <n v="1252.2"/>
    <n v="57.690149087606862"/>
    <n v="13.805125580211413"/>
    <m/>
    <m/>
    <m/>
    <m/>
    <m/>
    <m/>
    <m/>
    <n v="2.9606677781820199E-4"/>
    <n v="2.6311919192357461E-4"/>
    <n v="0.12215467900181876"/>
    <n v="0.8186342170201365"/>
    <n v="0.1813657829798635"/>
    <n v="1.8927818622559024E-2"/>
    <n v="1"/>
    <n v="1"/>
    <n v="0"/>
    <n v="93.5501356312555"/>
    <n v="97.412068009888728"/>
    <n v="107.0748237737174"/>
    <m/>
    <m/>
    <n v="109.84265208553553"/>
    <m/>
    <n v="0.80472455371517615"/>
    <n v="1240.1199999999999"/>
    <n v="109.14957635254896"/>
    <n v="109.39119969773034"/>
    <s v=""/>
    <s v=""/>
    <s v=""/>
    <n v="99263.569271258602"/>
    <n v="102365.76473195128"/>
    <n v="101838.17178336318"/>
    <n v="100130.35232709999"/>
    <m/>
  </r>
  <r>
    <x v="564"/>
    <m/>
    <n v="15.88"/>
    <n v="1245.5999999999999"/>
    <n v="57.489228789847282"/>
    <n v="13.755921441959133"/>
    <m/>
    <m/>
    <m/>
    <m/>
    <m/>
    <m/>
    <m/>
    <n v="2.7358701697840224E-4"/>
    <n v="2.5736369124847348E-4"/>
    <n v="0.11742566012465705"/>
    <n v="0.85160262155513311"/>
    <n v="0.14839737844486689"/>
    <n v="1.0081026053716666E-2"/>
    <n v="1"/>
    <n v="1"/>
    <n v="0"/>
    <n v="94.068104825325008"/>
    <n v="96.872716035471399"/>
    <n v="107.2724413748784"/>
    <m/>
    <m/>
    <n v="109.41282708912226"/>
    <m/>
    <n v="0.80472455371517615"/>
    <n v="1240.1199999999999"/>
    <n v="109.14957635254896"/>
    <n v="109.39119969773034"/>
    <s v=""/>
    <s v=""/>
    <s v=""/>
    <n v="98740.378441366949"/>
    <n v="102009.25048722124"/>
    <n v="101439.66909801804"/>
    <n v="99773.468380588529"/>
    <m/>
  </r>
  <r>
    <x v="565"/>
    <m/>
    <n v="15.89"/>
    <n v="1244.5"/>
    <n v="57.411669957262951"/>
    <n v="13.751294391758888"/>
    <m/>
    <m/>
    <m/>
    <m/>
    <m/>
    <m/>
    <m/>
    <n v="2.4941034719582329E-4"/>
    <n v="2.5059739008559764E-4"/>
    <n v="0.11238375532217333"/>
    <n v="0.88980831538621841"/>
    <n v="0.11019168461378159"/>
    <n v="-2.2786626488735273E-3"/>
    <n v="-1"/>
    <n v="1"/>
    <n v="0"/>
    <n v="93.563227412732374"/>
    <n v="97.392646210674016"/>
    <n v="107.08052569582716"/>
    <m/>
    <m/>
    <n v="109.29718432678393"/>
    <m/>
    <n v="0.80472455371517615"/>
    <n v="1240.1199999999999"/>
    <n v="109.14957635254896"/>
    <n v="109.39119969773034"/>
    <s v=""/>
    <n v="1.2291265253693062E-2"/>
    <n v="-1.649549592749544E-3"/>
    <n v="98653.17996971836"/>
    <n v="101871.62960506412"/>
    <n v="101332.45348301867"/>
    <n v="99739.90779006049"/>
    <m/>
  </r>
  <r>
    <x v="566"/>
    <m/>
    <n v="15.62"/>
    <n v="1250.56"/>
    <n v="57.611705344373092"/>
    <n v="13.798995576414541"/>
    <m/>
    <m/>
    <m/>
    <m/>
    <m/>
    <m/>
    <m/>
    <n v="2.3148377390115566E-4"/>
    <n v="2.4518380681050409E-4"/>
    <n v="0.11116323071613836"/>
    <n v="0.89957802913587226"/>
    <n v="0.10042197086412774"/>
    <n v="-6.2257489294346722E-3"/>
    <n v="-1"/>
    <n v="1"/>
    <n v="0"/>
    <n v="92.798142105446004"/>
    <n v="98.189045444796477"/>
    <n v="106.78865270550878"/>
    <m/>
    <m/>
    <n v="109.67023097363833"/>
    <m/>
    <n v="0.80472455371517615"/>
    <n v="1240.1199999999999"/>
    <n v="109.14957635254896"/>
    <n v="109.39119969773034"/>
    <s v=""/>
    <n v="1.9590196866211329E-2"/>
    <n v="-6.0329869397582891E-3"/>
    <n v="99133.564277164303"/>
    <n v="102226.57365875145"/>
    <n v="101678.31538442271"/>
    <n v="100085.89062073006"/>
    <m/>
  </r>
  <r>
    <x v="567"/>
    <m/>
    <n v="16.399999999999999"/>
    <n v="1239.2"/>
    <n v="57.283611412241939"/>
    <n v="13.708145380630363"/>
    <m/>
    <m/>
    <m/>
    <m/>
    <m/>
    <m/>
    <m/>
    <n v="2.0839047354170794E-4"/>
    <n v="2.3784481571538933E-4"/>
    <n v="0.10948688831113806"/>
    <n v="0.91335137515116538"/>
    <n v="8.6648624848834621E-2"/>
    <n v="8.4086141924529477E-4"/>
    <n v="1"/>
    <n v="1"/>
    <n v="0"/>
    <n v="95.11701516170092"/>
    <n v="95.735462574111338"/>
    <n v="107.67814367969655"/>
    <m/>
    <m/>
    <n v="109.03792285521308"/>
    <m/>
    <n v="0.80472455371517615"/>
    <n v="1240.1199999999999"/>
    <n v="109.14957635254896"/>
    <n v="109.39119969773034"/>
    <n v="0.91335137515116538"/>
    <n v="1.4265609007164892E-2"/>
    <n v="-1.904041075509566E-3"/>
    <n v="98233.0418790478"/>
    <n v="101644.40171436081"/>
    <n v="101092.08497609223"/>
    <n v="99426.942459773432"/>
    <m/>
  </r>
  <r>
    <x v="568"/>
    <m/>
    <n v="15.79"/>
    <n v="1246"/>
    <n v="57.578909313725021"/>
    <n v="13.787512380212934"/>
    <m/>
    <m/>
    <m/>
    <m/>
    <m/>
    <m/>
    <m/>
    <n v="1.9001514276411791E-4"/>
    <n v="2.3144858621690188E-4"/>
    <n v="0.10800467001630927"/>
    <n v="0.92588588979439024"/>
    <n v="7.4114110205609762E-2"/>
    <n v="-6.4257753125834078E-3"/>
    <n v="-1"/>
    <n v="1"/>
    <n v="0"/>
    <n v="95.183382804489213"/>
    <n v="95.668663411296052"/>
    <n v="107.70318772522893"/>
    <m/>
    <m/>
    <n v="109.73932794647827"/>
    <m/>
    <n v="0.91335137515116538"/>
    <n v="1246"/>
    <n v="107.70318772522893"/>
    <n v="109.73932794647827"/>
    <s v=""/>
    <n v="1.9367333763718575E-2"/>
    <n v="-5.4245432361503809E-3"/>
    <n v="98772.086976511913"/>
    <n v="102168.38017493216"/>
    <n v="101742.37710595055"/>
    <n v="100002.60152098032"/>
    <m/>
  </r>
  <r>
    <x v="569"/>
    <m/>
    <n v="13.03"/>
    <n v="1272.8699999999999"/>
    <n v="58.209581507416232"/>
    <n v="13.984502726175279"/>
    <m/>
    <m/>
    <m/>
    <m/>
    <m/>
    <m/>
    <m/>
    <n v="2.1791555168796344E-4"/>
    <n v="2.3857570559047202E-4"/>
    <n v="0.10965498420846993"/>
    <n v="0.91195125075104289"/>
    <n v="8.8048749248957114E-2"/>
    <n v="4.9314765479577138E-2"/>
    <n v="1"/>
    <n v="1"/>
    <n v="0"/>
    <n v="87.121751370792353"/>
    <n v="103.7713960674829"/>
    <n v="104.66251900732007"/>
    <m/>
    <m/>
    <n v="111.63235022166117"/>
    <m/>
    <n v="0.91335137515116538"/>
    <n v="1246"/>
    <n v="107.70318772522893"/>
    <n v="109.73932794647827"/>
    <s v=""/>
    <n v="2.6123595505618047E-2"/>
    <n v="-1.0658834855314714E-2"/>
    <n v="100902.10782487376"/>
    <n v="103287.44889677477"/>
    <n v="103497.45060417317"/>
    <n v="101431.3978496802"/>
    <m/>
  </r>
  <r>
    <x v="570"/>
    <m/>
    <n v="13.08"/>
    <n v="1270.2"/>
    <n v="57.969667778915152"/>
    <n v="13.983513873724144"/>
    <m/>
    <m/>
    <m/>
    <m/>
    <m/>
    <m/>
    <m/>
    <n v="2.379055050410879E-4"/>
    <n v="2.4395288697933411E-4"/>
    <n v="0.11088383788342844"/>
    <n v="0.90184468637466753"/>
    <n v="9.8155313625332474E-2"/>
    <n v="4.831176606510873E-2"/>
    <n v="1"/>
    <n v="1"/>
    <n v="0"/>
    <n v="85.188272000683796"/>
    <n v="106.07437839218289"/>
    <n v="103.88826604851921"/>
    <m/>
    <m/>
    <n v="111.34921417811128"/>
    <m/>
    <n v="0.91335137515116538"/>
    <n v="1246"/>
    <n v="107.70318772522893"/>
    <n v="109.73932794647827"/>
    <s v=""/>
    <s v=""/>
    <s v=""/>
    <n v="100690.45335278125"/>
    <n v="102861.74446237624"/>
    <n v="103234.94731884969"/>
    <n v="101424.22557560298"/>
    <m/>
  </r>
  <r>
    <x v="571"/>
    <m/>
    <n v="13.05"/>
    <n v="1280.19"/>
    <n v="58.272599952228475"/>
    <n v="14.031749534804202"/>
    <m/>
    <m/>
    <m/>
    <m/>
    <m/>
    <m/>
    <m/>
    <n v="2.6895079364134752E-4"/>
    <n v="2.5308505210126461E-4"/>
    <n v="0.11642645747219106"/>
    <n v="0.85891130049959152"/>
    <n v="0.14108869950040848"/>
    <n v="5.1799485510133692E-2"/>
    <n v="1"/>
    <n v="1"/>
    <n v="0"/>
    <n v="83.595518476488067"/>
    <n v="108.0576366041779"/>
    <n v="103.24080445947938"/>
    <m/>
    <m/>
    <n v="112.09566616377279"/>
    <m/>
    <n v="0.91335137515116538"/>
    <n v="1246"/>
    <n v="107.70318772522893"/>
    <n v="109.73932794647827"/>
    <s v=""/>
    <s v=""/>
    <s v=""/>
    <n v="101482.37401802631"/>
    <n v="103399.2692230774"/>
    <n v="103927.00367492378"/>
    <n v="101774.08503255714"/>
    <m/>
  </r>
  <r>
    <x v="572"/>
    <m/>
    <n v="14.15"/>
    <n v="1270.9100000000001"/>
    <n v="58.120636983085816"/>
    <n v="13.961143390192728"/>
    <m/>
    <m/>
    <m/>
    <m/>
    <m/>
    <m/>
    <m/>
    <n v="3.0589869818553128E-4"/>
    <n v="2.6464539571072226E-4"/>
    <n v="0.12416639798492496"/>
    <n v="0.8053708702425354"/>
    <n v="0.1946291297574646"/>
    <n v="3.3631310523747709E-2"/>
    <n v="1"/>
    <n v="0"/>
    <n v="1"/>
    <n v="86.824205435715598"/>
    <n v="103.88415591397818"/>
    <n v="104.56995162387845"/>
    <m/>
    <m/>
    <n v="111.46651169139824"/>
    <m/>
    <n v="0.91335137515116538"/>
    <n v="1246"/>
    <n v="107.70318772522893"/>
    <n v="109.73932794647827"/>
    <n v="0.8053708702425354"/>
    <s v=""/>
    <s v=""/>
    <n v="100746.73600266353"/>
    <n v="103129.62517130691"/>
    <n v="103343.69709938647"/>
    <n v="101261.96957983435"/>
    <m/>
  </r>
  <r>
    <x v="573"/>
    <m/>
    <n v="13.65"/>
    <n v="1274.08"/>
    <n v="58.264833434231463"/>
    <n v="13.99570207267832"/>
    <m/>
    <m/>
    <m/>
    <m/>
    <m/>
    <m/>
    <m/>
    <n v="3.2497509222717064E-4"/>
    <n v="2.716059129974583E-4"/>
    <n v="0.12797946963575602"/>
    <n v="0.78137532750066296"/>
    <n v="0.21862467249933704"/>
    <n v="6.3886644006851914E-2"/>
    <n v="1"/>
    <n v="0"/>
    <n v="1"/>
    <n v="86.848641430585147"/>
    <n v="103.85491852921662"/>
    <n v="104.56014149167486"/>
    <m/>
    <m/>
    <n v="111.10779603479355"/>
    <m/>
    <n v="0.8053708702425354"/>
    <n v="1274.08"/>
    <n v="104.56014149167486"/>
    <n v="111.10779603479355"/>
    <s v=""/>
    <s v=""/>
    <s v=""/>
    <n v="100998.02614368722"/>
    <n v="103385.48826451442"/>
    <n v="103011.12185684549"/>
    <n v="101512.62815103943"/>
    <m/>
  </r>
  <r>
    <x v="574"/>
    <m/>
    <n v="13.97"/>
    <n v="1265.48"/>
    <n v="57.896685435819798"/>
    <n v="13.918717263848814"/>
    <m/>
    <m/>
    <m/>
    <m/>
    <m/>
    <m/>
    <m/>
    <n v="2.9586796250223851E-4"/>
    <n v="2.6447484945687003E-4"/>
    <n v="0.12211365734475739"/>
    <n v="0.81890922092092455"/>
    <n v="0.18109077907907545"/>
    <n v="6.1803118908382158E-2"/>
    <n v="1"/>
    <n v="0"/>
    <n v="1"/>
    <n v="87.865436458624146"/>
    <n v="102.63901966127285"/>
    <n v="104.1520896970103"/>
    <m/>
    <m/>
    <n v="110.41939666944091"/>
    <m/>
    <n v="0.8053708702425354"/>
    <n v="1274.08"/>
    <n v="104.56014149167486"/>
    <n v="111.10779603479355"/>
    <s v=""/>
    <s v=""/>
    <s v=""/>
    <n v="100316.29263807087"/>
    <n v="102732.24413205918"/>
    <n v="102372.88769649631"/>
    <n v="100954.24742591352"/>
    <m/>
  </r>
  <r>
    <x v="575"/>
    <m/>
    <n v="14.02"/>
    <n v="1267.3399999999999"/>
    <n v="57.977334988984133"/>
    <n v="13.941195702912434"/>
    <m/>
    <m/>
    <m/>
    <m/>
    <m/>
    <m/>
    <m/>
    <n v="2.6678928665236382E-4"/>
    <n v="2.5669304009326872E-4"/>
    <n v="0.11595766489231807"/>
    <n v="0.86238369919628122"/>
    <n v="0.13761630080371878"/>
    <n v="6.6627250639912386E-2"/>
    <n v="1"/>
    <n v="0"/>
    <n v="1"/>
    <n v="87.963569896132512"/>
    <n v="102.52438619186999"/>
    <n v="104.11331524447776"/>
    <m/>
    <m/>
    <n v="110.542011595592"/>
    <m/>
    <n v="0.8053708702425354"/>
    <n v="1274.08"/>
    <n v="104.56014149167486"/>
    <n v="111.10779603479355"/>
    <s v=""/>
    <s v=""/>
    <s v=""/>
    <n v="100463.73732649485"/>
    <n v="102875.34920832481"/>
    <n v="102486.56739810125"/>
    <n v="101117.28643704935"/>
    <m/>
  </r>
  <r>
    <x v="576"/>
    <m/>
    <n v="13.14"/>
    <n v="1272.43"/>
    <n v="58.184378520428176"/>
    <n v="13.991707695512412"/>
    <m/>
    <m/>
    <m/>
    <m/>
    <m/>
    <m/>
    <m/>
    <n v="2.4380705429970361E-4"/>
    <n v="2.5010125778424352E-4"/>
    <n v="0.11227245161804329"/>
    <n v="0.89069044595378744"/>
    <n v="0.10930955404621256"/>
    <n v="8.0556678858001524E-2"/>
    <n v="1"/>
    <n v="0"/>
    <n v="1"/>
    <n v="86.363836085703113"/>
    <n v="104.38892769670343"/>
    <n v="104.74446133790846"/>
    <m/>
    <m/>
    <n v="111.03003138475296"/>
    <m/>
    <n v="0.8053708702425354"/>
    <n v="1274.08"/>
    <n v="104.56014149167486"/>
    <n v="111.10779603479355"/>
    <s v=""/>
    <s v=""/>
    <s v=""/>
    <n v="100867.22843621433"/>
    <n v="103242.72855755978"/>
    <n v="102939.02409118575"/>
    <n v="101483.65641944412"/>
    <m/>
  </r>
  <r>
    <x v="577"/>
    <m/>
    <n v="14.49"/>
    <n v="1258.5999999999999"/>
    <n v="57.608825271913695"/>
    <n v="13.86521827175874"/>
    <m/>
    <m/>
    <m/>
    <m/>
    <m/>
    <m/>
    <m/>
    <n v="2.288998421843963E-4"/>
    <n v="2.4544026804511511E-4"/>
    <n v="0.11122135365780171"/>
    <n v="0.89910792047787147"/>
    <n v="0.10089207952212853"/>
    <n v="6.7971000869854525E-2"/>
    <n v="1"/>
    <n v="0"/>
    <n v="1"/>
    <n v="88.74126765193553"/>
    <n v="101.51529976261054"/>
    <n v="103.78332297236375"/>
    <m/>
    <m/>
    <n v="109.85992358833926"/>
    <m/>
    <n v="0.8053708702425354"/>
    <n v="1274.08"/>
    <n v="104.56014149167486"/>
    <n v="111.10779603479355"/>
    <s v=""/>
    <s v=""/>
    <s v=""/>
    <n v="99770.905833577752"/>
    <n v="102221.46323999795"/>
    <n v="101854.18467303844"/>
    <n v="100566.21235183912"/>
    <m/>
  </r>
  <r>
    <x v="578"/>
    <m/>
    <n v="17.79"/>
    <n v="1242.28"/>
    <n v="57.000641289410275"/>
    <n v="13.68140610434566"/>
    <m/>
    <m/>
    <m/>
    <m/>
    <m/>
    <m/>
    <m/>
    <n v="2.698972156783343E-4"/>
    <n v="2.5724326731747495E-4"/>
    <n v="0.11663112650655505"/>
    <n v="0.8574040480898526"/>
    <n v="0.1425959519101474"/>
    <n v="2.014818423346788E-2"/>
    <n v="1"/>
    <n v="0"/>
    <n v="1"/>
    <n v="96.16127197392106"/>
    <n v="93.027208675827453"/>
    <n v="100.89074651430454"/>
    <m/>
    <m/>
    <n v="108.11548039117486"/>
    <m/>
    <n v="0.8053708702425354"/>
    <n v="1274.08"/>
    <n v="104.56014149167486"/>
    <n v="111.10779603479355"/>
    <s v=""/>
    <n v="1.0495788971873532E-2"/>
    <n v="-3.9211039422785143E-3"/>
    <n v="98477.197599663894"/>
    <n v="101142.29774205229"/>
    <n v="100236.8629623353"/>
    <n v="99232.999047973048"/>
    <m/>
  </r>
  <r>
    <x v="579"/>
    <m/>
    <n v="18.05"/>
    <n v="1236.2"/>
    <n v="56.771135710964373"/>
    <n v="13.650445880900174"/>
    <m/>
    <m/>
    <m/>
    <m/>
    <m/>
    <m/>
    <m/>
    <n v="2.9770720750329116E-4"/>
    <n v="2.6596588331578776E-4"/>
    <n v="0.12249262532155099"/>
    <n v="0.8163756776172737"/>
    <n v="0.1836243223827263"/>
    <n v="-8.192270081317057E-3"/>
    <n v="-1"/>
    <n v="0"/>
    <n v="1"/>
    <n v="99.146467775443654"/>
    <n v="90.139305603561937"/>
    <n v="99.846741213887057"/>
    <m/>
    <m/>
    <n v="107.47254322845893"/>
    <m/>
    <n v="0.8053708702425354"/>
    <n v="1274.08"/>
    <n v="104.56014149167486"/>
    <n v="111.10779603479355"/>
    <s v=""/>
    <n v="1.9689602988054222E-2"/>
    <n v="-1.9104394890339882E-2"/>
    <n v="97995.227865460693"/>
    <n v="100735.06159481706"/>
    <n v="99640.778071999754"/>
    <n v="99008.440563248645"/>
    <m/>
  </r>
  <r>
    <x v="580"/>
    <m/>
    <n v="18.64"/>
    <n v="1234.49"/>
    <n v="56.791958281273743"/>
    <n v="13.628672186797438"/>
    <m/>
    <m/>
    <m/>
    <m/>
    <m/>
    <m/>
    <m/>
    <n v="3.3690725570482792E-4"/>
    <n v="2.786781375018739E-4"/>
    <n v="0.1303078113066263"/>
    <n v="0.76741370296436628"/>
    <n v="0.23258629703563372"/>
    <n v="-2.5508433223426653E-2"/>
    <n v="-1"/>
    <n v="0"/>
    <n v="1"/>
    <n v="98.356507084740826"/>
    <n v="90.857500711382997"/>
    <n v="100.11192128005068"/>
    <m/>
    <m/>
    <n v="107.4072878410783"/>
    <m/>
    <n v="0.8053708702425354"/>
    <n v="1274.08"/>
    <n v="104.56014149167486"/>
    <n v="111.10779603479355"/>
    <s v=""/>
    <n v="2.589386830609941E-2"/>
    <n v="-2.700897398522073E-2"/>
    <n v="97859.673877716035"/>
    <n v="100772.00929502436"/>
    <n v="99580.277990986739"/>
    <n v="98850.513158003261"/>
    <m/>
  </r>
  <r>
    <x v="581"/>
    <m/>
    <n v="17.739999999999998"/>
    <n v="1236.8599999999999"/>
    <n v="56.817063424522118"/>
    <n v="13.6803705160695"/>
    <m/>
    <m/>
    <m/>
    <m/>
    <m/>
    <m/>
    <m/>
    <n v="3.8360322874960947E-4"/>
    <n v="2.94433802961397E-4"/>
    <n v="0.13904532616733406"/>
    <n v="0.71918994155657578"/>
    <n v="0.28081005844342422"/>
    <n v="-7.0374483058663756E-2"/>
    <n v="-1"/>
    <n v="0"/>
    <n v="1"/>
    <n v="97.098897174691658"/>
    <n v="92.019226525807142"/>
    <n v="100.53860629916311"/>
    <m/>
    <m/>
    <n v="107.66198673258823"/>
    <m/>
    <n v="0.8053708702425354"/>
    <n v="1274.08"/>
    <n v="104.56014149167486"/>
    <n v="111.10779603479355"/>
    <s v=""/>
    <n v="4.1385511425770849E-2"/>
    <n v="-3.9874403813517256E-2"/>
    <n v="98047.546948449846"/>
    <n v="100816.55601969"/>
    <n v="99816.416403289666"/>
    <n v="99225.487792942789"/>
    <m/>
  </r>
  <r>
    <x v="582"/>
    <m/>
    <n v="15.55"/>
    <n v="1259.81"/>
    <n v="56.823936325795685"/>
    <n v="13.814864539473808"/>
    <m/>
    <m/>
    <m/>
    <m/>
    <m/>
    <m/>
    <m/>
    <n v="3.4533524333562205E-4"/>
    <n v="2.8562849011084715E-4"/>
    <n v="0.13192761751852927"/>
    <n v="0.75799140377832541"/>
    <n v="0.24200859622167459"/>
    <n v="-1.1030301412761115E-2"/>
    <n v="-1"/>
    <n v="1"/>
    <n v="0"/>
    <n v="91.937639580759367"/>
    <n v="96.910476020017541"/>
    <n v="102.3199710051266"/>
    <m/>
    <m/>
    <n v="109.64225996586707"/>
    <m/>
    <n v="0.8053708702425354"/>
    <n v="1274.08"/>
    <n v="104.56014149167486"/>
    <n v="111.10779603479355"/>
    <s v=""/>
    <n v="4.7353782966544467E-2"/>
    <n v="-4.5625542053987722E-2"/>
    <n v="99866.824152391229"/>
    <n v="100828.75133909761"/>
    <n v="101652.382686693"/>
    <n v="100200.99025187487"/>
    <m/>
  </r>
  <r>
    <x v="583"/>
    <m/>
    <n v="16.21"/>
    <n v="1249.1300000000001"/>
    <n v="56.830803145053828"/>
    <n v="13.740204766408278"/>
    <m/>
    <m/>
    <m/>
    <m/>
    <m/>
    <m/>
    <m/>
    <n v="3.138255179837279E-4"/>
    <n v="2.7796677510202216E-4"/>
    <n v="0.12576488423395413"/>
    <n v="0.79513451317599115"/>
    <n v="0.20486548682400885"/>
    <n v="-5.9348270635759606E-3"/>
    <n v="-1"/>
    <n v="1"/>
    <n v="0"/>
    <n v="94.957447216453517"/>
    <n v="93.727329304499193"/>
    <n v="103.44024713698542"/>
    <m/>
    <m/>
    <n v="109.12385928898514"/>
    <m/>
    <n v="0.8053708702425354"/>
    <n v="1274.08"/>
    <n v="104.56014149167486"/>
    <n v="111.10779603479355"/>
    <s v=""/>
    <n v="2.9901334328192419E-2"/>
    <n v="-2.9677326007173543E-2"/>
    <n v="99020.206264021137"/>
    <n v="100840.93586653865"/>
    <n v="101171.75902928346"/>
    <n v="99659.473310339134"/>
    <m/>
  </r>
  <r>
    <x v="584"/>
    <m/>
    <n v="17.399999999999999"/>
    <n v="1240.29"/>
    <n v="56.599514390318362"/>
    <n v="13.665257952567428"/>
    <m/>
    <m/>
    <m/>
    <m/>
    <m/>
    <m/>
    <m/>
    <n v="2.8353399002352246E-4"/>
    <n v="2.6995507900041168E-4"/>
    <n v="0.11954126106573215"/>
    <n v="0.83653124543343249"/>
    <n v="0.16346875456656751"/>
    <n v="-8.1231757681857787E-3"/>
    <n v="-1"/>
    <n v="1"/>
    <n v="0"/>
    <n v="97.155368589071387"/>
    <n v="91.557880711308101"/>
    <n v="104.23833630441712"/>
    <m/>
    <m/>
    <n v="108.66805434765826"/>
    <m/>
    <n v="0.8053708702425354"/>
    <n v="1274.08"/>
    <n v="104.56014149167486"/>
    <n v="111.10779603479355"/>
    <s v=""/>
    <n v="4.2565625675470065E-2"/>
    <n v="-3.7944910844745938E-2"/>
    <n v="98319.447637317775"/>
    <n v="100430.53564003823"/>
    <n v="100749.16961585227"/>
    <n v="99115.874425122558"/>
    <m/>
  </r>
  <r>
    <x v="585"/>
    <m/>
    <n v="14.98"/>
    <n v="1260.9100000000001"/>
    <n v="57.031738508266379"/>
    <n v="13.845775167293151"/>
    <m/>
    <m/>
    <m/>
    <m/>
    <m/>
    <m/>
    <m/>
    <n v="3.0002184331162835E-4"/>
    <n v="2.7530880231753678E-4"/>
    <n v="0.12296788565680906"/>
    <n v="0.81322045561627276"/>
    <n v="0.18677954438372724"/>
    <n v="2.2389009468586796E-2"/>
    <n v="1"/>
    <n v="1"/>
    <n v="0"/>
    <n v="90.089042089028851"/>
    <n v="98.217089442165886"/>
    <n v="101.71117412818612"/>
    <m/>
    <m/>
    <n v="109.59360717921268"/>
    <m/>
    <n v="0.8053708702425354"/>
    <n v="1274.08"/>
    <n v="104.56014149167486"/>
    <n v="111.10779603479355"/>
    <s v=""/>
    <n v="4.6142434430657353E-2"/>
    <n v="-3.8858396147504415E-2"/>
    <n v="99954.022624039833"/>
    <n v="101197.47684350354"/>
    <n v="101607.27533767169"/>
    <n v="100425.18901314071"/>
    <m/>
  </r>
  <r>
    <x v="586"/>
    <m/>
    <n v="14.85"/>
    <n v="1268.8800000000001"/>
    <n v="57.197850081606582"/>
    <n v="13.885557992582942"/>
    <m/>
    <m/>
    <m/>
    <m/>
    <m/>
    <m/>
    <m/>
    <n v="3.353444330963948E-4"/>
    <n v="2.8664697048278945E-4"/>
    <n v="0.13000522846431331"/>
    <n v="0.76919983281634097"/>
    <n v="0.23080016718365903"/>
    <n v="1.4472403846833718E-2"/>
    <n v="1"/>
    <n v="1"/>
    <n v="0"/>
    <n v="87.612029100303957"/>
    <n v="100.91758442603503"/>
    <n v="100.77898565638137"/>
    <m/>
    <m/>
    <n v="109.96057503988789"/>
    <m/>
    <n v="0.8053708702425354"/>
    <n v="1274.08"/>
    <n v="104.56014149167486"/>
    <n v="111.10779603479355"/>
    <s v=""/>
    <n v="3.0065587551847406E-2"/>
    <n v="-3.1800248107194506E-2"/>
    <n v="100585.81518680292"/>
    <n v="101492.22626788057"/>
    <n v="101947.5014276728"/>
    <n v="100713.73896436638"/>
    <m/>
  </r>
  <r>
    <x v="587"/>
    <m/>
    <n v="14.62"/>
    <n v="1268.4000000000001"/>
    <n v="57.138393196860449"/>
    <n v="13.901677183868729"/>
    <m/>
    <m/>
    <m/>
    <m/>
    <m/>
    <m/>
    <m/>
    <n v="3.0642766487746424E-4"/>
    <n v="2.7943286389551841E-4"/>
    <n v="0.12427370723457233"/>
    <n v="0.80467543960240451"/>
    <n v="0.19532456039759549"/>
    <n v="1.5323776907916321E-2"/>
    <n v="1"/>
    <n v="1"/>
    <n v="0"/>
    <n v="87.014081204595627"/>
    <n v="101.60634209855088"/>
    <n v="100.54971507552743"/>
    <m/>
    <m/>
    <n v="109.87944595208533"/>
    <m/>
    <n v="0.8053708702425354"/>
    <n v="1274.08"/>
    <n v="104.56014149167486"/>
    <n v="111.10779603479355"/>
    <s v=""/>
    <n v="1.9001008763634086E-2"/>
    <n v="-2.4020409801318698E-2"/>
    <n v="100547.76494462899"/>
    <n v="101386.72559624295"/>
    <n v="101872.2843983732"/>
    <n v="100830.65353303842"/>
    <m/>
  </r>
  <r>
    <x v="588"/>
    <m/>
    <n v="14.94"/>
    <n v="1263.2"/>
    <n v="57.031613646745328"/>
    <n v="13.88852160520924"/>
    <m/>
    <m/>
    <m/>
    <m/>
    <m/>
    <m/>
    <m/>
    <n v="2.8833085838905856E-4"/>
    <n v="2.7481366597845511E-4"/>
    <n v="0.12054822795382995"/>
    <n v="0.82954350882951233"/>
    <n v="0.17045649117048767"/>
    <n v="1.929917620215877E-2"/>
    <n v="1"/>
    <n v="0"/>
    <n v="1"/>
    <n v="88.500312964478582"/>
    <n v="99.870869281486605"/>
    <n v="101.12219015819461"/>
    <m/>
    <m/>
    <n v="109.63262979563235"/>
    <m/>
    <n v="0.8053708702425354"/>
    <n v="1274.08"/>
    <n v="104.56014149167486"/>
    <n v="111.10779603479355"/>
    <s v=""/>
    <n v="2.1807000946073574E-2"/>
    <n v="-2.7122314063973696E-2"/>
    <n v="100135.55398774466"/>
    <n v="101197.25528843234"/>
    <n v="101643.45428855215"/>
    <n v="100735.23442811338"/>
    <m/>
  </r>
  <r>
    <x v="589"/>
    <m/>
    <n v="14.33"/>
    <n v="1278.55"/>
    <n v="57.483544122586345"/>
    <n v="14.008557572624749"/>
    <m/>
    <m/>
    <m/>
    <m/>
    <m/>
    <m/>
    <m/>
    <n v="3.5180071959173775E-4"/>
    <n v="2.9426014011157698E-4"/>
    <n v="0.13315688591816641"/>
    <n v="0.75099383190334246"/>
    <n v="0.24900616809665754"/>
    <n v="2.8318233555393799E-2"/>
    <n v="1"/>
    <n v="0"/>
    <n v="1"/>
    <n v="85.822798992921392"/>
    <n v="102.89239134051108"/>
    <n v="102.14198345200175"/>
    <m/>
    <m/>
    <n v="110.9216232101588"/>
    <m/>
    <n v="0.8053708702425354"/>
    <n v="1274.08"/>
    <n v="104.56014149167486"/>
    <n v="111.10779603479355"/>
    <s v=""/>
    <n v="2.5245408486383791E-2"/>
    <n v="-2.9214868229753499E-2"/>
    <n v="101352.36902393201"/>
    <n v="101999.16357774683"/>
    <n v="102838.51586330317"/>
    <n v="101605.87074644343"/>
    <m/>
  </r>
  <r>
    <x v="590"/>
    <m/>
    <n v="14.95"/>
    <n v="1276.6600000000001"/>
    <n v="57.492481389754332"/>
    <n v="14.038896410915775"/>
    <m/>
    <m/>
    <m/>
    <m/>
    <m/>
    <m/>
    <m/>
    <n v="3.3203041912969469E-4"/>
    <n v="2.9005526735736888E-4"/>
    <n v="0.12936125047376673"/>
    <n v="0.77302901474564123"/>
    <n v="0.22697098525435877"/>
    <n v="3.9600884926854686E-2"/>
    <n v="1"/>
    <n v="0"/>
    <n v="1"/>
    <n v="86.66881168166374"/>
    <n v="101.87811227165555"/>
    <n v="101.80635618641222"/>
    <m/>
    <m/>
    <n v="110.71946864563678"/>
    <m/>
    <n v="0.8053708702425354"/>
    <n v="1274.08"/>
    <n v="104.56014149167486"/>
    <n v="111.10779603479355"/>
    <s v=""/>
    <n v="1.8169019592507052E-2"/>
    <n v="-2.2805689170720456E-2"/>
    <n v="101202.54619537215"/>
    <n v="102015.02192102959"/>
    <n v="102651.09275508695"/>
    <n v="101825.92224468042"/>
    <m/>
  </r>
  <r>
    <x v="591"/>
    <m/>
    <n v="15.05"/>
    <n v="1270.92"/>
    <n v="57.398335044199541"/>
    <n v="13.976756228474473"/>
    <m/>
    <m/>
    <m/>
    <m/>
    <m/>
    <m/>
    <m/>
    <n v="2.9908543768158242E-4"/>
    <n v="2.8143102747610495E-4"/>
    <n v="0.12277583662574552"/>
    <n v="0.81449251537032874"/>
    <n v="0.18550748462967126"/>
    <n v="3.8694759937074164E-2"/>
    <n v="1"/>
    <n v="0"/>
    <n v="1"/>
    <n v="88.780792648949671"/>
    <n v="99.395504861609837"/>
    <n v="100.97940324358514"/>
    <m/>
    <m/>
    <n v="110.14530095724407"/>
    <m/>
    <n v="0.8053708702425354"/>
    <n v="1274.08"/>
    <n v="104.56014149167486"/>
    <n v="111.10779603479355"/>
    <s v=""/>
    <n v="2.1634577726254323E-2"/>
    <n v="-2.5954327203004612E-2"/>
    <n v="100747.52871604216"/>
    <n v="101847.96805114273"/>
    <n v="102118.76595331363"/>
    <n v="101375.21150500872"/>
    <m/>
  </r>
  <r>
    <x v="592"/>
    <m/>
    <n v="14.34"/>
    <n v="1277.4100000000001"/>
    <n v="57.602090542593977"/>
    <n v="14.057822869730973"/>
    <m/>
    <m/>
    <m/>
    <m/>
    <m/>
    <m/>
    <m/>
    <n v="2.7418716499045143E-4"/>
    <n v="2.7449117797492996E-4"/>
    <n v="0.11761953651471541"/>
    <n v="0.85019889521065217"/>
    <n v="0.14980110478934783"/>
    <n v="4.1428719703560088E-2"/>
    <n v="1"/>
    <n v="0"/>
    <n v="1"/>
    <n v="87.034822341229898"/>
    <n v="101.35022496526324"/>
    <n v="101.64135963638174"/>
    <m/>
    <m/>
    <n v="110.73801961306387"/>
    <m/>
    <n v="0.8053708702425354"/>
    <n v="1274.08"/>
    <n v="104.56014149167486"/>
    <n v="111.10779603479355"/>
    <s v=""/>
    <n v="2.7106348157240223E-2"/>
    <n v="-3.1924127706583483E-2"/>
    <n v="101261.99969876892"/>
    <n v="102209.51309377751"/>
    <n v="102668.29187193017"/>
    <n v="101963.19828599269"/>
    <m/>
  </r>
  <r>
    <x v="593"/>
    <m/>
    <n v="14.46"/>
    <n v="1280.27"/>
    <n v="57.633510351612884"/>
    <n v="14.091182116033179"/>
    <m/>
    <m/>
    <m/>
    <m/>
    <m/>
    <m/>
    <m/>
    <n v="2.6478562924865261E-4"/>
    <n v="2.7166159686285593E-4"/>
    <n v="0.11701172796727659"/>
    <n v="0.85461518889769694"/>
    <n v="0.14538481110230306"/>
    <n v="4.0152142996207438E-2"/>
    <n v="1"/>
    <n v="0"/>
    <n v="1"/>
    <n v="86.235914101935705"/>
    <n v="102.28053685194257"/>
    <n v="101.9523543910567"/>
    <m/>
    <m/>
    <n v="111.00320616306327"/>
    <m/>
    <n v="0.8053708702425354"/>
    <n v="1274.08"/>
    <n v="104.56014149167486"/>
    <n v="111.10779603479355"/>
    <s v=""/>
    <n v="2.0674646354733373E-2"/>
    <n v="-2.6082647976756634E-2"/>
    <n v="101488.7157250553"/>
    <n v="102265.26460125011"/>
    <n v="102914.15368353724"/>
    <n v="102205.15719221187"/>
    <m/>
  </r>
  <r>
    <x v="594"/>
    <m/>
    <n v="14.34"/>
    <n v="1279.3599999999999"/>
    <n v="57.681709676249604"/>
    <n v="14.0675347744164"/>
    <m/>
    <m/>
    <m/>
    <m/>
    <m/>
    <m/>
    <m/>
    <n v="2.383471769588919E-4"/>
    <n v="2.635237821475016E-4"/>
    <n v="0.1152458182331753"/>
    <n v="0.86771044306068756"/>
    <n v="0.13228955693931244"/>
    <n v="4.0307832329624697E-2"/>
    <n v="1"/>
    <n v="0"/>
    <n v="1"/>
    <n v="87.521994392603219"/>
    <n v="100.75517489649688"/>
    <n v="101.4455318568687"/>
    <m/>
    <m/>
    <n v="110.83447424984368"/>
    <m/>
    <n v="0.8053708702425354"/>
    <n v="1274.08"/>
    <n v="104.56014149167486"/>
    <n v="111.10779603479355"/>
    <s v=""/>
    <n v="2.4010560272442527E-2"/>
    <n v="-2.9208653878285529E-2"/>
    <n v="101416.57880760054"/>
    <n v="102350.78978716198"/>
    <n v="102757.71764309632"/>
    <n v="102033.63998043934"/>
    <m/>
  </r>
  <r>
    <x v="595"/>
    <m/>
    <n v="15.23"/>
    <n v="1275.77"/>
    <n v="57.583086951314016"/>
    <n v="14.038282776254546"/>
    <m/>
    <m/>
    <m/>
    <m/>
    <m/>
    <m/>
    <m/>
    <n v="2.1456109240839864E-4"/>
    <n v="2.5563265862669528E-4"/>
    <n v="0.11350720679668512"/>
    <n v="0.8810013286567846"/>
    <n v="0.1189986713432154"/>
    <n v="3.4076851708674846E-2"/>
    <n v="1"/>
    <n v="0"/>
    <n v="1"/>
    <n v="88.274407334752937"/>
    <n v="99.888998364451481"/>
    <n v="101.15482804913029"/>
    <m/>
    <m/>
    <n v="110.52221382345796"/>
    <m/>
    <n v="0.8053708702425354"/>
    <n v="1274.08"/>
    <n v="104.56014149167486"/>
    <n v="111.10779603479355"/>
    <s v=""/>
    <n v="2.6489807403701882E-2"/>
    <n v="-3.2004648935981983E-2"/>
    <n v="101131.99470467464"/>
    <n v="102175.79300144299"/>
    <n v="102468.21233400516"/>
    <n v="101821.47147351778"/>
    <m/>
  </r>
  <r>
    <x v="596"/>
    <m/>
    <n v="15.23"/>
    <n v="1271.48"/>
    <n v="57.393362471460598"/>
    <n v="13.992904853846897"/>
    <m/>
    <m/>
    <m/>
    <m/>
    <m/>
    <m/>
    <m/>
    <n v="1.9312438971595569E-4"/>
    <n v="2.4796950083241353E-4"/>
    <n v="0.11179294629784851"/>
    <n v="0.89451081943552402"/>
    <n v="0.10548918056447598"/>
    <n v="3.6456063448351311E-2"/>
    <n v="1"/>
    <n v="0"/>
    <n v="1"/>
    <n v="88.000788103275454"/>
    <n v="100.19861869259358"/>
    <n v="101.25934269894674"/>
    <m/>
    <m/>
    <n v="110.24252790187788"/>
    <m/>
    <n v="0.8053708702425354"/>
    <n v="1274.08"/>
    <n v="104.56014149167486"/>
    <n v="111.10779603479355"/>
    <s v=""/>
    <n v="1.9196250107778035E-2"/>
    <n v="-2.4745617428716393E-2"/>
    <n v="100791.92066524508"/>
    <n v="101839.1446866835"/>
    <n v="102208.90775252909"/>
    <n v="101492.33956289882"/>
    <m/>
  </r>
  <r>
    <x v="597"/>
    <m/>
    <n v="15.2"/>
    <n v="1265.95"/>
    <n v="57.121755649131991"/>
    <n v="13.954130995636588"/>
    <m/>
    <m/>
    <m/>
    <m/>
    <m/>
    <m/>
    <m/>
    <n v="1.8193313625969107E-4"/>
    <n v="2.4296677146204039E-4"/>
    <n v="0.1106595015427362"/>
    <n v="0.9036729662240568"/>
    <n v="9.6327033775943205E-2"/>
    <n v="2.0546898809076074E-2"/>
    <n v="1"/>
    <n v="0"/>
    <n v="1"/>
    <n v="87.085391968536555"/>
    <n v="101.24089831570031"/>
    <n v="101.61044717164773"/>
    <m/>
    <m/>
    <n v="109.92675151724187"/>
    <m/>
    <n v="0.8053708702425354"/>
    <n v="1274.08"/>
    <n v="104.56014149167486"/>
    <n v="111.10779603479355"/>
    <s v=""/>
    <n v="1.7727372825368848E-2"/>
    <n v="-2.2610271562785611E-2"/>
    <n v="100353.55016686617"/>
    <n v="101357.20382652275"/>
    <n v="101916.1427009474"/>
    <n v="101211.10777973819"/>
    <m/>
  </r>
  <r>
    <x v="598"/>
    <m/>
    <n v="14.46"/>
    <n v="1271.81"/>
    <n v="57.404951145459343"/>
    <n v="13.989043826163144"/>
    <m/>
    <m/>
    <m/>
    <m/>
    <m/>
    <m/>
    <m/>
    <n v="1.681353939516364E-4"/>
    <n v="2.3699643971355352E-4"/>
    <n v="0.10929144779699415"/>
    <n v="0.91498467643824466"/>
    <n v="8.501532356175534E-2"/>
    <n v="4.5680853718112438E-2"/>
    <n v="1"/>
    <n v="0"/>
    <n v="1"/>
    <n v="87.656367399127348"/>
    <n v="100.57711229829235"/>
    <n v="101.38837751673815"/>
    <m/>
    <m/>
    <n v="110.29239151952982"/>
    <m/>
    <n v="0.8053708702425354"/>
    <n v="1274.08"/>
    <n v="104.56014149167486"/>
    <n v="111.10779603479355"/>
    <n v="0.91498467643824466"/>
    <n v="2.6043682609897756E-2"/>
    <n v="-2.8952674055957139E-2"/>
    <n v="100818.08020673966"/>
    <n v="101859.70770298476"/>
    <n v="102255.13769657873"/>
    <n v="101464.33503225746"/>
    <m/>
  </r>
  <r>
    <x v="599"/>
    <m/>
    <n v="14.3"/>
    <n v="1266.74"/>
    <n v="57.231875641593476"/>
    <n v="13.954464567902122"/>
    <m/>
    <m/>
    <m/>
    <m/>
    <m/>
    <m/>
    <m/>
    <n v="1.6114917009092068E-4"/>
    <n v="2.3283474118248129E-4"/>
    <n v="0.10832760938743666"/>
    <n v="0.92312569773738173"/>
    <n v="7.6874302262618266E-2"/>
    <n v="5.3935094764144299E-2"/>
    <n v="1"/>
    <n v="0"/>
    <n v="1"/>
    <n v="88.069682230208414"/>
    <n v="100.10287393531172"/>
    <n v="101.22902297745291"/>
    <m/>
    <m/>
    <n v="110.22118952106834"/>
    <m/>
    <n v="0.91498467643824466"/>
    <n v="1266.74"/>
    <n v="101.22902297745291"/>
    <n v="110.22118952106834"/>
    <s v=""/>
    <n v="2.1803571288164125E-2"/>
    <n v="-2.6029221414566761E-2"/>
    <n v="100416.17452377744"/>
    <n v="101552.60143632055"/>
    <n v="102189.12434736542"/>
    <n v="101213.52722230541"/>
    <m/>
  </r>
  <r>
    <x v="600"/>
    <m/>
    <n v="14.26"/>
    <n v="1268.21"/>
    <n v="57.241704681108075"/>
    <n v="13.971094597322487"/>
    <m/>
    <m/>
    <m/>
    <m/>
    <m/>
    <m/>
    <m/>
    <n v="1.485667252908781E-4"/>
    <n v="2.2690944060972171E-4"/>
    <n v="0.10694033760340377"/>
    <n v="0.93510084446205399"/>
    <n v="6.4899155537946007E-2"/>
    <n v="7.0425902207817068E-2"/>
    <n v="1"/>
    <n v="0"/>
    <n v="1"/>
    <n v="84.753297311461338"/>
    <n v="103.87238522495772"/>
    <n v="102.49966230395194"/>
    <m/>
    <m/>
    <n v="110.45584219686984"/>
    <m/>
    <n v="0.91498467643824466"/>
    <n v="1266.74"/>
    <n v="101.22902297745291"/>
    <n v="110.22118952106834"/>
    <s v=""/>
    <n v="3.6518938377251731E-2"/>
    <n v="-3.7222149594409615E-2"/>
    <n v="100532.70339043513"/>
    <n v="101570.04214608477"/>
    <n v="102406.67735663809"/>
    <n v="101334.14696570406"/>
    <m/>
  </r>
  <r>
    <x v="601"/>
    <m/>
    <n v="13.42"/>
    <n v="1285.58"/>
    <n v="57.996593359641238"/>
    <n v="14.116266141870723"/>
    <m/>
    <m/>
    <m/>
    <m/>
    <m/>
    <m/>
    <m/>
    <n v="1.4587261800303375E-4"/>
    <n v="2.237509269638031E-4"/>
    <n v="0.10619344009389504"/>
    <n v="0.94167775252012864"/>
    <n v="5.8322247479871359E-2"/>
    <n v="0.10381960149139326"/>
    <n v="1"/>
    <n v="0"/>
    <n v="1"/>
    <n v="83.970476684645604"/>
    <n v="104.8317985845563"/>
    <n v="102.81524038936183"/>
    <m/>
    <m/>
    <n v="111.86795588794703"/>
    <m/>
    <n v="0.91498467643824466"/>
    <n v="1266.74"/>
    <n v="101.22902297745291"/>
    <n v="110.22118952106834"/>
    <s v=""/>
    <n v="3.9315255359916756E-2"/>
    <n v="-3.9040812558549076E-2"/>
    <n v="101909.64652910447"/>
    <n v="102909.52138279453"/>
    <n v="103715.88715737719"/>
    <n v="102387.09485951536"/>
    <m/>
  </r>
  <r>
    <x v="602"/>
    <m/>
    <n v="12.41"/>
    <n v="1295.43"/>
    <n v="58.370437178211901"/>
    <n v="14.235014699505529"/>
    <m/>
    <m/>
    <m/>
    <m/>
    <m/>
    <m/>
    <m/>
    <n v="1.842767419629108E-4"/>
    <n v="2.3293581488294316E-4"/>
    <n v="0.10835111937631441"/>
    <n v="0.92292539823875641"/>
    <n v="7.7074601761243589E-2"/>
    <n v="3.9349262125450528E-2"/>
    <n v="1"/>
    <n v="0"/>
    <n v="1"/>
    <n v="79.820202206609238"/>
    <n v="110.01315226182665"/>
    <n v="104.50913521600697"/>
    <m/>
    <m/>
    <n v="112.80895652247069"/>
    <m/>
    <n v="0.91498467643824466"/>
    <n v="1266.74"/>
    <n v="101.22902297745291"/>
    <n v="110.22118952106834"/>
    <s v=""/>
    <n v="2.3880271939513698E-2"/>
    <n v="-2.5133566226784088E-2"/>
    <n v="102690.46920704882"/>
    <n v="103572.87221449692"/>
    <n v="104588.31496613268"/>
    <n v="103248.39342903739"/>
    <m/>
  </r>
  <r>
    <x v="603"/>
    <m/>
    <n v="12.24"/>
    <n v="1297.48"/>
    <n v="58.451103255680053"/>
    <n v="14.269918213496796"/>
    <m/>
    <m/>
    <m/>
    <m/>
    <m/>
    <m/>
    <m/>
    <n v="2.0578045317320144E-4"/>
    <n v="2.3792715605842942E-4"/>
    <n v="0.10950583849888938"/>
    <n v="0.91319331800755277"/>
    <n v="8.6806681992447232E-2"/>
    <n v="4.4627314707666912E-2"/>
    <n v="1"/>
    <n v="0"/>
    <n v="1"/>
    <n v="79.238431798309421"/>
    <n v="110.81498431361784"/>
    <n v="104.76304053732024"/>
    <m/>
    <m/>
    <n v="112.99566928050334"/>
    <m/>
    <n v="0.91498467643824466"/>
    <n v="1266.74"/>
    <n v="101.22902297745291"/>
    <n v="110.22118952106834"/>
    <s v=""/>
    <n v="1.8704214044757306E-2"/>
    <n v="-1.9336595948563851E-2"/>
    <n v="102852.97544966667"/>
    <n v="103716.00661159155"/>
    <n v="104761.42154691576"/>
    <n v="103501.55310752732"/>
    <m/>
  </r>
  <r>
    <x v="604"/>
    <m/>
    <n v="11.64"/>
    <n v="1302.3"/>
    <n v="58.639670873551815"/>
    <n v="14.340291657288155"/>
    <m/>
    <m/>
    <m/>
    <m/>
    <m/>
    <m/>
    <m/>
    <n v="2.6184977477929804E-4"/>
    <n v="2.537835514537016E-4"/>
    <n v="0.11487919153996785"/>
    <n v="0.87047966354471429"/>
    <n v="0.12952033645528571"/>
    <n v="5.8964854430807928E-2"/>
    <n v="1"/>
    <n v="0"/>
    <n v="1"/>
    <n v="78.050564833976978"/>
    <n v="112.47621682455672"/>
    <n v="105.28654305208505"/>
    <m/>
    <m/>
    <n v="113.42786969174799"/>
    <m/>
    <n v="0.91498467643824466"/>
    <n v="1266.74"/>
    <n v="101.22902297745291"/>
    <n v="110.22118952106834"/>
    <s v=""/>
    <n v="1.8266177513333481E-2"/>
    <n v="-1.9012912560490869E-2"/>
    <n v="103235.06329816328"/>
    <n v="104050.60218314767"/>
    <n v="105162.12654528832"/>
    <n v="104011.98075125703"/>
    <m/>
  </r>
  <r>
    <x v="605"/>
    <m/>
    <n v="12.22"/>
    <n v="1297.52"/>
    <n v="58.418846051065429"/>
    <n v="14.291011871910253"/>
    <m/>
    <m/>
    <m/>
    <m/>
    <m/>
    <m/>
    <m/>
    <n v="2.8786924547395914E-4"/>
    <n v="2.6183137936186784E-4"/>
    <n v="0.12045169144469305"/>
    <n v="0.83020834992521708"/>
    <n v="0.16979165007478292"/>
    <n v="0.10334576812625493"/>
    <n v="1"/>
    <n v="0"/>
    <n v="1"/>
    <n v="77.71114716760151"/>
    <n v="112.96534095989819"/>
    <n v="105.4391625444167"/>
    <m/>
    <m/>
    <n v="113.06144059531869"/>
    <m/>
    <n v="0.91498467643824466"/>
    <n v="1266.74"/>
    <n v="101.22902297745291"/>
    <n v="110.22118952106834"/>
    <s v=""/>
    <n v="1.1779159947784779E-2"/>
    <n v="-1.2965682673825696E-2"/>
    <n v="102856.14630318116"/>
    <n v="103658.76922408755"/>
    <n v="104822.39995857472"/>
    <n v="103654.54812640889"/>
    <m/>
  </r>
  <r>
    <x v="606"/>
    <m/>
    <n v="12.19"/>
    <n v="1298.82"/>
    <n v="58.46166025776153"/>
    <n v="14.29581407314279"/>
    <m/>
    <m/>
    <m/>
    <m/>
    <m/>
    <m/>
    <m/>
    <n v="2.6958074461523791E-4"/>
    <n v="2.5712596508761418E-4"/>
    <n v="0.11656272787048179"/>
    <n v="0.85790717004422379"/>
    <n v="0.14209282995577621"/>
    <n v="9.1106350252691731E-2"/>
    <n v="1"/>
    <n v="0"/>
    <n v="1"/>
    <n v="77.036625831492842"/>
    <n v="113.9458635167703"/>
    <n v="105.74422802253595"/>
    <m/>
    <m/>
    <n v="113.19317833428485"/>
    <m/>
    <n v="0.91498467643824466"/>
    <n v="1266.74"/>
    <n v="101.22902297745291"/>
    <n v="110.22118952106834"/>
    <s v=""/>
    <n v="2.1317590480300908E-2"/>
    <n v="-2.1813738738270971E-2"/>
    <n v="102959.19904240224"/>
    <n v="103734.73902272999"/>
    <n v="104944.53767317343"/>
    <n v="103689.37910991322"/>
    <m/>
  </r>
  <r>
    <x v="607"/>
    <m/>
    <n v="12.4"/>
    <n v="1292.99"/>
    <n v="58.236999776888126"/>
    <n v="14.249291406525709"/>
    <m/>
    <m/>
    <m/>
    <m/>
    <m/>
    <m/>
    <m/>
    <n v="2.4297811351533646E-4"/>
    <n v="2.4951881914347246E-4"/>
    <n v="0.11214164473928057"/>
    <n v="0.8917293859251948"/>
    <n v="0.1082706140748052"/>
    <n v="6.8972056712484991E-2"/>
    <n v="1"/>
    <n v="0"/>
    <n v="1"/>
    <n v="78.503943911652499"/>
    <n v="111.7755344831068"/>
    <n v="105.07285724716223"/>
    <m/>
    <m/>
    <n v="112.66687966036572"/>
    <m/>
    <n v="0.91498467643824466"/>
    <n v="1266.74"/>
    <n v="101.22902297745291"/>
    <n v="110.22118952106834"/>
    <s v=""/>
    <n v="1.4790348162178057E-2"/>
    <n v="-1.5046991958011957E-2"/>
    <n v="102497.04714266464"/>
    <n v="103336.10004721391"/>
    <n v="104456.59156347647"/>
    <n v="103351.94422223339"/>
    <m/>
  </r>
  <r>
    <x v="608"/>
    <m/>
    <n v="12.4"/>
    <n v="1296.06"/>
    <n v="58.3574334737485"/>
    <n v="14.244514617097137"/>
    <m/>
    <m/>
    <m/>
    <m/>
    <m/>
    <m/>
    <m/>
    <n v="2.1880021091111722E-4"/>
    <n v="2.420692271933626E-4"/>
    <n v="0.11045491863446133"/>
    <n v="0.90534673544904998"/>
    <n v="9.4653264550950023E-2"/>
    <n v="5.165007159340864E-2"/>
    <n v="1"/>
    <n v="0"/>
    <n v="1"/>
    <n v="77.743192573215069"/>
    <n v="112.85870792924956"/>
    <n v="105.41226404551868"/>
    <m/>
    <m/>
    <n v="112.94271370441392"/>
    <m/>
    <n v="0.91498467643824466"/>
    <n v="1266.74"/>
    <n v="101.22902297745291"/>
    <n v="110.22118952106834"/>
    <s v=""/>
    <n v="1.6852411851599802E-2"/>
    <n v="-1.7323224141244986E-2"/>
    <n v="102740.41014990211"/>
    <n v="103549.79835920625"/>
    <n v="104712.32496237152"/>
    <n v="103317.2975538133"/>
    <m/>
  </r>
  <r>
    <x v="609"/>
    <m/>
    <n v="12.31"/>
    <n v="1295.0899999999999"/>
    <n v="58.289324746369374"/>
    <n v="14.271702857092341"/>
    <m/>
    <m/>
    <m/>
    <m/>
    <m/>
    <m/>
    <m/>
    <n v="2.0000237283897249E-4"/>
    <n v="2.3573180528325179E-4"/>
    <n v="0.10899946323847604"/>
    <n v="0.917435710497157"/>
    <n v="8.2564289502843002E-2"/>
    <n v="5.9434012473806648E-2"/>
    <n v="1"/>
    <n v="0"/>
    <n v="1"/>
    <n v="76.155302281345229"/>
    <n v="115.16382611056247"/>
    <n v="106.12993936079582"/>
    <m/>
    <m/>
    <n v="112.93192098617644"/>
    <m/>
    <n v="0.91498467643824466"/>
    <n v="1266.74"/>
    <n v="101.22902297745291"/>
    <n v="110.22118952106834"/>
    <s v=""/>
    <n v="2.3386262981652139E-2"/>
    <n v="-2.369803775334145E-2"/>
    <n v="102663.5169521756"/>
    <n v="103428.94580338261"/>
    <n v="104702.31873370707"/>
    <n v="103514.49735718024"/>
    <m/>
  </r>
  <r>
    <x v="610"/>
    <m/>
    <n v="12.18"/>
    <n v="1301.78"/>
    <n v="58.558264102204618"/>
    <n v="14.339262627083233"/>
    <m/>
    <m/>
    <m/>
    <m/>
    <m/>
    <m/>
    <m/>
    <n v="1.8107653840988188E-4"/>
    <n v="2.2898217198119624E-4"/>
    <n v="0.10742765690385456"/>
    <n v="0.93085898810487744"/>
    <n v="6.9141011895122562E-2"/>
    <n v="6.4965057187977876E-2"/>
    <n v="1"/>
    <n v="0"/>
    <n v="1"/>
    <n v="75.091063276344585"/>
    <n v="116.7731931807526"/>
    <n v="106.62431343448733"/>
    <m/>
    <m/>
    <n v="113.51030391900974"/>
    <m/>
    <n v="0.91498467643824466"/>
    <n v="1266.74"/>
    <n v="101.22902297745291"/>
    <n v="110.22118952106834"/>
    <s v=""/>
    <n v="3.1858789736620707E-2"/>
    <n v="-3.1032036078849856E-2"/>
    <n v="103193.84220247486"/>
    <n v="103906.15349415813"/>
    <n v="105238.55360560889"/>
    <n v="104004.51706276138"/>
    <m/>
  </r>
  <r>
    <x v="611"/>
    <m/>
    <n v="12.28"/>
    <n v="1304.28"/>
    <n v="58.693148772522733"/>
    <n v="14.344653353166988"/>
    <m/>
    <m/>
    <m/>
    <m/>
    <m/>
    <m/>
    <m/>
    <n v="1.6472869078002487E-4"/>
    <n v="2.2264064868509969E-4"/>
    <n v="0.10592964029830851"/>
    <n v="0.94402284118392132"/>
    <n v="5.5977158816078676E-2"/>
    <n v="4.9826388692935764E-2"/>
    <n v="1"/>
    <n v="0"/>
    <n v="1"/>
    <n v="75.996063877508007"/>
    <n v="115.36583782556953"/>
    <n v="106.19596655561514"/>
    <m/>
    <m/>
    <n v="113.6696889455945"/>
    <m/>
    <n v="0.91498467643824466"/>
    <n v="1266.74"/>
    <n v="101.22902297745291"/>
    <n v="110.22118952106834"/>
    <s v=""/>
    <n v="2.6740309422482955E-2"/>
    <n v="-2.6136530418521375E-2"/>
    <n v="103392.02054713079"/>
    <n v="104145.49370468114"/>
    <n v="105386.32388799787"/>
    <n v="104043.61669274511"/>
    <m/>
  </r>
  <r>
    <x v="612"/>
    <m/>
    <n v="12.22"/>
    <n v="1305.3699999999999"/>
    <n v="58.707137234914384"/>
    <n v="14.356597050932205"/>
    <m/>
    <m/>
    <m/>
    <m/>
    <m/>
    <m/>
    <m/>
    <n v="1.5733631013323127E-4"/>
    <n v="2.1868557575390938E-4"/>
    <n v="0.10498453704235225"/>
    <n v="0.95252122662272243"/>
    <n v="4.7478773377277572E-2"/>
    <n v="5.0380922534403141E-2"/>
    <n v="1"/>
    <n v="0"/>
    <n v="1"/>
    <n v="75.507134271947109"/>
    <n v="116.1080574972906"/>
    <n v="106.4237079648013"/>
    <m/>
    <m/>
    <n v="113.77754999337476"/>
    <m/>
    <n v="0.91498467643824466"/>
    <n v="1266.74"/>
    <n v="101.22902297745291"/>
    <n v="110.22118952106834"/>
    <s v=""/>
    <n v="2.6528046125065208E-2"/>
    <n v="-2.6368946468122489E-2"/>
    <n v="103478.42630540076"/>
    <n v="104170.31492065635"/>
    <n v="105486.32485942404"/>
    <n v="104130.24586959476"/>
    <m/>
  </r>
  <r>
    <x v="613"/>
    <m/>
    <n v="12.31"/>
    <n v="1303.82"/>
    <n v="58.664520954696307"/>
    <n v="14.364461243413114"/>
    <m/>
    <m/>
    <m/>
    <m/>
    <m/>
    <m/>
    <m/>
    <n v="1.4516620081283184E-4"/>
    <n v="2.1319406498916918E-4"/>
    <n v="0.10365799957289416"/>
    <n v="0.96471088012535122"/>
    <n v="3.5289119874648778E-2"/>
    <n v="5.3603682884420786E-2"/>
    <n v="1"/>
    <n v="0"/>
    <n v="1"/>
    <n v="74.36742029791337"/>
    <n v="117.86060680145268"/>
    <n v="106.95916547843227"/>
    <m/>
    <m/>
    <n v="113.70371354716454"/>
    <m/>
    <n v="0.91498467643824466"/>
    <n v="1266.74"/>
    <n v="101.22902297745291"/>
    <n v="110.22118952106834"/>
    <s v=""/>
    <n v="2.3349701617165985E-2"/>
    <n v="-2.353121047723572E-2"/>
    <n v="103355.55573171409"/>
    <n v="104094.696324006"/>
    <n v="105417.86904057532"/>
    <n v="104187.28586965171"/>
    <m/>
  </r>
  <r>
    <x v="614"/>
    <m/>
    <n v="11.96"/>
    <n v="1311.01"/>
    <n v="58.949725964185866"/>
    <n v="14.451472645597569"/>
    <m/>
    <m/>
    <m/>
    <m/>
    <m/>
    <m/>
    <m/>
    <n v="1.4557665763040225E-4"/>
    <n v="2.1127636610915017E-4"/>
    <n v="0.10319074014610598"/>
    <n v="0.96907920088965094"/>
    <n v="3.0920799110349062E-2"/>
    <n v="5.402130912922444E-2"/>
    <n v="1"/>
    <n v="0"/>
    <n v="1"/>
    <n v="72.860587206842894"/>
    <n v="120.2486990836729"/>
    <n v="107.68156788390564"/>
    <m/>
    <m/>
    <n v="114.34301161265819"/>
    <m/>
    <n v="0.91498467643824466"/>
    <n v="1266.74"/>
    <n v="101.22902297745291"/>
    <n v="110.22118952106834"/>
    <s v=""/>
    <n v="2.1091868509456768E-2"/>
    <n v="-2.061939170064353E-2"/>
    <n v="103925.51665094453"/>
    <n v="104600.76589330884"/>
    <n v="106010.58002286129"/>
    <n v="104818.39076663961"/>
    <m/>
  </r>
  <r>
    <x v="615"/>
    <m/>
    <n v="12.63"/>
    <n v="1313.25"/>
    <n v="59.054518986623982"/>
    <n v="14.470107723477589"/>
    <m/>
    <m/>
    <m/>
    <m/>
    <m/>
    <m/>
    <m/>
    <n v="1.3871453091718715E-4"/>
    <n v="2.0724673684082318E-4"/>
    <n v="0.10220193509311597"/>
    <n v="0.97845505477846595"/>
    <n v="2.1544945221534051E-2"/>
    <n v="5.9584698639114309E-2"/>
    <n v="1"/>
    <n v="0"/>
    <n v="1"/>
    <n v="73.351224436074702"/>
    <n v="119.43895418867704"/>
    <n v="107.43986159645419"/>
    <m/>
    <m/>
    <n v="114.49897370686203"/>
    <m/>
    <n v="0.91498467643824466"/>
    <n v="1266.74"/>
    <n v="101.22902297745291"/>
    <n v="110.22118952106834"/>
    <s v=""/>
    <n v="1.7620002898528497E-2"/>
    <n v="-1.6974563575991364E-2"/>
    <n v="104103.08444775624"/>
    <n v="104786.71129386865"/>
    <n v="106155.17680962547"/>
    <n v="104953.55338453308"/>
    <m/>
  </r>
  <r>
    <x v="616"/>
    <m/>
    <n v="13.74"/>
    <n v="1300.26"/>
    <n v="58.554226683122273"/>
    <n v="14.330793347388161"/>
    <m/>
    <m/>
    <m/>
    <m/>
    <m/>
    <m/>
    <m/>
    <n v="1.2579598527903869E-4"/>
    <n v="2.0131520697166955E-4"/>
    <n v="0.10072877658034046"/>
    <n v="0.9927649614630315"/>
    <n v="7.2350385369684966E-3"/>
    <n v="4.1235611999873793E-2"/>
    <n v="1"/>
    <n v="0"/>
    <n v="1"/>
    <n v="76.409808111032618"/>
    <n v="114.4586142114773"/>
    <n v="105.94652680327231"/>
    <m/>
    <m/>
    <n v="113.32654925586006"/>
    <m/>
    <n v="0.91498467643824466"/>
    <n v="1266.74"/>
    <n v="101.22902297745291"/>
    <n v="110.22118952106834"/>
    <s v=""/>
    <n v="2.8136303064915325E-2"/>
    <n v="-2.7755184785671294E-2"/>
    <n v="103073.34976892406"/>
    <n v="103898.98947225069"/>
    <n v="105068.18955670319"/>
    <n v="103943.08828727527"/>
    <m/>
  </r>
  <r>
    <x v="617"/>
    <m/>
    <n v="13.88"/>
    <n v="1294.02"/>
    <n v="58.297445660773242"/>
    <n v="14.268874214269285"/>
    <m/>
    <m/>
    <m/>
    <m/>
    <m/>
    <m/>
    <m/>
    <n v="1.2084269485362751E-4"/>
    <n v="1.9756364319326725E-4"/>
    <n v="9.9785808695127931E-2"/>
    <n v="1"/>
    <n v="0"/>
    <n v="4.3019620393392556E-2"/>
    <n v="1"/>
    <n v="0"/>
    <n v="1"/>
    <n v="77.273506188787593"/>
    <n v="113.16483154769544"/>
    <n v="105.54733803502833"/>
    <m/>
    <m/>
    <n v="112.7928038267282"/>
    <m/>
    <n v="0.91498467643824466"/>
    <n v="1266.74"/>
    <n v="101.22902297745291"/>
    <n v="110.22118952106834"/>
    <s v=""/>
    <n v="4.073031547536643E-2"/>
    <n v="-3.9911871246336883E-2"/>
    <n v="102578.69662066287"/>
    <n v="103443.35560516718"/>
    <n v="104573.33935353997"/>
    <n v="103493.98084678456"/>
    <m/>
  </r>
  <r>
    <x v="618"/>
    <m/>
    <n v="13.16"/>
    <n v="1298.92"/>
    <n v="58.501730156681155"/>
    <n v="14.306683900897761"/>
    <m/>
    <m/>
    <m/>
    <m/>
    <m/>
    <m/>
    <m/>
    <n v="1.1017614908451135E-4"/>
    <n v="1.9206205101234323E-4"/>
    <n v="9.8386621910817221E-2"/>
    <n v="1"/>
    <n v="0"/>
    <n v="5.1157232483348941E-2"/>
    <n v="1"/>
    <n v="0"/>
    <n v="1"/>
    <n v="76.765622959090052"/>
    <n v="113.90861195794635"/>
    <n v="105.77857607753951"/>
    <m/>
    <m/>
    <n v="113.20431927493559"/>
    <m/>
    <n v="0.91498467643824466"/>
    <n v="1266.74"/>
    <n v="101.22902297745291"/>
    <n v="110.22118952106834"/>
    <s v=""/>
    <n v="4.2943694842428881E-2"/>
    <n v="-4.2130506944154988E-2"/>
    <n v="102967.12617618848"/>
    <n v="103805.83930432938"/>
    <n v="104954.86674850323"/>
    <n v="103768.21936938904"/>
    <m/>
  </r>
  <r>
    <x v="619"/>
    <m/>
    <n v="12.99"/>
    <n v="1299.54"/>
    <n v="58.533406279693658"/>
    <n v="14.31690713204584"/>
    <m/>
    <m/>
    <m/>
    <m/>
    <m/>
    <m/>
    <m/>
    <n v="1.0688050906615462E-4"/>
    <n v="1.8861678194900125E-4"/>
    <n v="9.7500183642030447E-2"/>
    <n v="1"/>
    <n v="0"/>
    <n v="6.4661987405250532E-2"/>
    <n v="1"/>
    <n v="0"/>
    <n v="1"/>
    <n v="77.088813207540312"/>
    <n v="113.42904635057896"/>
    <n v="105.63013027169822"/>
    <m/>
    <m/>
    <n v="113.23993896379034"/>
    <m/>
    <n v="0.91498467643824466"/>
    <n v="1266.74"/>
    <n v="101.22902297745291"/>
    <n v="110.22118952106834"/>
    <s v=""/>
    <n v="3.9833092107289136E-2"/>
    <n v="-3.9839739850366263E-2"/>
    <n v="103016.27440566315"/>
    <n v="103862.04561697028"/>
    <n v="104987.8907507791"/>
    <n v="103842.36978046867"/>
    <m/>
  </r>
  <r>
    <x v="620"/>
    <m/>
    <n v="11.92"/>
    <n v="1313"/>
    <n v="59.051851559910276"/>
    <n v="14.462425132149768"/>
    <m/>
    <m/>
    <m/>
    <m/>
    <m/>
    <m/>
    <m/>
    <n v="9.6196082824591043E-5"/>
    <n v="1.8295936589004676E-4"/>
    <n v="9.6026829796980989E-2"/>
    <n v="1"/>
    <n v="0"/>
    <n v="9.09116419617014E-2"/>
    <n v="1"/>
    <n v="0"/>
    <n v="1"/>
    <n v="73.04609904856396"/>
    <n v="119.37752567774309"/>
    <n v="107.47662569905353"/>
    <m/>
    <m/>
    <n v="114.4824732669487"/>
    <m/>
    <n v="0.91498467643824466"/>
    <n v="1266.74"/>
    <n v="101.22902297745291"/>
    <n v="110.22118952106834"/>
    <s v=""/>
    <n v="4.1460824599473645E-2"/>
    <n v="-4.207204050898028E-2"/>
    <n v="104083.26661329065"/>
    <n v="104781.9781950687"/>
    <n v="106139.87879375923"/>
    <n v="104897.83056100857"/>
    <m/>
  </r>
  <r>
    <x v="621"/>
    <m/>
    <n v="11.18"/>
    <n v="1318.07"/>
    <n v="59.258800278606671"/>
    <n v="14.523960392704376"/>
    <m/>
    <m/>
    <m/>
    <m/>
    <m/>
    <m/>
    <m/>
    <n v="1.0508417504051725E-4"/>
    <n v="1.8302289506286093E-4"/>
    <n v="9.6043500098487611E-2"/>
    <n v="1"/>
    <n v="0"/>
    <n v="0.10217149550771353"/>
    <n v="1"/>
    <n v="0"/>
    <n v="1"/>
    <n v="71.786072501506837"/>
    <n v="121.43675749758256"/>
    <n v="108.0946071442543"/>
    <m/>
    <m/>
    <n v="114.94332292192135"/>
    <m/>
    <n v="0.91498467643824466"/>
    <n v="1266.74"/>
    <n v="101.22902297745291"/>
    <n v="110.22118952106834"/>
    <s v=""/>
    <n v="2.8141660319878081E-2"/>
    <n v="-2.9674622525127647E-2"/>
    <n v="104485.17229625284"/>
    <n v="105149.1893079657"/>
    <n v="106567.14530124361"/>
    <n v="105344.15372439253"/>
    <m/>
  </r>
  <r>
    <x v="622"/>
    <m/>
    <n v="11.55"/>
    <n v="1316.28"/>
    <n v="59.203524975866124"/>
    <n v="14.515765794468493"/>
    <m/>
    <m/>
    <m/>
    <m/>
    <m/>
    <m/>
    <m/>
    <n v="1.2366621297502838E-4"/>
    <n v="1.8625934484254396E-4"/>
    <n v="9.6888962116766508E-2"/>
    <n v="1"/>
    <n v="0"/>
    <n v="0.11146882745662426"/>
    <n v="1"/>
    <n v="0"/>
    <n v="1"/>
    <n v="72.834843032435984"/>
    <n v="119.66260705032998"/>
    <n v="107.56819844790223"/>
    <m/>
    <m/>
    <n v="114.75208501636746"/>
    <m/>
    <n v="0.91498467643824466"/>
    <n v="1266.74"/>
    <n v="101.22902297745291"/>
    <n v="110.22118952106834"/>
    <s v=""/>
    <n v="3.3958742707139944E-2"/>
    <n v="-3.4783777198417187E-2"/>
    <n v="104343.27660147921"/>
    <n v="105051.10846183661"/>
    <n v="106389.84333058359"/>
    <n v="105284.71724887693"/>
    <m/>
  </r>
  <r>
    <x v="623"/>
    <m/>
    <n v="11.76"/>
    <n v="1319.66"/>
    <n v="59.353735025576846"/>
    <n v="14.492717601009144"/>
    <m/>
    <m/>
    <m/>
    <m/>
    <m/>
    <m/>
    <m/>
    <n v="1.3639324914462088E-4"/>
    <n v="1.8819966173739625E-4"/>
    <n v="9.7392314643224134E-2"/>
    <n v="1"/>
    <n v="0"/>
    <n v="0.1214524132238671"/>
    <n v="1"/>
    <n v="0"/>
    <n v="1"/>
    <n v="72.568713378462448"/>
    <n v="120.09983965607188"/>
    <n v="107.69921215068341"/>
    <m/>
    <m/>
    <n v="115.03330914197531"/>
    <m/>
    <n v="0.91498467643824466"/>
    <n v="1266.74"/>
    <n v="101.22902297745291"/>
    <n v="110.22118952106834"/>
    <s v=""/>
    <n v="3.7484425806059374E-2"/>
    <n v="-3.856343656901573E-2"/>
    <n v="104611.21372345403"/>
    <n v="105317.64212230111"/>
    <n v="106650.57402371158"/>
    <n v="105117.54573579082"/>
    <m/>
  </r>
  <r>
    <x v="624"/>
    <m/>
    <n v="11.78"/>
    <n v="1321.18"/>
    <n v="59.393382501893342"/>
    <n v="14.515359539706385"/>
    <m/>
    <m/>
    <m/>
    <m/>
    <m/>
    <m/>
    <m/>
    <n v="1.5002818569813021E-4"/>
    <n v="1.9073595032566577E-4"/>
    <n v="9.8046376253350415E-2"/>
    <n v="1"/>
    <n v="0"/>
    <n v="0.12898860668458301"/>
    <n v="1"/>
    <n v="0"/>
    <n v="1"/>
    <n v="71.883856425398335"/>
    <n v="121.23326488053998"/>
    <n v="108.03801083699999"/>
    <m/>
    <m/>
    <n v="115.18568463060531"/>
    <m/>
    <n v="0.91498467643824466"/>
    <n v="1266.74"/>
    <n v="101.22902297745291"/>
    <n v="110.22118952106834"/>
    <s v=""/>
    <n v="3.7433884485397639E-2"/>
    <n v="-3.9076581344942296E-2"/>
    <n v="104731.70615700482"/>
    <n v="105387.99285456681"/>
    <n v="106791.84556889052"/>
    <n v="105281.77063080901"/>
    <m/>
  </r>
  <r>
    <x v="625"/>
    <m/>
    <n v="11.98"/>
    <n v="1317.64"/>
    <n v="59.260227634942815"/>
    <n v="14.487240550711594"/>
    <m/>
    <m/>
    <m/>
    <m/>
    <m/>
    <m/>
    <m/>
    <n v="1.3626980727758878E-4"/>
    <n v="1.8538720386067727E-4"/>
    <n v="9.6661859461620814E-2"/>
    <n v="1"/>
    <n v="0"/>
    <n v="0.12654093376473829"/>
    <n v="1"/>
    <n v="0"/>
    <n v="1"/>
    <n v="71.581786785509195"/>
    <n v="121.74271012299234"/>
    <n v="108.18934292856513"/>
    <m/>
    <m/>
    <n v="114.91785817439288"/>
    <m/>
    <n v="0.91498467643824466"/>
    <n v="1266.74"/>
    <n v="101.22902297745291"/>
    <n v="110.22118952106834"/>
    <s v=""/>
    <n v="3.2448265944080124E-2"/>
    <n v="-3.4202339689392791E-2"/>
    <n v="104451.08562097204"/>
    <n v="105151.72201805928"/>
    <n v="106543.53622695427"/>
    <n v="105077.8199851759"/>
    <m/>
  </r>
  <r>
    <x v="626"/>
    <m/>
    <n v="11.39"/>
    <n v="1325.18"/>
    <n v="59.532689932492787"/>
    <n v="14.565209004875234"/>
    <m/>
    <m/>
    <m/>
    <m/>
    <m/>
    <m/>
    <m/>
    <n v="1.2553700167078723E-4"/>
    <n v="1.8069384028114414E-4"/>
    <n v="9.5430443518667904E-2"/>
    <n v="1"/>
    <n v="0"/>
    <n v="5.8715329849647467E-2"/>
    <n v="1"/>
    <n v="0"/>
    <n v="1"/>
    <n v="70.196973891133027"/>
    <n v="124.09793038704906"/>
    <n v="108.88701572984392"/>
    <m/>
    <m/>
    <n v="115.58273211636053"/>
    <m/>
    <n v="0.91498467643824466"/>
    <n v="1266.74"/>
    <n v="101.22902297745291"/>
    <n v="110.22118952106834"/>
    <s v=""/>
    <n v="3.6550195804620378E-2"/>
    <n v="-3.7704248932234785E-2"/>
    <n v="105048.79150845431"/>
    <n v="105635.18083885334"/>
    <n v="107159.95931425972"/>
    <n v="105643.33521648937"/>
    <m/>
  </r>
  <r>
    <x v="627"/>
    <m/>
    <n v="12.25"/>
    <n v="1318.03"/>
    <n v="59.271268467278745"/>
    <n v="14.488344048249832"/>
    <m/>
    <m/>
    <m/>
    <m/>
    <m/>
    <m/>
    <m/>
    <n v="1.131598249735158E-4"/>
    <n v="1.7532598211365201E-4"/>
    <n v="9.4002284538877351E-2"/>
    <n v="1"/>
    <n v="0"/>
    <n v="5.3413252054671428E-2"/>
    <n v="1"/>
    <n v="0"/>
    <n v="1"/>
    <n v="72.099815896198763"/>
    <n v="120.73398545334831"/>
    <n v="107.90314241901652"/>
    <m/>
    <m/>
    <n v="114.92241498841078"/>
    <m/>
    <n v="0.91498467643824466"/>
    <n v="1266.74"/>
    <n v="101.22902297745291"/>
    <n v="110.22118952106834"/>
    <s v=""/>
    <n v="3.1527792450836811E-2"/>
    <n v="-3.3044794761838192E-2"/>
    <n v="104482.00144273836"/>
    <n v="105171.3129406556"/>
    <n v="106547.76097571925"/>
    <n v="105085.82379482283"/>
    <m/>
  </r>
  <r>
    <x v="628"/>
    <m/>
    <n v="12.59"/>
    <n v="1314.78"/>
    <n v="59.131721762171829"/>
    <n v="14.449334258121462"/>
    <m/>
    <m/>
    <m/>
    <m/>
    <m/>
    <m/>
    <m/>
    <n v="1.0321637930033693E-4"/>
    <n v="1.7047796369749427E-4"/>
    <n v="9.2693523885726284E-2"/>
    <n v="1"/>
    <n v="0"/>
    <n v="6.7116657488045947E-2"/>
    <n v="1"/>
    <n v="0"/>
    <n v="1"/>
    <n v="72.329975605946686"/>
    <n v="120.34857394149842"/>
    <n v="107.78832494627009"/>
    <m/>
    <m/>
    <n v="114.6530399702454"/>
    <m/>
    <n v="0.91498467643824466"/>
    <n v="1266.74"/>
    <n v="101.22902297745291"/>
    <n v="110.22118952106834"/>
    <s v=""/>
    <n v="3.8367867195739036E-2"/>
    <n v="-4.0147097421066924E-2"/>
    <n v="104224.36959468566"/>
    <n v="104923.7003861725"/>
    <n v="106298.01591901113"/>
    <n v="104802.88076709992"/>
    <m/>
  </r>
  <r>
    <x v="629"/>
    <m/>
    <n v="12.12"/>
    <n v="1326.37"/>
    <n v="59.587292392798844"/>
    <n v="14.560890881058366"/>
    <m/>
    <m/>
    <m/>
    <m/>
    <m/>
    <m/>
    <m/>
    <n v="9.4431860325910424E-5"/>
    <n v="1.6582476047325158E-4"/>
    <n v="9.1419734892701804E-2"/>
    <n v="1"/>
    <n v="0"/>
    <n v="7.6774148373197085E-2"/>
    <n v="1"/>
    <n v="0"/>
    <n v="1"/>
    <n v="69.971847177467751"/>
    <n v="124.27222234813514"/>
    <n v="108.95970979828354"/>
    <m/>
    <m/>
    <n v="115.68420229793558"/>
    <m/>
    <n v="0.91498467643824466"/>
    <n v="1266.74"/>
    <n v="101.22902297745291"/>
    <n v="110.22118952106834"/>
    <s v=""/>
    <n v="4.7338718264652746E-2"/>
    <n v="-4.8401562109606111E-2"/>
    <n v="105143.12440051051"/>
    <n v="105732.0677891191"/>
    <n v="107254.03513622806"/>
    <n v="105612.01530877373"/>
    <m/>
  </r>
  <r>
    <x v="630"/>
    <m/>
    <n v="11.53"/>
    <n v="1336.35"/>
    <n v="59.992628183904046"/>
    <n v="14.677206383879394"/>
    <m/>
    <m/>
    <m/>
    <m/>
    <m/>
    <m/>
    <m/>
    <n v="1.048689952573693E-4"/>
    <n v="1.66814113948269E-4"/>
    <n v="9.1692046236261718E-2"/>
    <n v="1"/>
    <n v="0"/>
    <n v="7.7279246534469742E-2"/>
    <n v="1"/>
    <n v="0"/>
    <n v="1"/>
    <n v="68.516861934931271"/>
    <n v="126.85632233788039"/>
    <n v="109.71494101475395"/>
    <m/>
    <m/>
    <n v="116.54866331098464"/>
    <m/>
    <n v="0.91498467643824466"/>
    <n v="1266.74"/>
    <n v="101.22902297745291"/>
    <n v="110.22118952106834"/>
    <s v=""/>
    <n v="3.8458348726222891E-2"/>
    <n v="-4.0544684921499763E-2"/>
    <n v="105934.25235237695"/>
    <n v="106451.29817569177"/>
    <n v="108055.50093731192"/>
    <n v="106455.66661863707"/>
    <m/>
  </r>
  <r>
    <x v="631"/>
    <m/>
    <n v="11.58"/>
    <n v="1336.59"/>
    <n v="60.01783941280155"/>
    <n v="14.689889864441133"/>
    <m/>
    <m/>
    <m/>
    <m/>
    <m/>
    <m/>
    <m/>
    <n v="1.0173223466817317E-4"/>
    <n v="1.6401473221078317E-4"/>
    <n v="9.0919428635597307E-2"/>
    <n v="1"/>
    <n v="0"/>
    <n v="8.9843595538625143E-2"/>
    <n v="1"/>
    <n v="0"/>
    <n v="1"/>
    <n v="68.741099885399379"/>
    <n v="126.44115443728414"/>
    <n v="109.59525148230843"/>
    <m/>
    <m/>
    <n v="116.55669143005355"/>
    <m/>
    <n v="0.91498467643824466"/>
    <n v="1266.74"/>
    <n v="101.22902297745291"/>
    <n v="110.22118952106834"/>
    <s v=""/>
    <n v="3.4324840049388294E-2"/>
    <n v="-3.7159747398071818E-2"/>
    <n v="105953.27747346392"/>
    <n v="106496.03313940293"/>
    <n v="108062.94402934688"/>
    <n v="106547.66153530782"/>
    <m/>
  </r>
  <r>
    <x v="632"/>
    <m/>
    <n v="11.72"/>
    <n v="1338.88"/>
    <n v="60.125400431324003"/>
    <n v="14.686983819966311"/>
    <m/>
    <m/>
    <m/>
    <m/>
    <m/>
    <m/>
    <m/>
    <n v="1.1619308587862952E-4"/>
    <n v="1.6648451264764176E-4"/>
    <n v="9.1601416132291016E-2"/>
    <n v="1"/>
    <n v="0"/>
    <n v="8.7063947880829662E-2"/>
    <n v="1"/>
    <n v="0"/>
    <n v="1"/>
    <n v="68.55392036442079"/>
    <n v="126.78544911338049"/>
    <n v="109.69472611348826"/>
    <m/>
    <m/>
    <n v="116.74821641447662"/>
    <m/>
    <n v="0.91498467643824466"/>
    <n v="1266.74"/>
    <n v="101.22902297745291"/>
    <n v="110.22118952106834"/>
    <s v=""/>
    <n v="3.9271579167882376E-2"/>
    <n v="-4.2053573323009186E-2"/>
    <n v="106134.80883716876"/>
    <n v="106686.89008968881"/>
    <n v="108240.5121587953"/>
    <n v="106526.58362077156"/>
    <m/>
  </r>
  <r>
    <x v="633"/>
    <m/>
    <n v="11.98"/>
    <n v="1335.85"/>
    <n v="59.974394626637931"/>
    <n v="14.67909418030569"/>
    <m/>
    <m/>
    <m/>
    <m/>
    <m/>
    <m/>
    <m/>
    <n v="1.2984982343933231E-4"/>
    <n v="1.6907279111278223E-4"/>
    <n v="9.2310718078044571E-2"/>
    <n v="1"/>
    <n v="0"/>
    <n v="9.087008203522591E-2"/>
    <n v="1"/>
    <n v="0"/>
    <n v="1"/>
    <n v="68.302620073905061"/>
    <n v="127.25021057451924"/>
    <n v="109.82876326455525"/>
    <m/>
    <m/>
    <n v="116.5193923391878"/>
    <m/>
    <n v="0.91498467643824466"/>
    <n v="1266.74"/>
    <n v="101.22902297745291"/>
    <n v="110.22118952106834"/>
    <s v=""/>
    <n v="2.8725501912045814E-2"/>
    <n v="-3.290314356984525E-2"/>
    <n v="105894.61668344577"/>
    <n v="106418.94443657255"/>
    <n v="108028.36300684944"/>
    <n v="106469.35904904551"/>
    <m/>
  </r>
  <r>
    <x v="634"/>
    <m/>
    <n v="12.57"/>
    <n v="1331.32"/>
    <n v="59.799947064633521"/>
    <n v="14.620978360020178"/>
    <m/>
    <m/>
    <m/>
    <m/>
    <m/>
    <m/>
    <m/>
    <n v="1.1825243616795729E-4"/>
    <n v="1.6441688590116622E-4"/>
    <n v="9.1030824721183193E-2"/>
    <n v="1"/>
    <n v="0"/>
    <n v="8.4301525213160894E-2"/>
    <n v="1"/>
    <n v="0"/>
    <n v="1"/>
    <n v="69.535394544951146"/>
    <n v="124.95350788783213"/>
    <n v="109.16800727699768"/>
    <m/>
    <m/>
    <n v="116.09757491993345"/>
    <m/>
    <n v="0.91498467643824466"/>
    <n v="1266.74"/>
    <n v="101.22902297745291"/>
    <n v="110.22118952106834"/>
    <s v=""/>
    <n v="3.1500542725605429E-2"/>
    <n v="-3.5060883965973177E-2"/>
    <n v="105535.51752292924"/>
    <n v="106109.40358128566"/>
    <n v="107637.2843685643"/>
    <n v="106047.83752595933"/>
    <m/>
  </r>
  <r>
    <x v="635"/>
    <m/>
    <n v="12.24"/>
    <n v="1334.11"/>
    <n v="59.92190658444315"/>
    <n v="14.646821830731742"/>
    <m/>
    <m/>
    <m/>
    <m/>
    <m/>
    <m/>
    <m/>
    <n v="1.0670863142047393E-4"/>
    <n v="1.5956881098492495E-4"/>
    <n v="8.9678693532188672E-2"/>
    <n v="1"/>
    <n v="0"/>
    <n v="6.791567282876719E-2"/>
    <n v="1"/>
    <n v="0"/>
    <n v="1"/>
    <n v="69.581829925475617"/>
    <n v="124.87006457490338"/>
    <n v="109.14370666485534"/>
    <m/>
    <m/>
    <n v="116.31744955512889"/>
    <m/>
    <n v="0.91498467643824466"/>
    <n v="1266.74"/>
    <n v="101.22902297745291"/>
    <n v="110.22118952106834"/>
    <s v=""/>
    <n v="3.501787699426151E-2"/>
    <n v="-3.8767979706385791E-2"/>
    <n v="105756.68455556524"/>
    <n v="106325.80932315149"/>
    <n v="107841.1362461792"/>
    <n v="106235.28354466222"/>
    <m/>
  </r>
  <r>
    <x v="636"/>
    <m/>
    <n v="11.86"/>
    <n v="1350.2"/>
    <n v="60.563646226892139"/>
    <n v="14.821666769626169"/>
    <m/>
    <m/>
    <m/>
    <m/>
    <m/>
    <m/>
    <m/>
    <n v="1.0630175838064098E-4"/>
    <n v="1.5786094368604154E-4"/>
    <n v="8.9197486297409145E-2"/>
    <n v="1"/>
    <n v="0"/>
    <n v="7.5160490410475123E-2"/>
    <n v="1"/>
    <n v="0"/>
    <n v="1"/>
    <n v="66.086084604664066"/>
    <n v="131.14345440116514"/>
    <n v="110.9714759847019"/>
    <m/>
    <m/>
    <n v="117.76763621168918"/>
    <m/>
    <n v="0.91498467643824466"/>
    <n v="1266.74"/>
    <n v="101.22902297745291"/>
    <n v="110.22118952106834"/>
    <s v=""/>
    <n v="2.5260285883472955E-2"/>
    <n v="-2.9820705401469305E-2"/>
    <n v="107032.16038177078"/>
    <n v="107464.51619593737"/>
    <n v="109185.64455005487"/>
    <n v="107503.45638614688"/>
    <m/>
  </r>
  <r>
    <x v="637"/>
    <m/>
    <n v="11.98"/>
    <n v="1353.22"/>
    <n v="60.6966490160356"/>
    <n v="14.851990957890951"/>
    <m/>
    <m/>
    <m/>
    <m/>
    <m/>
    <m/>
    <m/>
    <n v="1.0702127603067922E-4"/>
    <n v="1.5653002342189099E-4"/>
    <n v="8.882067991443944E-2"/>
    <n v="1"/>
    <n v="0"/>
    <n v="7.6256083825298929E-2"/>
    <n v="1"/>
    <n v="0"/>
    <n v="1"/>
    <n v="65.515159104589969"/>
    <n v="132.27641821243239"/>
    <n v="111.29104121944854"/>
    <m/>
    <m/>
    <n v="118.03765285898778"/>
    <m/>
    <n v="0.91498467643824466"/>
    <n v="1266.74"/>
    <n v="101.22902297745291"/>
    <n v="110.22118952106834"/>
    <s v=""/>
    <n v="1.2694415642126922E-2"/>
    <n v="-1.7219364360267497E-2"/>
    <n v="107271.55982211513"/>
    <n v="107700.51718462398"/>
    <n v="109435.98447894288"/>
    <n v="107723.4016258583"/>
    <m/>
  </r>
  <r>
    <x v="638"/>
    <m/>
    <n v="11.56"/>
    <n v="1349.59"/>
    <n v="60.533852838912559"/>
    <n v="14.837295899486323"/>
    <m/>
    <m/>
    <m/>
    <m/>
    <m/>
    <m/>
    <m/>
    <n v="1.0679067813791149E-4"/>
    <n v="1.5497558163232432E-4"/>
    <n v="8.8378556869124908E-2"/>
    <n v="1"/>
    <n v="0"/>
    <n v="8.512988041834664E-2"/>
    <n v="1"/>
    <n v="0"/>
    <n v="1"/>
    <n v="65.416336625951246"/>
    <n v="132.47594277578324"/>
    <n v="111.34699802239258"/>
    <m/>
    <m/>
    <n v="117.75383248389167"/>
    <m/>
    <n v="0.91498467643824466"/>
    <n v="1266.74"/>
    <n v="101.22902297745291"/>
    <n v="110.22118952106834"/>
    <s v=""/>
    <s v=""/>
    <s v=""/>
    <n v="106983.80486567471"/>
    <n v="107411.65062022436"/>
    <n v="109172.84673084709"/>
    <n v="107616.81647623591"/>
    <m/>
  </r>
  <r>
    <x v="639"/>
    <m/>
    <n v="11.68"/>
    <n v="1350.66"/>
    <n v="60.548746276683865"/>
    <n v="14.858283493738144"/>
    <m/>
    <m/>
    <m/>
    <m/>
    <m/>
    <m/>
    <m/>
    <n v="1.1691226082057101E-4"/>
    <n v="1.565665093322898E-4"/>
    <n v="8.8831031010269179E-2"/>
    <n v="1"/>
    <n v="0"/>
    <n v="8.6924348780422711E-2"/>
    <n v="1"/>
    <n v="0"/>
    <n v="1"/>
    <n v="64.22701169053137"/>
    <n v="134.88446869167794"/>
    <n v="112.02179256690826"/>
    <m/>
    <m/>
    <n v="117.90148371407659"/>
    <m/>
    <n v="0.91498467643824466"/>
    <n v="1266.74"/>
    <n v="101.22902297745291"/>
    <n v="110.22118952106834"/>
    <s v=""/>
    <n v="2.236975674093622E-2"/>
    <n v="-2.6582168060986455E-2"/>
    <n v="107068.62519718747"/>
    <n v="107438.07763022624"/>
    <n v="109309.73828488466"/>
    <n v="107769.04219810442"/>
    <m/>
  </r>
  <r>
    <x v="640"/>
    <m/>
    <n v="11.52"/>
    <n v="1353.42"/>
    <n v="60.629264121012973"/>
    <n v="14.89645150438316"/>
    <m/>
    <m/>
    <m/>
    <m/>
    <m/>
    <m/>
    <m/>
    <n v="1.2587164281770925E-4"/>
    <n v="1.5806469647607969E-4"/>
    <n v="8.9255031804343771E-2"/>
    <n v="1"/>
    <n v="0"/>
    <n v="0.10851941861557238"/>
    <n v="1"/>
    <n v="0"/>
    <n v="1"/>
    <n v="62.513815773968858"/>
    <n v="138.48238668424671"/>
    <n v="113.01781834349975"/>
    <m/>
    <m/>
    <n v="118.21341870421929"/>
    <m/>
    <n v="0.91498467643824466"/>
    <n v="1266.74"/>
    <n v="101.22902297745291"/>
    <n v="110.22118952106834"/>
    <s v=""/>
    <n v="2.3825389069047631E-2"/>
    <n v="-2.721763011712397E-2"/>
    <n v="107287.41408968761"/>
    <n v="107580.94900150318"/>
    <n v="109598.94187300139"/>
    <n v="108045.8796909113"/>
    <m/>
  </r>
  <r>
    <x v="641"/>
    <m/>
    <n v="11.62"/>
    <n v="1349.95"/>
    <n v="60.462129162473225"/>
    <n v="14.89354994523617"/>
    <m/>
    <m/>
    <m/>
    <m/>
    <m/>
    <m/>
    <m/>
    <n v="1.1328790751023141E-4"/>
    <n v="1.5332378427408523E-4"/>
    <n v="8.7906306528109213E-2"/>
    <n v="1"/>
    <n v="0"/>
    <n v="0.10000014885252391"/>
    <n v="1"/>
    <n v="0"/>
    <n v="1"/>
    <n v="61.681404157973674"/>
    <n v="140.32636862423101"/>
    <n v="113.51945329485044"/>
    <m/>
    <m/>
    <n v="117.98359181831597"/>
    <m/>
    <n v="0.91498467643824466"/>
    <n v="1266.74"/>
    <n v="101.22902297745291"/>
    <n v="110.22118952106834"/>
    <s v=""/>
    <n v="2.3865466743508978E-2"/>
    <n v="-2.7020525760552139E-2"/>
    <n v="107012.34254730518"/>
    <n v="107284.38367596756"/>
    <n v="109385.86298749859"/>
    <n v="108024.834309035"/>
    <m/>
  </r>
  <r>
    <x v="642"/>
    <m/>
    <n v="11.09"/>
    <n v="1362.83"/>
    <n v="60.990441415058697"/>
    <n v="15.021313738103"/>
    <m/>
    <m/>
    <m/>
    <m/>
    <m/>
    <m/>
    <m/>
    <n v="1.0696677717054747E-4"/>
    <n v="1.5022636886926445E-4"/>
    <n v="8.7013843674503474E-2"/>
    <n v="1"/>
    <n v="0"/>
    <n v="9.677813814027475E-2"/>
    <n v="1"/>
    <n v="0"/>
    <n v="1"/>
    <n v="60.333499901536939"/>
    <n v="143.39287646627824"/>
    <n v="114.34635488900899"/>
    <m/>
    <m/>
    <n v="119.08556881513374"/>
    <m/>
    <n v="0.91498467643824466"/>
    <n v="1266.74"/>
    <n v="101.22902297745291"/>
    <n v="110.22118952106834"/>
    <s v=""/>
    <n v="2.1023000851883245E-2"/>
    <n v="-2.4105273795964166E-2"/>
    <n v="108033.35737897249"/>
    <n v="108221.82427212628"/>
    <n v="110407.53645015181"/>
    <n v="108951.52153980819"/>
    <m/>
  </r>
  <r>
    <x v="643"/>
    <m/>
    <n v="10.75"/>
    <n v="1365.62"/>
    <n v="61.090363804580953"/>
    <n v="15.066443498224306"/>
    <m/>
    <m/>
    <m/>
    <m/>
    <m/>
    <m/>
    <m/>
    <n v="1.102122663979313E-4"/>
    <n v="1.4990222788651808E-4"/>
    <n v="8.6919918807374125E-2"/>
    <n v="1"/>
    <n v="0"/>
    <n v="9.6510775366359505E-2"/>
    <n v="1"/>
    <n v="0"/>
    <n v="1"/>
    <n v="59.527671292629101"/>
    <n v="145.30806591092659"/>
    <n v="114.85543394815122"/>
    <m/>
    <m/>
    <n v="119.35481692818396"/>
    <m/>
    <n v="0.91498467643824466"/>
    <n v="1266.74"/>
    <n v="101.22902297745291"/>
    <n v="110.22118952106834"/>
    <s v=""/>
    <n v="1.3259173924847767E-2"/>
    <n v="-1.6409634286360109E-2"/>
    <n v="108254.52441160849"/>
    <n v="108399.12719089247"/>
    <n v="110657.16384960501"/>
    <n v="109278.85349742988"/>
    <m/>
  </r>
  <r>
    <x v="644"/>
    <m/>
    <n v="11.09"/>
    <n v="1369.06"/>
    <n v="61.200437318225546"/>
    <n v="15.109070771596912"/>
    <m/>
    <m/>
    <m/>
    <m/>
    <m/>
    <m/>
    <m/>
    <n v="1.1749986585723034E-4"/>
    <n v="1.5089780887965021E-4"/>
    <n v="8.7208082008116486E-2"/>
    <n v="1"/>
    <n v="0"/>
    <n v="0.12111374460826382"/>
    <n v="1"/>
    <n v="0"/>
    <n v="1"/>
    <n v="58.141520260405542"/>
    <n v="148.69168433877829"/>
    <n v="115.7469351881996"/>
    <m/>
    <m/>
    <n v="119.71121413918706"/>
    <m/>
    <n v="0.91498467643824466"/>
    <n v="1266.74"/>
    <n v="101.22902297745291"/>
    <n v="110.22118952106834"/>
    <s v=""/>
    <n v="1.3766640793192897E-2"/>
    <n v="-1.6573870626850784E-2"/>
    <n v="108527.21781385505"/>
    <n v="108594.44232838416"/>
    <n v="110987.58959687286"/>
    <n v="109588.03459663414"/>
    <m/>
  </r>
  <r>
    <x v="645"/>
    <m/>
    <n v="11.73"/>
    <n v="1364.05"/>
    <n v="61.001004044140103"/>
    <n v="15.054980354300865"/>
    <m/>
    <m/>
    <m/>
    <m/>
    <m/>
    <m/>
    <m/>
    <n v="1.1187058407084557E-4"/>
    <n v="1.4820708605306216E-4"/>
    <n v="8.6427062527164103E-2"/>
    <n v="1"/>
    <n v="0"/>
    <n v="8.2163429713828867E-2"/>
    <n v="1"/>
    <n v="0"/>
    <n v="1"/>
    <n v="58.915213588769788"/>
    <n v="146.71303356320684"/>
    <n v="115.2335176331682"/>
    <m/>
    <m/>
    <n v="119.26482053555689"/>
    <m/>
    <n v="0.91498467643824466"/>
    <n v="1266.74"/>
    <n v="101.22902297745291"/>
    <n v="110.22118952106834"/>
    <s v=""/>
    <n v="1.7647144756256283E-2"/>
    <n v="-1.9932395557876292E-2"/>
    <n v="108130.06841116458"/>
    <n v="108240.56666784892"/>
    <n v="110573.72569586213"/>
    <n v="109195.70983943406"/>
    <m/>
  </r>
  <r>
    <x v="646"/>
    <m/>
    <n v="11.34"/>
    <n v="1365.8"/>
    <n v="61.081168819943521"/>
    <n v="15.076584461162073"/>
    <m/>
    <m/>
    <m/>
    <m/>
    <m/>
    <m/>
    <m/>
    <n v="1.1430891153407015E-4"/>
    <n v="1.4784848923256306E-4"/>
    <n v="8.6322441215023443E-2"/>
    <n v="1"/>
    <n v="0"/>
    <n v="5.3744707620706864E-2"/>
    <n v="1"/>
    <n v="0"/>
    <n v="1"/>
    <n v="58.643911133266869"/>
    <n v="147.38864184560754"/>
    <n v="115.41039971158649"/>
    <m/>
    <m/>
    <n v="119.42051915627789"/>
    <m/>
    <n v="0.91498467643824466"/>
    <n v="1266.74"/>
    <n v="101.22902297745291"/>
    <n v="110.22118952106834"/>
    <s v=""/>
    <n v="2.3840768300282145E-2"/>
    <n v="-2.5964283500456098E-2"/>
    <n v="108268.79325242373"/>
    <n v="108382.81155210499"/>
    <n v="110718.07820904681"/>
    <n v="109352.40720659353"/>
    <m/>
  </r>
  <r>
    <x v="647"/>
    <m/>
    <n v="10.9"/>
    <n v="1366.96"/>
    <n v="61.11696266908649"/>
    <n v="15.102283732804485"/>
    <m/>
    <m/>
    <m/>
    <m/>
    <m/>
    <m/>
    <m/>
    <n v="1.0379361299421802E-4"/>
    <n v="1.4368771233965263E-4"/>
    <n v="8.5099122803460742E-2"/>
    <n v="1"/>
    <n v="0"/>
    <n v="5.0422666360020962E-2"/>
    <n v="1"/>
    <n v="0"/>
    <n v="1"/>
    <n v="58.317964720295166"/>
    <n v="148.20783685143132"/>
    <n v="115.62421904411212"/>
    <m/>
    <m/>
    <n v="119.53266448148693"/>
    <m/>
    <n v="0.91498467643824466"/>
    <n v="1266.74"/>
    <n v="101.22902297745291"/>
    <n v="110.22118952106834"/>
    <s v=""/>
    <n v="2.4864548250109753E-2"/>
    <n v="-2.6811649521753411E-2"/>
    <n v="108360.74800434407"/>
    <n v="108446.3243839865"/>
    <n v="110822.05125300105"/>
    <n v="109538.80733089181"/>
    <m/>
  </r>
  <r>
    <x v="648"/>
    <m/>
    <n v="10.63"/>
    <n v="1368.6"/>
    <n v="61.159253104962687"/>
    <n v="15.122322434194279"/>
    <m/>
    <m/>
    <m/>
    <m/>
    <m/>
    <m/>
    <m/>
    <n v="9.3889396463379455E-5"/>
    <n v="1.3951962440003803E-4"/>
    <n v="8.3855763485653836E-2"/>
    <n v="1"/>
    <n v="0"/>
    <n v="5.4470988513179344E-2"/>
    <n v="1"/>
    <n v="0"/>
    <n v="1"/>
    <n v="57.239725198413815"/>
    <n v="150.94804817245748"/>
    <n v="116.33681022853801"/>
    <m/>
    <m/>
    <n v="119.72919462934081"/>
    <m/>
    <n v="0.91498467643824466"/>
    <n v="1266.74"/>
    <n v="101.22902297745291"/>
    <n v="110.22118952106834"/>
    <s v=""/>
    <n v="2.5048282319892312E-2"/>
    <n v="-2.6585432018254695E-2"/>
    <n v="108490.75299843836"/>
    <n v="108521.36480037961"/>
    <n v="111004.25980840053"/>
    <n v="109684.15061072503"/>
    <m/>
  </r>
  <r>
    <x v="649"/>
    <m/>
    <n v="11.08"/>
    <n v="1377.02"/>
    <n v="61.486069082899881"/>
    <n v="15.205171906669358"/>
    <m/>
    <m/>
    <m/>
    <m/>
    <m/>
    <m/>
    <m/>
    <n v="8.7861407882102271E-5"/>
    <n v="1.363423209875551E-4"/>
    <n v="8.2895433998337792E-2"/>
    <n v="1"/>
    <n v="0"/>
    <n v="6.9581071501403274E-2"/>
    <n v="1"/>
    <n v="0"/>
    <n v="1"/>
    <n v="55.882114449531954"/>
    <n v="154.52823120113743"/>
    <n v="117.25656833656186"/>
    <m/>
    <m/>
    <n v="120.48468703292602"/>
    <m/>
    <n v="0.91498467643824466"/>
    <n v="1266.74"/>
    <n v="101.22902297745291"/>
    <n v="110.22118952106834"/>
    <s v=""/>
    <n v="2.3308490428174844E-2"/>
    <n v="-2.5049159532394838E-2"/>
    <n v="109158.21766323951"/>
    <n v="109101.26913478092"/>
    <n v="111704.69778687746"/>
    <n v="110285.06849595858"/>
    <m/>
  </r>
  <r>
    <x v="650"/>
    <m/>
    <n v="10.78"/>
    <n v="1377.38"/>
    <n v="61.474558571582904"/>
    <n v="15.261422352924468"/>
    <m/>
    <m/>
    <m/>
    <m/>
    <m/>
    <m/>
    <m/>
    <n v="8.8532690083002622E-5"/>
    <n v="1.3508927825466163E-4"/>
    <n v="8.2513632958650815E-2"/>
    <n v="1"/>
    <n v="0"/>
    <n v="5.7298252302259281E-2"/>
    <n v="1"/>
    <n v="0"/>
    <n v="1"/>
    <n v="54.964042039098317"/>
    <n v="157.06693445344544"/>
    <n v="117.89869400528629"/>
    <m/>
    <m/>
    <n v="120.57278799739683"/>
    <m/>
    <n v="0.91498467643824466"/>
    <n v="1266.74"/>
    <n v="101.22902297745291"/>
    <n v="110.22118952106834"/>
    <s v=""/>
    <n v="1.8728849254186608E-2"/>
    <n v="-2.0157128086525922E-2"/>
    <n v="109186.75534486998"/>
    <n v="109080.84481083562"/>
    <n v="111786.37863656298"/>
    <n v="110693.06022115913"/>
    <m/>
  </r>
  <r>
    <x v="651"/>
    <m/>
    <n v="10.66"/>
    <n v="1382.22"/>
    <n v="61.647307379626106"/>
    <n v="15.333348119865512"/>
    <m/>
    <m/>
    <m/>
    <m/>
    <m/>
    <m/>
    <m/>
    <n v="9.3961020767383287E-5"/>
    <n v="1.3532107981482607E-4"/>
    <n v="8.2584395757717047E-2"/>
    <n v="1"/>
    <n v="0"/>
    <n v="5.9589722767918733E-2"/>
    <n v="1"/>
    <n v="0"/>
    <n v="1"/>
    <n v="53.625275067216393"/>
    <n v="160.89263606526353"/>
    <n v="118.85591907890814"/>
    <m/>
    <m/>
    <n v="121.04672919108829"/>
    <m/>
    <n v="0.91498467643824466"/>
    <n v="1266.74"/>
    <n v="101.22902297745291"/>
    <n v="110.22118952106834"/>
    <s v=""/>
    <n v="2.0843921067533966E-2"/>
    <n v="-2.1233831175206275E-2"/>
    <n v="109570.42862012383"/>
    <n v="109387.37138636972"/>
    <n v="112225.78267299119"/>
    <n v="111214.74706445211"/>
    <m/>
  </r>
  <r>
    <x v="652"/>
    <m/>
    <n v="10.56"/>
    <n v="1389.08"/>
    <n v="61.910701990200494"/>
    <n v="15.397799617447333"/>
    <m/>
    <m/>
    <m/>
    <m/>
    <m/>
    <m/>
    <m/>
    <n v="1.1033274917578189E-4"/>
    <n v="1.3899179656592239E-4"/>
    <n v="8.3696992460437242E-2"/>
    <n v="1"/>
    <n v="0"/>
    <n v="5.0828344945992053E-2"/>
    <n v="1"/>
    <n v="0"/>
    <n v="1"/>
    <n v="52.446535401335424"/>
    <n v="164.42922458328158"/>
    <n v="119.72677824104414"/>
    <m/>
    <m/>
    <n v="121.67349674696914"/>
    <m/>
    <n v="0.91498467643824466"/>
    <n v="1266.74"/>
    <n v="101.22902297745291"/>
    <n v="110.22118952106834"/>
    <s v=""/>
    <n v="1.355066487245149E-2"/>
    <n v="-1.3754052015918061E-2"/>
    <n v="110114.22999785967"/>
    <n v="109854.74044615107"/>
    <n v="112806.87627199067"/>
    <n v="111682.22207026645"/>
    <m/>
  </r>
  <r>
    <x v="653"/>
    <m/>
    <n v="10.8"/>
    <n v="1377.34"/>
    <n v="61.414773303281443"/>
    <n v="15.310780294053867"/>
    <m/>
    <m/>
    <m/>
    <m/>
    <m/>
    <m/>
    <m/>
    <n v="1.0335179397619997E-4"/>
    <n v="1.360377385843436E-4"/>
    <n v="8.2802789956926678E-2"/>
    <n v="1"/>
    <n v="0"/>
    <n v="5.1979766819078441E-2"/>
    <n v="1"/>
    <n v="0"/>
    <n v="1"/>
    <n v="52.709609307687344"/>
    <n v="163.60444105661912"/>
    <n v="119.52659348142322"/>
    <m/>
    <m/>
    <n v="120.72029356545464"/>
    <m/>
    <n v="0.91498467643824466"/>
    <n v="1266.74"/>
    <n v="101.22902297745291"/>
    <n v="110.22118952106834"/>
    <s v=""/>
    <s v=""/>
    <s v=""/>
    <n v="109183.58449135546"/>
    <n v="108974.76145334437"/>
    <n v="111923.13514319919"/>
    <n v="111051.05971973024"/>
    <m/>
  </r>
  <r>
    <x v="654"/>
    <m/>
    <n v="11.2"/>
    <n v="1377.93"/>
    <n v="61.443763335796611"/>
    <n v="15.29746255325424"/>
    <m/>
    <m/>
    <m/>
    <m/>
    <m/>
    <m/>
    <m/>
    <n v="9.3060257655862663E-5"/>
    <n v="1.3196969934999809E-4"/>
    <n v="8.1555336105247608E-2"/>
    <n v="1"/>
    <n v="0"/>
    <n v="4.8880794002745295E-2"/>
    <n v="1"/>
    <n v="0"/>
    <n v="1"/>
    <n v="52.912027622360654"/>
    <n v="162.97615836458786"/>
    <n v="119.3735893016735"/>
    <m/>
    <m/>
    <n v="120.75310286735123"/>
    <m/>
    <n v="0.91498467643824466"/>
    <n v="1266.74"/>
    <n v="101.22902297745291"/>
    <n v="110.22118952106834"/>
    <s v=""/>
    <s v=""/>
    <s v=""/>
    <n v="109230.35458069427"/>
    <n v="109026.20155004984"/>
    <n v="111953.55355771484"/>
    <n v="110954.46443193516"/>
    <m/>
  </r>
  <r>
    <x v="655"/>
    <m/>
    <n v="11.1"/>
    <n v="1377.94"/>
    <n v="61.431886346864033"/>
    <n v="15.349888582057487"/>
    <m/>
    <m/>
    <m/>
    <m/>
    <m/>
    <m/>
    <m/>
    <n v="8.3770755006893708E-5"/>
    <n v="1.2801556530448333E-4"/>
    <n v="8.0324245974338029E-2"/>
    <n v="1"/>
    <n v="0"/>
    <n v="4.2963076630472337E-2"/>
    <n v="1"/>
    <n v="0"/>
    <n v="1"/>
    <n v="52.537508802750025"/>
    <n v="164.12972667784572"/>
    <n v="119.65523702127474"/>
    <m/>
    <m/>
    <n v="120.77997035977926"/>
    <m/>
    <n v="0.91498467643824466"/>
    <n v="1266.74"/>
    <n v="101.22902297745291"/>
    <n v="110.22118952106834"/>
    <s v=""/>
    <n v="1.5639401130681518E-2"/>
    <n v="-1.565558600435768E-2"/>
    <n v="109231.1472940729"/>
    <n v="109005.12694590988"/>
    <n v="111978.46315573824"/>
    <n v="111334.7171652174"/>
    <m/>
  </r>
  <r>
    <x v="656"/>
    <m/>
    <n v="11.51"/>
    <n v="1367.81"/>
    <n v="61.031031419197589"/>
    <n v="15.237665713905461"/>
    <m/>
    <m/>
    <m/>
    <m/>
    <m/>
    <m/>
    <m/>
    <n v="8.6376680920900828E-5"/>
    <n v="1.274699987697578E-4"/>
    <n v="8.0152903490739447E-2"/>
    <n v="1"/>
    <n v="0"/>
    <n v="4.3971482164677951E-2"/>
    <n v="1"/>
    <n v="0"/>
    <n v="1"/>
    <n v="53.686449936268623"/>
    <n v="160.54037882883864"/>
    <n v="118.78299147843911"/>
    <m/>
    <m/>
    <n v="119.89273550025837"/>
    <m/>
    <n v="0.91498467643824466"/>
    <n v="1266.74"/>
    <n v="101.22902297745291"/>
    <n v="110.22118952106834"/>
    <s v=""/>
    <n v="1.6466609576614388E-2"/>
    <n v="-1.6362050933592331E-2"/>
    <n v="108428.12864152709"/>
    <n v="108293.84743171009"/>
    <n v="111155.88308942923"/>
    <n v="110520.75026126346"/>
    <m/>
  </r>
  <r>
    <x v="657"/>
    <m/>
    <n v="11.42"/>
    <n v="1367.34"/>
    <n v="61.035200891598791"/>
    <n v="15.224206320471897"/>
    <m/>
    <m/>
    <m/>
    <m/>
    <m/>
    <m/>
    <m/>
    <n v="1.0262221664393973E-4"/>
    <n v="1.3111085995120376E-4"/>
    <n v="8.1289527871311135E-2"/>
    <n v="1"/>
    <n v="0"/>
    <n v="4.0693378075634438E-2"/>
    <n v="1"/>
    <n v="0"/>
    <n v="1"/>
    <n v="54.041895298502531"/>
    <n v="159.47747872697448"/>
    <n v="118.52084672569175"/>
    <m/>
    <m/>
    <n v="119.83105073598583"/>
    <m/>
    <n v="0.91498467643824466"/>
    <n v="1266.74"/>
    <n v="101.22902297745291"/>
    <n v="110.22118952106834"/>
    <s v=""/>
    <n v="2.1128665531031432E-2"/>
    <n v="-2.04574156763494E-2"/>
    <n v="108390.87111273177"/>
    <n v="108301.24576986016"/>
    <n v="111098.69343221383"/>
    <n v="110423.12754868605"/>
    <m/>
  </r>
  <r>
    <x v="658"/>
    <m/>
    <n v="11.16"/>
    <n v="1364.3"/>
    <n v="60.89488289158929"/>
    <n v="15.207575694570009"/>
    <m/>
    <m/>
    <m/>
    <m/>
    <m/>
    <m/>
    <m/>
    <n v="1.014090008194658E-4"/>
    <n v="1.2989223590464366E-4"/>
    <n v="8.0910868797671676E-2"/>
    <n v="1"/>
    <n v="0"/>
    <n v="5.1039263436725602E-2"/>
    <n v="1"/>
    <n v="0"/>
    <n v="1"/>
    <n v="53.675914597246404"/>
    <n v="160.55748673144348"/>
    <n v="118.7883943530683"/>
    <m/>
    <m/>
    <n v="119.61378921181134"/>
    <m/>
    <n v="0.91498467643824466"/>
    <n v="1266.74"/>
    <n v="101.22902297745291"/>
    <n v="110.22118952106834"/>
    <s v=""/>
    <n v="3.0555677446721274E-2"/>
    <n v="-2.9270688994680438E-2"/>
    <n v="108149.88624563017"/>
    <n v="108052.26462483281"/>
    <n v="110897.26424236171"/>
    <n v="110302.50347893017"/>
    <m/>
  </r>
  <r>
    <x v="659"/>
    <m/>
    <n v="11.16"/>
    <n v="1379.78"/>
    <n v="61.514592450427109"/>
    <n v="15.384414983277098"/>
    <m/>
    <m/>
    <m/>
    <m/>
    <m/>
    <m/>
    <m/>
    <n v="9.1448114782396732E-5"/>
    <n v="1.260494730409676E-4"/>
    <n v="7.9705040250066791E-2"/>
    <n v="1"/>
    <n v="0"/>
    <n v="4.8137240072250356E-2"/>
    <n v="1"/>
    <n v="0"/>
    <n v="1"/>
    <n v="51.871096182552293"/>
    <n v="165.95612988162057"/>
    <n v="120.11978903408452"/>
    <m/>
    <m/>
    <n v="120.96946308177881"/>
    <m/>
    <n v="0.91498467643824466"/>
    <n v="1266.74"/>
    <n v="101.22902297745291"/>
    <n v="110.22118952106834"/>
    <s v=""/>
    <n v="3.6986000146595366E-2"/>
    <n v="-3.4439310715203786E-2"/>
    <n v="109377.00655573964"/>
    <n v="109151.88117818579"/>
    <n v="112154.14711828186"/>
    <n v="111585.14159624626"/>
    <m/>
  </r>
  <r>
    <x v="660"/>
    <m/>
    <n v="11.09"/>
    <n v="1382.84"/>
    <n v="61.652626910184054"/>
    <n v="15.431200207477049"/>
    <m/>
    <m/>
    <m/>
    <m/>
    <m/>
    <m/>
    <m/>
    <n v="8.3563358191568216E-5"/>
    <n v="1.2264600531596191E-4"/>
    <n v="7.8621617052337972E-2"/>
    <n v="1"/>
    <n v="0"/>
    <n v="4.3252387670684914E-2"/>
    <n v="1"/>
    <n v="0"/>
    <n v="1"/>
    <n v="52.050446598513439"/>
    <n v="165.38231704333353"/>
    <n v="119.98134626785617"/>
    <m/>
    <m/>
    <n v="121.20026777240221"/>
    <m/>
    <n v="0.91498467643824466"/>
    <n v="1266.74"/>
    <n v="101.22902297745291"/>
    <n v="110.22118952106834"/>
    <s v=""/>
    <n v="2.4003826697009734E-2"/>
    <n v="-2.2093011245217342E-2"/>
    <n v="109619.5768495985"/>
    <n v="109396.81039497329"/>
    <n v="112368.13255368275"/>
    <n v="111924.48084786152"/>
    <m/>
  </r>
  <r>
    <x v="661"/>
    <m/>
    <n v="10.75"/>
    <n v="1385.72"/>
    <n v="61.763103455657713"/>
    <n v="15.478169101666966"/>
    <m/>
    <m/>
    <m/>
    <m/>
    <m/>
    <m/>
    <m/>
    <n v="9.2130273041363554E-5"/>
    <n v="1.2404360035716869E-4"/>
    <n v="7.9068308809543297E-2"/>
    <n v="1"/>
    <n v="0"/>
    <n v="4.5506584663611425E-2"/>
    <n v="1"/>
    <n v="0"/>
    <n v="1"/>
    <n v="51.111882704029007"/>
    <n v="168.36445997786666"/>
    <n v="120.70250664833125"/>
    <m/>
    <m/>
    <n v="121.49631295832172"/>
    <m/>
    <n v="0.91498467643824466"/>
    <n v="1266.74"/>
    <n v="101.22902297745291"/>
    <n v="110.22118952106834"/>
    <s v=""/>
    <n v="1.7681004309970882E-2"/>
    <n v="-1.6140452612133815E-2"/>
    <n v="109847.87830264213"/>
    <n v="109592.84067468675"/>
    <n v="112642.60426323171"/>
    <n v="112265.15228154931"/>
    <m/>
  </r>
  <r>
    <x v="662"/>
    <m/>
    <n v="11.01"/>
    <n v="1378.33"/>
    <n v="61.457353670782084"/>
    <n v="15.40657233914802"/>
    <m/>
    <m/>
    <m/>
    <m/>
    <m/>
    <m/>
    <m/>
    <n v="8.9325848280997409E-5"/>
    <n v="1.2224487310958469E-4"/>
    <n v="7.849293983998222E-2"/>
    <n v="1"/>
    <n v="0"/>
    <n v="4.0173365606789031E-2"/>
    <n v="1"/>
    <n v="0"/>
    <n v="1"/>
    <n v="51.25041991564531"/>
    <n v="167.90811320317076"/>
    <n v="120.59345315090881"/>
    <m/>
    <m/>
    <n v="120.89786802849109"/>
    <m/>
    <n v="0.91498467643824466"/>
    <n v="1266.74"/>
    <n v="101.22902297745291"/>
    <n v="110.22118952106834"/>
    <s v=""/>
    <n v="1.7406113789221411E-2"/>
    <n v="-1.5308533692359405E-2"/>
    <n v="109262.06311583921"/>
    <n v="109050.31632624219"/>
    <n v="112087.76935702864"/>
    <n v="111745.8517496673"/>
    <m/>
  </r>
  <r>
    <x v="663"/>
    <m/>
    <n v="10.79"/>
    <n v="1380.9"/>
    <n v="61.579630889992067"/>
    <n v="15.404787360863478"/>
    <m/>
    <m/>
    <m/>
    <m/>
    <m/>
    <m/>
    <m/>
    <n v="9.5019708164611268E-5"/>
    <n v="1.2296546032981124E-4"/>
    <n v="7.8723942994634657E-2"/>
    <n v="1"/>
    <n v="0"/>
    <n v="4.6101870279965963E-2"/>
    <n v="1"/>
    <n v="0"/>
    <n v="1"/>
    <n v="51.665761925704111"/>
    <n v="166.54735765506459"/>
    <n v="120.26768328525652"/>
    <m/>
    <m/>
    <n v="121.07232133036572"/>
    <m/>
    <n v="0.91498467643824466"/>
    <n v="1266.74"/>
    <n v="101.22902297745291"/>
    <n v="110.22118952106834"/>
    <s v=""/>
    <n v="2.5182648567469323E-2"/>
    <n v="-2.2887783993444044E-2"/>
    <n v="109465.79045414551"/>
    <n v="109267.28579592962"/>
    <n v="112249.50985570715"/>
    <n v="111732.90507247201"/>
    <m/>
  </r>
  <r>
    <x v="664"/>
    <m/>
    <n v="10.86"/>
    <n v="1384.42"/>
    <n v="61.736351392012324"/>
    <n v="15.440745100809313"/>
    <m/>
    <m/>
    <m/>
    <m/>
    <m/>
    <m/>
    <m/>
    <n v="8.6644825392432237E-5"/>
    <n v="1.1961462293320152E-4"/>
    <n v="7.7643911518118128E-2"/>
    <n v="1"/>
    <n v="0"/>
    <n v="7.9582005862112976E-2"/>
    <n v="1"/>
    <n v="0"/>
    <n v="1"/>
    <n v="51.474148574843163"/>
    <n v="167.16503357985235"/>
    <n v="120.41636262295609"/>
    <m/>
    <m/>
    <n v="121.36632672579337"/>
    <m/>
    <n v="0.91498467643824466"/>
    <n v="1266.74"/>
    <n v="101.22902297745291"/>
    <n v="110.22118952106834"/>
    <s v=""/>
    <n v="2.2202911144905357E-2"/>
    <n v="-2.0854347136783136E-2"/>
    <n v="109744.82556342105"/>
    <n v="109545.37164407184"/>
    <n v="112522.09041887018"/>
    <n v="111993.71118747204"/>
    <m/>
  </r>
  <r>
    <x v="665"/>
    <m/>
    <n v="10.5"/>
    <n v="1393.22"/>
    <n v="62.091593305092573"/>
    <n v="15.559026097950827"/>
    <m/>
    <m/>
    <m/>
    <m/>
    <m/>
    <m/>
    <m/>
    <n v="8.3572779196519568E-5"/>
    <n v="1.1770391514820463E-4"/>
    <n v="7.7021278381168887E-2"/>
    <n v="1"/>
    <n v="0"/>
    <n v="8.8037090229070358E-2"/>
    <n v="1"/>
    <n v="0"/>
    <n v="1"/>
    <n v="50.380520467717041"/>
    <n v="170.71664898900855"/>
    <n v="121.26915781153428"/>
    <m/>
    <m/>
    <n v="122.14587401583317"/>
    <m/>
    <n v="0.91498467643824466"/>
    <n v="1266.74"/>
    <n v="101.22902297745291"/>
    <n v="110.22118952106834"/>
    <s v=""/>
    <n v="2.079571228384447E-2"/>
    <n v="-1.9992473527602139E-2"/>
    <n v="110442.4133366099"/>
    <n v="110175.71513724048"/>
    <n v="113244.83035029963"/>
    <n v="112851.61848056885"/>
    <m/>
  </r>
  <r>
    <x v="666"/>
    <m/>
    <n v="10.31"/>
    <n v="1396.57"/>
    <n v="62.236844592855128"/>
    <n v="15.605477717022714"/>
    <m/>
    <m/>
    <m/>
    <m/>
    <m/>
    <m/>
    <m/>
    <n v="8.1298518989643016E-5"/>
    <n v="1.1599770300759111E-4"/>
    <n v="7.6460998107418091E-2"/>
    <n v="1"/>
    <n v="0"/>
    <n v="2.9724616924180255E-2"/>
    <n v="1"/>
    <n v="0"/>
    <n v="1"/>
    <n v="49.957628963534269"/>
    <n v="172.1496357825107"/>
    <n v="121.60846684130607"/>
    <m/>
    <m/>
    <n v="122.44399103162942"/>
    <m/>
    <n v="0.91498467643824466"/>
    <n v="1266.74"/>
    <n v="101.22902297745291"/>
    <n v="110.22118952106834"/>
    <s v=""/>
    <n v="2.3162171085686412E-2"/>
    <n v="-2.1284687519318779E-2"/>
    <n v="110707.97231844882"/>
    <n v="110433.44993920009"/>
    <n v="113521.22291083759"/>
    <n v="113188.53805126072"/>
    <m/>
  </r>
  <r>
    <x v="667"/>
    <m/>
    <n v="10.16"/>
    <n v="1399.76"/>
    <n v="62.370307393282971"/>
    <n v="15.642762566717538"/>
    <m/>
    <m/>
    <m/>
    <m/>
    <m/>
    <m/>
    <m/>
    <n v="9.6971515998658898E-5"/>
    <n v="1.1965862658975744E-4"/>
    <n v="7.7658191970479032E-2"/>
    <n v="1"/>
    <n v="0"/>
    <n v="2.5016804762385721E-2"/>
    <n v="1"/>
    <n v="0"/>
    <n v="1"/>
    <n v="49.789452997209004"/>
    <n v="172.72915550654321"/>
    <n v="121.74492662298293"/>
    <m/>
    <m/>
    <n v="122.71059255650971"/>
    <m/>
    <n v="0.91498467643824466"/>
    <n v="1266.74"/>
    <n v="101.22902297745291"/>
    <n v="110.22118952106834"/>
    <s v=""/>
    <n v="2.1853541175880897E-2"/>
    <n v="-1.9491037295566227E-2"/>
    <n v="110960.84788622978"/>
    <n v="110670.26717481369"/>
    <n v="113768.3965849339"/>
    <n v="113458.9698640475"/>
    <m/>
  </r>
  <r>
    <x v="668"/>
    <m/>
    <n v="10.050000000000001"/>
    <n v="1401.2"/>
    <n v="62.443172796980406"/>
    <n v="15.639833295825261"/>
    <m/>
    <m/>
    <m/>
    <m/>
    <m/>
    <m/>
    <m/>
    <n v="1.0857153990619694E-4"/>
    <n v="1.224580204442859E-4"/>
    <n v="7.8561340558776172E-2"/>
    <n v="1"/>
    <n v="0"/>
    <n v="2.1924718877791127E-2"/>
    <n v="1"/>
    <n v="0"/>
    <n v="1"/>
    <n v="50.159957403277531"/>
    <n v="171.44380470794621"/>
    <n v="121.44294143659661"/>
    <m/>
    <m/>
    <n v="122.79728330892266"/>
    <m/>
    <n v="0.91498467643824466"/>
    <n v="1266.74"/>
    <n v="101.22902297745291"/>
    <n v="110.22118952106834"/>
    <s v=""/>
    <n v="1.6231353946390747E-2"/>
    <n v="-1.4358632627882062E-2"/>
    <n v="111074.9986127516"/>
    <n v="110799.56000712486"/>
    <n v="113848.76998787564"/>
    <n v="113437.72348531657"/>
    <m/>
  </r>
  <r>
    <x v="669"/>
    <m/>
    <n v="9.9700000000000006"/>
    <n v="1400.5"/>
    <n v="62.382463005054205"/>
    <n v="15.662982652759393"/>
    <m/>
    <m/>
    <m/>
    <m/>
    <m/>
    <m/>
    <m/>
    <n v="1.110501002734082E-4"/>
    <n v="1.2278499413830661E-4"/>
    <n v="7.8666153487828891E-2"/>
    <n v="1"/>
    <n v="0"/>
    <n v="3.1661272923408833E-2"/>
    <n v="1"/>
    <n v="0"/>
    <n v="1"/>
    <n v="49.305766095900871"/>
    <n v="174.36338070574283"/>
    <n v="122.13230608978253"/>
    <m/>
    <m/>
    <n v="122.80536582943647"/>
    <m/>
    <n v="0.91498467643824466"/>
    <n v="1266.74"/>
    <n v="101.22902297745291"/>
    <n v="110.22118952106834"/>
    <s v=""/>
    <n v="1.7377961747073956E-2"/>
    <n v="-1.6373924980393251E-2"/>
    <n v="111019.50867624793"/>
    <n v="110691.83616907748"/>
    <n v="113856.26351700025"/>
    <n v="113605.62875010337"/>
    <m/>
  </r>
  <r>
    <x v="670"/>
    <m/>
    <n v="9.9"/>
    <n v="1402.81"/>
    <n v="62.495057482082579"/>
    <n v="15.669765526228185"/>
    <m/>
    <m/>
    <m/>
    <m/>
    <m/>
    <m/>
    <m/>
    <n v="1.0465071138331148E-4"/>
    <n v="1.2051313065533063E-4"/>
    <n v="7.7934984346111624E-2"/>
    <n v="1"/>
    <n v="0"/>
    <n v="4.6558501102433612E-2"/>
    <n v="1"/>
    <n v="0"/>
    <n v="1"/>
    <n v="49.645962678336758"/>
    <n v="173.16032007176574"/>
    <n v="121.85141268774146"/>
    <m/>
    <m/>
    <n v="122.96327348653257"/>
    <m/>
    <n v="0.91498467643824466"/>
    <n v="1266.74"/>
    <n v="101.22902297745291"/>
    <n v="110.22118952106834"/>
    <s v=""/>
    <n v="1.6444127097465122E-2"/>
    <n v="-1.5132780079114339E-2"/>
    <n v="111202.62546671"/>
    <n v="110891.62451991187"/>
    <n v="114002.66408912718"/>
    <n v="113654.82580421737"/>
    <m/>
  </r>
  <r>
    <x v="671"/>
    <m/>
    <n v="10.14"/>
    <n v="1406.09"/>
    <n v="62.655927719935434"/>
    <n v="15.687522895647493"/>
    <m/>
    <m/>
    <m/>
    <m/>
    <m/>
    <m/>
    <m/>
    <n v="9.8800902649467503E-5"/>
    <n v="1.1828231545701686E-4"/>
    <n v="7.7210288815893244E-2"/>
    <n v="1"/>
    <n v="0"/>
    <n v="4.8059094898767793E-2"/>
    <n v="1"/>
    <n v="0"/>
    <n v="1"/>
    <n v="50.119413823722837"/>
    <n v="171.50896823063866"/>
    <n v="121.46406537360228"/>
    <m/>
    <m/>
    <n v="123.18855293309616"/>
    <m/>
    <n v="0.91498467643824466"/>
    <n v="1266.74"/>
    <n v="101.22902297745291"/>
    <n v="110.22118952106834"/>
    <s v=""/>
    <n v="1.1042122596787829E-2"/>
    <n v="-1.0336707774356357E-2"/>
    <n v="111462.63545489857"/>
    <n v="111177.07368551224"/>
    <n v="114211.52691738936"/>
    <n v="113783.62228969857"/>
    <m/>
  </r>
  <r>
    <x v="672"/>
    <m/>
    <n v="10.73"/>
    <n v="1400.95"/>
    <n v="62.454144767864015"/>
    <n v="15.624531615469062"/>
    <m/>
    <m/>
    <m/>
    <m/>
    <m/>
    <m/>
    <m/>
    <n v="8.8993025766072591E-5"/>
    <n v="1.147555100077719E-4"/>
    <n v="7.6050494438837837E-2"/>
    <n v="1"/>
    <n v="0"/>
    <n v="6.227731791122218E-2"/>
    <n v="1"/>
    <n v="0"/>
    <n v="1"/>
    <n v="50.714565610496351"/>
    <n v="169.47235484866346"/>
    <n v="120.98328324401255"/>
    <m/>
    <m/>
    <n v="122.73483043302906"/>
    <m/>
    <n v="0.91498467643824466"/>
    <n v="1266.74"/>
    <n v="101.22902297745291"/>
    <n v="110.22118952106834"/>
    <s v=""/>
    <s v=""/>
    <s v=""/>
    <n v="111055.18077828601"/>
    <n v="110819.02874152546"/>
    <n v="113790.86819305495"/>
    <n v="113326.73842861711"/>
    <m/>
  </r>
  <r>
    <x v="673"/>
    <m/>
    <n v="12.3"/>
    <n v="1381.96"/>
    <n v="61.711953976161567"/>
    <n v="15.399754997199091"/>
    <m/>
    <m/>
    <m/>
    <m/>
    <m/>
    <m/>
    <m/>
    <n v="9.9210189485895067E-5"/>
    <n v="1.1704778459646768E-4"/>
    <n v="7.6806304061984201E-2"/>
    <n v="1"/>
    <n v="0"/>
    <n v="4.7615436535158873E-2"/>
    <n v="1"/>
    <n v="0"/>
    <n v="1"/>
    <n v="53.64910190978226"/>
    <n v="159.66604435300707"/>
    <n v="118.64976668249791"/>
    <m/>
    <m/>
    <n v="121.00694650048965"/>
    <m/>
    <n v="0.91498467643824466"/>
    <n v="1266.74"/>
    <n v="101.22902297745291"/>
    <n v="110.22118952106834"/>
    <s v=""/>
    <n v="1.138513151789855E-2"/>
    <n v="-1.1624092903953609E-2"/>
    <n v="109549.81807227961"/>
    <n v="109502.08071536834"/>
    <n v="112188.8990362411"/>
    <n v="111696.40469123132"/>
    <m/>
  </r>
  <r>
    <x v="674"/>
    <m/>
    <n v="11.62"/>
    <n v="1386.72"/>
    <n v="61.878365389540065"/>
    <n v="15.474369913663971"/>
    <m/>
    <m/>
    <m/>
    <m/>
    <m/>
    <m/>
    <m/>
    <n v="9.906656201340633E-5"/>
    <n v="1.1646956850140387E-4"/>
    <n v="7.6616357603782978E-2"/>
    <n v="1"/>
    <n v="0"/>
    <n v="5.1989695912092716E-2"/>
    <n v="1"/>
    <n v="0"/>
    <n v="1"/>
    <n v="51.765922542190204"/>
    <n v="165.27060789139119"/>
    <n v="120.03803964285322"/>
    <m/>
    <m/>
    <n v="121.51441945324447"/>
    <m/>
    <n v="0.91498467643824466"/>
    <n v="1266.74"/>
    <n v="101.22902297745291"/>
    <n v="110.22118952106834"/>
    <s v=""/>
    <n v="3.2475614344843473E-2"/>
    <n v="-3.2453602160607331E-2"/>
    <n v="109927.14964050449"/>
    <n v="109797.36217780218"/>
    <n v="112659.39129727839"/>
    <n v="112237.59628207024"/>
    <m/>
  </r>
  <r>
    <x v="675"/>
    <m/>
    <n v="10.83"/>
    <n v="1399.48"/>
    <n v="62.398458508146724"/>
    <n v="15.636893784877667"/>
    <m/>
    <m/>
    <m/>
    <m/>
    <m/>
    <m/>
    <m/>
    <n v="8.9724742259890281E-5"/>
    <n v="1.1314493238070912E-4"/>
    <n v="7.5514929596654859E-2"/>
    <n v="1"/>
    <n v="0"/>
    <n v="6.2035367455351972E-2"/>
    <n v="1"/>
    <n v="0"/>
    <n v="1"/>
    <n v="49.76269024026157"/>
    <n v="171.66623273546855"/>
    <n v="121.58644617919811"/>
    <m/>
    <m/>
    <n v="122.67363043915826"/>
    <m/>
    <n v="0.91498467643824466"/>
    <n v="1266.74"/>
    <n v="101.22902297745291"/>
    <n v="110.22118952106834"/>
    <s v=""/>
    <n v="2.7410003461405319E-2"/>
    <n v="-2.6821800492763392E-2"/>
    <n v="110938.65191162832"/>
    <n v="110720.21869074251"/>
    <n v="113734.12797993535"/>
    <n v="113416.40283414671"/>
    <m/>
  </r>
  <r>
    <x v="676"/>
    <m/>
    <n v="10.91"/>
    <n v="1400.63"/>
    <n v="62.43772222179296"/>
    <n v="15.647036206610624"/>
    <m/>
    <m/>
    <m/>
    <m/>
    <m/>
    <m/>
    <m/>
    <n v="8.2265997251879558E-5"/>
    <n v="1.1020470317468134E-4"/>
    <n v="7.4527290572004162E-2"/>
    <n v="1"/>
    <n v="0"/>
    <n v="6.2870398317995915E-2"/>
    <n v="1"/>
    <n v="0"/>
    <n v="1"/>
    <n v="49.446150736634813"/>
    <n v="172.75819829917108"/>
    <n v="121.84424918472618"/>
    <m/>
    <m/>
    <n v="122.78905106743206"/>
    <m/>
    <n v="0.91498467643824466"/>
    <n v="1266.74"/>
    <n v="101.22902297745291"/>
    <n v="110.22118952106834"/>
    <s v=""/>
    <n v="1.3447852059336185E-2"/>
    <n v="-1.318022438741917E-2"/>
    <n v="111029.81395017005"/>
    <n v="110789.88847210344"/>
    <n v="113841.13764827745"/>
    <n v="113489.9671241396"/>
    <m/>
  </r>
  <r>
    <x v="677"/>
    <m/>
    <n v="11.66"/>
    <n v="1396.71"/>
    <n v="62.299005367699934"/>
    <n v="15.60249896752959"/>
    <m/>
    <m/>
    <m/>
    <m/>
    <m/>
    <m/>
    <m/>
    <n v="7.4958158422536668E-5"/>
    <n v="1.0717419034819441E-4"/>
    <n v="7.3495436549142271E-2"/>
    <n v="1"/>
    <n v="0"/>
    <n v="5.5768584304575985E-2"/>
    <n v="1"/>
    <n v="0"/>
    <n v="1"/>
    <n v="50.502360914551218"/>
    <n v="169.06794203768837"/>
    <n v="120.97668494772455"/>
    <m/>
    <m/>
    <n v="122.3966547437458"/>
    <m/>
    <n v="0.91498467643824466"/>
    <n v="1266.74"/>
    <n v="101.22902297745291"/>
    <n v="110.22118952106834"/>
    <s v=""/>
    <n v="1.1402011951764379E-2"/>
    <n v="-1.1154555211788542E-2"/>
    <n v="110719.07030574956"/>
    <n v="110543.74841049813"/>
    <n v="113477.3361243703"/>
    <n v="113166.93279787076"/>
    <m/>
  </r>
  <r>
    <x v="678"/>
    <m/>
    <n v="11.23"/>
    <n v="1409.12"/>
    <n v="62.810374286847647"/>
    <n v="15.714125051889473"/>
    <m/>
    <m/>
    <m/>
    <m/>
    <m/>
    <m/>
    <m/>
    <n v="1.0534167970929821E-4"/>
    <n v="1.1532276577645316E-4"/>
    <n v="7.6238227911811007E-2"/>
    <n v="1"/>
    <n v="0"/>
    <n v="4.9463211528789158E-2"/>
    <n v="1"/>
    <n v="0"/>
    <n v="1"/>
    <n v="49.694894584695852"/>
    <n v="171.77111607116285"/>
    <n v="121.62143764194734"/>
    <m/>
    <m/>
    <n v="123.44435197066915"/>
    <m/>
    <n v="0.91498467643824466"/>
    <n v="1266.74"/>
    <n v="101.22902297745291"/>
    <n v="110.22118952106834"/>
    <s v=""/>
    <n v="1.5486393023605327E-2"/>
    <n v="-1.5574550237023255E-2"/>
    <n v="111702.82760862155"/>
    <n v="111451.12464884369"/>
    <n v="114448.68530564541"/>
    <n v="113976.57115218398"/>
    <m/>
  </r>
  <r>
    <x v="679"/>
    <m/>
    <n v="11.27"/>
    <n v="1414.76"/>
    <n v="63.061116126407377"/>
    <n v="15.769489245806112"/>
    <m/>
    <m/>
    <m/>
    <m/>
    <m/>
    <m/>
    <m/>
    <n v="1.3488218254722317E-4"/>
    <n v="1.23885484045816E-4"/>
    <n v="8.2450360826257438E-2"/>
    <n v="1"/>
    <n v="0"/>
    <n v="4.8973384536134625E-2"/>
    <n v="1"/>
    <n v="0"/>
    <n v="1"/>
    <n v="49.870240573218219"/>
    <n v="171.16503014626457"/>
    <n v="121.47839255728918"/>
    <m/>
    <m/>
    <n v="123.88013569650488"/>
    <m/>
    <n v="0.91498467643824466"/>
    <n v="1266.74"/>
    <n v="101.22902297745291"/>
    <n v="110.22118952106834"/>
    <s v=""/>
    <s v=""/>
    <s v=""/>
    <n v="112149.91795416531"/>
    <n v="111896.04255186123"/>
    <n v="114852.71249444176"/>
    <n v="114378.13477512743"/>
    <m/>
  </r>
  <r>
    <x v="680"/>
    <m/>
    <n v="11.33"/>
    <n v="1412.9"/>
    <n v="63.007042627549254"/>
    <n v="15.752816043639214"/>
    <m/>
    <m/>
    <m/>
    <m/>
    <m/>
    <m/>
    <m/>
    <n v="1.3050197670711627E-4"/>
    <n v="1.2290132324882614E-4"/>
    <n v="8.1100552563090844E-2"/>
    <n v="1"/>
    <n v="0"/>
    <n v="5.9229722164544737E-2"/>
    <n v="1"/>
    <n v="0"/>
    <n v="1"/>
    <n v="50.264471960819229"/>
    <n v="169.81194609117043"/>
    <n v="121.15829119883749"/>
    <m/>
    <m/>
    <n v="123.70242208393992"/>
    <m/>
    <n v="0.91498467643824466"/>
    <n v="1266.74"/>
    <n v="101.22902297745291"/>
    <n v="110.22118952106834"/>
    <s v=""/>
    <s v=""/>
    <s v=""/>
    <n v="112002.47326574133"/>
    <n v="111800.09419412796"/>
    <n v="114687.94927122188"/>
    <n v="114257.20189424255"/>
    <m/>
  </r>
  <r>
    <x v="681"/>
    <m/>
    <n v="12.67"/>
    <n v="1407.29"/>
    <n v="62.791459115473884"/>
    <n v="15.684556552356645"/>
    <m/>
    <m/>
    <m/>
    <m/>
    <m/>
    <m/>
    <m/>
    <n v="1.1970208006165759E-4"/>
    <n v="1.1988937385893723E-4"/>
    <n v="7.7733033148658467E-2"/>
    <n v="1"/>
    <n v="0"/>
    <n v="3.1597665015741953E-2"/>
    <n v="1"/>
    <n v="0"/>
    <n v="1"/>
    <n v="51.167974646481866"/>
    <n v="166.75958040690409"/>
    <n v="120.43235206649651"/>
    <m/>
    <m/>
    <n v="123.18858732853413"/>
    <m/>
    <n v="0.91498467643824466"/>
    <n v="1266.74"/>
    <n v="101.22902297745291"/>
    <n v="110.22118952106834"/>
    <s v=""/>
    <s v=""/>
    <s v=""/>
    <n v="111557.76106033342"/>
    <n v="111417.5614493489"/>
    <n v="114211.55880635466"/>
    <n v="113762.10702009019"/>
    <m/>
  </r>
  <r>
    <x v="682"/>
    <m/>
    <n v="12.07"/>
    <n v="1409.84"/>
    <n v="62.904654987736684"/>
    <n v="15.708422681556417"/>
    <m/>
    <m/>
    <m/>
    <m/>
    <m/>
    <m/>
    <m/>
    <n v="1.1648675236108165E-4"/>
    <n v="1.1891915673484607E-4"/>
    <n v="7.7417862922172176E-2"/>
    <n v="1"/>
    <n v="0"/>
    <n v="3.6428589374919357E-2"/>
    <n v="1"/>
    <n v="0"/>
    <n v="1"/>
    <n v="51.256721146851952"/>
    <n v="166.47035009699746"/>
    <n v="120.36272550905778"/>
    <m/>
    <m/>
    <n v="123.38515881924323"/>
    <m/>
    <n v="0.91498467643824466"/>
    <n v="1266.74"/>
    <n v="101.22902297745291"/>
    <n v="110.22118952106834"/>
    <s v=""/>
    <s v=""/>
    <s v=""/>
    <n v="111759.90297188246"/>
    <n v="111618.4169196838"/>
    <n v="114393.80569186281"/>
    <n v="113935.21112635655"/>
    <m/>
  </r>
  <r>
    <x v="683"/>
    <m/>
    <n v="10.71"/>
    <n v="1413.04"/>
    <n v="63.001962208383326"/>
    <n v="15.758460846857583"/>
    <m/>
    <m/>
    <m/>
    <m/>
    <m/>
    <m/>
    <m/>
    <n v="1.0560981429794399E-4"/>
    <n v="1.1558310318469184E-4"/>
    <n v="7.6324232066287231E-2"/>
    <n v="1"/>
    <n v="0"/>
    <n v="6.3790226535980182E-2"/>
    <n v="1"/>
    <n v="0"/>
    <n v="1"/>
    <n v="50.016756681402072"/>
    <n v="170.49747696061183"/>
    <n v="121.33330067953696"/>
    <m/>
    <m/>
    <n v="123.72976823746917"/>
    <m/>
    <n v="0.91498467643824466"/>
    <n v="1266.74"/>
    <n v="101.22902297745291"/>
    <n v="110.22118952106834"/>
    <s v=""/>
    <s v=""/>
    <s v=""/>
    <n v="112013.57125304204"/>
    <n v="111791.07946628786"/>
    <n v="114713.30264923899"/>
    <n v="114298.14437837922"/>
    <m/>
  </r>
  <r>
    <x v="684"/>
    <m/>
    <n v="10.65"/>
    <n v="1411.56"/>
    <n v="62.921094088430138"/>
    <n v="15.753963556569062"/>
    <m/>
    <m/>
    <m/>
    <m/>
    <m/>
    <m/>
    <m/>
    <n v="9.5561597020328562E-5"/>
    <n v="1.1226943933480477E-4"/>
    <n v="7.5222202456948578E-2"/>
    <n v="1"/>
    <n v="0"/>
    <n v="8.380262620861087E-2"/>
    <n v="1"/>
    <n v="0"/>
    <n v="1"/>
    <n v="49.495152545717289"/>
    <n v="172.27552485909828"/>
    <n v="121.75507900364184"/>
    <m/>
    <m/>
    <n v="123.65098182923668"/>
    <m/>
    <n v="0.91498467643824466"/>
    <n v="1266.74"/>
    <n v="101.22902297745291"/>
    <n v="110.22118952106834"/>
    <s v=""/>
    <n v="1.2519107739342061E-2"/>
    <n v="-1.533404745625222E-2"/>
    <n v="111896.24967300573"/>
    <n v="111647.58656373231"/>
    <n v="114640.25758319738"/>
    <n v="114265.52495318888"/>
    <m/>
  </r>
  <r>
    <x v="685"/>
    <m/>
    <n v="10.18"/>
    <n v="1413.21"/>
    <n v="62.895714354190034"/>
    <n v="15.77785826571143"/>
    <m/>
    <m/>
    <m/>
    <m/>
    <m/>
    <m/>
    <m/>
    <n v="8.6010250200793729E-5"/>
    <n v="1.0890280001951003E-4"/>
    <n v="7.4085768680518568E-2"/>
    <n v="1"/>
    <n v="0"/>
    <n v="0.12802405385898002"/>
    <n v="1"/>
    <n v="0"/>
    <n v="1"/>
    <n v="48.706070632108272"/>
    <n v="175.02204636336583"/>
    <n v="122.40211025007261"/>
    <m/>
    <m/>
    <n v="123.84223941897622"/>
    <m/>
    <n v="0.91498467643824466"/>
    <n v="1266.74"/>
    <n v="101.22902297745291"/>
    <n v="110.22118952106834"/>
    <s v=""/>
    <n v="1.4409589390461663E-2"/>
    <n v="-1.711503820322835E-2"/>
    <n v="112027.04738047865"/>
    <n v="111602.55260307749"/>
    <n v="114817.57780361229"/>
    <n v="114438.83635345666"/>
    <m/>
  </r>
  <r>
    <x v="686"/>
    <m/>
    <n v="9.9700000000000006"/>
    <n v="1425.49"/>
    <n v="63.419575711316803"/>
    <n v="15.893620362895527"/>
    <m/>
    <m/>
    <m/>
    <m/>
    <m/>
    <m/>
    <m/>
    <n v="9.3920820027036125E-5"/>
    <n v="1.1058919447282126E-4"/>
    <n v="7.4657185865998135E-2"/>
    <n v="1"/>
    <n v="0"/>
    <n v="0.14346192462192897"/>
    <n v="1"/>
    <n v="0"/>
    <n v="1"/>
    <n v="48.933723829918193"/>
    <n v="174.20398964015337"/>
    <n v="122.21140690477789"/>
    <m/>
    <m/>
    <n v="124.80225092855508"/>
    <m/>
    <n v="0.91498467643824466"/>
    <n v="1266.74"/>
    <n v="101.22902297745291"/>
    <n v="110.22118952106834"/>
    <s v=""/>
    <n v="1.2319471274615745E-2"/>
    <n v="-1.4766501417340261E-2"/>
    <n v="113000.49940942854"/>
    <n v="112532.09550223632"/>
    <n v="115707.63112233923"/>
    <n v="115278.47374102109"/>
    <m/>
  </r>
  <r>
    <x v="687"/>
    <m/>
    <n v="10.050000000000001"/>
    <n v="1427.09"/>
    <n v="63.569191570806517"/>
    <n v="15.812468586601538"/>
    <m/>
    <m/>
    <m/>
    <m/>
    <m/>
    <m/>
    <m/>
    <n v="9.9318175483563458E-5"/>
    <n v="1.117083498764059E-4"/>
    <n v="7.5033997852779089E-2"/>
    <n v="1"/>
    <n v="0"/>
    <n v="0.14904501241680937"/>
    <n v="1"/>
    <n v="0"/>
    <n v="1"/>
    <n v="49.603851280557876"/>
    <n v="171.81833683607547"/>
    <n v="121.65352839660873"/>
    <m/>
    <m/>
    <n v="124.8779926436421"/>
    <m/>
    <n v="0.91498467643824466"/>
    <n v="1266.74"/>
    <n v="101.22902297745291"/>
    <n v="110.22118952106834"/>
    <s v=""/>
    <s v=""/>
    <s v=""/>
    <n v="113127.33355000832"/>
    <n v="112797.57482782162"/>
    <n v="115777.85336885045"/>
    <n v="114689.86946465472"/>
    <m/>
  </r>
  <r>
    <x v="688"/>
    <m/>
    <n v="10.6"/>
    <n v="1422.48"/>
    <n v="63.369569001098647"/>
    <n v="15.774107943236393"/>
    <m/>
    <m/>
    <m/>
    <m/>
    <m/>
    <m/>
    <m/>
    <n v="9.3819807366606232E-5"/>
    <n v="1.0968713420953346E-4"/>
    <n v="7.435207841184055E-2"/>
    <n v="1"/>
    <n v="0"/>
    <n v="0.14169837198665036"/>
    <n v="1"/>
    <n v="0"/>
    <n v="1"/>
    <n v="49.772386746603331"/>
    <n v="171.23456193299305"/>
    <n v="121.51575055896711"/>
    <m/>
    <m/>
    <n v="124.49821671311985"/>
    <m/>
    <n v="0.91498467643824466"/>
    <n v="1266.74"/>
    <n v="101.22902297745291"/>
    <n v="110.22118952106834"/>
    <s v=""/>
    <s v=""/>
    <s v=""/>
    <n v="112761.89268246281"/>
    <n v="112443.36327993895"/>
    <n v="115425.75256176511"/>
    <n v="114411.63478194005"/>
    <m/>
  </r>
  <r>
    <x v="689"/>
    <m/>
    <n v="10.3"/>
    <n v="1425.55"/>
    <n v="63.46226489821715"/>
    <n v="15.812153910278207"/>
    <m/>
    <m/>
    <m/>
    <m/>
    <m/>
    <m/>
    <m/>
    <n v="9.4164181510383806E-5"/>
    <n v="1.093144266473789E-4"/>
    <n v="7.4225649899666735E-2"/>
    <n v="1"/>
    <n v="0"/>
    <n v="0.11601596628831004"/>
    <n v="1"/>
    <n v="0"/>
    <n v="1"/>
    <n v="48.460931767352463"/>
    <n v="175.7464295275723"/>
    <n v="122.58302531742102"/>
    <m/>
    <m/>
    <n v="124.8414274768742"/>
    <m/>
    <n v="0.91498467643824466"/>
    <n v="1266.74"/>
    <n v="101.22902297745291"/>
    <n v="110.22118952106834"/>
    <s v=""/>
    <s v=""/>
    <s v=""/>
    <n v="113005.25568970028"/>
    <n v="112607.84346496395"/>
    <n v="115743.95278775654"/>
    <n v="114687.58707678791"/>
    <m/>
  </r>
  <r>
    <x v="690"/>
    <m/>
    <n v="10.26"/>
    <n v="1423.53"/>
    <n v="63.369924974143267"/>
    <n v="15.806465179011047"/>
    <m/>
    <m/>
    <m/>
    <m/>
    <m/>
    <m/>
    <m/>
    <n v="9.0041765988846192E-5"/>
    <n v="1.0762319463680775E-4"/>
    <n v="7.364922952546829E-2"/>
    <n v="1"/>
    <n v="0"/>
    <n v="5.2994522212910448E-2"/>
    <n v="1"/>
    <n v="0"/>
    <n v="1"/>
    <n v="48.311020384033483"/>
    <n v="176.29009200790452"/>
    <n v="122.70942673141626"/>
    <m/>
    <m/>
    <n v="124.6923070901897"/>
    <m/>
    <n v="0.91498467643824466"/>
    <n v="1266.74"/>
    <n v="101.22902297745291"/>
    <n v="110.22118952106834"/>
    <s v=""/>
    <s v=""/>
    <s v=""/>
    <n v="112845.12758721829"/>
    <n v="112443.99492075654"/>
    <n v="115605.69913794707"/>
    <n v="114646.32597686055"/>
    <m/>
  </r>
  <r>
    <x v="691"/>
    <m/>
    <n v="10.53"/>
    <n v="1418.3"/>
    <n v="63.167447612966271"/>
    <n v="15.753646104417166"/>
    <m/>
    <m/>
    <m/>
    <m/>
    <m/>
    <m/>
    <m/>
    <n v="8.3594553177416782E-5"/>
    <n v="1.0516158793394008E-4"/>
    <n v="7.2802088101033058E-2"/>
    <n v="1"/>
    <n v="0"/>
    <n v="5.4352711844971972E-2"/>
    <n v="1"/>
    <n v="0"/>
    <n v="1"/>
    <n v="48.672617185923976"/>
    <n v="174.97060148652224"/>
    <n v="122.40327618222355"/>
    <m/>
    <m/>
    <n v="124.24758445875236"/>
    <m/>
    <n v="0.91498467643824466"/>
    <n v="1266.74"/>
    <n v="101.22902297745291"/>
    <n v="110.22118952106834"/>
    <s v=""/>
    <n v="1.1661152206135617E-2"/>
    <n v="-1.5290997255573702E-2"/>
    <n v="112430.5384901981"/>
    <n v="112084.71781286909"/>
    <n v="115193.3844416395"/>
    <n v="114263.22243188029"/>
    <m/>
  </r>
  <r>
    <x v="692"/>
    <m/>
    <n v="11.36"/>
    <n v="1410.76"/>
    <n v="62.869958256284562"/>
    <n v="15.664728738199877"/>
    <m/>
    <m/>
    <m/>
    <m/>
    <m/>
    <m/>
    <m/>
    <n v="8.8480436781363471E-5"/>
    <n v="1.0598034197242837E-4"/>
    <n v="7.3084945340407756E-2"/>
    <n v="1"/>
    <n v="0"/>
    <n v="5.2956392285218964E-2"/>
    <n v="1"/>
    <n v="0"/>
    <n v="1"/>
    <n v="49.376028318991196"/>
    <n v="172.44194623515267"/>
    <n v="121.81362343585087"/>
    <m/>
    <m/>
    <n v="123.5927096338788"/>
    <m/>
    <n v="0.91498467643824466"/>
    <n v="1266.74"/>
    <n v="101.22902297745291"/>
    <n v="110.22118952106834"/>
    <s v=""/>
    <s v=""/>
    <s v=""/>
    <n v="111832.83260271585"/>
    <n v="111556.8508203589"/>
    <n v="114586.23181334953"/>
    <n v="113618.29333249583"/>
    <m/>
  </r>
  <r>
    <x v="693"/>
    <m/>
    <n v="11.26"/>
    <n v="1416.9"/>
    <n v="63.090242556899362"/>
    <n v="15.753762032691547"/>
    <m/>
    <m/>
    <m/>
    <m/>
    <m/>
    <m/>
    <m/>
    <n v="8.1177229416561851E-5"/>
    <n v="1.0326438260725593E-4"/>
    <n v="7.2142393108391531E-2"/>
    <n v="1"/>
    <n v="0"/>
    <n v="6.1182295613764703E-2"/>
    <n v="1"/>
    <n v="0"/>
    <n v="1"/>
    <n v="48.105076974881655"/>
    <n v="176.88064515059654"/>
    <n v="122.85879450169986"/>
    <m/>
    <m/>
    <n v="124.17829041749617"/>
    <m/>
    <n v="0.91498467643824466"/>
    <n v="1266.74"/>
    <n v="101.22902297745291"/>
    <n v="110.22118952106834"/>
    <s v=""/>
    <s v=""/>
    <s v=""/>
    <n v="112319.55861719079"/>
    <n v="111947.72467399783"/>
    <n v="115129.14001251268"/>
    <n v="114264.06327457244"/>
    <m/>
  </r>
  <r>
    <x v="694"/>
    <m/>
    <n v="10.64"/>
    <n v="1426.84"/>
    <n v="63.492964912298838"/>
    <n v="15.854819045881646"/>
    <m/>
    <m/>
    <m/>
    <m/>
    <m/>
    <m/>
    <m/>
    <n v="7.3141319351067912E-5"/>
    <n v="1.0019099499188693E-4"/>
    <n v="7.1060721552705194E-2"/>
    <n v="1"/>
    <n v="0"/>
    <n v="6.3135623355380185E-2"/>
    <n v="1"/>
    <n v="0"/>
    <n v="1"/>
    <n v="46.885294424279081"/>
    <n v="181.36574190258139"/>
    <n v="123.89722275879416"/>
    <m/>
    <m/>
    <n v="125.0657816211271"/>
    <m/>
    <n v="0.91498467643824466"/>
    <n v="1266.74"/>
    <n v="101.22902297745291"/>
    <n v="110.22118952106834"/>
    <s v=""/>
    <s v=""/>
    <s v=""/>
    <n v="113107.51571554273"/>
    <n v="112662.31776375596"/>
    <n v="115951.95774256175"/>
    <n v="114997.04279562466"/>
    <m/>
  </r>
  <r>
    <x v="695"/>
    <m/>
    <n v="10.99"/>
    <n v="1424.73"/>
    <n v="63.416692865653054"/>
    <n v="15.821914669348152"/>
    <m/>
    <m/>
    <m/>
    <m/>
    <m/>
    <m/>
    <m/>
    <n v="6.5898188221031397E-5"/>
    <n v="9.7206565383651386E-5"/>
    <n v="6.9994363311169774E-2"/>
    <n v="1"/>
    <n v="0"/>
    <n v="5.2924009279359772E-2"/>
    <n v="1"/>
    <n v="0"/>
    <n v="1"/>
    <n v="47.306108818967431"/>
    <n v="179.73791134647388"/>
    <n v="123.52654693930016"/>
    <m/>
    <m/>
    <n v="124.86348287988019"/>
    <m/>
    <n v="0.91498467643824466"/>
    <n v="1266.74"/>
    <n v="101.22902297745291"/>
    <n v="110.22118952106834"/>
    <s v=""/>
    <s v=""/>
    <s v=""/>
    <n v="112940.25319265314"/>
    <n v="112526.98016269151"/>
    <n v="115764.40096410179"/>
    <n v="114758.38311837224"/>
    <m/>
  </r>
  <r>
    <x v="696"/>
    <m/>
    <n v="11.56"/>
    <n v="1418.3"/>
    <n v="63.153601779832421"/>
    <n v="15.761241272431441"/>
    <m/>
    <m/>
    <m/>
    <m/>
    <m/>
    <m/>
    <m/>
    <n v="5.9308369398928257E-5"/>
    <n v="9.4290368422141841E-5"/>
    <n v="6.8936453117896548E-2"/>
    <n v="1"/>
    <n v="0"/>
    <n v="3.749529348595082E-2"/>
    <n v="1"/>
    <n v="0"/>
    <n v="1"/>
    <n v="47.795997090448829"/>
    <n v="177.87659793669502"/>
    <n v="123.10014530342309"/>
    <m/>
    <m/>
    <n v="124.31209170185818"/>
    <m/>
    <n v="0.91498467643824466"/>
    <n v="1266.74"/>
    <n v="101.22902297745291"/>
    <n v="110.22118952106834"/>
    <s v=""/>
    <s v=""/>
    <s v=""/>
    <n v="112430.5384901981"/>
    <n v="112060.14967914933"/>
    <n v="115253.19089732818"/>
    <n v="114318.31116286169"/>
    <m/>
  </r>
  <r>
    <x v="697"/>
    <m/>
    <n v="12.04"/>
    <n v="1416.6"/>
    <n v="63.08433842482475"/>
    <n v="15.737591620049065"/>
    <m/>
    <m/>
    <m/>
    <m/>
    <m/>
    <m/>
    <m/>
    <n v="5.5084104796664432E-5"/>
    <n v="9.1973629070766285E-5"/>
    <n v="6.8084292646443945E-2"/>
    <n v="1"/>
    <n v="0"/>
    <n v="3.749529348595082E-2"/>
    <n v="1"/>
    <n v="0"/>
    <n v="1"/>
    <n v="47.828571759539315"/>
    <n v="177.75536871940798"/>
    <n v="123.07217959679247"/>
    <m/>
    <m/>
    <n v="124.17415857513579"/>
    <m/>
    <n v="0.91498467643824466"/>
    <n v="1266.74"/>
    <n v="101.22902297745291"/>
    <n v="110.22118952106834"/>
    <s v=""/>
    <n v="1.9488119579778695E-2"/>
    <n v="-2.2003793220483847E-2"/>
    <n v="112295.77721583207"/>
    <n v="111937.24834477257"/>
    <n v="115125.30926676784"/>
    <n v="114146.77719080893"/>
    <m/>
  </r>
  <r>
    <x v="698"/>
    <m/>
    <n v="11.51"/>
    <n v="1418.34"/>
    <n v="63.149734009734921"/>
    <n v="15.767822442468931"/>
    <m/>
    <m/>
    <m/>
    <m/>
    <m/>
    <m/>
    <m/>
    <n v="4.9678876662416998E-5"/>
    <n v="8.9245374902268996E-5"/>
    <n v="6.7066883743576139E-2"/>
    <n v="1"/>
    <n v="0"/>
    <n v="5.2389390078174683E-2"/>
    <n v="1"/>
    <n v="0"/>
    <n v="1"/>
    <n v="47.571649292843965"/>
    <n v="178.71022365484984"/>
    <n v="123.29255002113877"/>
    <m/>
    <m/>
    <n v="124.33308664786718"/>
    <m/>
    <n v="0.91498467643824466"/>
    <n v="1266.74"/>
    <n v="101.22902297745291"/>
    <n v="110.22118952106834"/>
    <s v=""/>
    <n v="2.2441056049696595E-2"/>
    <n v="-2.4710432124912529E-2"/>
    <n v="112433.70934371259"/>
    <n v="112053.28668347155"/>
    <n v="115272.65589455515"/>
    <n v="114366.04523603254"/>
    <m/>
  </r>
  <r>
    <x v="699"/>
    <m/>
    <n v="12.14"/>
    <n v="1409.71"/>
    <n v="62.810559000057644"/>
    <n v="15.652471003516597"/>
    <m/>
    <m/>
    <m/>
    <m/>
    <m/>
    <m/>
    <m/>
    <n v="5.9299279059378466E-5"/>
    <n v="9.0944500674161881E-5"/>
    <n v="6.7702310403543534E-2"/>
    <n v="1"/>
    <n v="0"/>
    <n v="5.3944968840082555E-2"/>
    <n v="1"/>
    <n v="0"/>
    <n v="1"/>
    <n v="48.69486622416234"/>
    <n v="174.49068634654347"/>
    <n v="122.32219420524324"/>
    <m/>
    <m/>
    <n v="123.5561915382648"/>
    <m/>
    <n v="0.91498467643824466"/>
    <n v="1266.74"/>
    <n v="101.22902297745291"/>
    <n v="110.22118952106834"/>
    <s v=""/>
    <n v="2.0199670036803674E-2"/>
    <n v="-2.2562535086993685E-2"/>
    <n v="111749.59769796036"/>
    <n v="111451.45240512957"/>
    <n v="114552.374873229"/>
    <n v="113529.38640546807"/>
    <m/>
  </r>
  <r>
    <x v="700"/>
    <m/>
    <n v="12"/>
    <n v="1412.84"/>
    <n v="62.944454520485969"/>
    <n v="15.716768962832697"/>
    <m/>
    <m/>
    <m/>
    <m/>
    <m/>
    <m/>
    <m/>
    <n v="6.0392560536364036E-5"/>
    <n v="9.0323128468814047E-5"/>
    <n v="6.7470628237983873E-2"/>
    <n v="1"/>
    <n v="0"/>
    <n v="5.325490741092867E-2"/>
    <n v="1"/>
    <n v="0"/>
    <n v="1"/>
    <n v="48.183987163463215"/>
    <n v="176.32134417258828"/>
    <n v="122.74997268597366"/>
    <m/>
    <m/>
    <n v="123.84498276585812"/>
    <m/>
    <n v="0.91498467643824466"/>
    <n v="1266.74"/>
    <n v="101.22902297745291"/>
    <n v="110.22118952106834"/>
    <s v=""/>
    <n v="2.7161614800207179E-2"/>
    <n v="-2.972624143887348E-2"/>
    <n v="111997.71698546957"/>
    <n v="111689.03746184375"/>
    <n v="114820.12123665689"/>
    <n v="113995.74777848327"/>
    <m/>
  </r>
  <r>
    <x v="701"/>
    <m/>
    <n v="11.91"/>
    <n v="1412.11"/>
    <n v="62.904774525332719"/>
    <n v="15.706698552914341"/>
    <m/>
    <m/>
    <m/>
    <m/>
    <m/>
    <m/>
    <m/>
    <n v="5.6266432245991332E-5"/>
    <n v="8.8187372943728743E-5"/>
    <n v="6.666816028933098E-2"/>
    <n v="1"/>
    <n v="0"/>
    <n v="3.9658791203942896E-2"/>
    <n v="1"/>
    <n v="0"/>
    <n v="1"/>
    <n v="47.988988523570484"/>
    <n v="177.03490949421825"/>
    <n v="122.91556073800589"/>
    <m/>
    <m/>
    <n v="123.80219230718374"/>
    <m/>
    <n v="0.91498467643824466"/>
    <n v="1266.74"/>
    <n v="101.22902297745291"/>
    <n v="110.22118952106834"/>
    <s v=""/>
    <n v="2.6315789473684292E-2"/>
    <n v="-2.9088947591488945E-2"/>
    <n v="111939.84890883003"/>
    <n v="111618.62902794883"/>
    <n v="114780.44901463354"/>
    <n v="113922.70579944842"/>
    <m/>
  </r>
  <r>
    <x v="702"/>
    <m/>
    <n v="11.47"/>
    <n v="1414.85"/>
    <n v="63.011768525751258"/>
    <n v="15.754845665158506"/>
    <m/>
    <m/>
    <m/>
    <m/>
    <m/>
    <m/>
    <m/>
    <n v="5.0792587280253505E-5"/>
    <n v="8.5587591233075267E-5"/>
    <n v="6.567811353980102E-2"/>
    <n v="1"/>
    <n v="0"/>
    <n v="7.0189626796428872E-2"/>
    <n v="1"/>
    <n v="0"/>
    <n v="1"/>
    <n v="47.45080745634364"/>
    <n v="179.02029904834919"/>
    <n v="123.37504689439275"/>
    <m/>
    <m/>
    <n v="124.06286902447864"/>
    <m/>
    <n v="0.91498467643824466"/>
    <n v="1266.74"/>
    <n v="101.22902297745291"/>
    <n v="110.22118952106834"/>
    <s v=""/>
    <n v="2.5635396675896427E-2"/>
    <n v="-2.8183090918299847E-2"/>
    <n v="112157.05237457293"/>
    <n v="111808.47985773161"/>
    <n v="115022.12963515543"/>
    <n v="114271.92300030106"/>
    <m/>
  </r>
  <r>
    <x v="703"/>
    <m/>
    <n v="10.87"/>
    <n v="1423.82"/>
    <n v="63.292356177069429"/>
    <n v="15.833449238641352"/>
    <m/>
    <m/>
    <m/>
    <m/>
    <m/>
    <m/>
    <m/>
    <n v="4.7200377070909932E-5"/>
    <n v="8.346607805168754E-5"/>
    <n v="6.4859003490687794E-2"/>
    <n v="1"/>
    <n v="0"/>
    <n v="7.8016414825893138E-2"/>
    <n v="1"/>
    <n v="0"/>
    <n v="1"/>
    <n v="44.198812931923833"/>
    <n v="191.2892795667702"/>
    <n v="126.19350948374371"/>
    <m/>
    <m/>
    <n v="125.03790713963791"/>
    <m/>
    <n v="0.91498467643824466"/>
    <n v="1266.74"/>
    <n v="101.22902297745291"/>
    <n v="110.22118952106834"/>
    <s v=""/>
    <n v="1.6404565855037578E-2"/>
    <n v="-1.9250757168208565E-2"/>
    <n v="112868.11627519838"/>
    <n v="112306.35635754632"/>
    <n v="115926.11453702755"/>
    <n v="114842.04483376619"/>
    <m/>
  </r>
  <r>
    <x v="704"/>
    <m/>
    <n v="10.15"/>
    <n v="1430.73"/>
    <n v="63.562301869333353"/>
    <n v="15.946180967178224"/>
    <m/>
    <m/>
    <m/>
    <m/>
    <m/>
    <m/>
    <m/>
    <n v="6.4386689813091715E-5"/>
    <n v="8.7534000844918745E-5"/>
    <n v="6.6420732023848586E-2"/>
    <n v="1"/>
    <n v="0"/>
    <n v="8.9475540806670598E-2"/>
    <n v="1"/>
    <n v="0"/>
    <n v="1"/>
    <n v="43.420695759780592"/>
    <n v="194.65691465477744"/>
    <n v="126.93405227383752"/>
    <m/>
    <m/>
    <n v="125.65659238834297"/>
    <m/>
    <n v="0.91498467643824466"/>
    <n v="1266.74"/>
    <n v="101.22902297745291"/>
    <n v="110.22118952106834"/>
    <s v=""/>
    <s v=""/>
    <s v=""/>
    <n v="113415.88121982735"/>
    <n v="112785.34969803379"/>
    <n v="116499.71480469403"/>
    <n v="115659.70256757343"/>
    <m/>
  </r>
  <r>
    <x v="705"/>
    <m/>
    <n v="10.74"/>
    <n v="1431.9"/>
    <n v="63.584307941863528"/>
    <n v="15.929359869128564"/>
    <m/>
    <m/>
    <m/>
    <m/>
    <m/>
    <m/>
    <m/>
    <n v="7.590501421506375E-5"/>
    <n v="9.0295078834555544E-5"/>
    <n v="6.746015100236287E-2"/>
    <n v="1"/>
    <n v="0"/>
    <n v="7.6269527808474763E-2"/>
    <n v="1"/>
    <n v="0"/>
    <n v="1"/>
    <n v="42.817794756816312"/>
    <n v="197.35974672657494"/>
    <n v="127.52154990284531"/>
    <m/>
    <m/>
    <n v="125.80412422140979"/>
    <m/>
    <n v="0.91498467643824466"/>
    <n v="1266.74"/>
    <n v="101.22902297745291"/>
    <n v="110.22118952106834"/>
    <s v=""/>
    <s v=""/>
    <s v=""/>
    <n v="113508.62868512633"/>
    <n v="112824.39741205299"/>
    <n v="116636.49566234916"/>
    <n v="115537.69697881911"/>
    <m/>
  </r>
  <r>
    <x v="706"/>
    <m/>
    <n v="10.59"/>
    <n v="1430.62"/>
    <n v="63.542719062547654"/>
    <n v="15.934423068039463"/>
    <m/>
    <m/>
    <m/>
    <m/>
    <m/>
    <m/>
    <m/>
    <n v="8.5274045389641898E-5"/>
    <n v="9.2674086248344242E-5"/>
    <n v="6.8343060707847653E-2"/>
    <n v="1"/>
    <n v="0"/>
    <n v="5.5583627582288284E-2"/>
    <n v="1"/>
    <n v="0"/>
    <n v="1"/>
    <n v="42.859726404735071"/>
    <n v="197.16647148995719"/>
    <n v="127.47992243804202"/>
    <m/>
    <m/>
    <n v="125.6983644964707"/>
    <m/>
    <n v="0.91498467643824466"/>
    <n v="1266.74"/>
    <n v="101.22902297745291"/>
    <n v="110.22118952106834"/>
    <s v=""/>
    <n v="1.6341923318667462E-2"/>
    <n v="-1.7656619186238953E-2"/>
    <n v="113407.16137266248"/>
    <n v="112750.60184204936"/>
    <n v="116538.44288565799"/>
    <n v="115574.42101207073"/>
    <m/>
  </r>
  <r>
    <x v="707"/>
    <m/>
    <n v="10.85"/>
    <n v="1426.37"/>
    <n v="63.449096731477056"/>
    <n v="15.881560706974284"/>
    <m/>
    <m/>
    <m/>
    <m/>
    <m/>
    <m/>
    <m/>
    <n v="8.3322613271173224E-5"/>
    <n v="9.1866655387042574E-5"/>
    <n v="6.8044687018950611E-2"/>
    <n v="1"/>
    <n v="0"/>
    <n v="4.1306755260243619E-2"/>
    <n v="1"/>
    <n v="0"/>
    <n v="1"/>
    <n v="43.376367447060574"/>
    <n v="194.7897812987907"/>
    <n v="126.96769829408288"/>
    <m/>
    <m/>
    <n v="125.31258828022216"/>
    <m/>
    <n v="0.91498467643824466"/>
    <n v="1266.74"/>
    <n v="101.22902297745291"/>
    <n v="110.22118952106834"/>
    <s v=""/>
    <n v="1.830674812319133E-2"/>
    <n v="-1.9623889119372295E-2"/>
    <n v="113070.25818674742"/>
    <n v="112584.4777867713"/>
    <n v="116180.77904711863"/>
    <n v="115191.00350474387"/>
    <m/>
  </r>
  <r>
    <x v="708"/>
    <m/>
    <n v="10.4"/>
    <n v="1430.5"/>
    <n v="63.582661649121057"/>
    <n v="15.924406935414197"/>
    <m/>
    <m/>
    <m/>
    <m/>
    <m/>
    <m/>
    <m/>
    <n v="7.7181184474322162E-5"/>
    <n v="8.9767905484511166E-5"/>
    <n v="6.7262935086266962E-2"/>
    <n v="1"/>
    <n v="0"/>
    <n v="6.0990862337710824E-2"/>
    <n v="1"/>
    <n v="0"/>
    <n v="1"/>
    <n v="42.150113901494585"/>
    <n v="200.29650475250517"/>
    <n v="128.16416078713274"/>
    <m/>
    <m/>
    <n v="125.75214882033205"/>
    <m/>
    <n v="0.91498467643824466"/>
    <n v="1266.74"/>
    <n v="101.22902297745291"/>
    <n v="110.22118952106834"/>
    <s v=""/>
    <n v="2.0450514242447593E-2"/>
    <n v="-2.1839158621109078E-2"/>
    <n v="113397.64881211901"/>
    <n v="112821.47621981791"/>
    <n v="116588.30782526614"/>
    <n v="115501.77271322726"/>
    <m/>
  </r>
  <r>
    <x v="709"/>
    <m/>
    <n v="10.77"/>
    <n v="1422.95"/>
    <n v="63.272818284780655"/>
    <n v="15.873921331919862"/>
    <m/>
    <m/>
    <m/>
    <m/>
    <m/>
    <m/>
    <m/>
    <n v="7.2436174771698452E-5"/>
    <n v="8.7966800943418378E-5"/>
    <n v="6.6584733742414914E-2"/>
    <n v="1"/>
    <n v="0"/>
    <n v="5.8249085943350626E-2"/>
    <n v="1"/>
    <n v="0"/>
    <n v="1"/>
    <n v="42.704652205990051"/>
    <n v="197.66134973486041"/>
    <n v="127.60210666009783"/>
    <m/>
    <m/>
    <n v="125.09903257951841"/>
    <m/>
    <n v="0.91498467643824466"/>
    <n v="1266.74"/>
    <n v="101.22902297745291"/>
    <n v="110.22118952106834"/>
    <s v=""/>
    <n v="2.0398462076197221E-2"/>
    <n v="-2.1440996812463364E-2"/>
    <n v="112799.15021125812"/>
    <n v="112271.68819812879"/>
    <n v="115982.78562907326"/>
    <n v="115135.59413441156"/>
    <m/>
  </r>
  <r>
    <x v="710"/>
    <m/>
    <n v="10.34"/>
    <n v="1427.99"/>
    <n v="63.441862739952711"/>
    <n v="15.933067943031803"/>
    <m/>
    <m/>
    <m/>
    <m/>
    <m/>
    <m/>
    <m/>
    <n v="6.5940236649411841E-5"/>
    <n v="8.5552100721580799E-5"/>
    <n v="6.5664494792602127E-2"/>
    <n v="1"/>
    <n v="0"/>
    <n v="6.6281889099725849E-2"/>
    <n v="1"/>
    <n v="0"/>
    <n v="1"/>
    <n v="41.421258177120627"/>
    <n v="203.60162515882013"/>
    <n v="128.88037318219943"/>
    <m/>
    <m/>
    <n v="125.61861456309309"/>
    <m/>
    <n v="0.91498467643824466"/>
    <n v="1266.74"/>
    <n v="101.22902297745291"/>
    <n v="110.22118952106834"/>
    <s v=""/>
    <n v="2.437190344003648E-2"/>
    <n v="-2.5595970047706862E-2"/>
    <n v="113198.67775408446"/>
    <n v="112571.64174654319"/>
    <n v="116464.5045087086"/>
    <n v="115564.59211600774"/>
    <m/>
  </r>
  <r>
    <x v="711"/>
    <m/>
    <n v="9.89"/>
    <n v="1440.13"/>
    <n v="63.950441841104379"/>
    <n v="16.050364749714763"/>
    <m/>
    <m/>
    <m/>
    <m/>
    <m/>
    <m/>
    <m/>
    <n v="6.3735898983082324E-5"/>
    <n v="8.4302443499516876E-5"/>
    <n v="6.5183150831910924E-2"/>
    <n v="1"/>
    <n v="0"/>
    <n v="7.1057324181140871E-2"/>
    <n v="1"/>
    <n v="0"/>
    <n v="1"/>
    <n v="40.968668001608869"/>
    <n v="205.82628223879286"/>
    <n v="129.34977780907911"/>
    <m/>
    <m/>
    <n v="126.62858442714231"/>
    <m/>
    <n v="0.91498467643824466"/>
    <n v="1266.74"/>
    <n v="101.22902297745291"/>
    <n v="110.22118952106834"/>
    <s v=""/>
    <n v="1.9881091604283085E-2"/>
    <n v="-2.1009244437458885E-2"/>
    <n v="114161.03179573364"/>
    <n v="113474.06771422477"/>
    <n v="117400.87560461924"/>
    <n v="116415.36094905944"/>
    <m/>
  </r>
  <r>
    <x v="712"/>
    <m/>
    <n v="11.22"/>
    <n v="1423.9"/>
    <n v="63.306956331065493"/>
    <n v="15.863323874190764"/>
    <m/>
    <m/>
    <m/>
    <m/>
    <m/>
    <m/>
    <m/>
    <n v="5.7662696761379067E-5"/>
    <n v="8.186348649751286E-5"/>
    <n v="6.4233322500666643E-2"/>
    <n v="1"/>
    <n v="0"/>
    <n v="5.4713788670982408E-2"/>
    <n v="1"/>
    <n v="0"/>
    <n v="1"/>
    <n v="42.511111537184753"/>
    <n v="198.07705742927803"/>
    <n v="127.72646631811276"/>
    <m/>
    <m/>
    <n v="125.18617785416832"/>
    <m/>
    <n v="0.91498467643824466"/>
    <n v="1266.74"/>
    <n v="101.22902297745291"/>
    <n v="110.22118952106834"/>
    <s v=""/>
    <s v=""/>
    <s v=""/>
    <n v="112874.45798222738"/>
    <n v="112332.26296296594"/>
    <n v="116063.58043219759"/>
    <n v="115058.72940978296"/>
    <m/>
  </r>
  <r>
    <x v="713"/>
    <m/>
    <n v="11.13"/>
    <n v="1422.18"/>
    <n v="63.23515256248384"/>
    <n v="15.84950563582828"/>
    <m/>
    <m/>
    <m/>
    <m/>
    <m/>
    <m/>
    <m/>
    <n v="5.5298965147603343E-5"/>
    <n v="8.0428343321296126E-5"/>
    <n v="6.3667798009616486E-2"/>
    <n v="1"/>
    <n v="0"/>
    <n v="5.0788141169290535E-2"/>
    <n v="1"/>
    <n v="0"/>
    <n v="1"/>
    <n v="42.630645194147725"/>
    <n v="197.5201001026206"/>
    <n v="127.60675164385552"/>
    <m/>
    <m/>
    <n v="125.03815949252466"/>
    <m/>
    <n v="0.91498467643824466"/>
    <n v="1266.74"/>
    <n v="101.22902297745291"/>
    <n v="110.22118952106834"/>
    <s v=""/>
    <n v="1.7887492099164071E-2"/>
    <n v="-1.9239451254423168E-2"/>
    <n v="112738.11128110411"/>
    <n v="112204.85390270619"/>
    <n v="115926.34850039371"/>
    <n v="114958.50394875863"/>
    <m/>
  </r>
  <r>
    <x v="714"/>
    <m/>
    <n v="11.45"/>
    <n v="1420.62"/>
    <n v="63.165896570014965"/>
    <n v="15.84330447453706"/>
    <m/>
    <m/>
    <m/>
    <m/>
    <m/>
    <m/>
    <m/>
    <n v="5.0037630396528891E-5"/>
    <n v="7.8096061550763E-5"/>
    <n v="6.2737879324682749E-2"/>
    <n v="1"/>
    <n v="0"/>
    <n v="5.8005414338337585E-2"/>
    <n v="1"/>
    <n v="0"/>
    <n v="1"/>
    <n v="42.544015747685421"/>
    <n v="197.92147936533507"/>
    <n v="127.69318791686534"/>
    <m/>
    <m/>
    <n v="124.92196225093831"/>
    <m/>
    <n v="0.91498467643824466"/>
    <n v="1266.74"/>
    <n v="101.22902297745291"/>
    <n v="110.22118952106834"/>
    <s v=""/>
    <n v="-1.62707955392426E-2"/>
    <n v="1.9617174352760447E-2"/>
    <n v="112614.4479940388"/>
    <n v="112081.96563246475"/>
    <n v="115818.61881229214"/>
    <n v="114913.5261279254"/>
    <m/>
  </r>
  <r>
    <x v="715"/>
    <m/>
    <n v="10.96"/>
    <n v="1428.82"/>
    <n v="63.496120630706855"/>
    <n v="15.922203687773363"/>
    <m/>
    <m/>
    <m/>
    <m/>
    <m/>
    <m/>
    <m/>
    <n v="4.506763132532195E-5"/>
    <n v="7.5763308894773895E-5"/>
    <n v="6.1793776129126503E-2"/>
    <n v="1"/>
    <n v="0"/>
    <n v="5.9725481463718283E-2"/>
    <n v="1"/>
    <n v="0"/>
    <n v="1"/>
    <n v="41.883704636627563"/>
    <n v="200.99335092341781"/>
    <n v="128.35381534241571"/>
    <m/>
    <m/>
    <n v="125.63595248537791"/>
    <m/>
    <n v="0.91498467643824466"/>
    <n v="1266.74"/>
    <n v="101.22902297745291"/>
    <n v="110.22118952106834"/>
    <s v=""/>
    <s v=""/>
    <s v=""/>
    <n v="113264.47296451022"/>
    <n v="112667.91729042081"/>
    <n v="116480.57897772847"/>
    <n v="115485.79227456635"/>
    <m/>
  </r>
  <r>
    <x v="716"/>
    <m/>
    <n v="10.42"/>
    <n v="1438.24"/>
    <n v="63.885237190038573"/>
    <n v="16.086701417467623"/>
    <m/>
    <m/>
    <m/>
    <m/>
    <m/>
    <m/>
    <m/>
    <n v="4.0733329028145934E-5"/>
    <n v="7.3542147878537522E-5"/>
    <n v="6.088123071257915E-2"/>
    <n v="1"/>
    <n v="0"/>
    <n v="4.7126094422810308E-2"/>
    <n v="1"/>
    <n v="0"/>
    <n v="1"/>
    <n v="41.23298018477476"/>
    <n v="204.11607584091044"/>
    <n v="129.01853659742832"/>
    <m/>
    <m/>
    <n v="126.4474511983225"/>
    <m/>
    <n v="0.91498467643824466"/>
    <n v="1266.74"/>
    <n v="101.22902297745291"/>
    <n v="110.22118952106834"/>
    <s v=""/>
    <n v="-1.7951876373510922E-2"/>
    <n v="4.8470467998631417E-3"/>
    <n v="114011.20896717375"/>
    <n v="113358.36816974457"/>
    <n v="117232.94196024707"/>
    <n v="116678.91547620564"/>
    <m/>
  </r>
  <r>
    <x v="717"/>
    <m/>
    <n v="10.31"/>
    <n v="1445.94"/>
    <n v="64.212638811439803"/>
    <n v="16.176041654153696"/>
    <m/>
    <m/>
    <m/>
    <m/>
    <m/>
    <m/>
    <m/>
    <n v="6.0253089127565097E-5"/>
    <n v="7.8413811342851528E-5"/>
    <n v="6.2865380708938018E-2"/>
    <n v="1"/>
    <n v="0"/>
    <n v="5.8340775327587163E-2"/>
    <n v="1"/>
    <n v="0"/>
    <n v="1"/>
    <n v="40.730749089566849"/>
    <n v="206.6022759617781"/>
    <n v="129.54236582868185"/>
    <m/>
    <m/>
    <n v="127.10897122107515"/>
    <m/>
    <n v="0.91498467643824466"/>
    <n v="1266.74"/>
    <n v="101.22902297745291"/>
    <n v="110.22118952106834"/>
    <s v=""/>
    <n v="-3.5508677272221512E-2"/>
    <n v="2.5020354724767158E-2"/>
    <n v="114621.59826871399"/>
    <n v="113939.31167360557"/>
    <n v="117846.25553594952"/>
    <n v="117326.9117095167"/>
    <m/>
  </r>
  <r>
    <x v="718"/>
    <m/>
    <n v="10.08"/>
    <n v="1448.39"/>
    <n v="64.31065607037209"/>
    <n v="16.197853087680784"/>
    <m/>
    <m/>
    <m/>
    <m/>
    <m/>
    <m/>
    <m/>
    <n v="8.75767089717902E-5"/>
    <n v="8.6066075629660479E-5"/>
    <n v="6.6436933494692735E-2"/>
    <n v="1"/>
    <n v="0"/>
    <n v="6.24417229918134E-2"/>
    <n v="1"/>
    <n v="0"/>
    <n v="1"/>
    <n v="40.564939829732836"/>
    <n v="207.44332532185533"/>
    <n v="129.71814886136451"/>
    <m/>
    <m/>
    <n v="127.32029816096596"/>
    <m/>
    <n v="0.91498467643824466"/>
    <n v="1266.74"/>
    <n v="101.22902297745291"/>
    <n v="110.22118952106834"/>
    <s v=""/>
    <n v="-4.9670110792979116E-2"/>
    <n v="3.0491474990455014E-2"/>
    <n v="114815.8130464768"/>
    <n v="114113.23411662606"/>
    <n v="118042.18260797883"/>
    <n v="117485.11284366334"/>
    <m/>
  </r>
  <r>
    <x v="719"/>
    <m/>
    <n v="10.55"/>
    <n v="1446.99"/>
    <n v="64.253283970345777"/>
    <n v="16.200977174243608"/>
    <m/>
    <m/>
    <m/>
    <m/>
    <m/>
    <m/>
    <m/>
    <n v="1.1264612215476667E-4"/>
    <n v="9.3632218584817321E-5"/>
    <n v="7.5348288345524081E-2"/>
    <n v="1"/>
    <n v="0"/>
    <n v="6.9604484122928217E-2"/>
    <n v="1"/>
    <n v="0"/>
    <n v="1"/>
    <n v="40.622979062336746"/>
    <n v="207.1465209518496"/>
    <n v="129.65628310696087"/>
    <m/>
    <m/>
    <n v="127.20311130997321"/>
    <m/>
    <n v="0.91498467643824466"/>
    <n v="1266.74"/>
    <n v="101.22902297745291"/>
    <n v="110.22118952106834"/>
    <s v=""/>
    <n v="-3.6578545833649834E-2"/>
    <n v="3.2607088350379065E-2"/>
    <n v="114704.83317346948"/>
    <n v="114011.43270015628"/>
    <n v="117933.5354255268"/>
    <n v="117507.77224552234"/>
    <m/>
  </r>
  <r>
    <x v="720"/>
    <m/>
    <n v="10.65"/>
    <n v="1448"/>
    <n v="64.272401664865058"/>
    <n v="16.214631973255859"/>
    <m/>
    <m/>
    <m/>
    <m/>
    <m/>
    <m/>
    <m/>
    <n v="1.1916203936407618E-4"/>
    <n v="9.6157410854708661E-5"/>
    <n v="7.7496882414387736E-2"/>
    <n v="1"/>
    <n v="0"/>
    <n v="4.7170596599493436E-2"/>
    <n v="1"/>
    <n v="0"/>
    <n v="1"/>
    <n v="40.033469423949526"/>
    <n v="210.15257500003025"/>
    <n v="130.28346202829442"/>
    <m/>
    <m/>
    <n v="127.34157803205275"/>
    <m/>
    <n v="0.91498467643824466"/>
    <n v="1266.74"/>
    <n v="101.22902297745291"/>
    <n v="110.22118952106834"/>
    <s v=""/>
    <n v="-3.8023759666618306E-2"/>
    <n v="3.5583452696235085E-2"/>
    <n v="114784.89722471047"/>
    <n v="114045.35525799898"/>
    <n v="118061.91176715442"/>
    <n v="117606.81225990746"/>
    <m/>
  </r>
  <r>
    <x v="721"/>
    <m/>
    <n v="10.32"/>
    <n v="1450.02"/>
    <n v="64.362685889461218"/>
    <n v="16.254864859997337"/>
    <m/>
    <m/>
    <m/>
    <m/>
    <m/>
    <m/>
    <m/>
    <n v="1.1389983574423669E-4"/>
    <n v="9.5268888624037835E-5"/>
    <n v="7.5766428723475734E-2"/>
    <n v="1"/>
    <n v="0"/>
    <n v="5.4561694963293036E-2"/>
    <n v="1"/>
    <n v="0"/>
    <n v="1"/>
    <n v="39.505294432267952"/>
    <n v="212.92518841949322"/>
    <n v="130.8564198347099"/>
    <m/>
    <m/>
    <n v="127.55543616342551"/>
    <m/>
    <n v="0.91498467643824466"/>
    <n v="1266.74"/>
    <n v="101.22902297745291"/>
    <n v="110.22118952106834"/>
    <s v=""/>
    <n v="-3.1843922651933587E-2"/>
    <n v="3.7738495523027771E-2"/>
    <n v="114945.02532719246"/>
    <n v="114205.55615607573"/>
    <n v="118260.18557706797"/>
    <n v="117898.62656475775"/>
    <m/>
  </r>
  <r>
    <x v="722"/>
    <m/>
    <n v="10.44"/>
    <n v="1448.31"/>
    <n v="64.299048003310318"/>
    <n v="16.23222194131743"/>
    <m/>
    <m/>
    <m/>
    <m/>
    <m/>
    <m/>
    <m/>
    <n v="1.0277806823906122E-4"/>
    <n v="9.2491286786091165E-5"/>
    <n v="7.1972318562407628E-2"/>
    <n v="1"/>
    <n v="0"/>
    <n v="5.6227898513406892E-2"/>
    <n v="1"/>
    <n v="0"/>
    <n v="1"/>
    <n v="39.767399686596029"/>
    <n v="211.51249648881469"/>
    <n v="130.56702271554619"/>
    <m/>
    <m/>
    <n v="127.39250691178883"/>
    <m/>
    <n v="0.91498467643824466"/>
    <n v="1266.74"/>
    <n v="101.22902297745291"/>
    <n v="110.22118952106834"/>
    <s v=""/>
    <n v="-3.2537482241624338E-2"/>
    <n v="3.9226080804884766E-2"/>
    <n v="114809.4713394478"/>
    <n v="114092.63668915135"/>
    <n v="118109.12934525202"/>
    <n v="117734.39456179917"/>
    <m/>
  </r>
  <r>
    <x v="723"/>
    <m/>
    <n v="11.1"/>
    <n v="1438.06"/>
    <n v="63.887466292730167"/>
    <n v="16.116383770103642"/>
    <m/>
    <m/>
    <m/>
    <m/>
    <m/>
    <m/>
    <m/>
    <n v="9.7623401896241137E-5"/>
    <n v="9.1253490326834245E-5"/>
    <n v="7.0144276000045455E-2"/>
    <n v="1"/>
    <n v="0"/>
    <n v="5.773948923831821E-2"/>
    <n v="1"/>
    <n v="0"/>
    <n v="1"/>
    <n v="40.541352653647081"/>
    <n v="207.39604116319606"/>
    <n v="129.71999109814007"/>
    <m/>
    <m/>
    <n v="126.49805231178415"/>
    <m/>
    <n v="0.91498467643824466"/>
    <n v="1266.74"/>
    <n v="101.22902297745291"/>
    <n v="110.22118952106834"/>
    <s v=""/>
    <n v="-2.8799083069232401E-2"/>
    <n v="3.866991058348157E-2"/>
    <n v="113996.94012635852"/>
    <n v="113362.32350363259"/>
    <n v="117279.85565713346"/>
    <n v="116894.2053995079"/>
    <m/>
  </r>
  <r>
    <x v="724"/>
    <m/>
    <n v="11.61"/>
    <n v="1433.37"/>
    <n v="63.710839163192787"/>
    <n v="16.059388869860481"/>
    <m/>
    <m/>
    <m/>
    <m/>
    <m/>
    <m/>
    <m/>
    <n v="9.680496588928044E-5"/>
    <n v="9.1199056871828243E-5"/>
    <n v="6.9849626203865492E-2"/>
    <n v="1"/>
    <n v="0"/>
    <n v="6.6840235189709774E-2"/>
    <n v="1"/>
    <n v="0"/>
    <n v="1"/>
    <n v="41.265175381938391"/>
    <n v="203.6932054528524"/>
    <n v="128.94798694497547"/>
    <m/>
    <m/>
    <n v="126.05319865993805"/>
    <m/>
    <n v="0.91498467643824466"/>
    <n v="1266.74"/>
    <n v="101.22902297745291"/>
    <n v="110.22118952106834"/>
    <s v=""/>
    <n v="-4.1799368593799957E-2"/>
    <n v="3.0160357886258593E-2"/>
    <n v="113625.157551784"/>
    <n v="113048.91520995586"/>
    <n v="116867.41948816805"/>
    <n v="116480.81405373296"/>
    <m/>
  </r>
  <r>
    <x v="725"/>
    <m/>
    <n v="10.34"/>
    <n v="1444.26"/>
    <n v="64.13386625177408"/>
    <n v="16.193697401531335"/>
    <m/>
    <m/>
    <m/>
    <m/>
    <m/>
    <m/>
    <m/>
    <n v="8.7793319740520225E-5"/>
    <n v="8.8663740297723745E-5"/>
    <n v="6.6847980605290361E-2"/>
    <n v="1"/>
    <n v="0"/>
    <n v="0.10828032000291286"/>
    <n v="1"/>
    <n v="0"/>
    <n v="1"/>
    <n v="39.75277004520499"/>
    <n v="211.15874238882449"/>
    <n v="130.52333970357918"/>
    <m/>
    <m/>
    <n v="127.06602512231578"/>
    <m/>
    <n v="0.91498467643824466"/>
    <n v="1266.74"/>
    <n v="101.22902297745291"/>
    <n v="110.22118952106834"/>
    <s v=""/>
    <n v="-3.2231733606814639E-2"/>
    <n v="1.7300587439059045E-2"/>
    <n v="114488.42242110521"/>
    <n v="113799.53714645312"/>
    <n v="117806.43901568309"/>
    <n v="117454.97111725257"/>
    <m/>
  </r>
  <r>
    <x v="726"/>
    <m/>
    <n v="10.23"/>
    <n v="1455.3"/>
    <n v="64.577747333532656"/>
    <n v="16.304476891066418"/>
    <m/>
    <m/>
    <m/>
    <m/>
    <m/>
    <m/>
    <m/>
    <n v="8.0335103440398807E-5"/>
    <n v="8.6400162790971214E-5"/>
    <n v="6.5989152174163818E-2"/>
    <n v="1"/>
    <n v="0"/>
    <n v="7.1014568190995331E-2"/>
    <n v="1"/>
    <n v="0"/>
    <n v="1"/>
    <n v="38.564773261529162"/>
    <n v="217.46914306071972"/>
    <n v="131.82355356361251"/>
    <m/>
    <m/>
    <n v="128.06532489402557"/>
    <m/>
    <n v="0.91498467643824466"/>
    <n v="1266.74"/>
    <n v="101.22902297745291"/>
    <n v="110.22118952106834"/>
    <s v=""/>
    <n v="-3.5990749588024284E-2"/>
    <n v="2.252033996234859E-2"/>
    <n v="115363.57799110576"/>
    <n v="114587.16254009286"/>
    <n v="118732.91757280323"/>
    <n v="118258.4690103586"/>
    <m/>
  </r>
  <r>
    <x v="727"/>
    <m/>
    <n v="10.220000000000001"/>
    <n v="1456.81"/>
    <n v="64.636426592647439"/>
    <n v="16.327752062909731"/>
    <m/>
    <m/>
    <m/>
    <m/>
    <m/>
    <m/>
    <m/>
    <n v="7.5725895958849644E-5"/>
    <n v="8.4835448765989291E-5"/>
    <n v="6.5388887571252191E-2"/>
    <n v="1"/>
    <n v="0"/>
    <n v="6.3538388681370642E-2"/>
    <n v="1"/>
    <n v="0"/>
    <n v="1"/>
    <n v="38.290884405261536"/>
    <n v="219.01361927123637"/>
    <n v="132.13562594868637"/>
    <m/>
    <m/>
    <n v="128.21443025938436"/>
    <m/>
    <n v="0.91498467643824466"/>
    <n v="1266.74"/>
    <n v="101.22902297745291"/>
    <n v="110.22118952106834"/>
    <s v=""/>
    <n v="-4.696626125197545E-2"/>
    <n v="2.833645604580548E-2"/>
    <n v="115483.27771127793"/>
    <n v="114691.28338790117"/>
    <n v="118871.15729592468"/>
    <n v="118427.28682687202"/>
    <m/>
  </r>
  <r>
    <x v="728"/>
    <m/>
    <n v="10.02"/>
    <n v="1455.54"/>
    <n v="64.58258349824554"/>
    <n v="16.320661171989471"/>
    <m/>
    <m/>
    <m/>
    <m/>
    <m/>
    <m/>
    <m/>
    <n v="8.2750737067885261E-5"/>
    <n v="8.6669614514485785E-5"/>
    <n v="6.6091970552632814E-2"/>
    <n v="1"/>
    <n v="0"/>
    <n v="6.1711281599427785E-2"/>
    <n v="1"/>
    <n v="0"/>
    <n v="1"/>
    <n v="38.318196397892592"/>
    <n v="218.85740197700184"/>
    <n v="132.10420953110409"/>
    <m/>
    <m/>
    <n v="128.11041188642542"/>
    <m/>
    <n v="0.91498467643824466"/>
    <n v="1266.74"/>
    <n v="101.22902297745291"/>
    <n v="110.22118952106834"/>
    <s v=""/>
    <n v="-3.7582114345728002E-2"/>
    <n v="2.8665598386959257E-2"/>
    <n v="115382.60311219272"/>
    <n v="114595.74386128953"/>
    <n v="118774.71897499112"/>
    <n v="118375.85568254571"/>
    <m/>
  </r>
  <r>
    <x v="729"/>
    <m/>
    <n v="10.24"/>
    <n v="1459.68"/>
    <n v="64.728686248416039"/>
    <n v="16.362907253779998"/>
    <m/>
    <m/>
    <m/>
    <m/>
    <m/>
    <m/>
    <m/>
    <n v="1.0755933903733672E-4"/>
    <n v="9.3994628781923211E-5"/>
    <n v="7.3627377295960847E-2"/>
    <n v="1"/>
    <n v="0"/>
    <n v="5.6868305854206366E-2"/>
    <n v="1"/>
    <n v="0"/>
    <n v="1"/>
    <n v="37.684018919271843"/>
    <n v="222.4795566818328"/>
    <n v="132.83299743860098"/>
    <m/>
    <m/>
    <n v="128.50747722999816"/>
    <m/>
    <n v="0.91498467643824466"/>
    <n v="1266.74"/>
    <n v="101.22902297745291"/>
    <n v="110.22118952106834"/>
    <s v=""/>
    <n v="-3.0641548840979915E-2"/>
    <n v="2.7314745247758454E-2"/>
    <n v="115710.78645094295"/>
    <n v="114854.98950352098"/>
    <n v="119142.84927683865"/>
    <n v="118682.27195015203"/>
    <m/>
  </r>
  <r>
    <x v="730"/>
    <m/>
    <n v="10.199999999999999"/>
    <n v="1457.63"/>
    <n v="64.625680533777924"/>
    <n v="16.365449427075987"/>
    <m/>
    <m/>
    <m/>
    <m/>
    <m/>
    <m/>
    <m/>
    <n v="1.0529456583154339E-4"/>
    <n v="9.3722138127847615E-5"/>
    <n v="7.2848103049494614E-2"/>
    <n v="1"/>
    <n v="0"/>
    <n v="6.6160663171661416E-2"/>
    <n v="1"/>
    <n v="0"/>
    <n v="1"/>
    <n v="37.307902323127038"/>
    <n v="224.70008028761472"/>
    <n v="133.27492389518324"/>
    <m/>
    <m/>
    <n v="128.3851756910768"/>
    <m/>
    <n v="0.91498467643824466"/>
    <n v="1266.74"/>
    <n v="101.22902297745291"/>
    <n v="110.22118952106834"/>
    <s v=""/>
    <n v="-1.688041214512781E-2"/>
    <n v="2.6609282680255308E-2"/>
    <n v="115548.28020832509"/>
    <n v="114672.21551320454"/>
    <n v="119029.46012523345"/>
    <n v="118700.71066020396"/>
    <m/>
  </r>
  <r>
    <x v="731"/>
    <m/>
    <n v="10.18"/>
    <n v="1456.38"/>
    <n v="64.573429012443896"/>
    <n v="16.360398446112967"/>
    <m/>
    <m/>
    <m/>
    <m/>
    <m/>
    <m/>
    <m/>
    <n v="9.4820141876775848E-5"/>
    <n v="9.0926983772528219E-5"/>
    <n v="6.9129842691774607E-2"/>
    <n v="1"/>
    <n v="0"/>
    <n v="6.9427659444485063E-2"/>
    <n v="1"/>
    <n v="0"/>
    <n v="1"/>
    <n v="37.047115234439659"/>
    <n v="226.27076306839663"/>
    <n v="133.5854602447983"/>
    <m/>
    <m/>
    <n v="128.31440322530008"/>
    <m/>
    <n v="0.91498467643824466"/>
    <n v="1266.74"/>
    <n v="101.22902297745291"/>
    <n v="110.22118952106834"/>
    <s v=""/>
    <n v="-1.5840782640313522E-2"/>
    <n v="2.522655346349767E-2"/>
    <n v="115449.19103599714"/>
    <n v="114579.50008389194"/>
    <n v="118963.84500769524"/>
    <n v="118664.07524530056"/>
    <m/>
  </r>
  <r>
    <x v="732"/>
    <m/>
    <n v="10.58"/>
    <n v="1451.19"/>
    <n v="64.414805340942962"/>
    <n v="16.276734099463493"/>
    <m/>
    <m/>
    <m/>
    <m/>
    <m/>
    <m/>
    <m/>
    <n v="8.6832108087721239E-5"/>
    <n v="8.8647368378939258E-5"/>
    <n v="6.6841808520554991E-2"/>
    <n v="1"/>
    <n v="0"/>
    <n v="6.1961976947721181E-2"/>
    <n v="1"/>
    <n v="0"/>
    <n v="1"/>
    <n v="38.431658504025698"/>
    <n v="217.81445924749306"/>
    <n v="131.92131942730083"/>
    <m/>
    <m/>
    <n v="127.74715977309313"/>
    <m/>
    <n v="0.91498467643824466"/>
    <n v="1266.74"/>
    <n v="101.22902297745291"/>
    <n v="110.22118952106834"/>
    <s v=""/>
    <n v="-1.3918070833161766E-2"/>
    <n v="2.3810175111939946E-2"/>
    <n v="115037.77279249144"/>
    <n v="114298.03723980871"/>
    <n v="118437.93785749409"/>
    <n v="118057.24697281915"/>
    <m/>
  </r>
  <r>
    <x v="733"/>
    <m/>
    <n v="11.15"/>
    <n v="1449.37"/>
    <n v="64.323163738565043"/>
    <n v="16.270816696888406"/>
    <m/>
    <m/>
    <m/>
    <m/>
    <m/>
    <m/>
    <m/>
    <n v="7.995343623655385E-5"/>
    <n v="8.6529309014852495E-5"/>
    <n v="6.6038452240710227E-2"/>
    <n v="1"/>
    <n v="0"/>
    <n v="7.1052631578947339E-2"/>
    <n v="1"/>
    <n v="0"/>
    <n v="1"/>
    <n v="38.057049809485022"/>
    <n v="219.93758360399821"/>
    <n v="132.34994932234397"/>
    <m/>
    <m/>
    <n v="127.64193871203865"/>
    <m/>
    <n v="0.91498467643824466"/>
    <n v="1266.74"/>
    <n v="101.22902297745291"/>
    <n v="110.22118952106834"/>
    <s v=""/>
    <s v=""/>
    <s v=""/>
    <n v="114893.49895758191"/>
    <n v="114135.42780202703"/>
    <n v="118340.3844910427"/>
    <n v="118014.32729046914"/>
    <m/>
  </r>
  <r>
    <x v="734"/>
    <m/>
    <n v="18.309999999999999"/>
    <n v="1399.04"/>
    <n v="62.543954584789212"/>
    <n v="15.564706279428489"/>
    <m/>
    <m/>
    <m/>
    <m/>
    <m/>
    <m/>
    <m/>
    <n v="2.5199661460898495E-4"/>
    <n v="1.3794498634323293E-4"/>
    <n v="0.11269706906700298"/>
    <n v="0.88733452278644398"/>
    <n v="0.11266547721355602"/>
    <n v="-3.7411133917627633E-2"/>
    <n v="-1"/>
    <n v="0"/>
    <n v="1"/>
    <n v="47.399389010253202"/>
    <n v="165.94675879461539"/>
    <n v="121.52008445750229"/>
    <m/>
    <m/>
    <n v="122.63245719835705"/>
    <m/>
    <n v="0.91498467643824466"/>
    <n v="1266.74"/>
    <n v="101.22902297745291"/>
    <n v="110.22118952106834"/>
    <s v=""/>
    <n v="-1.4323464677756581E-2"/>
    <n v="2.6132955419800874E-2"/>
    <n v="110903.77252296888"/>
    <n v="110978.38784763598"/>
    <n v="113695.95512549327"/>
    <n v="112892.81756777276"/>
    <m/>
  </r>
  <r>
    <x v="735"/>
    <m/>
    <n v="15.42"/>
    <n v="1406.82"/>
    <n v="62.7750651554027"/>
    <n v="15.672222553023907"/>
    <m/>
    <m/>
    <m/>
    <m/>
    <m/>
    <m/>
    <m/>
    <n v="3.5267992865580341E-4"/>
    <n v="1.7157152940525106E-4"/>
    <n v="0.13332317279547651"/>
    <n v="0.75005715738106771"/>
    <n v="0.24994284261893229"/>
    <n v="-1.1153108389436507E-2"/>
    <n v="-1"/>
    <n v="0"/>
    <n v="1"/>
    <n v="43.626858863205847"/>
    <n v="179.15450605528284"/>
    <n v="124.74402321606941"/>
    <m/>
    <m/>
    <n v="123.55028802554365"/>
    <m/>
    <n v="0.91498467643824466"/>
    <n v="1266.74"/>
    <n v="101.22902297745291"/>
    <n v="110.22118952106834"/>
    <n v="0.75005715738106771"/>
    <n v="1.3001772644098741E-2"/>
    <n v="-3.2575107987135032E-3"/>
    <n v="111520.50353153811"/>
    <n v="111388.47190310551"/>
    <n v="114546.90156271431"/>
    <n v="113672.6469357459"/>
    <m/>
  </r>
  <r>
    <x v="736"/>
    <m/>
    <n v="15.82"/>
    <n v="1403.17"/>
    <n v="62.782729598352773"/>
    <n v="15.632914068064183"/>
    <m/>
    <m/>
    <m/>
    <m/>
    <m/>
    <m/>
    <m/>
    <n v="4.5594434426246186E-4"/>
    <n v="2.0798410606476521E-4"/>
    <n v="0.15159022049864587"/>
    <n v="0.65967316144179156"/>
    <n v="0.34032683855820844"/>
    <n v="-2.1463054249939589E-2"/>
    <n v="-1"/>
    <n v="0"/>
    <n v="1"/>
    <n v="45.5340248510172"/>
    <n v="171.32269351101681"/>
    <n v="122.92627787554872"/>
    <m/>
    <m/>
    <n v="125.02992657986186"/>
    <m/>
    <n v="0.75005715738106771"/>
    <n v="1403.17"/>
    <n v="122.92627787554872"/>
    <n v="125.02992657986186"/>
    <s v=""/>
    <n v="1.1167029186392119E-2"/>
    <n v="9.5013822475920051E-4"/>
    <n v="111231.16314834046"/>
    <n v="111402.07173906082"/>
    <n v="115918.71553853316"/>
    <n v="113387.53743597405"/>
    <m/>
  </r>
  <r>
    <x v="737"/>
    <m/>
    <n v="18.61"/>
    <n v="1387.17"/>
    <n v="62.790343758172973"/>
    <n v="15.471292552127837"/>
    <m/>
    <m/>
    <m/>
    <m/>
    <m/>
    <m/>
    <m/>
    <n v="6.1391518811279393E-4"/>
    <n v="2.6281416636579581E-4"/>
    <n v="0.17590146526076697"/>
    <n v="0.56850009664077528"/>
    <n v="0.43149990335922472"/>
    <n v="-4.5916676045417576E-2"/>
    <n v="-1"/>
    <n v="1"/>
    <n v="0"/>
    <n v="48.15528710246808"/>
    <n v="161.46014103983359"/>
    <n v="120.56744099140317"/>
    <m/>
    <m/>
    <n v="123.36091728858933"/>
    <m/>
    <n v="0.75005715738106771"/>
    <n v="1403.17"/>
    <n v="122.92627787554872"/>
    <n v="125.02992657986186"/>
    <n v="0.56850009664077528"/>
    <n v="1.2607168055189133E-2"/>
    <n v="1.2892909865178215E-2"/>
    <n v="109962.82174254257"/>
    <n v="111415.58235231305"/>
    <n v="114371.3306958922"/>
    <n v="112215.27578284257"/>
    <m/>
  </r>
  <r>
    <x v="738"/>
    <m/>
    <n v="19.63"/>
    <n v="1374.12"/>
    <n v="62.81316477444193"/>
    <n v="15.369532564328759"/>
    <m/>
    <m/>
    <m/>
    <m/>
    <m/>
    <m/>
    <m/>
    <n v="8.3677742245713321E-4"/>
    <n v="3.4020586732150758E-4"/>
    <n v="0.20536207559293784"/>
    <n v="0.48694482518874038"/>
    <n v="0.51305517481125962"/>
    <n v="-7.6152083488364261E-2"/>
    <n v="-1"/>
    <n v="1"/>
    <n v="0"/>
    <n v="50.407133433114346"/>
    <n v="153.9099124351838"/>
    <n v="122.44677322349492"/>
    <m/>
    <m/>
    <n v="123.34791146355917"/>
    <m/>
    <n v="0.56850009664077528"/>
    <n v="1374.12"/>
    <n v="122.44677322349492"/>
    <n v="123.34791146355917"/>
    <s v=""/>
    <n v="2.6946949544756515E-2"/>
    <n v="-4.4216998112543981E-3"/>
    <n v="108928.33078343864"/>
    <n v="111456.07610764699"/>
    <n v="114359.27263448838"/>
    <n v="111477.1974964901"/>
    <m/>
  </r>
  <r>
    <x v="739"/>
    <m/>
    <n v="15.96"/>
    <n v="1395.41"/>
    <n v="62.820777164263887"/>
    <n v="15.544327214824353"/>
    <m/>
    <m/>
    <m/>
    <m/>
    <m/>
    <m/>
    <m/>
    <n v="7.5377464488498495E-4"/>
    <n v="3.3020218070393189E-4"/>
    <n v="0.1949108568094739"/>
    <n v="0.51305505315053013"/>
    <n v="0.48694494684946987"/>
    <n v="-6.6806737224802459E-2"/>
    <n v="-1"/>
    <n v="1"/>
    <n v="0"/>
    <n v="47.183739108656276"/>
    <n v="163.75201819348297"/>
    <n v="119.83673103981245"/>
    <m/>
    <m/>
    <n v="123.29984908815992"/>
    <m/>
    <n v="0.56850009664077528"/>
    <n v="1374.12"/>
    <n v="122.44677322349492"/>
    <n v="123.34791146355917"/>
    <s v=""/>
    <n v="4.6320554245626422E-2"/>
    <n v="-6.9113591387444107E-3"/>
    <n v="110616.01756652849"/>
    <n v="111469.58358020317"/>
    <n v="114314.71267213047"/>
    <n v="112745.00558974672"/>
    <m/>
  </r>
  <r>
    <x v="740"/>
    <m/>
    <n v="15.24"/>
    <n v="1391.97"/>
    <n v="62.828388295418712"/>
    <n v="15.524558457424773"/>
    <m/>
    <m/>
    <m/>
    <m/>
    <m/>
    <m/>
    <m/>
    <n v="6.8965827021932543E-4"/>
    <n v="3.2367444222966563E-4"/>
    <n v="0.18643705859901888"/>
    <n v="0.53637404897636731"/>
    <n v="0.46362595102363269"/>
    <n v="-2.1401061397842293E-2"/>
    <n v="-1"/>
    <n v="1"/>
    <n v="0"/>
    <n v="46.390283281784946"/>
    <n v="166.50572096168349"/>
    <n v="119.16499430513085"/>
    <m/>
    <m/>
    <n v="122.83231349321817"/>
    <m/>
    <n v="0.56850009664077528"/>
    <n v="1374.12"/>
    <n v="122.44677322349492"/>
    <n v="123.34791146355917"/>
    <s v=""/>
    <n v="3.1503285772640055E-2"/>
    <n v="-6.6460012739997243E-3"/>
    <n v="110343.32416428193"/>
    <n v="111483.08881937242"/>
    <n v="113881.24744411104"/>
    <n v="112601.62024841188"/>
    <m/>
  </r>
  <r>
    <x v="741"/>
    <m/>
    <n v="14.29"/>
    <n v="1401.89"/>
    <n v="63.005051778010902"/>
    <n v="15.624128672253217"/>
    <m/>
    <m/>
    <m/>
    <m/>
    <m/>
    <m/>
    <m/>
    <n v="6.2077573373791348E-4"/>
    <n v="3.1398919612493181E-4"/>
    <n v="0.17688159028115627"/>
    <n v="0.56534996005547167"/>
    <n v="0.43465003994452833"/>
    <n v="-1.1810172546365454E-2"/>
    <n v="-1"/>
    <n v="1"/>
    <n v="0"/>
    <n v="44.70329090038291"/>
    <n v="172.56073642722831"/>
    <n v="117.72050763463947"/>
    <m/>
    <m/>
    <n v="122.71066225395414"/>
    <m/>
    <n v="0.56850009664077528"/>
    <n v="1374.12"/>
    <n v="122.44677322349492"/>
    <n v="123.34791146355917"/>
    <s v=""/>
    <n v="3.7206261629201709E-2"/>
    <n v="-1.1391596910164559E-2"/>
    <n v="111129.69583587664"/>
    <n v="111796.56161813911"/>
    <n v="113768.46120336931"/>
    <n v="113323.81582962039"/>
    <m/>
  </r>
  <r>
    <x v="742"/>
    <m/>
    <n v="14.09"/>
    <n v="1402.84"/>
    <n v="63.03529751623126"/>
    <n v="15.627732827598216"/>
    <m/>
    <m/>
    <m/>
    <m/>
    <m/>
    <m/>
    <m/>
    <n v="5.7131630780494472E-4"/>
    <n v="3.0835496447343064E-4"/>
    <n v="0.16968895636831882"/>
    <n v="0.58931354249680656"/>
    <n v="0.41068645750319344"/>
    <n v="4.9547071074082585E-3"/>
    <n v="1"/>
    <n v="1"/>
    <n v="0"/>
    <n v="44.655207812807582"/>
    <n v="172.74634363498811"/>
    <n v="117.67830070860188"/>
    <m/>
    <m/>
    <n v="122.74079578972201"/>
    <m/>
    <n v="0.56850009664077528"/>
    <n v="1374.12"/>
    <n v="122.44677322349492"/>
    <n v="123.34791146355917"/>
    <s v=""/>
    <n v="3.0473146965881659E-2"/>
    <n v="-1.3187849181599542E-2"/>
    <n v="111205.00360684587"/>
    <n v="111850.22984697498"/>
    <n v="113796.39884083258"/>
    <n v="113349.9572321335"/>
    <m/>
  </r>
  <r>
    <x v="743"/>
    <m/>
    <n v="13.99"/>
    <n v="1406.6"/>
    <n v="63.079500935907703"/>
    <n v="15.645204348583334"/>
    <m/>
    <m/>
    <m/>
    <m/>
    <m/>
    <m/>
    <m/>
    <n v="5.6876260137522382E-4"/>
    <n v="3.154776928444598E-4"/>
    <n v="0.16930928831375813"/>
    <n v="0.59063505018509943"/>
    <n v="0.40936494981490057"/>
    <n v="2.5810757130044867E-2"/>
    <n v="1"/>
    <n v="1"/>
    <n v="0"/>
    <n v="43.913989292500446"/>
    <n v="175.61370884252094"/>
    <n v="117.02719833110589"/>
    <m/>
    <m/>
    <n v="122.64965569304401"/>
    <m/>
    <n v="0.56850009664077528"/>
    <n v="1374.12"/>
    <n v="122.44677322349492"/>
    <n v="123.34791146355917"/>
    <s v=""/>
    <n v="3.2469846882039466E-2"/>
    <n v="-3.0932799060796823E-2"/>
    <n v="111503.06383720838"/>
    <n v="111928.66467389968"/>
    <n v="113711.90032731691"/>
    <n v="113476.68042213751"/>
    <m/>
  </r>
  <r>
    <x v="744"/>
    <m/>
    <n v="18.13"/>
    <n v="1377.95"/>
    <n v="62.534733172107742"/>
    <n v="15.391737505754914"/>
    <m/>
    <m/>
    <m/>
    <m/>
    <m/>
    <m/>
    <m/>
    <n v="5.2774065507294181E-4"/>
    <n v="3.1076965620969814E-4"/>
    <n v="0.16308932833167308"/>
    <n v="0.61316090404536483"/>
    <n v="0.38683909595463517"/>
    <n v="-5.2507152143433586E-2"/>
    <n v="-1"/>
    <n v="1"/>
    <n v="0"/>
    <n v="48.075647928342804"/>
    <n v="158.97107810567749"/>
    <n v="120.72402523000223"/>
    <m/>
    <m/>
    <n v="122.79452547692675"/>
    <m/>
    <n v="0.56850009664077528"/>
    <n v="1374.12"/>
    <n v="122.44677322349492"/>
    <n v="123.34791146355917"/>
    <s v=""/>
    <n v="2.2941845585098708E-2"/>
    <n v="-2.4268893786382528E-2"/>
    <n v="109231.94000745151"/>
    <n v="110962.02531476034"/>
    <n v="113846.21312527977"/>
    <n v="111638.25279406672"/>
    <m/>
  </r>
  <r>
    <x v="745"/>
    <m/>
    <n v="17.27"/>
    <n v="1387.17"/>
    <n v="63.238070865464373"/>
    <n v="15.507549839580873"/>
    <m/>
    <m/>
    <m/>
    <m/>
    <m/>
    <m/>
    <m/>
    <n v="4.7615981493854246E-4"/>
    <n v="3.0180453413527564E-4"/>
    <n v="0.15491434624624842"/>
    <n v="0.64551800671218806"/>
    <n v="0.35448199328781194"/>
    <n v="-4.5746273795523575E-2"/>
    <n v="-1"/>
    <n v="1"/>
    <n v="0"/>
    <n v="49.846903049715891"/>
    <n v="153.1140933664478"/>
    <n v="122.2066403527364"/>
    <m/>
    <m/>
    <n v="123.90949166486075"/>
    <m/>
    <n v="0.56850009664077528"/>
    <n v="1374.12"/>
    <n v="122.44677322349492"/>
    <n v="123.34791146355917"/>
    <s v=""/>
    <n v="5.0691244239631228E-2"/>
    <n v="-2.9302947574445848E-2"/>
    <n v="109962.82174254257"/>
    <n v="112210.03215793773"/>
    <n v="114879.92922757348"/>
    <n v="112478.25455445921"/>
    <m/>
  </r>
  <r>
    <x v="746"/>
    <m/>
    <n v="16.43"/>
    <n v="1392.28"/>
    <n v="63.488845208662639"/>
    <n v="15.529178824677148"/>
    <m/>
    <m/>
    <m/>
    <m/>
    <m/>
    <m/>
    <m/>
    <n v="4.332753955022058E-4"/>
    <n v="2.9416986672847263E-4"/>
    <n v="0.14777374575110144"/>
    <n v="0.67671019294883539"/>
    <n v="0.32328980705116461"/>
    <n v="-4.9318574701330735E-3"/>
    <n v="-1"/>
    <n v="1"/>
    <n v="0"/>
    <n v="50.120582197813405"/>
    <n v="152.27343663412367"/>
    <n v="122.43029456311091"/>
    <m/>
    <m/>
    <n v="124.26747924348832"/>
    <m/>
    <n v="0.56850009664077528"/>
    <n v="1374.12"/>
    <n v="122.44677322349492"/>
    <n v="123.34791146355917"/>
    <n v="0.67671019294883539"/>
    <n v="4.7348198130005681E-2"/>
    <n v="-2.4237304906992829E-2"/>
    <n v="110367.89827901925"/>
    <n v="112655.0077356167"/>
    <n v="115211.82944881172"/>
    <n v="112635.13236665905"/>
    <m/>
  </r>
  <r>
    <x v="747"/>
    <m/>
    <n v="16.79"/>
    <n v="1386.95"/>
    <n v="63.577596735632774"/>
    <n v="15.462505567547423"/>
    <m/>
    <m/>
    <m/>
    <m/>
    <m/>
    <m/>
    <m/>
    <n v="4.0292485140047918E-4"/>
    <n v="2.8923786936116663E-4"/>
    <n v="0.1425040789261281"/>
    <n v="0.70173429949214616"/>
    <n v="0.29826570050785384"/>
    <n v="-9.3106153343598605E-3"/>
    <n v="-1"/>
    <n v="1"/>
    <n v="0"/>
    <n v="51.683726925610195"/>
    <n v="147.52438127162404"/>
    <n v="123.70306688589052"/>
    <m/>
    <m/>
    <n v="124.5364045406566"/>
    <m/>
    <n v="0.67671019294883539"/>
    <n v="1386.95"/>
    <n v="123.70306688589052"/>
    <n v="124.5364045406566"/>
    <s v=""/>
    <n v="5.4622633378343499E-2"/>
    <n v="-3.2648928137163802E-2"/>
    <n v="109945.38204821284"/>
    <n v="112812.48900535011"/>
    <n v="115461.15755669998"/>
    <n v="112151.54265293965"/>
    <m/>
  </r>
  <r>
    <x v="748"/>
    <m/>
    <n v="14.59"/>
    <n v="1402.06"/>
    <n v="63.58374877487806"/>
    <n v="15.566549379839254"/>
    <m/>
    <m/>
    <m/>
    <m/>
    <m/>
    <m/>
    <m/>
    <n v="3.6367750540742362E-4"/>
    <n v="2.8087427502442936E-4"/>
    <n v="0.13538591607894135"/>
    <n v="0.73862926732860168"/>
    <n v="0.26137073267139832"/>
    <n v="3.7419515999814683E-2"/>
    <n v="1"/>
    <n v="1"/>
    <n v="0"/>
    <n v="48.55267409872409"/>
    <n v="156.46155857077616"/>
    <n v="121.20504761685297"/>
    <m/>
    <m/>
    <n v="124.64150688079408"/>
    <m/>
    <n v="0.67671019294883539"/>
    <n v="1386.95"/>
    <n v="123.70306688589052"/>
    <n v="124.5364045406566"/>
    <s v=""/>
    <n v="6.0946681567468186E-2"/>
    <n v="-3.1235409285890969E-2"/>
    <n v="111143.17196331323"/>
    <n v="112823.40522262403"/>
    <n v="115558.60085369376"/>
    <n v="112906.18581222891"/>
    <m/>
  </r>
  <r>
    <x v="749"/>
    <m/>
    <n v="13.27"/>
    <n v="1410.94"/>
    <n v="63.579095990241193"/>
    <n v="15.619690786928649"/>
    <m/>
    <m/>
    <m/>
    <m/>
    <m/>
    <m/>
    <m/>
    <n v="3.8328582019875253E-4"/>
    <n v="2.8924086637331788E-4"/>
    <n v="0.13898778844926316"/>
    <n v="0.71948766949770226"/>
    <n v="0.28051233050229774"/>
    <n v="9.7544432376109561E-2"/>
    <n v="1"/>
    <n v="1"/>
    <n v="0"/>
    <n v="46.791664719376392"/>
    <n v="162.13643183502211"/>
    <n v="119.73967535439316"/>
    <m/>
    <m/>
    <n v="124.70414980321236"/>
    <m/>
    <n v="0.67671019294883539"/>
    <n v="1386.95"/>
    <n v="123.70306688589052"/>
    <n v="124.5364045406566"/>
    <s v=""/>
    <n v="5.024036061224213E-2"/>
    <n v="-3.0987667122142071E-2"/>
    <n v="111847.10144353108"/>
    <n v="112815.1492921919"/>
    <n v="115616.67884592283"/>
    <n v="113291.62727627806"/>
    <m/>
  </r>
  <r>
    <x v="750"/>
    <m/>
    <n v="12.19"/>
    <n v="1435.04"/>
    <n v="63.77369372724705"/>
    <n v="15.812110612479419"/>
    <m/>
    <m/>
    <m/>
    <m/>
    <m/>
    <m/>
    <m/>
    <n v="4.6006152629390331E-4"/>
    <n v="3.1509492681662619E-4"/>
    <n v="0.15227311294254389"/>
    <n v="0.65671475461155304"/>
    <n v="0.34328524538844696"/>
    <n v="1.7274073953381645E-2"/>
    <n v="1"/>
    <n v="1"/>
    <n v="0"/>
    <n v="43.218776750274202"/>
    <n v="174.51674166436274"/>
    <n v="116.69200687138694"/>
    <m/>
    <m/>
    <n v="125.1766172369812"/>
    <m/>
    <n v="0.67671019294883539"/>
    <n v="1386.95"/>
    <n v="123.70306688589052"/>
    <n v="124.5364045406566"/>
    <s v=""/>
    <n v="4.2376004649382626E-2"/>
    <n v="-3.0092390379028333E-2"/>
    <n v="113757.54068601417"/>
    <n v="113160.44474520696"/>
    <n v="116054.71651861785"/>
    <n v="114687.27303228158"/>
    <m/>
  </r>
  <r>
    <x v="751"/>
    <m/>
    <n v="12.93"/>
    <n v="1434.54"/>
    <n v="63.813312255650779"/>
    <n v="15.801779088211724"/>
    <m/>
    <m/>
    <m/>
    <m/>
    <m/>
    <m/>
    <m/>
    <n v="5.0346563824656869E-4"/>
    <n v="3.3246515838674415E-4"/>
    <n v="0.15929428165388443"/>
    <n v="0.62776892529815109"/>
    <n v="0.37223107470184891"/>
    <n v="1.7191382062548742E-2"/>
    <n v="1"/>
    <n v="0"/>
    <n v="1"/>
    <n v="43.4915970934846"/>
    <n v="173.41509740376878"/>
    <n v="116.93754793600733"/>
    <m/>
    <m/>
    <n v="125.22615148559733"/>
    <m/>
    <n v="0.67671019294883539"/>
    <n v="1386.95"/>
    <n v="123.70306688589052"/>
    <n v="124.5364045406566"/>
    <s v=""/>
    <n v="3.4361411528598396E-2"/>
    <n v="-3.3392826626913008E-2"/>
    <n v="113717.90501708297"/>
    <n v="113230.74411211349"/>
    <n v="116100.64109549168"/>
    <n v="114612.33715726982"/>
    <m/>
  </r>
  <r>
    <x v="752"/>
    <m/>
    <n v="12.95"/>
    <n v="1436.11"/>
    <n v="63.870368663158239"/>
    <n v="15.821597306633919"/>
    <m/>
    <m/>
    <m/>
    <m/>
    <m/>
    <m/>
    <m/>
    <n v="5.744387752268812E-4"/>
    <n v="3.5888711387663263E-4"/>
    <n v="0.17015203281605193"/>
    <n v="0.58770969905547987"/>
    <n v="0.41229030094452013"/>
    <n v="3.0034172392139562E-2"/>
    <n v="1"/>
    <n v="0"/>
    <n v="1"/>
    <n v="43.461708686192189"/>
    <n v="173.53427217333902"/>
    <n v="116.96433531022873"/>
    <m/>
    <m/>
    <n v="125.33026760675691"/>
    <m/>
    <n v="0.67671019294883539"/>
    <n v="1386.95"/>
    <n v="123.70306688589052"/>
    <n v="124.5364045406566"/>
    <s v=""/>
    <n v="3.2337892286029124E-2"/>
    <n v="-3.0169762315755522E-2"/>
    <n v="113842.3610175269"/>
    <n v="113331.9853617849"/>
    <n v="116197.17004149537"/>
    <n v="114756.08124576652"/>
    <m/>
  </r>
  <r>
    <x v="753"/>
    <m/>
    <n v="13.16"/>
    <n v="1437.5"/>
    <n v="63.937436068679006"/>
    <n v="15.803714523700146"/>
    <m/>
    <m/>
    <m/>
    <m/>
    <m/>
    <m/>
    <m/>
    <n v="5.7930958520603475E-4"/>
    <n v="3.6681490671088614E-4"/>
    <n v="0.17087189088432347"/>
    <n v="0.58523376479574285"/>
    <n v="0.41476623520425715"/>
    <n v="1.9764142110463345E-2"/>
    <n v="1"/>
    <n v="0"/>
    <n v="1"/>
    <n v="43.575170792325295"/>
    <n v="173.08123973162745"/>
    <n v="116.86255207599083"/>
    <m/>
    <m/>
    <n v="125.38160083472255"/>
    <m/>
    <n v="0.67671019294883539"/>
    <n v="1386.95"/>
    <n v="123.70306688589052"/>
    <n v="124.5364045406566"/>
    <s v=""/>
    <n v="3.0847219224154232E-2"/>
    <n v="-2.9128313316483023E-2"/>
    <n v="113952.54817715559"/>
    <n v="113450.99018952933"/>
    <n v="116244.76250206059"/>
    <n v="114626.37511992623"/>
    <m/>
  </r>
  <r>
    <x v="754"/>
    <m/>
    <n v="13.48"/>
    <n v="1428.61"/>
    <n v="63.807475448023425"/>
    <n v="15.773169925763623"/>
    <m/>
    <m/>
    <m/>
    <m/>
    <m/>
    <m/>
    <m/>
    <n v="5.3686840711002931E-4"/>
    <n v="3.6045739363693897E-4"/>
    <n v="0.16449367075466909"/>
    <n v="0.6079261259185047"/>
    <n v="0.3920738740814953"/>
    <n v="-4.2416335645609742E-3"/>
    <n v="-1"/>
    <n v="0"/>
    <n v="1"/>
    <n v="45.122467574123739"/>
    <n v="166.93535343085361"/>
    <n v="115.47934043312118"/>
    <m/>
    <m/>
    <n v="124.39122828855945"/>
    <m/>
    <n v="0.67671019294883539"/>
    <n v="1386.95"/>
    <n v="123.70306688589052"/>
    <n v="124.5364045406566"/>
    <s v=""/>
    <n v="4.0292173913043516E-2"/>
    <n v="-3.7094411012703388E-2"/>
    <n v="113247.82598355913"/>
    <n v="113220.38724381247"/>
    <n v="115326.56062354853"/>
    <n v="114404.83122050256"/>
    <m/>
  </r>
  <r>
    <x v="755"/>
    <m/>
    <n v="14.98"/>
    <n v="1417.23"/>
    <n v="63.700354431687366"/>
    <n v="15.685852280061884"/>
    <m/>
    <m/>
    <m/>
    <m/>
    <m/>
    <m/>
    <m/>
    <n v="4.9877773246653355E-4"/>
    <n v="3.5432252164808292E-4"/>
    <n v="0.15855093098532499"/>
    <n v="0.63071215904279809"/>
    <n v="0.36928784095720191"/>
    <n v="-1.3737798681194088E-2"/>
    <n v="-1"/>
    <n v="0"/>
    <n v="1"/>
    <n v="47.522996997378321"/>
    <n v="158.05434028515467"/>
    <n v="113.43149472645366"/>
    <m/>
    <m/>
    <n v="123.0332393039905"/>
    <m/>
    <n v="0.67671019294883539"/>
    <n v="1386.95"/>
    <n v="123.70306688589052"/>
    <n v="124.5364045406566"/>
    <s v=""/>
    <n v="4.5946759437495155E-2"/>
    <n v="-4.388122643385528E-2"/>
    <n v="112345.71815868537"/>
    <n v="113030.3110361838"/>
    <n v="114067.53134061793"/>
    <n v="113771.50509987526"/>
    <m/>
  </r>
  <r>
    <x v="756"/>
    <m/>
    <n v="15.14"/>
    <n v="1422.53"/>
    <n v="63.87530177421629"/>
    <n v="15.697086113771839"/>
    <m/>
    <m/>
    <m/>
    <m/>
    <m/>
    <m/>
    <m/>
    <n v="4.5596816785479984E-4"/>
    <n v="3.4581330858911633E-4"/>
    <n v="0.15159418082460127"/>
    <n v="0.6596559277938433"/>
    <n v="0.3403440722061567"/>
    <n v="-6.3727744093634584E-3"/>
    <n v="-1"/>
    <n v="0"/>
    <n v="1"/>
    <n v="47.222834703226873"/>
    <n v="159.05263492939193"/>
    <n v="113.67031143862356"/>
    <m/>
    <m/>
    <n v="123.43300960492094"/>
    <m/>
    <n v="0.67671019294883539"/>
    <n v="1386.95"/>
    <n v="123.70306688589052"/>
    <n v="124.5364045406566"/>
    <s v=""/>
    <n v="5.4218440196721618E-2"/>
    <n v="-5.4677533474935647E-2"/>
    <n v="112765.85624935593"/>
    <n v="113340.73870518844"/>
    <n v="114438.16948351654"/>
    <n v="113852.98554138419"/>
    <m/>
  </r>
  <r>
    <x v="757"/>
    <m/>
    <n v="14.64"/>
    <n v="1420.86"/>
    <n v="63.751375183008989"/>
    <n v="15.696188418213763"/>
    <m/>
    <m/>
    <m/>
    <m/>
    <m/>
    <m/>
    <m/>
    <n v="4.2176850904604543E-4"/>
    <n v="3.3885805672446051E-4"/>
    <n v="0.14579826081240027"/>
    <n v="0.68587923780977578"/>
    <n v="0.31412076219022422"/>
    <n v="-7.9247441281764339E-3"/>
    <n v="-1"/>
    <n v="1"/>
    <n v="0"/>
    <n v="46.813444410757867"/>
    <n v="160.43151455703236"/>
    <n v="113.99879321611782"/>
    <m/>
    <m/>
    <n v="123.43844582395592"/>
    <m/>
    <n v="0.67671019294883539"/>
    <n v="1386.95"/>
    <n v="123.70306688589052"/>
    <n v="124.5364045406566"/>
    <s v=""/>
    <n v="4.2065896677047077E-2"/>
    <n v="-4.3825578886128813E-2"/>
    <n v="112633.47311512576"/>
    <n v="113120.8425794167"/>
    <n v="114443.20955308355"/>
    <n v="113846.47443998273"/>
    <m/>
  </r>
  <r>
    <x v="758"/>
    <m/>
    <n v="14.53"/>
    <n v="1424.55"/>
    <n v="64.022712468759281"/>
    <n v="15.718514774630009"/>
    <m/>
    <m/>
    <m/>
    <m/>
    <m/>
    <m/>
    <m/>
    <n v="3.8778103812367302E-4"/>
    <n v="3.3114912901739636E-4"/>
    <n v="0.13980044463961164"/>
    <n v="0.71530530720261809"/>
    <n v="0.28469469279738191"/>
    <n v="4.901339779243387E-3"/>
    <n v="1"/>
    <n v="1"/>
    <n v="0"/>
    <n v="47.745137866145356"/>
    <n v="157.23856445408416"/>
    <n v="114.75507118211968"/>
    <m/>
    <m/>
    <n v="123.90880482750788"/>
    <m/>
    <n v="0.67671019294883539"/>
    <n v="1386.95"/>
    <n v="123.70306688589052"/>
    <n v="124.5364045406566"/>
    <s v=""/>
    <n v="4.6056613600214069E-2"/>
    <n v="-4.5729579246687746E-2"/>
    <n v="112925.98435183791"/>
    <n v="113602.30517217133"/>
    <n v="114879.29244159826"/>
    <n v="114008.41037610659"/>
    <m/>
  </r>
  <r>
    <x v="759"/>
    <m/>
    <n v="13.46"/>
    <n v="1437.77"/>
    <n v="64.30708432872656"/>
    <n v="15.842976129699863"/>
    <m/>
    <m/>
    <m/>
    <m/>
    <m/>
    <m/>
    <m/>
    <n v="3.5308788074191378E-4"/>
    <n v="3.2244013907605689E-4"/>
    <n v="0.13340025933030436"/>
    <n v="0.74962373013380745"/>
    <n v="0.25037626986619255"/>
    <n v="1.5149705285096961E-2"/>
    <n v="1"/>
    <n v="1"/>
    <n v="0"/>
    <n v="45.80558694520694"/>
    <n v="163.62606726848486"/>
    <n v="113.20117261470519"/>
    <m/>
    <m/>
    <n v="124.20634612896767"/>
    <m/>
    <n v="0.67671019294883539"/>
    <n v="1386.95"/>
    <n v="123.70306688589052"/>
    <n v="124.5364045406566"/>
    <s v=""/>
    <n v="5.0100031588922844E-2"/>
    <n v="-4.7923915081394375E-2"/>
    <n v="113973.95143837843"/>
    <n v="114106.89639570226"/>
    <n v="115155.15124139409"/>
    <n v="114911.1446005686"/>
    <m/>
  </r>
  <r>
    <x v="760"/>
    <m/>
    <n v="13.24"/>
    <n v="1439.37"/>
    <n v="64.276695620805555"/>
    <n v="15.854166827660354"/>
    <m/>
    <m/>
    <m/>
    <m/>
    <m/>
    <m/>
    <m/>
    <n v="3.41807985093798E-4"/>
    <n v="3.1997560263159785E-4"/>
    <n v="0.1312521331206751"/>
    <n v="0.76189237936467336"/>
    <n v="0.23810762063532664"/>
    <n v="3.7190782346225179E-2"/>
    <n v="1"/>
    <n v="1"/>
    <n v="0"/>
    <n v="45.138764894772329"/>
    <n v="166.00807952849675"/>
    <n v="112.65185797815342"/>
    <m/>
    <m/>
    <n v="124.12478255112967"/>
    <m/>
    <n v="0.67671019294883539"/>
    <n v="1386.95"/>
    <n v="123.70306688589052"/>
    <n v="124.5364045406566"/>
    <s v=""/>
    <n v="4.4944601709592025E-2"/>
    <n v="-5.1935294828054479E-2"/>
    <n v="114100.78557895821"/>
    <n v="114052.97448052702"/>
    <n v="115079.53138432196"/>
    <n v="114992.31217293581"/>
    <m/>
  </r>
  <r>
    <x v="761"/>
    <m/>
    <n v="13.23"/>
    <n v="1443.76"/>
    <n v="64.465711736169226"/>
    <n v="15.888296369071648"/>
    <m/>
    <m/>
    <m/>
    <m/>
    <m/>
    <m/>
    <m/>
    <n v="3.2957218767576109E-4"/>
    <n v="3.169598348800528E-4"/>
    <n v="0.12888148920174053"/>
    <n v="0.77590661482401246"/>
    <n v="0.22409338517598754"/>
    <n v="3.1292265645812244E-2"/>
    <n v="1"/>
    <n v="0"/>
    <n v="1"/>
    <n v="44.60751418326246"/>
    <n v="167.96187490972827"/>
    <n v="112.20991426788342"/>
    <m/>
    <m/>
    <n v="124.24769313037724"/>
    <m/>
    <n v="0.67671019294883539"/>
    <n v="1386.95"/>
    <n v="123.70306688589052"/>
    <n v="124.5364045406566"/>
    <s v=""/>
    <n v="4.6027081292509875E-2"/>
    <n v="-5.4267161639205974E-2"/>
    <n v="114448.78675217403"/>
    <n v="114388.36586886409"/>
    <n v="115193.48519411945"/>
    <n v="115239.85812870559"/>
    <m/>
  </r>
  <r>
    <x v="762"/>
    <m/>
    <n v="13.14"/>
    <n v="1444.61"/>
    <n v="64.489363762030123"/>
    <n v="15.906360145083827"/>
    <m/>
    <m/>
    <m/>
    <m/>
    <m/>
    <m/>
    <m/>
    <n v="3.2409488343729655E-4"/>
    <n v="3.1569501419238469E-4"/>
    <n v="0.12780603321142453"/>
    <n v="0.78243567605743547"/>
    <n v="0.21756432394256453"/>
    <n v="4.6597079338469266E-2"/>
    <n v="1"/>
    <n v="0"/>
    <n v="1"/>
    <n v="44.419765454393556"/>
    <n v="168.66881025661141"/>
    <n v="112.36734117346209"/>
    <m/>
    <m/>
    <n v="124.35057893458807"/>
    <m/>
    <n v="0.67671019294883539"/>
    <n v="1386.95"/>
    <n v="123.70306688589052"/>
    <n v="124.5364045406566"/>
    <n v="0.78243567605743547"/>
    <n v="4.552003103008806E-2"/>
    <n v="-5.524731361658064E-2"/>
    <n v="114516.16738935703"/>
    <n v="114430.33417286402"/>
    <n v="115288.87347912857"/>
    <n v="115370.87702063439"/>
    <m/>
  </r>
  <r>
    <x v="763"/>
    <m/>
    <n v="12.68"/>
    <n v="1448.39"/>
    <n v="64.596721011666332"/>
    <n v="15.917743842083054"/>
    <m/>
    <m/>
    <m/>
    <m/>
    <m/>
    <m/>
    <m/>
    <n v="3.1923017576611194E-4"/>
    <n v="3.1448759796837665E-4"/>
    <n v="0.12684321368765472"/>
    <n v="0.78837485343319325"/>
    <n v="0.21162514656680675"/>
    <n v="5.8983778186061958E-2"/>
    <n v="1"/>
    <n v="0"/>
    <n v="1"/>
    <n v="42.857010184626965"/>
    <n v="174.60283690842726"/>
    <n v="113.68509280025971"/>
    <m/>
    <m/>
    <n v="126.65870403080794"/>
    <m/>
    <n v="0.78243567605743547"/>
    <n v="1448.39"/>
    <n v="113.68509280025971"/>
    <n v="126.65870403080794"/>
    <s v=""/>
    <n v="4.3686531312949528E-2"/>
    <n v="-5.3124571128790876E-2"/>
    <n v="114815.8130464768"/>
    <n v="114620.82955435179"/>
    <n v="117428.80032524378"/>
    <n v="115453.44443986536"/>
    <m/>
  </r>
  <r>
    <x v="764"/>
    <m/>
    <n v="13.49"/>
    <n v="1438.87"/>
    <n v="64.242278375957625"/>
    <n v="15.860990740036526"/>
    <m/>
    <m/>
    <m/>
    <m/>
    <m/>
    <m/>
    <m/>
    <n v="2.8736564721342493E-4"/>
    <n v="3.050705167365026E-4"/>
    <n v="0.12399820177534725"/>
    <n v="0.80646330808227529"/>
    <n v="0.19353669191772471"/>
    <n v="4.7000109912418646E-2"/>
    <n v="1"/>
    <n v="0"/>
    <n v="1"/>
    <n v="44.289676486201678"/>
    <n v="168.76604149221833"/>
    <n v="112.41830042296698"/>
    <m/>
    <m/>
    <n v="125.70026200045348"/>
    <m/>
    <n v="0.78243567605743547"/>
    <n v="1448.39"/>
    <n v="113.68509280025971"/>
    <n v="126.65870403080794"/>
    <s v=""/>
    <n v="4.4318173972479613E-2"/>
    <n v="-3.8725566703379011E-2"/>
    <n v="114061.14991002703"/>
    <n v="113991.90430399697"/>
    <n v="116540.20211427173"/>
    <n v="115041.80688752607"/>
    <m/>
  </r>
  <r>
    <x v="765"/>
    <m/>
    <n v="12.71"/>
    <n v="1447.8"/>
    <n v="64.596434675650798"/>
    <n v="15.91816791770116"/>
    <m/>
    <m/>
    <m/>
    <m/>
    <m/>
    <m/>
    <m/>
    <n v="2.620392278880931E-4"/>
    <n v="2.9694144485321069E-4"/>
    <n v="0.12233498608575478"/>
    <n v="0.81742764845619609"/>
    <n v="0.18257235154380391"/>
    <n v="5.5801292279231543E-2"/>
    <n v="1"/>
    <n v="0"/>
    <n v="1"/>
    <n v="43.362666513280004"/>
    <n v="172.29841779220195"/>
    <n v="113.2026283137902"/>
    <m/>
    <m/>
    <n v="126.50138904830378"/>
    <m/>
    <n v="0.78243567605743547"/>
    <n v="1448.39"/>
    <n v="113.68509280025971"/>
    <n v="126.65870403080794"/>
    <s v=""/>
    <n v="3.6556464447796033E-2"/>
    <n v="-3.2893185149344029E-2"/>
    <n v="114769.04295713799"/>
    <n v="114620.32147791822"/>
    <n v="117282.94923818263"/>
    <n v="115456.52031489508"/>
    <m/>
  </r>
  <r>
    <x v="766"/>
    <m/>
    <n v="12.2"/>
    <n v="1452.85"/>
    <n v="64.789536536395161"/>
    <n v="15.979572651663823"/>
    <m/>
    <m/>
    <m/>
    <m/>
    <m/>
    <m/>
    <m/>
    <n v="2.3977452801544525E-4"/>
    <n v="2.892149683824628E-4"/>
    <n v="0.12073290523496949"/>
    <n v="0.82827461001937075"/>
    <n v="0.17172538998062925"/>
    <n v="7.8070388240473701E-2"/>
    <n v="1"/>
    <n v="0"/>
    <n v="1"/>
    <n v="42.69704279524602"/>
    <n v="174.94322547318473"/>
    <n v="113.78185433476047"/>
    <m/>
    <m/>
    <n v="126.9873221101674"/>
    <m/>
    <n v="0.78243567605743547"/>
    <n v="1448.39"/>
    <n v="113.68509280025971"/>
    <n v="126.65870403080794"/>
    <s v=""/>
    <n v="4.0095317032739386E-2"/>
    <n v="-3.5771931424082859E-2"/>
    <n v="115169.36321334295"/>
    <n v="114962.9626386516"/>
    <n v="117733.47126846598"/>
    <n v="115901.89675211102"/>
    <m/>
  </r>
  <r>
    <x v="767"/>
    <m/>
    <n v="11.98"/>
    <n v="1468.33"/>
    <n v="65.391193741874787"/>
    <n v="16.110759142049321"/>
    <m/>
    <m/>
    <m/>
    <m/>
    <m/>
    <m/>
    <m/>
    <n v="2.4232146985769931E-4"/>
    <n v="2.8849583772412851E-4"/>
    <n v="0.12058271112102296"/>
    <n v="0.82930628338282175"/>
    <n v="0.17069371661717825"/>
    <n v="7.8805045429078055E-2"/>
    <n v="1"/>
    <n v="0"/>
    <n v="1"/>
    <n v="40.769105712490386"/>
    <n v="182.84259062088498"/>
    <n v="115.49441834353462"/>
    <m/>
    <m/>
    <n v="128.4616132219561"/>
    <m/>
    <n v="0.78243567605743547"/>
    <n v="1448.39"/>
    <n v="113.68509280025971"/>
    <n v="126.65870403080794"/>
    <s v=""/>
    <n v="3.4621605809271649E-2"/>
    <n v="-2.9872458348561559E-2"/>
    <n v="116396.48352345242"/>
    <n v="116030.54698224348"/>
    <n v="119100.3274818803"/>
    <n v="116853.4092484323"/>
    <m/>
  </r>
  <r>
    <x v="768"/>
    <m/>
    <n v="12.14"/>
    <n v="1471.48"/>
    <n v="65.542026559528097"/>
    <n v="16.14415788530393"/>
    <m/>
    <m/>
    <m/>
    <m/>
    <m/>
    <m/>
    <m/>
    <n v="2.4310423210124324E-4"/>
    <n v="2.873454353611988E-4"/>
    <n v="0.12034205392216148"/>
    <n v="0.83096471051325971"/>
    <n v="0.16903528948674029"/>
    <n v="7.7277029533274588E-2"/>
    <n v="1"/>
    <n v="0"/>
    <n v="1"/>
    <n v="41.316843480612263"/>
    <n v="180.38607874126276"/>
    <n v="114.97719127638443"/>
    <m/>
    <m/>
    <n v="128.55177174555547"/>
    <m/>
    <n v="0.78243567605743547"/>
    <n v="1448.39"/>
    <n v="113.68509280025971"/>
    <n v="126.65870403080794"/>
    <s v=""/>
    <n v="2.237916544645957E-2"/>
    <n v="-1.7264034987053978E-2"/>
    <n v="116646.1882377189"/>
    <n v="116298.18568607677"/>
    <n v="119183.91595174807"/>
    <n v="117095.65463112987"/>
    <m/>
  </r>
  <r>
    <x v="769"/>
    <m/>
    <n v="12.42"/>
    <n v="1472.5"/>
    <n v="65.584111657481373"/>
    <n v="16.161210958308398"/>
    <m/>
    <m/>
    <m/>
    <m/>
    <m/>
    <m/>
    <m/>
    <n v="2.7217122609275919E-4"/>
    <n v="2.9473829746085489E-4"/>
    <n v="0.12188031092849692"/>
    <n v="0.82047706670740805"/>
    <n v="0.17952293329259195"/>
    <n v="6.4405068382389265E-3"/>
    <n v="1"/>
    <n v="0"/>
    <n v="1"/>
    <n v="41.291019417378664"/>
    <n v="180.49882456382448"/>
    <n v="115.00114581895363"/>
    <m/>
    <m/>
    <n v="128.62736897333679"/>
    <m/>
    <n v="0.78243567605743547"/>
    <n v="1448.39"/>
    <n v="113.68509280025971"/>
    <n v="126.65870403080794"/>
    <s v=""/>
    <n v="2.8991219724359141E-2"/>
    <n v="-2.4414641670194914E-2"/>
    <n v="116727.04500233851"/>
    <n v="116372.86174956316"/>
    <n v="119254.00424006749"/>
    <n v="117219.3427640828"/>
    <m/>
  </r>
  <r>
    <x v="770"/>
    <m/>
    <n v="12.54"/>
    <n v="1470.73"/>
    <n v="65.494948438204091"/>
    <n v="16.158728090868102"/>
    <m/>
    <m/>
    <m/>
    <m/>
    <m/>
    <m/>
    <m/>
    <n v="2.6964618201605605E-4"/>
    <n v="2.9330377209680107E-4"/>
    <n v="0.12158334636651014"/>
    <n v="0.82248106330740689"/>
    <n v="0.17751893669259311"/>
    <n v="2.5171244633459721E-2"/>
    <n v="1"/>
    <n v="0"/>
    <n v="1"/>
    <n v="40.9934435239919"/>
    <n v="181.79964250759832"/>
    <n v="115.2774090289724"/>
    <m/>
    <m/>
    <n v="128.57322549716386"/>
    <m/>
    <n v="0.78243567605743547"/>
    <n v="1448.39"/>
    <n v="113.68509280025971"/>
    <n v="126.65870403080794"/>
    <s v=""/>
    <n v="2.7334465195246072E-2"/>
    <n v="-2.2781492906357448E-2"/>
    <n v="116586.73473432212"/>
    <n v="116214.64997040099"/>
    <n v="119203.80632038185"/>
    <n v="117201.33420703391"/>
    <m/>
  </r>
  <r>
    <x v="771"/>
    <m/>
    <n v="12.07"/>
    <n v="1484.35"/>
    <n v="66.087185880334488"/>
    <n v="16.289263780972899"/>
    <m/>
    <m/>
    <m/>
    <m/>
    <m/>
    <m/>
    <m/>
    <n v="2.8869104771609761E-4"/>
    <n v="2.9830750410439119E-4"/>
    <n v="0.12261606015062348"/>
    <n v="0.81555385058986929"/>
    <n v="0.18444614941013071"/>
    <n v="1.9227538175955003E-2"/>
    <n v="1"/>
    <n v="0"/>
    <n v="1"/>
    <n v="41.011558315448113"/>
    <n v="181.71930618237812"/>
    <n v="115.26042886462855"/>
    <m/>
    <m/>
    <n v="129.50102242689033"/>
    <m/>
    <n v="0.78243567605743547"/>
    <n v="1448.39"/>
    <n v="113.68509280025971"/>
    <n v="126.65870403080794"/>
    <s v=""/>
    <n v="3.5370190313653849E-2"/>
    <n v="-2.9329922638766992E-2"/>
    <n v="117666.41035600757"/>
    <n v="117265.51982644018"/>
    <n v="120063.9926079087"/>
    <n v="118148.12636517192"/>
    <m/>
  </r>
  <r>
    <x v="772"/>
    <m/>
    <n v="13.04"/>
    <n v="1480.93"/>
    <n v="65.960485398097816"/>
    <n v="16.23353081151356"/>
    <m/>
    <m/>
    <m/>
    <m/>
    <m/>
    <m/>
    <m/>
    <n v="2.6712290758098341E-4"/>
    <n v="2.9154856837220811E-4"/>
    <n v="0.12121900777501558"/>
    <n v="0.82495313099412271"/>
    <n v="0.17504686900587729"/>
    <n v="2.6201025643069451E-2"/>
    <n v="1"/>
    <n v="0"/>
    <n v="1"/>
    <n v="41.651407900765186"/>
    <n v="178.88417805068008"/>
    <n v="114.66100973628393"/>
    <m/>
    <m/>
    <n v="129.12172318385501"/>
    <m/>
    <n v="0.78243567605743547"/>
    <n v="1448.39"/>
    <n v="113.68509280025971"/>
    <n v="126.65870403080794"/>
    <s v=""/>
    <n v="2.7453093946845364E-2"/>
    <n v="-2.4172679168256495E-2"/>
    <n v="117395.30238051829"/>
    <n v="117040.70169091468"/>
    <n v="119712.33375102449"/>
    <n v="117743.88796576188"/>
    <m/>
  </r>
  <r>
    <x v="773"/>
    <m/>
    <n v="13.12"/>
    <n v="1480.41"/>
    <n v="65.935357989695163"/>
    <n v="16.239250840238455"/>
    <m/>
    <m/>
    <m/>
    <m/>
    <m/>
    <m/>
    <m/>
    <n v="2.4407132592622359E-4"/>
    <n v="2.8390032405204341E-4"/>
    <n v="0.11961846150249128"/>
    <n v="0.83599135738689734"/>
    <n v="0.16400864261310266"/>
    <n v="2.357783113701617E-2"/>
    <n v="1"/>
    <n v="0"/>
    <n v="1"/>
    <n v="41.632024874184971"/>
    <n v="178.9674241389323"/>
    <n v="114.6787960690191"/>
    <m/>
    <m/>
    <n v="129.09045482094879"/>
    <m/>
    <n v="0.78243567605743547"/>
    <n v="1448.39"/>
    <n v="113.68509280025971"/>
    <n v="126.65870403080794"/>
    <s v=""/>
    <n v="2.916410633858435E-2"/>
    <n v="-2.6370828363573406E-2"/>
    <n v="117354.08128482985"/>
    <n v="116996.11545881873"/>
    <n v="119683.34398382051"/>
    <n v="117785.37607017768"/>
    <m/>
  </r>
  <r>
    <x v="774"/>
    <m/>
    <n v="13.21"/>
    <n v="1495.42"/>
    <n v="66.574827214179422"/>
    <n v="16.368477645852074"/>
    <m/>
    <m/>
    <m/>
    <m/>
    <m/>
    <m/>
    <m/>
    <n v="2.4352043934093161E-4"/>
    <n v="2.8254018813268122E-4"/>
    <n v="0.11933157789071228"/>
    <n v="0.83800115415873611"/>
    <n v="0.16199884584126389"/>
    <n v="1.4790809691965822E-2"/>
    <n v="1"/>
    <n v="0"/>
    <n v="1"/>
    <n v="41.208534203801875"/>
    <n v="180.78792253300222"/>
    <n v="115.06764255897296"/>
    <m/>
    <m/>
    <n v="130.21172819921878"/>
    <m/>
    <n v="0.78243567605743547"/>
    <n v="1448.39"/>
    <n v="113.68509280025971"/>
    <n v="126.65870403080794"/>
    <s v=""/>
    <n v="2.828270546672873E-2"/>
    <n v="-2.5679751582245669E-2"/>
    <n v="118543.94406614402"/>
    <n v="118130.79368763512"/>
    <n v="120722.907657351"/>
    <n v="118722.67472066914"/>
    <m/>
  </r>
  <r>
    <x v="775"/>
    <m/>
    <n v="12.79"/>
    <n v="1494.25"/>
    <n v="66.534254683135757"/>
    <n v="16.383842461488662"/>
    <m/>
    <m/>
    <m/>
    <m/>
    <m/>
    <m/>
    <m/>
    <n v="2.4433990773673083E-4"/>
    <n v="2.8161543618766848E-4"/>
    <n v="0.11913613215082354"/>
    <n v="0.8393759155568552"/>
    <n v="0.1606240844431448"/>
    <n v="2.8515899757579101E-2"/>
    <n v="1"/>
    <n v="0"/>
    <n v="1"/>
    <n v="41.348109970165403"/>
    <n v="180.17558304254575"/>
    <n v="114.93772889987197"/>
    <m/>
    <m/>
    <n v="130.10018391815836"/>
    <m/>
    <n v="0.78243567605743547"/>
    <n v="1448.39"/>
    <n v="113.68509280025971"/>
    <n v="126.65870403080794"/>
    <s v=""/>
    <s v=""/>
    <s v=""/>
    <n v="118451.19660084504"/>
    <n v="118058.80153242178"/>
    <n v="120619.49185811085"/>
    <n v="118834.11770568173"/>
    <m/>
  </r>
  <r>
    <x v="776"/>
    <m/>
    <n v="12.45"/>
    <n v="1494.07"/>
    <n v="66.515743438365192"/>
    <n v="16.373734879097995"/>
    <m/>
    <m/>
    <m/>
    <m/>
    <m/>
    <m/>
    <m/>
    <n v="2.2416605553401788E-4"/>
    <n v="2.7444501467332647E-4"/>
    <n v="0.11760964560585858"/>
    <n v="0.85027039648709413"/>
    <n v="0.14972960351290587"/>
    <n v="2.8059899149391318E-2"/>
    <n v="1"/>
    <n v="0"/>
    <n v="1"/>
    <n v="41.073731794834188"/>
    <n v="181.37119386369628"/>
    <n v="115.19196385244913"/>
    <m/>
    <m/>
    <n v="130.14949253903973"/>
    <m/>
    <n v="0.78243567605743547"/>
    <n v="1448.39"/>
    <n v="113.68509280025971"/>
    <n v="126.65870403080794"/>
    <s v=""/>
    <n v="1.4375104567508901E-2"/>
    <n v="-1.5659880008391691E-2"/>
    <n v="118436.92776002981"/>
    <n v="118025.95506284166"/>
    <n v="120665.20724924878"/>
    <n v="118760.80610992172"/>
    <m/>
  </r>
  <r>
    <x v="777"/>
    <m/>
    <n v="14.22"/>
    <n v="1482.37"/>
    <n v="66.049080025845655"/>
    <n v="16.295708998296824"/>
    <m/>
    <m/>
    <m/>
    <m/>
    <m/>
    <m/>
    <m/>
    <n v="2.0184390690531706E-4"/>
    <n v="2.6624000131053696E-4"/>
    <n v="0.11583823231580782"/>
    <n v="0.86327284179692665"/>
    <n v="0.13672715820307335"/>
    <n v="2.1936396936396867E-2"/>
    <n v="1"/>
    <n v="0"/>
    <n v="1"/>
    <n v="42.214414420891764"/>
    <n v="176.33422837098058"/>
    <n v="114.12560938787894"/>
    <m/>
    <m/>
    <n v="129.09047437300276"/>
    <m/>
    <n v="0.78243567605743547"/>
    <n v="1448.39"/>
    <n v="113.68509280025971"/>
    <n v="126.65870403080794"/>
    <s v=""/>
    <n v="1.6090276894656919E-2"/>
    <n v="-1.6833419095472979E-2"/>
    <n v="117509.45310704008"/>
    <n v="117197.90455767757"/>
    <n v="119683.36211107246"/>
    <n v="118194.87435581637"/>
    <m/>
  </r>
  <r>
    <x v="778"/>
    <m/>
    <n v="13.51"/>
    <n v="1486.3"/>
    <n v="66.219368397319712"/>
    <n v="16.331180008200441"/>
    <m/>
    <m/>
    <m/>
    <m/>
    <m/>
    <m/>
    <m/>
    <n v="1.8323618885386498E-4"/>
    <n v="2.5872580306294477E-4"/>
    <n v="0.1141918581789981"/>
    <n v="0.87571917643417219"/>
    <n v="0.12428082356582781"/>
    <n v="2.0244726471232821E-2"/>
    <n v="1"/>
    <n v="0"/>
    <n v="1"/>
    <n v="42.240218511918684"/>
    <n v="176.22644185913467"/>
    <n v="114.10235581716108"/>
    <m/>
    <m/>
    <n v="129.35373782885586"/>
    <m/>
    <n v="0.78243567605743547"/>
    <n v="1448.39"/>
    <n v="113.68509280025971"/>
    <n v="126.65870403080794"/>
    <s v=""/>
    <n v="3.2286136389700459E-2"/>
    <n v="-3.2552435343022879E-2"/>
    <n v="117820.98946483921"/>
    <n v="117500.06531903094"/>
    <n v="119927.44096871487"/>
    <n v="118452.15015518603"/>
    <m/>
  </r>
  <r>
    <x v="779"/>
    <m/>
    <n v="13.08"/>
    <n v="1495.92"/>
    <n v="66.618547224402292"/>
    <n v="16.413697875153776"/>
    <m/>
    <m/>
    <m/>
    <m/>
    <m/>
    <m/>
    <m/>
    <n v="1.6492374550678034E-4"/>
    <n v="2.5096738163254696E-4"/>
    <n v="0.11246668855390189"/>
    <n v="0.889152168395827"/>
    <n v="0.110847831604173"/>
    <n v="2.9789448515450311E-2"/>
    <n v="1"/>
    <n v="0"/>
    <n v="1"/>
    <n v="41.626512545142056"/>
    <n v="178.78682678806797"/>
    <n v="114.65495157427902"/>
    <m/>
    <m/>
    <n v="130.14590618364394"/>
    <m/>
    <n v="0.78243567605743547"/>
    <n v="1448.39"/>
    <n v="113.68509280025971"/>
    <n v="126.65870403080794"/>
    <n v="0.889152168395827"/>
    <n v="2.9819013658077154E-2"/>
    <n v="-3.0826979072064109E-2"/>
    <n v="118583.5797350752"/>
    <n v="118208.37074977369"/>
    <n v="120661.88223961055"/>
    <n v="119050.66286289814"/>
    <m/>
  </r>
  <r>
    <x v="780"/>
    <m/>
    <n v="13.09"/>
    <n v="1502.39"/>
    <n v="66.904953421862189"/>
    <n v="16.490501565586502"/>
    <m/>
    <m/>
    <m/>
    <m/>
    <m/>
    <m/>
    <m/>
    <n v="1.5138286419600716E-4"/>
    <n v="2.4432380815554201E-4"/>
    <n v="0.11096810321456935"/>
    <n v="0.90115985678009403"/>
    <n v="9.8840143219905974E-2"/>
    <n v="3.4369480736984634E-2"/>
    <n v="1"/>
    <n v="0"/>
    <n v="1"/>
    <n v="41.33381985628786"/>
    <n v="180.04394860454397"/>
    <n v="114.92367987598602"/>
    <m/>
    <m/>
    <n v="131.01041041965698"/>
    <m/>
    <n v="0.889152168395827"/>
    <n v="1502.39"/>
    <n v="114.92367987598602"/>
    <n v="131.01041041965698"/>
    <s v=""/>
    <n v="2.702016150596287E-2"/>
    <n v="-2.8519241434994291E-2"/>
    <n v="119096.46529104473"/>
    <n v="118716.57171459406"/>
    <n v="121463.38811390412"/>
    <n v="119607.72991298525"/>
    <m/>
  </r>
  <r>
    <x v="781"/>
    <m/>
    <n v="12.91"/>
    <n v="1505.62"/>
    <n v="67.049673190554728"/>
    <n v="16.5432626839271"/>
    <m/>
    <m/>
    <m/>
    <m/>
    <m/>
    <m/>
    <m/>
    <n v="1.4217486190631562E-4"/>
    <n v="2.3877317914984848E-4"/>
    <n v="0.10970035655891171"/>
    <n v="0.91157406536137942"/>
    <n v="8.8425934638620585E-2"/>
    <n v="2.9844275587313906E-2"/>
    <n v="1"/>
    <n v="0"/>
    <n v="1"/>
    <n v="41.450407612765943"/>
    <n v="179.5361097426086"/>
    <n v="114.81562716394916"/>
    <m/>
    <m/>
    <n v="131.24719531392276"/>
    <m/>
    <n v="0.889152168395827"/>
    <n v="1502.39"/>
    <n v="114.92367987598602"/>
    <n v="131.01041041965698"/>
    <s v=""/>
    <n v="2.4487649678179402E-2"/>
    <n v="-2.386398144959645E-2"/>
    <n v="119352.51171234017"/>
    <n v="118973.36338576041"/>
    <n v="121682.91796210158"/>
    <n v="119990.41309380242"/>
    <m/>
  </r>
  <r>
    <x v="782"/>
    <m/>
    <n v="13.15"/>
    <n v="1509.48"/>
    <n v="67.225869676391781"/>
    <n v="16.544936034489101"/>
    <m/>
    <m/>
    <m/>
    <m/>
    <m/>
    <m/>
    <m/>
    <n v="1.6080191451995872E-4"/>
    <n v="2.4146334541663543E-4"/>
    <n v="0.11031660169257583"/>
    <n v="0.90648187549027703"/>
    <n v="9.3518124509722966E-2"/>
    <n v="2.8490410673958945E-2"/>
    <n v="1"/>
    <n v="0"/>
    <n v="1"/>
    <n v="41.733443739691715"/>
    <n v="178.31018198769752"/>
    <n v="114.55429503000389"/>
    <m/>
    <m/>
    <n v="131.51345841207001"/>
    <m/>
    <n v="0.889152168395827"/>
    <n v="1502.39"/>
    <n v="114.92367987598602"/>
    <n v="131.01041041965698"/>
    <s v=""/>
    <n v="1.6823634117506536E-2"/>
    <n v="-1.6847380983573634E-2"/>
    <n v="119658.49907648892"/>
    <n v="119286.0075425367"/>
    <n v="121929.77787137957"/>
    <n v="120002.55012076146"/>
    <m/>
  </r>
  <r>
    <x v="783"/>
    <m/>
    <n v="13.21"/>
    <n v="1507.72"/>
    <n v="67.170281530002711"/>
    <n v="16.524764863523963"/>
    <m/>
    <m/>
    <m/>
    <m/>
    <m/>
    <m/>
    <m/>
    <n v="1.6519580088403734E-4"/>
    <n v="2.4036166839895874E-4"/>
    <n v="0.11006465412341748"/>
    <n v="0.90855689136921469"/>
    <n v="9.1443108630785308E-2"/>
    <n v="3.3483357529728107E-2"/>
    <n v="1"/>
    <n v="0"/>
    <n v="1"/>
    <n v="42.163405405038226"/>
    <n v="176.4731291129367"/>
    <n v="114.16089387056516"/>
    <m/>
    <m/>
    <n v="131.32728460683484"/>
    <m/>
    <n v="0.889152168395827"/>
    <n v="1502.39"/>
    <n v="114.92367987598602"/>
    <n v="131.01041041965698"/>
    <s v=""/>
    <s v=""/>
    <s v=""/>
    <n v="119518.98152185115"/>
    <n v="119187.37158466272"/>
    <n v="121757.17096869538"/>
    <n v="119856.24602205158"/>
    <m/>
  </r>
  <r>
    <x v="784"/>
    <m/>
    <n v="12.88"/>
    <n v="1512.58"/>
    <n v="67.37730728124555"/>
    <n v="16.564251386793103"/>
    <m/>
    <m/>
    <m/>
    <m/>
    <m/>
    <m/>
    <m/>
    <n v="1.6094266908904669E-4"/>
    <n v="2.3683075283501391E-4"/>
    <n v="0.10925323767689771"/>
    <n v="0.91530468228078554"/>
    <n v="8.4695317719214458E-2"/>
    <n v="5.3686835258776447E-2"/>
    <n v="1"/>
    <n v="0"/>
    <n v="1"/>
    <n v="41.662502461574356"/>
    <n v="178.56963694871953"/>
    <n v="114.61297253308389"/>
    <m/>
    <m/>
    <n v="131.76123242604206"/>
    <m/>
    <n v="0.889152168395827"/>
    <n v="1502.39"/>
    <n v="114.92367987598602"/>
    <n v="131.01041041965698"/>
    <s v=""/>
    <n v="-1.1275303106677681E-2"/>
    <n v="1.0309584578249487E-2"/>
    <n v="119904.24022386226"/>
    <n v="119554.71938459642"/>
    <n v="122159.49603749496"/>
    <n v="120142.64685659226"/>
    <m/>
  </r>
  <r>
    <x v="785"/>
    <m/>
    <n v="13.6"/>
    <n v="1491.47"/>
    <n v="66.521383171941793"/>
    <n v="16.411291993995899"/>
    <m/>
    <m/>
    <m/>
    <m/>
    <m/>
    <m/>
    <m/>
    <n v="1.5017005017424294E-4"/>
    <n v="2.3132232464819378E-4"/>
    <n v="0.10797520623860353"/>
    <n v="0.92613854127789375"/>
    <n v="7.3861458722106255E-2"/>
    <n v="5.5339380918278024E-2"/>
    <n v="1"/>
    <n v="0"/>
    <n v="1"/>
    <n v="42.94742436425458"/>
    <n v="173.06233363969031"/>
    <n v="113.43470502603023"/>
    <m/>
    <m/>
    <n v="129.97557257402281"/>
    <m/>
    <n v="0.889152168395827"/>
    <n v="1502.39"/>
    <n v="114.92367987598602"/>
    <n v="131.01041041965698"/>
    <s v=""/>
    <s v=""/>
    <s v=""/>
    <n v="118230.82228158765"/>
    <n v="118035.96224170293"/>
    <n v="120503.96122197554"/>
    <n v="119033.21269726251"/>
    <m/>
  </r>
  <r>
    <x v="786"/>
    <m/>
    <n v="12.95"/>
    <n v="1505.85"/>
    <n v="67.115410748040944"/>
    <n v="16.531530553431164"/>
    <m/>
    <m/>
    <m/>
    <m/>
    <m/>
    <m/>
    <m/>
    <n v="1.3515537839235754E-4"/>
    <n v="2.2438335487940964E-4"/>
    <n v="0.10634341110723432"/>
    <n v="0.9403497495407801"/>
    <n v="5.96502504592199E-2"/>
    <n v="7.6053573221914056E-2"/>
    <n v="1"/>
    <n v="0"/>
    <n v="1"/>
    <n v="42.013164480309079"/>
    <n v="176.8270575581781"/>
    <n v="114.25724169671369"/>
    <m/>
    <m/>
    <n v="131.19446858162465"/>
    <m/>
    <n v="0.889152168395827"/>
    <n v="1502.39"/>
    <n v="114.92367987598602"/>
    <n v="131.01041041965698"/>
    <s v=""/>
    <n v="1.1833962466559766E-2"/>
    <n v="-1.2283776048247597E-2"/>
    <n v="119370.74412004852"/>
    <n v="119090.00852275717"/>
    <n v="121634.03354498855"/>
    <n v="119905.31844158213"/>
    <m/>
  </r>
  <r>
    <x v="787"/>
    <m/>
    <n v="13.96"/>
    <n v="1503.15"/>
    <n v="67.027251318532336"/>
    <n v="16.498302950447908"/>
    <m/>
    <m/>
    <m/>
    <m/>
    <m/>
    <m/>
    <m/>
    <n v="1.2340578524051756E-4"/>
    <n v="2.1818163763924608E-4"/>
    <n v="0.1048635043140272"/>
    <n v="0.95362062000652947"/>
    <n v="4.6379379993470526E-2"/>
    <n v="5.408639631756542E-2"/>
    <n v="1"/>
    <n v="0"/>
    <n v="1"/>
    <n v="42.777620663085131"/>
    <n v="173.6095770588027"/>
    <n v="113.56424736249791"/>
    <m/>
    <m/>
    <n v="130.89755383503302"/>
    <m/>
    <n v="0.889152168395827"/>
    <n v="1502.39"/>
    <n v="114.92367987598602"/>
    <n v="131.01041041965698"/>
    <s v=""/>
    <s v=""/>
    <s v=""/>
    <n v="119156.71150782013"/>
    <n v="118933.57787449734"/>
    <n v="121358.75564160303"/>
    <n v="119664.31436129563"/>
    <m/>
  </r>
  <r>
    <x v="788"/>
    <m/>
    <n v="14.01"/>
    <n v="1501.19"/>
    <n v="66.990594937330016"/>
    <n v="16.501762880139918"/>
    <m/>
    <m/>
    <m/>
    <m/>
    <m/>
    <m/>
    <m/>
    <n v="1.1294915649835851E-4"/>
    <n v="2.1220137344463648E-4"/>
    <n v="0.10341638758731461"/>
    <n v="0.96696473675963446"/>
    <n v="3.3035263240365542E-2"/>
    <n v="1.5331197593817614E-2"/>
    <n v="1"/>
    <n v="0"/>
    <n v="1"/>
    <n v="43.021271598443484"/>
    <n v="172.62073908273339"/>
    <n v="113.34863590753436"/>
    <m/>
    <m/>
    <n v="130.71833920341342"/>
    <m/>
    <n v="0.889152168395827"/>
    <n v="1502.39"/>
    <n v="114.92367987598602"/>
    <n v="131.01041041965698"/>
    <s v=""/>
    <s v=""/>
    <s v=""/>
    <n v="119001.33968560988"/>
    <n v="118868.53456028465"/>
    <n v="121192.600781952"/>
    <n v="119689.40967658813"/>
    <m/>
  </r>
  <r>
    <x v="789"/>
    <m/>
    <n v="13.5"/>
    <n v="1514.14"/>
    <n v="67.461889492439184"/>
    <n v="16.598247079278575"/>
    <m/>
    <m/>
    <m/>
    <m/>
    <m/>
    <m/>
    <m/>
    <n v="1.0176049961547134E-4"/>
    <n v="2.0586720987138198E-4"/>
    <n v="0.10186121625779683"/>
    <n v="0.981727920339314"/>
    <n v="1.8272079660686003E-2"/>
    <n v="2.6732651911126476E-2"/>
    <n v="1"/>
    <n v="0"/>
    <n v="1"/>
    <n v="42.602803938039699"/>
    <n v="174.29982001496083"/>
    <n v="113.71614974984101"/>
    <m/>
    <m/>
    <n v="131.76886127692111"/>
    <m/>
    <n v="0.889152168395827"/>
    <n v="1502.39"/>
    <n v="114.92367987598602"/>
    <n v="131.01041041965698"/>
    <s v=""/>
    <n v="1.4508489931321034E-2"/>
    <n v="-1.4403292584798111E-2"/>
    <n v="120027.90351092757"/>
    <n v="119704.80259409563"/>
    <n v="122166.56895690814"/>
    <n v="120389.22198887888"/>
    <m/>
  </r>
  <r>
    <x v="790"/>
    <m/>
    <n v="13.51"/>
    <n v="1512.75"/>
    <n v="67.458834893295744"/>
    <n v="16.569443693722178"/>
    <m/>
    <m/>
    <m/>
    <m/>
    <m/>
    <m/>
    <m/>
    <n v="1.1165476978490589E-4"/>
    <n v="2.0571228961453503E-4"/>
    <n v="0.10182288248018008"/>
    <n v="0.9820975164346295"/>
    <n v="1.7902483565370497E-2"/>
    <n v="2.7338137747247929E-2"/>
    <n v="1"/>
    <n v="0"/>
    <n v="1"/>
    <n v="42.914829722957407"/>
    <n v="173.02323647763589"/>
    <n v="113.43852818816228"/>
    <m/>
    <m/>
    <n v="131.62600589287754"/>
    <m/>
    <n v="0.889152168395827"/>
    <n v="1502.39"/>
    <n v="114.92367987598602"/>
    <n v="131.01041041965698"/>
    <s v=""/>
    <n v="1.2396475887302305E-2"/>
    <n v="-1.2757585300802954E-2"/>
    <n v="119917.71635129886"/>
    <n v="119699.38249409219"/>
    <n v="122034.1237649523"/>
    <n v="120180.3073269138"/>
    <m/>
  </r>
  <r>
    <x v="791"/>
    <m/>
    <n v="12.76"/>
    <n v="1522.75"/>
    <n v="67.778341018520322"/>
    <n v="16.693673090545836"/>
    <m/>
    <m/>
    <m/>
    <m/>
    <m/>
    <m/>
    <m/>
    <n v="1.1294471863870056E-4"/>
    <n v="2.0327754867578455E-4"/>
    <n v="0.10121851833167457"/>
    <n v="0.98796150791615323"/>
    <n v="1.2038492083846775E-2"/>
    <n v="2.637664394887014E-2"/>
    <n v="1"/>
    <n v="0"/>
    <n v="1"/>
    <n v="42.404180342635065"/>
    <n v="175.08206343929584"/>
    <n v="113.88846833315739"/>
    <m/>
    <m/>
    <n v="132.45821468679679"/>
    <m/>
    <n v="0.889152168395827"/>
    <n v="1502.39"/>
    <n v="114.92367987598602"/>
    <n v="131.01041041965698"/>
    <s v=""/>
    <n v="1.2097174020822887E-2"/>
    <n v="-1.2680987913895936E-2"/>
    <n v="120710.42972992256"/>
    <n v="120266.31617969403"/>
    <n v="122805.68763841721"/>
    <n v="121081.35912836691"/>
    <m/>
  </r>
  <r>
    <x v="792"/>
    <m/>
    <n v="13.3"/>
    <n v="1525.1"/>
    <n v="67.770485338426425"/>
    <n v="16.688108227060219"/>
    <m/>
    <m/>
    <m/>
    <m/>
    <m/>
    <m/>
    <m/>
    <n v="1.2266676655020895E-4"/>
    <n v="2.0348417814812454E-4"/>
    <n v="0.10126994904050005"/>
    <n v="0.98745976419922799"/>
    <n v="1.2540235800772015E-2"/>
    <n v="3.1429494143781878E-2"/>
    <n v="1"/>
    <n v="0"/>
    <n v="1"/>
    <n v="41.798403341909278"/>
    <n v="177.58324814359023"/>
    <n v="114.43079705489075"/>
    <m/>
    <m/>
    <n v="132.70895337969276"/>
    <m/>
    <n v="0.889152168395827"/>
    <n v="1502.39"/>
    <n v="114.92367987598602"/>
    <n v="131.01041041965698"/>
    <s v=""/>
    <s v=""/>
    <s v=""/>
    <n v="120896.71737389913"/>
    <n v="120252.37701134347"/>
    <n v="123038.15444065712"/>
    <n v="121040.99645739884"/>
    <m/>
  </r>
  <r>
    <x v="793"/>
    <m/>
    <n v="13.06"/>
    <n v="1524.12"/>
    <n v="67.749030536615564"/>
    <n v="16.676341916109408"/>
    <m/>
    <m/>
    <m/>
    <m/>
    <m/>
    <m/>
    <m/>
    <n v="1.3337982234850045E-4"/>
    <n v="2.0427357253967451E-4"/>
    <n v="0.10146619168964406"/>
    <n v="0.98554994855696654"/>
    <n v="1.4450051443033463E-2"/>
    <n v="3.3627993575275447E-2"/>
    <n v="1"/>
    <n v="0"/>
    <n v="1"/>
    <n v="41.919574719819785"/>
    <n v="177.0684436259304"/>
    <n v="114.32022076292796"/>
    <m/>
    <m/>
    <n v="132.61899596417572"/>
    <m/>
    <n v="0.889152168395827"/>
    <n v="1502.39"/>
    <n v="114.92367987598602"/>
    <n v="131.01041041965698"/>
    <s v=""/>
    <s v=""/>
    <s v=""/>
    <n v="120819.031462794"/>
    <n v="120214.30747556871"/>
    <n v="122954.75242367489"/>
    <n v="120955.65388994086"/>
    <m/>
  </r>
  <r>
    <x v="794"/>
    <m/>
    <n v="13.24"/>
    <n v="1522.28"/>
    <n v="67.651580403140215"/>
    <n v="16.678876050186489"/>
    <m/>
    <m/>
    <m/>
    <m/>
    <m/>
    <m/>
    <m/>
    <n v="1.229165048082489E-4"/>
    <n v="1.9900776477186383E-4"/>
    <n v="0.10014984445570516"/>
    <n v="0.99850379741956141"/>
    <n v="1.4962025804385881E-3"/>
    <n v="3.6898792630898028E-2"/>
    <n v="1"/>
    <n v="0"/>
    <n v="1"/>
    <n v="41.775874692777414"/>
    <n v="177.6754330886686"/>
    <n v="114.45085041844429"/>
    <m/>
    <m/>
    <n v="132.49283798687856"/>
    <m/>
    <n v="0.889152168395827"/>
    <n v="1502.39"/>
    <n v="114.92367987598602"/>
    <n v="131.01041041965698"/>
    <n v="0.99850379741956141"/>
    <s v=""/>
    <s v=""/>
    <n v="120673.17220112725"/>
    <n v="120041.3913435392"/>
    <n v="122837.78786100367"/>
    <n v="120974.03429050354"/>
    <m/>
  </r>
  <r>
    <x v="795"/>
    <m/>
    <n v="14.08"/>
    <n v="1507.51"/>
    <n v="67.070330962197289"/>
    <n v="16.542360260817642"/>
    <m/>
    <m/>
    <m/>
    <m/>
    <m/>
    <m/>
    <m/>
    <n v="1.1182887730455795E-4"/>
    <n v="1.9339873872184808E-4"/>
    <n v="9.8728397290653636E-2"/>
    <n v="1"/>
    <n v="0"/>
    <n v="3.4227324433322645E-2"/>
    <n v="1"/>
    <n v="0"/>
    <n v="1"/>
    <n v="43.074028182381284"/>
    <n v="172.15430432291208"/>
    <n v="113.26535941475326"/>
    <m/>
    <m/>
    <n v="131.45338473968988"/>
    <m/>
    <n v="0.99850379741956141"/>
    <n v="1507.51"/>
    <n v="113.26535941475326"/>
    <n v="131.45338473968988"/>
    <s v=""/>
    <n v="-1.2954252831279378E-2"/>
    <n v="1.3845295671139457E-2"/>
    <n v="119502.33454090006"/>
    <n v="119010.01866617298"/>
    <n v="121874.08190217864"/>
    <n v="119983.86770286242"/>
    <m/>
  </r>
  <r>
    <x v="796"/>
    <m/>
    <n v="13.34"/>
    <n v="1515.73"/>
    <n v="67.40368433172543"/>
    <n v="16.602576243055555"/>
    <m/>
    <m/>
    <m/>
    <m/>
    <m/>
    <m/>
    <m/>
    <n v="1.0278111305604381E-4"/>
    <n v="1.8823731360477513E-4"/>
    <n v="9.7402056475624096E-2"/>
    <n v="1"/>
    <n v="0"/>
    <n v="4.3136829153548266E-2"/>
    <n v="1"/>
    <n v="0"/>
    <n v="1"/>
    <n v="42.508155650596514"/>
    <n v="174.41593148330614"/>
    <n v="113.7613563329283"/>
    <m/>
    <m/>
    <n v="132.16994946753516"/>
    <m/>
    <n v="0.99850379741956141"/>
    <n v="1507.51"/>
    <n v="113.26535941475326"/>
    <n v="131.45338473968988"/>
    <s v=""/>
    <s v=""/>
    <s v=""/>
    <n v="120153.94493812873"/>
    <n v="119601.52298948303"/>
    <n v="122538.42895191467"/>
    <n v="120420.62197084587"/>
    <m/>
  </r>
  <r>
    <x v="797"/>
    <m/>
    <n v="13.53"/>
    <n v="1518.11"/>
    <n v="67.48978158354754"/>
    <n v="16.655787045232227"/>
    <m/>
    <m/>
    <m/>
    <m/>
    <m/>
    <m/>
    <m/>
    <n v="9.4613339781786485E-5"/>
    <n v="1.8322329560603598E-4"/>
    <n v="9.6096067029531509E-2"/>
    <n v="1"/>
    <n v="0"/>
    <n v="3.7582706470114843E-2"/>
    <n v="1"/>
    <n v="0"/>
    <n v="1"/>
    <n v="42.06142731774451"/>
    <n v="176.24891005181462"/>
    <n v="114.1598713965263"/>
    <m/>
    <m/>
    <n v="132.37786461303472"/>
    <m/>
    <n v="0.99850379741956141"/>
    <n v="1507.51"/>
    <n v="113.26535941475326"/>
    <n v="131.45338473968988"/>
    <s v=""/>
    <n v="-1.5068646790655227E-2"/>
    <n v="1.9190720101957215E-2"/>
    <n v="120342.61072224117"/>
    <n v="119754.29449663768"/>
    <n v="122731.19285465856"/>
    <n v="120806.56676639304"/>
    <m/>
  </r>
  <r>
    <x v="798"/>
    <m/>
    <n v="12.83"/>
    <n v="1530.23"/>
    <n v="68.013679613796825"/>
    <n v="16.774777848132921"/>
    <m/>
    <m/>
    <m/>
    <m/>
    <m/>
    <m/>
    <m/>
    <n v="8.67526911423392E-5"/>
    <n v="1.782068023394743E-4"/>
    <n v="9.4771424163138454E-2"/>
    <n v="1"/>
    <n v="0"/>
    <n v="5.1265512767301888E-2"/>
    <n v="1"/>
    <n v="0"/>
    <n v="1"/>
    <n v="41.46104281282156"/>
    <n v="178.76468570073146"/>
    <n v="114.7030437854287"/>
    <m/>
    <m/>
    <n v="133.43407858882119"/>
    <m/>
    <n v="0.99850379741956141"/>
    <n v="1507.51"/>
    <n v="113.26535941475326"/>
    <n v="131.45338473968988"/>
    <s v=""/>
    <s v=""/>
    <s v=""/>
    <n v="121303.37933713308"/>
    <n v="120683.90246881661"/>
    <n v="123710.43815021435"/>
    <n v="121669.62237200156"/>
    <m/>
  </r>
  <r>
    <x v="799"/>
    <m/>
    <n v="13.05"/>
    <n v="1530.62"/>
    <n v="68.027236417082108"/>
    <n v="16.76034011984823"/>
    <m/>
    <m/>
    <m/>
    <m/>
    <m/>
    <m/>
    <m/>
    <n v="8.1062592214373804E-5"/>
    <n v="1.7375614932517062E-4"/>
    <n v="9.3580499710081685E-2"/>
    <n v="1"/>
    <n v="0"/>
    <n v="4.7265517590703181E-2"/>
    <n v="1"/>
    <n v="0"/>
    <n v="1"/>
    <n v="41.384469372421222"/>
    <n v="179.09484206143827"/>
    <n v="114.77365791772547"/>
    <m/>
    <m/>
    <n v="133.46815794047379"/>
    <m/>
    <n v="0.99850379741956141"/>
    <n v="1507.51"/>
    <n v="113.26535941475326"/>
    <n v="131.45338473968988"/>
    <s v=""/>
    <n v="-1.6023734994085825E-2"/>
    <n v="1.9802432633712064E-2"/>
    <n v="121334.29515889939"/>
    <n v="120707.95774614847"/>
    <n v="123742.0340631131"/>
    <n v="121564.90367085325"/>
    <m/>
  </r>
  <r>
    <x v="800"/>
    <m/>
    <n v="12.78"/>
    <n v="1536.34"/>
    <n v="68.264461172036619"/>
    <n v="16.832417877079028"/>
    <m/>
    <m/>
    <m/>
    <m/>
    <m/>
    <m/>
    <m/>
    <n v="1.0884263911463811E-4"/>
    <n v="1.7930935668192602E-4"/>
    <n v="9.5064144538143672E-2"/>
    <n v="1"/>
    <n v="0"/>
    <n v="5.7378915500311149E-2"/>
    <n v="1"/>
    <n v="0"/>
    <n v="1"/>
    <n v="41.172684092816326"/>
    <n v="180.01136103043712"/>
    <n v="114.96944288732068"/>
    <m/>
    <m/>
    <n v="133.96652999683201"/>
    <m/>
    <n v="0.99850379741956141"/>
    <n v="1507.51"/>
    <n v="113.26535941475326"/>
    <n v="131.45338473968988"/>
    <s v=""/>
    <n v="-1.7816309730697366E-2"/>
    <n v="2.3793793481435621E-2"/>
    <n v="121787.72721147216"/>
    <n v="121128.89084891081"/>
    <n v="124204.08863047656"/>
    <n v="122087.69291927648"/>
    <m/>
  </r>
  <r>
    <x v="801"/>
    <m/>
    <n v="13.29"/>
    <n v="1539.18"/>
    <n v="68.398349146875191"/>
    <n v="16.831979866150448"/>
    <m/>
    <m/>
    <m/>
    <m/>
    <m/>
    <m/>
    <m/>
    <n v="1.2152871837902577E-4"/>
    <n v="1.8100117893422366E-4"/>
    <n v="9.5511566934507325E-2"/>
    <n v="1"/>
    <n v="0"/>
    <n v="4.9301316828615521E-2"/>
    <n v="1"/>
    <n v="0"/>
    <n v="1"/>
    <n v="41.501326753689447"/>
    <n v="178.57450030639322"/>
    <n v="114.66354538543641"/>
    <m/>
    <m/>
    <n v="134.21327348847558"/>
    <m/>
    <n v="0.99850379741956141"/>
    <n v="1507.51"/>
    <n v="113.26535941475326"/>
    <n v="131.45338473968988"/>
    <s v=""/>
    <n v="-1.1006678209250498E-2"/>
    <n v="1.5998713342647797E-2"/>
    <n v="122012.85781100129"/>
    <n v="121366.46251668289"/>
    <n v="124432.85137073575"/>
    <n v="122084.51596964664"/>
    <m/>
  </r>
  <r>
    <x v="802"/>
    <m/>
    <n v="13.63"/>
    <n v="1530.95"/>
    <n v="68.05389669587646"/>
    <n v="16.773557216666443"/>
    <m/>
    <m/>
    <m/>
    <m/>
    <m/>
    <m/>
    <m/>
    <n v="1.1646938997200281E-4"/>
    <n v="1.7769920659546084E-4"/>
    <n v="9.4636356715647227E-2"/>
    <n v="1"/>
    <n v="0"/>
    <n v="4.2009136581642507E-2"/>
    <n v="1"/>
    <n v="0"/>
    <n v="1"/>
    <n v="41.777542372034951"/>
    <n v="177.38598249549008"/>
    <n v="114.40916105150656"/>
    <m/>
    <m/>
    <n v="133.49625762602977"/>
    <m/>
    <n v="0.99850379741956141"/>
    <n v="1507.51"/>
    <n v="113.26535941475326"/>
    <n v="131.45338473968988"/>
    <s v=""/>
    <s v=""/>
    <s v=""/>
    <n v="121360.454700394"/>
    <n v="120755.26391314427"/>
    <n v="123768.0860615889"/>
    <n v="121660.7689748999"/>
    <m/>
  </r>
  <r>
    <x v="803"/>
    <m/>
    <n v="14.87"/>
    <n v="1517.38"/>
    <n v="67.538069205276926"/>
    <n v="16.612308501250631"/>
    <m/>
    <m/>
    <m/>
    <m/>
    <m/>
    <m/>
    <m/>
    <n v="1.1193381014881648E-4"/>
    <n v="1.7450163814980118E-4"/>
    <n v="9.3781035197687906E-2"/>
    <n v="1"/>
    <n v="0"/>
    <n v="2.3048480158856341E-2"/>
    <n v="1"/>
    <n v="0"/>
    <n v="1"/>
    <n v="43.18731053865428"/>
    <n v="171.40015620873297"/>
    <n v="113.12226236493692"/>
    <m/>
    <m/>
    <n v="132.31250280667643"/>
    <m/>
    <n v="0.99850379741956141"/>
    <n v="1507.51"/>
    <n v="113.26535941475326"/>
    <n v="131.45338473968988"/>
    <s v=""/>
    <s v=""/>
    <s v=""/>
    <n v="120284.74264560164"/>
    <n v="119839.97635746819"/>
    <n v="122670.59410965737"/>
    <n v="120491.21129191718"/>
    <m/>
  </r>
  <r>
    <x v="804"/>
    <m/>
    <n v="17.059999999999999"/>
    <n v="1490.72"/>
    <n v="66.487513838355355"/>
    <n v="16.354983504877875"/>
    <m/>
    <m/>
    <m/>
    <m/>
    <m/>
    <m/>
    <m/>
    <n v="1.7050855864463802E-4"/>
    <n v="1.9019702785851814E-4"/>
    <n v="9.7907763757882418E-2"/>
    <n v="1"/>
    <n v="0"/>
    <n v="-3.5189724090702305E-2"/>
    <n v="-1"/>
    <n v="0"/>
    <n v="1"/>
    <n v="45.881341525133486"/>
    <n v="160.70818844888802"/>
    <n v="110.7700677328354"/>
    <m/>
    <m/>
    <n v="129.98717087461563"/>
    <m/>
    <n v="0.99850379741956141"/>
    <n v="1507.51"/>
    <n v="113.26535941475326"/>
    <n v="131.45338473968988"/>
    <s v=""/>
    <s v=""/>
    <s v=""/>
    <n v="118171.36877819088"/>
    <n v="117975.86428237417"/>
    <n v="120514.71432840315"/>
    <n v="118624.79997970807"/>
    <m/>
  </r>
  <r>
    <x v="805"/>
    <m/>
    <n v="14.84"/>
    <n v="1507.67"/>
    <n v="67.184056672871108"/>
    <n v="16.528968304728409"/>
    <m/>
    <m/>
    <m/>
    <m/>
    <m/>
    <m/>
    <m/>
    <n v="1.8894303799614265E-4"/>
    <n v="1.9513671758755312E-4"/>
    <n v="9.9171016766052555E-2"/>
    <n v="1"/>
    <n v="0"/>
    <n v="-2.7787021444184573E-4"/>
    <n v="-1"/>
    <n v="0"/>
    <n v="1"/>
    <n v="44.801084810377738"/>
    <n v="164.49199454342087"/>
    <n v="111.63941247795941"/>
    <m/>
    <m/>
    <n v="131.46449231340949"/>
    <m/>
    <n v="0.99850379741956141"/>
    <n v="1507.51"/>
    <n v="113.26535941475326"/>
    <n v="131.45338473968988"/>
    <s v=""/>
    <n v="2.7590694429537432E-2"/>
    <n v="-2.183542777648706E-2"/>
    <n v="119515.01795495804"/>
    <n v="119211.81428512921"/>
    <n v="121884.3800421004"/>
    <n v="119886.73412202155"/>
    <m/>
  </r>
  <r>
    <x v="806"/>
    <m/>
    <n v="14.71"/>
    <n v="1509.12"/>
    <n v="67.208492097183637"/>
    <n v="16.550294773977512"/>
    <m/>
    <m/>
    <m/>
    <m/>
    <m/>
    <m/>
    <m/>
    <n v="2.0894883151744353E-4"/>
    <n v="2.0095264525620107E-4"/>
    <n v="0.10262076353486732"/>
    <n v="0.97446166404738488"/>
    <n v="2.5538335952615121E-2"/>
    <n v="6.7354934056207457E-3"/>
    <n v="1"/>
    <n v="0"/>
    <n v="1"/>
    <n v="43.915197611004388"/>
    <n v="167.74462454071173"/>
    <n v="112.37525720789829"/>
    <m/>
    <m/>
    <n v="131.59201947094047"/>
    <m/>
    <n v="0.99850379741956141"/>
    <n v="1507.51"/>
    <n v="113.26535941475326"/>
    <n v="131.45338473968988"/>
    <s v=""/>
    <s v=""/>
    <s v=""/>
    <n v="119629.96139485846"/>
    <n v="119255.17265628722"/>
    <n v="122002.61400977237"/>
    <n v="120041.41774785302"/>
    <m/>
  </r>
  <r>
    <x v="807"/>
    <m/>
    <n v="16.670000000000002"/>
    <n v="1493"/>
    <n v="66.789152988111766"/>
    <n v="16.398232477121901"/>
    <m/>
    <m/>
    <m/>
    <m/>
    <m/>
    <m/>
    <m/>
    <n v="2.5105966319769412E-4"/>
    <n v="2.1382578034811355E-4"/>
    <n v="0.1124873638466285"/>
    <n v="0.88898874131627392"/>
    <n v="0.11101125868372608"/>
    <n v="-1.826528844245813E-2"/>
    <n v="-1"/>
    <n v="0"/>
    <n v="1"/>
    <n v="45.409418253558208"/>
    <n v="162.03709060482061"/>
    <n v="111.10072934384164"/>
    <m/>
    <m/>
    <n v="130.18626134062822"/>
    <m/>
    <n v="0.99850379741956141"/>
    <n v="1507.51"/>
    <n v="113.26535941475326"/>
    <n v="131.45338473968988"/>
    <n v="0.88898874131627392"/>
    <s v=""/>
    <s v=""/>
    <n v="118352.10742851708"/>
    <n v="118511.09469391324"/>
    <n v="120699.29662583741"/>
    <n v="118938.49034082922"/>
    <m/>
  </r>
  <r>
    <x v="808"/>
    <m/>
    <n v="14.73"/>
    <n v="1515.67"/>
    <n v="67.546936267518163"/>
    <n v="16.601129963846624"/>
    <m/>
    <m/>
    <m/>
    <m/>
    <m/>
    <m/>
    <m/>
    <n v="2.2608084008580108E-4"/>
    <n v="2.0744914990003307E-4"/>
    <n v="0.10674490311169135"/>
    <n v="0.93681287897527166"/>
    <n v="6.3187121024728343E-2"/>
    <n v="7.9516930866689907E-3"/>
    <n v="1"/>
    <n v="0"/>
    <n v="1"/>
    <n v="44.266578629179499"/>
    <n v="166.11515226877339"/>
    <n v="112.03277032179132"/>
    <m/>
    <m/>
    <n v="131.92713582072039"/>
    <m/>
    <n v="0.88898874131627392"/>
    <n v="1515.67"/>
    <n v="112.03277032179132"/>
    <n v="131.92713582072039"/>
    <s v=""/>
    <n v="3.6637642330877407E-2"/>
    <n v="-2.8006936198137322E-2"/>
    <n v="120149.188657857"/>
    <n v="119855.71012868572"/>
    <n v="122313.3096798817"/>
    <n v="120410.13192163102"/>
    <m/>
  </r>
  <r>
    <x v="809"/>
    <m/>
    <n v="13.64"/>
    <n v="1522.97"/>
    <n v="67.652846267597241"/>
    <n v="16.687794564795041"/>
    <m/>
    <m/>
    <m/>
    <m/>
    <m/>
    <m/>
    <m/>
    <n v="2.4928224349776544E-4"/>
    <n v="2.1496852162919544E-4"/>
    <n v="0.11208846984541888"/>
    <n v="0.8921524233305167"/>
    <n v="0.1078475766694833"/>
    <n v="4.8488950335694052E-2"/>
    <n v="1"/>
    <n v="0"/>
    <n v="1"/>
    <n v="43.027732607303548"/>
    <n v="170.76405674556608"/>
    <n v="113.07788800147125"/>
    <m/>
    <m/>
    <n v="132.62862813962889"/>
    <m/>
    <n v="0.88898874131627392"/>
    <n v="1515.67"/>
    <n v="112.03277032179132"/>
    <n v="131.92713582072039"/>
    <s v=""/>
    <n v="2.4299484716330033E-2"/>
    <n v="-1.7605935009599838E-2"/>
    <n v="120727.86942425228"/>
    <n v="120043.637501423"/>
    <n v="122963.68268090941"/>
    <n v="121038.7214246263"/>
    <m/>
  </r>
  <r>
    <x v="810"/>
    <m/>
    <n v="13.94"/>
    <n v="1532.91"/>
    <n v="67.946909550445781"/>
    <n v="16.707610739576332"/>
    <m/>
    <m/>
    <m/>
    <m/>
    <m/>
    <m/>
    <m/>
    <n v="2.5191824341579025E-4"/>
    <n v="2.1678873326065997E-4"/>
    <n v="0.11267954325500182"/>
    <n v="0.88747253593043851"/>
    <n v="0.11252746406956149"/>
    <n v="4.7743334020418658E-2"/>
    <n v="1"/>
    <n v="0"/>
    <n v="1"/>
    <n v="42.382780123180453"/>
    <n v="173.32367808564794"/>
    <n v="113.64287140749565"/>
    <m/>
    <m/>
    <n v="133.47163707210632"/>
    <m/>
    <n v="0.88898874131627392"/>
    <n v="1515.67"/>
    <n v="112.03277032179132"/>
    <n v="131.92713582072039"/>
    <s v=""/>
    <n v="1.743304201658602E-2"/>
    <n v="-1.0247043457197957E-2"/>
    <n v="121515.82652260424"/>
    <n v="120565.42524689523"/>
    <n v="123745.25966262407"/>
    <n v="121182.45069033252"/>
    <m/>
  </r>
  <r>
    <x v="811"/>
    <m/>
    <n v="13.42"/>
    <n v="1531.05"/>
    <n v="67.883009921514372"/>
    <n v="16.690709254313084"/>
    <m/>
    <m/>
    <m/>
    <m/>
    <m/>
    <m/>
    <m/>
    <n v="2.4754046852035254E-4"/>
    <n v="2.1652928609668256E-4"/>
    <n v="0.11169619337034618"/>
    <n v="0.89528565819995654"/>
    <n v="0.10471434180004346"/>
    <n v="6.7136797844496929E-2"/>
    <n v="1"/>
    <n v="0"/>
    <n v="1"/>
    <n v="42.477947687997251"/>
    <n v="172.93449190388824"/>
    <n v="113.55781237094662"/>
    <m/>
    <m/>
    <n v="133.31659198455549"/>
    <m/>
    <n v="0.88898874131627392"/>
    <n v="1515.67"/>
    <n v="112.03277032179132"/>
    <n v="131.92713582072039"/>
    <s v=""/>
    <n v="1.0737747160628919E-2"/>
    <n v="-3.6054342275613216E-3"/>
    <n v="121368.38183418023"/>
    <n v="120452.04134192874"/>
    <n v="123601.51305818236"/>
    <n v="121059.86204277353"/>
    <m/>
  </r>
  <r>
    <x v="812"/>
    <m/>
    <n v="12.85"/>
    <n v="1533.7"/>
    <n v="67.84347593458574"/>
    <n v="16.727858960401939"/>
    <m/>
    <m/>
    <m/>
    <m/>
    <m/>
    <m/>
    <m/>
    <n v="2.9512374147835999E-4"/>
    <n v="2.3173460345679491E-4"/>
    <n v="0.12195997938057117"/>
    <n v="0.81994110287567423"/>
    <n v="0.18005889712432577"/>
    <n v="8.5285122250331413E-2"/>
    <n v="1"/>
    <n v="0"/>
    <n v="1"/>
    <n v="41.572288004013487"/>
    <n v="176.62157675172384"/>
    <n v="114.36485648099605"/>
    <m/>
    <m/>
    <n v="133.62714779320993"/>
    <m/>
    <n v="0.88898874131627392"/>
    <n v="1515.67"/>
    <n v="112.03277032179132"/>
    <n v="131.92713582072039"/>
    <s v=""/>
    <s v=""/>
    <s v=""/>
    <n v="121578.45087951551"/>
    <n v="120381.89198594932"/>
    <n v="123889.43796885772"/>
    <n v="121329.31364159544"/>
    <m/>
  </r>
  <r>
    <x v="813"/>
    <m/>
    <n v="14.67"/>
    <n v="1512.84"/>
    <n v="67.419789782358151"/>
    <n v="16.518520284377047"/>
    <m/>
    <m/>
    <m/>
    <m/>
    <m/>
    <m/>
    <m/>
    <n v="2.6596064843458427E-4"/>
    <n v="2.2488734968430915E-4"/>
    <n v="0.11577744461294284"/>
    <n v="0.86372609392365995"/>
    <n v="0.13627390607634005"/>
    <n v="3.6591114275841535E-4"/>
    <n v="1"/>
    <n v="0"/>
    <n v="1"/>
    <n v="44.069492893689002"/>
    <n v="166.01209898990271"/>
    <n v="112.07492976520074"/>
    <m/>
    <m/>
    <n v="131.7136631866799"/>
    <m/>
    <n v="0.88898874131627392"/>
    <n v="1515.67"/>
    <n v="112.03277032179132"/>
    <n v="131.92713582072039"/>
    <s v=""/>
    <n v="1.2636108756601594E-2"/>
    <n v="-3.8694633149196633E-3"/>
    <n v="119924.85077170648"/>
    <n v="119630.10060275749"/>
    <n v="122115.39327524559"/>
    <n v="119810.95328592382"/>
    <m/>
  </r>
  <r>
    <x v="814"/>
    <m/>
    <n v="14.21"/>
    <n v="1522.19"/>
    <n v="67.830256357589676"/>
    <n v="16.59688841626344"/>
    <m/>
    <m/>
    <m/>
    <m/>
    <m/>
    <m/>
    <m/>
    <n v="2.3939082752790134E-4"/>
    <n v="2.1814860237481251E-4"/>
    <n v="0.10984214904765031"/>
    <n v="0.91039733715169102"/>
    <n v="8.9602662848308978E-2"/>
    <n v="1.5866015325635797E-2"/>
    <n v="1"/>
    <n v="0"/>
    <n v="1"/>
    <n v="44.224656967364076"/>
    <n v="165.4275877584991"/>
    <n v="111.94339506460739"/>
    <m/>
    <m/>
    <n v="132.41996644125737"/>
    <m/>
    <n v="0.88898874131627392"/>
    <n v="1515.67"/>
    <n v="112.03277032179132"/>
    <n v="131.92713582072039"/>
    <s v=""/>
    <n v="1.4053039316781701E-2"/>
    <n v="-6.1814043660405327E-3"/>
    <n v="120666.03778071963"/>
    <n v="120358.43508507391"/>
    <n v="122770.22662827496"/>
    <n v="120379.3674311924"/>
    <m/>
  </r>
  <r>
    <x v="815"/>
    <m/>
    <n v="15.75"/>
    <n v="1502.56"/>
    <n v="67.34389132673617"/>
    <n v="16.46892038783492"/>
    <m/>
    <m/>
    <m/>
    <m/>
    <m/>
    <m/>
    <m/>
    <n v="2.5544202407468413E-4"/>
    <n v="2.2360122809344003E-4"/>
    <n v="0.11346487568126129"/>
    <n v="0.88133000983417986"/>
    <n v="0.11866999016582014"/>
    <n v="-8.8576843771344133E-4"/>
    <n v="-1"/>
    <n v="0"/>
    <n v="1"/>
    <n v="46.196772571289642"/>
    <n v="158.05065485477854"/>
    <n v="110.27942650572379"/>
    <m/>
    <m/>
    <n v="130.68348647726546"/>
    <m/>
    <n v="0.88898874131627392"/>
    <n v="1515.67"/>
    <n v="112.03277032179132"/>
    <n v="131.92713582072039"/>
    <s v=""/>
    <n v="1.2731656363528687E-2"/>
    <n v="-5.5037381662614848E-3"/>
    <n v="119109.94141848132"/>
    <n v="119495.42590396412"/>
    <n v="121160.2878520911"/>
    <n v="119451.19885360848"/>
    <m/>
  </r>
  <r>
    <x v="816"/>
    <m/>
    <n v="16.649999999999999"/>
    <n v="1497.74"/>
    <n v="67.242029722355767"/>
    <n v="16.40676255512404"/>
    <m/>
    <m/>
    <m/>
    <m/>
    <m/>
    <m/>
    <m/>
    <n v="2.7828228764709872E-4"/>
    <n v="2.3140853104460172E-4"/>
    <n v="0.11842899686062436"/>
    <n v="0.84438779902600292"/>
    <n v="0.15561220097399708"/>
    <n v="2.621969456339599E-3"/>
    <n v="1"/>
    <n v="0"/>
    <n v="1"/>
    <n v="46.867619021369713"/>
    <n v="155.75552221150701"/>
    <n v="109.74561892804748"/>
    <m/>
    <m/>
    <n v="130.24073585756273"/>
    <m/>
    <n v="0.88898874131627392"/>
    <n v="1515.67"/>
    <n v="112.03277032179132"/>
    <n v="131.92713582072039"/>
    <s v=""/>
    <s v=""/>
    <s v=""/>
    <n v="118727.85356998471"/>
    <n v="119314.68203011159"/>
    <n v="120749.80146260219"/>
    <n v="119000.36009426024"/>
    <m/>
  </r>
  <r>
    <x v="817"/>
    <m/>
    <n v="18.89"/>
    <n v="1492.89"/>
    <n v="67.305601441534137"/>
    <n v="16.279414123207836"/>
    <m/>
    <m/>
    <m/>
    <m/>
    <m/>
    <m/>
    <m/>
    <n v="3.2318825442293164E-4"/>
    <n v="2.4628653377542649E-4"/>
    <n v="0.1276271445379695"/>
    <n v="0.78353237755193739"/>
    <n v="0.21646762244806261"/>
    <n v="-7.8062920090953593E-3"/>
    <n v="-1"/>
    <n v="0"/>
    <n v="1"/>
    <n v="48.672617185923919"/>
    <n v="149.75695779579038"/>
    <n v="108.33675253038481"/>
    <m/>
    <m/>
    <n v="129.68127246519006"/>
    <m/>
    <n v="0.88898874131627392"/>
    <n v="1515.67"/>
    <n v="112.03277032179132"/>
    <n v="131.92713582072039"/>
    <n v="0.78353237755193739"/>
    <n v="1.3587137954518047E-2"/>
    <n v="-7.2503966199635173E-3"/>
    <n v="118343.38758135223"/>
    <n v="119427.48408994224"/>
    <n v="120231.10742183392"/>
    <n v="118076.68552991208"/>
    <m/>
  </r>
  <r>
    <x v="818"/>
    <m/>
    <n v="15.53"/>
    <n v="1506.34"/>
    <n v="67.466589421491989"/>
    <n v="16.439184514571018"/>
    <m/>
    <m/>
    <m/>
    <m/>
    <m/>
    <m/>
    <m/>
    <n v="2.9272343028234426E-4"/>
    <n v="2.3945413815267544E-4"/>
    <n v="0.12146300212916751"/>
    <n v="0.82329596870705468"/>
    <n v="0.17670403129294532"/>
    <n v="3.3298934569825694E-3"/>
    <n v="1"/>
    <n v="0"/>
    <n v="1"/>
    <n v="45.81517360441196"/>
    <n v="158.54880180544626"/>
    <n v="110.45680946080279"/>
    <m/>
    <m/>
    <n v="130.88910313345198"/>
    <m/>
    <n v="0.78353237755193739"/>
    <n v="1506.34"/>
    <n v="110.45680946080279"/>
    <n v="130.88910313345198"/>
    <s v=""/>
    <s v=""/>
    <s v=""/>
    <n v="119409.58707560107"/>
    <n v="119713.142177877"/>
    <n v="121350.92076159094"/>
    <n v="119235.52073830496"/>
    <m/>
  </r>
  <r>
    <x v="819"/>
    <m/>
    <n v="15.54"/>
    <n v="1505.71"/>
    <n v="67.442769168777644"/>
    <n v="16.437387614093101"/>
    <m/>
    <m/>
    <m/>
    <m/>
    <m/>
    <m/>
    <m/>
    <n v="2.7530058457202915E-4"/>
    <n v="2.3582536320347096E-4"/>
    <n v="0.11779282432487248"/>
    <n v="0.84894814750514946"/>
    <n v="0.15105185249485054"/>
    <n v="1.5753962816203691E-2"/>
    <n v="1"/>
    <n v="0"/>
    <n v="1"/>
    <n v="45.830422384209989"/>
    <n v="158.4960316078072"/>
    <n v="110.44455492129728"/>
    <m/>
    <m/>
    <n v="130.84306755791729"/>
    <m/>
    <n v="0.78353237755193739"/>
    <n v="1506.34"/>
    <n v="110.45680946080279"/>
    <n v="130.88910313345198"/>
    <s v=""/>
    <n v="-3.1460360874702831E-2"/>
    <n v="2.2425342430632211E-2"/>
    <n v="119359.64613274779"/>
    <n v="119670.87537108631"/>
    <n v="121308.23990164779"/>
    <n v="119222.48758790693"/>
    <m/>
  </r>
  <r>
    <x v="820"/>
    <m/>
    <n v="16.23"/>
    <n v="1503.35"/>
    <n v="67.572035049284423"/>
    <n v="16.452215393087471"/>
    <m/>
    <m/>
    <m/>
    <m/>
    <m/>
    <m/>
    <m/>
    <n v="2.4779815492912831E-4"/>
    <n v="2.2875889095165744E-4"/>
    <n v="0.11175431539062851"/>
    <n v="0.89482003133800958"/>
    <n v="0.10517996866199042"/>
    <n v="-1.6190102810132085E-4"/>
    <n v="-1"/>
    <n v="0"/>
    <n v="1"/>
    <n v="47.364717259461578"/>
    <n v="153.1899568131015"/>
    <n v="109.21208017490429"/>
    <m/>
    <m/>
    <n v="130.36625030379611"/>
    <m/>
    <n v="0.78353237755193739"/>
    <n v="1506.34"/>
    <n v="110.45680946080279"/>
    <n v="130.88910313345198"/>
    <n v="0.89482003133800958"/>
    <n v="-2.1119604704757156E-2"/>
    <n v="2.0404016269500946E-2"/>
    <n v="119172.56577539259"/>
    <n v="119900.24556549733"/>
    <n v="120866.16938976091"/>
    <n v="119330.03537704569"/>
    <m/>
  </r>
  <r>
    <x v="821"/>
    <m/>
    <n v="15.4"/>
    <n v="1519.43"/>
    <n v="68.06101636908015"/>
    <n v="16.567341381953884"/>
    <m/>
    <m/>
    <m/>
    <m/>
    <m/>
    <m/>
    <m/>
    <n v="2.4369091065620799E-4"/>
    <n v="2.2809789558910548E-4"/>
    <n v="0.11082428387800609"/>
    <n v="0.90232931358328183"/>
    <n v="9.7670686416718167E-2"/>
    <n v="9.0341222468000235E-3"/>
    <n v="1"/>
    <n v="0"/>
    <n v="1"/>
    <n v="46.266126058976184"/>
    <n v="156.74308978412103"/>
    <n v="110.05644589133419"/>
    <m/>
    <m/>
    <n v="131.85698784605793"/>
    <m/>
    <n v="0.89482003133800958"/>
    <n v="1519.43"/>
    <n v="110.05644589133419"/>
    <n v="131.85698784605793"/>
    <s v=""/>
    <n v="-3.1981907074200899E-2"/>
    <n v="1.4317843285380105E-2"/>
    <n v="120447.2488882195"/>
    <n v="120767.89710622253"/>
    <n v="122248.27354539026"/>
    <n v="120165.05898912523"/>
    <m/>
  </r>
  <r>
    <x v="822"/>
    <m/>
    <n v="14.92"/>
    <n v="1524.87"/>
    <n v="68.193814296578651"/>
    <n v="16.613402745284063"/>
    <m/>
    <m/>
    <m/>
    <m/>
    <m/>
    <m/>
    <m/>
    <n v="2.6424598638672255E-4"/>
    <n v="2.3473220876027293E-4"/>
    <n v="0.11540362955250072"/>
    <n v="0.86652387266993958"/>
    <n v="0.13347612733006042"/>
    <n v="1.6183438173191265E-2"/>
    <n v="1"/>
    <n v="0"/>
    <n v="1"/>
    <n v="45.605215781718016"/>
    <n v="158.98216030399715"/>
    <n v="110.58049694382828"/>
    <m/>
    <m/>
    <n v="132.34545814007467"/>
    <m/>
    <n v="0.89482003133800958"/>
    <n v="1519.43"/>
    <n v="110.05644589133419"/>
    <n v="131.85698784605793"/>
    <s v=""/>
    <n v="-3.5289549370487672E-2"/>
    <n v="1.4110817369890727E-2"/>
    <n v="120878.48496619078"/>
    <n v="121003.53458711306"/>
    <n v="122701.14791403177"/>
    <n v="120499.14798470296"/>
    <m/>
  </r>
  <r>
    <x v="823"/>
    <m/>
    <n v="15.48"/>
    <n v="1525.4"/>
    <n v="68.322413464608076"/>
    <n v="16.602909946728893"/>
    <m/>
    <m/>
    <m/>
    <m/>
    <m/>
    <m/>
    <m/>
    <n v="2.5363144053698421E-4"/>
    <n v="2.3243325833414494E-4"/>
    <n v="0.11306203873566054"/>
    <n v="0.88447016450676585"/>
    <n v="0.11552983549323415"/>
    <n v="2.1976105652942748E-2"/>
    <n v="1"/>
    <n v="0"/>
    <n v="1"/>
    <n v="46.342469818999732"/>
    <n v="156.41205428584126"/>
    <n v="109.98461540981934"/>
    <m/>
    <m/>
    <n v="132.31152447654082"/>
    <m/>
    <n v="0.89482003133800958"/>
    <n v="1519.43"/>
    <n v="110.05644589133419"/>
    <n v="131.85698784605793"/>
    <s v=""/>
    <n v="-3.4540649366831211E-2"/>
    <n v="2.2000336827841416E-2"/>
    <n v="120920.49877525785"/>
    <n v="121231.72176269539"/>
    <n v="122669.68707263196"/>
    <n v="120423.04236653079"/>
    <m/>
  </r>
  <r>
    <x v="824"/>
    <m/>
    <n v="14.72"/>
    <n v="1530.44"/>
    <n v="68.407703247326921"/>
    <n v="16.670333017191727"/>
    <m/>
    <m/>
    <m/>
    <m/>
    <m/>
    <m/>
    <m/>
    <n v="2.5480707837969554E-4"/>
    <n v="2.3342189515304353E-4"/>
    <n v="0.11332376957345117"/>
    <n v="0.88242740579843382"/>
    <n v="0.11757259420156618"/>
    <n v="2.2708392125884245E-2"/>
    <n v="1"/>
    <n v="0"/>
    <n v="1"/>
    <n v="45.43526228899848"/>
    <n v="159.47400143680866"/>
    <n v="110.70230749423484"/>
    <m/>
    <m/>
    <n v="132.79333516492909"/>
    <m/>
    <n v="0.89482003133800958"/>
    <n v="1519.43"/>
    <n v="110.05644589133419"/>
    <n v="131.85698784605793"/>
    <s v=""/>
    <n v="-6.0534941654648011E-2"/>
    <n v="2.3627790343162314E-2"/>
    <n v="121320.02631808419"/>
    <n v="121383.06049157574"/>
    <n v="123116.38713603662"/>
    <n v="120912.07057284394"/>
    <m/>
  </r>
  <r>
    <x v="825"/>
    <m/>
    <n v="15.16"/>
    <n v="1531.85"/>
    <n v="68.480141975925193"/>
    <n v="16.682135803811182"/>
    <m/>
    <m/>
    <m/>
    <m/>
    <m/>
    <m/>
    <m/>
    <n v="2.6459597691300964E-4"/>
    <n v="2.3700012020983732E-4"/>
    <n v="0.11548002959999484"/>
    <n v="0.86595059203210034"/>
    <n v="0.13404940796789966"/>
    <n v="1.5426267870811699E-2"/>
    <n v="1"/>
    <n v="0"/>
    <n v="1"/>
    <n v="45.57176233553372"/>
    <n v="158.99489759717798"/>
    <n v="110.59144741652393"/>
    <m/>
    <m/>
    <n v="132.88885588969507"/>
    <m/>
    <n v="0.89482003133800958"/>
    <n v="1519.43"/>
    <n v="110.05644589133419"/>
    <n v="131.85698784605793"/>
    <s v=""/>
    <n v="-4.1014348814719992E-2"/>
    <n v="1.7696371178369974E-2"/>
    <n v="121431.79890447011"/>
    <n v="121511.59622889741"/>
    <n v="123204.94705145102"/>
    <n v="120997.6777030204"/>
    <m/>
  </r>
  <r>
    <x v="826"/>
    <m/>
    <n v="17.57"/>
    <n v="1510.12"/>
    <n v="68.076005672592444"/>
    <n v="16.497509500823238"/>
    <m/>
    <m/>
    <m/>
    <m/>
    <m/>
    <m/>
    <m/>
    <n v="2.4191389109855596E-4"/>
    <n v="2.3102337016659639E-4"/>
    <n v="0.11041947342460577"/>
    <n v="0.90563735633352604"/>
    <n v="9.4362643666473955E-2"/>
    <n v="2.2128721555939148E-3"/>
    <n v="1"/>
    <n v="0"/>
    <n v="1"/>
    <n v="48.713210695995286"/>
    <n v="148.03472764147378"/>
    <n v="108.05027350119627"/>
    <m/>
    <m/>
    <n v="130.88123164457627"/>
    <m/>
    <n v="0.89482003133800958"/>
    <n v="1519.43"/>
    <n v="110.05644589133419"/>
    <n v="131.85698784605793"/>
    <s v=""/>
    <n v="-3.5995691484153047E-2"/>
    <n v="2.5648939906809831E-2"/>
    <n v="119709.23273272083"/>
    <n v="120794.49422100039"/>
    <n v="121343.62288575586"/>
    <n v="119658.55936906391"/>
    <m/>
  </r>
  <r>
    <x v="827"/>
    <m/>
    <n v="16.64"/>
    <n v="1518.76"/>
    <n v="68.366086877218478"/>
    <n v="16.590893847528143"/>
    <m/>
    <m/>
    <m/>
    <m/>
    <m/>
    <m/>
    <m/>
    <n v="2.1933448279473075E-4"/>
    <n v="2.2457626330340763E-4"/>
    <n v="0.10638911443607256"/>
    <n v="0.93994578796957962"/>
    <n v="6.0054212030420384E-2"/>
    <n v="2.3611574150874594E-2"/>
    <n v="1"/>
    <n v="0"/>
    <n v="1"/>
    <n v="48.239430009199033"/>
    <n v="149.47450124558648"/>
    <n v="108.400569530114"/>
    <m/>
    <m/>
    <n v="131.59629582683041"/>
    <m/>
    <n v="0.89482003133800958"/>
    <n v="1519.43"/>
    <n v="110.05644589133419"/>
    <n v="131.85698784605793"/>
    <s v=""/>
    <s v=""/>
    <s v=""/>
    <n v="120394.13709185171"/>
    <n v="121309.21614173624"/>
    <n v="122006.5787380219"/>
    <n v="120335.88805275236"/>
    <m/>
  </r>
  <r>
    <x v="828"/>
    <m/>
    <n v="15.54"/>
    <n v="1547.7"/>
    <n v="69.396529521032178"/>
    <n v="16.802932551933569"/>
    <m/>
    <m/>
    <m/>
    <m/>
    <m/>
    <m/>
    <m/>
    <n v="2.1846458501706509E-4"/>
    <n v="2.2415804055484764E-4"/>
    <n v="0.10629000538133546"/>
    <n v="0.94082223103885576"/>
    <n v="5.9177768961144239E-2"/>
    <n v="5.5302605931929552E-2"/>
    <n v="1"/>
    <n v="0"/>
    <n v="1"/>
    <n v="47.244993866535168"/>
    <n v="152.55585702480943"/>
    <n v="109.1454473489822"/>
    <m/>
    <m/>
    <n v="133.93743863913645"/>
    <m/>
    <n v="0.89482003133800958"/>
    <n v="1519.43"/>
    <n v="110.05644589133419"/>
    <n v="131.85698784605793"/>
    <s v=""/>
    <n v="-4.3239221470146694E-2"/>
    <n v="4.8256526170800118E-3"/>
    <n v="122688.24960958867"/>
    <n v="123137.64007397847"/>
    <n v="124177.11722523313"/>
    <n v="121873.83206171746"/>
    <m/>
  </r>
  <r>
    <x v="829"/>
    <m/>
    <n v="15.15"/>
    <n v="1552.5"/>
    <n v="69.617401063346392"/>
    <n v="16.847354516282895"/>
    <m/>
    <m/>
    <m/>
    <m/>
    <m/>
    <m/>
    <m/>
    <n v="2.1709934011933545E-4"/>
    <n v="2.2357766341939527E-4"/>
    <n v="0.10615231620806737"/>
    <n v="0.94204256272648534"/>
    <n v="5.7957437273514656E-2"/>
    <n v="5.908849286676942E-2"/>
    <n v="1"/>
    <n v="0"/>
    <n v="1"/>
    <n v="47.437805549796735"/>
    <n v="151.93326086853816"/>
    <n v="108.99696941371042"/>
    <m/>
    <m/>
    <n v="134.29146258330618"/>
    <m/>
    <n v="0.89482003133800958"/>
    <n v="1519.43"/>
    <n v="110.05644589133419"/>
    <n v="131.85698784605793"/>
    <s v=""/>
    <n v="-6.077405181882789E-2"/>
    <n v="1.0722799426986063E-2"/>
    <n v="123068.75203132804"/>
    <n v="123529.55593299602"/>
    <n v="124505.34265094214"/>
    <n v="122196.03028552324"/>
    <m/>
  </r>
  <r>
    <x v="830"/>
    <m/>
    <n v="15.59"/>
    <n v="1549.52"/>
    <n v="69.580594030477286"/>
    <n v="16.850938167393533"/>
    <m/>
    <m/>
    <m/>
    <m/>
    <m/>
    <m/>
    <m/>
    <n v="2.0854331748078043E-4"/>
    <n v="2.2081650692882697E-4"/>
    <n v="0.10549479583947674"/>
    <n v="0.94791405779070148"/>
    <n v="5.2085942209298519E-2"/>
    <n v="5.8794690091717457E-2"/>
    <n v="1"/>
    <n v="0"/>
    <n v="1"/>
    <n v="48.041934843471658"/>
    <n v="149.99836247873202"/>
    <n v="108.53427050804899"/>
    <m/>
    <m/>
    <n v="134.00174989413466"/>
    <m/>
    <n v="0.89482003133800958"/>
    <n v="1519.43"/>
    <n v="110.05644589133419"/>
    <n v="131.85698784605793"/>
    <s v=""/>
    <n v="-6.4141706924315534E-2"/>
    <n v="1.7594634012688237E-2"/>
    <n v="122832.52344449818"/>
    <n v="123464.24530151475"/>
    <n v="124236.74197490698"/>
    <n v="122222.02296818598"/>
    <m/>
  </r>
  <r>
    <x v="831"/>
    <m/>
    <n v="15.63"/>
    <n v="1549.37"/>
    <n v="69.626679796281223"/>
    <n v="16.847382857303373"/>
    <m/>
    <m/>
    <m/>
    <m/>
    <m/>
    <m/>
    <m/>
    <n v="2.5352884472224093E-4"/>
    <n v="2.3394396941782373E-4"/>
    <n v="0.1130391692025421"/>
    <n v="0.8846491061945202"/>
    <n v="0.1153508938054798"/>
    <n v="7.144558753624651E-2"/>
    <n v="1"/>
    <n v="0"/>
    <n v="1"/>
    <n v="48.416034246742072"/>
    <n v="148.83033504441528"/>
    <n v="108.25255408701155"/>
    <m/>
    <m/>
    <n v="133.95460157757344"/>
    <m/>
    <n v="0.89482003133800958"/>
    <n v="1519.43"/>
    <n v="110.05644589133419"/>
    <n v="131.85698784605793"/>
    <s v=""/>
    <n v="-7.9366513500955138E-2"/>
    <n v="1.8166040403020833E-2"/>
    <n v="122820.63274381882"/>
    <n v="123546.02017529109"/>
    <n v="124193.02946187044"/>
    <n v="122196.23584659179"/>
    <m/>
  </r>
  <r>
    <x v="832"/>
    <m/>
    <n v="16"/>
    <n v="1546.17"/>
    <n v="69.722336429919181"/>
    <n v="16.838625283953427"/>
    <m/>
    <m/>
    <m/>
    <m/>
    <m/>
    <m/>
    <m/>
    <n v="2.6016933840727934E-4"/>
    <n v="2.3652366378246778E-4"/>
    <n v="0.11450997622795525"/>
    <n v="0.87328635717232006"/>
    <n v="0.12671364282767994"/>
    <n v="-1.4465527525228689E-3"/>
    <n v="-1"/>
    <n v="0"/>
    <n v="1"/>
    <n v="49.946364638968241"/>
    <n v="144.12611693677468"/>
    <n v="107.11200787380734"/>
    <m/>
    <m/>
    <n v="133.56238660628779"/>
    <m/>
    <n v="0.89482003133800958"/>
    <n v="1519.43"/>
    <n v="110.05644589133419"/>
    <n v="131.85698784605793"/>
    <s v=""/>
    <n v="-9.2082588406900756E-2"/>
    <n v="1.805678452549242E-2"/>
    <n v="122566.96446265925"/>
    <n v="123715.753909887"/>
    <n v="123829.3960748079"/>
    <n v="122132.7160401282"/>
    <m/>
  </r>
  <r>
    <x v="833"/>
    <m/>
    <n v="15.23"/>
    <n v="1553.08"/>
    <n v="69.929063365374148"/>
    <n v="16.887512473412464"/>
    <m/>
    <m/>
    <m/>
    <m/>
    <m/>
    <m/>
    <m/>
    <n v="2.3535656265132295E-4"/>
    <n v="2.2978920129442521E-4"/>
    <n v="0.1089126749172321"/>
    <n v="0.91816677972508476"/>
    <n v="8.1833220274915242E-2"/>
    <n v="2.5605208170021336E-3"/>
    <n v="1"/>
    <n v="0"/>
    <n v="1"/>
    <n v="49.421804616695233"/>
    <n v="145.63979665414675"/>
    <n v="107.48698796589966"/>
    <m/>
    <m/>
    <n v="134.14622167682347"/>
    <m/>
    <n v="0.89482003133800958"/>
    <n v="1519.43"/>
    <n v="110.05644589133419"/>
    <n v="131.85698784605793"/>
    <s v=""/>
    <n v="-8.7247844674259722E-2"/>
    <n v="5.8954238259567582E-4"/>
    <n v="123114.72940728821"/>
    <n v="124082.57148920032"/>
    <n v="124370.68577491514"/>
    <n v="122487.30111625616"/>
    <m/>
  </r>
  <r>
    <x v="834"/>
    <m/>
    <n v="16.95"/>
    <n v="1534.1"/>
    <n v="69.374285516297903"/>
    <n v="16.759647510351456"/>
    <m/>
    <m/>
    <m/>
    <m/>
    <m/>
    <m/>
    <m/>
    <n v="2.2603585266303463E-4"/>
    <n v="2.2716000913864564E-4"/>
    <n v="0.10699936663638593"/>
    <n v="0.93458497132817853"/>
    <n v="6.5415028671821474E-2"/>
    <n v="-5.2199547825571482E-3"/>
    <n v="-1"/>
    <n v="0"/>
    <n v="1"/>
    <n v="50.948420178479445"/>
    <n v="141.14105400984838"/>
    <n v="106.38024766647979"/>
    <m/>
    <m/>
    <n v="132.53290264976317"/>
    <m/>
    <n v="0.89482003133800958"/>
    <n v="1519.43"/>
    <n v="110.05644589133419"/>
    <n v="131.85698784605793"/>
    <s v=""/>
    <n v="-6.8985499781080151E-2"/>
    <n v="-3.0093992429843786E-3"/>
    <n v="121610.15941466045"/>
    <n v="123098.17017155427"/>
    <n v="122874.93292208713"/>
    <n v="121559.88008504563"/>
    <m/>
  </r>
  <r>
    <x v="835"/>
    <m/>
    <n v="16.809999999999999"/>
    <n v="1541.57"/>
    <n v="69.612292868941012"/>
    <n v="16.796273139716011"/>
    <m/>
    <m/>
    <m/>
    <m/>
    <m/>
    <m/>
    <m/>
    <n v="2.0607816396807542E-4"/>
    <n v="2.2113897783588955E-4"/>
    <n v="0.1055717977630808"/>
    <n v="0.94722266854274129"/>
    <n v="5.2777331457258714E-2"/>
    <n v="-2.2838141275012755E-3"/>
    <n v="-1"/>
    <n v="0"/>
    <n v="1"/>
    <n v="50.494242212536854"/>
    <n v="142.39925115505179"/>
    <n v="106.69635537130736"/>
    <m/>
    <m/>
    <n v="133.15280461395596"/>
    <m/>
    <n v="0.89482003133800958"/>
    <n v="1519.43"/>
    <n v="110.05644589133419"/>
    <n v="131.85698784605793"/>
    <s v=""/>
    <n v="-5.7721139430284785E-2"/>
    <n v="-1.9141646360523179E-3"/>
    <n v="122202.31630849234"/>
    <n v="123520.4919205957"/>
    <n v="123449.66124045612"/>
    <n v="121825.5304879461"/>
    <m/>
  </r>
  <r>
    <x v="836"/>
    <m/>
    <n v="18.55"/>
    <n v="1511.04"/>
    <n v="68.612851242861183"/>
    <n v="16.572572246662663"/>
    <m/>
    <m/>
    <m/>
    <m/>
    <m/>
    <m/>
    <m/>
    <n v="2.4822180608652904E-4"/>
    <n v="2.3333024605539125E-4"/>
    <n v="0.11184980566259854"/>
    <n v="0.89405609073345937"/>
    <n v="0.10594390926654063"/>
    <n v="-1.0679647936015507E-2"/>
    <n v="-1"/>
    <n v="0"/>
    <n v="1"/>
    <n v="52.25722884034559"/>
    <n v="137.42743724922784"/>
    <n v="105.45460159560763"/>
    <m/>
    <m/>
    <n v="130.62557995488075"/>
    <m/>
    <n v="0.89482003133800958"/>
    <n v="1519.43"/>
    <n v="110.05644589133419"/>
    <n v="131.85698784605793"/>
    <s v=""/>
    <n v="-6.1268706578358478E-2"/>
    <n v="6.2281676207338599E-3"/>
    <n v="119782.16236355422"/>
    <n v="121747.07638992611"/>
    <n v="121106.60110780712"/>
    <n v="120202.99912398471"/>
    <m/>
  </r>
  <r>
    <x v="837"/>
    <m/>
    <n v="18.100000000000001"/>
    <n v="1518.09"/>
    <n v="68.870631925156658"/>
    <n v="16.597419962626361"/>
    <m/>
    <m/>
    <m/>
    <m/>
    <m/>
    <m/>
    <m/>
    <n v="2.5699096231698154E-4"/>
    <n v="2.3640773972546114E-4"/>
    <n v="0.11380836744622896"/>
    <n v="0.87867001560537283"/>
    <n v="0.12132998439462717"/>
    <n v="1.4085768512576433E-3"/>
    <n v="1"/>
    <n v="1"/>
    <n v="0"/>
    <n v="52.034309055518158"/>
    <n v="138.01367757273559"/>
    <n v="105.60455161284879"/>
    <m/>
    <m/>
    <n v="131.19192937889798"/>
    <m/>
    <n v="0.89482003133800958"/>
    <n v="1519.43"/>
    <n v="110.05644589133419"/>
    <n v="131.85698784605793"/>
    <s v=""/>
    <n v="-3.1084551037695918E-2"/>
    <n v="-1.1384907317591342E-2"/>
    <n v="120341.02529548391"/>
    <n v="122204.48405992932"/>
    <n v="121631.67937965695"/>
    <n v="120383.22280536398"/>
    <m/>
  </r>
  <r>
    <x v="838"/>
    <m/>
    <n v="20.74"/>
    <n v="1482.66"/>
    <n v="67.910897037826288"/>
    <n v="16.319082166294454"/>
    <m/>
    <m/>
    <m/>
    <m/>
    <m/>
    <m/>
    <m/>
    <n v="4.4660906373119777E-4"/>
    <n v="2.939106668274717E-4"/>
    <n v="0.15003031964257213"/>
    <n v="0.66653193993212234"/>
    <n v="0.33346806006787766"/>
    <n v="-7.6756069060411941E-3"/>
    <n v="-1"/>
    <n v="1"/>
    <n v="0"/>
    <n v="55.724224169645318"/>
    <n v="128.22669732690289"/>
    <n v="108.10080096697597"/>
    <m/>
    <m/>
    <n v="128.75524789060677"/>
    <m/>
    <n v="0.89482003133800958"/>
    <n v="1519.43"/>
    <n v="110.05644589133419"/>
    <n v="131.85698784605793"/>
    <n v="0.66653193993212234"/>
    <n v="-3.6618382309349218E-2"/>
    <n v="-9.2614534362485124E-3"/>
    <n v="117532.44179502019"/>
    <n v="120501.52441716059"/>
    <n v="119372.56433395769"/>
    <n v="118364.40295104755"/>
    <m/>
  </r>
  <r>
    <x v="839"/>
    <m/>
    <n v="24.17"/>
    <n v="1458.95"/>
    <n v="67.148780195932204"/>
    <n v="16.084916243575385"/>
    <m/>
    <m/>
    <m/>
    <m/>
    <m/>
    <m/>
    <m/>
    <n v="6.5422221494050906E-4"/>
    <n v="3.6077556409737691E-4"/>
    <n v="0.18158413926607592"/>
    <n v="0.55070889122903866"/>
    <n v="0.44929110877096134"/>
    <n v="-1.485652389089645E-2"/>
    <n v="-1"/>
    <n v="1"/>
    <n v="0"/>
    <n v="57.430729396970968"/>
    <n v="124.29986779214086"/>
    <n v="109.20429820225749"/>
    <m/>
    <m/>
    <n v="128.01825003895806"/>
    <m/>
    <n v="0.66653193993212234"/>
    <n v="1458.95"/>
    <n v="109.20429820225749"/>
    <n v="128.01825003895806"/>
    <n v="0.55070889122903866"/>
    <s v=""/>
    <s v=""/>
    <n v="115652.91837430341"/>
    <n v="119149.21948175269"/>
    <n v="118689.27316795666"/>
    <n v="116665.96738024257"/>
    <m/>
  </r>
  <r>
    <x v="840"/>
    <m/>
    <n v="20.87"/>
    <n v="1473.91"/>
    <n v="67.173643419346931"/>
    <n v="16.258216174742671"/>
    <m/>
    <m/>
    <m/>
    <m/>
    <m/>
    <m/>
    <m/>
    <n v="7.9024516731170948E-4"/>
    <n v="4.1038584933403104E-4"/>
    <n v="0.19957042975478645"/>
    <n v="0.50107623721044592"/>
    <n v="0.49892376278955408"/>
    <n v="-5.5120443333974032E-3"/>
    <n v="-1"/>
    <n v="1"/>
    <n v="0"/>
    <n v="55.889753818585852"/>
    <n v="127.6350693937122"/>
    <n v="108.22757860544155"/>
    <m/>
    <m/>
    <n v="128.22672732734529"/>
    <m/>
    <n v="0.55070889122903866"/>
    <n v="1473.91"/>
    <n v="108.22757860544155"/>
    <n v="128.22672732734529"/>
    <s v=""/>
    <s v=""/>
    <s v=""/>
    <n v="116838.81758872446"/>
    <n v="119193.3369423383"/>
    <n v="118882.55824897579"/>
    <n v="117922.93408186505"/>
    <m/>
  </r>
  <r>
    <x v="841"/>
    <m/>
    <n v="23.52"/>
    <n v="1455.27"/>
    <n v="67.182033822155475"/>
    <n v="16.230404123098978"/>
    <m/>
    <m/>
    <m/>
    <m/>
    <m/>
    <m/>
    <m/>
    <n v="8.5264707710209359E-4"/>
    <n v="4.4050220181047665E-4"/>
    <n v="0.20730029591379148"/>
    <n v="0.48239197903309461"/>
    <n v="0.51760802096690539"/>
    <n v="1.3160547563629992E-2"/>
    <n v="1"/>
    <n v="1"/>
    <n v="0"/>
    <n v="59.359944700953946"/>
    <n v="119.71021691506004"/>
    <n v="110.46752618579443"/>
    <m/>
    <m/>
    <n v="128.5260346811402"/>
    <m/>
    <n v="0.55070889122903866"/>
    <n v="1473.91"/>
    <n v="108.22757860544155"/>
    <n v="128.22672732734529"/>
    <s v=""/>
    <n v="-2.8190323696833719E-2"/>
    <n v="-3.5214073390797518E-2"/>
    <n v="115361.19985096989"/>
    <n v="119208.22492604937"/>
    <n v="119160.05440491397"/>
    <n v="117721.20969233727"/>
    <m/>
  </r>
  <r>
    <x v="842"/>
    <m/>
    <n v="23.67"/>
    <n v="1465.81"/>
    <n v="67.190321479436435"/>
    <n v="16.371940391055158"/>
    <m/>
    <m/>
    <m/>
    <m/>
    <m/>
    <m/>
    <m/>
    <n v="8.9019739704560203E-4"/>
    <n v="4.6413164405227772E-4"/>
    <n v="0.21181583701673098"/>
    <n v="0.47210823047240408"/>
    <n v="0.52789176952759598"/>
    <n v="-1.7109534941204065E-2"/>
    <n v="-1"/>
    <n v="1"/>
    <n v="0"/>
    <n v="62.361857239465337"/>
    <n v="113.65630963877072"/>
    <n v="112.32969016200256"/>
    <m/>
    <m/>
    <n v="130.02226737708085"/>
    <m/>
    <n v="0.55070889122903866"/>
    <n v="1473.91"/>
    <n v="108.22757860544155"/>
    <n v="128.22672732734529"/>
    <s v=""/>
    <s v=""/>
    <s v=""/>
    <n v="116196.71975203927"/>
    <n v="119222.93059744767"/>
    <n v="120547.25327005457"/>
    <n v="118747.79045722577"/>
    <m/>
  </r>
  <r>
    <x v="843"/>
    <m/>
    <n v="21.22"/>
    <n v="1472.2"/>
    <n v="67.198555325752153"/>
    <n v="16.414891261494606"/>
    <m/>
    <m/>
    <m/>
    <m/>
    <m/>
    <m/>
    <m/>
    <n v="8.0619014331642376E-4"/>
    <n v="4.5171144052332391E-4"/>
    <n v="0.20157376620767831"/>
    <n v="0.49609630202062882"/>
    <n v="0.50390369797937118"/>
    <n v="-2.9933061705427469E-3"/>
    <n v="-1"/>
    <n v="1"/>
    <n v="0"/>
    <n v="59.758939459847461"/>
    <n v="118.40020345816922"/>
    <n v="110.76684945218157"/>
    <m/>
    <m/>
    <n v="129.49649170455078"/>
    <m/>
    <n v="0.55070889122903866"/>
    <n v="1473.91"/>
    <n v="108.22757860544155"/>
    <n v="128.22672732734529"/>
    <s v=""/>
    <s v=""/>
    <s v=""/>
    <n v="116703.2636009798"/>
    <n v="119237.54078632955"/>
    <n v="120059.79204946299"/>
    <n v="119059.31864759748"/>
    <m/>
  </r>
  <r>
    <x v="844"/>
    <m/>
    <n v="25.16"/>
    <n v="1433.06"/>
    <n v="67.206745849859189"/>
    <n v="16.1666088612583"/>
    <m/>
    <m/>
    <m/>
    <m/>
    <m/>
    <m/>
    <m/>
    <n v="7.5762996249171134E-4"/>
    <n v="4.4777774735970321E-4"/>
    <n v="0.1954086746016723"/>
    <n v="0.51174800813650367"/>
    <n v="0.48825199186349633"/>
    <n v="-7.3762228553307637E-3"/>
    <n v="-1"/>
    <n v="1"/>
    <n v="0"/>
    <n v="64.733746518344844"/>
    <n v="108.54363349198043"/>
    <n v="113.84055250806485"/>
    <m/>
    <m/>
    <n v="129.25745639651356"/>
    <m/>
    <n v="0.55070889122903866"/>
    <n v="1473.91"/>
    <n v="108.22757860544155"/>
    <n v="128.22672732734529"/>
    <s v=""/>
    <s v=""/>
    <s v=""/>
    <n v="113600.58343704668"/>
    <n v="119252.07410401087"/>
    <n v="119838.17578019058"/>
    <n v="117258.49444880025"/>
    <m/>
  </r>
  <r>
    <x v="845"/>
    <m/>
    <n v="22.94"/>
    <n v="1467.67"/>
    <n v="68.520004162693027"/>
    <n v="16.35442822052828"/>
    <m/>
    <m/>
    <m/>
    <m/>
    <m/>
    <m/>
    <m/>
    <n v="6.8366695231786311E-4"/>
    <n v="4.3488441076150892E-4"/>
    <n v="0.18562546807165309"/>
    <n v="0.53871918028726051"/>
    <n v="0.46128081971273949"/>
    <n v="-1.1771483602469457E-2"/>
    <n v="-1"/>
    <n v="1"/>
    <n v="0"/>
    <n v="63.351250399943218"/>
    <n v="110.86176213508848"/>
    <n v="113.03013480774685"/>
    <m/>
    <m/>
    <n v="130.48423766232986"/>
    <m/>
    <n v="0.55070889122903866"/>
    <n v="1473.91"/>
    <n v="108.22757860544155"/>
    <n v="128.22672732734529"/>
    <s v=""/>
    <n v="3.9328430072711695E-2"/>
    <n v="-3.2228340678077894E-2"/>
    <n v="116344.16444046328"/>
    <n v="121582.32794474339"/>
    <n v="120975.55874497484"/>
    <n v="118620.77243086445"/>
    <m/>
  </r>
  <r>
    <x v="846"/>
    <m/>
    <n v="21.56"/>
    <n v="1476.71"/>
    <n v="68.186344849738546"/>
    <n v="16.38681786064506"/>
    <m/>
    <m/>
    <m/>
    <m/>
    <m/>
    <m/>
    <m/>
    <n v="6.3668987508371932E-4"/>
    <n v="4.2825476383795641E-4"/>
    <n v="0.17913450171371079"/>
    <n v="0.55823975305336782"/>
    <n v="0.44176024694663218"/>
    <n v="-2.3505223217155348E-2"/>
    <n v="-1"/>
    <n v="1"/>
    <n v="0"/>
    <n v="59.081542125977286"/>
    <n v="118.33355440542786"/>
    <n v="110.49082317222594"/>
    <m/>
    <m/>
    <n v="129.56563471100483"/>
    <m/>
    <n v="0.55070889122903866"/>
    <n v="1473.91"/>
    <n v="108.22757860544155"/>
    <n v="128.22672732734529"/>
    <s v=""/>
    <s v=""/>
    <s v=""/>
    <n v="117060.77733473909"/>
    <n v="120990.28075348627"/>
    <n v="120123.89645003229"/>
    <n v="118855.69865864828"/>
    <m/>
  </r>
  <r>
    <x v="847"/>
    <m/>
    <n v="21.45"/>
    <n v="1497.49"/>
    <n v="68.730317720583102"/>
    <n v="16.567715186904071"/>
    <m/>
    <m/>
    <m/>
    <m/>
    <m/>
    <m/>
    <m/>
    <n v="6.1874151566754514E-4"/>
    <n v="4.2912330935047704E-4"/>
    <n v="0.17659154110444894"/>
    <n v="0.56627853958674501"/>
    <n v="0.43372146041325499"/>
    <n v="4.1137566137566138E-3"/>
    <n v="1"/>
    <n v="1"/>
    <n v="0"/>
    <n v="58.419024086081606"/>
    <n v="119.66050207296517"/>
    <n v="110.07782242241231"/>
    <m/>
    <m/>
    <n v="130.34136619697006"/>
    <m/>
    <n v="0.55070889122903866"/>
    <n v="1473.91"/>
    <n v="108.22757860544155"/>
    <n v="128.22672732734529"/>
    <s v=""/>
    <s v=""/>
    <s v=""/>
    <n v="118708.03573551912"/>
    <n v="121955.50964954749"/>
    <n v="120843.09864358434"/>
    <n v="120167.77024453151"/>
    <m/>
  </r>
  <r>
    <x v="848"/>
    <m/>
    <n v="26.48"/>
    <n v="1453.09"/>
    <n v="69.629291225287403"/>
    <n v="16.295302850045864"/>
    <m/>
    <m/>
    <m/>
    <m/>
    <m/>
    <m/>
    <m/>
    <n v="5.739382424921227E-4"/>
    <n v="4.2137087358736235E-4"/>
    <n v="0.17007788633917986"/>
    <n v="0.58796591463145187"/>
    <n v="0.41203408536854813"/>
    <n v="-1.4103129217544879E-2"/>
    <n v="-1"/>
    <n v="1"/>
    <n v="0"/>
    <n v="66.644587392184803"/>
    <n v="102.8119659935038"/>
    <n v="115.2442450110502"/>
    <m/>
    <m/>
    <n v="130.96430757324552"/>
    <m/>
    <n v="0.55070889122903866"/>
    <n v="1473.91"/>
    <n v="108.22757860544155"/>
    <n v="128.22672732734529"/>
    <s v=""/>
    <n v="-2.9342433004560964E-2"/>
    <n v="-2.8949141832095626E-2"/>
    <n v="115188.38833442992"/>
    <n v="123550.6539114053"/>
    <n v="121420.64488526378"/>
    <n v="118191.92851028753"/>
    <m/>
  </r>
  <r>
    <x v="849"/>
    <m/>
    <n v="28.3"/>
    <n v="1453.64"/>
    <n v="70.946051896178304"/>
    <n v="16.370147706120331"/>
    <m/>
    <m/>
    <m/>
    <m/>
    <m/>
    <m/>
    <m/>
    <n v="5.3687557756969143E-4"/>
    <n v="4.1482909517777579E-4"/>
    <n v="0.16449476924666159"/>
    <n v="0.60792206620290146"/>
    <n v="0.39207793379709854"/>
    <n v="-0.14878410945605056"/>
    <n v="-1"/>
    <n v="1"/>
    <n v="0"/>
    <n v="71.61743717442782"/>
    <n v="95.140398313234428"/>
    <n v="118.11065592869143"/>
    <m/>
    <m/>
    <n v="132.5164908865915"/>
    <m/>
    <n v="0.55070889122903866"/>
    <n v="1473.91"/>
    <n v="108.22757860544155"/>
    <n v="128.22672732734529"/>
    <s v=""/>
    <s v=""/>
    <s v=""/>
    <n v="115231.98757025423"/>
    <n v="125887.12235838424"/>
    <n v="122859.71712088957"/>
    <n v="118734.78788270424"/>
    <m/>
  </r>
  <r>
    <x v="850"/>
    <m/>
    <n v="26.57"/>
    <n v="1452.92"/>
    <n v="70.488430170774961"/>
    <n v="16.36013563435932"/>
    <m/>
    <m/>
    <m/>
    <m/>
    <m/>
    <m/>
    <m/>
    <n v="4.9339060498638739E-4"/>
    <n v="4.0544499787454203E-4"/>
    <n v="0.15769237930640126"/>
    <n v="0.6341460534734964"/>
    <n v="0.3658539465265036"/>
    <n v="-0.12972488949855215"/>
    <n v="-1"/>
    <n v="1"/>
    <n v="0"/>
    <n v="69.866114315318555"/>
    <n v="97.466948396071274"/>
    <n v="117.14790207156157"/>
    <m/>
    <m/>
    <n v="131.96950739977243"/>
    <m/>
    <n v="0.55070889122903866"/>
    <n v="1473.91"/>
    <n v="108.22757860544155"/>
    <n v="128.22672732734529"/>
    <s v=""/>
    <n v="1.2279519000577777E-2"/>
    <n v="-5.2421471701930011E-3"/>
    <n v="115174.91220699334"/>
    <n v="125075.1154799182"/>
    <n v="122352.59354697981"/>
    <n v="118662.16903783177"/>
    <m/>
  </r>
  <r>
    <x v="851"/>
    <m/>
    <n v="27.68"/>
    <n v="1426.54"/>
    <n v="70.29995042608229"/>
    <n v="16.245071590885512"/>
    <m/>
    <m/>
    <m/>
    <m/>
    <m/>
    <m/>
    <m/>
    <n v="5.6352345112111856E-4"/>
    <n v="4.2912321992831677E-4"/>
    <n v="0.16852768893123876"/>
    <n v="0.59337430326242213"/>
    <n v="0.40662569673757787"/>
    <n v="-0.10608712108561821"/>
    <n v="-1"/>
    <n v="1"/>
    <n v="0"/>
    <n v="72.908840058174789"/>
    <n v="93.222184022545164"/>
    <n v="118.84853067551315"/>
    <m/>
    <m/>
    <n v="131.61090094999901"/>
    <m/>
    <n v="0.55070889122903866"/>
    <n v="1473.91"/>
    <n v="108.22757860544155"/>
    <n v="128.22672732734529"/>
    <s v=""/>
    <n v="1.2829336783855894E-2"/>
    <n v="-1.0197217507223799E-2"/>
    <n v="113083.73431418402"/>
    <n v="124740.6758310858"/>
    <n v="122020.1195531235"/>
    <n v="117827.59472365616"/>
    <m/>
  </r>
  <r>
    <x v="852"/>
    <m/>
    <n v="30.67"/>
    <n v="1406.7"/>
    <n v="70.344814133416136"/>
    <n v="16.167632337093124"/>
    <m/>
    <m/>
    <m/>
    <m/>
    <m/>
    <m/>
    <m/>
    <n v="8.9834426577246353E-4"/>
    <n v="5.3360147125950438E-4"/>
    <n v="0.21278287288908421"/>
    <n v="0.46996263675848704"/>
    <n v="0.53003736324151296"/>
    <n v="-0.13908209910013505"/>
    <n v="-1"/>
    <n v="1"/>
    <n v="0"/>
    <n v="76.083881670267388"/>
    <n v="89.162534833152421"/>
    <n v="120.57373999228794"/>
    <m/>
    <m/>
    <n v="131.57871310686127"/>
    <m/>
    <n v="0.55070889122903866"/>
    <n v="1473.91"/>
    <n v="108.22757860544155"/>
    <n v="128.22672732734529"/>
    <s v=""/>
    <n v="4.0244227291208245E-2"/>
    <n v="-1.7841752015641088E-2"/>
    <n v="111510.99097099462"/>
    <n v="124820.28227659811"/>
    <n v="121990.27731027376"/>
    <n v="117265.91785073483"/>
    <m/>
  </r>
  <r>
    <x v="853"/>
    <m/>
    <n v="30.83"/>
    <n v="1411.27"/>
    <n v="71.902452636827576"/>
    <n v="16.471034925542316"/>
    <m/>
    <m/>
    <m/>
    <m/>
    <m/>
    <m/>
    <m/>
    <n v="8.9378736089176748E-4"/>
    <n v="5.4317668363068432E-4"/>
    <n v="0.21224250985357548"/>
    <n v="0.47115914747233839"/>
    <n v="0.52884085252766155"/>
    <n v="-0.12581568651382927"/>
    <n v="-1"/>
    <n v="1"/>
    <n v="0"/>
    <n v="82.079827711756039"/>
    <n v="82.135898756685592"/>
    <n v="123.74109345859058"/>
    <m/>
    <m/>
    <n v="133.48369231228435"/>
    <m/>
    <n v="0.55070889122903866"/>
    <n v="1473.91"/>
    <n v="108.22757860544155"/>
    <n v="128.22672732734529"/>
    <s v=""/>
    <n v="5.5129025378545471E-2"/>
    <n v="-1.8266485505370578E-2"/>
    <n v="111873.26098502566"/>
    <n v="127584.16587023398"/>
    <n v="123756.43641042495"/>
    <n v="119466.53586770664"/>
    <m/>
  </r>
  <r>
    <x v="854"/>
    <m/>
    <n v="29.99"/>
    <n v="1445.94"/>
    <n v="72.739632002302812"/>
    <n v="16.630670893249963"/>
    <m/>
    <m/>
    <m/>
    <m/>
    <m/>
    <m/>
    <m/>
    <n v="8.0722943128108628E-4"/>
    <n v="5.2772762506531241E-4"/>
    <n v="0.20170365226382678"/>
    <n v="0.49577684329285621"/>
    <n v="0.50422315670714379"/>
    <n v="-0.13673885746230549"/>
    <n v="-1"/>
    <n v="1"/>
    <n v="0"/>
    <n v="79.860745786163704"/>
    <n v="84.356496599718568"/>
    <n v="122.6259529439553"/>
    <m/>
    <m/>
    <n v="134.55113977500505"/>
    <m/>
    <n v="0.55070889122903866"/>
    <n v="1473.91"/>
    <n v="108.22757860544155"/>
    <n v="128.22672732734529"/>
    <s v=""/>
    <n v="4.6327067109766418E-2"/>
    <n v="-3.3311585988669012E-3"/>
    <n v="114621.59826871399"/>
    <n v="129069.66222134486"/>
    <n v="124746.09658353891"/>
    <n v="120624.39608402779"/>
    <m/>
  </r>
  <r>
    <x v="855"/>
    <m/>
    <n v="26.33"/>
    <n v="1445.55"/>
    <n v="71.260568803346146"/>
    <n v="16.384353463443443"/>
    <m/>
    <m/>
    <m/>
    <m/>
    <m/>
    <m/>
    <m/>
    <n v="7.2909267095692812E-4"/>
    <n v="5.1267165115453808E-4"/>
    <n v="0.19169316789137056"/>
    <n v="0.52166700096827867"/>
    <n v="0.47833299903172133"/>
    <n v="-7.8209704406023428E-2"/>
    <n v="-1"/>
    <n v="1"/>
    <n v="0"/>
    <n v="73.454660494455666"/>
    <n v="91.123211671156113"/>
    <n v="119.34711089707801"/>
    <m/>
    <m/>
    <n v="132.78707898047227"/>
    <m/>
    <n v="0.55070889122903866"/>
    <n v="1473.91"/>
    <n v="108.22757860544155"/>
    <n v="128.22672732734529"/>
    <s v=""/>
    <n v="5.1067125883508258E-2"/>
    <n v="-4.2152864464939377E-4"/>
    <n v="114590.68244694766"/>
    <n v="126445.20314396988"/>
    <n v="123110.58685376625"/>
    <n v="118837.82406861735"/>
    <m/>
  </r>
  <r>
    <x v="856"/>
    <m/>
    <n v="25.25"/>
    <n v="1447.12"/>
    <n v="70.867917094042383"/>
    <n v="16.354621810186277"/>
    <m/>
    <m/>
    <m/>
    <m/>
    <m/>
    <m/>
    <m/>
    <n v="6.766995042918379E-4"/>
    <n v="5.0344633174908269E-4"/>
    <n v="0.18467716430655043"/>
    <n v="0.54148546397435149"/>
    <n v="0.45851453602564851"/>
    <n v="-5.8743671159306718E-2"/>
    <n v="-1"/>
    <n v="1"/>
    <n v="0"/>
    <n v="71.603586449097179"/>
    <n v="93.419537199294879"/>
    <n v="118.34458617464837"/>
    <m/>
    <m/>
    <n v="132.32863966509805"/>
    <m/>
    <n v="0.55070889122903866"/>
    <n v="1473.91"/>
    <n v="108.22757860544155"/>
    <n v="128.22672732734529"/>
    <s v=""/>
    <n v="5.7749645463664345E-2"/>
    <n v="-1.3517483697366828E-2"/>
    <n v="114715.13844739158"/>
    <n v="125748.47947221875"/>
    <n v="122685.55503903028"/>
    <n v="118622.17656156572"/>
    <m/>
  </r>
  <r>
    <x v="857"/>
    <m/>
    <n v="22.89"/>
    <n v="1464.07"/>
    <n v="70.638811853973195"/>
    <n v="16.417744687388794"/>
    <m/>
    <m/>
    <m/>
    <m/>
    <m/>
    <m/>
    <m/>
    <n v="7.6881916564696621E-4"/>
    <n v="5.3627982533190391E-4"/>
    <n v="0.19684635111834584"/>
    <n v="0.50801043266420054"/>
    <n v="0.49198956733579946"/>
    <n v="-4.5493286823458559E-2"/>
    <n v="-1"/>
    <n v="1"/>
    <n v="0"/>
    <n v="68.156693145818025"/>
    <n v="97.916618883835923"/>
    <n v="116.44560698569053"/>
    <m/>
    <m/>
    <n v="132.12986623586178"/>
    <m/>
    <n v="0.55070889122903866"/>
    <n v="1473.91"/>
    <n v="108.22757860544155"/>
    <n v="128.22672732734529"/>
    <s v=""/>
    <n v="4.9498313892420986E-2"/>
    <n v="-1.3771210452121596E-2"/>
    <n v="116058.78762415874"/>
    <n v="125341.95368792643"/>
    <n v="122501.26667519171"/>
    <n v="119080.01491279725"/>
    <m/>
  </r>
  <r>
    <x v="858"/>
    <m/>
    <n v="22.62"/>
    <n v="1462.5"/>
    <n v="70.891939110831217"/>
    <n v="16.431809834514468"/>
    <m/>
    <m/>
    <m/>
    <m/>
    <m/>
    <m/>
    <m/>
    <n v="8.1908149571119154E-4"/>
    <n v="5.5833470456062334E-4"/>
    <n v="0.20317900330458374"/>
    <n v="0.49217684098041836"/>
    <n v="0.50782315901958164"/>
    <n v="-4.7823855803755991E-2"/>
    <n v="-1"/>
    <n v="1"/>
    <n v="0"/>
    <n v="69.356313753779986"/>
    <n v="96.193196158151437"/>
    <n v="117.1287903161367"/>
    <m/>
    <m/>
    <n v="132.41831544146558"/>
    <m/>
    <n v="0.55070889122903866"/>
    <n v="1473.91"/>
    <n v="108.22757860544155"/>
    <n v="128.22672732734529"/>
    <s v=""/>
    <n v="4.212913316986211E-2"/>
    <n v="-1.3604960677024658E-2"/>
    <n v="115934.33162371482"/>
    <n v="125791.10429045693"/>
    <n v="122768.6959405392"/>
    <n v="119182.03123485412"/>
    <m/>
  </r>
  <r>
    <x v="859"/>
    <m/>
    <n v="20.72"/>
    <n v="1479.37"/>
    <n v="70.847008459941051"/>
    <n v="16.542615102584463"/>
    <m/>
    <m/>
    <m/>
    <m/>
    <m/>
    <m/>
    <m/>
    <n v="7.894161847725636E-4"/>
    <n v="5.5725751501355201E-4"/>
    <n v="0.1994657256586635"/>
    <n v="0.50133926352402713"/>
    <n v="0.49866073647597287"/>
    <n v="-4.5026649728354809E-2"/>
    <n v="-1"/>
    <n v="1"/>
    <n v="0"/>
    <n v="66.765968478265407"/>
    <n v="99.785855250292627"/>
    <n v="115.67060051239727"/>
    <m/>
    <m/>
    <n v="132.45034784025367"/>
    <m/>
    <n v="0.55070889122903866"/>
    <n v="1473.91"/>
    <n v="108.22757860544155"/>
    <n v="128.22672732734529"/>
    <s v=""/>
    <n v="3.7764102564102675E-2"/>
    <n v="-7.1521596102541718E-3"/>
    <n v="117271.63909345298"/>
    <n v="125711.37905987568"/>
    <n v="122798.39406661753"/>
    <n v="119985.71610299115"/>
    <m/>
  </r>
  <r>
    <x v="860"/>
    <m/>
    <n v="22.72"/>
    <n v="1466.79"/>
    <n v="71.230090984485528"/>
    <n v="16.476487917359552"/>
    <m/>
    <m/>
    <m/>
    <m/>
    <m/>
    <m/>
    <m/>
    <n v="7.3175107013550395E-4"/>
    <n v="5.4692274071520448E-4"/>
    <n v="0.19204232329054291"/>
    <n v="0.52071854936220974"/>
    <n v="0.47928145063779026"/>
    <n v="-4.4670995241777499E-2"/>
    <n v="-1"/>
    <n v="1"/>
    <n v="0"/>
    <n v="69.932801513413665"/>
    <n v="95.052828080170471"/>
    <n v="117.49942382486742"/>
    <m/>
    <m/>
    <n v="132.82114465895805"/>
    <m/>
    <n v="0.55070889122903866"/>
    <n v="1473.91"/>
    <n v="108.22757860544155"/>
    <n v="128.22672732734529"/>
    <s v=""/>
    <n v="2.5578455693977986E-2"/>
    <n v="-7.6301440190941205E-3"/>
    <n v="116274.40566314438"/>
    <n v="126391.12310978083"/>
    <n v="123142.1700898925"/>
    <n v="119506.0871190679"/>
    <m/>
  </r>
  <r>
    <x v="861"/>
    <m/>
    <n v="26.3"/>
    <n v="1432.36"/>
    <n v="71.238933652181558"/>
    <n v="16.309183753163786"/>
    <m/>
    <m/>
    <m/>
    <m/>
    <m/>
    <m/>
    <m/>
    <n v="6.6908619217878314E-4"/>
    <n v="5.3366812721079718E-4"/>
    <n v="0.18363535630648764"/>
    <n v="0.54455744259346162"/>
    <n v="0.45544255740653838"/>
    <n v="-4.0121366737056255E-2"/>
    <n v="-1"/>
    <n v="1"/>
    <n v="0"/>
    <n v="75.753571330136708"/>
    <n v="87.141224073042324"/>
    <n v="120.75939666012771"/>
    <m/>
    <m/>
    <n v="132.90692141209578"/>
    <m/>
    <n v="0.55070889122903866"/>
    <n v="1473.91"/>
    <n v="108.22757860544155"/>
    <n v="128.22672732734529"/>
    <s v=""/>
    <n v="3.9971638748559801E-2"/>
    <n v="-4.4141615100928844E-3"/>
    <n v="113545.09350054301"/>
    <n v="126406.81359516336"/>
    <n v="123221.69609873521"/>
    <n v="118292.60848684698"/>
    <m/>
  </r>
  <r>
    <x v="862"/>
    <m/>
    <n v="23.81"/>
    <n v="1463.76"/>
    <n v="72.155325842503686"/>
    <n v="16.487263825285495"/>
    <m/>
    <m/>
    <m/>
    <m/>
    <m/>
    <m/>
    <m/>
    <n v="6.021820572300325E-4"/>
    <n v="5.176594286752115E-4"/>
    <n v="0.1742124441146316"/>
    <n v="0.57401180787177353"/>
    <n v="0.42598819212822647"/>
    <n v="-3.6657100663575394E-2"/>
    <n v="-1"/>
    <n v="1"/>
    <n v="0"/>
    <n v="72.741093494293082"/>
    <n v="90.606552525535875"/>
    <n v="119.15865802157958"/>
    <m/>
    <m/>
    <n v="133.55921090035091"/>
    <m/>
    <n v="0.55070889122903866"/>
    <n v="1473.91"/>
    <n v="108.22757860544155"/>
    <n v="128.22672732734529"/>
    <s v=""/>
    <n v="6.9130665475160002E-2"/>
    <n v="-7.8704608355277816E-3"/>
    <n v="116034.2135094214"/>
    <n v="128032.86568274349"/>
    <n v="123826.45178968192"/>
    <n v="119584.24616593783"/>
    <m/>
  </r>
  <r>
    <x v="863"/>
    <m/>
    <n v="25.06"/>
    <n v="1457.64"/>
    <n v="72.00467198760532"/>
    <n v="16.466193681563833"/>
    <m/>
    <m/>
    <m/>
    <m/>
    <m/>
    <m/>
    <m/>
    <n v="5.4307181636355489E-4"/>
    <n v="5.0246203527191285E-4"/>
    <n v="0.16544128730375368"/>
    <n v="0.60444403951232506"/>
    <n v="0.39555596048767494"/>
    <n v="-4.2994051346576821E-2"/>
    <n v="-1"/>
    <n v="1"/>
    <n v="0"/>
    <n v="73.440999505088442"/>
    <n v="89.734747226993818"/>
    <n v="119.54083475727462"/>
    <m/>
    <m/>
    <n v="133.46943761597572"/>
    <m/>
    <n v="0.55070889122903866"/>
    <n v="1473.91"/>
    <n v="108.22757860544155"/>
    <n v="128.22672732734529"/>
    <s v=""/>
    <n v="4.3033010876099898E-2"/>
    <n v="5.7934033834383669E-4"/>
    <n v="115549.07292170372"/>
    <n v="127765.54453155235"/>
    <n v="123743.22048579244"/>
    <n v="119431.4217021418"/>
    <m/>
  </r>
  <r>
    <x v="864"/>
    <m/>
    <n v="23.38"/>
    <n v="1473.99"/>
    <n v="72.361825806461127"/>
    <n v="16.549521291639198"/>
    <m/>
    <m/>
    <m/>
    <m/>
    <m/>
    <m/>
    <m/>
    <n v="4.900920069536651E-4"/>
    <n v="4.8778638588169518E-4"/>
    <n v="0.15716436348760721"/>
    <n v="0.63627655647194636"/>
    <n v="0.36372344352805364"/>
    <n v="-4.3633537153683843E-2"/>
    <n v="-1"/>
    <n v="1"/>
    <n v="0"/>
    <n v="71.206748688524783"/>
    <n v="92.464692810756645"/>
    <n v="118.32859541109198"/>
    <m/>
    <m/>
    <n v="133.60747965165982"/>
    <m/>
    <n v="0.55070889122903866"/>
    <n v="1473.91"/>
    <n v="108.22757860544155"/>
    <n v="128.22672732734529"/>
    <s v=""/>
    <n v="6.1332016135671186E-2"/>
    <n v="-1.1611079396912638E-2"/>
    <n v="116845.15929575344"/>
    <n v="128399.28052239875"/>
    <n v="123871.2030888743"/>
    <n v="120035.8075809187"/>
    <m/>
  </r>
  <r>
    <x v="865"/>
    <m/>
    <n v="22.78"/>
    <n v="1489.42"/>
    <n v="72.593417044513259"/>
    <n v="16.635723946794464"/>
    <m/>
    <m/>
    <m/>
    <m/>
    <m/>
    <m/>
    <m/>
    <n v="4.6452377213342631E-4"/>
    <n v="4.8018508406778263E-4"/>
    <n v="0.15556776091792363"/>
    <n v="0.64280670628639602"/>
    <n v="0.35719329371360398"/>
    <n v="-4.156195284356784E-2"/>
    <n v="-1"/>
    <n v="1"/>
    <n v="0"/>
    <n v="68.545142579585999"/>
    <n v="95.920890373192449"/>
    <n v="116.85427769912927"/>
    <m/>
    <m/>
    <n v="133.5619359705976"/>
    <m/>
    <n v="0.55070889122903866"/>
    <n v="1473.91"/>
    <n v="108.22757860544155"/>
    <n v="128.22672732734529"/>
    <s v=""/>
    <n v="4.928120272186387E-2"/>
    <n v="-8.0453780302176536E-3"/>
    <n v="118068.3160389698"/>
    <n v="128810.21747720581"/>
    <n v="123828.97827795068"/>
    <n v="120661.04653163138"/>
    <m/>
  </r>
  <r>
    <x v="866"/>
    <m/>
    <n v="24.58"/>
    <n v="1472.29"/>
    <n v="72.539973269398317"/>
    <n v="16.583707846034098"/>
    <m/>
    <m/>
    <m/>
    <m/>
    <m/>
    <m/>
    <m/>
    <n v="4.9367207686808504E-4"/>
    <n v="4.8845973613014957E-4"/>
    <n v="0.15773735345234965"/>
    <n v="0.63396524546234811"/>
    <n v="0.36603475453765189"/>
    <n v="-4.6463655616477785E-2"/>
    <n v="-1"/>
    <n v="1"/>
    <n v="0"/>
    <n v="72.509955146417994"/>
    <n v="90.372600045664413"/>
    <n v="119.10731995845325"/>
    <m/>
    <m/>
    <n v="133.94055849890029"/>
    <m/>
    <n v="0.55070889122903866"/>
    <n v="1473.91"/>
    <n v="108.22757860544155"/>
    <n v="128.22672732734529"/>
    <s v=""/>
    <n v="3.3684252930670899E-2"/>
    <n v="-3.9654566476644559E-3"/>
    <n v="116710.39802138742"/>
    <n v="128715.38650525779"/>
    <n v="124180.00973382189"/>
    <n v="120283.7670591952"/>
    <m/>
  </r>
  <r>
    <x v="867"/>
    <m/>
    <n v="23.99"/>
    <n v="1478.55"/>
    <n v="72.731953006253107"/>
    <n v="16.606034693728922"/>
    <m/>
    <m/>
    <m/>
    <m/>
    <m/>
    <m/>
    <m/>
    <n v="4.5441197469189739E-4"/>
    <n v="4.7683807569943136E-4"/>
    <n v="0.15502464002619501"/>
    <n v="0.64505874668119012"/>
    <n v="0.35494125331880988"/>
    <n v="-4.6990413327046995E-2"/>
    <n v="-1"/>
    <n v="1"/>
    <n v="0"/>
    <n v="71.981460599429596"/>
    <n v="91.031287893765452"/>
    <n v="118.817945582308"/>
    <m/>
    <m/>
    <n v="134.08643929549001"/>
    <m/>
    <n v="0.55070889122903866"/>
    <n v="1473.91"/>
    <n v="108.22757860544155"/>
    <n v="128.22672732734529"/>
    <s v=""/>
    <n v="4.791854865549583E-2"/>
    <n v="-1.7310058121151606E-3"/>
    <n v="117206.63659640584"/>
    <n v="129056.03656227769"/>
    <n v="124315.25986972929"/>
    <n v="120445.70655862582"/>
    <m/>
  </r>
  <r>
    <x v="868"/>
    <m/>
    <n v="26.23"/>
    <n v="1453.55"/>
    <n v="72.37761692563933"/>
    <n v="16.49289576211762"/>
    <m/>
    <m/>
    <m/>
    <m/>
    <m/>
    <m/>
    <m/>
    <n v="4.0976030256985113E-4"/>
    <n v="4.6276979103259145E-4"/>
    <n v="0.15272065174049845"/>
    <n v="0.65479029103358655"/>
    <n v="0.34520970896641345"/>
    <n v="-6.8988275748559869E-2"/>
    <n v="-1"/>
    <n v="1"/>
    <n v="0"/>
    <n v="76.551211334306927"/>
    <n v="85.252156833000868"/>
    <n v="121.33233558226895"/>
    <m/>
    <m/>
    <n v="134.22712631435905"/>
    <m/>
    <n v="0.55070889122903866"/>
    <n v="1473.91"/>
    <n v="108.22757860544155"/>
    <n v="128.22672732734529"/>
    <n v="0.65479029103358655"/>
    <n v="5.3457779581346676E-2"/>
    <n v="-1.2620474189323105E-2"/>
    <n v="115224.85314984662"/>
    <n v="128427.30038395598"/>
    <n v="124445.69471014191"/>
    <n v="119625.09532851937"/>
    <m/>
  </r>
  <r>
    <x v="869"/>
    <m/>
    <n v="27.38"/>
    <n v="1451.7"/>
    <n v="72.601519396366115"/>
    <n v="16.513802952907735"/>
    <m/>
    <m/>
    <m/>
    <m/>
    <m/>
    <m/>
    <m/>
    <n v="3.9200310167300772E-4"/>
    <n v="4.5585234610965621E-4"/>
    <n v="0.15157492617160223"/>
    <n v="0.65973972427858685"/>
    <n v="0.34026027572141315"/>
    <n v="-7.8509722836859253E-2"/>
    <n v="-1"/>
    <n v="1"/>
    <n v="0"/>
    <n v="78.707850155723037"/>
    <n v="82.850390644970517"/>
    <n v="122.47174722862016"/>
    <m/>
    <m/>
    <n v="132.78739878239574"/>
    <m/>
    <n v="0.65479029103358655"/>
    <n v="1451.7"/>
    <n v="122.47174722862016"/>
    <n v="132.78739878239574"/>
    <s v=""/>
    <n v="6.8129751298544816E-2"/>
    <n v="-7.9800224829140731E-3"/>
    <n v="115078.20117480124"/>
    <n v="128824.59434148268"/>
    <n v="123110.88335100662"/>
    <n v="119776.73787373351"/>
    <m/>
  </r>
  <r>
    <x v="870"/>
    <m/>
    <n v="25.27"/>
    <n v="1471.49"/>
    <n v="73.130390305723665"/>
    <n v="16.581287181338293"/>
    <m/>
    <m/>
    <m/>
    <m/>
    <m/>
    <m/>
    <m/>
    <n v="3.6747112495893986E-4"/>
    <n v="4.4657727576233639E-4"/>
    <n v="0.15002498024802988"/>
    <n v="0.66655566182827874"/>
    <n v="0.33344433817172126"/>
    <n v="-5.5878767657186815E-2"/>
    <n v="-1"/>
    <n v="1"/>
    <n v="0"/>
    <n v="74.803962805359816"/>
    <n v="86.959746844785784"/>
    <n v="120.44689242766218"/>
    <m/>
    <m/>
    <n v="133.21482259186922"/>
    <m/>
    <n v="0.65479029103358655"/>
    <n v="1451.7"/>
    <n v="122.47174722862016"/>
    <n v="132.78739878239574"/>
    <s v=""/>
    <n v="7.8149755459116843E-2"/>
    <n v="-2.9047520607349053E-2"/>
    <n v="116646.98095109752"/>
    <n v="129763.0262217445"/>
    <n v="123507.15982928725"/>
    <n v="120266.20966665659"/>
    <m/>
  </r>
  <r>
    <x v="871"/>
    <m/>
    <n v="24.96"/>
    <n v="1471.56"/>
    <n v="73.202824927815797"/>
    <n v="16.628675869014206"/>
    <m/>
    <m/>
    <m/>
    <m/>
    <m/>
    <m/>
    <m/>
    <n v="3.3074860902318606E-4"/>
    <n v="4.3318733645750836E-4"/>
    <n v="0.14775872819383098"/>
    <n v="0.67677897084238081"/>
    <n v="0.32322102915761919"/>
    <n v="-4.1032541727801186E-2"/>
    <n v="-1"/>
    <n v="1"/>
    <n v="0"/>
    <n v="75.351920267755148"/>
    <n v="86.322745268604649"/>
    <n v="120.74099348440164"/>
    <m/>
    <m/>
    <n v="133.32909316279435"/>
    <m/>
    <n v="0.65479029103358655"/>
    <n v="1451.7"/>
    <n v="122.47174722862016"/>
    <n v="132.78739878239574"/>
    <s v=""/>
    <n v="6.1828486771911439E-2"/>
    <n v="-2.4499730210173265E-2"/>
    <n v="116652.52994474788"/>
    <n v="129891.55467245575"/>
    <n v="123613.10324753787"/>
    <n v="120609.92591651886"/>
    <m/>
  </r>
  <r>
    <x v="872"/>
    <m/>
    <n v="24.76"/>
    <n v="1483.95"/>
    <n v="73.725891676292889"/>
    <n v="16.721352047744372"/>
    <m/>
    <m/>
    <m/>
    <m/>
    <m/>
    <m/>
    <m/>
    <n v="2.9900276885030014E-4"/>
    <n v="4.2059042258261293E-4"/>
    <n v="0.14559449611219405"/>
    <n v="0.68683915031335208"/>
    <n v="0.31316084968664792"/>
    <n v="-4.3719036101372517E-2"/>
    <n v="-1"/>
    <n v="1"/>
    <n v="0"/>
    <n v="75.004513718708793"/>
    <n v="86.720732299743474"/>
    <n v="120.55543655930585"/>
    <m/>
    <m/>
    <n v="134.00172652431357"/>
    <m/>
    <n v="0.65479029103358655"/>
    <n v="1451.7"/>
    <n v="122.47174722862016"/>
    <n v="132.78739878239574"/>
    <s v=""/>
    <n v="5.6300796433716771E-2"/>
    <n v="-1.3466835102531882E-2"/>
    <n v="117634.70182086264"/>
    <n v="130819.68761301033"/>
    <n v="124236.72030809714"/>
    <n v="121282.11816675689"/>
    <m/>
  </r>
  <r>
    <x v="873"/>
    <m/>
    <n v="24.92"/>
    <n v="1484.25"/>
    <n v="73.741253278979187"/>
    <n v="16.72089873509475"/>
    <m/>
    <m/>
    <m/>
    <m/>
    <m/>
    <m/>
    <m/>
    <n v="3.1278664382032811E-4"/>
    <n v="4.2107795546165192E-4"/>
    <n v="0.14567885555312157"/>
    <n v="0.68644141677468873"/>
    <n v="0.31355858322531127"/>
    <n v="-4.1475675830833655E-2"/>
    <n v="-1"/>
    <n v="1"/>
    <n v="0"/>
    <n v="75.040513621244415"/>
    <n v="86.679108965948956"/>
    <n v="120.57472421614629"/>
    <m/>
    <m/>
    <n v="134.02691378484164"/>
    <m/>
    <n v="0.65479029103358655"/>
    <n v="1451.7"/>
    <n v="122.47174722862016"/>
    <n v="132.78739878239574"/>
    <s v=""/>
    <n v="5.246133629839278E-2"/>
    <n v="-1.3714418379278115E-2"/>
    <n v="117658.48322222134"/>
    <n v="130846.94533779283"/>
    <n v="124260.07211648586"/>
    <n v="121278.83023177525"/>
    <m/>
  </r>
  <r>
    <x v="874"/>
    <m/>
    <n v="26.48"/>
    <n v="1476.65"/>
    <n v="73.571618873730884"/>
    <n v="16.676103624515751"/>
    <m/>
    <m/>
    <m/>
    <m/>
    <m/>
    <m/>
    <m/>
    <n v="3.1054661083029344E-4"/>
    <n v="4.1715720621540183E-4"/>
    <n v="0.14499904549084539"/>
    <n v="0.68965971232075163"/>
    <n v="0.31034028767924837"/>
    <n v="-4.071119419311791E-2"/>
    <n v="-1"/>
    <n v="1"/>
    <n v="0"/>
    <n v="76.826907675278818"/>
    <n v="84.615649677179718"/>
    <n v="121.53151391108241"/>
    <m/>
    <m/>
    <n v="133.92983382989161"/>
    <m/>
    <n v="0.65479029103358655"/>
    <n v="1451.7"/>
    <n v="122.47174722862016"/>
    <n v="132.78739878239574"/>
    <s v=""/>
    <n v="4.3429341418224743E-2"/>
    <n v="-2.4468220194860946E-3"/>
    <n v="117056.02105446735"/>
    <n v="130545.94497823885"/>
    <n v="124170.06659548638"/>
    <n v="120953.92553034784"/>
    <m/>
  </r>
  <r>
    <x v="875"/>
    <m/>
    <n v="20.350000000000001"/>
    <n v="1519.78"/>
    <n v="74.579873043952048"/>
    <n v="16.904345278029755"/>
    <m/>
    <m/>
    <m/>
    <m/>
    <m/>
    <m/>
    <m/>
    <n v="3.8375697105601865E-4"/>
    <n v="4.3592199642156616E-4"/>
    <n v="0.14822438604914825"/>
    <n v="0.6746528197245627"/>
    <n v="0.3253471802754373"/>
    <n v="5.0967593805191225E-2"/>
    <n v="1"/>
    <n v="1"/>
    <n v="0"/>
    <n v="67.173591230443478"/>
    <n v="95.247623125487323"/>
    <n v="116.44136083276152"/>
    <m/>
    <m/>
    <n v="134.60788085257997"/>
    <m/>
    <n v="0.65479029103358655"/>
    <n v="1451.7"/>
    <n v="122.47174722862016"/>
    <n v="132.78739878239574"/>
    <s v=""/>
    <n v="4.190566484949021E-2"/>
    <n v="6.0877015869187368E-3"/>
    <n v="120474.99385647132"/>
    <n v="132334.99754286537"/>
    <n v="124798.70281158907"/>
    <n v="122609.39161425196"/>
    <m/>
  </r>
  <r>
    <x v="876"/>
    <m/>
    <n v="20.03"/>
    <n v="1529.03"/>
    <n v="74.703378629231622"/>
    <n v="16.964896327737218"/>
    <m/>
    <m/>
    <m/>
    <m/>
    <m/>
    <m/>
    <m/>
    <n v="4.9215059883139063E-4"/>
    <n v="4.6687513399321139E-4"/>
    <n v="0.15749409570235351"/>
    <n v="0.63494443746633522"/>
    <n v="0.36505556253366478"/>
    <n v="-1.8489724372077309E-2"/>
    <n v="-1"/>
    <n v="1"/>
    <n v="0"/>
    <n v="64.606044228850891"/>
    <n v="98.888231654599764"/>
    <n v="114.95779831267389"/>
    <m/>
    <m/>
    <n v="134.60662179615949"/>
    <m/>
    <n v="0.65479029103358655"/>
    <n v="1451.7"/>
    <n v="122.47174722862016"/>
    <n v="132.78739878239574"/>
    <s v=""/>
    <n v="1.4120464804116439E-2"/>
    <n v="8.701987513024978E-3"/>
    <n v="121208.25373169823"/>
    <n v="132554.14663306117"/>
    <n v="124797.53550543249"/>
    <n v="123048.57616970973"/>
    <m/>
  </r>
  <r>
    <x v="877"/>
    <m/>
    <n v="20.45"/>
    <n v="1518.75"/>
    <n v="74.433233039633834"/>
    <n v="16.865944627284293"/>
    <m/>
    <m/>
    <m/>
    <m/>
    <m/>
    <m/>
    <m/>
    <n v="4.9666759790780671E-4"/>
    <n v="4.6898849766128159E-4"/>
    <n v="0.15821519185765145"/>
    <n v="0.63205055611834982"/>
    <n v="0.36794944388165018"/>
    <n v="-4.9368939594467681E-3"/>
    <n v="-1"/>
    <n v="1"/>
    <n v="0"/>
    <n v="65.44163142570774"/>
    <n v="97.609253173922284"/>
    <n v="115.45340346126063"/>
    <m/>
    <m/>
    <n v="134.17641126230163"/>
    <m/>
    <n v="0.65479029103358655"/>
    <n v="1451.7"/>
    <n v="122.47174722862016"/>
    <n v="132.78739878239574"/>
    <s v=""/>
    <s v=""/>
    <s v=""/>
    <n v="120393.34437847308"/>
    <n v="132074.79859348258"/>
    <n v="124398.67537762065"/>
    <n v="122330.86675285955"/>
    <m/>
  </r>
  <r>
    <x v="878"/>
    <m/>
    <n v="19"/>
    <n v="1525.75"/>
    <n v="74.407744145920205"/>
    <n v="16.819603982800128"/>
    <m/>
    <m/>
    <m/>
    <m/>
    <m/>
    <m/>
    <m/>
    <n v="5.2304716382162294E-4"/>
    <n v="4.7773274044282221E-4"/>
    <n v="0.16236248660515704"/>
    <n v="0.61590581722972793"/>
    <n v="0.38409418277027207"/>
    <n v="5.5904311955266911E-3"/>
    <n v="1"/>
    <n v="1"/>
    <n v="0"/>
    <n v="62.518579145261221"/>
    <n v="101.96912232551304"/>
    <n v="113.73443483267508"/>
    <m/>
    <m/>
    <n v="133.9522817618292"/>
    <m/>
    <n v="0.65479029103358655"/>
    <n v="1451.7"/>
    <n v="122.47174722862016"/>
    <n v="132.78739878239574"/>
    <s v=""/>
    <n v="-1.1930864197530755E-2"/>
    <n v="1.4645366573437402E-2"/>
    <n v="120948.24374350967"/>
    <n v="132029.57093956883"/>
    <n v="124190.87869630002"/>
    <n v="121994.75209513304"/>
    <m/>
  </r>
  <r>
    <x v="879"/>
    <m/>
    <n v="19.37"/>
    <n v="1517.73"/>
    <n v="73.997921217965214"/>
    <n v="16.791829216225906"/>
    <m/>
    <m/>
    <m/>
    <m/>
    <m/>
    <m/>
    <m/>
    <n v="5.4603664891231078E-4"/>
    <n v="4.859890186713926E-4"/>
    <n v="0.1658922756043224"/>
    <n v="0.60280082141084612"/>
    <n v="0.39719917858915388"/>
    <n v="1.0454913545452107E-2"/>
    <n v="1"/>
    <n v="1"/>
    <n v="0"/>
    <n v="62.079230542776443"/>
    <n v="102.68570917062065"/>
    <n v="113.46801235111681"/>
    <m/>
    <m/>
    <n v="133.3722148093552"/>
    <m/>
    <n v="0.65479029103358655"/>
    <n v="1451.7"/>
    <n v="122.47174722862016"/>
    <n v="132.78739878239574"/>
    <s v=""/>
    <n v="-1.2728166475503899E-2"/>
    <n v="8.9721203341766032E-3"/>
    <n v="120312.48761385347"/>
    <n v="131302.37854904315"/>
    <n v="123653.08252304395"/>
    <n v="121793.29813901211"/>
    <m/>
  </r>
  <r>
    <x v="880"/>
    <m/>
    <n v="18.600000000000001"/>
    <n v="1517.21"/>
    <n v="74.041125594241791"/>
    <n v="16.764234771042361"/>
    <m/>
    <m/>
    <m/>
    <m/>
    <m/>
    <m/>
    <m/>
    <n v="4.9171942801566235E-4"/>
    <n v="4.714952813096256E-4"/>
    <n v="0.15742509066851251"/>
    <n v="0.63522275626677838"/>
    <n v="0.36477724373322162"/>
    <n v="1.1044195512630412E-2"/>
    <n v="1"/>
    <n v="1"/>
    <n v="0"/>
    <n v="62.639061482041363"/>
    <n v="101.75968872044028"/>
    <n v="113.80909746324235"/>
    <m/>
    <m/>
    <n v="133.46873349889634"/>
    <m/>
    <n v="0.65479029103358655"/>
    <n v="1451.7"/>
    <n v="122.47174722862016"/>
    <n v="132.78739878239574"/>
    <s v=""/>
    <s v=""/>
    <s v=""/>
    <n v="120271.26651816504"/>
    <n v="131379.04066705229"/>
    <n v="123742.56767930312"/>
    <n v="121593.15207714218"/>
    <m/>
  </r>
  <r>
    <x v="881"/>
    <m/>
    <n v="17.63"/>
    <n v="1525.42"/>
    <n v="74.125021752415122"/>
    <n v="16.83447025203257"/>
    <m/>
    <m/>
    <m/>
    <m/>
    <m/>
    <m/>
    <m/>
    <n v="4.4310622392172499E-4"/>
    <n v="4.575180444826255E-4"/>
    <n v="0.15185160335644904"/>
    <n v="0.65853766301870975"/>
    <n v="0.34146233698129025"/>
    <n v="2.6611718975866241E-2"/>
    <n v="1"/>
    <n v="0"/>
    <n v="1"/>
    <n v="60.210870552538864"/>
    <n v="105.7043830899562"/>
    <n v="112.33850168473684"/>
    <m/>
    <m/>
    <n v="133.41003811426205"/>
    <m/>
    <n v="0.65479029103358655"/>
    <n v="1451.7"/>
    <n v="122.47174722862016"/>
    <n v="132.78739878239574"/>
    <s v=""/>
    <s v=""/>
    <s v=""/>
    <n v="120922.08420201509"/>
    <n v="131527.90653974129"/>
    <n v="123688.14955893015"/>
    <n v="122102.5790589216"/>
    <m/>
  </r>
  <r>
    <x v="882"/>
    <m/>
    <n v="17"/>
    <n v="1531.38"/>
    <n v="74.283337331176824"/>
    <n v="16.921985490267339"/>
    <m/>
    <m/>
    <m/>
    <m/>
    <m/>
    <m/>
    <m/>
    <n v="4.056541933485509E-4"/>
    <n v="4.4585008069384627E-4"/>
    <n v="0.14990278205213486"/>
    <n v="0.66709902665596221"/>
    <n v="0.33290097334403779"/>
    <n v="3.5076632912832612E-2"/>
    <n v="1"/>
    <n v="0"/>
    <n v="1"/>
    <n v="59.376361854842578"/>
    <n v="107.16942131750045"/>
    <n v="112.85749687548223"/>
    <m/>
    <m/>
    <n v="133.96125824861957"/>
    <m/>
    <n v="0.65479029103358655"/>
    <n v="1451.7"/>
    <n v="122.47174722862016"/>
    <n v="132.78739878239574"/>
    <s v=""/>
    <s v=""/>
    <s v=""/>
    <n v="121394.54137567482"/>
    <n v="131808.82270212309"/>
    <n v="124199.20104637454"/>
    <n v="122737.3383436179"/>
    <m/>
  </r>
  <r>
    <x v="883"/>
    <m/>
    <n v="18"/>
    <n v="1526.75"/>
    <n v="74.186770153343886"/>
    <n v="16.87070541212757"/>
    <m/>
    <m/>
    <m/>
    <m/>
    <m/>
    <m/>
    <m/>
    <n v="3.6513170280662484E-4"/>
    <n v="4.3248745691090956E-4"/>
    <n v="0.14763931667516564"/>
    <n v="0.67732635352152759"/>
    <n v="0.32267364647847241"/>
    <n v="4.5577883433397803E-2"/>
    <n v="1"/>
    <n v="0"/>
    <n v="1"/>
    <n v="60.228486038828144"/>
    <n v="105.63140765624524"/>
    <n v="112.31761535008789"/>
    <m/>
    <m/>
    <n v="133.48187946313996"/>
    <m/>
    <n v="0.65479029103358655"/>
    <n v="1451.7"/>
    <n v="122.47174722862016"/>
    <n v="132.78739878239574"/>
    <s v=""/>
    <s v=""/>
    <s v=""/>
    <n v="121027.51508137204"/>
    <n v="131637.47329215944"/>
    <n v="123754.75566766175"/>
    <n v="122365.39733796298"/>
    <m/>
  </r>
  <r>
    <x v="884"/>
    <m/>
    <n v="17.84"/>
    <n v="1547.04"/>
    <n v="74.888639159286797"/>
    <n v="17.033365883146239"/>
    <m/>
    <m/>
    <m/>
    <m/>
    <m/>
    <m/>
    <m/>
    <n v="3.6520515627971374E-4"/>
    <n v="4.3048882032970768E-4"/>
    <n v="0.14729778187269918"/>
    <n v="0.67889684914891746"/>
    <n v="0.32110315085108254"/>
    <n v="4.4255369619663157E-2"/>
    <n v="1"/>
    <n v="0"/>
    <n v="1"/>
    <n v="58.766111079821101"/>
    <n v="108.19618614563932"/>
    <n v="113.22665623171471"/>
    <m/>
    <m/>
    <n v="135.03736720817994"/>
    <m/>
    <n v="0.65479029103358655"/>
    <n v="1451.7"/>
    <n v="122.47174722862016"/>
    <n v="132.78739878239574"/>
    <s v=""/>
    <s v=""/>
    <s v=""/>
    <n v="122635.93052659951"/>
    <n v="132882.87408711831"/>
    <n v="125196.89153363615"/>
    <n v="123545.19466600307"/>
    <m/>
  </r>
  <r>
    <x v="885"/>
    <m/>
    <n v="18.489999999999998"/>
    <n v="1546.63"/>
    <n v="75.039994202492011"/>
    <n v="17.009901608323304"/>
    <m/>
    <m/>
    <m/>
    <m/>
    <m/>
    <m/>
    <m/>
    <n v="3.6556879761859339E-4"/>
    <n v="4.2863940280987175E-4"/>
    <n v="0.14698103925887018"/>
    <n v="0.68035986481137289"/>
    <n v="0.31964013518862711"/>
    <n v="4.0573671956969842E-2"/>
    <n v="1"/>
    <n v="0"/>
    <n v="1"/>
    <n v="60.104348788226076"/>
    <n v="105.73231345532244"/>
    <n v="112.36718026174015"/>
    <m/>
    <m/>
    <n v="134.69112063447784"/>
    <m/>
    <n v="0.65479029103358655"/>
    <n v="1451.7"/>
    <n v="122.47174722862016"/>
    <n v="132.78739878239574"/>
    <s v=""/>
    <n v="-1.0355259075395584E-2"/>
    <n v="8.101930409079694E-3"/>
    <n v="122603.42927807594"/>
    <n v="133151.43943126764"/>
    <n v="124875.87672397353"/>
    <n v="123375.00526124399"/>
    <m/>
  </r>
  <r>
    <x v="886"/>
    <m/>
    <n v="18.8"/>
    <n v="1539.59"/>
    <n v="74.838140803907052"/>
    <n v="16.980102232094044"/>
    <m/>
    <m/>
    <m/>
    <m/>
    <m/>
    <m/>
    <m/>
    <n v="3.3756144486391112E-4"/>
    <n v="4.1834507882772872E-4"/>
    <n v="0.14520534416101058"/>
    <n v="0.68867988694076754"/>
    <n v="0.31132011305923246"/>
    <n v="4.3247050553028965E-2"/>
    <n v="1"/>
    <n v="0"/>
    <n v="1"/>
    <n v="60.858009993293095"/>
    <n v="104.40651350274277"/>
    <n v="111.89751494248881"/>
    <m/>
    <m/>
    <n v="134.09367863997025"/>
    <m/>
    <n v="0.65479029103358655"/>
    <n v="1451.7"/>
    <n v="122.47174722862016"/>
    <n v="132.78739878239574"/>
    <s v=""/>
    <s v=""/>
    <s v=""/>
    <n v="122045.35905952485"/>
    <n v="132793.2694865425"/>
    <n v="124321.97166694813"/>
    <n v="123158.86655076094"/>
    <m/>
  </r>
  <r>
    <x v="887"/>
    <m/>
    <n v="18.440000000000001"/>
    <n v="1542.84"/>
    <n v="75.006592238862581"/>
    <n v="17.001818301116121"/>
    <m/>
    <m/>
    <m/>
    <m/>
    <m/>
    <m/>
    <m/>
    <n v="3.0936387400688016E-4"/>
    <n v="4.0746229855170488E-4"/>
    <n v="0.14330422131607262"/>
    <n v="0.69781615001723796"/>
    <n v="0.30218384998276204"/>
    <n v="4.4068059972035813E-2"/>
    <n v="1"/>
    <n v="0"/>
    <n v="1"/>
    <n v="61.361599198555055"/>
    <n v="103.54256817878603"/>
    <n v="111.58887093311417"/>
    <m/>
    <m/>
    <n v="134.17281241702199"/>
    <m/>
    <n v="0.65479029103358655"/>
    <n v="1451.7"/>
    <n v="122.47174722862016"/>
    <n v="132.78739878239574"/>
    <s v=""/>
    <n v="-2.0232659344370796E-2"/>
    <n v="3.0278950877368205E-2"/>
    <n v="122302.99090757755"/>
    <n v="133092.17077614102"/>
    <n v="124395.3387882644"/>
    <n v="123316.37599388089"/>
    <m/>
  </r>
  <r>
    <x v="888"/>
    <m/>
    <n v="16.91"/>
    <n v="1557.59"/>
    <n v="75.62461703253777"/>
    <n v="17.177151782437509"/>
    <m/>
    <m/>
    <m/>
    <m/>
    <m/>
    <m/>
    <m/>
    <n v="3.1842133404518891E-4"/>
    <n v="4.0723658382685275E-4"/>
    <n v="0.14326452395786396"/>
    <n v="0.6980095088258651"/>
    <n v="0.3019904911741349"/>
    <n v="6.5518752516141351E-2"/>
    <n v="1"/>
    <n v="0"/>
    <n v="1"/>
    <n v="58.0821628621608"/>
    <n v="109.07634280141821"/>
    <n v="113.57680585688257"/>
    <m/>
    <m/>
    <n v="135.80030352097876"/>
    <m/>
    <n v="0.65479029103358655"/>
    <n v="1451.7"/>
    <n v="122.47174722862016"/>
    <n v="132.78739878239574"/>
    <s v=""/>
    <n v="-2.151227606232653E-2"/>
    <n v="3.2441389453744085E-2"/>
    <n v="123472.2431410475"/>
    <n v="134188.79787155372"/>
    <n v="125904.23096697456"/>
    <n v="124588.09229645572"/>
    <m/>
  </r>
  <r>
    <x v="889"/>
    <m/>
    <n v="17.46"/>
    <n v="1552.58"/>
    <n v="75.407352499863947"/>
    <n v="17.094752639585813"/>
    <m/>
    <m/>
    <m/>
    <m/>
    <m/>
    <m/>
    <m/>
    <n v="2.8785700256179488E-4"/>
    <n v="3.9540282688838463E-4"/>
    <n v="0.14116763961749373"/>
    <n v="0.70837764427427485"/>
    <n v="0.29162235572572515"/>
    <n v="6.34012720861582E-2"/>
    <n v="1"/>
    <n v="0"/>
    <n v="1"/>
    <n v="58.874719939731648"/>
    <n v="107.58794734190394"/>
    <n v="113.06020376027799"/>
    <m/>
    <m/>
    <n v="135.30687824484585"/>
    <m/>
    <n v="0.65479029103358655"/>
    <n v="1451.7"/>
    <n v="122.47174722862016"/>
    <n v="132.78739878239574"/>
    <s v=""/>
    <n v="-3.5580608504163336E-2"/>
    <n v="5.2096409248170827E-2"/>
    <n v="123075.09373835703"/>
    <n v="133803.28231321269"/>
    <n v="125446.76269687174"/>
    <n v="123990.44070993064"/>
    <m/>
  </r>
  <r>
    <x v="890"/>
    <m/>
    <n v="16.12"/>
    <n v="1565.15"/>
    <n v="75.908467286577746"/>
    <n v="17.245233770956293"/>
    <m/>
    <m/>
    <m/>
    <m/>
    <m/>
    <m/>
    <m/>
    <n v="2.7324014704350336E-4"/>
    <n v="3.8779139550309947E-4"/>
    <n v="0.13980231161664033"/>
    <n v="0.71529575472411033"/>
    <n v="0.28470424527588967"/>
    <n v="7.8641819880827357E-2"/>
    <n v="1"/>
    <n v="0"/>
    <n v="1"/>
    <n v="55.952226881072086"/>
    <n v="112.92852526098385"/>
    <n v="114.93094251446817"/>
    <m/>
    <m/>
    <n v="136.75993583687716"/>
    <m/>
    <n v="0.65479029103358655"/>
    <n v="1451.7"/>
    <n v="122.47174722862016"/>
    <n v="132.78739878239574"/>
    <s v=""/>
    <n v="-2.0810521841064467E-2"/>
    <n v="3.4706897739736009E-2"/>
    <n v="124071.53445528702"/>
    <n v="134692.46355423442"/>
    <n v="126793.9327247146"/>
    <n v="125081.89972022064"/>
    <m/>
  </r>
  <r>
    <x v="891"/>
    <m/>
    <n v="16.670000000000002"/>
    <n v="1562.47"/>
    <n v="75.790450750573996"/>
    <n v="17.21948415181231"/>
    <m/>
    <m/>
    <m/>
    <m/>
    <m/>
    <m/>
    <m/>
    <n v="2.6767756057955372E-4"/>
    <n v="3.8268608211012667E-4"/>
    <n v="0.13887900683094756"/>
    <n v="0.72005123223358314"/>
    <n v="0.27994876776641686"/>
    <n v="6.2224376271689814E-2"/>
    <n v="1"/>
    <n v="0"/>
    <n v="1"/>
    <n v="56.104025637922049"/>
    <n v="112.62214943462122"/>
    <n v="114.82700638198635"/>
    <m/>
    <m/>
    <n v="136.56051845128715"/>
    <m/>
    <n v="0.65479029103358655"/>
    <n v="1451.7"/>
    <n v="122.47174722862016"/>
    <n v="132.78739878239574"/>
    <s v=""/>
    <n v="-5.7202185094080593E-2"/>
    <n v="7.9258977663128283E-2"/>
    <n v="123859.08726981586"/>
    <n v="134483.05426772533"/>
    <n v="126609.04733106542"/>
    <n v="124895.13441901458"/>
    <m/>
  </r>
  <r>
    <x v="892"/>
    <m/>
    <n v="18.88"/>
    <n v="1554.41"/>
    <n v="75.533938171548954"/>
    <n v="17.113481796449271"/>
    <m/>
    <m/>
    <m/>
    <m/>
    <m/>
    <m/>
    <m/>
    <n v="2.4649165535273486E-4"/>
    <n v="3.7288005489616381E-4"/>
    <n v="0.13708812773820589"/>
    <n v="0.72945777034002357"/>
    <n v="0.27054222965997643"/>
    <n v="6.0458079967136952E-2"/>
    <n v="1"/>
    <n v="0"/>
    <n v="1"/>
    <n v="59.740824668391241"/>
    <n v="105.32170852657453"/>
    <n v="112.34588468745908"/>
    <m/>
    <m/>
    <n v="135.14912413172794"/>
    <m/>
    <n v="0.65479029103358655"/>
    <n v="1451.7"/>
    <n v="122.47174722862016"/>
    <n v="132.78739878239574"/>
    <s v=""/>
    <n v="-5.612907767829145E-2"/>
    <n v="9.4367422467970918E-2"/>
    <n v="123220.16028664517"/>
    <n v="134027.89672817054"/>
    <n v="125300.5044796291"/>
    <n v="124126.28569479739"/>
    <m/>
  </r>
  <r>
    <x v="893"/>
    <m/>
    <n v="17.73"/>
    <n v="1561.8"/>
    <n v="75.845928112957907"/>
    <n v="17.199326214523445"/>
    <m/>
    <m/>
    <m/>
    <m/>
    <m/>
    <m/>
    <m/>
    <n v="2.2257108342946906E-4"/>
    <n v="3.6191223133288122E-4"/>
    <n v="0.13505693784170147"/>
    <n v="0.7404284563093585"/>
    <n v="0.2595715436906415"/>
    <n v="7.2712719788808278E-2"/>
    <n v="1"/>
    <n v="0"/>
    <n v="1"/>
    <n v="58.57598565835761"/>
    <n v="107.37529307911682"/>
    <n v="113.07606582030581"/>
    <m/>
    <m/>
    <n v="135.86503647768441"/>
    <m/>
    <n v="0.65479029103358655"/>
    <n v="1451.7"/>
    <n v="122.47174722862016"/>
    <n v="132.78739878239574"/>
    <s v=""/>
    <n v="-6.4789855958209297E-2"/>
    <n v="0.10086135012545028"/>
    <n v="123805.97547344807"/>
    <n v="134581.49364976116"/>
    <n v="125964.24668800706"/>
    <n v="124748.92630586168"/>
    <m/>
  </r>
  <r>
    <x v="894"/>
    <m/>
    <n v="19.25"/>
    <n v="1548.71"/>
    <n v="75.318356003228701"/>
    <n v="17.057436811304338"/>
    <m/>
    <m/>
    <m/>
    <m/>
    <m/>
    <m/>
    <m/>
    <n v="2.0093684537435058E-4"/>
    <n v="3.5124172547924332E-4"/>
    <n v="0.13305105397611047"/>
    <n v="0.75159119008523723"/>
    <n v="0.24840880991476277"/>
    <n v="5.8985539768564528E-2"/>
    <n v="1"/>
    <n v="0"/>
    <n v="1"/>
    <n v="61.587774453070878"/>
    <n v="101.85440084162366"/>
    <n v="111.13806327449481"/>
    <m/>
    <m/>
    <n v="134.35565816768889"/>
    <m/>
    <n v="0.65479029103358655"/>
    <n v="1451.7"/>
    <n v="122.47174722862016"/>
    <n v="132.78739878239574"/>
    <s v=""/>
    <n v="-7.8511973364067011E-2"/>
    <n v="0.11570148357821708"/>
    <n v="122768.31366082966"/>
    <n v="133645.36636775904"/>
    <n v="124564.86015917754"/>
    <n v="123719.78420546844"/>
    <m/>
  </r>
  <r>
    <x v="895"/>
    <m/>
    <n v="20.02"/>
    <n v="1538.53"/>
    <n v="74.918933848838293"/>
    <n v="16.936847189119018"/>
    <m/>
    <m/>
    <m/>
    <m/>
    <m/>
    <m/>
    <m/>
    <n v="2.102699933754696E-4"/>
    <n v="3.4953252347643223E-4"/>
    <n v="0.13272693465612842"/>
    <n v="0.75342657659563972"/>
    <n v="0.24657342340436028"/>
    <n v="6.0252710026558826E-2"/>
    <n v="1"/>
    <n v="0"/>
    <n v="1"/>
    <n v="64.370482037196794"/>
    <n v="97.252334665087957"/>
    <n v="109.46422062035649"/>
    <m/>
    <m/>
    <n v="133.11944238920907"/>
    <m/>
    <n v="0.65479029103358655"/>
    <n v="1451.7"/>
    <n v="122.47174722862016"/>
    <n v="132.78739878239574"/>
    <s v=""/>
    <n v="-4.3687972570720213E-2"/>
    <n v="7.3355915458285903E-2"/>
    <n v="121961.33144139074"/>
    <n v="132936.62917550516"/>
    <n v="123418.7301958178"/>
    <n v="122845.13215784664"/>
    <m/>
  </r>
  <r>
    <x v="896"/>
    <m/>
    <n v="18.54"/>
    <n v="1541.24"/>
    <n v="75.029666568968835"/>
    <n v="16.979695508331577"/>
    <m/>
    <m/>
    <m/>
    <m/>
    <m/>
    <m/>
    <m/>
    <n v="2.0795891728703057E-4"/>
    <n v="3.446613247468716E-4"/>
    <n v="0.13179882688113095"/>
    <n v="0.75873209471120528"/>
    <n v="0.24126790528879472"/>
    <n v="-7.4550393444380251E-3"/>
    <n v="-1"/>
    <n v="0"/>
    <n v="1"/>
    <n v="63.593363475387413"/>
    <n v="98.426422415492965"/>
    <n v="109.90472624242572"/>
    <m/>
    <m/>
    <n v="133.44662994514206"/>
    <m/>
    <n v="0.65479029103358655"/>
    <n v="1451.7"/>
    <n v="122.47174722862016"/>
    <n v="132.78739878239574"/>
    <n v="0.75873209471120528"/>
    <n v="-4.4165534633708869E-2"/>
    <n v="7.0327911627715345E-2"/>
    <n v="122176.15676699777"/>
    <n v="133133.11401314702"/>
    <n v="123722.07486106255"/>
    <n v="123155.91653097307"/>
    <m/>
  </r>
  <r>
    <x v="897"/>
    <m/>
    <n v="18.5"/>
    <n v="1540.08"/>
    <n v="74.985889596571639"/>
    <n v="16.927020304304605"/>
    <m/>
    <m/>
    <m/>
    <m/>
    <m/>
    <m/>
    <m/>
    <n v="1.9574091439517391E-4"/>
    <n v="3.368948516555194E-4"/>
    <n v="0.1303054124871188"/>
    <n v="0.76742783044323193"/>
    <n v="0.23257216955676807"/>
    <n v="-9.5479959765478947E-3"/>
    <n v="-1"/>
    <n v="0"/>
    <n v="1"/>
    <n v="63.65513751063996"/>
    <n v="98.33081185244373"/>
    <n v="109.86913941353727"/>
    <m/>
    <m/>
    <n v="135.62438612630814"/>
    <m/>
    <n v="0.75873209471120528"/>
    <n v="1540.08"/>
    <n v="109.86913941353727"/>
    <n v="135.62438612630814"/>
    <s v=""/>
    <n v="-5.8452934001193779E-2"/>
    <n v="9.0978469799216199E-2"/>
    <n v="122084.2020150774"/>
    <n v="133055.43587696672"/>
    <n v="125741.13306722431"/>
    <n v="122773.85649772838"/>
    <m/>
  </r>
  <r>
    <x v="898"/>
    <m/>
    <n v="22.96"/>
    <n v="1500.63"/>
    <n v="73.770155477448455"/>
    <n v="16.545956208271058"/>
    <m/>
    <m/>
    <m/>
    <m/>
    <m/>
    <m/>
    <m/>
    <n v="3.3579889322708258E-4"/>
    <n v="3.7467762718728173E-4"/>
    <n v="0.13741816623081171"/>
    <n v="0.72770582480366519"/>
    <n v="0.27229417519633481"/>
    <n v="-9.075732635866347E-3"/>
    <n v="-1"/>
    <n v="0"/>
    <n v="1"/>
    <n v="68.024966456678641"/>
    <n v="91.580550291097339"/>
    <n v="107.35502264589807"/>
    <m/>
    <m/>
    <n v="132.23971220154414"/>
    <m/>
    <n v="0.75873209471120528"/>
    <n v="1540.08"/>
    <n v="109.86913941353727"/>
    <n v="135.62438612630814"/>
    <s v=""/>
    <n v="-5.2815438159056649E-2"/>
    <n v="0.10320900976101899"/>
    <n v="118956.94773640696"/>
    <n v="130898.22958121277"/>
    <n v="122603.10791910267"/>
    <n v="120009.94957248167"/>
    <m/>
  </r>
  <r>
    <x v="899"/>
    <m/>
    <n v="21.64"/>
    <n v="1506.33"/>
    <n v="74.014726333746594"/>
    <n v="16.623800785101274"/>
    <m/>
    <m/>
    <m/>
    <m/>
    <m/>
    <m/>
    <m/>
    <n v="3.7920359637470401E-4"/>
    <n v="3.8653267611276216E-4"/>
    <n v="0.13957523733128027"/>
    <n v="0.71645946596279908"/>
    <n v="0.28354053403720092"/>
    <n v="-2.3306720917437917E-2"/>
    <n v="-1"/>
    <n v="1"/>
    <n v="0"/>
    <n v="67.12776500222266"/>
    <n v="92.788433325826631"/>
    <n v="107.82700172200389"/>
    <m/>
    <m/>
    <n v="132.76113290173325"/>
    <m/>
    <n v="0.75873209471120528"/>
    <n v="1540.08"/>
    <n v="109.86913941353727"/>
    <n v="135.62438612630814"/>
    <s v=""/>
    <n v="-4.4887813784877051E-2"/>
    <n v="8.9532646075338729E-2"/>
    <n v="119408.79436222246"/>
    <n v="131332.19765257428"/>
    <n v="123086.53152395072"/>
    <n v="120574.56630555482"/>
    <m/>
  </r>
  <r>
    <x v="900"/>
    <m/>
    <n v="20.41"/>
    <n v="1519.59"/>
    <n v="74.022688855495375"/>
    <n v="16.731781731897435"/>
    <m/>
    <m/>
    <m/>
    <m/>
    <m/>
    <m/>
    <m/>
    <n v="3.5662665063042803E-4"/>
    <n v="3.795397199973376E-4"/>
    <n v="0.13830691193091477"/>
    <n v="0.72302966354964726"/>
    <n v="0.27697033645035274"/>
    <n v="-1.6940039589446267E-2"/>
    <n v="-1"/>
    <n v="1"/>
    <n v="0"/>
    <n v="65.083589676605811"/>
    <n v="95.614027562444207"/>
    <n v="106.73248543480108"/>
    <m/>
    <m/>
    <n v="133.32114347265662"/>
    <m/>
    <n v="0.75873209471120528"/>
    <n v="1540.08"/>
    <n v="109.86913941353727"/>
    <n v="135.62438612630814"/>
    <s v=""/>
    <n v="-4.423333532492868E-2"/>
    <n v="8.7032857912123118E-2"/>
    <n v="120459.93230227746"/>
    <n v="131346.32640143175"/>
    <n v="123605.73286914206"/>
    <n v="121357.76600804878"/>
    <m/>
  </r>
  <r>
    <x v="901"/>
    <m/>
    <n v="20.8"/>
    <n v="1515.88"/>
    <n v="74.007298540787019"/>
    <n v="16.706672637494627"/>
    <m/>
    <m/>
    <m/>
    <m/>
    <m/>
    <m/>
    <m/>
    <n v="3.4849064066949182E-4"/>
    <n v="3.7641152492804949E-4"/>
    <n v="0.1377357646233312"/>
    <n v="0.72602784232165141"/>
    <n v="0.27397215767834859"/>
    <n v="-1.9471488178025114E-2"/>
    <n v="-1"/>
    <n v="1"/>
    <n v="0"/>
    <n v="66.386656329052244"/>
    <n v="93.699697829837291"/>
    <n v="107.44479782769913"/>
    <m/>
    <m/>
    <n v="133.28539935903825"/>
    <m/>
    <n v="0.75873209471120528"/>
    <n v="1540.08"/>
    <n v="109.86913941353727"/>
    <n v="135.62438612630814"/>
    <s v=""/>
    <n v="-6.7662988042827332E-2"/>
    <n v="0.10584951897124206"/>
    <n v="120165.83563880809"/>
    <n v="131319.01772985607"/>
    <n v="123572.59350921403"/>
    <n v="121175.64651521553"/>
    <m/>
  </r>
  <r>
    <x v="902"/>
    <m/>
    <n v="21.17"/>
    <n v="1514.4"/>
    <n v="73.874038038724052"/>
    <n v="16.739955866670627"/>
    <m/>
    <m/>
    <m/>
    <m/>
    <m/>
    <m/>
    <m/>
    <n v="3.4191614107262786E-4"/>
    <n v="3.7360154852123358E-4"/>
    <n v="0.13722069102533399"/>
    <n v="0.72875307107685228"/>
    <n v="0.27124692892314772"/>
    <n v="-1.5378707878618532E-3"/>
    <n v="-1"/>
    <n v="1"/>
    <n v="0"/>
    <n v="65.782886535097518"/>
    <n v="94.551872805662725"/>
    <n v="107.11907010351918"/>
    <m/>
    <m/>
    <n v="133.08950114921066"/>
    <m/>
    <n v="0.75873209471120528"/>
    <n v="1540.08"/>
    <n v="109.86913941353727"/>
    <n v="135.62438612630814"/>
    <s v=""/>
    <n v="-4.9594954745758257E-2"/>
    <n v="8.9390776084376622E-2"/>
    <n v="120048.51405877179"/>
    <n v="131082.55945373818"/>
    <n v="123390.97084110019"/>
    <n v="121417.05405943617"/>
    <m/>
  </r>
  <r>
    <x v="903"/>
    <m/>
    <n v="19.559999999999999"/>
    <n v="1535.28"/>
    <n v="74.488121850554407"/>
    <n v="16.906682626225859"/>
    <m/>
    <m/>
    <m/>
    <m/>
    <m/>
    <m/>
    <m/>
    <n v="3.5983516631999459E-4"/>
    <n v="3.7802669387198548E-4"/>
    <n v="0.13803095801720738"/>
    <n v="0.72447515714216582"/>
    <n v="0.27552484285783418"/>
    <n v="1.5047861343592083E-2"/>
    <n v="1"/>
    <n v="1"/>
    <n v="0"/>
    <n v="63.107998908718407"/>
    <n v="98.396575401434333"/>
    <n v="105.66716525784038"/>
    <m/>
    <m/>
    <n v="134.05221319426082"/>
    <m/>
    <n v="0.75873209471120528"/>
    <n v="1540.08"/>
    <n v="109.86913941353727"/>
    <n v="135.62438612630814"/>
    <s v=""/>
    <n v="-7.077390385631277E-2"/>
    <n v="0.11146929530144267"/>
    <n v="121703.69959333804"/>
    <n v="132172.19364608644"/>
    <n v="124283.52790122457"/>
    <n v="122626.34470149677"/>
    <m/>
  </r>
  <r>
    <x v="904"/>
    <m/>
    <n v="19.87"/>
    <n v="1540.98"/>
    <n v="74.616478291172271"/>
    <n v="16.957814436321961"/>
    <m/>
    <m/>
    <m/>
    <m/>
    <m/>
    <m/>
    <m/>
    <n v="3.7557309253110651E-4"/>
    <n v="3.8220232590875934E-4"/>
    <n v="0.13879120010217316"/>
    <n v="0.7205067751153067"/>
    <n v="0.2794932248846933"/>
    <n v="3.0607364897178409E-2"/>
    <n v="1"/>
    <n v="1"/>
    <n v="0"/>
    <n v="62.054854464526947"/>
    <n v="100.03861458035641"/>
    <n v="105.07937506774779"/>
    <m/>
    <m/>
    <n v="134.2580077741699"/>
    <m/>
    <n v="0.75873209471120528"/>
    <n v="1540.08"/>
    <n v="109.86913941353727"/>
    <n v="135.62438612630814"/>
    <s v=""/>
    <n v="-6.9726694804856382E-2"/>
    <n v="0.10610773639562687"/>
    <n v="122155.54621915355"/>
    <n v="132399.9501246174"/>
    <n v="124474.32576874644"/>
    <n v="122997.2102999513"/>
    <m/>
  </r>
  <r>
    <x v="905"/>
    <m/>
    <n v="21.07"/>
    <n v="1531.02"/>
    <n v="74.439279437576332"/>
    <n v="16.848012569031354"/>
    <m/>
    <m/>
    <m/>
    <m/>
    <m/>
    <m/>
    <m/>
    <n v="3.4363121482600866E-4"/>
    <n v="3.7242088559590037E-4"/>
    <n v="0.13700369569480006"/>
    <n v="0.72990731741111337"/>
    <n v="0.27009268258888663"/>
    <n v="3.2652735416174833E-2"/>
    <n v="1"/>
    <n v="1"/>
    <n v="0"/>
    <n v="64.19386781355044"/>
    <n v="96.590311722317793"/>
    <n v="106.28672721833817"/>
    <m/>
    <m/>
    <n v="133.9520966430278"/>
    <m/>
    <n v="0.75873209471120528"/>
    <n v="1540.08"/>
    <n v="109.86913941353727"/>
    <n v="135.62438612630814"/>
    <s v=""/>
    <n v="-4.6697556100663284E-2"/>
    <n v="7.826867398159254E-2"/>
    <n v="121366.00369404435"/>
    <n v="132085.52736016194"/>
    <n v="124190.70706752068"/>
    <n v="122200.80322678844"/>
    <m/>
  </r>
  <r>
    <x v="906"/>
    <m/>
    <n v="18.53"/>
    <n v="1549.38"/>
    <n v="74.319644838762727"/>
    <n v="17.063407523320191"/>
    <m/>
    <m/>
    <m/>
    <m/>
    <m/>
    <m/>
    <m/>
    <n v="3.5704846825664873E-4"/>
    <n v="3.7558237150199568E-4"/>
    <n v="0.13758397989482854"/>
    <n v="0.72682880722335297"/>
    <n v="0.27317119277664703"/>
    <n v="5.9179888535367944E-2"/>
    <n v="1"/>
    <n v="0"/>
    <n v="1"/>
    <n v="59.133589696578035"/>
    <n v="104.20433869043288"/>
    <n v="103.4939350187794"/>
    <m/>
    <m/>
    <n v="134.34708119926441"/>
    <m/>
    <n v="0.75873209471120528"/>
    <n v="1540.08"/>
    <n v="109.86913941353727"/>
    <n v="135.62438612630814"/>
    <s v=""/>
    <n v="-4.003866703243586E-2"/>
    <n v="7.6925553643232503E-2"/>
    <n v="122821.42545719746"/>
    <n v="131873.24697278839"/>
    <n v="124556.90821366996"/>
    <n v="123763.09054805238"/>
    <m/>
  </r>
  <r>
    <x v="907"/>
    <m/>
    <n v="23.21"/>
    <n v="1508.44"/>
    <n v="74.246501088326696"/>
    <n v="16.655550537746471"/>
    <m/>
    <m/>
    <m/>
    <m/>
    <m/>
    <m/>
    <m/>
    <n v="3.2289859608871605E-4"/>
    <n v="3.6478139275425544E-4"/>
    <n v="0.13559123199829137"/>
    <n v="0.73751081486788272"/>
    <n v="0.26248918513211728"/>
    <n v="8.340620228420902E-3"/>
    <n v="1"/>
    <n v="0"/>
    <n v="1"/>
    <n v="67.529805522634462"/>
    <n v="89.408651126973709"/>
    <n v="98.595661919038832"/>
    <m/>
    <m/>
    <n v="130.15278874306645"/>
    <m/>
    <n v="0.75873209471120528"/>
    <n v="1540.08"/>
    <n v="109.86913941353727"/>
    <n v="135.62438612630814"/>
    <s v=""/>
    <n v="-4.4043423821141348E-2"/>
    <n v="7.1752779461121685E-2"/>
    <n v="119576.05688511206"/>
    <n v="131743.46024026707"/>
    <n v="120668.26325149866"/>
    <n v="120804.85134716421"/>
    <m/>
  </r>
  <r>
    <x v="908"/>
    <m/>
    <n v="23.01"/>
    <n v="1509.65"/>
    <n v="74.613040563683512"/>
    <n v="16.676442247013185"/>
    <m/>
    <m/>
    <m/>
    <m/>
    <m/>
    <m/>
    <m/>
    <n v="3.189502534164518E-4"/>
    <n v="3.6234040605261E-4"/>
    <n v="0.13513680647792273"/>
    <n v="0.73999084784008851"/>
    <n v="0.26000915215991149"/>
    <n v="8.7130688637912668E-3"/>
    <n v="1"/>
    <n v="0"/>
    <n v="1"/>
    <n v="69.439527952900491"/>
    <n v="86.880201575023165"/>
    <n v="97.666243441590353"/>
    <m/>
    <m/>
    <n v="129.95683221108723"/>
    <m/>
    <n v="0.75873209471120528"/>
    <n v="1540.08"/>
    <n v="109.86913941353727"/>
    <n v="135.62438612630814"/>
    <s v=""/>
    <n v="-2.3878974304579526E-2"/>
    <n v="4.2831012423564463E-2"/>
    <n v="119671.97520392553"/>
    <n v="132393.85019925938"/>
    <n v="120486.58651129913"/>
    <n v="120956.3816028969"/>
    <m/>
  </r>
  <r>
    <x v="909"/>
    <m/>
    <n v="24.31"/>
    <n v="1502.17"/>
    <n v="74.737911847729322"/>
    <n v="16.581004214018371"/>
    <m/>
    <m/>
    <m/>
    <m/>
    <m/>
    <m/>
    <m/>
    <n v="3.5212026060362254E-4"/>
    <n v="3.7098970362967651E-4"/>
    <n v="0.13674019549106872"/>
    <n v="0.73131385867099752"/>
    <n v="0.26868614132900248"/>
    <n v="1.4277740311994904E-3"/>
    <n v="1"/>
    <n v="0"/>
    <n v="1"/>
    <n v="72.16912943947176"/>
    <n v="83.465023874886029"/>
    <n v="96.386521208710647"/>
    <m/>
    <m/>
    <n v="129.0759119860715"/>
    <m/>
    <n v="0.75873209471120528"/>
    <n v="1540.08"/>
    <n v="109.86913941353727"/>
    <n v="135.62438612630814"/>
    <s v=""/>
    <n v="-3.1040307356009711E-2"/>
    <n v="4.5760194448473124E-2"/>
    <n v="119079.02559671502"/>
    <n v="132615.42259396752"/>
    <n v="119669.86091792278"/>
    <n v="120264.15726827193"/>
    <m/>
  </r>
  <r>
    <x v="910"/>
    <m/>
    <n v="21.39"/>
    <n v="1520.27"/>
    <n v="74.936478310702967"/>
    <n v="16.743930510078126"/>
    <m/>
    <m/>
    <m/>
    <m/>
    <m/>
    <m/>
    <m/>
    <n v="3.2187316925692968E-4"/>
    <n v="3.6134949293488704E-4"/>
    <n v="0.13495189677777156"/>
    <n v="0.74100477568442291"/>
    <n v="0.25899522431557709"/>
    <n v="2.0938073645207979E-2"/>
    <n v="1"/>
    <n v="0"/>
    <n v="1"/>
    <n v="68.526069122209279"/>
    <n v="87.678295099294871"/>
    <n v="98.008368450330011"/>
    <m/>
    <m/>
    <n v="130.76831568477678"/>
    <m/>
    <n v="0.75873209471120528"/>
    <n v="1540.08"/>
    <n v="109.86913941353727"/>
    <n v="135.62438612630814"/>
    <s v=""/>
    <n v="-1.1423474040887616E-2"/>
    <n v="2.2864880218326444E-2"/>
    <n v="120513.83681202389"/>
    <n v="132967.7601793939"/>
    <n v="121238.93536508139"/>
    <n v="121445.88265954235"/>
    <m/>
  </r>
  <r>
    <x v="911"/>
    <m/>
    <n v="26.49"/>
    <n v="1475.62"/>
    <n v="74.331139182728577"/>
    <n v="16.380652978842676"/>
    <m/>
    <m/>
    <m/>
    <m/>
    <m/>
    <m/>
    <m/>
    <n v="5.2760162505632955E-4"/>
    <n v="4.2188373996436833E-4"/>
    <n v="0.16306784447842257"/>
    <n v="0.61324168673384405"/>
    <n v="0.38675831326615595"/>
    <n v="5.7835589345696789E-3"/>
    <n v="1"/>
    <n v="0"/>
    <n v="1"/>
    <n v="76.051067334696754"/>
    <n v="78.050148871915411"/>
    <n v="94.420863690731295"/>
    <m/>
    <m/>
    <n v="126.71651444864273"/>
    <m/>
    <n v="0.75873209471120528"/>
    <n v="1540.08"/>
    <n v="109.86913941353727"/>
    <n v="135.62438612630814"/>
    <n v="0.61324168673384405"/>
    <s v=""/>
    <s v=""/>
    <n v="116974.3715764691"/>
    <n v="131893.64260928379"/>
    <n v="117482.39796833185"/>
    <n v="118810.98397761615"/>
    <m/>
  </r>
  <r>
    <x v="912"/>
    <m/>
    <n v="26.16"/>
    <n v="1474.77"/>
    <n v="74.248995608743016"/>
    <n v="16.307254641631001"/>
    <m/>
    <m/>
    <m/>
    <m/>
    <m/>
    <m/>
    <m/>
    <n v="5.2579982407656466E-4"/>
    <n v="4.2451473622319772E-4"/>
    <n v="0.16278916159701437"/>
    <n v="0.6142915106814707"/>
    <n v="0.3857084893185293"/>
    <n v="1.3241608887488883E-3"/>
    <n v="1"/>
    <n v="0"/>
    <n v="1"/>
    <n v="75.733009943362532"/>
    <n v="78.376566733142752"/>
    <n v="94.552491269609007"/>
    <m/>
    <m/>
    <n v="124.78489001739622"/>
    <m/>
    <n v="0.61324168673384405"/>
    <n v="1474.77"/>
    <n v="94.552491269609007"/>
    <n v="124.78489001739622"/>
    <s v=""/>
    <n v="1.9679863379461038E-2"/>
    <n v="-8.3450977522715464E-3"/>
    <n v="116906.99093928609"/>
    <n v="131747.8865330414"/>
    <n v="115691.53533969611"/>
    <n v="118278.61639265459"/>
    <m/>
  </r>
  <r>
    <x v="913"/>
    <m/>
    <n v="28.5"/>
    <n v="1453.7"/>
    <n v="73.987522802470309"/>
    <n v="16.156747783866809"/>
    <m/>
    <m/>
    <m/>
    <m/>
    <m/>
    <m/>
    <m/>
    <n v="6.1584544764817109E-4"/>
    <n v="4.5456697593028065E-4"/>
    <n v="0.17617778112312524"/>
    <n v="0.5676084655085597"/>
    <n v="0.4323915344914403"/>
    <n v="-4.3933107560282583E-3"/>
    <n v="-1"/>
    <n v="0"/>
    <n v="1"/>
    <n v="80.08710079053958"/>
    <n v="73.870490821183736"/>
    <n v="92.740467084810859"/>
    <m/>
    <m/>
    <n v="122.76670819293169"/>
    <m/>
    <n v="0.61324168673384405"/>
    <n v="1474.77"/>
    <n v="94.552491269609007"/>
    <n v="124.78489001739622"/>
    <s v=""/>
    <n v="2.7929778880774636E-2"/>
    <n v="-3.0431994015160946E-2"/>
    <n v="115236.74385052598"/>
    <n v="131283.92753494505"/>
    <n v="113820.42294913006"/>
    <n v="117186.97078552042"/>
    <m/>
  </r>
  <r>
    <x v="914"/>
    <m/>
    <n v="31.09"/>
    <n v="1439.18"/>
    <n v="73.521137573861481"/>
    <n v="16.036484727608016"/>
    <m/>
    <m/>
    <m/>
    <m/>
    <m/>
    <m/>
    <m/>
    <n v="7.3776366528370552E-4"/>
    <n v="4.9598079537247766E-4"/>
    <n v="0.19282968840481685"/>
    <n v="0.51859234346769822"/>
    <n v="0.48140765653230178"/>
    <n v="-1.8016805173509547E-2"/>
    <n v="-1"/>
    <n v="0"/>
    <n v="1"/>
    <n v="81.294340795348887"/>
    <n v="72.756960542100813"/>
    <n v="92.274474430878129"/>
    <m/>
    <m/>
    <n v="121.77543767526907"/>
    <m/>
    <n v="0.61324168673384405"/>
    <n v="1474.77"/>
    <n v="94.552491269609007"/>
    <n v="124.78489001739622"/>
    <s v=""/>
    <n v="1.6475201210703672E-2"/>
    <n v="-2.5099663015653806E-2"/>
    <n v="114085.72402476438"/>
    <n v="130456.37064106826"/>
    <n v="112901.38853631474"/>
    <n v="116314.68736258741"/>
    <m/>
  </r>
  <r>
    <x v="915"/>
    <m/>
    <n v="24.1"/>
    <n v="1481.05"/>
    <n v="74.497654568737289"/>
    <n v="16.361850259046239"/>
    <m/>
    <m/>
    <m/>
    <m/>
    <m/>
    <m/>
    <m/>
    <n v="7.3229977208053606E-4"/>
    <n v="5.0159511350886363E-4"/>
    <n v="0.19211431105687837"/>
    <n v="0.52052342925350048"/>
    <n v="0.47947657074649952"/>
    <n v="1.2218997018100829E-2"/>
    <n v="1"/>
    <n v="0"/>
    <n v="1"/>
    <n v="74.948851178699428"/>
    <n v="78.436058658181352"/>
    <n v="94.675325107790286"/>
    <m/>
    <m/>
    <n v="125.17344548320085"/>
    <m/>
    <n v="0.61324168673384405"/>
    <n v="1474.77"/>
    <n v="94.552491269609007"/>
    <n v="124.78489001739622"/>
    <s v=""/>
    <n v="3.2942369960671902E-2"/>
    <n v="-3.7919855632880584E-2"/>
    <n v="117404.81494106176"/>
    <n v="132189.10856140906"/>
    <n v="116051.77589764589"/>
    <n v="118674.60543133014"/>
    <m/>
  </r>
  <r>
    <x v="916"/>
    <m/>
    <n v="25.94"/>
    <n v="1470.58"/>
    <n v="74.243173036865002"/>
    <n v="16.33309617733142"/>
    <m/>
    <m/>
    <m/>
    <m/>
    <m/>
    <m/>
    <m/>
    <n v="6.6024036506536962E-4"/>
    <n v="4.8689843116146389E-4"/>
    <n v="0.18241741802606085"/>
    <n v="0.54819326510648025"/>
    <n v="0.45180673489351975"/>
    <n v="4.8555938608878194E-3"/>
    <n v="1"/>
    <n v="0"/>
    <n v="1"/>
    <n v="76.147413259707491"/>
    <n v="77.181730083253996"/>
    <n v="94.170650907111067"/>
    <m/>
    <m/>
    <n v="124.37257866775232"/>
    <m/>
    <n v="0.61324168673384405"/>
    <n v="1474.77"/>
    <n v="94.552491269609007"/>
    <n v="124.78489001739622"/>
    <s v=""/>
    <s v=""/>
    <s v=""/>
    <n v="116574.84403364276"/>
    <n v="131737.55492474386"/>
    <n v="115309.27004241825"/>
    <n v="118466.04837647264"/>
    <m/>
  </r>
  <r>
    <x v="917"/>
    <m/>
    <n v="28.06"/>
    <n v="1451.15"/>
    <n v="74.720048321317265"/>
    <n v="16.179027666539774"/>
    <m/>
    <m/>
    <m/>
    <m/>
    <m/>
    <m/>
    <m/>
    <n v="6.2028469105034187E-4"/>
    <n v="4.801119869740727E-4"/>
    <n v="0.17681161847836027"/>
    <n v="0.56557369284099879"/>
    <n v="0.43442630715900121"/>
    <n v="-8.3578778953493152E-3"/>
    <n v="-1"/>
    <n v="0"/>
    <n v="1"/>
    <n v="81.119074695653211"/>
    <n v="72.142538145035815"/>
    <n v="92.121184950353367"/>
    <m/>
    <m/>
    <n v="122.31829833424814"/>
    <m/>
    <n v="0.61324168673384405"/>
    <n v="1474.77"/>
    <n v="94.552491269609007"/>
    <n v="124.78489001739622"/>
    <s v=""/>
    <s v=""/>
    <s v=""/>
    <n v="115034.60193897694"/>
    <n v="132583.7254399317"/>
    <n v="113404.68972209173"/>
    <n v="117348.56964160387"/>
    <m/>
  </r>
  <r>
    <x v="918"/>
    <m/>
    <n v="25.49"/>
    <n v="1458.74"/>
    <n v="74.745415577491656"/>
    <n v="16.187065962541034"/>
    <m/>
    <m/>
    <m/>
    <m/>
    <m/>
    <m/>
    <m/>
    <n v="5.5945408716997927E-4"/>
    <n v="4.6606798693225198E-4"/>
    <n v="0.1679180931090124"/>
    <n v="0.59552843977974446"/>
    <n v="0.40447156022025554"/>
    <n v="2.7876194680582125E-2"/>
    <n v="1"/>
    <n v="0"/>
    <n v="1"/>
    <n v="79.959098917945454"/>
    <n v="73.174152436798479"/>
    <n v="92.560285714906641"/>
    <m/>
    <m/>
    <n v="122.93625679841718"/>
    <m/>
    <n v="0.61324168673384405"/>
    <n v="1474.77"/>
    <n v="94.552491269609007"/>
    <n v="124.78489001739622"/>
    <s v=""/>
    <s v=""/>
    <s v=""/>
    <n v="115636.27139335232"/>
    <n v="132628.73725942793"/>
    <n v="113977.61616764062"/>
    <n v="117406.87243689821"/>
    <m/>
  </r>
  <r>
    <x v="919"/>
    <m/>
    <n v="26.01"/>
    <n v="1433.27"/>
    <n v="74.048957995231774"/>
    <n v="16.011383073831592"/>
    <m/>
    <m/>
    <m/>
    <m/>
    <m/>
    <m/>
    <m/>
    <n v="5.0520196798354536E-4"/>
    <n v="4.5259393418345362E-4"/>
    <n v="0.1595687287233018"/>
    <n v="0.62668920658886607"/>
    <n v="0.37331079341113393"/>
    <n v="5.7720675323556722E-2"/>
    <n v="1"/>
    <n v="0"/>
    <n v="1"/>
    <n v="81.186720559668828"/>
    <n v="72.050700892673859"/>
    <n v="92.08658932327053"/>
    <m/>
    <m/>
    <n v="121.37287733221355"/>
    <m/>
    <n v="0.61324168673384405"/>
    <n v="1474.77"/>
    <n v="94.552491269609007"/>
    <n v="124.78489001739622"/>
    <s v=""/>
    <s v=""/>
    <s v=""/>
    <n v="113617.23041799777"/>
    <n v="131392.93852881392"/>
    <n v="112528.1636679154"/>
    <n v="116132.6218375748"/>
    <m/>
  </r>
  <r>
    <x v="920"/>
    <m/>
    <n v="24.88"/>
    <n v="1439.7"/>
    <n v="73.796963255697278"/>
    <n v="16.064728546609562"/>
    <m/>
    <m/>
    <m/>
    <m/>
    <m/>
    <m/>
    <m/>
    <n v="5.3486439873349069E-4"/>
    <n v="4.6307090442243999E-4"/>
    <n v="0.16418637487979304"/>
    <n v="0.60906393769406098"/>
    <n v="0.39093606230593902"/>
    <n v="4.7824007651841312E-2"/>
    <n v="1"/>
    <n v="0"/>
    <n v="1"/>
    <n v="78.983696288244957"/>
    <n v="74.005816726217134"/>
    <n v="92.919521071850866"/>
    <m/>
    <m/>
    <n v="122.13166505079629"/>
    <m/>
    <n v="0.61324168673384405"/>
    <n v="1474.77"/>
    <n v="94.552491269609007"/>
    <n v="124.78489001739622"/>
    <s v=""/>
    <n v="1.376572453201419E-2"/>
    <n v="-2.3469854830707071E-2"/>
    <n v="114126.94512045282"/>
    <n v="130945.79747217172"/>
    <n v="113231.65682439857"/>
    <n v="116519.5434163231"/>
    <m/>
  </r>
  <r>
    <x v="921"/>
    <m/>
    <n v="26.84"/>
    <n v="1416.77"/>
    <n v="73.3622713424853"/>
    <n v="15.808788006106267"/>
    <m/>
    <m/>
    <m/>
    <m/>
    <m/>
    <m/>
    <m/>
    <n v="6.203372807926941E-4"/>
    <n v="4.9086657386953258E-4"/>
    <n v="0.1768191136499439"/>
    <n v="0.56554971878195326"/>
    <n v="0.43445028121804674"/>
    <n v="1.2357635000857458E-3"/>
    <n v="1"/>
    <n v="0"/>
    <n v="1"/>
    <n v="80.89184091418349"/>
    <n v="72.217931275035227"/>
    <n v="92.171248989086777"/>
    <m/>
    <m/>
    <n v="120.55993259976603"/>
    <m/>
    <n v="0.61324168673384405"/>
    <n v="1474.77"/>
    <n v="94.552491269609007"/>
    <n v="124.78489001739622"/>
    <s v=""/>
    <n v="1.4183510453566583E-2"/>
    <n v="-2.1602195958578152E-2"/>
    <n v="112309.25334326868"/>
    <n v="130174.47739721116"/>
    <n v="111774.4600405767"/>
    <n v="114663.17374069203"/>
    <m/>
  </r>
  <r>
    <x v="922"/>
    <m/>
    <n v="25.61"/>
    <n v="1440.7"/>
    <n v="73.654224507823471"/>
    <n v="16.004187453053873"/>
    <m/>
    <m/>
    <m/>
    <m/>
    <m/>
    <m/>
    <m/>
    <n v="5.6352685100486625E-4"/>
    <n v="4.7770756614087904E-4"/>
    <n v="0.16852819731619176"/>
    <n v="0.593372513279665"/>
    <n v="0.406627486720335"/>
    <n v="8.392031581370191E-3"/>
    <n v="1"/>
    <n v="0"/>
    <n v="1"/>
    <n v="78.070557012860576"/>
    <n v="74.736693174758244"/>
    <n v="93.242808485483152"/>
    <m/>
    <m/>
    <n v="122.34856608398059"/>
    <m/>
    <n v="0.61324168673384405"/>
    <n v="1474.77"/>
    <n v="94.552491269609007"/>
    <n v="124.78489001739622"/>
    <s v=""/>
    <n v="4.777769150956046E-2"/>
    <n v="-4.9197053762311205E-2"/>
    <n v="114206.21645831518"/>
    <n v="130692.52093685207"/>
    <n v="113432.75179304709"/>
    <n v="116080.43107411533"/>
    <m/>
  </r>
  <r>
    <x v="923"/>
    <m/>
    <n v="28.91"/>
    <n v="1407.22"/>
    <n v="73.373966877595464"/>
    <n v="15.74793617120174"/>
    <m/>
    <m/>
    <m/>
    <m/>
    <m/>
    <m/>
    <m/>
    <n v="6.3646419311103671E-4"/>
    <n v="5.0216334731864988E-4"/>
    <n v="0.17910275076836829"/>
    <n v="0.55833871658023249"/>
    <n v="0.44166128341976751"/>
    <n v="-4.2907493192589682E-3"/>
    <n v="-1"/>
    <n v="0"/>
    <n v="1"/>
    <n v="82.348963182834424"/>
    <n v="70.640988706431528"/>
    <n v="91.53951758900061"/>
    <m/>
    <m/>
    <n v="119.74195032811531"/>
    <m/>
    <n v="0.61324168673384405"/>
    <n v="1474.77"/>
    <n v="94.552491269609007"/>
    <n v="124.78489001739622"/>
    <s v=""/>
    <n v="3.8696466995210566E-2"/>
    <n v="-4.4158486773622108E-2"/>
    <n v="111552.21206668306"/>
    <n v="130195.23002854313"/>
    <n v="111016.08597080967"/>
    <n v="114221.8075514938"/>
    <m/>
  </r>
  <r>
    <x v="924"/>
    <m/>
    <n v="26.28"/>
    <n v="1428.23"/>
    <n v="73.771560564878826"/>
    <n v="15.874721810375801"/>
    <m/>
    <m/>
    <m/>
    <m/>
    <m/>
    <m/>
    <m/>
    <n v="5.7405866716351097E-4"/>
    <n v="4.8747071490816375E-4"/>
    <n v="0.17009572841503384"/>
    <n v="0.5879042403463528"/>
    <n v="0.4120957596536472"/>
    <n v="5.3504363893390593E-3"/>
    <n v="1"/>
    <n v="0"/>
    <n v="1"/>
    <n v="80.442306486293347"/>
    <n v="72.276566240885245"/>
    <n v="92.246000615474571"/>
    <m/>
    <m/>
    <n v="121.19272723928741"/>
    <m/>
    <n v="0.61324168673384405"/>
    <n v="1474.77"/>
    <n v="94.552491269609007"/>
    <n v="124.78489001739622"/>
    <s v=""/>
    <n v="6.4268557865863274E-2"/>
    <n v="-6.5818265633541428E-2"/>
    <n v="113217.70287517144"/>
    <n v="130900.72277721936"/>
    <n v="112361.14151612035"/>
    <n v="115141.40010766097"/>
    <m/>
  </r>
  <r>
    <x v="925"/>
    <m/>
    <n v="24.11"/>
    <n v="1469.02"/>
    <n v="73.953545503560747"/>
    <n v="16.230222137074822"/>
    <m/>
    <m/>
    <m/>
    <m/>
    <m/>
    <m/>
    <m/>
    <n v="5.5729839761906182E-4"/>
    <n v="4.8504027261248944E-4"/>
    <n v="0.1675942697111113"/>
    <n v="0.59667911183582745"/>
    <n v="0.40332088816417255"/>
    <n v="9.8618692442015189E-3"/>
    <n v="1"/>
    <n v="0"/>
    <n v="1"/>
    <n v="74.274769231137654"/>
    <n v="77.818033591045619"/>
    <n v="94.603510696449987"/>
    <m/>
    <m/>
    <n v="124.5125737339763"/>
    <m/>
    <n v="0.61324168673384405"/>
    <n v="1474.77"/>
    <n v="94.552491269609007"/>
    <n v="124.78489001739622"/>
    <s v=""/>
    <n v="3.3636039013324126E-2"/>
    <n v="-4.2147841024180122E-2"/>
    <n v="116451.18074657746"/>
    <n v="131223.63800126538"/>
    <n v="115439.06335432625"/>
    <n v="117719.88972428544"/>
    <m/>
  </r>
  <r>
    <x v="926"/>
    <m/>
    <n v="23.97"/>
    <n v="1469.72"/>
    <n v="74.171517272791746"/>
    <n v="16.239834142679602"/>
    <m/>
    <m/>
    <m/>
    <m/>
    <m/>
    <m/>
    <m/>
    <n v="6.3620085258414669E-4"/>
    <n v="5.1087875285221209E-4"/>
    <n v="0.17906569456554483"/>
    <n v="0.55845426027929779"/>
    <n v="0.44154573972070221"/>
    <n v="4.6964350239613629E-3"/>
    <n v="1"/>
    <n v="0"/>
    <n v="1"/>
    <n v="75.036589082632304"/>
    <n v="77.019871262066161"/>
    <n v="94.280068280244635"/>
    <m/>
    <m/>
    <n v="124.38380368064318"/>
    <m/>
    <n v="0.61324168673384405"/>
    <n v="1474.77"/>
    <n v="94.552491269609007"/>
    <n v="124.78489001739622"/>
    <s v=""/>
    <s v=""/>
    <s v=""/>
    <n v="116506.67068308113"/>
    <n v="131610.40848461815"/>
    <n v="115319.67706345557"/>
    <n v="117789.6068378448"/>
    <m/>
  </r>
  <r>
    <x v="927"/>
    <m/>
    <n v="22.87"/>
    <n v="1481.14"/>
    <n v="74.16711715569464"/>
    <n v="16.366048531138134"/>
    <m/>
    <m/>
    <m/>
    <m/>
    <m/>
    <m/>
    <m/>
    <n v="6.4921536683039253E-4"/>
    <n v="5.1854277011804386E-4"/>
    <n v="0.18088796114792102"/>
    <n v="0.55282838816578328"/>
    <n v="0.44717161183421672"/>
    <n v="1.4942805551277562E-2"/>
    <n v="1"/>
    <n v="0"/>
    <n v="1"/>
    <n v="73.276268744414978"/>
    <n v="78.826718394738876"/>
    <n v="95.017322481655938"/>
    <m/>
    <m/>
    <n v="125.35267813050528"/>
    <m/>
    <n v="0.61324168673384405"/>
    <n v="1474.77"/>
    <n v="94.552491269609007"/>
    <n v="124.78489001739622"/>
    <s v=""/>
    <s v=""/>
    <s v=""/>
    <n v="117411.94936146939"/>
    <n v="131602.60088906364"/>
    <n v="116217.94746013841"/>
    <n v="118705.0560390616"/>
    <m/>
  </r>
  <r>
    <x v="928"/>
    <m/>
    <n v="23.61"/>
    <n v="1472.42"/>
    <n v="73.942185538252431"/>
    <n v="16.276636232138809"/>
    <m/>
    <m/>
    <m/>
    <m/>
    <m/>
    <m/>
    <m/>
    <n v="7.8942291726678447E-4"/>
    <n v="5.6452521315033188E-4"/>
    <n v="0.19946657622330097"/>
    <n v="0.50133712571499167"/>
    <n v="0.49866287428500833"/>
    <n v="1.8285590236143769E-2"/>
    <n v="1"/>
    <n v="0"/>
    <n v="1"/>
    <n v="73.697991874507139"/>
    <n v="78.373051048052957"/>
    <n v="94.835039716550881"/>
    <m/>
    <m/>
    <n v="124.80717124108941"/>
    <m/>
    <n v="0.61324168673384405"/>
    <n v="1474.77"/>
    <n v="94.552491269609007"/>
    <n v="124.78489001739622"/>
    <n v="0.50133712571499167"/>
    <n v="-2.294178808215297E-2"/>
    <n v="8.8017259191843777E-3"/>
    <n v="116720.70329530953"/>
    <n v="131203.48080710822"/>
    <n v="115712.19288066884"/>
    <n v="118056.5371285193"/>
    <m/>
  </r>
  <r>
    <x v="929"/>
    <m/>
    <n v="23.79"/>
    <n v="1462.79"/>
    <n v="73.632236881548309"/>
    <n v="16.157211502345852"/>
    <m/>
    <m/>
    <m/>
    <m/>
    <m/>
    <m/>
    <m/>
    <n v="7.6764778906872355E-4"/>
    <n v="5.6473960581440719E-4"/>
    <n v="0.19669633593197325"/>
    <n v="0.50839787902599598"/>
    <n v="0.49160212097400402"/>
    <n v="2.3116112685886508E-2"/>
    <n v="1"/>
    <n v="0"/>
    <n v="1"/>
    <n v="74.379733163329618"/>
    <n v="77.648063250265594"/>
    <n v="94.542616723027152"/>
    <m/>
    <m/>
    <n v="124.27020353325418"/>
    <m/>
    <n v="0.50133712571499167"/>
    <n v="1462.79"/>
    <n v="94.542616723027152"/>
    <n v="124.27020353325418"/>
    <s v=""/>
    <n v="-1.7155431194903592E-2"/>
    <n v="3.3350821165041289E-3"/>
    <n v="115957.3203116949"/>
    <n v="130653.5059539842"/>
    <n v="115214.35521347504"/>
    <n v="117190.33419532191"/>
    <m/>
  </r>
  <r>
    <x v="930"/>
    <m/>
    <n v="22.53"/>
    <n v="1485.01"/>
    <n v="74.093457239769847"/>
    <n v="16.363040619355697"/>
    <m/>
    <m/>
    <m/>
    <m/>
    <m/>
    <m/>
    <m/>
    <n v="7.0260322571421023E-4"/>
    <n v="5.5131348230568269E-4"/>
    <n v="0.18817864537719522"/>
    <n v="0.53140992592201264"/>
    <n v="0.46859007407798736"/>
    <n v="4.2091718035190052E-2"/>
    <n v="1"/>
    <n v="0"/>
    <n v="1"/>
    <n v="70.872493837575334"/>
    <n v="81.309414661704253"/>
    <n v="96.028611044457861"/>
    <m/>
    <m/>
    <n v="126.19057950109772"/>
    <m/>
    <n v="0.50133712571499167"/>
    <n v="1462.79"/>
    <n v="94.542616723027152"/>
    <n v="124.27020353325418"/>
    <s v=""/>
    <n v="-3.4974261513956106E-2"/>
    <n v="1.9845386551162081E-2"/>
    <n v="117718.72943899674"/>
    <n v="131471.8982692406"/>
    <n v="116994.78907945273"/>
    <n v="118683.23926783455"/>
    <m/>
  </r>
  <r>
    <x v="931"/>
    <m/>
    <n v="20.96"/>
    <n v="1507.34"/>
    <n v="74.483503496246968"/>
    <n v="16.549637311532372"/>
    <m/>
    <m/>
    <m/>
    <m/>
    <m/>
    <m/>
    <m/>
    <n v="6.9622345145535958E-4"/>
    <n v="5.5393824233028336E-4"/>
    <n v="0.1873223477147084"/>
    <n v="0.53383913462530286"/>
    <n v="0.46616086537469714"/>
    <n v="5.7105492589363503E-2"/>
    <n v="1"/>
    <n v="0"/>
    <n v="1"/>
    <n v="67.293953733983514"/>
    <n v="85.4149425669777"/>
    <n v="97.644857428668018"/>
    <m/>
    <m/>
    <n v="128.20101551017044"/>
    <m/>
    <n v="0.50133712571499167"/>
    <n v="1462.79"/>
    <n v="94.542616723027152"/>
    <n v="124.27020353325418"/>
    <s v=""/>
    <n v="-4.634985622992438E-2"/>
    <n v="2.6148536278824963E-2"/>
    <n v="119488.85841346344"/>
    <n v="132163.99880904821"/>
    <n v="118858.7201095591"/>
    <n v="120036.64908813375"/>
    <m/>
  </r>
  <r>
    <x v="932"/>
    <m/>
    <n v="20.85"/>
    <n v="1504.66"/>
    <n v="74.528704477388757"/>
    <n v="16.546719738484796"/>
    <m/>
    <m/>
    <m/>
    <m/>
    <m/>
    <m/>
    <m/>
    <n v="6.5142278588647214E-4"/>
    <n v="5.4476659893336939E-4"/>
    <n v="0.18119522181525152"/>
    <n v="0.55189093287438351"/>
    <n v="0.44810906712561649"/>
    <n v="5.8471219225833711E-2"/>
    <n v="1"/>
    <n v="0"/>
    <n v="1"/>
    <n v="68.252849334865317"/>
    <n v="84.197834518893345"/>
    <n v="97.181065269830043"/>
    <m/>
    <m/>
    <n v="127.78287503184981"/>
    <m/>
    <n v="0.50133712571499167"/>
    <n v="1462.79"/>
    <n v="94.542616723027152"/>
    <n v="124.27020353325418"/>
    <s v=""/>
    <n v="-7.7719691642230582E-2"/>
    <n v="6.0893591314228113E-2"/>
    <n v="119276.41122799231"/>
    <n v="132244.2037153345"/>
    <n v="118471.05046527889"/>
    <n v="120015.48755537576"/>
    <m/>
  </r>
  <r>
    <x v="933"/>
    <m/>
    <n v="20.74"/>
    <n v="1515.96"/>
    <n v="74.770651375868979"/>
    <n v="16.654936658333796"/>
    <m/>
    <m/>
    <m/>
    <m/>
    <m/>
    <m/>
    <m/>
    <n v="6.7120376876029185E-4"/>
    <n v="5.5390057940410832E-4"/>
    <n v="0.18392571855376483"/>
    <n v="0.54369775356222516"/>
    <n v="0.45630224643777484"/>
    <n v="7.6846567836112809E-2"/>
    <n v="1"/>
    <n v="0"/>
    <n v="1"/>
    <n v="66.846875887514656"/>
    <n v="85.932266426302618"/>
    <n v="97.848358521741389"/>
    <m/>
    <m/>
    <n v="128.70153434017857"/>
    <m/>
    <n v="0.50133712571499167"/>
    <n v="1462.79"/>
    <n v="94.542616723027152"/>
    <n v="124.27020353325418"/>
    <s v=""/>
    <n v="-6.3489426182659181E-2"/>
    <n v="4.8433674209978683E-2"/>
    <n v="120172.17734583707"/>
    <n v="132673.51581937919"/>
    <n v="119322.76501036396"/>
    <n v="120800.39880078784"/>
    <m/>
  </r>
  <r>
    <x v="934"/>
    <m/>
    <n v="23.59"/>
    <n v="1477.65"/>
    <n v="73.762557296123703"/>
    <n v="16.262501577835319"/>
    <m/>
    <m/>
    <m/>
    <m/>
    <m/>
    <m/>
    <m/>
    <n v="6.1429937956874233E-4"/>
    <n v="5.4034835832732892E-4"/>
    <n v="0.17595649669808902"/>
    <n v="0.56832229486577435"/>
    <n v="0.43167770513422565"/>
    <n v="4.7395855983257622E-2"/>
    <n v="1"/>
    <n v="0"/>
    <n v="1"/>
    <n v="70.419074815486496"/>
    <n v="81.340172241934567"/>
    <n v="96.105400970001099"/>
    <m/>
    <m/>
    <n v="125.92744461724699"/>
    <m/>
    <n v="0.50133712571499167"/>
    <n v="1462.79"/>
    <n v="94.542616723027152"/>
    <n v="124.27020353325418"/>
    <s v=""/>
    <n v="-6.3082139370432055E-2"/>
    <n v="4.621154085066892E-2"/>
    <n v="117135.29239232972"/>
    <n v="130884.74732030374"/>
    <n v="116750.82942448265"/>
    <n v="117954.0166619573"/>
    <m/>
  </r>
  <r>
    <x v="935"/>
    <m/>
    <n v="22.47"/>
    <n v="1486.59"/>
    <n v="74.007649783195816"/>
    <n v="16.396374858367398"/>
    <m/>
    <m/>
    <m/>
    <m/>
    <m/>
    <m/>
    <m/>
    <n v="5.5298252362926043E-4"/>
    <n v="5.2417183218272673E-4"/>
    <n v="0.16694406006478554"/>
    <n v="0.59900304306240826"/>
    <n v="0.40099695693759174"/>
    <n v="7.5121934148192321E-2"/>
    <n v="1"/>
    <n v="0"/>
    <n v="1"/>
    <n v="69.52384062338821"/>
    <n v="82.374245801874721"/>
    <n v="96.512662029210304"/>
    <m/>
    <m/>
    <n v="126.57514905411132"/>
    <m/>
    <n v="0.50133712571499167"/>
    <n v="1462.79"/>
    <n v="94.542616723027152"/>
    <n v="124.27020353325418"/>
    <s v=""/>
    <n v="-5.1859371299022183E-2"/>
    <n v="3.8737560977565755E-2"/>
    <n v="117843.97815281928"/>
    <n v="131319.64097660358"/>
    <n v="117351.33418701217"/>
    <n v="118925.01679295767"/>
    <m/>
  </r>
  <r>
    <x v="936"/>
    <m/>
    <n v="22.56"/>
    <n v="1488.41"/>
    <n v="74.142036150094896"/>
    <n v="16.368277691614992"/>
    <m/>
    <m/>
    <m/>
    <m/>
    <m/>
    <m/>
    <m/>
    <n v="5.1365635742116258E-4"/>
    <n v="5.1323830306369334E-4"/>
    <n v="0.16089835429247434"/>
    <n v="0.6215103966708333"/>
    <n v="0.3784896033291667"/>
    <n v="8.8623100521009371E-2"/>
    <n v="1"/>
    <n v="0"/>
    <n v="1"/>
    <n v="69.88105352591306"/>
    <n v="81.951007626705731"/>
    <n v="96.347368283330098"/>
    <m/>
    <m/>
    <n v="126.54432065182523"/>
    <m/>
    <n v="0.50133712571499167"/>
    <n v="1462.79"/>
    <n v="94.542616723027152"/>
    <n v="124.27020353325418"/>
    <n v="0.6215103966708333"/>
    <n v="-4.7316341425678865E-2"/>
    <n v="3.1209094741022181E-2"/>
    <n v="117988.25198772881"/>
    <n v="131558.09699439412"/>
    <n v="117322.75231951162"/>
    <n v="118721.22442685674"/>
    <m/>
  </r>
  <r>
    <x v="937"/>
    <m/>
    <n v="23.27"/>
    <n v="1467.95"/>
    <n v="73.603323628874975"/>
    <n v="16.197443101091814"/>
    <m/>
    <m/>
    <m/>
    <m/>
    <m/>
    <m/>
    <m/>
    <n v="5.2330016326883571E-4"/>
    <n v="5.1614398644871942E-4"/>
    <n v="0.16240174946332728"/>
    <n v="0.61575691352131334"/>
    <n v="0.38424308647868666"/>
    <n v="8.9757168074042243E-2"/>
    <n v="1"/>
    <n v="0"/>
    <n v="1"/>
    <n v="71.933627164437681"/>
    <n v="79.543910575103169"/>
    <n v="95.404050753988358"/>
    <m/>
    <m/>
    <n v="124.97121490858646"/>
    <m/>
    <n v="0.6215103966708333"/>
    <n v="1467.95"/>
    <n v="95.404050753988358"/>
    <n v="124.97121490858646"/>
    <s v=""/>
    <n v="-7.2197848711040624E-2"/>
    <n v="4.5360937571883531E-2"/>
    <n v="116366.36041506473"/>
    <n v="130602.20209591479"/>
    <n v="115864.28231836313"/>
    <n v="117482.13915817498"/>
    <m/>
  </r>
  <r>
    <x v="938"/>
    <m/>
    <n v="24.52"/>
    <n v="1445.9"/>
    <n v="72.854018482283891"/>
    <n v="16.01284184708399"/>
    <m/>
    <m/>
    <m/>
    <m/>
    <m/>
    <m/>
    <m/>
    <n v="6.9485939582367021E-4"/>
    <n v="5.6782644151977333E-4"/>
    <n v="0.18713875480378986"/>
    <n v="0.534362858750703"/>
    <n v="0.465637141249297"/>
    <n v="7.3161032633820539E-2"/>
    <n v="1"/>
    <n v="0"/>
    <n v="1"/>
    <n v="74.375279361240601"/>
    <n v="76.843941566811409"/>
    <n v="94.324613503799966"/>
    <m/>
    <m/>
    <n v="123.26935083451052"/>
    <m/>
    <n v="0.6215103966708333"/>
    <n v="1467.95"/>
    <n v="95.404050753988358"/>
    <n v="124.97121490858646"/>
    <s v=""/>
    <n v="-6.4545795156510821E-2"/>
    <n v="3.3590127754016486E-2"/>
    <n v="114618.42741519951"/>
    <n v="129272.63031353123"/>
    <n v="114286.43689459533"/>
    <n v="116143.2025076947"/>
    <m/>
  </r>
  <r>
    <x v="939"/>
    <m/>
    <n v="22.64"/>
    <n v="1454.98"/>
    <n v="73.007153810550733"/>
    <n v="16.069936382050656"/>
    <m/>
    <m/>
    <m/>
    <m/>
    <m/>
    <m/>
    <m/>
    <n v="6.4927719245116489E-4"/>
    <n v="5.5796276913713859E-4"/>
    <n v="0.18089657404035797"/>
    <n v="0.5528020667637964"/>
    <n v="0.4471979332362036"/>
    <n v="8.6516052794154336E-2"/>
    <n v="1"/>
    <n v="0"/>
    <n v="1"/>
    <n v="71.751320861888303"/>
    <n v="79.554994423750912"/>
    <n v="95.433870385150243"/>
    <m/>
    <m/>
    <n v="124.29974166396975"/>
    <m/>
    <n v="0.6215103966708333"/>
    <n v="1467.95"/>
    <n v="95.404050753988358"/>
    <n v="124.97121490858646"/>
    <s v=""/>
    <n v="-7.7909952278857553E-2"/>
    <n v="4.8500653636026181E-2"/>
    <n v="115338.21116298981"/>
    <n v="129544.35460673264"/>
    <n v="115241.74083438695"/>
    <n v="116557.31651694058"/>
    <m/>
  </r>
  <r>
    <x v="940"/>
    <m/>
    <n v="21.68"/>
    <n v="1453"/>
    <n v="73.014064952883388"/>
    <n v="16.06787436174233"/>
    <m/>
    <m/>
    <m/>
    <m/>
    <m/>
    <m/>
    <m/>
    <n v="6.3658239051315926E-4"/>
    <n v="5.5689376125515769E-4"/>
    <n v="0.17911938053115084"/>
    <n v="0.55828687941788024"/>
    <n v="0.44171312058211976"/>
    <n v="1.5971758652105427E-3"/>
    <n v="1"/>
    <n v="0"/>
    <n v="1"/>
    <n v="71.31928208704737"/>
    <n v="80.034021735171052"/>
    <n v="95.625416835418818"/>
    <m/>
    <m/>
    <n v="124.28994428141503"/>
    <m/>
    <n v="0.6215103966708333"/>
    <n v="1467.95"/>
    <n v="95.404050753988358"/>
    <n v="124.97121490858646"/>
    <s v=""/>
    <n v="-8.920397531237545E-2"/>
    <n v="6.2153555148878326E-2"/>
    <n v="115181.25391402231"/>
    <n v="129556.61778131689"/>
    <n v="115232.65740906271"/>
    <n v="116542.36041829601"/>
    <m/>
  </r>
  <r>
    <x v="941"/>
    <m/>
    <n v="20.58"/>
    <n v="1460.12"/>
    <n v="73.276527959938491"/>
    <n v="16.151170817854386"/>
    <m/>
    <m/>
    <m/>
    <m/>
    <m/>
    <m/>
    <m/>
    <n v="6.0974903979963292E-4"/>
    <n v="5.512344149188399E-4"/>
    <n v="0.17530359838263873"/>
    <n v="0.57043894661949823"/>
    <n v="0.42956105338050177"/>
    <n v="-6.5651534623561471E-5"/>
    <n v="-1"/>
    <n v="0"/>
    <n v="1"/>
    <n v="70.590186696193285"/>
    <n v="80.852207710282357"/>
    <n v="95.951275652384609"/>
    <m/>
    <m/>
    <n v="124.82822891293577"/>
    <m/>
    <n v="0.6215103966708333"/>
    <n v="1467.95"/>
    <n v="95.404050753988358"/>
    <n v="124.97121490858646"/>
    <s v=""/>
    <n v="-9.8072952512044065E-2"/>
    <n v="6.5883716220077604E-2"/>
    <n v="115745.66583960237"/>
    <n v="130022.33379793254"/>
    <n v="115731.71603276077"/>
    <n v="117146.52033336803"/>
    <m/>
  </r>
  <r>
    <x v="942"/>
    <m/>
    <n v="18.47"/>
    <n v="1484.46"/>
    <n v="74.069387097661988"/>
    <n v="16.26621320523628"/>
    <m/>
    <m/>
    <m/>
    <m/>
    <m/>
    <m/>
    <m/>
    <n v="5.612827689906334E-4"/>
    <n v="5.3844997242256378E-4"/>
    <n v="0.16819230528513462"/>
    <n v="0.59455752051481237"/>
    <n v="0.40544247948518763"/>
    <n v="1.0148315793713249E-2"/>
    <n v="1"/>
    <n v="0"/>
    <n v="1"/>
    <n v="67.554471197880744"/>
    <n v="84.32923917182579"/>
    <n v="97.326730174764691"/>
    <m/>
    <m/>
    <n v="126.7980216897935"/>
    <m/>
    <n v="0.6215103966708333"/>
    <n v="1467.95"/>
    <n v="95.404050753988358"/>
    <n v="124.97121490858646"/>
    <s v=""/>
    <n v="-8.3226036216201393E-2"/>
    <n v="5.1676513890113185E-2"/>
    <n v="117675.13020317245"/>
    <n v="131429.18805713253"/>
    <n v="117557.96559409745"/>
    <n v="117980.9375731222"/>
    <m/>
  </r>
  <r>
    <x v="943"/>
    <m/>
    <n v="18.600000000000001"/>
    <n v="1496.45"/>
    <n v="74.340951686008609"/>
    <n v="16.369110477102904"/>
    <m/>
    <m/>
    <m/>
    <m/>
    <m/>
    <m/>
    <m/>
    <n v="6.2324068335173864E-4"/>
    <n v="5.5772233062793754E-4"/>
    <n v="0.17723241927177891"/>
    <n v="0.56423085805003859"/>
    <n v="0.43576914194996141"/>
    <n v="3.3261217105855424E-2"/>
    <n v="1"/>
    <n v="0"/>
    <n v="1"/>
    <n v="65.166933695069673"/>
    <n v="87.309637323659359"/>
    <n v="98.47331709046793"/>
    <m/>
    <m/>
    <n v="128.00089177022804"/>
    <m/>
    <n v="0.6215103966708333"/>
    <n v="1467.95"/>
    <n v="95.404050753988358"/>
    <n v="124.97121490858646"/>
    <s v=""/>
    <n v="-8.9183945677215992E-2"/>
    <n v="6.3721544435104915E-2"/>
    <n v="118625.59354414226"/>
    <n v="131911.05397704901"/>
    <n v="118673.17983518269"/>
    <n v="118727.26472716643"/>
    <m/>
  </r>
  <r>
    <x v="944"/>
    <m/>
    <n v="18.66"/>
    <n v="1497.66"/>
    <n v="74.34043895968459"/>
    <n v="16.400273226359769"/>
    <m/>
    <m/>
    <m/>
    <m/>
    <m/>
    <m/>
    <m/>
    <n v="6.4450545834059093E-4"/>
    <n v="5.6606731370630731E-4"/>
    <n v="0.18023061643451643"/>
    <n v="0.55484468720292712"/>
    <n v="0.44515531279707288"/>
    <n v="3.2771814544647872E-2"/>
    <n v="1"/>
    <n v="0"/>
    <n v="1"/>
    <n v="64.712366271096869"/>
    <n v="87.918659640282783"/>
    <n v="98.702281687192851"/>
    <m/>
    <m/>
    <n v="128.17843244314946"/>
    <m/>
    <n v="0.6215103966708333"/>
    <n v="1467.95"/>
    <n v="95.404050753988358"/>
    <n v="124.97121490858646"/>
    <s v=""/>
    <n v="-0.11082227939456724"/>
    <n v="7.7720270944497294E-2"/>
    <n v="118721.51186295573"/>
    <n v="131910.14419222288"/>
    <n v="118837.78272125854"/>
    <n v="118953.29215766252"/>
    <m/>
  </r>
  <r>
    <x v="945"/>
    <m/>
    <n v="20.260000000000002"/>
    <n v="1476.27"/>
    <n v="73.640583899759193"/>
    <n v="16.217088054148977"/>
    <m/>
    <m/>
    <m/>
    <m/>
    <m/>
    <m/>
    <m/>
    <n v="6.0529856668406208E-4"/>
    <n v="5.5665839054837719E-4"/>
    <n v="0.17466266848092277"/>
    <n v="0.57253218944678119"/>
    <n v="0.42746781055321881"/>
    <n v="3.6303572523900103E-2"/>
    <n v="1"/>
    <n v="0"/>
    <n v="1"/>
    <n v="66.779909078526046"/>
    <n v="85.109681961788155"/>
    <n v="97.6511111802334"/>
    <m/>
    <m/>
    <n v="126.52550407034872"/>
    <m/>
    <n v="0.6215103966708333"/>
    <n v="1467.95"/>
    <n v="95.404050753988358"/>
    <n v="124.97121490858646"/>
    <s v=""/>
    <n v="-9.5949681503144979E-2"/>
    <n v="7.6094444522336158E-2"/>
    <n v="117025.89794607964"/>
    <n v="130668.31695579131"/>
    <n v="117305.30694451022"/>
    <n v="117624.62653068268"/>
    <m/>
  </r>
  <r>
    <x v="946"/>
    <m/>
    <n v="20.74"/>
    <n v="1478.49"/>
    <n v="73.776671025278716"/>
    <n v="16.182013456389999"/>
    <m/>
    <m/>
    <m/>
    <m/>
    <m/>
    <m/>
    <m/>
    <n v="5.6040039211052272E-4"/>
    <n v="5.4464814346038583E-4"/>
    <n v="0.16806004808511255"/>
    <n v="0.59502541585229041"/>
    <n v="0.40497458414770959"/>
    <n v="4.065323384164804E-2"/>
    <n v="1"/>
    <n v="0"/>
    <n v="1"/>
    <n v="67.154008481796467"/>
    <n v="84.632899623001194"/>
    <n v="97.468764808271629"/>
    <m/>
    <m/>
    <n v="126.55256142692276"/>
    <m/>
    <n v="0.6215103966708333"/>
    <n v="1467.95"/>
    <n v="95.404050753988358"/>
    <n v="124.97121490858646"/>
    <s v=""/>
    <n v="-7.7201324960881168E-2"/>
    <n v="5.9466591545288106E-2"/>
    <n v="117201.88031613411"/>
    <n v="130909.79081041465"/>
    <n v="117330.39257085367"/>
    <n v="117370.22595960986"/>
    <m/>
  </r>
  <r>
    <x v="947"/>
    <m/>
    <n v="22.5"/>
    <n v="1468.36"/>
    <n v="73.309297816168211"/>
    <n v="16.079116580463904"/>
    <m/>
    <m/>
    <m/>
    <m/>
    <m/>
    <m/>
    <m/>
    <n v="5.1625212022953144E-4"/>
    <n v="5.3187622935559249E-4"/>
    <n v="0.16372709598451279"/>
    <n v="0.61077245277384729"/>
    <n v="0.38922754722615271"/>
    <n v="4.5210261956976111E-2"/>
    <n v="1"/>
    <n v="0"/>
    <n v="1"/>
    <n v="68.251541155327985"/>
    <n v="83.249700396448162"/>
    <n v="96.937770672829288"/>
    <m/>
    <m/>
    <n v="125.75331036946665"/>
    <m/>
    <n v="0.6215103966708333"/>
    <n v="1467.95"/>
    <n v="95.404050753988358"/>
    <n v="124.97121490858646"/>
    <s v=""/>
    <n v="-8.2976550399394E-2"/>
    <n v="6.1216573591185597E-2"/>
    <n v="116398.86166358829"/>
    <n v="130080.48083769868"/>
    <n v="116589.38472971134"/>
    <n v="116623.90167737323"/>
    <m/>
  </r>
  <r>
    <x v="948"/>
    <m/>
    <n v="23.17"/>
    <n v="1447.16"/>
    <n v="72.330790084770555"/>
    <n v="15.959912602136395"/>
    <m/>
    <m/>
    <m/>
    <m/>
    <m/>
    <m/>
    <m/>
    <n v="5.7680247651074553E-4"/>
    <n v="5.495726129661749E-4"/>
    <n v="0.1705017443199382"/>
    <n v="0.58650426363002417"/>
    <n v="0.41349573636997583"/>
    <n v="3.158252621256049E-2"/>
    <n v="1"/>
    <n v="0"/>
    <n v="1"/>
    <n v="69.838982072547566"/>
    <n v="81.313422057255281"/>
    <n v="96.18622240014443"/>
    <m/>
    <m/>
    <n v="124.25898460501578"/>
    <m/>
    <n v="0.6215103966708333"/>
    <n v="1467.95"/>
    <n v="95.404050753988358"/>
    <n v="124.97121490858646"/>
    <s v=""/>
    <n v="-6.1163474897164116E-2"/>
    <n v="5.0533180052497517E-2"/>
    <n v="114718.30930090608"/>
    <n v="128344.21054190627"/>
    <n v="115203.95383368792"/>
    <n v="115759.29988296183"/>
    <m/>
  </r>
  <r>
    <x v="949"/>
    <m/>
    <n v="22.49"/>
    <n v="1447.16"/>
    <n v="72.313989190304071"/>
    <n v="15.952693196707436"/>
    <m/>
    <m/>
    <m/>
    <m/>
    <m/>
    <m/>
    <m/>
    <n v="6.3677723077848144E-4"/>
    <n v="5.6838193515283285E-4"/>
    <n v="0.17914679017843291"/>
    <n v="0.55820146093825351"/>
    <n v="0.44179853906174649"/>
    <n v="5.0876164932089844E-2"/>
    <n v="1"/>
    <n v="0"/>
    <n v="1"/>
    <n v="69.25320723680899"/>
    <n v="81.995438819748358"/>
    <n v="96.455143218454907"/>
    <m/>
    <m/>
    <n v="124.39231266369413"/>
    <m/>
    <n v="0.6215103966708333"/>
    <n v="1467.95"/>
    <n v="95.404050753988358"/>
    <n v="124.97121490858646"/>
    <s v=""/>
    <n v="-3.5752784764642498E-2"/>
    <n v="3.8247662177372854E-2"/>
    <n v="114718.30930090608"/>
    <n v="128314.39892870293"/>
    <n v="115327.5659778362"/>
    <n v="115706.93660636622"/>
    <m/>
  </r>
  <r>
    <x v="950"/>
    <m/>
    <n v="23.94"/>
    <n v="1411.63"/>
    <n v="72.320819649944085"/>
    <n v="15.622426684654458"/>
    <m/>
    <m/>
    <m/>
    <m/>
    <m/>
    <m/>
    <m/>
    <n v="7.7356677555337537E-4"/>
    <n v="6.1147065745407059E-4"/>
    <n v="0.19745319822147758"/>
    <n v="0.50644912769573314"/>
    <n v="0.49355087230426686"/>
    <n v="2.8582569701696238E-2"/>
    <n v="1"/>
    <n v="0"/>
    <n v="1"/>
    <n v="72.122204739883699"/>
    <n v="78.598560629934525"/>
    <n v="95.123173306427617"/>
    <m/>
    <m/>
    <n v="121.85200342328555"/>
    <m/>
    <n v="0.6215103966708333"/>
    <n v="1467.95"/>
    <n v="95.404050753988358"/>
    <n v="124.97121490858646"/>
    <n v="0.50644912769573314"/>
    <n v="-4.5841510268387786E-2"/>
    <n v="3.6581465877882913E-2"/>
    <n v="111901.79866665612"/>
    <n v="128326.51893940804"/>
    <n v="112972.37476662855"/>
    <n v="113311.47109454863"/>
    <m/>
  </r>
  <r>
    <x v="951"/>
    <m/>
    <n v="23.79"/>
    <n v="1416.18"/>
    <n v="72.341085765739336"/>
    <n v="15.606274770421273"/>
    <m/>
    <m/>
    <m/>
    <m/>
    <m/>
    <m/>
    <m/>
    <n v="8.8161087783121832E-4"/>
    <n v="6.4874677168040259E-4"/>
    <n v="0.21079181256086157"/>
    <n v="0.47440172739691761"/>
    <n v="0.52559827260308234"/>
    <n v="3.2231866453592599E-2"/>
    <n v="1"/>
    <n v="0"/>
    <n v="1"/>
    <n v="70.653558507980023"/>
    <n v="80.199086852316782"/>
    <n v="95.768847273028513"/>
    <m/>
    <m/>
    <n v="122.97496418862428"/>
    <m/>
    <n v="0.50644912769573314"/>
    <n v="1416.18"/>
    <n v="95.768847273028513"/>
    <n v="122.97496418862428"/>
    <s v=""/>
    <n v="-5.3122985484865048E-2"/>
    <n v="1.7303601235254096E-2"/>
    <n v="112262.48325392989"/>
    <n v="128362.47926321265"/>
    <n v="114013.50286354931"/>
    <n v="113194.31918212821"/>
    <m/>
  </r>
  <r>
    <x v="952"/>
    <m/>
    <n v="25.43"/>
    <n v="1390.19"/>
    <n v="71.519697600608865"/>
    <n v="15.399715266185835"/>
    <m/>
    <m/>
    <m/>
    <m/>
    <m/>
    <m/>
    <m/>
    <n v="1.0927211872587693E-3"/>
    <n v="7.1906578769319243E-4"/>
    <n v="0.2346766878874891"/>
    <n v="0.42611816665804891"/>
    <n v="0.57388183334195109"/>
    <n v="2.0469739938766492E-2"/>
    <n v="1"/>
    <n v="0"/>
    <n v="1"/>
    <n v="74.109139721163743"/>
    <n v="76.276645241537125"/>
    <n v="94.207533936831098"/>
    <m/>
    <m/>
    <n v="120.84248275206926"/>
    <m/>
    <n v="0.50644912769573314"/>
    <n v="1416.18"/>
    <n v="95.768847273028513"/>
    <n v="122.97496418862428"/>
    <s v=""/>
    <n v="-6.3360589755539598E-2"/>
    <n v="2.4233782328982212E-2"/>
    <n v="110202.22118288692"/>
    <n v="126905.00291768146"/>
    <n v="112036.4201298621"/>
    <n v="111696.11651707944"/>
    <m/>
  </r>
  <r>
    <x v="953"/>
    <m/>
    <n v="24.12"/>
    <n v="1409.13"/>
    <n v="72.326360087675511"/>
    <n v="15.532294532667441"/>
    <m/>
    <m/>
    <m/>
    <m/>
    <m/>
    <m/>
    <m/>
    <n v="1.0543675411798894E-3"/>
    <n v="7.1876935585649582E-4"/>
    <n v="0.23052141782373806"/>
    <n v="0.43379917121827827"/>
    <n v="0.56620082878172173"/>
    <n v="3.9579603191946103E-2"/>
    <n v="1"/>
    <n v="0"/>
    <n v="1"/>
    <n v="73.348128744039514"/>
    <n v="77.059913871363676"/>
    <n v="94.529999639547739"/>
    <m/>
    <m/>
    <n v="121.8797890368577"/>
    <m/>
    <n v="0.50644912769573314"/>
    <n v="1416.18"/>
    <n v="95.768847273028513"/>
    <n v="122.97496418862428"/>
    <s v=""/>
    <n v="-3.8325696487530481E-2"/>
    <n v="6.4435739185113583E-3"/>
    <n v="111703.62032200019"/>
    <n v="128336.34992709478"/>
    <n v="112998.13558025005"/>
    <n v="112657.7309976533"/>
    <m/>
  </r>
  <r>
    <x v="954"/>
    <m/>
    <n v="23.45"/>
    <n v="1420.33"/>
    <n v="72.333086242619245"/>
    <n v="15.611376236067134"/>
    <m/>
    <m/>
    <m/>
    <m/>
    <m/>
    <m/>
    <m/>
    <n v="9.8395132886774624E-4"/>
    <n v="7.077124377225547E-4"/>
    <n v="0.22269069799821997"/>
    <n v="0.44905333226266747"/>
    <n v="0.55094666773733247"/>
    <n v="4.19707085863519E-2"/>
    <n v="1"/>
    <n v="0"/>
    <n v="1"/>
    <n v="70.981272461242668"/>
    <n v="79.546545015488704"/>
    <n v="95.54678960356722"/>
    <m/>
    <m/>
    <n v="123.01674117983066"/>
    <m/>
    <n v="0.50644912769573314"/>
    <n v="1416.18"/>
    <n v="95.768847273028513"/>
    <n v="122.97496418862428"/>
    <s v=""/>
    <n v="-5.5239757864781969E-2"/>
    <n v="1.3110786053735168E-2"/>
    <n v="112591.45930605871"/>
    <n v="128348.28485888835"/>
    <n v="114052.23547175103"/>
    <n v="113231.32076893281"/>
    <m/>
  </r>
  <r>
    <x v="955"/>
    <m/>
    <n v="23.68"/>
    <n v="1401.02"/>
    <n v="71.78548539693135"/>
    <n v="15.507165750203528"/>
    <m/>
    <m/>
    <m/>
    <m/>
    <m/>
    <m/>
    <m/>
    <n v="8.9124817765772043E-4"/>
    <n v="6.8818865909390267E-4"/>
    <n v="0.21194081285573363"/>
    <n v="0.47182984085311208"/>
    <n v="0.52817015914688792"/>
    <n v="5.4351576649060637E-2"/>
    <n v="1"/>
    <n v="0"/>
    <n v="1"/>
    <n v="74.273830537423848"/>
    <n v="75.856675700084892"/>
    <n v="94.069435822520333"/>
    <m/>
    <m/>
    <n v="121.23124198833773"/>
    <m/>
    <n v="0.50644912769573314"/>
    <n v="1416.18"/>
    <n v="95.768847273028513"/>
    <n v="122.97496418862428"/>
    <s v=""/>
    <n v="-5.716981264917298E-2"/>
    <n v="2.4836187347216709E-2"/>
    <n v="111060.72977193637"/>
    <n v="127376.61846136214"/>
    <n v="112396.8496090652"/>
    <n v="112475.46870477931"/>
    <m/>
  </r>
  <r>
    <x v="956"/>
    <m/>
    <n v="22.9"/>
    <n v="1416.25"/>
    <n v="72.177851432253277"/>
    <n v="15.601017132971382"/>
    <m/>
    <m/>
    <m/>
    <m/>
    <m/>
    <m/>
    <m/>
    <n v="8.0212360419995511E-4"/>
    <n v="6.6754307261348753E-4"/>
    <n v="0.20106473995128468"/>
    <n v="0.49735224596927674"/>
    <n v="0.50264775403072326"/>
    <n v="7.3359850867020501E-2"/>
    <n v="1"/>
    <n v="0"/>
    <n v="1"/>
    <n v="71.12166708807996"/>
    <n v="79.076014716268517"/>
    <n v="95.400197209829059"/>
    <m/>
    <m/>
    <n v="122.74440722024413"/>
    <m/>
    <n v="0.50644912769573314"/>
    <n v="1416.18"/>
    <n v="95.768847273028513"/>
    <n v="122.97496418862428"/>
    <s v=""/>
    <n v="-3.7230018129648434E-2"/>
    <n v="9.7051529456104735E-3"/>
    <n v="112268.03224758025"/>
    <n v="128072.83523139647"/>
    <n v="113799.74709831645"/>
    <n v="113156.18486113222"/>
    <m/>
  </r>
  <r>
    <x v="957"/>
    <m/>
    <n v="23.34"/>
    <n v="1380.95"/>
    <n v="70.607058129366933"/>
    <n v="15.310701690479128"/>
    <m/>
    <m/>
    <m/>
    <m/>
    <m/>
    <m/>
    <m/>
    <n v="7.263584802073669E-4"/>
    <n v="6.4885095136330505E-4"/>
    <n v="0.19133339332811533"/>
    <n v="0.5226479197413868"/>
    <n v="0.4773520802586132"/>
    <n v="5.28046095403992E-2"/>
    <n v="1"/>
    <n v="0"/>
    <n v="1"/>
    <n v="71.611335665287925"/>
    <n v="78.531580914267821"/>
    <n v="95.181255590742978"/>
    <m/>
    <m/>
    <n v="121.05323252823716"/>
    <m/>
    <n v="0.50644912769573314"/>
    <n v="1416.18"/>
    <n v="95.768847273028513"/>
    <n v="122.97496418862428"/>
    <s v=""/>
    <n v="-3.4626654898499587E-2"/>
    <n v="2.3901029586816502E-2"/>
    <n v="109469.75402103862"/>
    <n v="125285.60967852769"/>
    <n v="112231.81209738286"/>
    <n v="111050.48959788767"/>
    <m/>
  </r>
  <r>
    <x v="958"/>
    <m/>
    <n v="24.38"/>
    <n v="1373.2"/>
    <n v="70.186479484158781"/>
    <n v="15.1985586489541"/>
    <m/>
    <m/>
    <m/>
    <m/>
    <m/>
    <m/>
    <m/>
    <n v="7.2043485860622523E-4"/>
    <n v="6.4939909074828437E-4"/>
    <n v="0.19055161209959298"/>
    <n v="0.52479220143115024"/>
    <n v="0.47520779856884976"/>
    <n v="8.9751314815665287E-3"/>
    <n v="1"/>
    <n v="0"/>
    <n v="1"/>
    <n v="70.908184170907504"/>
    <n v="79.302682276404425"/>
    <n v="95.492783747022827"/>
    <m/>
    <m/>
    <n v="120.90983800333694"/>
    <m/>
    <n v="0.50644912769573314"/>
    <n v="1416.18"/>
    <n v="95.768847273028513"/>
    <n v="122.97496418862428"/>
    <s v=""/>
    <n v="-2.3237626271769507E-2"/>
    <n v="1.2448445862754509E-2"/>
    <n v="108855.40115260526"/>
    <n v="124539.33227540845"/>
    <n v="112098.86705297325"/>
    <n v="110237.10168673172"/>
    <m/>
  </r>
  <r>
    <x v="959"/>
    <m/>
    <n v="28.46"/>
    <n v="1333.25"/>
    <n v="68.901127462391543"/>
    <n v="14.867005375354481"/>
    <m/>
    <m/>
    <m/>
    <m/>
    <m/>
    <m/>
    <m/>
    <n v="1.0486964677202813E-3"/>
    <n v="7.5000864651823959E-4"/>
    <n v="0.22990063499934527"/>
    <n v="0.43497052541975273"/>
    <n v="0.56502947458024733"/>
    <n v="-8.4025941126096328E-3"/>
    <n v="-1"/>
    <n v="0"/>
    <n v="1"/>
    <n v="76.48174799948363"/>
    <n v="73.06928952191646"/>
    <n v="92.990791762103186"/>
    <m/>
    <m/>
    <n v="117.56726179142842"/>
    <m/>
    <n v="0.50644912769573314"/>
    <n v="1416.18"/>
    <n v="95.768847273028513"/>
    <n v="122.97496418862428"/>
    <s v=""/>
    <n v="-1.6902126420040853E-2"/>
    <n v="1.281950623084116E-2"/>
    <n v="105688.51120500361"/>
    <n v="122258.59553371352"/>
    <n v="108999.87186299686"/>
    <n v="107832.3031278312"/>
    <m/>
  </r>
  <r>
    <x v="960"/>
    <m/>
    <n v="27.18"/>
    <n v="1325.19"/>
    <n v="68.907508764291165"/>
    <n v="14.742519360111226"/>
    <m/>
    <m/>
    <m/>
    <m/>
    <m/>
    <m/>
    <m/>
    <n v="1.2534600556675247E-3"/>
    <n v="8.2039835753847394E-4"/>
    <n v="0.2513451547287977"/>
    <n v="0.39785927088151096"/>
    <n v="0.60214072911848904"/>
    <n v="-1.2293621069588433E-2"/>
    <n v="-1"/>
    <n v="0"/>
    <n v="1"/>
    <n v="77.208426753329775"/>
    <n v="72.37503368123447"/>
    <n v="92.696279522497534"/>
    <m/>
    <m/>
    <n v="117.0261503729064"/>
    <m/>
    <n v="0.50644912769573314"/>
    <n v="1416.18"/>
    <n v="95.768847273028513"/>
    <n v="122.97496418862428"/>
    <n v="0.39785927088151096"/>
    <n v="1.1648228014250916E-2"/>
    <n v="-1.2439093881619567E-2"/>
    <n v="105049.58422183292"/>
    <n v="122269.9185560886"/>
    <n v="108498.19244660338"/>
    <n v="106929.39003995815"/>
    <m/>
  </r>
  <r>
    <x v="961"/>
    <m/>
    <n v="31.01"/>
    <n v="1310.5"/>
    <n v="68.932306781335328"/>
    <n v="14.623226544186899"/>
    <m/>
    <m/>
    <m/>
    <m/>
    <m/>
    <m/>
    <m/>
    <n v="1.730348865799141E-3"/>
    <n v="9.7645685152183048E-4"/>
    <n v="0.29531268654813447"/>
    <n v="0.33862412471636405"/>
    <n v="0.66137587528363595"/>
    <n v="-4.7777772164052552E-2"/>
    <n v="-1"/>
    <n v="0"/>
    <n v="1"/>
    <n v="78.309714201716616"/>
    <n v="71.342688903320962"/>
    <n v="92.255545035157908"/>
    <m/>
    <m/>
    <n v="116.60741447686434"/>
    <m/>
    <n v="0.39785927088151096"/>
    <n v="1310.5"/>
    <n v="92.255545035157908"/>
    <n v="116.60741447686434"/>
    <s v=""/>
    <n v="2.6290569654162654E-2"/>
    <n v="-1.9007546023211863E-2"/>
    <n v="103885.08826863472"/>
    <n v="122313.92031407863"/>
    <n v="108109.9707740259"/>
    <n v="106064.14389502509"/>
    <m/>
  </r>
  <r>
    <x v="962"/>
    <m/>
    <n v="29.02"/>
    <n v="1338.6"/>
    <n v="68.937336294871173"/>
    <n v="14.893313478596564"/>
    <m/>
    <m/>
    <m/>
    <m/>
    <m/>
    <m/>
    <m/>
    <n v="1.6543298851239309E-3"/>
    <n v="9.7626791774758687E-4"/>
    <n v="0.28875288086917178"/>
    <n v="0.34631689110422426"/>
    <n v="0.65368310889577574"/>
    <n v="-3.8741489993939185E-2"/>
    <n v="-1"/>
    <n v="1"/>
    <n v="0"/>
    <n v="74.654920213031275"/>
    <n v="74.672324737118828"/>
    <n v="93.690765066518949"/>
    <m/>
    <m/>
    <n v="118.6945103976894"/>
    <m/>
    <n v="0.39785927088151096"/>
    <n v="1310.5"/>
    <n v="92.255545035157908"/>
    <n v="116.60741447686434"/>
    <s v=""/>
    <n v="2.4441053033193327E-2"/>
    <n v="-1.7582849375921361E-2"/>
    <n v="106112.61286256729"/>
    <n v="122322.84471464733"/>
    <n v="110044.97533625941"/>
    <n v="108023.11918606854"/>
    <m/>
  </r>
  <r>
    <x v="963"/>
    <m/>
    <n v="27.78"/>
    <n v="1352.07"/>
    <n v="68.942404472899184"/>
    <n v="14.999201963387083"/>
    <m/>
    <m/>
    <m/>
    <m/>
    <m/>
    <m/>
    <m/>
    <n v="1.5129436981915318E-3"/>
    <n v="9.541939206891575E-4"/>
    <n v="0.27613830300929498"/>
    <n v="0.36213737431649945"/>
    <n v="0.63786262568350049"/>
    <n v="-3.6404986610799467E-2"/>
    <n v="-1"/>
    <n v="1"/>
    <n v="0"/>
    <n v="74.751985137482407"/>
    <n v="74.57523718363251"/>
    <n v="93.731370057263916"/>
    <m/>
    <m/>
    <n v="119.20226900840885"/>
    <m/>
    <n v="0.39785927088151096"/>
    <n v="1310.5"/>
    <n v="92.255545035157908"/>
    <n v="116.60741447686434"/>
    <s v=""/>
    <n v="1.0839683251157917E-2"/>
    <n v="-8.6163636371506813E-3"/>
    <n v="107180.3977835734"/>
    <n v="122331.83772173504"/>
    <n v="110515.73243872506"/>
    <n v="108791.14199236996"/>
    <m/>
  </r>
  <r>
    <x v="964"/>
    <m/>
    <n v="29.08"/>
    <n v="1330.61"/>
    <n v="68.947487386159764"/>
    <n v="14.819889833589425"/>
    <m/>
    <m/>
    <m/>
    <m/>
    <m/>
    <m/>
    <m/>
    <n v="1.3620421951785042E-3"/>
    <n v="9.2568596311032043E-4"/>
    <n v="0.2620055851255782"/>
    <n v="0.38167125312260203"/>
    <n v="0.61832874687739792"/>
    <n v="-2.8148099875249022E-2"/>
    <n v="-1"/>
    <n v="1"/>
    <n v="0"/>
    <n v="75.781492475071417"/>
    <n v="73.548164073242376"/>
    <n v="94.161669145904611"/>
    <m/>
    <m/>
    <n v="118.77005121008816"/>
    <m/>
    <n v="0.39785927088151096"/>
    <n v="1310.5"/>
    <n v="92.255545035157908"/>
    <n v="116.60741447686434"/>
    <s v=""/>
    <n v="1.4592439740545915E-2"/>
    <n v="-1.5496251845310449E-2"/>
    <n v="105479.23487304695"/>
    <n v="122340.85687511243"/>
    <n v="110115.01132031166"/>
    <n v="107490.56804040977"/>
    <m/>
  </r>
  <r>
    <x v="965"/>
    <m/>
    <n v="27.78"/>
    <n v="1353.96"/>
    <n v="69.502676981981963"/>
    <n v="15.019734698905978"/>
    <m/>
    <m/>
    <m/>
    <m/>
    <m/>
    <m/>
    <m/>
    <n v="1.2719675072633489E-3"/>
    <n v="9.1175424369781927E-4"/>
    <n v="0.25319392245090083"/>
    <n v="0.39495418780990654"/>
    <n v="0.60504581219009346"/>
    <n v="-2.6294570672974152E-2"/>
    <n v="-1"/>
    <n v="1"/>
    <n v="0"/>
    <n v="74.25183115176894"/>
    <n v="75.032745312121406"/>
    <n v="93.52811312087438"/>
    <m/>
    <m/>
    <n v="119.11448209366617"/>
    <m/>
    <n v="0.39785927088151096"/>
    <n v="1310.5"/>
    <n v="92.255545035157908"/>
    <n v="116.60741447686434"/>
    <s v=""/>
    <n v="3.8087794319898505E-2"/>
    <n v="-2.5037217184442739E-2"/>
    <n v="107330.22061213329"/>
    <n v="123325.9887987838"/>
    <n v="110434.34275325995"/>
    <n v="108940.06856531567"/>
    <m/>
  </r>
  <r>
    <x v="966"/>
    <m/>
    <n v="27.32"/>
    <n v="1362.3"/>
    <n v="69.834689623493901"/>
    <n v="15.082459978043358"/>
    <m/>
    <m/>
    <m/>
    <m/>
    <m/>
    <m/>
    <m/>
    <n v="1.2950487372648972E-3"/>
    <n v="9.2948501060524972E-4"/>
    <n v="0.25548083364149027"/>
    <n v="0.39141879480606145"/>
    <n v="0.60858120519393855"/>
    <n v="-3.3658817847735355E-2"/>
    <n v="-1"/>
    <n v="1"/>
    <n v="0"/>
    <n v="74.295799964768761"/>
    <n v="74.988314074583997"/>
    <n v="93.546574259822066"/>
    <m/>
    <m/>
    <n v="119.42377898467244"/>
    <m/>
    <n v="0.39785927088151096"/>
    <n v="1310.5"/>
    <n v="92.255545035157908"/>
    <n v="116.60741447686434"/>
    <s v=""/>
    <n v="1.9247245118024114E-2"/>
    <n v="-2.0391516405942944E-2"/>
    <n v="107991.34356990544"/>
    <n v="123915.11412583804"/>
    <n v="110721.10048643839"/>
    <n v="109395.02308661641"/>
    <m/>
  </r>
  <r>
    <x v="967"/>
    <m/>
    <n v="27.62"/>
    <n v="1355.81"/>
    <n v="69.629652373254558"/>
    <n v="14.989424207961406"/>
    <m/>
    <m/>
    <m/>
    <m/>
    <m/>
    <m/>
    <m/>
    <n v="1.1818633384505597E-3"/>
    <n v="9.0649630276073783E-4"/>
    <n v="0.24406128791331944"/>
    <n v="0.40973314881266998"/>
    <n v="0.59026685118733002"/>
    <n v="-1.4999398097989718E-2"/>
    <n v="-1"/>
    <n v="1"/>
    <n v="0"/>
    <n v="74.478365906004925"/>
    <n v="74.804046428940083"/>
    <n v="93.623197785365733"/>
    <m/>
    <m/>
    <n v="119.25234167674697"/>
    <m/>
    <n v="0.39785927088151096"/>
    <n v="1310.5"/>
    <n v="92.255545035157908"/>
    <n v="116.60741447686434"/>
    <s v=""/>
    <s v=""/>
    <s v=""/>
    <n v="107476.87258717866"/>
    <n v="123551.2947346381"/>
    <n v="110562.15619946872"/>
    <n v="108720.22267403034"/>
    <m/>
  </r>
  <r>
    <x v="968"/>
    <m/>
    <n v="26.2"/>
    <n v="1378.55"/>
    <n v="70.253776436359075"/>
    <n v="15.279423157950943"/>
    <m/>
    <m/>
    <m/>
    <m/>
    <m/>
    <m/>
    <m/>
    <n v="1.1012954329919901E-3"/>
    <n v="8.9058694219386163E-4"/>
    <n v="0.23559560654391734"/>
    <n v="0.42445613255253561"/>
    <n v="0.57554386744746444"/>
    <n v="-3.775225090804123E-3"/>
    <n v="-1"/>
    <n v="1"/>
    <n v="0"/>
    <n v="73.371166684441661"/>
    <n v="75.91608723392271"/>
    <n v="93.159262026091938"/>
    <m/>
    <m/>
    <n v="119.70427279905853"/>
    <m/>
    <n v="0.39785927088151096"/>
    <n v="1310.5"/>
    <n v="92.255545035157908"/>
    <n v="116.60741447686434"/>
    <s v=""/>
    <n v="-1.8571923794631906E-2"/>
    <n v="1.3292153751716773E-2"/>
    <n v="109279.50281016892"/>
    <n v="124658.74441223014"/>
    <n v="110981.15408776056"/>
    <n v="110823.62237642528"/>
    <m/>
  </r>
  <r>
    <x v="969"/>
    <m/>
    <n v="24.02"/>
    <n v="1395.42"/>
    <n v="70.435870230079544"/>
    <n v="15.487700982543876"/>
    <m/>
    <m/>
    <m/>
    <m/>
    <m/>
    <m/>
    <m/>
    <n v="1.2173418601254687E-3"/>
    <n v="9.3172212505784912E-4"/>
    <n v="0.24769745608367402"/>
    <n v="0.40371831661532798"/>
    <n v="0.59628168338467202"/>
    <n v="-8.005241750890936E-3"/>
    <n v="-1"/>
    <n v="1"/>
    <n v="0"/>
    <n v="71.446255390997607"/>
    <n v="77.907765167833077"/>
    <n v="92.344576350204292"/>
    <m/>
    <m/>
    <n v="119.68144897569492"/>
    <m/>
    <n v="0.39785927088151096"/>
    <n v="1310.5"/>
    <n v="92.255545035157908"/>
    <n v="116.60741447686434"/>
    <s v=""/>
    <n v="-3.4246128178158197E-2"/>
    <n v="1.6808684861044698E-2"/>
    <n v="110616.81027990711"/>
    <n v="124981.85278934373"/>
    <n v="110959.99348757177"/>
    <n v="112334.28824014668"/>
    <m/>
  </r>
  <r>
    <x v="970"/>
    <m/>
    <n v="25.99"/>
    <n v="1380.82"/>
    <n v="70.508544312865268"/>
    <n v="15.317985105277703"/>
    <m/>
    <m/>
    <m/>
    <m/>
    <m/>
    <m/>
    <m/>
    <n v="1.1341959298579081E-3"/>
    <n v="9.1534693802960954E-4"/>
    <n v="0.23908884303714084"/>
    <n v="0.41825456482913209"/>
    <n v="0.58174543517086796"/>
    <n v="-2.8393555371751082E-3"/>
    <n v="-1"/>
    <n v="1"/>
    <n v="0"/>
    <n v="74.001469554967017"/>
    <n v="75.121460637936977"/>
    <n v="93.445451258037593"/>
    <m/>
    <m/>
    <n v="120.0024472349079"/>
    <m/>
    <n v="0.39785927088151096"/>
    <n v="1310.5"/>
    <n v="92.255545035157908"/>
    <n v="116.60741447686434"/>
    <s v=""/>
    <n v="-4.921099023949782E-2"/>
    <n v="1.5465637743596439E-2"/>
    <n v="109459.4487471165"/>
    <n v="125110.80614062137"/>
    <n v="111257.59988402364"/>
    <n v="111103.31714267808"/>
    <m/>
  </r>
  <r>
    <x v="971"/>
    <m/>
    <n v="28.24"/>
    <n v="1336.64"/>
    <n v="69.816681844579676"/>
    <n v="14.972777235175425"/>
    <m/>
    <m/>
    <m/>
    <m/>
    <m/>
    <m/>
    <m/>
    <n v="1.056935053488528E-3"/>
    <n v="8.9873414487364454E-4"/>
    <n v="0.23080192091016447"/>
    <n v="0.43327195720751049"/>
    <n v="0.56672804279248945"/>
    <n v="-6.1574495819826693E-3"/>
    <n v="-1"/>
    <n v="1"/>
    <n v="0"/>
    <n v="78.187384435818799"/>
    <n v="70.872193132214093"/>
    <n v="95.207374398759313"/>
    <m/>
    <m/>
    <n v="119.77938864595346"/>
    <m/>
    <n v="0.39785927088151096"/>
    <n v="1310.5"/>
    <n v="92.255545035157908"/>
    <n v="116.60741447686434"/>
    <s v=""/>
    <n v="-3.4124650569951065E-2"/>
    <n v="1.1361201333579984E-2"/>
    <n v="105957.24104035705"/>
    <n v="123883.16100925172"/>
    <n v="111050.79607449792"/>
    <n v="108599.48003822056"/>
    <m/>
  </r>
  <r>
    <x v="972"/>
    <m/>
    <n v="28.97"/>
    <n v="1326.45"/>
    <n v="69.903969368553433"/>
    <n v="14.879427069614581"/>
    <m/>
    <m/>
    <m/>
    <m/>
    <m/>
    <m/>
    <m/>
    <n v="9.991712844115814E-4"/>
    <n v="8.8615104140900704E-4"/>
    <n v="0.22440640083193639"/>
    <n v="0.44562008761457977"/>
    <n v="0.55437991238542028"/>
    <n v="-5.860703770402766E-3"/>
    <n v="-1"/>
    <n v="1"/>
    <n v="0"/>
    <n v="80.28074132037824"/>
    <n v="68.974690172015571"/>
    <n v="96.057055431475746"/>
    <m/>
    <m/>
    <n v="120.06532718437998"/>
    <m/>
    <n v="0.39785927088151096"/>
    <n v="1310.5"/>
    <n v="92.255545035157908"/>
    <n v="116.60741447686434"/>
    <s v=""/>
    <n v="-2.4165070624850515E-2"/>
    <n v="3.2823276605009832E-2"/>
    <n v="105149.46610753951"/>
    <n v="124038.04454282629"/>
    <n v="111315.89763061375"/>
    <n v="107922.39927476854"/>
    <m/>
  </r>
  <r>
    <x v="973"/>
    <m/>
    <n v="27.66"/>
    <n v="1336.91"/>
    <n v="70.065409851192086"/>
    <n v="14.95595797356067"/>
    <m/>
    <m/>
    <m/>
    <m/>
    <m/>
    <m/>
    <m/>
    <n v="9.9332665942034829E-4"/>
    <n v="8.8778826120171437E-4"/>
    <n v="0.22374910867930972"/>
    <n v="0.44692915466906213"/>
    <n v="0.55307084533093787"/>
    <n v="-2.1797046467373089E-3"/>
    <n v="-1"/>
    <n v="1"/>
    <n v="0"/>
    <n v="79.072322955374986"/>
    <n v="70.012925257459599"/>
    <n v="95.575092144630062"/>
    <m/>
    <m/>
    <n v="120.06881049632844"/>
    <m/>
    <n v="0.39785927088151096"/>
    <n v="1310.5"/>
    <n v="92.255545035157908"/>
    <n v="116.60741447686434"/>
    <s v=""/>
    <n v="-2.4938746277658574E-2"/>
    <n v="3.9529591455251811E-2"/>
    <n v="105978.64430157989"/>
    <n v="124324.50555437447"/>
    <n v="111319.12710581164"/>
    <n v="108477.48776936492"/>
    <m/>
  </r>
  <r>
    <x v="974"/>
    <m/>
    <n v="28.01"/>
    <n v="1331.29"/>
    <n v="70.156144820085842"/>
    <n v="14.881155301053409"/>
    <m/>
    <m/>
    <m/>
    <m/>
    <m/>
    <m/>
    <m/>
    <n v="1.1153364684341116E-3"/>
    <n v="9.2755735585240242E-4"/>
    <n v="0.23709272027854256"/>
    <n v="0.42177591906878231"/>
    <n v="0.57822408093121769"/>
    <n v="-1.0839667028592202E-2"/>
    <n v="-1"/>
    <n v="1"/>
    <n v="0"/>
    <n v="80.483329398808294"/>
    <n v="68.763579279377709"/>
    <n v="96.143588873563104"/>
    <m/>
    <m/>
    <n v="120.30252832624885"/>
    <m/>
    <n v="0.39785927088151096"/>
    <n v="1310.5"/>
    <n v="92.255545035157908"/>
    <n v="116.60741447686434"/>
    <s v=""/>
    <n v="-4.7527507461235352E-2"/>
    <n v="5.2695118774418681E-2"/>
    <n v="105533.13938279336"/>
    <n v="124485.50625597838"/>
    <n v="111535.81339351831"/>
    <n v="107934.93435978948"/>
    <m/>
  </r>
  <r>
    <x v="975"/>
    <m/>
    <n v="27.6"/>
    <n v="1339.13"/>
    <n v="70.071526063135295"/>
    <n v="14.935205183096491"/>
    <m/>
    <m/>
    <m/>
    <m/>
    <m/>
    <m/>
    <m/>
    <n v="1.0977902932848224E-3"/>
    <n v="9.2792687668506702E-4"/>
    <n v="0.23522038768260511"/>
    <n v="0.4251332164919952"/>
    <n v="0.5748667835080048"/>
    <n v="-2.1619981797957356E-2"/>
    <n v="-1"/>
    <n v="1"/>
    <n v="0"/>
    <n v="78.68644993626836"/>
    <n v="70.298802341107546"/>
    <n v="95.428084840648239"/>
    <m/>
    <m/>
    <n v="120.03551660120323"/>
    <m/>
    <n v="0.39785927088151096"/>
    <n v="1310.5"/>
    <n v="92.255545035157908"/>
    <n v="116.60741447686434"/>
    <s v=""/>
    <s v=""/>
    <s v=""/>
    <n v="106154.62667163435"/>
    <n v="124335.35819945739"/>
    <n v="111288.25941146229"/>
    <n v="108326.96510958357"/>
    <m/>
  </r>
  <r>
    <x v="976"/>
    <m/>
    <n v="26.33"/>
    <n v="1348.86"/>
    <n v="70.226667354998341"/>
    <n v="15.048047334148993"/>
    <m/>
    <m/>
    <m/>
    <m/>
    <m/>
    <m/>
    <m/>
    <n v="9.9629369988057763E-4"/>
    <n v="9.0257380116178627E-4"/>
    <n v="0.22408302584975309"/>
    <n v="0.44626316348945444"/>
    <n v="0.5537368365105455"/>
    <n v="-3.4652916389443372E-3"/>
    <n v="-1"/>
    <n v="1"/>
    <n v="0"/>
    <n v="77.665920105580753"/>
    <n v="71.210547945450074"/>
    <n v="95.015530932725724"/>
    <m/>
    <m/>
    <n v="120.0659832572609"/>
    <m/>
    <n v="0.39785927088151096"/>
    <n v="1310.5"/>
    <n v="92.255545035157908"/>
    <n v="116.60741447686434"/>
    <s v=""/>
    <n v="-2.2671435932284489E-2"/>
    <n v="3.370785376471086E-2"/>
    <n v="106925.93678903519"/>
    <n v="124610.64188712731"/>
    <n v="111316.50589399305"/>
    <n v="109145.42375210626"/>
    <m/>
  </r>
  <r>
    <x v="977"/>
    <m/>
    <n v="24.88"/>
    <n v="1367.21"/>
    <n v="70.352543514273407"/>
    <n v="15.168894351417789"/>
    <m/>
    <m/>
    <m/>
    <m/>
    <m/>
    <m/>
    <m/>
    <n v="9.8826720152170636E-4"/>
    <n v="9.0297744861568866E-4"/>
    <n v="0.22317855398020214"/>
    <n v="0.44807172650142213"/>
    <n v="0.55192827349857787"/>
    <n v="-9.228560046837548E-4"/>
    <n v="-1"/>
    <n v="1"/>
    <n v="0"/>
    <n v="74.970960411491049"/>
    <n v="73.681510193063232"/>
    <n v="93.916537423826185"/>
    <m/>
    <m/>
    <n v="119.87917159315313"/>
    <m/>
    <n v="0.39785927088151096"/>
    <n v="1310.5"/>
    <n v="92.255545035157908"/>
    <n v="116.60741447686434"/>
    <s v=""/>
    <n v="-2.4746823243331328E-2"/>
    <n v="3.194927486055632E-2"/>
    <n v="108380.56583880968"/>
    <n v="124833.99733878589"/>
    <n v="111143.30761464225"/>
    <n v="110021.94271939104"/>
    <m/>
  </r>
  <r>
    <x v="978"/>
    <m/>
    <n v="25.54"/>
    <n v="1348.86"/>
    <n v="69.891768395237136"/>
    <n v="15.057032079386863"/>
    <m/>
    <m/>
    <m/>
    <m/>
    <m/>
    <m/>
    <m/>
    <n v="8.9735936383056401E-4"/>
    <n v="8.7826378989552638E-4"/>
    <n v="0.21266619838860246"/>
    <n v="0.47022047113134158"/>
    <n v="0.52977952886865842"/>
    <n v="6.4551768738647063E-3"/>
    <n v="1"/>
    <n v="1"/>
    <n v="0"/>
    <n v="76.025942298696819"/>
    <n v="72.644673286493017"/>
    <n v="94.357064641953485"/>
    <m/>
    <m/>
    <n v="119.5648361384782"/>
    <m/>
    <n v="0.39785927088151096"/>
    <n v="1310.5"/>
    <n v="92.255545035157908"/>
    <n v="116.60741447686434"/>
    <s v=""/>
    <n v="-5.7833105375180049E-2"/>
    <n v="5.1748466263199067E-2"/>
    <n v="106925.93678903519"/>
    <n v="124016.39505875058"/>
    <n v="110851.87848922511"/>
    <n v="109210.59126550626"/>
    <m/>
  </r>
  <r>
    <x v="979"/>
    <m/>
    <n v="25.02"/>
    <n v="1349.99"/>
    <n v="69.844748244370948"/>
    <n v="15.052445212742528"/>
    <m/>
    <m/>
    <m/>
    <m/>
    <m/>
    <m/>
    <m/>
    <n v="8.2708029623419787E-4"/>
    <n v="8.577529368346676E-4"/>
    <n v="0.20792005198264848"/>
    <n v="0.48095409291425767"/>
    <n v="0.51904590708574228"/>
    <n v="5.6759429815925726E-3"/>
    <n v="1"/>
    <n v="1"/>
    <n v="0"/>
    <n v="75.310118439179718"/>
    <n v="73.328660736474106"/>
    <n v="94.060924332727026"/>
    <m/>
    <m/>
    <n v="119.37945236984727"/>
    <m/>
    <n v="0.39785927088151096"/>
    <n v="1310.5"/>
    <n v="92.255545035157908"/>
    <n v="116.60741447686434"/>
    <s v=""/>
    <n v="-5.3571163797577204E-2"/>
    <n v="5.4743785267774792E-2"/>
    <n v="107015.51340081968"/>
    <n v="123932.96220622113"/>
    <n v="110680.00405140671"/>
    <n v="109177.32213148019"/>
    <m/>
  </r>
  <r>
    <x v="980"/>
    <m/>
    <n v="25.59"/>
    <n v="1348.78"/>
    <n v="69.662377175745021"/>
    <n v="15.08667310273667"/>
    <m/>
    <m/>
    <m/>
    <m/>
    <m/>
    <m/>
    <m/>
    <n v="7.4952798162935522E-4"/>
    <n v="8.3356706323520072E-4"/>
    <n v="0.20496775352980312"/>
    <n v="0.48788162175695415"/>
    <n v="0.51211837824304585"/>
    <n v="1.006566260457389E-2"/>
    <n v="1"/>
    <n v="1"/>
    <n v="0"/>
    <n v="74.399605508973394"/>
    <n v="74.215217485275303"/>
    <n v="93.681853146335385"/>
    <m/>
    <m/>
    <n v="119.04811243848027"/>
    <m/>
    <n v="0.39785927088151096"/>
    <n v="1310.5"/>
    <n v="92.255545035157908"/>
    <n v="116.60741447686434"/>
    <s v=""/>
    <n v="-1.4259364884184333E-2"/>
    <n v="1.7088763029675658E-2"/>
    <n v="106919.5950820062"/>
    <n v="123609.36183076489"/>
    <n v="110372.8096036346"/>
    <n v="109425.58142217722"/>
    <m/>
  </r>
  <r>
    <x v="981"/>
    <m/>
    <n v="24.4"/>
    <n v="1360.03"/>
    <n v="70.090572623870244"/>
    <n v="15.123985195039721"/>
    <m/>
    <m/>
    <m/>
    <m/>
    <m/>
    <m/>
    <m/>
    <n v="6.8137643004578547E-4"/>
    <n v="8.1060042531195446E-4"/>
    <n v="0.20212437120674612"/>
    <n v="0.49474489099443342"/>
    <n v="0.50525510900556658"/>
    <n v="1.8228959314671301E-3"/>
    <n v="1"/>
    <n v="0"/>
    <n v="1"/>
    <n v="73.921440922811499"/>
    <n v="74.692197013768663"/>
    <n v="93.481156094094544"/>
    <m/>
    <m/>
    <n v="119.29362952640554"/>
    <m/>
    <n v="0.39785927088151096"/>
    <n v="1310.5"/>
    <n v="92.255545035157908"/>
    <n v="116.60741447686434"/>
    <s v=""/>
    <n v="-3.7337445691661975E-2"/>
    <n v="3.4809686912861348E-2"/>
    <n v="107811.39763295786"/>
    <n v="124369.15453706411"/>
    <n v="110600.43531096379"/>
    <n v="109696.21082910715"/>
    <m/>
  </r>
  <r>
    <x v="982"/>
    <m/>
    <n v="25.12"/>
    <n v="1342.53"/>
    <n v="69.333569416170022"/>
    <n v="15.016997878560323"/>
    <m/>
    <m/>
    <m/>
    <m/>
    <m/>
    <m/>
    <m/>
    <n v="6.464220490326111E-4"/>
    <n v="7.9623739115001709E-4"/>
    <n v="0.20032564617132989"/>
    <n v="0.49918720798471461"/>
    <n v="0.50081279201528539"/>
    <n v="4.8632205902765088E-3"/>
    <n v="1"/>
    <n v="0"/>
    <n v="1"/>
    <n v="73.858188944264853"/>
    <n v="74.756108501209098"/>
    <n v="93.507818940516202"/>
    <m/>
    <m/>
    <n v="118.69440023801467"/>
    <m/>
    <n v="0.39785927088151096"/>
    <n v="1310.5"/>
    <n v="92.255545035157908"/>
    <n v="116.60741447686434"/>
    <n v="0.49918720798471461"/>
    <n v="-2.2440681455556111E-2"/>
    <n v="2.2174464274183237E-2"/>
    <n v="106424.14922036639"/>
    <n v="123025.92326645157"/>
    <n v="110044.87320416713"/>
    <n v="108920.21805516463"/>
    <m/>
  </r>
  <r>
    <x v="983"/>
    <m/>
    <n v="24.06"/>
    <n v="1353.11"/>
    <n v="69.574065846375177"/>
    <n v="15.093779202363361"/>
    <m/>
    <m/>
    <m/>
    <m/>
    <m/>
    <m/>
    <m/>
    <n v="5.8276948477119933E-4"/>
    <n v="7.7264716160807133E-4"/>
    <n v="0.19733579742420482"/>
    <n v="0.50675042899101597"/>
    <n v="0.49324957100898403"/>
    <n v="-1.2178567447479981E-3"/>
    <n v="-1"/>
    <n v="0"/>
    <n v="1"/>
    <n v="72.23589652639356"/>
    <n v="76.398123689295986"/>
    <n v="94.192450881118631"/>
    <m/>
    <m/>
    <n v="119.72611413393035"/>
    <m/>
    <n v="0.49918720798471461"/>
    <n v="1353.11"/>
    <n v="94.192450881118631"/>
    <n v="119.72611413393035"/>
    <s v=""/>
    <s v=""/>
    <s v=""/>
    <n v="107262.83997495026"/>
    <n v="123452.66165043233"/>
    <n v="111001.40379559647"/>
    <n v="109477.12287720839"/>
    <m/>
  </r>
  <r>
    <x v="984"/>
    <m/>
    <n v="23.03"/>
    <n v="1371.8"/>
    <n v="70.111465026482975"/>
    <n v="15.256154480951249"/>
    <m/>
    <m/>
    <m/>
    <m/>
    <m/>
    <m/>
    <m/>
    <n v="5.5017760225939275E-4"/>
    <n v="7.5717326654942314E-4"/>
    <n v="0.19534976998729978"/>
    <n v="0.51190231760447569"/>
    <n v="0.48809768239552431"/>
    <n v="8.9838879639168919E-3"/>
    <n v="1"/>
    <n v="0"/>
    <n v="1"/>
    <n v="70.331596550240377"/>
    <n v="78.412149293124642"/>
    <n v="95.020158851772749"/>
    <m/>
    <m/>
    <n v="121.07853244016219"/>
    <m/>
    <n v="0.49918720798471461"/>
    <n v="1353.11"/>
    <n v="94.192450881118631"/>
    <n v="119.72611413393035"/>
    <s v=""/>
    <s v=""/>
    <s v=""/>
    <n v="108744.42127959794"/>
    <n v="124406.22614815134"/>
    <n v="112255.26834800871"/>
    <n v="110654.85166784843"/>
    <m/>
  </r>
  <r>
    <x v="985"/>
    <m/>
    <n v="21.9"/>
    <n v="1381.29"/>
    <n v="70.35407374798244"/>
    <n v="15.355879331507476"/>
    <m/>
    <m/>
    <m/>
    <m/>
    <m/>
    <m/>
    <m/>
    <n v="5.518865294942654E-4"/>
    <n v="7.5147607479118404E-4"/>
    <n v="0.19461344806943756"/>
    <n v="0.51383910511836917"/>
    <n v="0.48616089488163083"/>
    <n v="2.3006730784425725E-2"/>
    <n v="1"/>
    <n v="0"/>
    <n v="1"/>
    <n v="69.207021508867953"/>
    <n v="79.665929249227673"/>
    <n v="95.526604054750692"/>
    <m/>
    <m/>
    <n v="121.82008719050457"/>
    <m/>
    <n v="0.49918720798471461"/>
    <n v="1353.11"/>
    <n v="94.192450881118631"/>
    <n v="119.72611413393035"/>
    <s v=""/>
    <n v="-2.2357486514068992E-2"/>
    <n v="2.5202076266473084E-2"/>
    <n v="109496.70627591183"/>
    <n v="124836.71259513938"/>
    <n v="112942.78434127997"/>
    <n v="111378.16884188962"/>
    <m/>
  </r>
  <r>
    <x v="986"/>
    <m/>
    <n v="22.69"/>
    <n v="1380.02"/>
    <n v="70.368344414693865"/>
    <n v="15.34086714346323"/>
    <m/>
    <m/>
    <m/>
    <m/>
    <m/>
    <m/>
    <m/>
    <n v="5.1798828601940709E-4"/>
    <n v="7.3531891538981895E-4"/>
    <n v="0.19250993048579826"/>
    <n v="0.51945372245291599"/>
    <n v="0.48054627754708401"/>
    <n v="2.9026848253283489E-2"/>
    <n v="1"/>
    <n v="0"/>
    <n v="1"/>
    <n v="69.787533668147091"/>
    <n v="78.997687218272446"/>
    <n v="95.259509984527767"/>
    <m/>
    <m/>
    <n v="121.59396747632331"/>
    <m/>
    <n v="0.49918720798471461"/>
    <n v="1353.11"/>
    <n v="94.192450881118631"/>
    <n v="119.72611413393035"/>
    <s v=""/>
    <n v="-4.0201550724322854E-2"/>
    <n v="3.8680169248840546E-2"/>
    <n v="109396.03167682662"/>
    <n v="124862.03455624111"/>
    <n v="112733.14247758512"/>
    <n v="111269.28351018169"/>
    <m/>
  </r>
  <r>
    <x v="987"/>
    <m/>
    <n v="23.53"/>
    <n v="1367.68"/>
    <n v="70.00776961715296"/>
    <n v="15.208793031874471"/>
    <m/>
    <m/>
    <m/>
    <m/>
    <m/>
    <m/>
    <m/>
    <n v="5.0063674387784728E-4"/>
    <n v="7.2359353386623867E-4"/>
    <n v="0.19096888256168446"/>
    <n v="0.52364552098009587"/>
    <n v="0.47635447901990413"/>
    <n v="2.5734288236328767E-2"/>
    <n v="1"/>
    <n v="0"/>
    <n v="1"/>
    <n v="71.772960747823006"/>
    <n v="76.750234998786524"/>
    <n v="94.356145153308816"/>
    <m/>
    <m/>
    <n v="120.47386228152143"/>
    <m/>
    <n v="0.49918720798471461"/>
    <n v="1353.11"/>
    <n v="94.192450881118631"/>
    <n v="119.72611413393035"/>
    <s v=""/>
    <n v="-4.6955841219692429E-2"/>
    <n v="4.0788255686875496E-2"/>
    <n v="108417.82336760499"/>
    <n v="124222.22835921965"/>
    <n v="111694.6618593746"/>
    <n v="110311.33298305083"/>
    <m/>
  </r>
  <r>
    <x v="988"/>
    <m/>
    <n v="26.54"/>
    <n v="1330.63"/>
    <n v="68.259609560923366"/>
    <n v="14.918565224762128"/>
    <m/>
    <m/>
    <m/>
    <m/>
    <m/>
    <m/>
    <m/>
    <n v="4.7863981403031597E-4"/>
    <n v="7.1030575121232753E-4"/>
    <n v="0.18920731978732036"/>
    <n v="0.52852077875425552"/>
    <n v="0.47147922124574448"/>
    <n v="1.7433192586720648E-2"/>
    <n v="1"/>
    <n v="0"/>
    <n v="1"/>
    <n v="75.893246957533563"/>
    <n v="72.34421730685041"/>
    <n v="92.550570465079559"/>
    <m/>
    <m/>
    <n v="117.68801449336685"/>
    <m/>
    <n v="0.49918720798471461"/>
    <n v="1353.11"/>
    <n v="94.192450881118631"/>
    <n v="119.72611413393035"/>
    <s v=""/>
    <n v="-3.2887810014038399E-2"/>
    <n v="3.1382690225048471E-2"/>
    <n v="105480.82029980421"/>
    <n v="121120.28211952382"/>
    <n v="109111.82504484225"/>
    <n v="108206.27335049403"/>
    <m/>
  </r>
  <r>
    <x v="989"/>
    <m/>
    <n v="26.28"/>
    <n v="1331.34"/>
    <n v="68.290681829435087"/>
    <n v="14.888130958511484"/>
    <m/>
    <m/>
    <m/>
    <m/>
    <m/>
    <m/>
    <m/>
    <n v="5.2040297316063508E-4"/>
    <n v="7.1588472083596293E-4"/>
    <n v="0.18994891400092956"/>
    <n v="0.52645733999569289"/>
    <n v="0.47354266000430711"/>
    <n v="8.2194319408249797E-3"/>
    <n v="1"/>
    <n v="0"/>
    <n v="1"/>
    <n v="75.86971969806784"/>
    <n v="72.366644350621186"/>
    <n v="92.560134167483156"/>
    <m/>
    <m/>
    <n v="117.72546259812592"/>
    <m/>
    <n v="0.49918720798471461"/>
    <n v="1353.11"/>
    <n v="94.192450881118631"/>
    <n v="119.72611413393035"/>
    <s v=""/>
    <n v="2.9722762901783328E-2"/>
    <n v="8.7863720605452222E-4"/>
    <n v="105537.10294968648"/>
    <n v="121175.41694892648"/>
    <n v="109146.54422225655"/>
    <n v="107985.52970098589"/>
    <m/>
  </r>
  <r>
    <x v="990"/>
    <m/>
    <n v="25.52"/>
    <n v="1326.75"/>
    <n v="67.96073701378306"/>
    <n v="14.835958051617467"/>
    <m/>
    <m/>
    <m/>
    <m/>
    <m/>
    <m/>
    <m/>
    <n v="6.3065484632557486E-4"/>
    <n v="7.4309583035518515E-4"/>
    <n v="0.19352526928001243"/>
    <n v="0.51672838576604507"/>
    <n v="0.48327161423395493"/>
    <n v="6.0412265195487948E-3"/>
    <n v="1"/>
    <n v="0"/>
    <n v="1"/>
    <n v="74.571915722080831"/>
    <n v="73.604525802415537"/>
    <n v="93.087902516606292"/>
    <m/>
    <m/>
    <n v="117.85868918384247"/>
    <m/>
    <n v="0.49918720798471461"/>
    <n v="1353.11"/>
    <n v="94.192450881118631"/>
    <n v="119.72611413393035"/>
    <s v=""/>
    <n v="2.7183138792494788E-2"/>
    <n v="5.016311745133395E-3"/>
    <n v="105173.24750889822"/>
    <n v="120589.96078513199"/>
    <n v="109270.06228800525"/>
    <n v="107607.11289348397"/>
    <m/>
  </r>
  <r>
    <x v="991"/>
    <m/>
    <n v="24.6"/>
    <n v="1333.7"/>
    <n v="67.964919301770593"/>
    <n v="14.911998154343346"/>
    <m/>
    <m/>
    <m/>
    <m/>
    <m/>
    <m/>
    <m/>
    <n v="6.841498573516762E-4"/>
    <n v="7.5577110414212724E-4"/>
    <n v="0.1951688080835747"/>
    <n v="0.51237695706569186"/>
    <n v="0.48762304293430814"/>
    <n v="2.5332120202539055E-2"/>
    <n v="1"/>
    <n v="0"/>
    <n v="1"/>
    <n v="72.72681336651884"/>
    <n v="75.425692425574283"/>
    <n v="93.855647793294764"/>
    <m/>
    <m/>
    <n v="118.65439081178198"/>
    <m/>
    <n v="0.49918720798471461"/>
    <n v="1353.11"/>
    <n v="94.192450881118631"/>
    <n v="119.72611413393035"/>
    <s v=""/>
    <n v="3.2078387035990197E-2"/>
    <n v="4.0337325161208248E-3"/>
    <n v="105724.18330704169"/>
    <n v="120597.38186333934"/>
    <n v="110007.77935451696"/>
    <n v="108158.64154367206"/>
    <m/>
  </r>
  <r>
    <x v="992"/>
    <m/>
    <n v="27.55"/>
    <n v="1304.3399999999999"/>
    <n v="67.96903224154201"/>
    <n v="14.65107838552866"/>
    <m/>
    <m/>
    <m/>
    <m/>
    <m/>
    <m/>
    <m/>
    <n v="8.4058825839460234E-4"/>
    <n v="8.0055398705129158E-4"/>
    <n v="0.20582917242968246"/>
    <n v="0.48583978072478073"/>
    <n v="0.51416021927521927"/>
    <n v="1.9373411365852876E-2"/>
    <n v="1"/>
    <n v="0"/>
    <n v="1"/>
    <n v="77.783836013802855"/>
    <n v="70.181004570753387"/>
    <n v="91.680245927528858"/>
    <m/>
    <m/>
    <n v="115.97278194550371"/>
    <m/>
    <n v="0.49918720798471461"/>
    <n v="1353.11"/>
    <n v="94.192450881118631"/>
    <n v="119.72611413393035"/>
    <s v=""/>
    <n v="2.7517432706005929E-2"/>
    <n v="9.5795076733171669E-3"/>
    <n v="103396.77682740251"/>
    <n v="120604.67988963424"/>
    <n v="107521.58533794151"/>
    <n v="106266.15688435323"/>
    <m/>
  </r>
  <r>
    <x v="993"/>
    <m/>
    <n v="27.49"/>
    <n v="1293.3699999999999"/>
    <n v="67.97310412121837"/>
    <n v="14.522939561223847"/>
    <m/>
    <m/>
    <m/>
    <m/>
    <m/>
    <m/>
    <m/>
    <n v="8.3719281223997759E-4"/>
    <n v="8.0073638134520349E-4"/>
    <n v="0.20541304178872108"/>
    <n v="0.48682400654412028"/>
    <n v="0.51317599345587972"/>
    <n v="6.4848253312669232E-3"/>
    <n v="1"/>
    <n v="0"/>
    <n v="1"/>
    <n v="77.738149591028787"/>
    <n v="70.222225462005909"/>
    <n v="91.698195425737083"/>
    <m/>
    <m/>
    <n v="115.49967232418932"/>
    <m/>
    <n v="0.49918720798471461"/>
    <n v="1353.11"/>
    <n v="94.192450881118631"/>
    <n v="119.72611413393035"/>
    <s v=""/>
    <n v="5.2286980388549065E-2"/>
    <n v="-1.9075383168022375E-2"/>
    <n v="102527.17025105233"/>
    <n v="120611.90505863725"/>
    <n v="107082.95227534704"/>
    <n v="105336.74950229994"/>
    <m/>
  </r>
  <r>
    <x v="994"/>
    <m/>
    <n v="29.38"/>
    <n v="1273.3699999999999"/>
    <n v="67.985333877967889"/>
    <n v="14.370338840876677"/>
    <m/>
    <m/>
    <m/>
    <m/>
    <m/>
    <m/>
    <m/>
    <n v="9.5166788505383741E-4"/>
    <n v="8.3617259611620473E-4"/>
    <n v="0.21900698940151067"/>
    <n v="0.45660643193751066"/>
    <n v="0.54339356806248928"/>
    <n v="4.8238168919576812E-3"/>
    <n v="1"/>
    <n v="0"/>
    <n v="1"/>
    <n v="79.966728300896122"/>
    <n v="68.20911147038872"/>
    <n v="90.821934768928955"/>
    <m/>
    <m/>
    <n v="114.05848507791733"/>
    <m/>
    <n v="0.49918720798471461"/>
    <n v="1353.11"/>
    <n v="94.192450881118631"/>
    <n v="119.72611413393035"/>
    <s v=""/>
    <n v="5.579996443399815E-2"/>
    <n v="-2.1356105767109446E-2"/>
    <n v="100941.74349380494"/>
    <n v="120633.60561621857"/>
    <n v="105746.78757455714"/>
    <n v="104229.91684040557"/>
    <m/>
  </r>
  <r>
    <x v="995"/>
    <m/>
    <n v="26.36"/>
    <n v="1320.65"/>
    <n v="69.877199699982896"/>
    <n v="14.780058123217508"/>
    <m/>
    <m/>
    <m/>
    <m/>
    <m/>
    <m/>
    <m/>
    <n v="8.5862474228187637E-4"/>
    <n v="8.1172451195274538E-4"/>
    <n v="0.20802568834402776"/>
    <n v="0.48070986230615165"/>
    <n v="0.51929013769384835"/>
    <n v="3.3176703848660618E-3"/>
    <n v="1"/>
    <n v="0"/>
    <n v="1"/>
    <n v="75.494232226433368"/>
    <n v="72.024010363663663"/>
    <n v="92.515142078852122"/>
    <m/>
    <m/>
    <n v="117.2246534304773"/>
    <m/>
    <n v="0.49918720798471461"/>
    <n v="1353.11"/>
    <n v="94.192450881118631"/>
    <n v="119.72611413393035"/>
    <s v=""/>
    <n v="6.3704971846360481E-2"/>
    <n v="-2.5558074433818079E-2"/>
    <n v="104689.69234793777"/>
    <n v="123990.54427392106"/>
    <n v="108682.23014136594"/>
    <n v="107201.66351939274"/>
    <m/>
  </r>
  <r>
    <x v="996"/>
    <m/>
    <n v="27.22"/>
    <n v="1308.77"/>
    <n v="69.533372376388087"/>
    <n v="14.668167840208397"/>
    <m/>
    <m/>
    <m/>
    <m/>
    <m/>
    <m/>
    <m/>
    <n v="8.083672023433974E-4"/>
    <n v="7.9805425688107563E-4"/>
    <n v="0.20184575050792433"/>
    <n v="0.49542781925485257"/>
    <n v="0.50457218074514743"/>
    <n v="1.576874047953071E-2"/>
    <n v="1"/>
    <n v="0"/>
    <n v="1"/>
    <n v="77.719375716752225"/>
    <n v="69.901149410171513"/>
    <n v="91.606200825630552"/>
    <m/>
    <m/>
    <n v="116.12131625394936"/>
    <m/>
    <n v="0.49918720798471461"/>
    <n v="1353.11"/>
    <n v="94.192450881118631"/>
    <n v="119.72611413393035"/>
    <s v=""/>
    <n v="3.0212395411350457E-2"/>
    <n v="-3.6018320795334624E-3"/>
    <n v="103747.94885413282"/>
    <n v="123380.45490039431"/>
    <n v="107659.29561834727"/>
    <n v="106390.10889827863"/>
    <m/>
  </r>
  <r>
    <x v="997"/>
    <m/>
    <n v="27.29"/>
    <n v="1315.48"/>
    <n v="69.874005101119209"/>
    <n v="14.696662090222427"/>
    <m/>
    <m/>
    <m/>
    <m/>
    <m/>
    <m/>
    <m/>
    <n v="7.3476305304030038E-4"/>
    <n v="7.7628240045401618E-4"/>
    <n v="0.19779947670022388"/>
    <n v="0.50556251041834444"/>
    <n v="0.49443748958165556"/>
    <n v="1.6869604952506535E-2"/>
    <n v="1"/>
    <n v="0"/>
    <n v="1"/>
    <n v="77.995121988240825"/>
    <n v="69.653141997028229"/>
    <n v="91.497862040139168"/>
    <m/>
    <m/>
    <n v="116.34872583585565"/>
    <m/>
    <n v="0.49918720798471461"/>
    <n v="1353.11"/>
    <n v="94.192450881118631"/>
    <n v="119.72611413393035"/>
    <s v=""/>
    <n v="1.8383673219893426E-2"/>
    <n v="2.3055276127863511E-3"/>
    <n v="104279.85953118932"/>
    <n v="123984.87575753022"/>
    <n v="107870.1333542144"/>
    <n v="106596.78136037423"/>
    <m/>
  </r>
  <r>
    <x v="998"/>
    <m/>
    <n v="31.16"/>
    <n v="1288.1400000000001"/>
    <n v="69.265512374944137"/>
    <n v="14.521601889928352"/>
    <m/>
    <m/>
    <m/>
    <m/>
    <m/>
    <m/>
    <m/>
    <n v="6.6292853519553298E-4"/>
    <n v="7.5348646467817456E-4"/>
    <n v="0.19487359446518146"/>
    <n v="0.51315315589289467"/>
    <n v="0.48684684410710533"/>
    <n v="-7.4714364713194606E-3"/>
    <n v="-1"/>
    <n v="0"/>
    <n v="1"/>
    <n v="82.656355415803006"/>
    <n v="65.490451491072832"/>
    <n v="89.675128847686992"/>
    <m/>
    <m/>
    <n v="113.98083804113054"/>
    <m/>
    <n v="0.49918720798471461"/>
    <n v="1353.11"/>
    <n v="94.192450881118631"/>
    <n v="119.72611413393035"/>
    <s v=""/>
    <s v=""/>
    <s v=""/>
    <n v="102112.58115403214"/>
    <n v="122905.16242286452"/>
    <n v="105674.79885140974"/>
    <n v="105327.04720025729"/>
    <m/>
  </r>
  <r>
    <x v="999"/>
    <m/>
    <n v="32.24"/>
    <n v="1276.5999999999999"/>
    <n v="68.802593236308923"/>
    <n v="14.400864274781402"/>
    <m/>
    <m/>
    <m/>
    <m/>
    <m/>
    <m/>
    <m/>
    <n v="5.972774752411753E-4"/>
    <n v="7.3107440880738797E-4"/>
    <n v="0.19195351052765969"/>
    <n v="0.52095947464107684"/>
    <n v="0.47904052535892316"/>
    <n v="-6.0544216089918501E-2"/>
    <n v="-1"/>
    <n v="0"/>
    <n v="1"/>
    <n v="83.142858398252613"/>
    <n v="65.104984459383616"/>
    <n v="89.499190702271605"/>
    <m/>
    <m/>
    <n v="113.35912835753138"/>
    <m/>
    <n v="0.49918720798471461"/>
    <n v="1353.11"/>
    <n v="94.192450881118631"/>
    <n v="119.72611413393035"/>
    <s v=""/>
    <n v="3.5935534957380444E-2"/>
    <n v="-2.0583103832158223E-2"/>
    <n v="101197.78991510039"/>
    <n v="122083.75578091793"/>
    <n v="105098.39454620006"/>
    <n v="104451.32174064052"/>
    <m/>
  </r>
  <r>
    <x v="1000"/>
    <m/>
    <n v="25.79"/>
    <n v="1330.74"/>
    <n v="70.400318837532652"/>
    <n v="14.853057680267989"/>
    <m/>
    <m/>
    <m/>
    <m/>
    <m/>
    <m/>
    <m/>
    <n v="5.4334267116635301E-4"/>
    <n v="7.1088005957795487E-4"/>
    <n v="0.18928379487618302"/>
    <n v="0.52830724397412576"/>
    <n v="0.47169275602587424"/>
    <n v="1.0366408965577972E-2"/>
    <n v="1"/>
    <n v="0"/>
    <n v="1"/>
    <n v="76.036287901755571"/>
    <n v="70.669781853259082"/>
    <n v="92.049148370948899"/>
    <m/>
    <m/>
    <n v="117.37368134344841"/>
    <m/>
    <n v="0.49918720798471461"/>
    <n v="1353.11"/>
    <n v="94.192450881118631"/>
    <n v="119.72611413393035"/>
    <s v=""/>
    <n v="6.9019269935767014E-2"/>
    <n v="-4.6202894063314903E-2"/>
    <n v="105489.54014696907"/>
    <n v="124918.7701739769"/>
    <n v="108820.39805622883"/>
    <n v="107731.13870052868"/>
    <m/>
  </r>
  <r>
    <x v="1001"/>
    <m/>
    <n v="29.84"/>
    <n v="1298.42"/>
    <n v="69.434041818647472"/>
    <n v="14.547804439461107"/>
    <m/>
    <m/>
    <m/>
    <m/>
    <m/>
    <m/>
    <m/>
    <n v="4.9531216724581369E-4"/>
    <n v="6.9144478674944504E-4"/>
    <n v="0.18667837917705421"/>
    <n v="0.53568067411360742"/>
    <n v="0.46431932588639258"/>
    <n v="-2.4408718206996735E-2"/>
    <n v="-1"/>
    <n v="0"/>
    <n v="1"/>
    <n v="79.550217916746689"/>
    <n v="67.403858772849091"/>
    <n v="90.631166359811544"/>
    <m/>
    <m/>
    <n v="115.04348475286838"/>
    <m/>
    <n v="0.49918720798471461"/>
    <n v="1353.11"/>
    <n v="94.192450881118631"/>
    <n v="119.72611413393035"/>
    <s v=""/>
    <n v="2.6165892661226042E-2"/>
    <n v="-1.2166781823704675E-2"/>
    <n v="102927.4905072573"/>
    <n v="123204.20213167762"/>
    <n v="106660.00811502725"/>
    <n v="105517.09766385786"/>
    <m/>
  </r>
  <r>
    <x v="1002"/>
    <m/>
    <n v="26.62"/>
    <n v="1329.51"/>
    <n v="70.688737285163228"/>
    <n v="14.709215411823545"/>
    <m/>
    <m/>
    <m/>
    <m/>
    <m/>
    <m/>
    <m/>
    <n v="4.570356890773805E-4"/>
    <n v="6.7407786471380612E-4"/>
    <n v="0.18431908306405992"/>
    <n v="0.54253742118088288"/>
    <n v="0.45746257881911712"/>
    <n v="-2.9332146419589866E-2"/>
    <n v="-1"/>
    <n v="0"/>
    <n v="1"/>
    <n v="78.354601736223515"/>
    <n v="68.416918778075697"/>
    <n v="91.085219542807991"/>
    <m/>
    <m/>
    <n v="116.70574221506554"/>
    <m/>
    <n v="0.49918720798471461"/>
    <n v="1353.11"/>
    <n v="94.192450881118631"/>
    <n v="119.72611413393035"/>
    <s v=""/>
    <n v="7.0786032254586129E-2"/>
    <n v="-4.6123497736582975E-2"/>
    <n v="105392.03640139835"/>
    <n v="125430.54168820322"/>
    <n v="108201.13314951376"/>
    <n v="106687.83221735427"/>
    <m/>
  </r>
  <r>
    <x v="1003"/>
    <m/>
    <n v="25.73"/>
    <n v="1349.88"/>
    <n v="71.088390961783361"/>
    <n v="14.952813977361785"/>
    <m/>
    <m/>
    <m/>
    <m/>
    <m/>
    <m/>
    <m/>
    <n v="6.3050948424204568E-4"/>
    <n v="7.1960873799411292E-4"/>
    <n v="0.19044232826476179"/>
    <n v="0.52509334931557516"/>
    <n v="0.47490665068442484"/>
    <n v="-1.6277529814264644E-2"/>
    <n v="-1"/>
    <n v="0"/>
    <n v="1"/>
    <n v="76.556933371519847"/>
    <n v="69.986589579439595"/>
    <n v="91.78180070092732"/>
    <m/>
    <m/>
    <n v="118.04889293938461"/>
    <m/>
    <n v="0.49918720798471461"/>
    <n v="1353.11"/>
    <n v="94.192450881118631"/>
    <n v="119.72611413393035"/>
    <s v=""/>
    <n v="4.4121518454167452E-2"/>
    <n v="-3.3660489819873796E-2"/>
    <n v="107006.79355365482"/>
    <n v="126139.68969496308"/>
    <n v="109446.40546948323"/>
    <n v="108454.68396035352"/>
    <m/>
  </r>
  <r>
    <x v="1004"/>
    <m/>
    <n v="25.72"/>
    <n v="1352.99"/>
    <n v="71.210223048703071"/>
    <n v="14.965132774681589"/>
    <m/>
    <m/>
    <m/>
    <m/>
    <m/>
    <m/>
    <m/>
    <n v="9.0521320320142572E-4"/>
    <n v="7.9934687606936499E-4"/>
    <n v="0.21359481604512751"/>
    <n v="0.4681761563860819"/>
    <n v="0.5318238436139181"/>
    <n v="-9.9825182461206995E-3"/>
    <n v="-1"/>
    <n v="1"/>
    <n v="0"/>
    <n v="76.559489813974523"/>
    <n v="69.984252538482238"/>
    <n v="91.780779086983529"/>
    <m/>
    <m/>
    <n v="118.18560872399277"/>
    <m/>
    <n v="0.49918720798471461"/>
    <n v="1353.11"/>
    <n v="94.192450881118631"/>
    <n v="119.72611413393035"/>
    <s v=""/>
    <n v="1.9305419741014074E-2"/>
    <n v="-1.6803679491938839E-2"/>
    <n v="107253.32741440678"/>
    <n v="126355.86931910457"/>
    <n v="109573.15846837824"/>
    <n v="108544.03378254175"/>
    <m/>
  </r>
  <r>
    <x v="1005"/>
    <m/>
    <n v="26.08"/>
    <n v="1341.13"/>
    <n v="71.14531406605343"/>
    <n v="14.812775133928948"/>
    <m/>
    <m/>
    <m/>
    <m/>
    <m/>
    <m/>
    <m/>
    <n v="8.2074062149044367E-4"/>
    <n v="7.7718109137003214E-4"/>
    <n v="0.20338467819164344"/>
    <n v="0.4916791219925275"/>
    <n v="0.5083208780074725"/>
    <n v="-1.2964238863073449E-2"/>
    <n v="-1"/>
    <n v="1"/>
    <n v="0"/>
    <n v="78.290580827719793"/>
    <n v="68.401834591766345"/>
    <n v="92.47253257305502"/>
    <m/>
    <m/>
    <n v="118.10211395698651"/>
    <m/>
    <n v="0.49918720798471461"/>
    <n v="1353.11"/>
    <n v="94.192450881118631"/>
    <n v="119.72611413393035"/>
    <s v=""/>
    <n v="1.9911455369219233E-2"/>
    <n v="-1.8801437910429208E-2"/>
    <n v="106313.16934735909"/>
    <n v="126240.69441052854"/>
    <n v="109495.74815222187"/>
    <n v="107438.96420822687"/>
    <m/>
  </r>
  <r>
    <x v="1006"/>
    <m/>
    <n v="25.88"/>
    <n v="1325.76"/>
    <n v="70.41660190439211"/>
    <n v="14.771463021637565"/>
    <m/>
    <m/>
    <m/>
    <m/>
    <m/>
    <m/>
    <m/>
    <n v="7.8208769697840175E-4"/>
    <n v="7.6689199992003199E-4"/>
    <n v="0.19853770404563323"/>
    <n v="0.50368266562111219"/>
    <n v="0.49631733437888781"/>
    <n v="3.826446403477222E-3"/>
    <n v="1"/>
    <n v="1"/>
    <n v="0"/>
    <n v="77.73320646987618"/>
    <n v="68.888807970017382"/>
    <n v="92.25308591712205"/>
    <m/>
    <m/>
    <n v="117.28354001270979"/>
    <m/>
    <n v="0.49918720798471461"/>
    <n v="1353.11"/>
    <n v="94.192450881118631"/>
    <n v="119.72611413393035"/>
    <s v=""/>
    <n v="3.5559565441083185E-2"/>
    <n v="-2.6779878597691043E-2"/>
    <n v="105094.76888441447"/>
    <n v="124947.66295060534"/>
    <n v="108736.82552633951"/>
    <n v="107139.32214158445"/>
    <m/>
  </r>
  <r>
    <x v="1007"/>
    <m/>
    <n v="25.71"/>
    <n v="1315.22"/>
    <n v="69.947168410166"/>
    <n v="14.65120981938904"/>
    <m/>
    <m/>
    <m/>
    <m/>
    <m/>
    <m/>
    <m/>
    <n v="7.155569742731344E-4"/>
    <n v="7.4738865402020288E-4"/>
    <n v="0.19408345669484101"/>
    <n v="0.51524226589405209"/>
    <n v="0.48475773410594791"/>
    <n v="9.6472104887323964E-3"/>
    <n v="1"/>
    <n v="1"/>
    <n v="0"/>
    <n v="77.775817172821959"/>
    <n v="68.85104546585724"/>
    <n v="92.269942586313022"/>
    <m/>
    <m/>
    <n v="116.82872746875542"/>
    <m/>
    <n v="0.49918720798471461"/>
    <n v="1353.11"/>
    <n v="94.192450881118631"/>
    <n v="119.72611413393035"/>
    <s v=""/>
    <n v="5.4368814868452686E-2"/>
    <n v="-4.0627885375130846E-2"/>
    <n v="104259.2489833451"/>
    <n v="124114.69719497392"/>
    <n v="108315.15619205954"/>
    <n v="106267.11019105595"/>
    <m/>
  </r>
  <r>
    <x v="1008"/>
    <m/>
    <n v="25.61"/>
    <n v="1322.7"/>
    <n v="70.093224522554621"/>
    <n v="14.691536170483458"/>
    <m/>
    <m/>
    <m/>
    <m/>
    <m/>
    <m/>
    <m/>
    <n v="6.8537526775859167E-4"/>
    <n v="7.3737919167342803E-4"/>
    <n v="0.19277943681923332"/>
    <n v="0.51872752431458058"/>
    <n v="0.48127247568541942"/>
    <n v="1.5827119628982041E-2"/>
    <n v="1"/>
    <n v="1"/>
    <n v="0"/>
    <n v="76.381477535860768"/>
    <n v="70.085384688882584"/>
    <n v="91.718547380086946"/>
    <m/>
    <m/>
    <n v="116.80810956332216"/>
    <m/>
    <n v="0.49918720798471461"/>
    <n v="1353.11"/>
    <n v="94.192450881118631"/>
    <n v="119.72611413393035"/>
    <s v=""/>
    <n v="6.1700704064719059E-2"/>
    <n v="-4.5047691299831105E-2"/>
    <n v="104852.19859055562"/>
    <n v="124373.86008283078"/>
    <n v="108296.04075961633"/>
    <n v="106559.60240488546"/>
    <m/>
  </r>
  <r>
    <x v="1009"/>
    <m/>
    <n v="22.68"/>
    <n v="1370.18"/>
    <n v="71.516581155083202"/>
    <n v="15.123838530900253"/>
    <m/>
    <m/>
    <m/>
    <m/>
    <m/>
    <m/>
    <m/>
    <n v="6.3277720721388445E-4"/>
    <n v="7.2003965579257086E-4"/>
    <n v="0.19049934029267809"/>
    <n v="0.52493620107220673"/>
    <n v="0.47506379892779327"/>
    <n v="3.6361756925414053E-2"/>
    <n v="1"/>
    <n v="0"/>
    <n v="1"/>
    <n v="71.198699889233836"/>
    <n v="74.840948168919383"/>
    <n v="89.644061730432639"/>
    <m/>
    <m/>
    <n v="117.58470020090756"/>
    <m/>
    <n v="0.49918720798471461"/>
    <n v="1353.11"/>
    <n v="94.192450881118631"/>
    <n v="119.72611413393035"/>
    <s v=""/>
    <n v="5.1591441747939726E-2"/>
    <n v="-4.1303389041352778E-2"/>
    <n v="108616.00171226091"/>
    <n v="126899.47307706698"/>
    <n v="109016.03949648392"/>
    <n v="109695.14705523031"/>
    <m/>
  </r>
  <r>
    <x v="1010"/>
    <m/>
    <n v="23.43"/>
    <n v="1367.53"/>
    <n v="71.595334521920321"/>
    <n v="15.128784756958158"/>
    <m/>
    <m/>
    <m/>
    <m/>
    <m/>
    <m/>
    <m/>
    <n v="6.0749972839058467E-4"/>
    <n v="7.098385386882204E-4"/>
    <n v="0.18914508280652265"/>
    <n v="0.52869468513908158"/>
    <n v="0.47130531486091842"/>
    <n v="2.3329392987713818E-2"/>
    <n v="1"/>
    <n v="0"/>
    <n v="1"/>
    <n v="72.433112081227449"/>
    <n v="73.543388255272049"/>
    <n v="89.125991770765637"/>
    <m/>
    <m/>
    <n v="117.13786256235456"/>
    <m/>
    <n v="0.49918720798471461"/>
    <n v="1353.11"/>
    <n v="94.192450881118631"/>
    <n v="119.72611413393035"/>
    <s v=""/>
    <n v="1.1246697514195159E-2"/>
    <n v="-2.9411038387673893E-2"/>
    <n v="108405.93266692563"/>
    <n v="127039.21354834321"/>
    <n v="108601.76391837063"/>
    <n v="109731.02266932667"/>
    <m/>
  </r>
  <r>
    <x v="1011"/>
    <m/>
    <n v="23.21"/>
    <n v="1369.31"/>
    <n v="71.577275278817396"/>
    <n v="15.162252640282388"/>
    <m/>
    <m/>
    <m/>
    <m/>
    <m/>
    <m/>
    <m/>
    <n v="6.5121499892175792E-4"/>
    <n v="7.1988295553864325E-4"/>
    <n v="0.19047861024048768"/>
    <n v="0.52499333060938225"/>
    <n v="0.47500666939061775"/>
    <n v="3.0004342837492003E-2"/>
    <n v="1"/>
    <n v="0"/>
    <n v="1"/>
    <n v="71.78696126470372"/>
    <n v="74.199443462699492"/>
    <n v="89.391012517499931"/>
    <m/>
    <m/>
    <n v="117.38518873114666"/>
    <m/>
    <n v="0.49918720798471461"/>
    <n v="1353.11"/>
    <n v="94.192450881118631"/>
    <n v="119.72611413393035"/>
    <s v=""/>
    <n v="3.0573369505604964E-2"/>
    <n v="-5.0695363533073245E-2"/>
    <n v="108547.03564832064"/>
    <n v="127007.16911337557"/>
    <n v="108831.0668747883"/>
    <n v="109973.7695338464"/>
    <m/>
  </r>
  <r>
    <x v="1012"/>
    <m/>
    <n v="22.45"/>
    <n v="1370.4"/>
    <n v="71.570850597998856"/>
    <n v="15.148982120044542"/>
    <m/>
    <m/>
    <m/>
    <m/>
    <m/>
    <m/>
    <m/>
    <n v="7.5500394480457764E-4"/>
    <n v="7.4895960060498263E-4"/>
    <n v="0.19506972809267642"/>
    <n v="0.51263720402834945"/>
    <n v="0.48736279597165055"/>
    <n v="4.6122444790456456E-2"/>
    <n v="1"/>
    <n v="0"/>
    <n v="1"/>
    <n v="71.426692614557268"/>
    <n v="74.571819349169402"/>
    <n v="89.540551184167427"/>
    <m/>
    <m/>
    <n v="117.52852540087068"/>
    <m/>
    <n v="0.49918720798471461"/>
    <n v="1353.11"/>
    <n v="94.192450881118631"/>
    <n v="119.72611413393035"/>
    <s v=""/>
    <n v="3.2563846024640242E-2"/>
    <n v="-5.2210303571915029E-2"/>
    <n v="108633.44140659063"/>
    <n v="126995.76911917291"/>
    <n v="108963.95828005811"/>
    <n v="109877.51674286244"/>
    <m/>
  </r>
  <r>
    <x v="1013"/>
    <m/>
    <n v="22.42"/>
    <n v="1372.54"/>
    <n v="71.318847099352311"/>
    <n v="15.162120295824115"/>
    <m/>
    <m/>
    <m/>
    <m/>
    <m/>
    <m/>
    <m/>
    <n v="8.1631428998358983E-4"/>
    <n v="7.6753403448467418E-4"/>
    <n v="0.20283550038189302"/>
    <n v="0.49301034489388096"/>
    <n v="0.50698965510611904"/>
    <n v="5.4288918002053994E-2"/>
    <n v="1"/>
    <n v="0"/>
    <n v="1"/>
    <n v="69.152357579192483"/>
    <n v="76.946300025629341"/>
    <n v="90.490920507780402"/>
    <m/>
    <m/>
    <n v="118.22802685903912"/>
    <m/>
    <n v="0.49918720798471461"/>
    <n v="1353.11"/>
    <n v="94.192450881118631"/>
    <n v="119.72611413393035"/>
    <s v=""/>
    <n v="2.7065090484529986E-2"/>
    <n v="-4.7282350606579926E-2"/>
    <n v="108803.0820696161"/>
    <n v="126548.61252030703"/>
    <n v="109612.48549883101"/>
    <n v="109972.80962245999"/>
    <m/>
  </r>
  <r>
    <x v="1014"/>
    <m/>
    <n v="22.36"/>
    <n v="1365.54"/>
    <n v="70.971787502989841"/>
    <n v="15.150667236992208"/>
    <m/>
    <m/>
    <m/>
    <m/>
    <m/>
    <m/>
    <m/>
    <n v="7.3583353814966055E-4"/>
    <n v="7.4485321659946283E-4"/>
    <n v="0.19375397316342427"/>
    <n v="0.51611844839771992"/>
    <n v="0.48388155160228008"/>
    <n v="4.1827682698912717E-2"/>
    <n v="1"/>
    <n v="0"/>
    <n v="1"/>
    <n v="68.787605168647005"/>
    <n v="77.352162521130865"/>
    <n v="90.650022248454462"/>
    <m/>
    <m/>
    <n v="118.02012254388372"/>
    <m/>
    <n v="0.49918720798471461"/>
    <n v="1353.11"/>
    <n v="94.192450881118631"/>
    <n v="119.72611413393035"/>
    <s v=""/>
    <n v="3.3310504611887559E-2"/>
    <n v="-5.134460772482885E-2"/>
    <n v="108248.18270457951"/>
    <n v="125932.78778157639"/>
    <n v="109419.73163719982"/>
    <n v="109889.73911293084"/>
    <m/>
  </r>
  <r>
    <x v="1015"/>
    <m/>
    <n v="22.81"/>
    <n v="1354.49"/>
    <n v="70.753323048455513"/>
    <n v="15.047999356529408"/>
    <m/>
    <m/>
    <m/>
    <m/>
    <m/>
    <m/>
    <m/>
    <n v="6.714301106453311E-4"/>
    <n v="7.2526159799466989E-4"/>
    <n v="0.19118887137836071"/>
    <n v="0.52304299554183298"/>
    <n v="0.47695700445816702"/>
    <n v="4.2624244708258215E-2"/>
    <n v="1"/>
    <n v="0"/>
    <n v="1"/>
    <n v="70.511286493715033"/>
    <n v="75.413870329326642"/>
    <n v="89.892852163894517"/>
    <m/>
    <m/>
    <n v="117.0500592035238"/>
    <m/>
    <n v="0.49918720798471461"/>
    <n v="1353.11"/>
    <n v="94.192450881118631"/>
    <n v="119.72611413393035"/>
    <s v=""/>
    <n v="1.9794367063579177E-2"/>
    <n v="-3.6755560788499286E-2"/>
    <n v="107372.23442120034"/>
    <n v="125545.14307431113"/>
    <n v="108520.358987135"/>
    <n v="109145.07576425746"/>
    <m/>
  </r>
  <r>
    <x v="1016"/>
    <m/>
    <n v="21.98"/>
    <n v="1360.55"/>
    <n v="70.916738463014156"/>
    <n v="15.070205865659224"/>
    <m/>
    <m/>
    <m/>
    <m/>
    <m/>
    <m/>
    <m/>
    <n v="6.0840608671252391E-4"/>
    <n v="7.0473944619434755E-4"/>
    <n v="0.18846450087004479"/>
    <n v="0.53060390438703753"/>
    <n v="0.46939609561296247"/>
    <n v="6.0719866305555668E-2"/>
    <n v="1"/>
    <n v="0"/>
    <n v="1"/>
    <n v="69.288887584037738"/>
    <n v="76.721261492489305"/>
    <n v="90.412319471598607"/>
    <m/>
    <m/>
    <n v="117.64840322331293"/>
    <m/>
    <n v="0.49918720798471461"/>
    <n v="1353.11"/>
    <n v="94.192450881118631"/>
    <n v="119.72611413393035"/>
    <s v=""/>
    <n v="3.1886540321449441E-2"/>
    <n v="-4.6309276470970162E-2"/>
    <n v="107852.61872864628"/>
    <n v="125835.10841752563"/>
    <n v="109075.10033683749"/>
    <n v="109306.14243259048"/>
    <m/>
  </r>
  <r>
    <x v="1017"/>
    <m/>
    <n v="23.46"/>
    <n v="1332.83"/>
    <n v="69.829382581697388"/>
    <n v="14.81103934066239"/>
    <m/>
    <m/>
    <m/>
    <m/>
    <m/>
    <m/>
    <m/>
    <n v="6.2483928604693915E-4"/>
    <n v="7.0677940521021742E-4"/>
    <n v="0.18873707114023719"/>
    <n v="0.52983761693375575"/>
    <n v="0.47016238306624425"/>
    <n v="4.6358272184066913E-2"/>
    <n v="1"/>
    <n v="0"/>
    <n v="1"/>
    <n v="71.346903648881892"/>
    <n v="74.442489323212527"/>
    <n v="89.517178310101897"/>
    <m/>
    <m/>
    <n v="115.85421117103695"/>
    <m/>
    <n v="0.49918720798471461"/>
    <n v="1353.11"/>
    <n v="94.192450881118631"/>
    <n v="119.72611413393035"/>
    <s v=""/>
    <n v="2.0381463378780662E-2"/>
    <n v="-3.6703525959236982E-2"/>
    <n v="105655.21724310142"/>
    <n v="123905.6972773716"/>
    <n v="107411.6550816215"/>
    <n v="107426.37427629634"/>
    <m/>
  </r>
  <r>
    <x v="1018"/>
    <m/>
    <n v="23.82"/>
    <n v="1328.32"/>
    <n v="69.585785487607495"/>
    <n v="14.769214012222218"/>
    <m/>
    <m/>
    <m/>
    <m/>
    <m/>
    <m/>
    <m/>
    <n v="6.6959884837149999E-4"/>
    <n v="7.1774907033268743E-4"/>
    <n v="0.19019609129729098"/>
    <n v="0.52577316031007382"/>
    <n v="0.47422683968992618"/>
    <n v="4.6453189815156615E-2"/>
    <n v="1"/>
    <n v="0"/>
    <n v="1"/>
    <n v="71.077688288976745"/>
    <n v="74.723385347152288"/>
    <n v="89.629770906481625"/>
    <m/>
    <m/>
    <n v="115.72668162262431"/>
    <m/>
    <n v="0.49918720798471461"/>
    <n v="1353.11"/>
    <n v="94.192450881118631"/>
    <n v="119.72611413393035"/>
    <s v=""/>
    <n v="5.3082538658343559E-2"/>
    <n v="-6.2879978440819495E-2"/>
    <n v="105297.70350934213"/>
    <n v="123473.45705581963"/>
    <n v="107293.41889729678"/>
    <n v="107123.0097868842"/>
    <m/>
  </r>
  <r>
    <x v="1019"/>
    <m/>
    <n v="22.78"/>
    <n v="1334.43"/>
    <n v="69.589135162155941"/>
    <n v="14.80275718908659"/>
    <m/>
    <m/>
    <m/>
    <m/>
    <m/>
    <m/>
    <m/>
    <n v="6.5574948649153549E-4"/>
    <n v="7.1214975510986247E-4"/>
    <n v="0.1894527583793307"/>
    <n v="0.52783607298963453"/>
    <n v="0.47216392701036547"/>
    <n v="6.5629465112770166E-2"/>
    <n v="1"/>
    <n v="0"/>
    <n v="1"/>
    <n v="69.658772851699268"/>
    <n v="76.215079401180091"/>
    <n v="90.226193725138842"/>
    <m/>
    <m/>
    <n v="116.37622190009446"/>
    <m/>
    <n v="0.49918720798471461"/>
    <n v="1353.11"/>
    <n v="94.192450881118631"/>
    <n v="119.72611413393035"/>
    <s v=""/>
    <n v="5.6251505661286449E-2"/>
    <n v="-6.4227757896585413E-2"/>
    <n v="105782.05138368122"/>
    <n v="123479.40073948448"/>
    <n v="107895.6257186116"/>
    <n v="107366.30276513963"/>
    <m/>
  </r>
  <r>
    <x v="1020"/>
    <m/>
    <n v="20.53"/>
    <n v="1364.71"/>
    <n v="69.592504327761034"/>
    <n v="15.161816491747922"/>
    <m/>
    <m/>
    <m/>
    <m/>
    <m/>
    <m/>
    <m/>
    <n v="5.9582499478266521E-4"/>
    <n v="6.924803995386515E-4"/>
    <n v="0.18681812582495316"/>
    <n v="0.53527996578714787"/>
    <n v="0.46472003421285213"/>
    <n v="1.1765047831379971E-2"/>
    <n v="1"/>
    <n v="0"/>
    <n v="1"/>
    <n v="65.522968237400534"/>
    <n v="80.740147302356235"/>
    <n v="92.011840591344182"/>
    <m/>
    <m/>
    <n v="118.85035889913507"/>
    <m/>
    <n v="0.49918720798471461"/>
    <n v="1353.11"/>
    <n v="94.192450881118631"/>
    <n v="119.72611413393035"/>
    <s v=""/>
    <n v="5.5626747000592003E-2"/>
    <n v="-6.3964853393271737E-2"/>
    <n v="108182.38749415375"/>
    <n v="123485.37900820329"/>
    <n v="110189.46680802436"/>
    <n v="109970.60609240075"/>
    <m/>
  </r>
  <r>
    <x v="1021"/>
    <m/>
    <n v="20.37"/>
    <n v="1365.56"/>
    <n v="69.65590800759685"/>
    <n v="15.178964429797272"/>
    <m/>
    <m/>
    <m/>
    <m/>
    <m/>
    <m/>
    <m/>
    <n v="5.3759347763576823E-4"/>
    <n v="6.7211128225190282E-4"/>
    <n v="0.18405001664084658"/>
    <n v="0.54333056755511755"/>
    <n v="0.45666943244488245"/>
    <n v="2.0101601090564015E-2"/>
    <n v="1"/>
    <n v="0"/>
    <n v="1"/>
    <n v="65.753097988838448"/>
    <n v="80.456571778695121"/>
    <n v="91.904119270743493"/>
    <m/>
    <m/>
    <n v="118.819330210559"/>
    <m/>
    <n v="0.49918720798471461"/>
    <n v="1353.11"/>
    <n v="94.192450881118631"/>
    <n v="119.72611413393035"/>
    <s v=""/>
    <n v="4.3130042280044689E-2"/>
    <n v="-5.3280930532489612E-2"/>
    <n v="108249.76813133675"/>
    <n v="123597.88289796369"/>
    <n v="110160.69924954478"/>
    <n v="110094.98229373178"/>
    <m/>
  </r>
  <r>
    <x v="1022"/>
    <m/>
    <n v="20.13"/>
    <n v="1390.33"/>
    <n v="70.544095484914223"/>
    <n v="15.331940958974847"/>
    <m/>
    <m/>
    <m/>
    <m/>
    <m/>
    <m/>
    <m/>
    <n v="6.6222740314114366E-4"/>
    <n v="7.0546592576503143E-4"/>
    <n v="0.18856161501895763"/>
    <n v="0.53033062953956034"/>
    <n v="0.46966937046043966"/>
    <n v="2.7446798133340208E-2"/>
    <n v="1"/>
    <n v="0"/>
    <n v="1"/>
    <n v="63.41692900160109"/>
    <n v="83.315146561600869"/>
    <n v="92.992552413346743"/>
    <m/>
    <m/>
    <n v="120.60626766660684"/>
    <m/>
    <n v="0.49918720798471461"/>
    <n v="1353.11"/>
    <n v="94.192450881118631"/>
    <n v="119.72611413393035"/>
    <s v=""/>
    <n v="4.3784235039104891E-2"/>
    <n v="-5.2972138278331249E-2"/>
    <n v="110213.31917018763"/>
    <n v="125173.88836473526"/>
    <n v="111817.41856722311"/>
    <n v="111204.54074543352"/>
    <m/>
  </r>
  <r>
    <x v="1023"/>
    <m/>
    <n v="20.5"/>
    <n v="1388.17"/>
    <n v="70.348443519133824"/>
    <n v="15.347007057749568"/>
    <m/>
    <m/>
    <m/>
    <m/>
    <m/>
    <m/>
    <m/>
    <n v="7.9023302624545773E-4"/>
    <n v="7.425704570176091E-4"/>
    <n v="0.19956889668175015"/>
    <n v="0.50108008643986579"/>
    <n v="0.49891991356013421"/>
    <n v="2.0570088399086164E-2"/>
    <n v="1"/>
    <n v="0"/>
    <n v="1"/>
    <n v="62.581032235540746"/>
    <n v="84.413321176346528"/>
    <n v="93.40112982347884"/>
    <m/>
    <m/>
    <n v="120.77095160200118"/>
    <m/>
    <n v="0.49918720798471461"/>
    <n v="1353.11"/>
    <n v="94.192450881118631"/>
    <n v="119.72611413393035"/>
    <s v=""/>
    <n v="2.6108909395611279E-2"/>
    <n v="-4.1729449624163473E-2"/>
    <n v="110042.09308040493"/>
    <n v="124826.72228152744"/>
    <n v="111970.10161505765"/>
    <n v="111313.81709860703"/>
    <m/>
  </r>
  <r>
    <x v="1024"/>
    <m/>
    <n v="20.87"/>
    <n v="1375.94"/>
    <n v="69.848484047581707"/>
    <n v="15.283615499737774"/>
    <m/>
    <m/>
    <m/>
    <m/>
    <m/>
    <m/>
    <m/>
    <n v="8.0504717695338893E-4"/>
    <n v="7.4844457930682388E-4"/>
    <n v="0.20143082613753735"/>
    <n v="0.49644834366970136"/>
    <n v="0.50355165633029864"/>
    <n v="1.8875030569821462E-2"/>
    <n v="1"/>
    <n v="0"/>
    <n v="1"/>
    <n v="63.099870220600735"/>
    <n v="83.713479133049503"/>
    <n v="93.143010857455465"/>
    <m/>
    <m/>
    <n v="120.06645110142755"/>
    <m/>
    <n v="0.49918720798471461"/>
    <n v="1353.11"/>
    <n v="94.192450881118631"/>
    <n v="119.72611413393035"/>
    <s v=""/>
    <n v="1.8175007383821828E-2"/>
    <n v="-2.8092665742217471E-2"/>
    <n v="109072.60461834815"/>
    <n v="123939.59103902197"/>
    <n v="111316.93964530645"/>
    <n v="110854.02997089097"/>
    <m/>
  </r>
  <r>
    <x v="1025"/>
    <m/>
    <n v="20.260000000000002"/>
    <n v="1379.93"/>
    <n v="69.956009416777903"/>
    <n v="15.269707519844014"/>
    <m/>
    <m/>
    <m/>
    <m/>
    <m/>
    <m/>
    <m/>
    <n v="7.3684309117301602E-4"/>
    <n v="7.2968143150210893E-4"/>
    <n v="0.19270934537567191"/>
    <n v="0.51891619373755726"/>
    <n v="0.48108380626244274"/>
    <n v="1.9429704806063285E-2"/>
    <n v="1"/>
    <n v="0"/>
    <n v="1"/>
    <n v="62.437202389154976"/>
    <n v="84.592628796684892"/>
    <n v="93.469070043755181"/>
    <m/>
    <m/>
    <n v="120.4502465559096"/>
    <m/>
    <n v="0.49918720798471461"/>
    <n v="1353.11"/>
    <n v="94.192450881118631"/>
    <n v="119.72611413393035"/>
    <s v=""/>
    <n v="1.0734479701149713E-2"/>
    <n v="-1.5965911359871465E-2"/>
    <n v="109388.897256419"/>
    <n v="124130.38473291829"/>
    <n v="111672.7670646297"/>
    <n v="110753.15360299204"/>
    <m/>
  </r>
  <r>
    <x v="1026"/>
    <m/>
    <n v="20.059999999999999"/>
    <n v="1388.82"/>
    <n v="70.348828766631797"/>
    <n v="15.342907709032371"/>
    <m/>
    <m/>
    <m/>
    <m/>
    <m/>
    <m/>
    <m/>
    <n v="6.9168553544276656E-4"/>
    <n v="7.1634901457316128E-4"/>
    <n v="0.19001050059006563"/>
    <n v="0.52628670357404617"/>
    <n v="0.47371329642595383"/>
    <n v="3.1317647333847641E-2"/>
    <n v="1"/>
    <n v="0"/>
    <n v="1"/>
    <n v="60.834842233547526"/>
    <n v="86.763575806723296"/>
    <n v="94.268652706488382"/>
    <m/>
    <m/>
    <n v="121.35190319206887"/>
    <m/>
    <n v="0.49918720798471461"/>
    <n v="1353.11"/>
    <n v="94.192450881118631"/>
    <n v="119.72611413393035"/>
    <s v=""/>
    <n v="1.0449805424912695E-2"/>
    <n v="-1.6703339120566318E-2"/>
    <n v="110093.61945001547"/>
    <n v="124827.40586711987"/>
    <n v="112508.7179603828"/>
    <n v="111284.08399484208"/>
    <m/>
  </r>
  <r>
    <x v="1027"/>
    <m/>
    <n v="19.59"/>
    <n v="1397.84"/>
    <n v="70.749477936702945"/>
    <n v="15.482495455719427"/>
    <m/>
    <m/>
    <m/>
    <m/>
    <m/>
    <m/>
    <m/>
    <n v="6.2541902237773616E-4"/>
    <n v="6.9572915627974031E-4"/>
    <n v="0.18725583963257036"/>
    <n v="0.5340287394840022"/>
    <n v="0.4659712605159978"/>
    <n v="3.4018648472715241E-2"/>
    <n v="1"/>
    <n v="0"/>
    <n v="1"/>
    <n v="59.314188375456453"/>
    <n v="88.932355431165433"/>
    <n v="95.054112623711703"/>
    <m/>
    <m/>
    <n v="122.25031166198703"/>
    <m/>
    <n v="0.49918720798471461"/>
    <n v="1353.11"/>
    <n v="94.192450881118631"/>
    <n v="119.72611413393035"/>
    <s v=""/>
    <s v=""/>
    <s v=""/>
    <n v="110808.64691753403"/>
    <n v="125538.32028374364"/>
    <n v="113341.65739105047"/>
    <n v="112296.5318842228"/>
    <m/>
  </r>
  <r>
    <x v="1028"/>
    <m/>
    <n v="19.64"/>
    <n v="1396.37"/>
    <n v="70.6606606472766"/>
    <n v="15.491798473515002"/>
    <m/>
    <m/>
    <m/>
    <m/>
    <m/>
    <m/>
    <m/>
    <n v="5.6634595228498589E-4"/>
    <n v="6.7589793123485503E-4"/>
    <n v="0.18456775377686291"/>
    <n v="0.54180645293487795"/>
    <n v="0.45819354706512205"/>
    <n v="3.1097913057823955E-2"/>
    <n v="1"/>
    <n v="0"/>
    <n v="1"/>
    <n v="58.859920534583814"/>
    <n v="89.613459062386156"/>
    <n v="95.296775341746439"/>
    <m/>
    <m/>
    <n v="122.33985551359791"/>
    <m/>
    <n v="0.49918720798471461"/>
    <n v="1353.11"/>
    <n v="94.192450881118631"/>
    <n v="119.72611413393035"/>
    <s v=""/>
    <s v=""/>
    <s v=""/>
    <n v="110692.11805087635"/>
    <n v="125380.72232469278"/>
    <n v="113424.67598145551"/>
    <n v="112364.00786944031"/>
    <m/>
  </r>
  <r>
    <x v="1029"/>
    <m/>
    <n v="20.239999999999998"/>
    <n v="1390.94"/>
    <n v="70.415567327112285"/>
    <n v="15.42874066159796"/>
    <m/>
    <m/>
    <m/>
    <m/>
    <m/>
    <m/>
    <m/>
    <n v="5.2146764922338682E-4"/>
    <n v="6.5914788094787922E-4"/>
    <n v="0.18226643464931525"/>
    <n v="0.54864736994719998"/>
    <n v="0.45135263005280002"/>
    <n v="3.0274749457898119E-2"/>
    <n v="1"/>
    <n v="0"/>
    <n v="1"/>
    <n v="59.615219460598375"/>
    <n v="88.463526327657078"/>
    <n v="94.889154720818254"/>
    <m/>
    <m/>
    <n v="121.8405366495664"/>
    <m/>
    <n v="0.49918720798471461"/>
    <n v="1353.11"/>
    <n v="94.192450881118631"/>
    <n v="119.72611413393035"/>
    <s v=""/>
    <s v=""/>
    <s v=""/>
    <n v="110261.67468628369"/>
    <n v="124945.82719014886"/>
    <n v="112961.74360241646"/>
    <n v="111906.64144509716"/>
    <m/>
  </r>
  <r>
    <x v="1030"/>
    <m/>
    <n v="20.79"/>
    <n v="1385.59"/>
    <n v="70.192361918441648"/>
    <n v="15.384368012188778"/>
    <m/>
    <m/>
    <m/>
    <m/>
    <m/>
    <m/>
    <m/>
    <n v="4.7099636897372636E-4"/>
    <n v="6.3987608992124628E-4"/>
    <n v="0.17958216763373475"/>
    <n v="0.55684816214020838"/>
    <n v="0.44315183785979162"/>
    <n v="3.4958637677445163E-2"/>
    <n v="1"/>
    <n v="0"/>
    <n v="1"/>
    <n v="60.966688755926988"/>
    <n v="86.458069656188457"/>
    <n v="94.172113109491519"/>
    <m/>
    <m/>
    <n v="121.14778227600881"/>
    <m/>
    <n v="0.49918720798471461"/>
    <n v="1353.11"/>
    <n v="94.192450881118631"/>
    <n v="119.72611413393035"/>
    <s v=""/>
    <s v=""/>
    <s v=""/>
    <n v="109837.57302872001"/>
    <n v="124549.77010393506"/>
    <n v="112319.47179307326"/>
    <n v="111584.80090889827"/>
    <m/>
  </r>
  <r>
    <x v="1031"/>
    <m/>
    <n v="18.88"/>
    <n v="1409.34"/>
    <n v="71.271672997028375"/>
    <n v="15.695869330976748"/>
    <m/>
    <m/>
    <m/>
    <m/>
    <m/>
    <m/>
    <m/>
    <n v="4.4540894991633467E-4"/>
    <n v="6.271334725756032E-4"/>
    <n v="0.17778505847739398"/>
    <n v="0.56247696435477101"/>
    <n v="0.43752303564522899"/>
    <n v="4.9414863480377068E-2"/>
    <n v="1"/>
    <n v="0"/>
    <n v="1"/>
    <n v="57.316058972333856"/>
    <n v="91.635100106085844"/>
    <n v="96.05175989101906"/>
    <m/>
    <m/>
    <n v="123.39333240624657"/>
    <m/>
    <n v="0.49918720798471461"/>
    <n v="1353.11"/>
    <n v="94.192450881118631"/>
    <n v="119.72611413393035"/>
    <s v=""/>
    <n v="1.0674153248796614E-2"/>
    <n v="-2.6664888444522528E-2"/>
    <n v="111720.26730295127"/>
    <n v="126464.90649533905"/>
    <n v="114401.38365125771"/>
    <n v="113844.16005919134"/>
    <m/>
  </r>
  <r>
    <x v="1032"/>
    <m/>
    <n v="18.18"/>
    <n v="1413.9"/>
    <n v="71.472106277401252"/>
    <n v="15.744358699967041"/>
    <m/>
    <m/>
    <m/>
    <m/>
    <m/>
    <m/>
    <m/>
    <n v="4.139180455760735E-4"/>
    <n v="6.1223446559374674E-4"/>
    <n v="0.17566051652527051"/>
    <n v="0.56927989270493817"/>
    <n v="0.43072010729506183"/>
    <n v="4.8892440807763775E-2"/>
    <n v="1"/>
    <n v="0"/>
    <n v="1"/>
    <n v="56.593973826023465"/>
    <n v="92.789546972350834"/>
    <n v="96.455122987609229"/>
    <m/>
    <m/>
    <n v="123.85151386803817"/>
    <m/>
    <n v="0.49918720798471461"/>
    <n v="1353.11"/>
    <n v="94.192450881118631"/>
    <n v="119.72611413393035"/>
    <s v=""/>
    <n v="-1.6795095576652819E-2"/>
    <n v="5.5576336980782681E-3"/>
    <n v="112081.74460360369"/>
    <n v="126820.55657334362"/>
    <n v="114826.17640277969"/>
    <n v="114195.8596922665"/>
    <m/>
  </r>
  <r>
    <x v="1033"/>
    <m/>
    <n v="18.899999999999999"/>
    <n v="1407.49"/>
    <n v="71.175026069601401"/>
    <n v="15.670368340093422"/>
    <m/>
    <m/>
    <m/>
    <m/>
    <m/>
    <m/>
    <m/>
    <n v="3.7881784632135392E-4"/>
    <n v="5.9575491321680067E-4"/>
    <n v="0.17328025746208583"/>
    <n v="0.57709978888899249"/>
    <n v="0.42290021111100751"/>
    <n v="6.0857496984925187E-2"/>
    <n v="1"/>
    <n v="0"/>
    <n v="1"/>
    <n v="57.16649710263173"/>
    <n v="91.850857357959782"/>
    <n v="96.129865724776025"/>
    <m/>
    <m/>
    <n v="123.36133950672499"/>
    <m/>
    <n v="0.49918720798471461"/>
    <n v="1353.11"/>
    <n v="94.192450881118631"/>
    <n v="119.72611413393035"/>
    <s v=""/>
    <n v="-2.5638305396421202E-2"/>
    <n v="1.5395323223576174E-2"/>
    <n v="111573.61532790589"/>
    <n v="126293.41557719233"/>
    <n v="114371.72214604579"/>
    <n v="113659.19809075422"/>
    <m/>
  </r>
  <r>
    <x v="1034"/>
    <m/>
    <n v="18.21"/>
    <n v="1418.26"/>
    <n v="71.637655883791766"/>
    <n v="15.821747407720231"/>
    <m/>
    <m/>
    <m/>
    <m/>
    <m/>
    <m/>
    <m/>
    <n v="3.787701650945801E-4"/>
    <n v="5.8923249684190505E-4"/>
    <n v="0.17232909748742958"/>
    <n v="0.58028505608168945"/>
    <n v="0.41971494391831055"/>
    <n v="6.7827751985213153E-2"/>
    <n v="1"/>
    <n v="0"/>
    <n v="1"/>
    <n v="54.952727784015522"/>
    <n v="95.407776536383338"/>
    <n v="97.370740235372352"/>
    <m/>
    <m/>
    <n v="124.62694864938413"/>
    <m/>
    <n v="0.49918720798471461"/>
    <n v="1353.11"/>
    <n v="94.192450881118631"/>
    <n v="119.72611413393035"/>
    <s v=""/>
    <n v="-2.1520579187063515E-2"/>
    <n v="1.2063775510101626E-2"/>
    <n v="112427.36763668362"/>
    <n v="127114.3088400175"/>
    <n v="115545.10351324322"/>
    <n v="114757.16994826109"/>
    <m/>
  </r>
  <r>
    <x v="1035"/>
    <m/>
    <n v="19.73"/>
    <n v="1392.57"/>
    <n v="70.483152889242831"/>
    <n v="15.53209062603093"/>
    <m/>
    <m/>
    <m/>
    <m/>
    <m/>
    <m/>
    <m/>
    <n v="3.4341812982724705E-4"/>
    <n v="5.7231301630928527E-4"/>
    <n v="0.16983691006959581"/>
    <n v="0.58880016104286159"/>
    <n v="0.41119983895713841"/>
    <n v="6.8794752034299078E-2"/>
    <n v="1"/>
    <n v="0"/>
    <n v="1"/>
    <n v="57.529182389786122"/>
    <n v="90.934589941358681"/>
    <n v="95.849000234082922"/>
    <m/>
    <m/>
    <n v="122.52354411772514"/>
    <m/>
    <n v="0.49918720798471461"/>
    <n v="1353.11"/>
    <n v="94.192450881118631"/>
    <n v="119.72611413393035"/>
    <s v=""/>
    <n v="-1.0019319447774011E-2"/>
    <n v="3.716088355330438E-3"/>
    <n v="110390.88696699934"/>
    <n v="125065.75143825274"/>
    <n v="113594.9787852078"/>
    <n v="112656.25203657923"/>
    <m/>
  </r>
  <r>
    <x v="1036"/>
    <m/>
    <n v="19.399999999999999"/>
    <n v="1397.68"/>
    <n v="70.737911167705576"/>
    <n v="15.497449090495465"/>
    <m/>
    <m/>
    <m/>
    <m/>
    <m/>
    <m/>
    <m/>
    <n v="3.159782551663251E-4"/>
    <n v="5.572142073165476E-4"/>
    <n v="0.1675816101150541"/>
    <n v="0.59672418668936555"/>
    <n v="0.40327581331063445"/>
    <n v="7.4653919355552573E-2"/>
    <n v="1"/>
    <n v="0"/>
    <n v="1"/>
    <n v="57.57296146682252"/>
    <n v="90.865389715439548"/>
    <n v="95.824686887993181"/>
    <m/>
    <m/>
    <n v="122.73377135345582"/>
    <m/>
    <n v="0.49918720798471461"/>
    <n v="1353.11"/>
    <n v="94.192450881118631"/>
    <n v="119.72611413393035"/>
    <s v=""/>
    <n v="-2.290010556022315E-2"/>
    <n v="2.0742082229477266E-2"/>
    <n v="110795.96350347606"/>
    <n v="125517.79613581511"/>
    <n v="113789.88629098445"/>
    <n v="112404.99252154157"/>
    <m/>
  </r>
  <r>
    <x v="1037"/>
    <m/>
    <n v="19.41"/>
    <n v="1388.28"/>
    <n v="70.302723984473118"/>
    <n v="15.465534276041243"/>
    <m/>
    <m/>
    <m/>
    <m/>
    <m/>
    <m/>
    <m/>
    <n v="3.1781920682790918E-4"/>
    <n v="5.5052941425051617E-4"/>
    <n v="0.16657335464661213"/>
    <n v="0.60033611145162746"/>
    <n v="0.39966388854837254"/>
    <n v="6.9326352659685953E-2"/>
    <n v="1"/>
    <n v="0"/>
    <n v="1"/>
    <n v="58.103972511852255"/>
    <n v="90.027313571351755"/>
    <n v="95.530081192150107"/>
    <m/>
    <m/>
    <n v="122.13104313546413"/>
    <m/>
    <n v="0.49918720798471461"/>
    <n v="1353.11"/>
    <n v="94.192450881118631"/>
    <n v="119.72611413393035"/>
    <n v="0.60033611145162746"/>
    <n v="-2.5699730982771452E-2"/>
    <n v="1.9574433893709386E-2"/>
    <n v="110050.81292756979"/>
    <n v="124745.59725060362"/>
    <n v="113231.08022943087"/>
    <n v="112173.51026539058"/>
    <m/>
  </r>
  <r>
    <x v="1038"/>
    <m/>
    <n v="17.79"/>
    <n v="1403.58"/>
    <n v="70.995854726302412"/>
    <n v="15.638736132006962"/>
    <m/>
    <m/>
    <m/>
    <m/>
    <m/>
    <m/>
    <m/>
    <n v="2.8681116101780444E-4"/>
    <n v="5.3424569428480644E-4"/>
    <n v="0.16409138609919244"/>
    <n v="0.60941651098949523"/>
    <n v="0.39058348901050477"/>
    <n v="8.8931670367395743E-2"/>
    <n v="1"/>
    <n v="0"/>
    <n v="1"/>
    <n v="56.159418553141201"/>
    <n v="93.040239562971067"/>
    <n v="96.595776528329807"/>
    <m/>
    <m/>
    <n v="123.62793292824828"/>
    <m/>
    <n v="0.60033611145162746"/>
    <n v="1403.58"/>
    <n v="96.595776528329807"/>
    <n v="123.62793292824828"/>
    <s v=""/>
    <n v="-2.1494223067392682E-2"/>
    <n v="1.62541677323087E-2"/>
    <n v="111263.66439686403"/>
    <n v="125975.49281455568"/>
    <n v="114618.88830729491"/>
    <n v="113429.76561495541"/>
    <m/>
  </r>
  <r>
    <x v="1039"/>
    <m/>
    <n v="17.98"/>
    <n v="1403.04"/>
    <n v="70.975550014721321"/>
    <n v="15.644479625380708"/>
    <m/>
    <m/>
    <m/>
    <m/>
    <m/>
    <m/>
    <m/>
    <n v="2.6977128335399871E-4"/>
    <n v="5.2171069498765466E-4"/>
    <n v="0.16215492292057554"/>
    <n v="0.61669419712271456"/>
    <n v="0.38330580287728544"/>
    <n v="9.767640368053658E-2"/>
    <n v="1"/>
    <n v="0"/>
    <n v="1"/>
    <n v="55.919602281464861"/>
    <n v="93.437547155227406"/>
    <n v="96.733273434954555"/>
    <m/>
    <m/>
    <n v="123.66970980299185"/>
    <m/>
    <n v="0.60033611145162746"/>
    <n v="1403.58"/>
    <n v="96.595776528329807"/>
    <n v="123.62793292824828"/>
    <s v=""/>
    <n v="-4.851166303310106E-2"/>
    <n v="4.3452895147688242E-2"/>
    <n v="111220.85787441835"/>
    <n v="125939.464006145"/>
    <n v="114657.62080752073"/>
    <n v="113471.42391148883"/>
    <m/>
  </r>
  <r>
    <x v="1040"/>
    <m/>
    <n v="17.66"/>
    <n v="1408.66"/>
    <n v="71.224024584357892"/>
    <n v="15.691894216364412"/>
    <m/>
    <m/>
    <m/>
    <m/>
    <m/>
    <m/>
    <m/>
    <n v="2.5599142478789248E-4"/>
    <n v="5.1001855506881317E-4"/>
    <n v="0.16032758706931313"/>
    <n v="0.623722977610633"/>
    <n v="0.376277022389367"/>
    <n v="9.575981378240124E-2"/>
    <n v="1"/>
    <n v="0"/>
    <n v="1"/>
    <n v="54.692200334014935"/>
    <n v="95.488445635620991"/>
    <n v="97.441019337721954"/>
    <m/>
    <m/>
    <n v="124.32890188149047"/>
    <m/>
    <n v="0.60033611145162746"/>
    <n v="1403.58"/>
    <n v="96.595776528329807"/>
    <n v="123.62793292824828"/>
    <s v=""/>
    <n v="-4.5023662903409756E-2"/>
    <n v="3.9890380266953018E-2"/>
    <n v="111666.36279320487"/>
    <n v="126380.3588510979"/>
    <n v="115268.77608148569"/>
    <n v="113815.32804137586"/>
    <m/>
  </r>
  <r>
    <x v="1041"/>
    <m/>
    <n v="16.3"/>
    <n v="1423.57"/>
    <n v="71.924986888167254"/>
    <n v="15.88123860574202"/>
    <m/>
    <m/>
    <m/>
    <m/>
    <m/>
    <m/>
    <m/>
    <n v="2.6407951459453145E-4"/>
    <n v="5.0482416810237725E-4"/>
    <n v="0.15950905326143658"/>
    <n v="0.62692366329890525"/>
    <n v="0.37307633670109475"/>
    <n v="0.12323943661971828"/>
    <n v="1"/>
    <n v="0"/>
    <n v="1"/>
    <n v="53.303353053889964"/>
    <n v="97.913267953876002"/>
    <n v="98.265821252518521"/>
    <m/>
    <m/>
    <n v="125.53920453507226"/>
    <m/>
    <n v="0.60033611145162746"/>
    <n v="1403.58"/>
    <n v="96.595776528329807"/>
    <n v="123.62793292824828"/>
    <s v=""/>
    <n v="-3.4522170005537256E-2"/>
    <n v="3.0724281969910505E-2"/>
    <n v="112848.29844073279"/>
    <n v="127624.1507880671"/>
    <n v="116390.88126745065"/>
    <n v="115188.66726305711"/>
    <m/>
  </r>
  <r>
    <x v="1042"/>
    <m/>
    <n v="16.47"/>
    <n v="1425.35"/>
    <n v="72.030486367256714"/>
    <n v="15.88364207071389"/>
    <m/>
    <m/>
    <m/>
    <m/>
    <m/>
    <m/>
    <m/>
    <n v="3.0711344044576832E-4"/>
    <n v="5.1051200625251301E-4"/>
    <n v="0.16040512808238599"/>
    <n v="0.62342146535763376"/>
    <n v="0.37657853464236624"/>
    <n v="0.14571729035298872"/>
    <n v="1"/>
    <n v="0"/>
    <n v="1"/>
    <n v="53.837260068887893"/>
    <n v="96.932530765183671"/>
    <n v="97.937731752856649"/>
    <m/>
    <m/>
    <n v="125.46550636276842"/>
    <m/>
    <n v="0.60033611145162746"/>
    <n v="1403.58"/>
    <n v="96.595776528329807"/>
    <n v="123.62793292824828"/>
    <s v=""/>
    <n v="-4.4556994036120345E-2"/>
    <n v="3.8816900099230667E-2"/>
    <n v="112989.4014221278"/>
    <n v="127811.34972976883"/>
    <n v="116322.55364617877"/>
    <n v="115206.09990378471"/>
    <m/>
  </r>
  <r>
    <x v="1043"/>
    <m/>
    <n v="17.010000000000002"/>
    <n v="1426.63"/>
    <n v="72.05531498541967"/>
    <n v="15.939294242842184"/>
    <m/>
    <m/>
    <m/>
    <m/>
    <m/>
    <m/>
    <m/>
    <n v="3.0293493610889351E-4"/>
    <n v="5.0315649797724824E-4"/>
    <n v="0.159245368843346"/>
    <n v="0.62796174687109885"/>
    <n v="0.37203825312890115"/>
    <n v="0.15410341139472891"/>
    <n v="1"/>
    <n v="0"/>
    <n v="1"/>
    <n v="52.789208537399119"/>
    <n v="98.8195192038513"/>
    <n v="98.573250658182189"/>
    <m/>
    <m/>
    <n v="125.85826374326615"/>
    <m/>
    <n v="0.60033611145162746"/>
    <n v="1403.58"/>
    <n v="96.595776528329807"/>
    <n v="123.62793292824828"/>
    <s v=""/>
    <n v="-5.2211737467990238E-2"/>
    <n v="4.2123773605613479E-2"/>
    <n v="113090.86873459166"/>
    <n v="127855.40578657722"/>
    <n v="116686.68991587813"/>
    <n v="115609.75226975536"/>
    <m/>
  </r>
  <r>
    <x v="1044"/>
    <m/>
    <n v="17.579999999999998"/>
    <n v="1413.4"/>
    <n v="71.497878882872925"/>
    <n v="15.774592413354883"/>
    <m/>
    <m/>
    <m/>
    <m/>
    <m/>
    <m/>
    <m/>
    <n v="2.7805374936592896E-4"/>
    <n v="4.8968549509830817E-4"/>
    <n v="0.15709916916697789"/>
    <n v="0.6365406038125625"/>
    <n v="0.3634593961874375"/>
    <n v="0.16555914427807611"/>
    <n v="1"/>
    <n v="0"/>
    <n v="1"/>
    <n v="55.606258330906464"/>
    <n v="93.546102271099159"/>
    <n v="96.819825648881604"/>
    <m/>
    <m/>
    <n v="124.26179672183507"/>
    <m/>
    <n v="0.60033611145162746"/>
    <n v="1403.58"/>
    <n v="96.595776528329807"/>
    <n v="123.62793292824828"/>
    <s v=""/>
    <n v="-6.2258609450242974E-2"/>
    <n v="5.5705142329747659E-2"/>
    <n v="112042.10893467251"/>
    <n v="126866.28764719189"/>
    <n v="115206.5610252504"/>
    <n v="114415.14870605285"/>
    <m/>
  </r>
  <r>
    <x v="1045"/>
    <m/>
    <n v="18.59"/>
    <n v="1390.71"/>
    <n v="70.495296733608598"/>
    <n v="15.494900400563647"/>
    <m/>
    <m/>
    <m/>
    <m/>
    <m/>
    <m/>
    <m/>
    <n v="2.6669512831003063E-4"/>
    <n v="4.7992895640956728E-4"/>
    <n v="0.15552626595865468"/>
    <n v="0.64297820939508799"/>
    <n v="0.35702179060491201"/>
    <n v="6.9704280873841368E-2"/>
    <n v="1"/>
    <n v="0"/>
    <n v="1"/>
    <n v="59.134598293015181"/>
    <n v="87.610395376769674"/>
    <n v="94.772015023391418"/>
    <m/>
    <m/>
    <n v="122.01452417908776"/>
    <m/>
    <n v="0.60033611145162746"/>
    <n v="1403.58"/>
    <n v="96.595776528329807"/>
    <n v="123.62793292824828"/>
    <s v=""/>
    <n v="-4.9929248620348199E-2"/>
    <n v="3.7552018085135197E-2"/>
    <n v="110243.44227857534"/>
    <n v="125087.29955235797"/>
    <n v="113123.05227061725"/>
    <n v="112386.5065454914"/>
    <m/>
  </r>
  <r>
    <x v="1046"/>
    <m/>
    <n v="18.05"/>
    <n v="1394.35"/>
    <n v="70.654706309938163"/>
    <n v="15.506036700141532"/>
    <m/>
    <m/>
    <m/>
    <m/>
    <m/>
    <m/>
    <m/>
    <n v="2.8303807018615094E-4"/>
    <n v="4.7843482412941729E-4"/>
    <n v="0.15528398222650858"/>
    <n v="0.6439814240089019"/>
    <n v="0.3560185759910981"/>
    <n v="8.5870492711806246E-2"/>
    <n v="1"/>
    <n v="0"/>
    <n v="1"/>
    <n v="58.075721825507372"/>
    <n v="89.179165414131603"/>
    <n v="95.337684188219512"/>
    <m/>
    <m/>
    <n v="122.4963445397874"/>
    <m/>
    <n v="0.60033611145162746"/>
    <n v="1403.58"/>
    <n v="96.595776528329807"/>
    <n v="123.62793292824828"/>
    <s v=""/>
    <n v="-5.2332980995318912E-2"/>
    <n v="3.3495778800204157E-2"/>
    <n v="110531.98994839436"/>
    <n v="125370.15691093044"/>
    <n v="113569.76130149027"/>
    <n v="112467.27955938938"/>
    <m/>
  </r>
  <r>
    <x v="1047"/>
    <m/>
    <n v="19.55"/>
    <n v="1375.93"/>
    <n v="69.784640975743841"/>
    <n v="15.315469016520566"/>
    <m/>
    <m/>
    <m/>
    <m/>
    <m/>
    <m/>
    <m/>
    <n v="3.7925525091624416E-4"/>
    <n v="5.014380757301473E-4"/>
    <n v="0.15897320219709807"/>
    <n v="0.62903683525238463"/>
    <n v="0.37096316474761537"/>
    <n v="8.57965760265164E-2"/>
    <n v="1"/>
    <n v="0"/>
    <n v="1"/>
    <n v="59.421958402686556"/>
    <n v="87.111928871406661"/>
    <n v="94.601019057459325"/>
    <m/>
    <m/>
    <n v="121.14552335176862"/>
    <m/>
    <n v="0.60033611145162746"/>
    <n v="1403.58"/>
    <n v="96.595776528329807"/>
    <n v="123.62793292824828"/>
    <s v=""/>
    <n v="-5.4756696668698646E-2"/>
    <n v="3.7625795809500762E-2"/>
    <n v="109071.81190496954"/>
    <n v="123826.3074893193"/>
    <n v="112317.37748170648"/>
    <n v="111085.0676271431"/>
    <m/>
  </r>
  <r>
    <x v="1048"/>
    <m/>
    <n v="19.64"/>
    <n v="1385.35"/>
    <n v="70.191244417653593"/>
    <n v="15.426876559203118"/>
    <m/>
    <m/>
    <m/>
    <m/>
    <m/>
    <m/>
    <m/>
    <n v="4.2754363034414158E-4"/>
    <n v="5.1225910481409939E-4"/>
    <n v="0.16067936669849869"/>
    <n v="0.62235744423639405"/>
    <n v="0.37764255576360595"/>
    <n v="0.10246819032198073"/>
    <n v="1"/>
    <n v="0"/>
    <n v="1"/>
    <n v="57.647967088998698"/>
    <n v="89.712580369447551"/>
    <n v="95.542429666068983"/>
    <m/>
    <m/>
    <n v="122.12517294140044"/>
    <m/>
    <n v="0.60033611145162746"/>
    <n v="1403.58"/>
    <n v="96.595776528329807"/>
    <n v="123.62793292824828"/>
    <s v=""/>
    <n v="-4.4798790636151664E-2"/>
    <n v="2.8730556668890461E-2"/>
    <n v="109818.54790763304"/>
    <n v="124547.78720348209"/>
    <n v="113225.63780956836"/>
    <n v="111893.12087054788"/>
    <m/>
  </r>
  <r>
    <x v="1049"/>
    <m/>
    <n v="19.07"/>
    <n v="1390.84"/>
    <n v="70.194152870801133"/>
    <n v="15.493663347278551"/>
    <m/>
    <m/>
    <m/>
    <m/>
    <m/>
    <m/>
    <m/>
    <n v="4.1067894009800626E-4"/>
    <n v="5.0465823350616E-4"/>
    <n v="0.15948283596898591"/>
    <n v="0.6270267229223756"/>
    <n v="0.3729732770776244"/>
    <n v="8.9946329736680361E-2"/>
    <n v="1"/>
    <n v="0"/>
    <n v="1"/>
    <n v="57.070550621754514"/>
    <n v="90.611164028855939"/>
    <n v="95.861421962446869"/>
    <m/>
    <m/>
    <n v="122.57863988342996"/>
    <m/>
    <n v="0.60033611145162746"/>
    <n v="1403.58"/>
    <n v="96.595776528329807"/>
    <n v="123.62793292824828"/>
    <s v=""/>
    <n v="-4.5750171436820919E-2"/>
    <n v="2.7567452987614649E-2"/>
    <n v="110253.74755249744"/>
    <n v="124552.94798110781"/>
    <n v="113646.05959895231"/>
    <n v="112377.53403882607"/>
    <m/>
  </r>
  <r>
    <x v="1050"/>
    <m/>
    <n v="18.14"/>
    <n v="1398.26"/>
    <n v="70.197370973123057"/>
    <n v="15.595700401692858"/>
    <m/>
    <m/>
    <m/>
    <m/>
    <m/>
    <m/>
    <m/>
    <n v="3.7254240050977829E-4"/>
    <n v="4.9039789282744701E-4"/>
    <n v="0.15721340209569706"/>
    <n v="0.63607808664511445"/>
    <n v="0.36392191335488555"/>
    <n v="0.10237253835991399"/>
    <n v="1"/>
    <n v="0"/>
    <n v="1"/>
    <n v="53.642710803645414"/>
    <n v="96.053560372320192"/>
    <n v="97.780669838648805"/>
    <m/>
    <m/>
    <n v="123.9527064226382"/>
    <m/>
    <n v="0.60033611145162746"/>
    <n v="1403.58"/>
    <n v="96.595776528329807"/>
    <n v="123.62793292824828"/>
    <s v=""/>
    <n v="-7.742802910471358E-2"/>
    <n v="6.2074184209371275E-2"/>
    <n v="110841.94087943622"/>
    <n v="124558.6582021833"/>
    <n v="114919.99482907307"/>
    <n v="113117.62192499274"/>
    <m/>
  </r>
  <r>
    <x v="1051"/>
    <m/>
    <n v="17.829999999999998"/>
    <n v="1400.38"/>
    <n v="70.122798394650374"/>
    <n v="15.649052131216916"/>
    <m/>
    <m/>
    <m/>
    <m/>
    <m/>
    <m/>
    <m/>
    <n v="3.3715031726927442E-4"/>
    <n v="4.7624460308576575E-4"/>
    <n v="0.15492813816580445"/>
    <n v="0.6454605417963506"/>
    <n v="0.3545394582036494"/>
    <n v="0.11374537417430632"/>
    <n v="1"/>
    <n v="0"/>
    <n v="1"/>
    <n v="52.34969017115759"/>
    <n v="98.368865350846448"/>
    <n v="98.566315093246075"/>
    <m/>
    <m/>
    <n v="124.46667220542749"/>
    <m/>
    <n v="0.60033611145162746"/>
    <n v="1403.58"/>
    <n v="96.595776528329807"/>
    <n v="123.62793292824828"/>
    <s v=""/>
    <n v="-8.573512794473126E-2"/>
    <n v="7.5536322879225182E-2"/>
    <n v="111009.99611570446"/>
    <n v="124426.33614817375"/>
    <n v="115396.50677306461"/>
    <n v="113504.58888472556"/>
    <m/>
  </r>
  <r>
    <x v="1052"/>
    <m/>
    <n v="19.829999999999998"/>
    <n v="1385.67"/>
    <n v="69.864370082962964"/>
    <n v="15.458092348028618"/>
    <m/>
    <m/>
    <m/>
    <m/>
    <m/>
    <m/>
    <m/>
    <n v="3.0841105166142999E-4"/>
    <n v="4.634499948289177E-4"/>
    <n v="0.15283284901936969"/>
    <n v="0.65430959797998811"/>
    <n v="0.34569040202001189"/>
    <n v="0.10228620331316095"/>
    <n v="1"/>
    <n v="0"/>
    <n v="1"/>
    <n v="55.394542954024942"/>
    <n v="92.647366093988381"/>
    <n v="96.655320537038847"/>
    <m/>
    <m/>
    <n v="122.71134768521462"/>
    <m/>
    <n v="0.60033611145162746"/>
    <n v="1403.58"/>
    <n v="96.595776528329807"/>
    <n v="123.62793292824828"/>
    <s v=""/>
    <n v="-8.5962381639269392E-2"/>
    <n v="7.7309059669369962E-2"/>
    <n v="109843.91473574901"/>
    <n v="123967.77932048908"/>
    <n v="113769.09668571725"/>
    <n v="112119.5330038606"/>
    <m/>
  </r>
  <r>
    <x v="1053"/>
    <m/>
    <n v="20.239999999999998"/>
    <n v="1377.65"/>
    <n v="69.633939798911527"/>
    <n v="15.367962357594976"/>
    <m/>
    <m/>
    <m/>
    <m/>
    <m/>
    <m/>
    <m/>
    <n v="2.8067652204957078E-4"/>
    <n v="4.5047846765033526E-4"/>
    <n v="0.15067884645688293"/>
    <n v="0.66366316408332215"/>
    <n v="0.33633683591667785"/>
    <n v="9.5705607255407582E-2"/>
    <n v="1"/>
    <n v="0"/>
    <n v="1"/>
    <n v="56.448576161413534"/>
    <n v="90.884495687760833"/>
    <n v="96.042276290656545"/>
    <m/>
    <m/>
    <n v="121.9736894935134"/>
    <m/>
    <n v="0.60033611145162746"/>
    <n v="1403.58"/>
    <n v="96.595776528329807"/>
    <n v="123.62793292824828"/>
    <s v=""/>
    <n v="-7.27157259665E-2"/>
    <n v="5.936893791299469E-2"/>
    <n v="109208.15860609281"/>
    <n v="123558.90236978982"/>
    <n v="113085.19330012369"/>
    <n v="111465.80858499005"/>
    <m/>
  </r>
  <r>
    <x v="1054"/>
    <m/>
    <n v="20.8"/>
    <n v="1377.2"/>
    <n v="69.667674883700286"/>
    <n v="15.359087929550858"/>
    <m/>
    <m/>
    <m/>
    <m/>
    <m/>
    <m/>
    <m/>
    <n v="2.6232181729406683E-4"/>
    <n v="4.3987799785566114E-4"/>
    <n v="0.14889543677334549"/>
    <n v="0.67161225466045649"/>
    <n v="0.32838774533954351"/>
    <n v="8.2594588341331807E-2"/>
    <n v="1"/>
    <n v="0"/>
    <n v="1"/>
    <n v="56.652023044730711"/>
    <n v="90.556937959171606"/>
    <n v="95.926893978076748"/>
    <m/>
    <m/>
    <n v="121.89087534977551"/>
    <m/>
    <n v="0.60033611145162746"/>
    <n v="1403.58"/>
    <n v="96.595776528329807"/>
    <n v="123.62793292824828"/>
    <s v=""/>
    <n v="-8.4295720974122634E-2"/>
    <n v="5.6747084666310066E-2"/>
    <n v="109172.48650405474"/>
    <n v="123618.76211720449"/>
    <n v="113008.4140086923"/>
    <n v="111401.44121639236"/>
    <m/>
  </r>
  <r>
    <x v="1055"/>
    <m/>
    <n v="18.63"/>
    <n v="1404.05"/>
    <n v="70.529055821675144"/>
    <n v="15.648978164312449"/>
    <m/>
    <m/>
    <m/>
    <m/>
    <m/>
    <m/>
    <m/>
    <n v="2.3779723499650545E-4"/>
    <n v="4.2719393774954493E-4"/>
    <n v="0.1467330039990222"/>
    <n v="0.68150993487917955"/>
    <n v="0.31849006512082045"/>
    <n v="0.10727888885087207"/>
    <n v="1"/>
    <n v="0"/>
    <n v="1"/>
    <n v="53.690913724460806"/>
    <n v="95.290202167482121"/>
    <n v="97.598208343430485"/>
    <m/>
    <m/>
    <n v="124.16553853749163"/>
    <m/>
    <n v="0.60033611145162746"/>
    <n v="1403.58"/>
    <n v="96.595776528329807"/>
    <n v="123.62793292824828"/>
    <s v=""/>
    <n v="-8.2994481556781796E-2"/>
    <n v="4.6995020354570372E-2"/>
    <n v="111300.92192565935"/>
    <n v="125147.20189134029"/>
    <n v="115117.31739059117"/>
    <n v="113504.05239324912"/>
    <m/>
  </r>
  <r>
    <x v="1056"/>
    <m/>
    <n v="23.56"/>
    <n v="1360.68"/>
    <n v="69.352709584215987"/>
    <n v="15.140485329248692"/>
    <m/>
    <m/>
    <m/>
    <m/>
    <m/>
    <m/>
    <m/>
    <n v="2.9672582773809043E-4"/>
    <n v="4.3919061448942929E-4"/>
    <n v="0.14877905420544665"/>
    <n v="0.67213762403618715"/>
    <n v="0.32786237596381285"/>
    <n v="5.0268797777980302E-2"/>
    <n v="1"/>
    <n v="0"/>
    <n v="1"/>
    <n v="59.622549260448906"/>
    <n v="84.762783090413635"/>
    <n v="94.004074434481225"/>
    <m/>
    <m/>
    <n v="120.03379330664266"/>
    <m/>
    <n v="0.60033611145162746"/>
    <n v="1403.58"/>
    <n v="96.595776528329807"/>
    <n v="123.62793292824828"/>
    <s v=""/>
    <n v="-0.10807307432071511"/>
    <n v="6.9336995890517228E-2"/>
    <n v="107862.9240025684"/>
    <n v="123059.88570146188"/>
    <n v="111286.66169723963"/>
    <n v="109815.88842582217"/>
    <m/>
  </r>
  <r>
    <x v="1057"/>
    <m/>
    <n v="23.12"/>
    <n v="1361.76"/>
    <n v="69.275160591766706"/>
    <n v="15.177616294390321"/>
    <m/>
    <m/>
    <m/>
    <m/>
    <m/>
    <m/>
    <m/>
    <n v="2.9734941991422712E-4"/>
    <n v="4.3510374853973014E-4"/>
    <n v="0.14808520833088765"/>
    <n v="0.67528689142642739"/>
    <n v="0.32471310857357261"/>
    <n v="3.878281538167646E-2"/>
    <n v="1"/>
    <n v="0"/>
    <n v="1"/>
    <n v="58.55661261788071"/>
    <n v="86.278178818084527"/>
    <n v="94.564278522438556"/>
    <m/>
    <m/>
    <n v="120.37745089854893"/>
    <m/>
    <n v="0.60033611145162746"/>
    <n v="1403.58"/>
    <n v="96.595776528329807"/>
    <n v="123.62793292824828"/>
    <s v=""/>
    <n v="-6.392392039274486E-2"/>
    <n v="3.5016815238741339E-2"/>
    <n v="107948.53704745976"/>
    <n v="122922.28227970251"/>
    <n v="111605.27619001384"/>
    <n v="110085.20409414219"/>
    <m/>
  </r>
  <r>
    <x v="1058"/>
    <m/>
    <n v="23.18"/>
    <n v="1358.44"/>
    <n v="69.131908918736059"/>
    <n v="15.112589731667454"/>
    <m/>
    <m/>
    <m/>
    <m/>
    <m/>
    <m/>
    <m/>
    <n v="2.8733272189480479E-4"/>
    <n v="4.2796610927513831E-4"/>
    <n v="0.14686555725379238"/>
    <n v="0.68089483926577887"/>
    <n v="0.31910516073422113"/>
    <n v="3.7520518385160691E-2"/>
    <n v="1"/>
    <n v="0"/>
    <n v="1"/>
    <n v="58.644650104913758"/>
    <n v="86.148463083014619"/>
    <n v="94.516887339376467"/>
    <m/>
    <m/>
    <n v="120.17765536744608"/>
    <m/>
    <n v="0.60033611145162746"/>
    <n v="1403.58"/>
    <n v="96.595776528329807"/>
    <n v="123.62793292824828"/>
    <s v=""/>
    <n v="-8.5969627540829485E-2"/>
    <n v="4.0867305467306325E-2"/>
    <n v="107685.3562057567"/>
    <n v="122668.09560674653"/>
    <n v="111420.04020716307"/>
    <n v="109613.55806685837"/>
    <m/>
  </r>
  <r>
    <x v="1059"/>
    <m/>
    <n v="24.12"/>
    <n v="1335.49"/>
    <n v="68.461514976830955"/>
    <n v="14.911240044068045"/>
    <m/>
    <m/>
    <m/>
    <m/>
    <m/>
    <m/>
    <m/>
    <n v="3.5318145012238928E-4"/>
    <n v="4.4350172612200368E-4"/>
    <n v="0.14950748140661385"/>
    <n v="0.66886284926458706"/>
    <n v="0.33113715073541294"/>
    <n v="2.0617559747994559E-2"/>
    <n v="1"/>
    <n v="0"/>
    <n v="1"/>
    <n v="60.407616760515815"/>
    <n v="83.558680936220057"/>
    <n v="93.569769853112334"/>
    <m/>
    <m/>
    <n v="118.47964915632366"/>
    <m/>
    <n v="0.60033611145162746"/>
    <n v="1403.58"/>
    <n v="96.595776528329807"/>
    <n v="123.62793292824828"/>
    <s v=""/>
    <n v="-7.7331350666941412E-2"/>
    <n v="3.4409876404092987E-2"/>
    <n v="105866.07900181532"/>
    <n v="121478.54436411461"/>
    <n v="109845.77151522684"/>
    <n v="108153.14287228891"/>
    <m/>
  </r>
  <r>
    <x v="1060"/>
    <m/>
    <n v="23.33"/>
    <n v="1339.87"/>
    <n v="68.516774111061025"/>
    <n v="14.96222607676046"/>
    <m/>
    <m/>
    <m/>
    <m/>
    <m/>
    <m/>
    <m/>
    <n v="5.3677802365292501E-4"/>
    <n v="4.9587108990117607E-4"/>
    <n v="0.16447982366268338"/>
    <n v="0.60797730550271534"/>
    <n v="0.39202269449728466"/>
    <n v="5.2537584186492521E-2"/>
    <n v="1"/>
    <n v="0"/>
    <n v="1"/>
    <n v="59.595576795331375"/>
    <n v="84.681933135148995"/>
    <n v="93.989045857963774"/>
    <m/>
    <m/>
    <n v="118.92571770040249"/>
    <m/>
    <n v="0.60033611145162746"/>
    <n v="1403.58"/>
    <n v="96.595776528329807"/>
    <n v="123.62793292824828"/>
    <s v=""/>
    <n v="-7.1883728069846997E-2"/>
    <n v="2.1462093564449392E-2"/>
    <n v="106213.28746165249"/>
    <n v="121576.59652073665"/>
    <n v="110259.33404450445"/>
    <n v="108522.95112847534"/>
    <m/>
  </r>
  <r>
    <x v="1061"/>
    <m/>
    <n v="21.22"/>
    <n v="1360.03"/>
    <n v="68.987926162313201"/>
    <n v="15.133344893891895"/>
    <m/>
    <m/>
    <m/>
    <m/>
    <m/>
    <m/>
    <m/>
    <n v="4.8312305214471234E-4"/>
    <n v="4.8100180646126468E-4"/>
    <n v="0.15604294866508225"/>
    <n v="0.64084920757702279"/>
    <n v="0.35915079242297721"/>
    <n v="6.4668930390492346E-2"/>
    <n v="1"/>
    <n v="0"/>
    <n v="1"/>
    <n v="57.248572885971647"/>
    <n v="88.01689251985124"/>
    <n v="95.222877124911719"/>
    <m/>
    <m/>
    <n v="120.62285138356714"/>
    <m/>
    <n v="0.60033611145162746"/>
    <n v="1403.58"/>
    <n v="96.595776528329807"/>
    <n v="123.62793292824828"/>
    <s v=""/>
    <n v="-8.3269272392097693E-2"/>
    <n v="2.5269261554580424E-2"/>
    <n v="107811.39763295786"/>
    <n v="122412.61169480416"/>
    <n v="111832.79379155122"/>
    <n v="109764.09792932209"/>
    <m/>
  </r>
  <r>
    <x v="1062"/>
    <m/>
    <n v="20.95"/>
    <n v="1360.14"/>
    <n v="68.996098954468351"/>
    <n v="15.146654015059204"/>
    <m/>
    <m/>
    <m/>
    <m/>
    <m/>
    <m/>
    <m/>
    <n v="4.3495243908075044E-4"/>
    <n v="4.6661425991257954E-4"/>
    <n v="0.1533537045512563"/>
    <n v="0.65208727948646605"/>
    <n v="0.34791272051353395"/>
    <n v="8.3815255237888686E-2"/>
    <n v="1"/>
    <n v="0"/>
    <n v="1"/>
    <n v="56.474310349717108"/>
    <n v="89.207283458877811"/>
    <n v="95.652160060919215"/>
    <m/>
    <m/>
    <n v="120.84825008438004"/>
    <m/>
    <n v="0.60033611145162746"/>
    <n v="1403.58"/>
    <n v="96.595776528329807"/>
    <n v="123.62793292824828"/>
    <s v=""/>
    <n v="-0.10670352859863375"/>
    <n v="4.3779844910142973E-2"/>
    <n v="107820.11748012273"/>
    <n v="122427.11354879811"/>
    <n v="112041.76718373822"/>
    <n v="109860.63069781476"/>
    <m/>
  </r>
  <r>
    <x v="1063"/>
    <m/>
    <n v="21.13"/>
    <n v="1350.93"/>
    <n v="68.576886194805098"/>
    <n v="15.085082968065354"/>
    <m/>
    <m/>
    <m/>
    <m/>
    <m/>
    <m/>
    <m/>
    <n v="3.9453049870053289E-4"/>
    <n v="4.5353782317355938E-4"/>
    <n v="0.15118963684045078"/>
    <n v="0.66142099478371796"/>
    <n v="0.33857900521628204"/>
    <n v="7.430571668175559E-2"/>
    <n v="1"/>
    <n v="0"/>
    <n v="1"/>
    <n v="56.360698452033915"/>
    <n v="89.386745743554954"/>
    <n v="95.716302638046884"/>
    <m/>
    <m/>
    <n v="120.39405446886026"/>
    <m/>
    <n v="0.60033611145162746"/>
    <n v="1403.58"/>
    <n v="96.595776528329807"/>
    <n v="123.62793292824828"/>
    <s v=""/>
    <n v="-8.4388371785257488E-2"/>
    <n v="4.2750664735160759E-2"/>
    <n v="107090.02845841031"/>
    <n v="121683.25978161242"/>
    <n v="111620.6698209348"/>
    <n v="109414.04797078184"/>
    <m/>
  </r>
  <r>
    <x v="1064"/>
    <m/>
    <n v="22.24"/>
    <n v="1337.81"/>
    <n v="68.314342389265136"/>
    <n v="14.945734288126292"/>
    <m/>
    <m/>
    <m/>
    <m/>
    <m/>
    <m/>
    <m/>
    <n v="3.5537870835228378E-4"/>
    <n v="4.4002206633489383E-4"/>
    <n v="0.14891981783254588"/>
    <n v="0.6715022987232353"/>
    <n v="0.3284977012767647"/>
    <n v="4.2441927796526774E-3"/>
    <n v="1"/>
    <n v="0"/>
    <n v="1"/>
    <n v="58.028896986952724"/>
    <n v="86.741021996581452"/>
    <n v="94.771946019492162"/>
    <m/>
    <m/>
    <n v="119.21724987103885"/>
    <m/>
    <n v="0.60033611145162746"/>
    <n v="1403.58"/>
    <n v="96.595776528329807"/>
    <n v="123.62793292824828"/>
    <s v=""/>
    <n v="-6.7072313147239382E-2"/>
    <n v="3.6019562116235582E-2"/>
    <n v="106049.98850565602"/>
    <n v="121217.40039565516"/>
    <n v="110529.6216123112"/>
    <n v="108403.3340632883"/>
    <m/>
  </r>
  <r>
    <x v="1065"/>
    <m/>
    <n v="21.58"/>
    <n v="1342.83"/>
    <n v="68.367280716063547"/>
    <n v="14.966623131360626"/>
    <m/>
    <m/>
    <m/>
    <m/>
    <m/>
    <m/>
    <m/>
    <n v="3.2032780453472896E-4"/>
    <n v="4.2696749445014906E-4"/>
    <n v="0.14669410935783178"/>
    <n v="0.68169063119003259"/>
    <n v="0.31830936880996741"/>
    <n v="1.1642468413926925E-2"/>
    <n v="1"/>
    <n v="0"/>
    <n v="1"/>
    <n v="57.017254788236457"/>
    <n v="88.253214762045317"/>
    <n v="95.322679101490579"/>
    <m/>
    <m/>
    <n v="119.76440174167624"/>
    <m/>
    <n v="0.60033611145162746"/>
    <n v="1403.58"/>
    <n v="96.595776528329807"/>
    <n v="123.62793292824828"/>
    <s v=""/>
    <n v="-5.7653926940297917E-2"/>
    <n v="2.7152736395275712E-2"/>
    <n v="106447.9306217251"/>
    <n v="121311.33449691949"/>
    <n v="111036.90129953295"/>
    <n v="108554.84353131933"/>
    <m/>
  </r>
  <r>
    <x v="1066"/>
    <m/>
    <n v="22.87"/>
    <n v="1317.93"/>
    <n v="67.532984016655504"/>
    <n v="14.689225241649103"/>
    <m/>
    <m/>
    <m/>
    <m/>
    <m/>
    <m/>
    <m/>
    <n v="3.8717026975740657E-4"/>
    <n v="4.4382104331948976E-4"/>
    <n v="0.14956129373371402"/>
    <n v="0.66862219163498759"/>
    <n v="0.33137780836501241"/>
    <n v="1.4330220115831181E-3"/>
    <n v="1"/>
    <n v="0"/>
    <n v="1"/>
    <n v="58.377471910089689"/>
    <n v="86.147825187893261"/>
    <n v="94.564665638745382"/>
    <m/>
    <m/>
    <n v="118.06001212770862"/>
    <m/>
    <n v="0.60033611145162746"/>
    <n v="1403.58"/>
    <n v="96.595776528329807"/>
    <n v="123.62793292824828"/>
    <s v=""/>
    <n v="-6.1683161680927578E-2"/>
    <n v="3.655974709106169E-2"/>
    <n v="104474.07430895213"/>
    <n v="119830.95316667616"/>
    <n v="109456.71437762713"/>
    <n v="106542.84094067116"/>
    <m/>
  </r>
  <r>
    <x v="1067"/>
    <m/>
    <n v="22.64"/>
    <n v="1318"/>
    <n v="67.536851222145629"/>
    <n v="14.676804341192206"/>
    <m/>
    <m/>
    <m/>
    <m/>
    <m/>
    <m/>
    <m/>
    <n v="4.4750317720821991E-4"/>
    <n v="4.6022139234787128E-4"/>
    <n v="0.1522995672164984"/>
    <n v="0.65660068395235172"/>
    <n v="0.34339931604764828"/>
    <n v="4.1643376903947905E-3"/>
    <n v="1"/>
    <n v="0"/>
    <n v="1"/>
    <n v="58.411005245100689"/>
    <n v="86.098339936340324"/>
    <n v="94.54655894730368"/>
    <m/>
    <m/>
    <n v="118.0544518404366"/>
    <m/>
    <n v="0.60033611145162746"/>
    <n v="1403.58"/>
    <n v="96.595776528329807"/>
    <n v="123.62793292824828"/>
    <s v=""/>
    <n v="-3.1056277647523056E-2"/>
    <n v="2.1391781810707E-2"/>
    <n v="104479.62330260249"/>
    <n v="119837.81516051103"/>
    <n v="109451.55928095365"/>
    <n v="106452.75055129058"/>
    <m/>
  </r>
  <r>
    <x v="1068"/>
    <m/>
    <n v="22.42"/>
    <n v="1314.29"/>
    <n v="67.539017727889444"/>
    <n v="14.650704940818754"/>
    <m/>
    <m/>
    <m/>
    <m/>
    <m/>
    <m/>
    <m/>
    <n v="4.7835942626224537E-4"/>
    <n v="4.6909672060988937E-4"/>
    <n v="0.15527174592828266"/>
    <n v="0.64403217341413987"/>
    <n v="0.35596782658586013"/>
    <n v="4.5185317248073575E-3"/>
    <n v="1"/>
    <n v="0"/>
    <n v="1"/>
    <n v="58.759300557344176"/>
    <n v="85.584949556121032"/>
    <n v="94.358637035831009"/>
    <m/>
    <m/>
    <n v="117.76215119345461"/>
    <m/>
    <n v="0.60033611145162746"/>
    <n v="1403.58"/>
    <n v="96.595776528329807"/>
    <n v="123.62793292824828"/>
    <s v=""/>
    <n v="-2.7169954476479519E-2"/>
    <n v="1.9414026369553472E-2"/>
    <n v="104185.5266391331"/>
    <n v="119841.65942197974"/>
    <n v="109180.55923739534"/>
    <n v="106263.44824181606"/>
    <m/>
  </r>
  <r>
    <x v="1069"/>
    <m/>
    <n v="21.14"/>
    <n v="1321.97"/>
    <n v="67.541208916711469"/>
    <n v="14.71886187151501"/>
    <m/>
    <m/>
    <m/>
    <m/>
    <m/>
    <m/>
    <m/>
    <n v="4.4471043835239216E-4"/>
    <n v="4.592799054065041E-4"/>
    <n v="0.15214370585892736"/>
    <n v="0.65727332876144928"/>
    <n v="0.34272667123855072"/>
    <n v="9.2240215924426824E-3"/>
    <n v="1"/>
    <n v="0"/>
    <n v="1"/>
    <n v="56.273709505851443"/>
    <n v="89.205298721978551"/>
    <n v="95.689132699908484"/>
    <m/>
    <m/>
    <n v="118.84881385287748"/>
    <m/>
    <n v="0.60033611145162746"/>
    <n v="1403.58"/>
    <n v="96.595776528329807"/>
    <n v="123.62793292824828"/>
    <s v=""/>
    <n v="-4.6983542444970272E-2"/>
    <n v="2.0876225105110446E-2"/>
    <n v="104794.33051391609"/>
    <n v="119845.54748125825"/>
    <n v="110188.03435275125"/>
    <n v="106757.79923083802"/>
    <m/>
  </r>
  <r>
    <x v="1070"/>
    <m/>
    <n v="23.93"/>
    <n v="1283.1500000000001"/>
    <n v="66.728726845219157"/>
    <n v="14.353726206135319"/>
    <m/>
    <m/>
    <m/>
    <m/>
    <m/>
    <m/>
    <m/>
    <n v="6.0691269221291397E-4"/>
    <n v="5.0750349755303737E-4"/>
    <n v="0.17489539641606025"/>
    <n v="0.57177033843766301"/>
    <n v="0.42822966156233699"/>
    <n v="-2.1433988454962437E-2"/>
    <n v="-1"/>
    <n v="0"/>
    <n v="1"/>
    <n v="61.039417546541998"/>
    <n v="81.65068017764159"/>
    <n v="92.987892202826743"/>
    <m/>
    <m/>
    <n v="115.41438602490832"/>
    <m/>
    <n v="0.60033611145162746"/>
    <n v="1403.58"/>
    <n v="96.595776528329807"/>
    <n v="123.62793292824828"/>
    <s v=""/>
    <n v="-4.8571450184194842E-2"/>
    <n v="2.8860693629649825E-2"/>
    <n v="101717.01717809893"/>
    <n v="118403.8741645017"/>
    <n v="107003.88097988904"/>
    <n v="104109.42326285217"/>
    <m/>
  </r>
  <r>
    <x v="1071"/>
    <m/>
    <n v="23.44"/>
    <n v="1278.3800000000001"/>
    <n v="66.464042781001467"/>
    <n v="14.287135467230707"/>
    <m/>
    <m/>
    <m/>
    <m/>
    <m/>
    <m/>
    <m/>
    <n v="6.3905542365211385E-4"/>
    <n v="5.2012859282459358E-4"/>
    <n v="0.17946697008660545"/>
    <n v="0.55720559583606366"/>
    <n v="0.44279440416393634"/>
    <n v="-1.2381585335681211E-2"/>
    <n v="-1"/>
    <n v="0"/>
    <n v="1"/>
    <n v="60.711453940695897"/>
    <n v="82.089387697588478"/>
    <n v="93.154432916203277"/>
    <m/>
    <m/>
    <n v="115.24734570638688"/>
    <m/>
    <n v="0.60033611145162746"/>
    <n v="1403.58"/>
    <n v="96.595776528329807"/>
    <n v="123.62793292824828"/>
    <s v=""/>
    <n v="-3.8015820441881454E-2"/>
    <n v="1.3890002875383889E-2"/>
    <n v="101338.89289649542"/>
    <n v="117934.2170900355"/>
    <n v="106849.01326384839"/>
    <n v="103626.43206443827"/>
    <m/>
  </r>
  <r>
    <x v="1072"/>
    <m/>
    <n v="23.95"/>
    <n v="1280"/>
    <n v="66.478825527902075"/>
    <n v="14.329506347649154"/>
    <m/>
    <m/>
    <m/>
    <m/>
    <m/>
    <m/>
    <m/>
    <n v="6.6073747932829776E-4"/>
    <n v="5.3020101445227434E-4"/>
    <n v="0.18248607880642898"/>
    <n v="0.54798700620924845"/>
    <n v="0.45201299379075155"/>
    <n v="-7.5008514109523427E-3"/>
    <n v="-1"/>
    <n v="0"/>
    <n v="1"/>
    <n v="59.940177249339591"/>
    <n v="83.132249089126006"/>
    <n v="93.548910059813139"/>
    <m/>
    <m/>
    <n v="115.53478650186675"/>
    <m/>
    <n v="0.60033611145162746"/>
    <n v="1403.58"/>
    <n v="96.595776528329807"/>
    <n v="123.62793292824828"/>
    <s v=""/>
    <n v="-1.1874403541982881E-2"/>
    <n v="-9.044124452534108E-3"/>
    <n v="101467.31246383247"/>
    <n v="117960.44768945762"/>
    <n v="107115.50760417833"/>
    <n v="103933.75351255244"/>
    <m/>
  </r>
  <r>
    <x v="1073"/>
    <m/>
    <n v="23.65"/>
    <n v="1284.9100000000001"/>
    <n v="66.63633482383851"/>
    <n v="14.367682640709534"/>
    <m/>
    <m/>
    <m/>
    <m/>
    <m/>
    <m/>
    <m/>
    <n v="6.4577553100434782E-4"/>
    <n v="5.2962852390137007E-4"/>
    <n v="0.18040811168741591"/>
    <n v="0.55429880100549467"/>
    <n v="0.44570119899450533"/>
    <n v="-1.5123928359222504E-2"/>
    <n v="-1"/>
    <n v="1"/>
    <n v="0"/>
    <n v="59.789986255127147"/>
    <n v="83.340552029070182"/>
    <n v="93.627044651412845"/>
    <m/>
    <m/>
    <n v="115.83438337069009"/>
    <m/>
    <n v="0.60033611145162746"/>
    <n v="1403.58"/>
    <n v="96.595776528329807"/>
    <n v="123.62793292824828"/>
    <s v=""/>
    <s v=""/>
    <s v=""/>
    <n v="101856.53473273669"/>
    <n v="118239.93317850427"/>
    <n v="107393.27217753578"/>
    <n v="104210.65107878378"/>
    <m/>
  </r>
  <r>
    <x v="1074"/>
    <m/>
    <n v="25.92"/>
    <n v="1261.52"/>
    <n v="66.124059045436951"/>
    <n v="14.155567740368488"/>
    <m/>
    <m/>
    <m/>
    <m/>
    <m/>
    <m/>
    <m/>
    <n v="8.0027538152427987E-4"/>
    <n v="5.7946288927043907E-4"/>
    <n v="0.2008329635015719"/>
    <n v="0.49792622812747228"/>
    <n v="0.50207377187252766"/>
    <n v="-2.0508642198839928E-2"/>
    <n v="-1"/>
    <n v="1"/>
    <n v="0"/>
    <n v="62.884260263417197"/>
    <n v="79.027480223371569"/>
    <n v="95.242185407044175"/>
    <m/>
    <m/>
    <n v="115.42372935150243"/>
    <m/>
    <n v="0.60033611145162746"/>
    <n v="1403.58"/>
    <n v="96.595776528329807"/>
    <n v="123.62793292824828"/>
    <n v="0.49792622812747228"/>
    <n v="-1.3642978885680668E-2"/>
    <n v="-5.7605322633094147E-3"/>
    <n v="100002.37814013587"/>
    <n v="117330.9478033738"/>
    <n v="107012.54343732842"/>
    <n v="102672.15441089244"/>
    <m/>
  </r>
  <r>
    <x v="1075"/>
    <m/>
    <n v="24.78"/>
    <n v="1262.9000000000001"/>
    <n v="66.040844257213138"/>
    <n v="14.166195560376616"/>
    <m/>
    <m/>
    <m/>
    <m/>
    <m/>
    <m/>
    <m/>
    <n v="7.4555215373422849E-4"/>
    <n v="5.6967029570103894E-4"/>
    <n v="0.19384485690418798"/>
    <n v="0.5158764673825067"/>
    <n v="0.4841235326174933"/>
    <n v="-2.2779752677454499E-2"/>
    <n v="-1"/>
    <n v="1"/>
    <n v="0"/>
    <n v="62.364743223330187"/>
    <n v="79.680364147571353"/>
    <n v="94.97990494636494"/>
    <m/>
    <m/>
    <n v="116.41972786890288"/>
    <m/>
    <n v="0.49792622812747228"/>
    <n v="1262.9000000000001"/>
    <n v="94.97990494636494"/>
    <n v="116.41972786890288"/>
    <s v=""/>
    <s v=""/>
    <s v=""/>
    <n v="100111.77258638595"/>
    <n v="117183.29095782462"/>
    <n v="107935.96130994149"/>
    <n v="102749.23935703798"/>
    <m/>
  </r>
  <r>
    <x v="1076"/>
    <m/>
    <n v="25.78"/>
    <n v="1252.31"/>
    <n v="66.05150472781348"/>
    <n v="14.044987724138215"/>
    <m/>
    <m/>
    <m/>
    <m/>
    <m/>
    <m/>
    <m/>
    <n v="7.1344861842283203E-4"/>
    <n v="5.6531569084861566E-4"/>
    <n v="0.1896254475762964"/>
    <n v="0.52735538018843531"/>
    <n v="0.47264461981156469"/>
    <n v="-3.4451804306827732E-2"/>
    <n v="-1"/>
    <n v="1"/>
    <n v="0"/>
    <n v="62.943687564385172"/>
    <n v="78.94067544635692"/>
    <n v="95.273810742281952"/>
    <m/>
    <m/>
    <n v="116.11450741409134"/>
    <m/>
    <n v="0.49792622812747228"/>
    <n v="1262.9000000000001"/>
    <n v="94.97990494636494"/>
    <n v="116.41972786890288"/>
    <s v=""/>
    <n v="-1.0998495526170049E-2"/>
    <n v="8.3802158737968924E-3"/>
    <n v="99272.289118423447"/>
    <n v="117202.20696415612"/>
    <n v="107652.98295391371"/>
    <n v="101870.10332333515"/>
    <m/>
  </r>
  <r>
    <x v="1077"/>
    <m/>
    <n v="23.15"/>
    <n v="1273.7"/>
    <n v="65.966073747856825"/>
    <n v="14.244021391061231"/>
    <m/>
    <m/>
    <m/>
    <m/>
    <m/>
    <m/>
    <m/>
    <n v="6.4453821913797551E-4"/>
    <n v="5.4908655889038521E-4"/>
    <n v="0.18023519701921145"/>
    <n v="0.55483058611099645"/>
    <n v="0.44516941388900355"/>
    <n v="-1.7557314124670164E-2"/>
    <n v="-1"/>
    <n v="1"/>
    <n v="0"/>
    <n v="59.325223019645648"/>
    <n v="83.478764114076711"/>
    <n v="93.448131739599162"/>
    <m/>
    <m/>
    <n v="115.97279535884175"/>
    <m/>
    <n v="0.49792622812747228"/>
    <n v="1262.9000000000001"/>
    <n v="94.97990494636494"/>
    <n v="116.41972786890288"/>
    <s v=""/>
    <n v="2.6007937331810949E-2"/>
    <n v="-1.741902590961375E-2"/>
    <n v="100967.90303529953"/>
    <n v="117050.61769400565"/>
    <n v="107521.59777381954"/>
    <n v="103313.72012190476"/>
    <m/>
  </r>
  <r>
    <x v="1078"/>
    <m/>
    <n v="25.23"/>
    <n v="1244.69"/>
    <n v="65.711499742311005"/>
    <n v="14.00840754022626"/>
    <m/>
    <m/>
    <m/>
    <m/>
    <m/>
    <m/>
    <m/>
    <n v="6.8122222469139872E-4"/>
    <n v="5.6295531036383985E-4"/>
    <n v="0.18529328137967252"/>
    <n v="0.5396849753828713"/>
    <n v="0.4603150246171287"/>
    <n v="-2.70425233189313E-2"/>
    <n v="-1"/>
    <n v="1"/>
    <n v="0"/>
    <n v="62.450613725938766"/>
    <n v="79.080908695167082"/>
    <n v="95.089153369149429"/>
    <m/>
    <m/>
    <n v="115.65110198605426"/>
    <m/>
    <n v="0.49792622812747228"/>
    <n v="1262.9000000000001"/>
    <n v="94.97990494636494"/>
    <n v="116.41972786890288"/>
    <s v=""/>
    <n v="1.2161419486535374E-2"/>
    <n v="-2.4245833760276336E-2"/>
    <n v="98668.241523912206"/>
    <n v="116598.89997147037"/>
    <n v="107223.34691827763"/>
    <n v="101604.78254215048"/>
    <m/>
  </r>
  <r>
    <x v="1079"/>
    <m/>
    <n v="25.59"/>
    <n v="1253.3900000000001"/>
    <n v="66.163290084197286"/>
    <n v="14.058351182690771"/>
    <m/>
    <m/>
    <m/>
    <m/>
    <m/>
    <m/>
    <m/>
    <n v="6.1728022293409154E-4"/>
    <n v="5.4732071726647452E-4"/>
    <n v="0.17638288816060987"/>
    <n v="0.56694842137374735"/>
    <n v="0.43305157862625265"/>
    <n v="-2.7012640348183941E-2"/>
    <n v="-1"/>
    <n v="1"/>
    <n v="0"/>
    <n v="62.865146861627146"/>
    <n v="78.555987399783902"/>
    <n v="95.299546844165533"/>
    <m/>
    <m/>
    <n v="116.17991872353177"/>
    <m/>
    <n v="0.49792622812747228"/>
    <n v="1262.9000000000001"/>
    <n v="94.97990494636494"/>
    <n v="116.41972786890288"/>
    <s v=""/>
    <n v="1.7176967759040318E-2"/>
    <n v="-1.0752199200424917E-2"/>
    <n v="99357.902163314822"/>
    <n v="117400.55960621093"/>
    <n v="107713.62759459649"/>
    <n v="101967.03020787534"/>
    <m/>
  </r>
  <r>
    <x v="1080"/>
    <m/>
    <n v="27.49"/>
    <n v="1239.49"/>
    <n v="65.769964045638588"/>
    <n v="13.924960629166309"/>
    <m/>
    <m/>
    <m/>
    <m/>
    <m/>
    <m/>
    <m/>
    <n v="5.9056107658234948E-4"/>
    <n v="5.4140375853098041E-4"/>
    <n v="0.1725232687487413"/>
    <n v="0.57963195762096054"/>
    <n v="0.42036804237903946"/>
    <n v="-7.0333519838470276E-2"/>
    <n v="-1"/>
    <n v="1"/>
    <n v="0"/>
    <n v="64.306950447756691"/>
    <n v="76.754316521733486"/>
    <n v="96.028107555762361"/>
    <m/>
    <m/>
    <n v="115.99025544147436"/>
    <m/>
    <n v="0.49792622812747228"/>
    <n v="1262.9000000000001"/>
    <n v="94.97990494636494"/>
    <n v="116.41972786890288"/>
    <s v=""/>
    <n v="3.4251110987003175E-2"/>
    <n v="-2.3950449571601085E-2"/>
    <n v="98256.03056702789"/>
    <n v="116702.63940037288"/>
    <n v="107537.78550108879"/>
    <n v="100999.53135798029"/>
    <m/>
  </r>
  <r>
    <x v="1081"/>
    <m/>
    <n v="28.48"/>
    <n v="1228.3"/>
    <n v="65.519447312261875"/>
    <n v="13.827417387359448"/>
    <m/>
    <m/>
    <m/>
    <m/>
    <m/>
    <m/>
    <m/>
    <n v="5.6898107475524212E-4"/>
    <n v="5.3640447752438926E-4"/>
    <n v="0.16934180277670427"/>
    <n v="0.59052164533680418"/>
    <n v="0.40947835466319582"/>
    <n v="-7.9825681467898174E-2"/>
    <n v="-1"/>
    <n v="1"/>
    <n v="0"/>
    <n v="65.997957242700849"/>
    <n v="74.735995486824677"/>
    <n v="96.86982156050459"/>
    <m/>
    <m/>
    <n v="115.99461932573647"/>
    <m/>
    <n v="0.49792622812747228"/>
    <n v="1262.9000000000001"/>
    <n v="94.97990494636494"/>
    <n v="116.41972786890288"/>
    <s v=""/>
    <n v="5.3110553534114757E-2"/>
    <n v="-3.1425868224828846E-2"/>
    <n v="97368.984296347975"/>
    <n v="116258.12092718754"/>
    <n v="107541.83137932178"/>
    <n v="100292.03767293559"/>
    <m/>
  </r>
  <r>
    <x v="1082"/>
    <m/>
    <n v="28.54"/>
    <n v="1214.9100000000001"/>
    <n v="65.00232074168855"/>
    <n v="13.667062120325227"/>
    <m/>
    <m/>
    <m/>
    <m/>
    <m/>
    <m/>
    <m/>
    <n v="7.3539639947701096E-4"/>
    <n v="5.8730637285784551E-4"/>
    <n v="0.19252007306678789"/>
    <n v="0.51942635594839304"/>
    <n v="0.48057364405160696"/>
    <n v="-7.9231371465986883E-2"/>
    <n v="-1"/>
    <n v="1"/>
    <n v="0"/>
    <n v="66.607389157248562"/>
    <n v="74.045875629816493"/>
    <n v="97.167990187140603"/>
    <m/>
    <m/>
    <n v="115.56349930664865"/>
    <m/>
    <n v="0.49792622812747228"/>
    <n v="1262.9000000000001"/>
    <n v="94.97990494636494"/>
    <n v="116.41972786890288"/>
    <s v=""/>
    <n v="4.989823333061949E-2"/>
    <n v="-1.9208675847076084E-2"/>
    <n v="96307.541082370866"/>
    <n v="115340.52827580502"/>
    <n v="107142.12804250755"/>
    <n v="99128.960286036745"/>
    <m/>
  </r>
  <r>
    <x v="1083"/>
    <m/>
    <n v="25.1"/>
    <n v="1245.3599999999999"/>
    <n v="65.870495131247623"/>
    <n v="13.922343007569371"/>
    <m/>
    <m/>
    <m/>
    <m/>
    <m/>
    <m/>
    <m/>
    <n v="6.6188571919086991E-4"/>
    <n v="5.6969586957057814E-4"/>
    <n v="0.18264457354988634"/>
    <n v="0.54751147573889825"/>
    <n v="0.45248852426110175"/>
    <n v="-8.8110137672089434E-3"/>
    <n v="-1"/>
    <n v="1"/>
    <n v="0"/>
    <n v="63.040303114186095"/>
    <n v="78.011321698898954"/>
    <n v="95.433414959504816"/>
    <m/>
    <m/>
    <n v="115.89371665859666"/>
    <m/>
    <n v="0.49792622812747228"/>
    <n v="1262.9000000000001"/>
    <n v="94.97990494636494"/>
    <n v="116.41972786890288"/>
    <s v=""/>
    <n v="5.837469442180887E-2"/>
    <n v="-1.8675897610098469E-2"/>
    <n v="98721.353320279988"/>
    <n v="116881.02239331808"/>
    <n v="107448.28171573953"/>
    <n v="100980.54541169261"/>
    <m/>
  </r>
  <r>
    <x v="1084"/>
    <m/>
    <n v="25.01"/>
    <n v="1260.32"/>
    <n v="66.355480790449519"/>
    <n v="14.035286248127969"/>
    <m/>
    <m/>
    <m/>
    <m/>
    <m/>
    <m/>
    <m/>
    <n v="5.9873732039578684E-4"/>
    <n v="5.5351704542066203E-4"/>
    <n v="0.17371344492568114"/>
    <n v="0.57566068097252032"/>
    <n v="0.42433931902747968"/>
    <n v="-1.2557539559511298E-2"/>
    <n v="-1"/>
    <n v="1"/>
    <n v="0"/>
    <n v="61.84204061627819"/>
    <n v="79.494151517066257"/>
    <n v="94.828752669170086"/>
    <m/>
    <m/>
    <n v="116.20828300088867"/>
    <m/>
    <n v="0.49792622812747228"/>
    <n v="1262.9000000000001"/>
    <n v="94.97990494636494"/>
    <n v="116.41972786890288"/>
    <s v=""/>
    <n v="3.8197790197212145E-2"/>
    <n v="-2.3465672399666127E-2"/>
    <n v="99907.252534701023"/>
    <n v="117741.58400866146"/>
    <n v="107739.9249034755"/>
    <n v="101799.73726941158"/>
    <m/>
  </r>
  <r>
    <x v="1085"/>
    <m/>
    <n v="24.05"/>
    <n v="1260.68"/>
    <n v="66.232529775205833"/>
    <n v="14.108039939712365"/>
    <m/>
    <m/>
    <m/>
    <m/>
    <m/>
    <m/>
    <m/>
    <n v="5.6759808698168108E-4"/>
    <n v="5.4553188364568411E-4"/>
    <n v="0.16913587314309381"/>
    <n v="0.59124062886054418"/>
    <n v="0.40875937113945582"/>
    <n v="-1.1801779535343546E-2"/>
    <n v="-1"/>
    <n v="1"/>
    <n v="0"/>
    <n v="61.336374301521808"/>
    <n v="80.144154560978421"/>
    <n v="94.570289303379283"/>
    <m/>
    <m/>
    <n v="116.06574723192956"/>
    <m/>
    <n v="0.49792622812747228"/>
    <n v="1262.9000000000001"/>
    <n v="94.97990494636494"/>
    <n v="116.41972786890288"/>
    <s v=""/>
    <n v="3.0055858829503679E-2"/>
    <n v="-2.4829545247966545E-2"/>
    <n v="99935.790216331487"/>
    <n v="117523.41895103824"/>
    <n v="107607.7760355364"/>
    <n v="102327.42915668314"/>
    <m/>
  </r>
  <r>
    <x v="1086"/>
    <m/>
    <n v="23.05"/>
    <n v="1260"/>
    <n v="65.780010847845006"/>
    <n v="14.111021153795381"/>
    <m/>
    <m/>
    <m/>
    <m/>
    <m/>
    <m/>
    <m/>
    <n v="5.7576448497894805E-4"/>
    <n v="5.4864378914494408E-4"/>
    <n v="0.17034826105052842"/>
    <n v="0.58703270220256709"/>
    <n v="0.41296729779743291"/>
    <n v="-9.0789444332897576E-4"/>
    <n v="-1"/>
    <n v="1"/>
    <n v="0"/>
    <n v="59.773678948375249"/>
    <n v="82.186024484665651"/>
    <n v="93.767152212634258"/>
    <m/>
    <m/>
    <n v="115.54027838508661"/>
    <m/>
    <n v="0.49792622812747228"/>
    <n v="1262.9000000000001"/>
    <n v="94.97990494636494"/>
    <n v="116.41972786890288"/>
    <s v=""/>
    <n v="1.4214550877304166E-2"/>
    <n v="-1.5194346369540646E-2"/>
    <n v="99881.885706585075"/>
    <n v="116720.46650963218"/>
    <n v="107120.59928155629"/>
    <n v="102349.05228606073"/>
    <m/>
  </r>
  <r>
    <x v="1087"/>
    <m/>
    <n v="21.18"/>
    <n v="1277"/>
    <n v="65.818080550936259"/>
    <n v="14.245913714284466"/>
    <m/>
    <m/>
    <m/>
    <m/>
    <m/>
    <m/>
    <m/>
    <n v="7.6662625405002241E-4"/>
    <n v="6.067159407412866E-4"/>
    <n v="0.19656541711125364"/>
    <n v="0.50873648818602324"/>
    <n v="0.49126351181397676"/>
    <n v="9.946568649879764E-3"/>
    <n v="1"/>
    <n v="1"/>
    <n v="0"/>
    <n v="57.495209666228291"/>
    <n v="85.318813623708238"/>
    <n v="92.575738311902668"/>
    <m/>
    <m/>
    <n v="115.58739186095048"/>
    <m/>
    <n v="0.49792622812747228"/>
    <n v="1262.9000000000001"/>
    <n v="94.97990494636494"/>
    <n v="116.41972786890288"/>
    <s v=""/>
    <s v=""/>
    <s v=""/>
    <n v="101229.49845024534"/>
    <n v="116788.01763112671"/>
    <n v="107164.2794928152"/>
    <n v="103327.44538575392"/>
    <m/>
  </r>
  <r>
    <x v="1088"/>
    <m/>
    <n v="21.31"/>
    <n v="1282.19"/>
    <n v="66.000153117127113"/>
    <n v="14.311721865141751"/>
    <m/>
    <m/>
    <m/>
    <m/>
    <m/>
    <m/>
    <m/>
    <n v="7.7490619895725042E-4"/>
    <n v="6.1399723361271709E-4"/>
    <n v="0.19762406844168912"/>
    <n v="0.50601124037432699"/>
    <n v="0.49398875962567301"/>
    <n v="1.5511197575223217E-2"/>
    <n v="1"/>
    <n v="1"/>
    <n v="0"/>
    <n v="57.436381531460633"/>
    <n v="85.406110403652335"/>
    <n v="92.544164330689028"/>
    <m/>
    <m/>
    <n v="115.80618746326726"/>
    <m/>
    <n v="0.49792622812747228"/>
    <n v="1262.9000000000001"/>
    <n v="94.97990494636494"/>
    <n v="116.41972786890288"/>
    <s v=""/>
    <s v=""/>
    <s v=""/>
    <n v="101640.91669375105"/>
    <n v="117111.08834197775"/>
    <n v="107367.1309690963"/>
    <n v="103804.76037235429"/>
    <m/>
  </r>
  <r>
    <x v="1089"/>
    <m/>
    <n v="23.44"/>
    <n v="1252.54"/>
    <n v="65.176274215108421"/>
    <n v="14.053387232597915"/>
    <m/>
    <m/>
    <m/>
    <m/>
    <m/>
    <m/>
    <m/>
    <n v="7.0124987274548605E-4"/>
    <n v="5.967276047095238E-4"/>
    <n v="0.18799732334895755"/>
    <n v="0.53192246686609279"/>
    <n v="0.46807753313390721"/>
    <n v="1.0152022350305741E-2"/>
    <n v="1"/>
    <n v="1"/>
    <n v="0"/>
    <n v="60.185875335882386"/>
    <n v="81.317698753172948"/>
    <n v="94.020868350441418"/>
    <m/>
    <m/>
    <n v="115.35399522241758"/>
    <m/>
    <n v="0.49792622812747228"/>
    <n v="1262.9000000000001"/>
    <n v="94.97990494636494"/>
    <n v="116.41972786890288"/>
    <s v=""/>
    <s v=""/>
    <s v=""/>
    <n v="99290.521526131794"/>
    <n v="115649.19241718839"/>
    <n v="106947.89099055959"/>
    <n v="101931.02603907268"/>
    <m/>
  </r>
  <r>
    <x v="1090"/>
    <m/>
    <n v="22.91"/>
    <n v="1257.76"/>
    <n v="65.366328855798372"/>
    <n v="14.050166552569785"/>
    <m/>
    <m/>
    <m/>
    <m/>
    <m/>
    <m/>
    <m/>
    <n v="6.3166261373729824E-4"/>
    <n v="5.7898709504814632E-4"/>
    <n v="0.17842588302250273"/>
    <n v="0.56045680316116575"/>
    <n v="0.43954319683883425"/>
    <n v="1.1764439610398164E-2"/>
    <n v="1"/>
    <n v="0"/>
    <n v="1"/>
    <n v="59.940516776853137"/>
    <n v="81.649204995764009"/>
    <n v="93.893104016764553"/>
    <m/>
    <m/>
    <n v="115.51497164654874"/>
    <m/>
    <n v="0.49792622812747228"/>
    <n v="1262.9000000000001"/>
    <n v="94.97990494636494"/>
    <n v="116.41972786890288"/>
    <s v=""/>
    <n v="3.166365944400984E-2"/>
    <n v="-3.0657601517582678E-2"/>
    <n v="99704.317909773366"/>
    <n v="115986.42657142048"/>
    <n v="107097.1367017882"/>
    <n v="101907.66603237981"/>
    <m/>
  </r>
  <r>
    <x v="1091"/>
    <m/>
    <n v="24.23"/>
    <n v="1234.3699999999999"/>
    <n v="64.637245312080495"/>
    <n v="13.877283258273215"/>
    <m/>
    <m/>
    <m/>
    <m/>
    <m/>
    <m/>
    <m/>
    <n v="6.1073072272736458E-4"/>
    <n v="5.7428779330584076E-4"/>
    <n v="0.17544465915341845"/>
    <n v="0.56998030309121306"/>
    <n v="0.43001969690878694"/>
    <n v="6.0708977874531118E-3"/>
    <n v="1"/>
    <n v="0"/>
    <n v="1"/>
    <n v="61.832963248343404"/>
    <n v="79.071370198819324"/>
    <n v="92.90497065306505"/>
    <m/>
    <m/>
    <n v="113.83324196667691"/>
    <m/>
    <n v="0.49792622812747228"/>
    <n v="1262.9000000000001"/>
    <n v="94.97990494636494"/>
    <n v="116.41972786890288"/>
    <s v=""/>
    <s v=""/>
    <s v=""/>
    <n v="97850.161317172548"/>
    <n v="114692.73612883166"/>
    <n v="105537.95843378168"/>
    <n v="100653.72125159499"/>
    <m/>
  </r>
  <r>
    <x v="1092"/>
    <m/>
    <n v="22.03"/>
    <n v="1263.2"/>
    <n v="65.342422872457533"/>
    <n v="14.116187953084896"/>
    <m/>
    <m/>
    <m/>
    <m/>
    <m/>
    <m/>
    <m/>
    <n v="5.6146332715705557E-4"/>
    <n v="5.6060086251739374E-4"/>
    <n v="0.16821935586821038"/>
    <n v="0.59446191244688817"/>
    <n v="0.40553808755311183"/>
    <n v="1.5074178461140692E-2"/>
    <n v="1"/>
    <n v="0"/>
    <n v="1"/>
    <n v="58.125862050370507"/>
    <n v="83.811973847590025"/>
    <n v="94.761629355869175"/>
    <m/>
    <m/>
    <n v="116.29916987243963"/>
    <m/>
    <n v="0.49792622812747228"/>
    <n v="1262.9000000000001"/>
    <n v="94.97990494636494"/>
    <n v="116.41972786890288"/>
    <s v=""/>
    <n v="3.0088223142169745E-2"/>
    <n v="-2.963720427679617E-2"/>
    <n v="100135.55398774466"/>
    <n v="115944.00764366494"/>
    <n v="107824.18864494681"/>
    <n v="102386.52774619014"/>
    <m/>
  </r>
  <r>
    <x v="1093"/>
    <m/>
    <n v="21.21"/>
    <n v="1284.26"/>
    <n v="65.831477681351501"/>
    <n v="14.333003125007403"/>
    <m/>
    <m/>
    <m/>
    <m/>
    <m/>
    <m/>
    <m/>
    <n v="5.0557721119543636E-4"/>
    <n v="5.4386090166809778E-4"/>
    <n v="0.16556143706815343"/>
    <n v="0.6040053877935051"/>
    <n v="0.3959946122064949"/>
    <n v="2.2801959449538858E-2"/>
    <n v="1"/>
    <n v="0"/>
    <n v="1"/>
    <n v="55.523593367469644"/>
    <n v="87.564198194932843"/>
    <n v="96.175774521290521"/>
    <m/>
    <m/>
    <n v="118.1361207217705"/>
    <m/>
    <n v="0.49792622812747228"/>
    <n v="1262.9000000000001"/>
    <n v="94.97990494636494"/>
    <n v="116.41972786890288"/>
    <n v="0.6040053877935051"/>
    <n v="1.4613679544015268E-2"/>
    <n v="-1.634322477467598E-2"/>
    <n v="101805.00836312615"/>
    <n v="116811.78958390998"/>
    <n v="109527.27676781986"/>
    <n v="103959.11608870987"/>
    <m/>
  </r>
  <r>
    <x v="1094"/>
    <m/>
    <n v="22.94"/>
    <n v="1267.3800000000001"/>
    <n v="65.577762847831082"/>
    <n v="14.215070495861427"/>
    <m/>
    <m/>
    <m/>
    <m/>
    <m/>
    <m/>
    <m/>
    <n v="4.6889229654455589E-4"/>
    <n v="5.317069165586538E-4"/>
    <n v="0.16370103418902446"/>
    <n v="0.61086968995278734"/>
    <n v="0.38913031004721266"/>
    <n v="9.0118009261551772E-3"/>
    <n v="1"/>
    <n v="0"/>
    <n v="1"/>
    <n v="58.178728481445035"/>
    <n v="83.376883159038911"/>
    <n v="94.642734477362879"/>
    <m/>
    <m/>
    <n v="116.50551716115045"/>
    <m/>
    <n v="0.6040053877935051"/>
    <n v="1267.3800000000001"/>
    <n v="94.642734477362879"/>
    <n v="116.50551716115045"/>
    <s v=""/>
    <n v="1.2785573014810092E-2"/>
    <n v="-1.2853178743972404E-2"/>
    <n v="100466.90818000937"/>
    <n v="116361.59638164043"/>
    <n v="108015.49894414097"/>
    <n v="103103.73555351396"/>
    <m/>
  </r>
  <r>
    <x v="1095"/>
    <m/>
    <n v="22.57"/>
    <n v="1260.31"/>
    <n v="65.326675197098766"/>
    <n v="14.151042550428707"/>
    <m/>
    <m/>
    <m/>
    <m/>
    <m/>
    <m/>
    <m/>
    <n v="4.2241327576419149E-4"/>
    <n v="5.1587877172412156E-4"/>
    <n v="0.16124605450954677"/>
    <n v="0.62017021318235965"/>
    <n v="0.37982978681764035"/>
    <n v="3.3297980616803636E-3"/>
    <n v="1"/>
    <n v="0"/>
    <n v="1"/>
    <n v="58.541982976489727"/>
    <n v="82.856297227017436"/>
    <n v="94.445758711938069"/>
    <m/>
    <m/>
    <n v="116.01694283545807"/>
    <m/>
    <n v="0.6040053877935051"/>
    <n v="1267.3800000000001"/>
    <n v="94.642734477362879"/>
    <n v="116.50551716115045"/>
    <s v=""/>
    <n v="1.2190503242910378E-2"/>
    <n v="-1.4573305767760614E-2"/>
    <n v="99906.459821322409"/>
    <n v="115916.06486909518"/>
    <n v="107562.52812484524"/>
    <n v="102639.3326259413"/>
    <m/>
  </r>
  <r>
    <x v="1096"/>
    <m/>
    <n v="23.49"/>
    <n v="1249.01"/>
    <n v="64.784594886506909"/>
    <n v="14.039499918983568"/>
    <m/>
    <m/>
    <m/>
    <m/>
    <m/>
    <m/>
    <m/>
    <n v="3.9407358213527227E-4"/>
    <n v="5.0457289875664789E-4"/>
    <n v="0.15946935159250836"/>
    <n v="0.62707974291843716"/>
    <n v="0.37292025708156284"/>
    <n v="1.0429870303138022E-2"/>
    <n v="1"/>
    <n v="0"/>
    <n v="1"/>
    <n v="58.30283577373708"/>
    <n v="83.194769733496074"/>
    <n v="94.574364075470555"/>
    <m/>
    <m/>
    <n v="115.45221339752398"/>
    <m/>
    <n v="0.6040053877935051"/>
    <n v="1267.3800000000001"/>
    <n v="94.642734477362879"/>
    <n v="116.50551716115045"/>
    <s v=""/>
    <n v="1.3702977838785602E-2"/>
    <n v="-1.4518617841224768E-2"/>
    <n v="99010.693703477635"/>
    <n v="114954.19414389385"/>
    <n v="107038.95178706099"/>
    <n v="101830.29956635773"/>
    <m/>
  </r>
  <r>
    <x v="1097"/>
    <m/>
    <n v="21.14"/>
    <n v="1284.8800000000001"/>
    <n v="65.908756949499661"/>
    <n v="14.361571064973722"/>
    <m/>
    <m/>
    <m/>
    <m/>
    <m/>
    <m/>
    <m/>
    <n v="3.8362454568111905E-4"/>
    <n v="4.9812320832176061E-4"/>
    <n v="0.15844686711770836"/>
    <n v="0.63112639472834231"/>
    <n v="0.36887360527165769"/>
    <n v="2.8526080404063396E-2"/>
    <n v="1"/>
    <n v="0"/>
    <n v="1"/>
    <n v="55.53665519063653"/>
    <n v="87.141949207671544"/>
    <n v="96.070059016621798"/>
    <m/>
    <m/>
    <n v="118.17296535950443"/>
    <m/>
    <n v="0.6040053877935051"/>
    <n v="1267.3800000000001"/>
    <n v="94.642734477362879"/>
    <n v="116.50551716115045"/>
    <s v=""/>
    <n v="2.0792467634366485E-2"/>
    <n v="-1.9073273838375537E-2"/>
    <n v="101854.15659260083"/>
    <n v="116948.91440516671"/>
    <n v="109561.436454204"/>
    <n v="104166.32303351212"/>
    <m/>
  </r>
  <r>
    <x v="1098"/>
    <m/>
    <n v="20.23"/>
    <n v="1289.19"/>
    <n v="65.946415689502942"/>
    <n v="14.422092364019912"/>
    <m/>
    <m/>
    <m/>
    <m/>
    <m/>
    <m/>
    <m/>
    <n v="3.4673008221465751E-4"/>
    <n v="4.8361990940260288E-4"/>
    <n v="0.15612316751171554"/>
    <n v="0.64051992791201839"/>
    <n v="0.35948007208798161"/>
    <n v="4.0332269247931839E-2"/>
    <n v="1"/>
    <n v="0"/>
    <n v="1"/>
    <n v="53.963284693021009"/>
    <n v="89.610707391206816"/>
    <n v="96.977290442077532"/>
    <m/>
    <m/>
    <n v="118.85452234938191"/>
    <m/>
    <n v="0.6040053877935051"/>
    <n v="1267.3800000000001"/>
    <n v="94.642734477362879"/>
    <n v="116.50551716115045"/>
    <s v=""/>
    <n v="-3.7396488388020788E-2"/>
    <n v="3.3323758306291973E-2"/>
    <n v="102195.81605878763"/>
    <n v="117015.73631116358"/>
    <n v="110193.32685831811"/>
    <n v="104605.29180359526"/>
    <m/>
  </r>
  <r>
    <x v="1099"/>
    <m/>
    <n v="21.15"/>
    <n v="1266.07"/>
    <n v="65.163278892971917"/>
    <n v="14.22599454390981"/>
    <m/>
    <m/>
    <m/>
    <m/>
    <m/>
    <m/>
    <m/>
    <n v="3.1216402330271027E-4"/>
    <n v="4.691433969133803E-4"/>
    <n v="0.15376874586350234"/>
    <n v="0.65032721336472465"/>
    <n v="0.34967278663527535"/>
    <n v="4.5286659852073988E-2"/>
    <n v="1"/>
    <n v="0"/>
    <n v="1"/>
    <n v="56.232676607233188"/>
    <n v="85.842185590925482"/>
    <n v="95.617850840112268"/>
    <m/>
    <m/>
    <n v="116.90812139544555"/>
    <m/>
    <n v="0.6040053877935051"/>
    <n v="1267.3800000000001"/>
    <n v="94.642734477362879"/>
    <n v="116.50551716115045"/>
    <s v=""/>
    <n v="-3.6363918429401454E-2"/>
    <n v="3.4002200698519225E-2"/>
    <n v="100363.06272740965"/>
    <n v="115626.13343555148"/>
    <n v="108388.76450532686"/>
    <n v="103182.96907975517"/>
    <m/>
  </r>
  <r>
    <x v="1100"/>
    <m/>
    <n v="20.66"/>
    <n v="1296.32"/>
    <n v="66.377156629567963"/>
    <n v="14.455117781869507"/>
    <m/>
    <m/>
    <m/>
    <m/>
    <m/>
    <m/>
    <m/>
    <n v="3.6031241914179869E-4"/>
    <n v="4.7887853445678673E-4"/>
    <n v="0.15535597232363502"/>
    <n v="0.64368301072894474"/>
    <n v="0.35631698927105526"/>
    <n v="4.4042719968645956E-2"/>
    <n v="1"/>
    <n v="0"/>
    <n v="1"/>
    <n v="54.629198008051816"/>
    <n v="88.289981353226068"/>
    <n v="96.526700680764748"/>
    <m/>
    <m/>
    <n v="119.03075891233095"/>
    <m/>
    <n v="0.6040053877935051"/>
    <n v="1267.3800000000001"/>
    <n v="94.642734477362879"/>
    <n v="116.50551716115045"/>
    <s v=""/>
    <s v=""/>
    <s v=""/>
    <n v="102761.02069774632"/>
    <n v="117780.04575443016"/>
    <n v="110356.72066783882"/>
    <n v="104844.82940908939"/>
    <m/>
  </r>
  <r>
    <x v="1101"/>
    <m/>
    <n v="20.12"/>
    <n v="1305.32"/>
    <n v="66.706862830691776"/>
    <n v="14.586624298673589"/>
    <m/>
    <m/>
    <m/>
    <m/>
    <m/>
    <m/>
    <m/>
    <n v="5.1873557637233201E-4"/>
    <n v="5.2284849816649711E-4"/>
    <n v="0.16233164912484396"/>
    <n v="0.6160228183420553"/>
    <n v="0.3839771816579447"/>
    <n v="6.1486270250350375E-2"/>
    <n v="1"/>
    <n v="0"/>
    <n v="1"/>
    <n v="53.851999557415724"/>
    <n v="89.546064898591382"/>
    <n v="96.984455904159191"/>
    <m/>
    <m/>
    <n v="119.75361682320711"/>
    <m/>
    <n v="0.6040053877935051"/>
    <n v="1267.3800000000001"/>
    <n v="94.642734477362879"/>
    <n v="116.50551716115045"/>
    <s v=""/>
    <n v="-5.5395272772154946E-2"/>
    <n v="5.0088251045256049E-2"/>
    <n v="103474.46273850765"/>
    <n v="118365.07851909945"/>
    <n v="111026.90230225024"/>
    <n v="105798.66309820682"/>
    <m/>
  </r>
  <r>
    <x v="1102"/>
    <m/>
    <n v="21.17"/>
    <n v="1289.5899999999999"/>
    <n v="66.24426282222764"/>
    <n v="14.444562736395465"/>
    <m/>
    <m/>
    <m/>
    <m/>
    <m/>
    <m/>
    <m/>
    <n v="4.6820085387884789E-4"/>
    <n v="5.0756469376462686E-4"/>
    <n v="0.15994142854725663"/>
    <n v="0.62522887852320141"/>
    <n v="0.37477112147679859"/>
    <n v="4.8532122597222567E-2"/>
    <n v="1"/>
    <n v="0"/>
    <n v="1"/>
    <n v="55.949710383030791"/>
    <n v="86.057953941286399"/>
    <n v="95.725169064063095"/>
    <m/>
    <m/>
    <n v="118.26635948877002"/>
    <m/>
    <n v="0.6040053877935051"/>
    <n v="1267.3800000000001"/>
    <n v="94.642734477362879"/>
    <n v="116.50551716115045"/>
    <s v=""/>
    <n v="-5.613949069959856E-2"/>
    <n v="4.8119548251182698E-2"/>
    <n v="102227.52459393257"/>
    <n v="117544.23814374304"/>
    <n v="109648.02474389953"/>
    <n v="104768.27230600448"/>
    <m/>
  </r>
  <r>
    <x v="1103"/>
    <m/>
    <n v="21.55"/>
    <n v="1285.83"/>
    <n v="66.213625339972225"/>
    <n v="14.367066059321054"/>
    <m/>
    <m/>
    <m/>
    <m/>
    <m/>
    <m/>
    <m/>
    <n v="4.2206181665423718E-4"/>
    <n v="4.9254206740067022E-4"/>
    <n v="0.15755672057070044"/>
    <n v="0.63469206288237634"/>
    <n v="0.36530793711762366"/>
    <n v="6.6281869770407204E-2"/>
    <n v="1"/>
    <n v="0"/>
    <n v="1"/>
    <n v="57.009984905006"/>
    <n v="84.427113399796553"/>
    <n v="95.120489390265789"/>
    <m/>
    <m/>
    <n v="117.76282578325254"/>
    <m/>
    <n v="0.6040053877935051"/>
    <n v="1267.3800000000001"/>
    <n v="94.642734477362879"/>
    <n v="116.50551716115045"/>
    <s v=""/>
    <n v="-3.1436347986569357E-2"/>
    <n v="2.7914950743564981E-2"/>
    <n v="101929.46436357006"/>
    <n v="117489.87480181833"/>
    <n v="109181.1846683224"/>
    <n v="104206.17893462919"/>
    <m/>
  </r>
  <r>
    <x v="1104"/>
    <m/>
    <n v="20.34"/>
    <n v="1292.93"/>
    <n v="66.319726442185754"/>
    <n v="14.462975778508893"/>
    <m/>
    <m/>
    <m/>
    <m/>
    <m/>
    <m/>
    <m/>
    <n v="4.2392769348706383E-4"/>
    <n v="4.9098742292812527E-4"/>
    <n v="0.15730787048198672"/>
    <n v="0.63569610149576705"/>
    <n v="0.36430389850423295"/>
    <n v="5.7026512636657284E-2"/>
    <n v="1"/>
    <n v="0"/>
    <n v="1"/>
    <n v="55.086271943962593"/>
    <n v="87.275974570016018"/>
    <n v="96.190386874631884"/>
    <m/>
    <m/>
    <n v="118.6785895621157"/>
    <m/>
    <n v="0.6040053877935051"/>
    <n v="1267.3800000000001"/>
    <n v="94.642734477362879"/>
    <n v="116.50551716115045"/>
    <s v=""/>
    <n v="-2.6543166670555118E-2"/>
    <n v="2.3417642084613499E-2"/>
    <n v="102492.2908623929"/>
    <n v="117678.14126738938"/>
    <n v="110030.21468766523"/>
    <n v="104901.82446991048"/>
    <m/>
  </r>
  <r>
    <x v="1105"/>
    <m/>
    <n v="19.579999999999998"/>
    <n v="1298.2"/>
    <n v="66.485297069274836"/>
    <n v="14.526067710034921"/>
    <m/>
    <m/>
    <m/>
    <m/>
    <m/>
    <m/>
    <m/>
    <n v="3.8174494469065355E-4"/>
    <n v="4.7632080640597034E-4"/>
    <n v="0.15494053260157881"/>
    <n v="0.64540890831416331"/>
    <n v="0.35459109168583669"/>
    <n v="7.8647283192008935E-2"/>
    <n v="1"/>
    <n v="0"/>
    <n v="1"/>
    <n v="54.395672981478789"/>
    <n v="88.370125532875321"/>
    <n v="96.592356240333459"/>
    <m/>
    <m/>
    <n v="119.1671491220867"/>
    <m/>
    <n v="0.6040053877935051"/>
    <n v="1267.3800000000001"/>
    <n v="94.642734477362879"/>
    <n v="116.50551716115045"/>
    <s v=""/>
    <n v="-7.7521598230375965E-2"/>
    <n v="6.9981084275941852E-2"/>
    <n v="102910.05081292758"/>
    <n v="117971.93083332349"/>
    <n v="110483.17181725078"/>
    <n v="105359.43836816824"/>
    <m/>
  </r>
  <r>
    <x v="1106"/>
    <m/>
    <n v="20.98"/>
    <n v="1278.5999999999999"/>
    <n v="65.675031630359314"/>
    <n v="14.352298012686319"/>
    <m/>
    <m/>
    <m/>
    <m/>
    <m/>
    <m/>
    <m/>
    <n v="3.8634699813887529E-4"/>
    <n v="4.7486414658897737E-4"/>
    <n v="0.15470343560530406"/>
    <n v="0.64639805579451182"/>
    <n v="0.35360194420548818"/>
    <n v="6.8777407296716914E-2"/>
    <n v="1"/>
    <n v="0"/>
    <n v="1"/>
    <n v="55.166380464944794"/>
    <n v="87.118049525171415"/>
    <n v="96.136165225376644"/>
    <m/>
    <m/>
    <n v="117.85649971043152"/>
    <m/>
    <n v="0.6040053877935051"/>
    <n v="1267.3800000000001"/>
    <n v="94.642734477362879"/>
    <n v="116.50551716115045"/>
    <s v=""/>
    <n v="-6.5167154521645454E-2"/>
    <n v="6.1243970168962214E-2"/>
    <n v="101356.33259082513"/>
    <n v="116534.19072340454"/>
    <n v="109268.03236643011"/>
    <n v="104099.06439198145"/>
    <m/>
  </r>
  <r>
    <x v="1107"/>
    <m/>
    <n v="21.28"/>
    <n v="1266.69"/>
    <n v="65.337210417132823"/>
    <n v="14.211327723332317"/>
    <m/>
    <m/>
    <m/>
    <m/>
    <m/>
    <m/>
    <m/>
    <n v="3.7981468693397386E-4"/>
    <n v="4.7024893877400389E-4"/>
    <n v="0.15394981816881043"/>
    <n v="0.64956231315809099"/>
    <n v="0.35043768684190901"/>
    <n v="8.2618167211865531E-2"/>
    <n v="1"/>
    <n v="0"/>
    <n v="1"/>
    <n v="56.924743526907754"/>
    <n v="84.341264841741577"/>
    <n v="95.114756410645796"/>
    <m/>
    <m/>
    <n v="116.69730247434677"/>
    <m/>
    <n v="0.6040053877935051"/>
    <n v="1267.3800000000001"/>
    <n v="94.642734477362879"/>
    <n v="116.50551716115045"/>
    <s v=""/>
    <n v="-9.5581104332863931E-2"/>
    <n v="8.4985851724294292E-2"/>
    <n v="100412.21095688433"/>
    <n v="115934.75863003117"/>
    <n v="108193.30843162134"/>
    <n v="103076.58874272674"/>
    <m/>
  </r>
  <r>
    <x v="1108"/>
    <m/>
    <n v="20.420000000000002"/>
    <n v="1274.54"/>
    <n v="65.567487721536892"/>
    <n v="14.269853374509404"/>
    <m/>
    <m/>
    <m/>
    <m/>
    <m/>
    <m/>
    <m/>
    <n v="3.4961086196033875E-4"/>
    <n v="4.5847476372671246E-4"/>
    <n v="0.15201028942748024"/>
    <n v="0.65785020459228283"/>
    <n v="0.34214979540771717"/>
    <n v="2.5317198633260832E-2"/>
    <n v="1"/>
    <n v="0"/>
    <n v="1"/>
    <n v="55.736057702101562"/>
    <n v="86.102454436143759"/>
    <n v="95.776809240810849"/>
    <m/>
    <m/>
    <n v="117.45589691895258"/>
    <m/>
    <n v="0.6040053877935051"/>
    <n v="1267.3800000000001"/>
    <n v="94.642734477362879"/>
    <n v="116.50551716115045"/>
    <s v=""/>
    <n v="-4.7509651138005426E-2"/>
    <n v="6.1372674972363095E-2"/>
    <n v="101034.49095910392"/>
    <n v="116343.3641326784"/>
    <n v="108896.62239843555"/>
    <n v="103501.08282200804"/>
    <m/>
  </r>
  <r>
    <x v="1109"/>
    <m/>
    <n v="19.82"/>
    <n v="1277.72"/>
    <n v="65.646786395830745"/>
    <n v="14.292706024590551"/>
    <m/>
    <m/>
    <m/>
    <m/>
    <m/>
    <m/>
    <m/>
    <n v="3.2865347113082287E-4"/>
    <n v="4.4892162942486647E-4"/>
    <n v="0.15041825063140865"/>
    <n v="0.66481294377664524"/>
    <n v="0.33518705622335476"/>
    <n v="3.926137339254962E-2"/>
    <n v="1"/>
    <n v="0"/>
    <n v="1"/>
    <n v="55.140166943680981"/>
    <n v="87.023001367361189"/>
    <n v="96.118135352072926"/>
    <m/>
    <m/>
    <n v="117.79884958869772"/>
    <m/>
    <n v="0.6040053877935051"/>
    <n v="1267.3800000000001"/>
    <n v="94.642734477362879"/>
    <n v="116.50551716115045"/>
    <s v=""/>
    <n v="-1.5268253644452168E-2"/>
    <n v="5.1555764835104823E-2"/>
    <n v="101286.57381350626"/>
    <n v="116484.0722009483"/>
    <n v="109214.58333830681"/>
    <n v="103666.83603380882"/>
    <m/>
  </r>
  <r>
    <x v="1110"/>
    <m/>
    <n v="18.809999999999999"/>
    <n v="1292.2"/>
    <n v="66.153577179842927"/>
    <n v="14.474666476317086"/>
    <m/>
    <m/>
    <m/>
    <m/>
    <m/>
    <m/>
    <m/>
    <n v="2.9793412730360957E-4"/>
    <n v="4.3609778152788113E-4"/>
    <n v="0.14825426870415978"/>
    <n v="0.67451683431489728"/>
    <n v="0.32548316568510272"/>
    <n v="5.0156161367745852E-2"/>
    <n v="1"/>
    <n v="0"/>
    <n v="1"/>
    <n v="53.729789624757991"/>
    <n v="89.248879056097422"/>
    <n v="96.937639811052861"/>
    <m/>
    <m/>
    <n v="119.00232095801591"/>
    <m/>
    <n v="0.6040053877935051"/>
    <n v="1267.3800000000001"/>
    <n v="94.642734477362879"/>
    <n v="116.50551716115045"/>
    <s v=""/>
    <n v="-5.5278151707729428E-2"/>
    <n v="6.2712440610795728E-2"/>
    <n v="102434.42278575337"/>
    <n v="117383.32496740816"/>
    <n v="110330.35505100679"/>
    <n v="104986.61860551487"/>
    <m/>
  </r>
  <r>
    <x v="1111"/>
    <m/>
    <n v="20.97"/>
    <n v="1266.8399999999999"/>
    <n v="65.275073047345359"/>
    <n v="14.209696652168896"/>
    <m/>
    <m/>
    <m/>
    <m/>
    <m/>
    <m/>
    <m/>
    <n v="2.7667869364215964E-4"/>
    <n v="4.2557624180271798E-4"/>
    <n v="0.14645491656771711"/>
    <n v="0.68280398052572366"/>
    <n v="0.31719601947427634"/>
    <n v="3.2268204707796969E-2"/>
    <n v="1"/>
    <n v="0"/>
    <n v="1"/>
    <n v="56.123638344879069"/>
    <n v="85.272531551430603"/>
    <n v="95.498003645132727"/>
    <m/>
    <m/>
    <n v="116.89245285455205"/>
    <m/>
    <n v="0.6040053877935051"/>
    <n v="1267.3800000000001"/>
    <n v="94.642734477362879"/>
    <n v="116.50551716115045"/>
    <s v=""/>
    <n v="-8.0467419904039605E-2"/>
    <n v="6.5801110951831498E-2"/>
    <n v="100424.10165756367"/>
    <n v="115824.50168881463"/>
    <n v="108374.23776613393"/>
    <n v="103064.75837368627"/>
    <m/>
  </r>
  <r>
    <x v="1112"/>
    <m/>
    <n v="20.49"/>
    <n v="1271.51"/>
    <n v="65.423974544452463"/>
    <n v="14.24647884206537"/>
    <m/>
    <m/>
    <m/>
    <m/>
    <m/>
    <m/>
    <m/>
    <n v="2.5045328312711982E-4"/>
    <n v="4.1324169220338929E-4"/>
    <n v="0.1443169473313887"/>
    <n v="0.69291931300607668"/>
    <n v="0.30708068699392332"/>
    <n v="3.3006652197149711E-2"/>
    <n v="1"/>
    <n v="0"/>
    <n v="1"/>
    <n v="55.551344748647594"/>
    <n v="86.142056856284313"/>
    <n v="95.822601845051963"/>
    <m/>
    <m/>
    <n v="117.30998186285355"/>
    <m/>
    <n v="0.6040053877935051"/>
    <n v="1267.3800000000001"/>
    <n v="94.642734477362879"/>
    <n v="116.50551716115045"/>
    <s v=""/>
    <n v="-6.3914937955858675E-2"/>
    <n v="5.0003630082435357E-2"/>
    <n v="100794.29880538094"/>
    <n v="116088.71344527854"/>
    <n v="108761.34049958609"/>
    <n v="103331.54433027151"/>
    <m/>
  </r>
  <r>
    <x v="1113"/>
    <m/>
    <n v="19.760000000000002"/>
    <n v="1281.6600000000001"/>
    <n v="65.752096640180611"/>
    <n v="14.369040703672205"/>
    <m/>
    <m/>
    <m/>
    <m/>
    <m/>
    <m/>
    <m/>
    <n v="2.2851131771390955E-4"/>
    <n v="4.0177545030713809E-4"/>
    <n v="0.14230067707315999"/>
    <n v="0.70273734501338847"/>
    <n v="0.29726265498661153"/>
    <n v="4.5664919474045336E-2"/>
    <n v="1"/>
    <n v="0"/>
    <n v="1"/>
    <n v="54.274421714741578"/>
    <n v="88.12214891500102"/>
    <n v="96.556806018496573"/>
    <m/>
    <m/>
    <n v="118.23145308565505"/>
    <m/>
    <n v="0.6040053877935051"/>
    <n v="1267.3800000000001"/>
    <n v="94.642734477362879"/>
    <n v="116.50551716115045"/>
    <s v=""/>
    <n v="-4.9020455993267764E-2"/>
    <n v="4.949514453549031E-2"/>
    <n v="101598.90288468399"/>
    <n v="116670.93536333348"/>
    <n v="109615.66204863253"/>
    <n v="104220.50128421251"/>
    <m/>
  </r>
  <r>
    <x v="1114"/>
    <m/>
    <n v="19.43"/>
    <n v="1300.68"/>
    <n v="66.476106727880762"/>
    <n v="14.524289599491816"/>
    <m/>
    <m/>
    <m/>
    <m/>
    <m/>
    <m/>
    <m/>
    <n v="2.3737967132314426E-4"/>
    <n v="3.9923803241211162E-4"/>
    <n v="0.14185061449838851"/>
    <n v="0.70496698483555775"/>
    <n v="0.29503301516444225"/>
    <n v="6.2136630407111482E-2"/>
    <n v="1"/>
    <n v="0"/>
    <n v="1"/>
    <n v="52.936383728403378"/>
    <n v="90.294641572882199"/>
    <n v="97.350283990933733"/>
    <m/>
    <m/>
    <n v="119.67431609763607"/>
    <m/>
    <n v="0.6040053877935051"/>
    <n v="1267.3800000000001"/>
    <n v="94.642734477362879"/>
    <n v="116.50551716115045"/>
    <n v="0.70496698483555775"/>
    <n v="-5.336048562021134E-2"/>
    <n v="5.1226297276903976E-2"/>
    <n v="103106.64373082625"/>
    <n v="117955.62343353634"/>
    <n v="110953.38039832753"/>
    <n v="105346.54150358535"/>
    <m/>
  </r>
  <r>
    <x v="1115"/>
    <m/>
    <n v="20.65"/>
    <n v="1282.83"/>
    <n v="65.803875279411599"/>
    <n v="14.382808092105686"/>
    <m/>
    <m/>
    <m/>
    <m/>
    <m/>
    <m/>
    <m/>
    <n v="2.189380754544141E-4"/>
    <n v="3.8884980281882355E-4"/>
    <n v="0.13999296433060021"/>
    <n v="0.71432161236221225"/>
    <n v="0.28567838763778775"/>
    <n v="4.8864975950476203E-2"/>
    <n v="1"/>
    <n v="0"/>
    <n v="1"/>
    <n v="54.111418549945711"/>
    <n v="88.290361329804455"/>
    <n v="96.629985615665831"/>
    <m/>
    <m/>
    <n v="118.22849720132824"/>
    <m/>
    <n v="0.70496698483555775"/>
    <n v="1282.83"/>
    <n v="96.629985615665831"/>
    <n v="118.22849720132824"/>
    <s v=""/>
    <n v="-0.14935264630808498"/>
    <n v="8.3887845601771094E-2"/>
    <n v="101691.65034998296"/>
    <n v="116762.81170765721"/>
    <n v="109612.9215662231"/>
    <n v="104320.35792415822"/>
    <m/>
  </r>
  <r>
    <x v="1116"/>
    <m/>
    <n v="21.99"/>
    <n v="1277.58"/>
    <n v="65.647893824583747"/>
    <n v="14.302994322894667"/>
    <m/>
    <m/>
    <m/>
    <m/>
    <m/>
    <m/>
    <m/>
    <n v="2.0417109318115272E-4"/>
    <n v="3.7932235631591284E-4"/>
    <n v="0.13826730184075339"/>
    <n v="0.7232367932887922"/>
    <n v="0.2767632067112078"/>
    <n v="4.2206149685443561E-2"/>
    <n v="1"/>
    <n v="0"/>
    <n v="1"/>
    <n v="54.861784340910994"/>
    <n v="87.066034402342751"/>
    <n v="96.183327975248474"/>
    <m/>
    <m/>
    <n v="117.72616402078926"/>
    <m/>
    <n v="0.70496698483555775"/>
    <n v="1282.83"/>
    <n v="96.629985615665831"/>
    <n v="118.22849720132824"/>
    <s v=""/>
    <n v="-9.0791453271283018E-2"/>
    <n v="4.8310976561156238E-2"/>
    <n v="101275.47582620553"/>
    <n v="116486.0372295187"/>
    <n v="109147.19453067797"/>
    <n v="103741.45838534427"/>
    <m/>
  </r>
  <r>
    <x v="1117"/>
    <m/>
    <n v="21.43"/>
    <n v="1274.98"/>
    <n v="65.476582233798794"/>
    <n v="14.29531948439725"/>
    <m/>
    <m/>
    <m/>
    <m/>
    <m/>
    <m/>
    <m/>
    <n v="1.8449672166556799E-4"/>
    <n v="3.6816550696719462E-4"/>
    <n v="0.13621872687390163"/>
    <n v="0.73411345337686584"/>
    <n v="0.26588654662313416"/>
    <n v="5.6999289486599145E-2"/>
    <n v="1"/>
    <n v="0"/>
    <n v="1"/>
    <n v="54.198876842985115"/>
    <n v="88.118073225238732"/>
    <n v="96.570729697936684"/>
    <m/>
    <m/>
    <n v="117.69708207389718"/>
    <m/>
    <n v="0.70496698483555775"/>
    <n v="1282.83"/>
    <n v="96.629985615665831"/>
    <n v="118.22849720132824"/>
    <s v=""/>
    <n v="-9.1203681961207872E-2"/>
    <n v="3.8357382070928647E-2"/>
    <n v="101069.37034776337"/>
    <n v="116182.06086136062"/>
    <n v="109120.23185045167"/>
    <n v="103685.79179409634"/>
    <m/>
  </r>
  <r>
    <x v="1118"/>
    <m/>
    <n v="24.03"/>
    <n v="1236.83"/>
    <n v="63.686846184936044"/>
    <n v="13.910549642175152"/>
    <m/>
    <m/>
    <m/>
    <m/>
    <m/>
    <m/>
    <m/>
    <n v="2.928147925444171E-4"/>
    <n v="3.9515086467180061E-4"/>
    <n v="0.14112265438071503"/>
    <n v="0.70860345164869154"/>
    <n v="0.29139654835130846"/>
    <n v="1.8505477169041405E-2"/>
    <n v="1"/>
    <n v="0"/>
    <n v="1"/>
    <n v="58.193517900489475"/>
    <n v="81.623472345713807"/>
    <n v="94.198199587382902"/>
    <m/>
    <m/>
    <n v="114.36199391485999"/>
    <m/>
    <n v="0.70496698483555775"/>
    <n v="1282.83"/>
    <n v="96.629985615665831"/>
    <n v="118.22849720132824"/>
    <s v=""/>
    <n v="-0.12604119280302439"/>
    <n v="3.8582702853532602E-2"/>
    <n v="98045.168808313974"/>
    <n v="113006.34191787234"/>
    <n v="106028.17904214723"/>
    <n v="100895.00661487515"/>
    <m/>
  </r>
  <r>
    <x v="1119"/>
    <m/>
    <n v="23.06"/>
    <n v="1242.31"/>
    <n v="63.813308746982514"/>
    <n v="13.94684032045652"/>
    <m/>
    <m/>
    <m/>
    <m/>
    <m/>
    <m/>
    <m/>
    <n v="4.7434886622496522E-4"/>
    <n v="4.4654100461214363E-4"/>
    <n v="0.15461947761436218"/>
    <n v="0.64674904832760394"/>
    <n v="0.35325095167239606"/>
    <n v="3.0062396395336415E-2"/>
    <n v="1"/>
    <n v="0"/>
    <n v="1"/>
    <n v="57.022587367419305"/>
    <n v="83.265844545109587"/>
    <n v="94.829997033997245"/>
    <m/>
    <m/>
    <n v="114.94610192230718"/>
    <m/>
    <n v="0.70496698483555775"/>
    <n v="1282.83"/>
    <n v="96.629985615665831"/>
    <n v="118.22849720132824"/>
    <s v=""/>
    <n v="-0.11125215268064315"/>
    <n v="6.5736826262285941E-3"/>
    <n v="98479.575739799766"/>
    <n v="113230.73788631038"/>
    <n v="106569.72178964136"/>
    <n v="101158.22757446654"/>
    <m/>
  </r>
  <r>
    <x v="1120"/>
    <m/>
    <n v="22.64"/>
    <n v="1267.79"/>
    <n v="63.81973857866366"/>
    <n v="14.192458334282625"/>
    <m/>
    <m/>
    <m/>
    <m/>
    <m/>
    <m/>
    <m/>
    <n v="4.4082228471395256E-4"/>
    <n v="4.3731726600722449E-4"/>
    <n v="0.14905516814113895"/>
    <n v="0.67089253762278767"/>
    <n v="0.32910746237721233"/>
    <n v="5.5595694952559928E-2"/>
    <n v="1"/>
    <n v="0"/>
    <n v="1"/>
    <n v="55.163784078076759"/>
    <n v="85.98011678135623"/>
    <n v="95.860409241703394"/>
    <m/>
    <m/>
    <n v="116.97352798296191"/>
    <m/>
    <n v="0.70496698483555775"/>
    <n v="1282.83"/>
    <n v="96.629985615665831"/>
    <n v="118.22849720132824"/>
    <s v=""/>
    <n v="-0.14925421191168053"/>
    <n v="1.7110213164089005E-2"/>
    <n v="100499.40942853293"/>
    <n v="113242.14702023615"/>
    <n v="108449.40476818275"/>
    <n v="102939.72663576763"/>
    <m/>
  </r>
  <r>
    <x v="1121"/>
    <m/>
    <n v="25.47"/>
    <n v="1224.51"/>
    <n v="63.821862283516253"/>
    <n v="13.821356591699558"/>
    <m/>
    <m/>
    <m/>
    <m/>
    <m/>
    <m/>
    <m/>
    <n v="5.7674423609675545E-4"/>
    <n v="4.7819900198326729E-4"/>
    <n v="0.17049313622335791"/>
    <n v="0.5865338758798655"/>
    <n v="0.4134661241201345"/>
    <n v="1.3850955084964726E-2"/>
    <n v="1"/>
    <n v="0"/>
    <n v="1"/>
    <n v="59.030283457540285"/>
    <n v="79.953661676122891"/>
    <n v="93.620750142637178"/>
    <m/>
    <m/>
    <n v="113.35310036451503"/>
    <m/>
    <n v="0.70496698483555775"/>
    <n v="1282.83"/>
    <n v="96.629985615665831"/>
    <n v="118.22849720132824"/>
    <n v="0.5865338758798655"/>
    <n v="-0.21419951253756531"/>
    <n v="3.2610502012452747E-2"/>
    <n v="97068.545925849598"/>
    <n v="113245.91533553328"/>
    <n v="105092.80582654833"/>
    <n v="100248.07794208916"/>
    <m/>
  </r>
  <r>
    <x v="1122"/>
    <m/>
    <n v="24.52"/>
    <n v="1232.04"/>
    <n v="63.823977195121728"/>
    <n v="13.866995803617902"/>
    <m/>
    <m/>
    <m/>
    <m/>
    <m/>
    <m/>
    <m/>
    <n v="6.3643881753618395E-4"/>
    <n v="4.9906373343850047E-4"/>
    <n v="0.17909918035497446"/>
    <n v="0.55834984728461667"/>
    <n v="0.44165015271538333"/>
    <n v="2.2890368345354219E-2"/>
    <n v="1"/>
    <n v="0"/>
    <n v="1"/>
    <n v="57.927128607829147"/>
    <n v="81.447831523598225"/>
    <n v="94.203943369933427"/>
    <m/>
    <m/>
    <n v="114.25568488157619"/>
    <m/>
    <n v="0.5865338758798655"/>
    <n v="1232.04"/>
    <n v="94.203943369933427"/>
    <n v="114.25568488157619"/>
    <s v=""/>
    <n v="-0.19564560518084784"/>
    <n v="-4.9751869394243919E-2"/>
    <n v="97665.459099953237"/>
    <n v="113249.66804803722"/>
    <n v="105929.61698644186"/>
    <n v="100579.10501915288"/>
    <m/>
  </r>
  <r>
    <x v="1123"/>
    <m/>
    <n v="24.39"/>
    <n v="1249.05"/>
    <n v="63.82610768917904"/>
    <n v="14.037154969239461"/>
    <m/>
    <m/>
    <m/>
    <m/>
    <m/>
    <m/>
    <m/>
    <n v="5.8246098671251045E-4"/>
    <n v="4.8699163671432893E-4"/>
    <n v="0.17133602578065865"/>
    <n v="0.58364841570457715"/>
    <n v="0.41635158429542285"/>
    <n v="1.7246345050901165E-2"/>
    <n v="1"/>
    <n v="0"/>
    <n v="1"/>
    <n v="58.391742051760573"/>
    <n v="80.794566664552363"/>
    <n v="93.952084297952723"/>
    <m/>
    <m/>
    <n v="115.0546155625224"/>
    <m/>
    <n v="0.5865338758798655"/>
    <n v="1232.04"/>
    <n v="94.203943369933427"/>
    <n v="114.25568488157619"/>
    <s v=""/>
    <n v="-0.2614525502418753"/>
    <n v="-5.255972051675073E-2"/>
    <n v="99013.864556992135"/>
    <n v="113253.44841014207"/>
    <n v="106670.32779762878"/>
    <n v="101813.29134410706"/>
    <m/>
  </r>
  <r>
    <x v="1124"/>
    <m/>
    <n v="25.66"/>
    <n v="1251.7"/>
    <n v="63.828251551113595"/>
    <n v="14.092745719042846"/>
    <m/>
    <m/>
    <m/>
    <m/>
    <m/>
    <m/>
    <m/>
    <n v="5.2988509484917594E-4"/>
    <n v="4.7408294965527398E-4"/>
    <n v="0.16342034383882095"/>
    <n v="0.61191891811602428"/>
    <n v="0.38808108188397572"/>
    <n v="-9.9482122461195151E-3"/>
    <n v="-1"/>
    <n v="0"/>
    <n v="1"/>
    <n v="58.877166535049625"/>
    <n v="80.122902155195248"/>
    <n v="93.691735600392974"/>
    <m/>
    <m/>
    <n v="115.06819986352767"/>
    <m/>
    <n v="0.5865338758798655"/>
    <n v="1232.04"/>
    <n v="94.203943369933427"/>
    <n v="114.25568488157619"/>
    <s v=""/>
    <n v="-0.28007685841239338"/>
    <n v="-5.5004708582716666E-2"/>
    <n v="99223.933602327423"/>
    <n v="113257.25249229268"/>
    <n v="106682.92218016657"/>
    <n v="102216.49820605111"/>
    <m/>
  </r>
  <r>
    <x v="1125"/>
    <m/>
    <n v="31.7"/>
    <n v="1192.7"/>
    <n v="61.84265333805174"/>
    <n v="13.529215574257677"/>
    <m/>
    <m/>
    <m/>
    <m/>
    <m/>
    <m/>
    <m/>
    <n v="8.4967500147595687E-4"/>
    <n v="5.7169398599912541E-4"/>
    <n v="0.20693868675138591"/>
    <n v="0.4832349212698881"/>
    <n v="0.5167650787301119"/>
    <n v="-0.12578425770941365"/>
    <n v="-1"/>
    <n v="0"/>
    <n v="1"/>
    <n v="62.420245985686101"/>
    <n v="75.301307896197841"/>
    <n v="91.812358117654654"/>
    <m/>
    <m/>
    <n v="110.91653049401872"/>
    <m/>
    <n v="0.5865338758798655"/>
    <n v="1232.04"/>
    <n v="94.203943369933427"/>
    <n v="114.25568488157619"/>
    <n v="0.4832349212698881"/>
    <n v="-0.19841016217943597"/>
    <n v="-5.5201148130405886E-2"/>
    <n v="94546.924668447638"/>
    <n v="109733.99448819546"/>
    <n v="102833.79426480504"/>
    <n v="98129.141548813335"/>
    <m/>
  </r>
  <r>
    <x v="1126"/>
    <m/>
    <n v="30.3"/>
    <n v="1213.5999999999999"/>
    <n v="62.587754460696623"/>
    <n v="13.713229442569491"/>
    <m/>
    <m/>
    <m/>
    <m/>
    <m/>
    <m/>
    <m/>
    <n v="7.7271706205565534E-4"/>
    <n v="5.5694603463733987E-4"/>
    <n v="0.19734472358693816"/>
    <n v="0.50672750799919941"/>
    <n v="0.49327249200080059"/>
    <n v="-0.18241650267867132"/>
    <n v="-1"/>
    <n v="0"/>
    <n v="1"/>
    <n v="61.249734868956146"/>
    <n v="76.713366061060185"/>
    <n v="92.386249831434782"/>
    <m/>
    <m/>
    <n v="112.29006003503032"/>
    <m/>
    <n v="0.4832349212698881"/>
    <n v="1213.5999999999999"/>
    <n v="92.386249831434782"/>
    <n v="112.29006003503032"/>
    <s v=""/>
    <n v="-0.16323467762220178"/>
    <n v="-9.463198231756853E-2"/>
    <n v="96203.695629771144"/>
    <n v="111056.1066239494"/>
    <n v="104107.23162899159"/>
    <n v="99463.817815253526"/>
    <m/>
  </r>
  <r>
    <x v="1127"/>
    <m/>
    <n v="36.22"/>
    <n v="1156.3900000000001"/>
    <n v="62.594872310007148"/>
    <n v="13.20779570837194"/>
    <m/>
    <m/>
    <m/>
    <m/>
    <m/>
    <m/>
    <m/>
    <n v="1.0969988479104902E-3"/>
    <n v="6.6070370121633988E-4"/>
    <n v="0.23513558202596371"/>
    <n v="0.42528654803490351"/>
    <n v="0.57471345196509649"/>
    <n v="-2.39943573043177E-2"/>
    <n v="-1"/>
    <n v="1"/>
    <n v="0"/>
    <n v="64.755676001276399"/>
    <n v="72.322285086625996"/>
    <n v="90.623517012874672"/>
    <m/>
    <m/>
    <n v="108.62491849375749"/>
    <m/>
    <n v="0.4832349212698881"/>
    <n v="1213.5999999999999"/>
    <n v="92.386249831434782"/>
    <n v="112.29006003503032"/>
    <s v=""/>
    <n v="-0.25194462755438352"/>
    <n v="-0.10070295871859103"/>
    <n v="91668.582390665018"/>
    <n v="111068.7365807001"/>
    <n v="100709.17716832699"/>
    <n v="95797.841900065396"/>
    <m/>
  </r>
  <r>
    <x v="1128"/>
    <m/>
    <n v="33.1"/>
    <n v="1206.51"/>
    <n v="63.887525182720829"/>
    <n v="13.512225785839972"/>
    <m/>
    <m/>
    <m/>
    <m/>
    <m/>
    <m/>
    <m/>
    <n v="1.1073706927258377E-3"/>
    <n v="6.7690410906176871E-4"/>
    <n v="0.23624454049434077"/>
    <n v="0.42329020510167303"/>
    <n v="0.57670979489832697"/>
    <n v="-5.9694555483748753E-3"/>
    <n v="-1"/>
    <n v="1"/>
    <n v="0"/>
    <n v="61.627798755251973"/>
    <n v="75.815650361640493"/>
    <n v="89.164395309454719"/>
    <m/>
    <m/>
    <n v="109.94941289343578"/>
    <m/>
    <n v="0.4832349212698881"/>
    <n v="1213.5999999999999"/>
    <n v="92.386249831434782"/>
    <n v="112.29006003503032"/>
    <s v=""/>
    <n v="-0.18156504293534204"/>
    <n v="-0.14169054594370645"/>
    <n v="95641.661844326954"/>
    <n v="113362.42799840379"/>
    <n v="101937.15269185591"/>
    <n v="98005.912427111878"/>
    <m/>
  </r>
  <r>
    <x v="1129"/>
    <m/>
    <n v="32.07"/>
    <n v="1255.08"/>
    <n v="65.451766275188518"/>
    <n v="13.890624221963702"/>
    <m/>
    <m/>
    <m/>
    <m/>
    <m/>
    <m/>
    <m/>
    <n v="9.9736083618894998E-4"/>
    <n v="6.5681514961062439E-4"/>
    <n v="0.22420300208499233"/>
    <n v="0.44602435770280791"/>
    <n v="0.55397564229719209"/>
    <n v="-1.0611652573349574E-2"/>
    <n v="-1"/>
    <n v="1"/>
    <n v="0"/>
    <n v="60.228675774791583"/>
    <n v="77.536877159319701"/>
    <n v="88.489635125273608"/>
    <m/>
    <m/>
    <n v="111.69725928645441"/>
    <m/>
    <n v="0.4832349212698881"/>
    <n v="1213.5999999999999"/>
    <n v="92.386249831434782"/>
    <n v="112.29006003503032"/>
    <s v=""/>
    <n v="-0.22043746011222454"/>
    <n v="-0.14900717303949684"/>
    <n v="99491.870724302222"/>
    <n v="116138.02726774241"/>
    <n v="103557.62959990211"/>
    <n v="100750.48497800587"/>
    <m/>
  </r>
  <r>
    <x v="1130"/>
    <m/>
    <n v="33.85"/>
    <n v="1207.0899999999999"/>
    <n v="65.77805355232411"/>
    <n v="13.635331405932027"/>
    <m/>
    <m/>
    <m/>
    <m/>
    <m/>
    <m/>
    <m/>
    <n v="9.1200762111719842E-4"/>
    <n v="6.4142555568644862E-4"/>
    <n v="0.21439492555633588"/>
    <n v="0.46642894994137035"/>
    <n v="0.5335710500586297"/>
    <n v="-3.8834649286822509E-2"/>
    <n v="-1"/>
    <n v="1"/>
    <n v="0"/>
    <n v="64.441243565454087"/>
    <n v="72.113723701135683"/>
    <n v="90.552708802061005"/>
    <m/>
    <m/>
    <n v="110.84734222269256"/>
    <m/>
    <n v="0.4832349212698881"/>
    <n v="1213.5999999999999"/>
    <n v="92.386249831434782"/>
    <n v="112.29006003503032"/>
    <s v=""/>
    <n v="-0.21487076521018578"/>
    <n v="-0.12961439571511091"/>
    <n v="95687.639220287121"/>
    <n v="116716.99347210374"/>
    <n v="102769.64789791634"/>
    <n v="98898.813331319005"/>
    <m/>
  </r>
  <r>
    <x v="1131"/>
    <m/>
    <n v="35.72"/>
    <n v="1188.22"/>
    <n v="67.452184291017076"/>
    <n v="13.414256056651643"/>
    <m/>
    <m/>
    <m/>
    <m/>
    <m/>
    <m/>
    <m/>
    <n v="8.6547466733222634E-4"/>
    <n v="6.3558313151387943E-4"/>
    <n v="0.20885383222135095"/>
    <n v="0.47880375924352842"/>
    <n v="0.52119624075647164"/>
    <n v="-7.5235676423072023E-2"/>
    <n v="-1"/>
    <n v="1"/>
    <n v="0"/>
    <n v="70.055281070861554"/>
    <n v="65.831269683910605"/>
    <n v="93.182320291555072"/>
    <m/>
    <m/>
    <n v="111.65527952184146"/>
    <m/>
    <n v="0.4832349212698881"/>
    <n v="1213.5999999999999"/>
    <n v="92.386249831434782"/>
    <n v="112.29006003503032"/>
    <s v=""/>
    <n v="-0.20879967525205245"/>
    <n v="-0.12498645331931935"/>
    <n v="94191.789074824221"/>
    <n v="119687.58162342448"/>
    <n v="103518.70899484653"/>
    <n v="97295.325374207459"/>
    <m/>
  </r>
  <r>
    <x v="1132"/>
    <m/>
    <n v="35.19"/>
    <n v="1185.8699999999999"/>
    <n v="67.060406383580428"/>
    <n v="13.44016856804309"/>
    <m/>
    <m/>
    <m/>
    <m/>
    <m/>
    <m/>
    <m/>
    <n v="8.4229820840525985E-4"/>
    <n v="6.3552693991033985E-4"/>
    <n v="0.20603841802834996"/>
    <n v="0.48534637839356959"/>
    <n v="0.51465362160643036"/>
    <n v="-7.1353446462331743E-2"/>
    <n v="-1"/>
    <n v="1"/>
    <n v="0"/>
    <n v="69.249322642610309"/>
    <n v="66.588632524130475"/>
    <n v="92.824978321732601"/>
    <m/>
    <m/>
    <n v="111.32576069796528"/>
    <m/>
    <n v="0.4832349212698881"/>
    <n v="1213.5999999999999"/>
    <n v="92.386249831434782"/>
    <n v="112.29006003503032"/>
    <s v=""/>
    <n v="-0.24527444412650856"/>
    <n v="-0.13311212064736211"/>
    <n v="94005.501430847653"/>
    <n v="118992.40843122256"/>
    <n v="103213.20294637982"/>
    <n v="97483.272153845945"/>
    <m/>
  </r>
  <r>
    <x v="1133"/>
    <m/>
    <n v="32.82"/>
    <n v="1209.18"/>
    <n v="67.034627276772184"/>
    <n v="13.594009158955803"/>
    <m/>
    <m/>
    <m/>
    <m/>
    <m/>
    <m/>
    <m/>
    <n v="7.5855704044699816E-4"/>
    <n v="6.1660772757770883E-4"/>
    <n v="0.1955281944849098"/>
    <n v="0.51143519359668443"/>
    <n v="0.48856480640331557"/>
    <n v="-6.5746288254945426E-2"/>
    <n v="-1"/>
    <n v="1"/>
    <n v="0"/>
    <n v="67.14537050240861"/>
    <n v="68.611746838696249"/>
    <n v="91.884900236963901"/>
    <m/>
    <m/>
    <n v="111.77753653617455"/>
    <m/>
    <n v="0.4832349212698881"/>
    <n v="1213.5999999999999"/>
    <n v="92.386249831434782"/>
    <n v="112.29006003503032"/>
    <s v=""/>
    <n v="-0.23422466206245196"/>
    <n v="-0.1455456434565352"/>
    <n v="95853.316316419485"/>
    <n v="118946.66582136165"/>
    <n v="103632.05686647001"/>
    <n v="98599.097756503252"/>
    <m/>
  </r>
  <r>
    <x v="1134"/>
    <m/>
    <n v="34.74"/>
    <n v="1213.27"/>
    <n v="67.879592386255354"/>
    <n v="13.615396983245592"/>
    <m/>
    <m/>
    <m/>
    <m/>
    <m/>
    <m/>
    <m/>
    <n v="7.9748760142278217E-4"/>
    <n v="6.3254537525652278E-4"/>
    <n v="0.20048285490711723"/>
    <n v="0.49879577007385262"/>
    <n v="0.50120422992614744"/>
    <n v="-8.8937079540957684E-2"/>
    <n v="-1"/>
    <n v="1"/>
    <n v="0"/>
    <n v="68.924115201285645"/>
    <n v="66.794156436605221"/>
    <n v="92.696273024000064"/>
    <m/>
    <m/>
    <n v="112.47002989929166"/>
    <m/>
    <n v="0.4832349212698881"/>
    <n v="1213.5999999999999"/>
    <n v="92.386249831434782"/>
    <n v="112.29006003503032"/>
    <s v=""/>
    <n v="-0.27490530772920496"/>
    <n v="-0.16332111181137166"/>
    <n v="96177.536088276567"/>
    <n v="120445.97724579065"/>
    <n v="104274.08668578867"/>
    <n v="98754.226398340194"/>
    <m/>
  </r>
  <r>
    <x v="1135"/>
    <m/>
    <n v="46.72"/>
    <n v="1106.42"/>
    <n v="68.100996393990457"/>
    <n v="12.817477581754721"/>
    <m/>
    <m/>
    <m/>
    <m/>
    <m/>
    <m/>
    <m/>
    <n v="1.4760824504586878E-3"/>
    <n v="8.410720967522824E-4"/>
    <n v="0.27275365351011865"/>
    <n v="0.36663120260015214"/>
    <n v="0.63336879739984786"/>
    <n v="-9.4910293993879888E-2"/>
    <n v="-1"/>
    <n v="1"/>
    <n v="0"/>
    <n v="78.582334822860233"/>
    <n v="57.434404332155864"/>
    <n v="97.026063646400075"/>
    <m/>
    <m/>
    <n v="110.41208422370791"/>
    <m/>
    <n v="0.4832349212698881"/>
    <n v="1213.5999999999999"/>
    <n v="92.386249831434782"/>
    <n v="112.29006003503032"/>
    <n v="0.36663120260015214"/>
    <n v="-0.30030413675439105"/>
    <n v="-0.16744402764621535"/>
    <n v="87707.393637682428"/>
    <n v="120838.83791481242"/>
    <n v="102366.10812507686"/>
    <n v="92966.814300152953"/>
    <m/>
  </r>
  <r>
    <x v="1136"/>
    <m/>
    <n v="39.39"/>
    <n v="1166.3599999999999"/>
    <n v="68.695536553891742"/>
    <n v="13.170495925209677"/>
    <m/>
    <m/>
    <m/>
    <m/>
    <m/>
    <m/>
    <m/>
    <n v="1.3629534991638896E-3"/>
    <n v="8.2618372197503507E-4"/>
    <n v="0.26209322073998792"/>
    <n v="0.38154363442771366"/>
    <n v="0.61845636557228634"/>
    <n v="-7.698725570515555E-2"/>
    <n v="-1"/>
    <n v="1"/>
    <n v="0"/>
    <n v="73.913082554317157"/>
    <n v="60.847076191866563"/>
    <n v="95.104346045745956"/>
    <m/>
    <m/>
    <n v="112.77998594382841"/>
    <m/>
    <n v="0.36663120260015214"/>
    <n v="1166.3599999999999"/>
    <n v="95.104346045745956"/>
    <n v="112.77998594382841"/>
    <s v=""/>
    <n v="-0.14995209775672902"/>
    <n v="-0.17632708487573989"/>
    <n v="92458.917629152827"/>
    <n v="121893.79372780105"/>
    <n v="104561.45553850214"/>
    <n v="95527.301772917592"/>
    <m/>
  </r>
  <r>
    <x v="1137"/>
    <m/>
    <n v="39.81"/>
    <n v="1161.06"/>
    <n v="69.41890058092585"/>
    <n v="13.209199871912462"/>
    <m/>
    <m/>
    <m/>
    <m/>
    <m/>
    <m/>
    <m/>
    <n v="1.2713620689063583E-3"/>
    <n v="8.1480938621344133E-4"/>
    <n v="0.25313365693419843"/>
    <n v="0.39504821765362796"/>
    <n v="0.60495178234637204"/>
    <n v="-9.4894142889644609E-2"/>
    <n v="-1"/>
    <n v="1"/>
    <n v="0"/>
    <n v="76.350560559924546"/>
    <n v="58.840484059625304"/>
    <n v="96.149784569450802"/>
    <m/>
    <m/>
    <n v="113.37730732553078"/>
    <m/>
    <n v="0.36663120260015214"/>
    <n v="1166.3599999999999"/>
    <n v="95.104346045745956"/>
    <n v="112.77998594382841"/>
    <s v=""/>
    <n v="-0.20257038993106746"/>
    <n v="-0.16778525672322153"/>
    <n v="92038.779538482268"/>
    <n v="123177.33542387959"/>
    <n v="105115.24877204782"/>
    <n v="95808.026478917687"/>
    <m/>
  </r>
  <r>
    <x v="1138"/>
    <m/>
    <n v="45.26"/>
    <n v="1114.28"/>
    <n v="69.598034575562025"/>
    <n v="12.874102896550463"/>
    <m/>
    <m/>
    <m/>
    <m/>
    <m/>
    <m/>
    <m/>
    <n v="1.8122703333356732E-3"/>
    <n v="9.9077844602302352E-4"/>
    <n v="0.30222247567002347"/>
    <n v="0.3308820754588197"/>
    <n v="0.66911792454118024"/>
    <n v="-0.10506959371727481"/>
    <n v="-1"/>
    <n v="1"/>
    <n v="0"/>
    <n v="81.443732901294283"/>
    <n v="54.915369119177953"/>
    <n v="98.287762425830067"/>
    <m/>
    <m/>
    <n v="113.32470851914"/>
    <m/>
    <n v="0.36663120260015214"/>
    <n v="1166.3599999999999"/>
    <n v="95.104346045745956"/>
    <n v="112.77998594382841"/>
    <s v=""/>
    <n v="-0.1782595214717585"/>
    <n v="-0.16389162889214537"/>
    <n v="88330.466353280644"/>
    <n v="123495.19191481316"/>
    <n v="105066.48295859448"/>
    <n v="93377.524995118161"/>
    <m/>
  </r>
  <r>
    <x v="1139"/>
    <m/>
    <n v="45.14"/>
    <n v="1099.23"/>
    <n v="69.965227352856871"/>
    <n v="12.775443191414693"/>
    <m/>
    <m/>
    <m/>
    <m/>
    <m/>
    <m/>
    <m/>
    <n v="2.6053950837236243E-3"/>
    <n v="1.2533606277587885E-3"/>
    <n v="0.36236985556151147"/>
    <n v="0.2759611442983983"/>
    <n v="0.72403885570160176"/>
    <n v="-0.13783444816053519"/>
    <n v="-1"/>
    <n v="1"/>
    <n v="0"/>
    <n v="84.170787931514212"/>
    <n v="53.076587567080672"/>
    <n v="99.384782120221487"/>
    <m/>
    <m/>
    <n v="113.61512414717689"/>
    <m/>
    <n v="0.36663120260015214"/>
    <n v="1166.3599999999999"/>
    <n v="95.104346045745956"/>
    <n v="112.77998594382841"/>
    <s v=""/>
    <n v="-0.13060451592059441"/>
    <n v="-0.16532883258531583"/>
    <n v="87137.432718451993"/>
    <n v="124146.74109688852"/>
    <n v="105335.73534876404"/>
    <n v="92661.933457878331"/>
    <m/>
  </r>
  <r>
    <x v="1140"/>
    <m/>
    <n v="52.05"/>
    <n v="1056.8900000000001"/>
    <n v="69.353790401105698"/>
    <n v="12.290404511350699"/>
    <m/>
    <m/>
    <m/>
    <m/>
    <m/>
    <m/>
    <m/>
    <n v="2.554609907033943E-3"/>
    <n v="1.278686108430829E-3"/>
    <n v="0.35882076210067709"/>
    <n v="0.2786906739023709"/>
    <n v="0.7213093260976291"/>
    <n v="-0.16043459387763864"/>
    <n v="-1"/>
    <n v="1"/>
    <n v="0"/>
    <n v="87.209569163551691"/>
    <n v="51.160386684053762"/>
    <n v="100.58079726228715"/>
    <m/>
    <m/>
    <n v="113.01243506809922"/>
    <m/>
    <n v="0.36663120260015214"/>
    <n v="1166.3599999999999"/>
    <n v="95.104346045745956"/>
    <n v="112.77998594382841"/>
    <s v=""/>
    <n v="-0.12093010561938822"/>
    <n v="-0.15526384613716659"/>
    <n v="83781.084273359302"/>
    <n v="123061.80350977405"/>
    <n v="104776.96557398408"/>
    <n v="89143.885494830713"/>
    <m/>
  </r>
  <r>
    <x v="1141"/>
    <m/>
    <n v="53.68"/>
    <n v="996.23"/>
    <n v="69.627413921419802"/>
    <n v="12.010903994329787"/>
    <m/>
    <m/>
    <m/>
    <m/>
    <m/>
    <m/>
    <m/>
    <n v="4.7849713794711679E-3"/>
    <n v="1.9860722641200906E-3"/>
    <n v="0.49108304544684378"/>
    <n v="0.20363154649130377"/>
    <n v="0.79636845350869623"/>
    <n v="-0.19465256965256955"/>
    <n v="-1"/>
    <n v="1"/>
    <n v="0"/>
    <n v="95.581778397182148"/>
    <n v="46.248936416605893"/>
    <n v="103.79941760269956"/>
    <m/>
    <m/>
    <n v="113.2794289376221"/>
    <m/>
    <n v="0.36663120260015214"/>
    <n v="1166.3599999999999"/>
    <n v="95.104346045745956"/>
    <n v="112.77998594382841"/>
    <n v="0.20363154649130377"/>
    <n v="-4.8387249382622732E-2"/>
    <n v="-0.145112963426827"/>
    <n v="78972.484918627975"/>
    <n v="123547.32281157143"/>
    <n v="105024.50300168933"/>
    <n v="87116.632277733806"/>
    <m/>
  </r>
  <r>
    <x v="1142"/>
    <m/>
    <n v="57.53"/>
    <n v="984.94"/>
    <n v="70.767292588323514"/>
    <n v="11.904689712353058"/>
    <m/>
    <m/>
    <m/>
    <m/>
    <m/>
    <m/>
    <m/>
    <n v="7.0127602875370166E-3"/>
    <n v="2.7383759100003784E-3"/>
    <n v="0.5945108228551147"/>
    <n v="0.16820551646100229"/>
    <n v="0.83179448353899765"/>
    <n v="-0.25767824472730005"/>
    <n v="-1"/>
    <n v="1"/>
    <n v="0"/>
    <n v="101.04789175383502"/>
    <n v="43.604060653494422"/>
    <n v="105.77810500694937"/>
    <m/>
    <m/>
    <n v="119.28789619639205"/>
    <m/>
    <n v="0.20363154649130377"/>
    <n v="984.94"/>
    <n v="105.77810500694937"/>
    <n v="119.28789619639205"/>
    <s v=""/>
    <n v="-4.3624464230147653E-2"/>
    <n v="-0.14971389871722318"/>
    <n v="78077.51151416183"/>
    <n v="125569.93071404091"/>
    <n v="110595.11978156134"/>
    <n v="86346.246422516037"/>
    <m/>
  </r>
  <r>
    <x v="1143"/>
    <m/>
    <n v="63.92"/>
    <n v="909.92"/>
    <n v="70.353296882793842"/>
    <n v="11.507553841257158"/>
    <m/>
    <m/>
    <m/>
    <m/>
    <m/>
    <m/>
    <m/>
    <n v="1.0416446004539989E-2"/>
    <n v="3.8877131564273707E-3"/>
    <n v="0.72456116279360128"/>
    <n v="0.13801457369650108"/>
    <n v="0.86198542630349895"/>
    <n v="-0.35886912354992878"/>
    <n v="-1"/>
    <n v="1"/>
    <n v="0"/>
    <n v="111.120025372691"/>
    <n v="39.257746073308951"/>
    <n v="109.29264710208066"/>
    <m/>
    <m/>
    <n v="120.5940758016888"/>
    <m/>
    <n v="0.20363154649130377"/>
    <n v="984.94"/>
    <n v="105.77810500694937"/>
    <n v="119.28789619639205"/>
    <s v=""/>
    <n v="-8.1284139135378908E-2"/>
    <n v="-0.12511158658467547"/>
    <n v="72130.575747726893"/>
    <n v="124835.33412064447"/>
    <n v="111806.11515083331"/>
    <n v="83465.76884456753"/>
    <m/>
  </r>
  <r>
    <x v="1144"/>
    <m/>
    <n v="69.95"/>
    <n v="899.22"/>
    <n v="71.08151534942985"/>
    <n v="11.441458233193107"/>
    <m/>
    <m/>
    <m/>
    <m/>
    <m/>
    <m/>
    <m/>
    <n v="1.340837125498719E-2"/>
    <n v="4.9811527170049103E-3"/>
    <n v="0.82205955456484681"/>
    <n v="0.12164568788806854"/>
    <n v="0.87835431211193149"/>
    <n v="-0.43982192640803447"/>
    <n v="-1"/>
    <n v="1"/>
    <n v="0"/>
    <n v="115.94731771267068"/>
    <n v="37.552305345870771"/>
    <n v="110.87528280433887"/>
    <m/>
    <m/>
    <n v="121.75152258162683"/>
    <m/>
    <n v="0.20363154649130377"/>
    <n v="984.94"/>
    <n v="105.77810500694937"/>
    <n v="119.28789619639205"/>
    <s v=""/>
    <n v="2.3155881835765779E-2"/>
    <n v="-0.11320267155639541"/>
    <n v="71282.372432599557"/>
    <n v="126127.4895649981"/>
    <n v="112879.21618915893"/>
    <n v="82986.368893855455"/>
    <m/>
  </r>
  <r>
    <x v="1145"/>
    <m/>
    <n v="54.99"/>
    <n v="1003.35"/>
    <n v="73.848987807632582"/>
    <n v="12.395683587237468"/>
    <m/>
    <m/>
    <m/>
    <m/>
    <m/>
    <m/>
    <m/>
    <n v="1.2337790962335294E-2"/>
    <n v="4.9127951853488094E-3"/>
    <n v="0.78855859928206906"/>
    <n v="0.12681365733763281"/>
    <n v="0.87318634266236717"/>
    <n v="-0.36840379465196693"/>
    <n v="-1"/>
    <n v="1"/>
    <n v="0"/>
    <n v="107.11498878161117"/>
    <n v="40.412865809686224"/>
    <n v="108.05996119284936"/>
    <m/>
    <m/>
    <n v="121.79121474992007"/>
    <m/>
    <n v="0.20363154649130377"/>
    <n v="984.94"/>
    <n v="105.77810500694937"/>
    <n v="119.28789619639205"/>
    <s v=""/>
    <n v="2.2230377438224203E-2"/>
    <n v="-0.10777564115975669"/>
    <n v="79536.896844208051"/>
    <n v="131038.1101655504"/>
    <n v="112916.01590016695"/>
    <n v="89907.488179932276"/>
    <m/>
  </r>
  <r>
    <x v="1146"/>
    <m/>
    <n v="55.13"/>
    <n v="998.01"/>
    <n v="74.388218567460797"/>
    <n v="12.330381961879851"/>
    <m/>
    <m/>
    <m/>
    <m/>
    <m/>
    <m/>
    <m/>
    <n v="1.1104330539183796E-2"/>
    <n v="4.7655069317129543E-3"/>
    <n v="0.74810310731533747"/>
    <n v="0.1336714137692365"/>
    <n v="0.86632858623076348"/>
    <n v="-0.25299251692888985"/>
    <n v="-1"/>
    <n v="1"/>
    <n v="0"/>
    <n v="109.93076035389117"/>
    <n v="39.350517766749995"/>
    <n v="109.00683199742264"/>
    <m/>
    <m/>
    <n v="122.5098836359868"/>
    <m/>
    <n v="0.20363154649130377"/>
    <n v="984.94"/>
    <n v="105.77810500694937"/>
    <n v="119.28789619639205"/>
    <s v=""/>
    <n v="-0.10405142771714748"/>
    <n v="-0.11147254186904854"/>
    <n v="79113.587900022991"/>
    <n v="131994.92462988786"/>
    <n v="113582.31377339773"/>
    <n v="89433.847087962553"/>
    <m/>
  </r>
  <r>
    <x v="1147"/>
    <m/>
    <n v="69.25"/>
    <n v="907.84"/>
    <n v="74.532302617929133"/>
    <n v="11.836354898538161"/>
    <m/>
    <m/>
    <m/>
    <m/>
    <m/>
    <m/>
    <m/>
    <n v="1.0658327457124408E-2"/>
    <n v="4.8218707153192628E-3"/>
    <n v="0.73292544221023614"/>
    <n v="0.13643952609754742"/>
    <n v="0.86356047390245261"/>
    <n v="-0.30693613011654658"/>
    <n v="-1"/>
    <n v="1"/>
    <n v="0"/>
    <n v="125.35357796090921"/>
    <n v="33.829807673373246"/>
    <n v="114.1045634616127"/>
    <m/>
    <m/>
    <n v="124.8642605062151"/>
    <m/>
    <n v="0.20363154649130377"/>
    <n v="984.94"/>
    <n v="105.77810500694937"/>
    <n v="119.28789619639205"/>
    <s v=""/>
    <n v="-0.14600054107674276"/>
    <n v="-0.11786445348416319"/>
    <n v="71965.691364973172"/>
    <n v="132250.58827862397"/>
    <n v="115765.1219230624"/>
    <n v="85850.605224343934"/>
    <m/>
  </r>
  <r>
    <x v="1148"/>
    <m/>
    <n v="67.61"/>
    <n v="946.43"/>
    <n v="77.07918901668485"/>
    <n v="12.287779036827208"/>
    <m/>
    <m/>
    <m/>
    <m/>
    <m/>
    <m/>
    <m/>
    <n v="9.7472608495573539E-3"/>
    <n v="4.7236444353033012E-3"/>
    <n v="0.70090081096949131"/>
    <n v="0.14267354015710049"/>
    <n v="0.85732645984289957"/>
    <n v="-0.45536421767072938"/>
    <n v="-1"/>
    <n v="1"/>
    <n v="0"/>
    <n v="128.07233453925477"/>
    <n v="33.096083007095025"/>
    <n v="114.92949014121454"/>
    <m/>
    <m/>
    <n v="126.55682397578853"/>
    <m/>
    <n v="0.20363154649130377"/>
    <n v="984.94"/>
    <n v="105.77810500694937"/>
    <n v="119.28789619639205"/>
    <s v=""/>
    <s v=""/>
    <s v=""/>
    <n v="75024.772293081987"/>
    <n v="136769.79958276049"/>
    <n v="117334.34449822783"/>
    <n v="89124.842590256216"/>
    <m/>
  </r>
  <r>
    <x v="1149"/>
    <m/>
    <n v="70.33"/>
    <n v="940.55"/>
    <n v="79.290413003781282"/>
    <n v="12.586735341926246"/>
    <m/>
    <m/>
    <m/>
    <m/>
    <m/>
    <m/>
    <m/>
    <n v="8.9744689672594091E-3"/>
    <n v="4.6425153630415394E-3"/>
    <n v="0.67254236740139595"/>
    <n v="0.14868951734057317"/>
    <n v="0.85131048265942688"/>
    <n v="-0.29794420532826088"/>
    <n v="-1"/>
    <n v="1"/>
    <n v="0"/>
    <n v="138.45625427654832"/>
    <n v="30.412700442071628"/>
    <n v="118.03559577901112"/>
    <m/>
    <m/>
    <n v="129.20133920064032"/>
    <m/>
    <n v="0.20363154649130377"/>
    <n v="984.94"/>
    <n v="105.77810500694937"/>
    <n v="119.28789619639205"/>
    <s v=""/>
    <n v="-7.727988335111946E-2"/>
    <n v="-9.3940063577396482E-2"/>
    <n v="74558.656826451261"/>
    <n v="140693.40938465277"/>
    <n v="119786.14797018387"/>
    <n v="91293.211141925436"/>
    <m/>
  </r>
  <r>
    <x v="1150"/>
    <m/>
    <n v="52.97"/>
    <n v="985.4"/>
    <n v="79.778516600610246"/>
    <n v="12.834299122302877"/>
    <m/>
    <m/>
    <m/>
    <m/>
    <m/>
    <m/>
    <m/>
    <n v="8.1096096496884248E-3"/>
    <n v="4.5130161758967797E-3"/>
    <n v="0.63931551392430375"/>
    <n v="0.15641728977632821"/>
    <n v="0.84358271022367182"/>
    <n v="-0.125459244452376"/>
    <n v="-1"/>
    <n v="1"/>
    <n v="0"/>
    <n v="130.71094265220478"/>
    <n v="32.114002008349473"/>
    <n v="115.83460583011494"/>
    <m/>
    <m/>
    <n v="128.3307751605395"/>
    <m/>
    <n v="0.20363154649130377"/>
    <n v="984.94"/>
    <n v="105.77810500694937"/>
    <n v="119.28789619639205"/>
    <s v=""/>
    <n v="-9.547605124661096E-2"/>
    <n v="-8.5444404511852201E-2"/>
    <n v="78113.976329578523"/>
    <n v="141559.50348820479"/>
    <n v="118979.02388331124"/>
    <n v="93088.823098405817"/>
    <m/>
  </r>
  <r>
    <x v="1151"/>
    <m/>
    <n v="53.11"/>
    <n v="955.05"/>
    <n v="77.472959256692704"/>
    <n v="12.431444000931915"/>
    <m/>
    <m/>
    <m/>
    <m/>
    <m/>
    <m/>
    <m/>
    <n v="7.4922451750332481E-3"/>
    <n v="4.4357046377139758E-3"/>
    <n v="0.61449911051333161"/>
    <n v="0.16273416558156351"/>
    <n v="0.83726583441843649"/>
    <n v="-0.17440865651731144"/>
    <n v="-1"/>
    <n v="1"/>
    <n v="0"/>
    <n v="127.31253188063449"/>
    <n v="32.948947944236373"/>
    <n v="114.83072769467555"/>
    <m/>
    <m/>
    <n v="126.68071556513189"/>
    <m/>
    <n v="0.20363154649130377"/>
    <n v="984.94"/>
    <n v="105.77810500694937"/>
    <n v="119.28789619639205"/>
    <s v=""/>
    <n v="-0.12815100466815499"/>
    <n v="-9.7176313983414531E-2"/>
    <n v="75708.091225455617"/>
    <n v="137468.50798245412"/>
    <n v="117449.20782971619"/>
    <n v="90166.86306223835"/>
    <m/>
  </r>
  <r>
    <x v="1152"/>
    <m/>
    <n v="69.650000000000006"/>
    <n v="896.78"/>
    <n v="77.850326525569841"/>
    <n v="12.36695107054245"/>
    <m/>
    <m/>
    <m/>
    <m/>
    <m/>
    <m/>
    <m/>
    <n v="6.758045488265951E-3"/>
    <n v="4.3071409478033645E-3"/>
    <n v="0.58361416416036704"/>
    <n v="0.17134608126563861"/>
    <n v="0.82865391873436134"/>
    <n v="-0.18458317675724892"/>
    <n v="-1"/>
    <n v="1"/>
    <n v="0"/>
    <n v="140.48421217034328"/>
    <n v="29.540069008338357"/>
    <n v="118.79083439767467"/>
    <m/>
    <m/>
    <n v="128.80013918895924"/>
    <m/>
    <n v="0.20363154649130377"/>
    <n v="984.94"/>
    <n v="105.77810500694937"/>
    <n v="119.28789619639205"/>
    <s v=""/>
    <n v="-0.15545782943301389"/>
    <n v="-0.12511094697341352"/>
    <n v="71088.950368215374"/>
    <n v="138138.11084662343"/>
    <n v="119414.18430276214"/>
    <n v="89699.087538938446"/>
    <m/>
  </r>
  <r>
    <x v="1153"/>
    <m/>
    <n v="67.8"/>
    <n v="908.11"/>
    <n v="79.498679990931109"/>
    <n v="12.633140735254671"/>
    <m/>
    <m/>
    <m/>
    <m/>
    <m/>
    <m/>
    <m/>
    <n v="6.2530701839742476E-3"/>
    <n v="4.2291754927297302E-3"/>
    <n v="0.56138644200969268"/>
    <n v="0.17813041519494596"/>
    <n v="0.82186958480505401"/>
    <n v="-0.21906876613536094"/>
    <n v="-1"/>
    <n v="1"/>
    <n v="0"/>
    <n v="145.26096484132634"/>
    <n v="28.535645796956377"/>
    <n v="120.13721210738572"/>
    <m/>
    <m/>
    <n v="130.28871565277379"/>
    <m/>
    <n v="0.20363154649130377"/>
    <n v="984.94"/>
    <n v="105.77810500694937"/>
    <n v="119.28789619639205"/>
    <s v=""/>
    <n v="-0.16095363411316033"/>
    <n v="-0.11575774397817995"/>
    <n v="71987.094626196005"/>
    <n v="141062.9596414156"/>
    <n v="120794.28486257537"/>
    <n v="91629.795431351478"/>
    <m/>
  </r>
  <r>
    <x v="1154"/>
    <m/>
    <n v="79.13"/>
    <n v="876.77"/>
    <n v="81.458935666060086"/>
    <n v="12.781446691096985"/>
    <m/>
    <m/>
    <m/>
    <m/>
    <m/>
    <m/>
    <m/>
    <n v="6.1208495540568866E-3"/>
    <n v="4.250226144491857E-3"/>
    <n v="0.55541949688903347"/>
    <n v="0.18004409380677336"/>
    <n v="0.81995590619322667"/>
    <n v="-0.25144253671117189"/>
    <n v="-1"/>
    <n v="1"/>
    <n v="0"/>
    <n v="161.74385724825282"/>
    <n v="25.297680387961773"/>
    <n v="124.68123796548463"/>
    <m/>
    <m/>
    <n v="133.59669774645303"/>
    <m/>
    <n v="0.20363154649130377"/>
    <n v="984.94"/>
    <n v="105.77810500694937"/>
    <n v="119.28789619639205"/>
    <s v=""/>
    <n v="-0.11901641871579438"/>
    <n v="-9.9251860739401732E-2"/>
    <n v="69502.730897589368"/>
    <n v="144541.24968622037"/>
    <n v="123861.20688527076"/>
    <n v="92705.477613626193"/>
    <m/>
  </r>
  <r>
    <x v="1155"/>
    <m/>
    <n v="80.06"/>
    <n v="848.92"/>
    <n v="81.803324943929638"/>
    <n v="12.874997794694414"/>
    <m/>
    <m/>
    <m/>
    <m/>
    <m/>
    <m/>
    <m/>
    <n v="7.7313296454505041E-3"/>
    <n v="4.7894888741968943E-3"/>
    <n v="0.62422673295102116"/>
    <n v="0.1601982015849461"/>
    <n v="0.83980179841505387"/>
    <n v="-0.29912872907094046"/>
    <n v="-1"/>
    <n v="1"/>
    <n v="0"/>
    <n v="171.19161974196655"/>
    <n v="23.81999536168901"/>
    <n v="127.1088597286038"/>
    <m/>
    <m/>
    <n v="135.09005236166738"/>
    <m/>
    <n v="0.20363154649130377"/>
    <n v="984.94"/>
    <n v="105.77810500694937"/>
    <n v="119.28789619639205"/>
    <s v=""/>
    <n v="-2.8468127330999016E-2"/>
    <n v="-6.7604225629731229E-2"/>
    <n v="67295.024138122375"/>
    <n v="145152.33619495976"/>
    <n v="125245.73740187964"/>
    <n v="93384.015806514988"/>
    <m/>
  </r>
  <r>
    <x v="1156"/>
    <m/>
    <n v="66.959999999999994"/>
    <n v="940.51"/>
    <n v="84.258299126162882"/>
    <n v="13.160536679732592"/>
    <m/>
    <m/>
    <m/>
    <m/>
    <m/>
    <m/>
    <m/>
    <n v="6.9817325786571561E-3"/>
    <n v="4.6528649772964985E-3"/>
    <n v="0.59319416885562914"/>
    <n v="0.16857886548837245"/>
    <n v="0.83142113451162758"/>
    <n v="-0.2348803845644889"/>
    <n v="-1"/>
    <n v="1"/>
    <n v="0"/>
    <n v="156.34319281288111"/>
    <n v="25.886039605632153"/>
    <n v="123.43390060275343"/>
    <m/>
    <m/>
    <n v="134.04845806669633"/>
    <m/>
    <n v="0.20363154649130377"/>
    <n v="984.94"/>
    <n v="105.77810500694937"/>
    <n v="119.28789619639205"/>
    <s v=""/>
    <s v=""/>
    <s v=""/>
    <n v="74555.485972936774"/>
    <n v="149508.45788186815"/>
    <n v="124280.04641822392"/>
    <n v="95455.066083880331"/>
    <m/>
  </r>
  <r>
    <x v="1157"/>
    <m/>
    <n v="69.959999999999994"/>
    <n v="930.09"/>
    <n v="85.278164502885829"/>
    <n v="13.381273132474417"/>
    <m/>
    <m/>
    <m/>
    <m/>
    <m/>
    <m/>
    <m/>
    <n v="6.4165711414992605E-3"/>
    <n v="4.5531825741899493E-3"/>
    <n v="0.56867845530806138"/>
    <n v="0.17584629603354421"/>
    <n v="0.82415370396645582"/>
    <n v="-0.25052770314281064"/>
    <n v="-1"/>
    <n v="1"/>
    <n v="0"/>
    <n v="163.64777775247916"/>
    <n v="24.67660559288657"/>
    <n v="125.35623866590963"/>
    <m/>
    <m/>
    <n v="135.51788988953297"/>
    <m/>
    <n v="0.20363154649130377"/>
    <n v="984.94"/>
    <n v="105.77810500694937"/>
    <n v="119.28789619639205"/>
    <s v=""/>
    <n v="-5.6171651550754431E-2"/>
    <n v="-4.7022646910481414E-2"/>
    <n v="73729.478632410886"/>
    <n v="151318.11344461158"/>
    <n v="125642.39744996566"/>
    <n v="97056.095980787257"/>
    <m/>
  </r>
  <r>
    <x v="1158"/>
    <m/>
    <n v="62.9"/>
    <n v="954.09"/>
    <n v="86.143359104787038"/>
    <n v="13.609244109365719"/>
    <m/>
    <m/>
    <m/>
    <m/>
    <m/>
    <m/>
    <m/>
    <n v="6.0188758340213241E-3"/>
    <n v="4.4897756389658478E-3"/>
    <n v="0.55077340352877857"/>
    <n v="0.18156287024628429"/>
    <n v="0.81843712975371574"/>
    <n v="-0.23134506911299804"/>
    <n v="-1"/>
    <n v="1"/>
    <n v="0"/>
    <n v="161.42997404811413"/>
    <n v="25.011030343693978"/>
    <n v="124.78995023373177"/>
    <m/>
    <m/>
    <n v="135.60121061257209"/>
    <m/>
    <n v="0.20363154649130377"/>
    <n v="984.94"/>
    <n v="105.77810500694937"/>
    <n v="119.28789619639205"/>
    <s v=""/>
    <n v="-3.639432743067883E-2"/>
    <n v="-3.7720920602973829E-2"/>
    <n v="75631.990741107744"/>
    <n v="152853.32020809347"/>
    <n v="125719.64640512895"/>
    <n v="98709.598812315264"/>
    <m/>
  </r>
  <r>
    <x v="1159"/>
    <m/>
    <n v="59.89"/>
    <n v="968.75"/>
    <n v="86.759411118004209"/>
    <n v="13.68677008624004"/>
    <m/>
    <m/>
    <m/>
    <m/>
    <m/>
    <m/>
    <m/>
    <n v="6.4122315284667825E-3"/>
    <n v="4.6536553531511503E-3"/>
    <n v="0.56848612035363344"/>
    <n v="0.17590578981557867"/>
    <n v="0.82409421018442131"/>
    <n v="-0.17808295471801364"/>
    <n v="-1"/>
    <n v="1"/>
    <n v="0"/>
    <n v="160.60428307966583"/>
    <n v="25.138958146372183"/>
    <n v="124.57718938501355"/>
    <m/>
    <m/>
    <n v="135.7716822424245"/>
    <m/>
    <n v="0.20363154649130377"/>
    <n v="984.94"/>
    <n v="105.77810500694937"/>
    <n v="119.28789619639205"/>
    <s v=""/>
    <n v="-0.14451466842750682"/>
    <n v="-5.7724967608256406E-2"/>
    <n v="76794.108554170074"/>
    <n v="153946.44678940752"/>
    <n v="125877.69538515159"/>
    <n v="99271.904698909697"/>
    <m/>
  </r>
  <r>
    <x v="1160"/>
    <m/>
    <n v="53.68"/>
    <n v="966.3"/>
    <n v="85.492390585484799"/>
    <n v="13.629819405176447"/>
    <m/>
    <m/>
    <m/>
    <m/>
    <m/>
    <m/>
    <m/>
    <n v="7.4482766278599916E-3"/>
    <n v="5.0172261682285826E-3"/>
    <n v="0.61269335074255837"/>
    <n v="0.16321378366323749"/>
    <n v="0.83678621633676253"/>
    <n v="-0.12203354705705233"/>
    <n v="-1"/>
    <n v="1"/>
    <n v="0"/>
    <n v="155.37835548051282"/>
    <n v="25.956958592387139"/>
    <n v="123.22597724266342"/>
    <m/>
    <m/>
    <n v="134.49776433462026"/>
    <m/>
    <n v="0.20363154649130377"/>
    <n v="984.94"/>
    <n v="105.77810500694937"/>
    <n v="119.28789619639205"/>
    <s v=""/>
    <n v="-0.12380903225806461"/>
    <n v="-5.3155473029883105E-2"/>
    <n v="76599.893776407262"/>
    <n v="151698.2375579584"/>
    <n v="124696.61073115174"/>
    <n v="98858.834080534449"/>
    <m/>
  </r>
  <r>
    <x v="1161"/>
    <m/>
    <n v="47.73"/>
    <n v="1005.75"/>
    <n v="84.548806847781378"/>
    <n v="13.799774749053142"/>
    <m/>
    <m/>
    <m/>
    <m/>
    <m/>
    <m/>
    <m/>
    <n v="7.1532409030333729E-3"/>
    <n v="5.0016469645695399E-3"/>
    <n v="0.6004359595434654"/>
    <n v="0.16654565472066973"/>
    <n v="0.83345434527933027"/>
    <n v="-7.6265963328529557E-2"/>
    <n v="-1"/>
    <n v="1"/>
    <n v="0"/>
    <n v="141.58412153646941"/>
    <n v="28.261374533667603"/>
    <n v="119.57937761855672"/>
    <m/>
    <m/>
    <n v="132.19575246001062"/>
    <m/>
    <n v="0.20363154649130377"/>
    <n v="984.94"/>
    <n v="105.77810500694937"/>
    <n v="119.28789619639205"/>
    <s v=""/>
    <n v="-9.8892683431646478E-2"/>
    <n v="-6.4872374709296632E-2"/>
    <n v="79727.148055077734"/>
    <n v="150023.93661704796"/>
    <n v="122562.35162248343"/>
    <n v="100091.54206014461"/>
    <m/>
  </r>
  <r>
    <x v="1162"/>
    <m/>
    <n v="54.56"/>
    <n v="952.77"/>
    <n v="84.110290793082598"/>
    <n v="13.421603450512775"/>
    <m/>
    <m/>
    <m/>
    <m/>
    <m/>
    <m/>
    <m/>
    <n v="6.4959601059224282E-3"/>
    <n v="4.8690105435901711E-3"/>
    <n v="0.57218562489675528"/>
    <n v="0.1747684591308003"/>
    <n v="0.8252315408691997"/>
    <n v="-0.10237228581518965"/>
    <n v="-1"/>
    <n v="1"/>
    <n v="0"/>
    <n v="150.82309458157982"/>
    <n v="26.417198260927382"/>
    <n v="122.18040056420851"/>
    <m/>
    <m/>
    <n v="133.22507420352287"/>
    <m/>
    <n v="0.20363154649130377"/>
    <n v="984.94"/>
    <n v="105.77810500694937"/>
    <n v="119.28789619639205"/>
    <s v=""/>
    <n v="-0.15961222967934374"/>
    <n v="-8.8691267002672713E-2"/>
    <n v="75527.352575129407"/>
    <n v="149245.83096129188"/>
    <n v="123516.66438301768"/>
    <n v="97348.616967371636"/>
    <m/>
  </r>
  <r>
    <x v="1163"/>
    <m/>
    <n v="63.68"/>
    <n v="904.88"/>
    <n v="85.542490940292623"/>
    <n v="13.021298579328581"/>
    <m/>
    <m/>
    <m/>
    <m/>
    <m/>
    <m/>
    <m/>
    <n v="6.1267943768791387E-3"/>
    <n v="4.8070693117471513E-3"/>
    <n v="0.55568915464916946"/>
    <n v="0.17995672430053872"/>
    <n v="0.82004327569946134"/>
    <n v="-0.14377729024699198"/>
    <n v="-1"/>
    <n v="1"/>
    <n v="0"/>
    <n v="168.56436582851254"/>
    <n v="23.309751876596586"/>
    <n v="126.9710807392884"/>
    <m/>
    <m/>
    <n v="136.34641214497836"/>
    <m/>
    <n v="0.20363154649130377"/>
    <n v="984.94"/>
    <n v="105.77810500694937"/>
    <n v="119.28789619639205"/>
    <s v=""/>
    <n v="-8.0502114886068954E-2"/>
    <n v="-8.0094423825562977E-2"/>
    <n v="71731.048204900551"/>
    <n v="151787.13594380685"/>
    <n v="126410.54343127977"/>
    <n v="94445.154223984282"/>
    <m/>
  </r>
  <r>
    <x v="1164"/>
    <m/>
    <n v="56.1"/>
    <n v="930.99"/>
    <n v="86.137493354754881"/>
    <n v="13.310193092992415"/>
    <m/>
    <m/>
    <m/>
    <m/>
    <m/>
    <m/>
    <m/>
    <n v="5.6721851501273209E-3"/>
    <n v="4.7102782956755657E-3"/>
    <n v="0.53467572561919896"/>
    <n v="0.18702925008273322"/>
    <n v="0.81297074991726681"/>
    <n v="-0.11389555041053125"/>
    <n v="-1"/>
    <n v="1"/>
    <n v="0"/>
    <n v="164.12064970387161"/>
    <n v="23.924246641052253"/>
    <n v="125.85533792680044"/>
    <m/>
    <m/>
    <n v="135.98831653376809"/>
    <m/>
    <n v="0.20363154649130377"/>
    <n v="984.94"/>
    <n v="105.77810500694937"/>
    <n v="119.28789619639205"/>
    <s v=""/>
    <s v=""/>
    <s v=""/>
    <n v="73800.822836487016"/>
    <n v="152842.91198420664"/>
    <n v="126078.54305003531"/>
    <n v="96540.543307586006"/>
    <m/>
  </r>
  <r>
    <x v="1165"/>
    <m/>
    <n v="59.98"/>
    <n v="919.21"/>
    <n v="86.179070401886875"/>
    <n v="13.213470526700545"/>
    <m/>
    <m/>
    <m/>
    <m/>
    <m/>
    <m/>
    <m/>
    <n v="5.3545641922518742E-3"/>
    <n v="4.643849213946484E-3"/>
    <n v="0.51949016861678377"/>
    <n v="0.1924964244583573"/>
    <n v="0.80750357554164265"/>
    <n v="-0.12219349707581782"/>
    <n v="-1"/>
    <n v="1"/>
    <n v="0"/>
    <n v="167.43398886110037"/>
    <n v="23.441253529910998"/>
    <n v="126.70227871914139"/>
    <m/>
    <m/>
    <n v="136.45841584047918"/>
    <m/>
    <n v="0.20363154649130377"/>
    <n v="984.94"/>
    <n v="105.77810500694937"/>
    <n v="119.28789619639205"/>
    <s v=""/>
    <n v="-4.5456986648621411E-2"/>
    <n v="-5.5709094747470433E-2"/>
    <n v="72867.006476468305"/>
    <n v="152916.68655910849"/>
    <n v="126514.38516640013"/>
    <n v="95839.002087659057"/>
    <m/>
  </r>
  <r>
    <x v="1166"/>
    <m/>
    <n v="61.44"/>
    <n v="898.95"/>
    <n v="86.048220354603572"/>
    <n v="12.947938058312044"/>
    <m/>
    <m/>
    <m/>
    <m/>
    <m/>
    <m/>
    <m/>
    <n v="6.0793698595448514E-3"/>
    <n v="4.8826123634835399E-3"/>
    <n v="0.55353431774467288"/>
    <n v="0.18065727235745971"/>
    <n v="0.81934272764254024"/>
    <n v="-0.13606058218139239"/>
    <n v="-1"/>
    <n v="1"/>
    <n v="0"/>
    <n v="172.3431372901465"/>
    <n v="22.753958233872275"/>
    <n v="127.94057825589522"/>
    <m/>
    <m/>
    <n v="137.07085091789077"/>
    <m/>
    <n v="0.20363154649130377"/>
    <n v="984.94"/>
    <n v="105.77810500694937"/>
    <n v="119.28789619639205"/>
    <s v=""/>
    <n v="-2.1725177054209621E-2"/>
    <n v="-4.9373484637811216E-2"/>
    <n v="71260.96917137671"/>
    <n v="152684.50540916855"/>
    <n v="127082.19072676689"/>
    <n v="93913.060924752368"/>
    <m/>
  </r>
  <r>
    <x v="1167"/>
    <m/>
    <n v="66.459999999999994"/>
    <n v="852.3"/>
    <n v="86.04759543003037"/>
    <n v="12.694881711450236"/>
    <m/>
    <m/>
    <m/>
    <m/>
    <m/>
    <m/>
    <m/>
    <n v="6.7132077680145293E-3"/>
    <n v="5.1086664609062832E-3"/>
    <n v="0.58167488471476247"/>
    <n v="0.17191734184816537"/>
    <n v="0.82808265815183457"/>
    <n v="-0.15268271589481047"/>
    <n v="-1"/>
    <n v="1"/>
    <n v="0"/>
    <n v="185.65528210941599"/>
    <n v="20.996394851983929"/>
    <n v="131.23471098200471"/>
    <m/>
    <m/>
    <n v="138.87875181978896"/>
    <m/>
    <n v="0.20363154649130377"/>
    <n v="984.94"/>
    <n v="105.77810500694937"/>
    <n v="119.28789619639205"/>
    <s v=""/>
    <n v="-2.821069024973577E-2"/>
    <n v="-3.7624666396575801E-2"/>
    <n v="67562.961260097189"/>
    <n v="152683.39653906078"/>
    <n v="128758.34583700071"/>
    <n v="92077.610676751545"/>
    <m/>
  </r>
  <r>
    <x v="1168"/>
    <m/>
    <n v="59.83"/>
    <n v="911.29"/>
    <n v="87.32622427536333"/>
    <n v="13.1363477034459"/>
    <m/>
    <m/>
    <m/>
    <m/>
    <m/>
    <m/>
    <m/>
    <n v="6.0468697132638029E-3"/>
    <n v="4.9569012836943125E-3"/>
    <n v="0.55205274525945036"/>
    <n v="0.18114211161653154"/>
    <n v="0.81885788838346851"/>
    <n v="-8.1732439094817144E-2"/>
    <n v="-1"/>
    <n v="1"/>
    <n v="0"/>
    <n v="173.252681568329"/>
    <n v="22.399047635106033"/>
    <n v="128.31235639210487"/>
    <m/>
    <m/>
    <n v="137.70906857594528"/>
    <m/>
    <n v="0.20363154649130377"/>
    <n v="984.94"/>
    <n v="105.77810500694937"/>
    <n v="119.28789619639205"/>
    <s v=""/>
    <n v="3.2183503461222562E-2"/>
    <n v="-2.9934432013887347E-2"/>
    <n v="72239.177480598344"/>
    <n v="154952.20363404814"/>
    <n v="127673.90003332587"/>
    <n v="95279.6203261474"/>
    <m/>
  </r>
  <r>
    <x v="1169"/>
    <m/>
    <n v="66.31"/>
    <n v="873.29"/>
    <n v="87.791045764522622"/>
    <n v="12.778470774345612"/>
    <m/>
    <m/>
    <m/>
    <m/>
    <m/>
    <m/>
    <m/>
    <n v="5.8515376272005445E-3"/>
    <n v="4.9310007107624199E-3"/>
    <n v="0.54306306853891972"/>
    <n v="0.18414067498466488"/>
    <n v="0.81585932501533509"/>
    <n v="-0.11769099443125197"/>
    <n v="-1"/>
    <n v="1"/>
    <n v="0"/>
    <n v="186.36133955986793"/>
    <n v="20.704289134822776"/>
    <n v="131.54848291899154"/>
    <m/>
    <m/>
    <n v="139.67820327148868"/>
    <m/>
    <n v="0.20363154649130377"/>
    <n v="984.94"/>
    <n v="105.77810500694937"/>
    <n v="119.28789619639205"/>
    <s v=""/>
    <n v="-4.6878600664991277E-2"/>
    <n v="-3.395069154744268E-2"/>
    <n v="69226.86664182831"/>
    <n v="155776.98581877397"/>
    <n v="129499.53946920887"/>
    <n v="92683.892906476685"/>
    <m/>
  </r>
  <r>
    <x v="1170"/>
    <m/>
    <n v="69.150000000000006"/>
    <n v="850.75"/>
    <n v="88.343818193616556"/>
    <n v="12.804931318063339"/>
    <m/>
    <m/>
    <m/>
    <m/>
    <m/>
    <m/>
    <m/>
    <n v="5.8654024678666426E-3"/>
    <n v="4.9627762704553937E-3"/>
    <n v="0.54370606432196322"/>
    <n v="0.18392290717725671"/>
    <n v="0.81607709282274332"/>
    <n v="-0.14755998339559986"/>
    <n v="-1"/>
    <n v="1"/>
    <n v="0"/>
    <n v="196.53563101587773"/>
    <n v="19.573950232211953"/>
    <n v="133.94242114848106"/>
    <m/>
    <m/>
    <n v="141.27226364153245"/>
    <m/>
    <n v="0.20363154649130377"/>
    <n v="984.94"/>
    <n v="105.77810500694937"/>
    <n v="119.28789619639205"/>
    <s v=""/>
    <n v="4.5677838976743157E-2"/>
    <n v="-4.0540381357234145E-2"/>
    <n v="67440.09068641052"/>
    <n v="156757.82870654343"/>
    <n v="130977.43708653111"/>
    <n v="92875.814635100469"/>
    <m/>
  </r>
  <r>
    <x v="1171"/>
    <m/>
    <n v="67.64"/>
    <n v="859.12"/>
    <n v="89.459519042459078"/>
    <n v="13.055581492804192"/>
    <m/>
    <m/>
    <m/>
    <m/>
    <m/>
    <m/>
    <m/>
    <n v="5.4842416390090531E-3"/>
    <n v="4.8755068077204538E-3"/>
    <n v="0.5257430728084358"/>
    <n v="0.19020697593943736"/>
    <n v="0.80979302406056264"/>
    <n v="-0.10507811798313486"/>
    <n v="-1"/>
    <n v="1"/>
    <n v="0"/>
    <n v="199.79561442296838"/>
    <n v="19.249272449163676"/>
    <n v="134.68299944835911"/>
    <m/>
    <m/>
    <n v="142.14378416095519"/>
    <m/>
    <n v="0.20363154649130377"/>
    <n v="984.94"/>
    <n v="105.77810500694937"/>
    <n v="119.28789619639205"/>
    <s v=""/>
    <n v="6.3085512782838693E-2"/>
    <n v="-2.9091898656648296E-2"/>
    <n v="68103.591784318545"/>
    <n v="158737.53533601351"/>
    <n v="131785.44795193325"/>
    <n v="94693.812607073021"/>
    <m/>
  </r>
  <r>
    <x v="1172"/>
    <m/>
    <n v="74.260000000000005"/>
    <n v="806.58"/>
    <n v="89.684311314351149"/>
    <n v="12.735494009101959"/>
    <m/>
    <m/>
    <m/>
    <m/>
    <m/>
    <m/>
    <m/>
    <n v="5.2398097100591484E-3"/>
    <n v="4.8204392739741404E-3"/>
    <n v="0.51389338328779943"/>
    <n v="0.19459289271291566"/>
    <n v="0.80540710728708431"/>
    <n v="-5.9398343358902275E-2"/>
    <n v="-1"/>
    <n v="1"/>
    <n v="0"/>
    <n v="219.36100722234872"/>
    <n v="17.36424820747601"/>
    <n v="139.0793685331968"/>
    <m/>
    <m/>
    <n v="144.7963203184373"/>
    <m/>
    <n v="0.20363154649130377"/>
    <n v="984.94"/>
    <n v="105.77810500694937"/>
    <n v="119.28789619639205"/>
    <s v=""/>
    <n v="3.0449762547723136E-2"/>
    <n v="-2.9052154044007295E-2"/>
    <n v="63938.675693029676"/>
    <n v="159136.40816234509"/>
    <n v="134244.68785317754"/>
    <n v="92372.176897757832"/>
    <m/>
  </r>
  <r>
    <x v="1173"/>
    <m/>
    <n v="80.86"/>
    <n v="752.44"/>
    <n v="87.96845768241549"/>
    <n v="12.211934009142738"/>
    <m/>
    <m/>
    <m/>
    <m/>
    <m/>
    <m/>
    <m/>
    <n v="8.3845827915954036E-3"/>
    <n v="5.7764523115175683E-3"/>
    <n v="0.6500638220178141"/>
    <n v="0.15383104952617968"/>
    <n v="0.84616895047382035"/>
    <n v="-4.6010933301441251E-2"/>
    <n v="-1"/>
    <n v="1"/>
    <n v="0"/>
    <n v="230.9547134208029"/>
    <n v="16.446509933825336"/>
    <n v="141.52958421108468"/>
    <m/>
    <m/>
    <n v="145.66159704742824"/>
    <m/>
    <n v="0.20363154649130377"/>
    <n v="984.94"/>
    <n v="105.77810500694937"/>
    <n v="119.28789619639205"/>
    <s v=""/>
    <n v="0.10079595328423707"/>
    <n v="-2.7350263857433887E-2"/>
    <n v="59646.925461161016"/>
    <n v="156091.78664586294"/>
    <n v="135046.90992715396"/>
    <n v="88574.728844446421"/>
    <m/>
  </r>
  <r>
    <x v="1174"/>
    <m/>
    <n v="72.67"/>
    <n v="800.03"/>
    <n v="89.497257191366558"/>
    <n v="12.475272834441247"/>
    <m/>
    <m/>
    <m/>
    <m/>
    <m/>
    <m/>
    <m/>
    <n v="8.3138239932352559E-3"/>
    <n v="5.8334685864118588E-3"/>
    <n v="0.64731501547473536"/>
    <n v="0.1544842891164217"/>
    <n v="0.84551571088357824"/>
    <n v="-5.5387065971546433E-2"/>
    <n v="-1"/>
    <n v="1"/>
    <n v="0"/>
    <n v="219.01527833866325"/>
    <n v="17.296728726826963"/>
    <n v="139.09074637160506"/>
    <m/>
    <m/>
    <n v="144.6450011650588"/>
    <m/>
    <n v="0.20363154649130377"/>
    <n v="984.94"/>
    <n v="105.77810500694937"/>
    <n v="119.28789619639205"/>
    <s v=""/>
    <n v="0.1584046568497155"/>
    <n v="-2.8927105433166789E-2"/>
    <n v="63419.448430031152"/>
    <n v="158804.49814567127"/>
    <n v="134104.39566573224"/>
    <n v="90484.759231735414"/>
    <m/>
  </r>
  <r>
    <x v="1175"/>
    <m/>
    <n v="64.7"/>
    <n v="851.81"/>
    <n v="90.698285748271019"/>
    <n v="12.895570462205125"/>
    <m/>
    <m/>
    <m/>
    <m/>
    <m/>
    <m/>
    <m/>
    <n v="7.4825966422022829E-3"/>
    <n v="5.6585110433066688E-3"/>
    <n v="0.6141033062661323"/>
    <n v="0.16283905163777651"/>
    <n v="0.83716094836222354"/>
    <n v="-3.7220202977828153E-2"/>
    <n v="-1"/>
    <n v="1"/>
    <n v="0"/>
    <n v="205.13550343342143"/>
    <n v="18.392883767454588"/>
    <n v="136.15252174836706"/>
    <m/>
    <m/>
    <n v="143.28325097427964"/>
    <m/>
    <n v="0.20363154649130377"/>
    <n v="984.94"/>
    <n v="105.77810500694937"/>
    <n v="119.28789619639205"/>
    <s v=""/>
    <n v="7.8909540892216468E-2"/>
    <n v="-3.0162042266276612E-2"/>
    <n v="67524.118304544623"/>
    <n v="160935.61079898992"/>
    <n v="132841.87926411984"/>
    <n v="93533.232011335946"/>
    <m/>
  </r>
  <r>
    <x v="1176"/>
    <m/>
    <n v="60.9"/>
    <n v="857.39"/>
    <n v="90.132246405465793"/>
    <n v="12.889168817825453"/>
    <m/>
    <m/>
    <m/>
    <m/>
    <m/>
    <m/>
    <m/>
    <n v="6.734743290138288E-3"/>
    <n v="5.488877605654338E-3"/>
    <n v="0.58260712476159238"/>
    <n v="0.17164225384459694"/>
    <n v="0.82835774615540303"/>
    <n v="-3.7694948909014002E-2"/>
    <n v="-1"/>
    <n v="1"/>
    <n v="0"/>
    <n v="199.88539947808567"/>
    <n v="18.863619209156834"/>
    <n v="134.99098887376149"/>
    <m/>
    <m/>
    <n v="142.3777174709877"/>
    <m/>
    <n v="0.20363154649130377"/>
    <n v="984.94"/>
    <n v="105.77810500694937"/>
    <n v="119.28789619639205"/>
    <s v=""/>
    <n v="1.9182681583921335E-2"/>
    <n v="-4.2781735976775925E-2"/>
    <n v="67966.452369816645"/>
    <n v="159931.22701577871"/>
    <n v="132002.33401723317"/>
    <n v="93486.800060863272"/>
    <m/>
  </r>
  <r>
    <x v="1177"/>
    <m/>
    <n v="54.92"/>
    <n v="887.68"/>
    <n v="89.865477862980043"/>
    <n v="13.10495293379187"/>
    <m/>
    <m/>
    <m/>
    <m/>
    <m/>
    <m/>
    <m/>
    <n v="6.9791906737098498E-3"/>
    <n v="5.5995877912603251E-3"/>
    <n v="0.59308617413911824"/>
    <n v="0.16860956191594401"/>
    <n v="0.83139043808405599"/>
    <n v="-8.6990579115284669E-3"/>
    <n v="-1"/>
    <n v="1"/>
    <n v="0"/>
    <n v="187.70783577573388"/>
    <n v="20.012842339891794"/>
    <n v="132.24964913518141"/>
    <m/>
    <m/>
    <n v="140.6627950098877"/>
    <m/>
    <n v="0.20363154649130377"/>
    <n v="984.94"/>
    <n v="105.77810500694937"/>
    <n v="119.28789619639205"/>
    <s v=""/>
    <n v="1.7973151074773375E-2"/>
    <n v="-5.2549223794054467E-2"/>
    <n v="70367.581193667807"/>
    <n v="159457.8712299146"/>
    <n v="130412.38180037799"/>
    <n v="95051.910021853444"/>
    <m/>
  </r>
  <r>
    <x v="1178"/>
    <m/>
    <n v="55.28"/>
    <n v="896.24"/>
    <n v="90.342653537528349"/>
    <n v="13.23731989242464"/>
    <m/>
    <m/>
    <m/>
    <m/>
    <m/>
    <m/>
    <m/>
    <n v="9.3398170097010284E-3"/>
    <n v="6.3491637785311646E-3"/>
    <n v="0.68609531210243069"/>
    <n v="0.1457523440782095"/>
    <n v="0.85424765592179053"/>
    <n v="-1.56000364935103E-2"/>
    <n v="-1"/>
    <n v="1"/>
    <n v="0"/>
    <n v="187.50030457615125"/>
    <n v="20.034968689389629"/>
    <n v="132.20091039852366"/>
    <m/>
    <m/>
    <n v="140.83013212180592"/>
    <m/>
    <n v="0.20363154649130377"/>
    <n v="984.94"/>
    <n v="105.77810500694937"/>
    <n v="119.28789619639205"/>
    <s v=""/>
    <n v="-2.0570475847152103E-2"/>
    <n v="-5.6511477833800505E-2"/>
    <n v="71046.143845769693"/>
    <n v="160304.57475918517"/>
    <n v="130567.52468181524"/>
    <n v="96011.984606279133"/>
    <m/>
  </r>
  <r>
    <x v="1179"/>
    <m/>
    <n v="68.510000000000005"/>
    <n v="816.21"/>
    <n v="90.111700518106645"/>
    <n v="12.456929809980879"/>
    <m/>
    <m/>
    <m/>
    <m/>
    <m/>
    <m/>
    <m/>
    <n v="8.4459251504449412E-3"/>
    <n v="6.1707158176894338E-3"/>
    <n v="0.65243745108816753"/>
    <n v="0.15327139763852465"/>
    <n v="0.84672860236147529"/>
    <n v="-4.0615372815258011E-2"/>
    <n v="-1"/>
    <n v="1"/>
    <n v="0"/>
    <n v="211.43503700250665"/>
    <n v="17.47747089846635"/>
    <n v="137.82613400204789"/>
    <m/>
    <m/>
    <n v="143.90831333860169"/>
    <m/>
    <n v="0.20363154649130377"/>
    <n v="984.94"/>
    <n v="105.77810500694937"/>
    <n v="119.28789619639205"/>
    <s v=""/>
    <s v=""/>
    <s v=""/>
    <n v="64702.058676644294"/>
    <n v="159894.77026354495"/>
    <n v="133421.39193269209"/>
    <n v="90351.714914877186"/>
    <m/>
  </r>
  <r>
    <x v="1180"/>
    <m/>
    <n v="62.98"/>
    <n v="848.81"/>
    <n v="91.121081610030913"/>
    <n v="12.774341004695184"/>
    <m/>
    <m/>
    <m/>
    <m/>
    <m/>
    <m/>
    <m/>
    <n v="7.6025774046103549E-3"/>
    <n v="5.9859677739217236E-3"/>
    <n v="0.61900718993591819"/>
    <n v="0.16154901207262609"/>
    <n v="0.83845098792737394"/>
    <n v="-1.1617146372147488E-2"/>
    <n v="-1"/>
    <n v="1"/>
    <n v="0"/>
    <n v="204.6786292195774"/>
    <n v="18.035963578196238"/>
    <n v="136.35805570927903"/>
    <m/>
    <m/>
    <n v="143.3938501782242"/>
    <m/>
    <n v="0.20363154649130377"/>
    <n v="984.94"/>
    <n v="105.77810500694937"/>
    <n v="119.28789619639205"/>
    <s v=""/>
    <n v="0.10663922274904736"/>
    <n v="-6.4761939240878363E-2"/>
    <n v="67286.304290957516"/>
    <n v="161685.82244515556"/>
    <n v="132944.41885613222"/>
    <n v="92653.939155768327"/>
    <m/>
  </r>
  <r>
    <x v="1181"/>
    <m/>
    <n v="60.72"/>
    <n v="870.74"/>
    <n v="92.466012390803996"/>
    <n v="13.024635434766736"/>
    <m/>
    <m/>
    <m/>
    <m/>
    <m/>
    <m/>
    <m/>
    <n v="6.8661915639271253E-3"/>
    <n v="5.813550310637414E-3"/>
    <n v="0.58826529289252405"/>
    <n v="0.1699913307961719"/>
    <n v="0.8300086692038281"/>
    <n v="-1.0794709902909663E-2"/>
    <n v="-1"/>
    <n v="1"/>
    <n v="0"/>
    <n v="204.1448819822329"/>
    <n v="18.082996557503428"/>
    <n v="136.2395272372674"/>
    <m/>
    <m/>
    <n v="143.8282440782443"/>
    <m/>
    <n v="0.20363154649130377"/>
    <n v="984.94"/>
    <n v="105.77810500694937"/>
    <n v="119.28789619639205"/>
    <s v=""/>
    <n v="9.7772175162875063E-2"/>
    <n v="-9.144779103302203E-2"/>
    <n v="69024.724730279282"/>
    <n v="164072.27611294392"/>
    <n v="133347.15749883582"/>
    <n v="94469.356865875932"/>
    <m/>
  </r>
  <r>
    <x v="1182"/>
    <m/>
    <n v="63.64"/>
    <n v="845.22"/>
    <n v="92.529110560813095"/>
    <n v="12.852871834656643"/>
    <m/>
    <m/>
    <m/>
    <m/>
    <m/>
    <m/>
    <m/>
    <n v="6.4198132462059505E-3"/>
    <n v="5.7112160529197526E-3"/>
    <n v="0.56882210541502332"/>
    <n v="0.17580188788028575"/>
    <n v="0.82419811211971428"/>
    <n v="-3.8479842344172413E-3"/>
    <n v="-1"/>
    <n v="1"/>
    <n v="0"/>
    <n v="213.46785812862757"/>
    <n v="17.257174504440083"/>
    <n v="138.31347565124997"/>
    <m/>
    <m/>
    <n v="145.06143491593022"/>
    <m/>
    <n v="0.20363154649130377"/>
    <n v="984.94"/>
    <n v="105.77810500694937"/>
    <n v="119.28789619639205"/>
    <s v=""/>
    <n v="6.5128511381124188E-2"/>
    <n v="-8.3054820392994166E-2"/>
    <n v="67001.720188031613"/>
    <n v="164184.23790413915"/>
    <n v="134490.48295561862"/>
    <n v="93223.533371111931"/>
    <m/>
  </r>
  <r>
    <x v="1183"/>
    <m/>
    <n v="59.93"/>
    <n v="876.07"/>
    <n v="93.662500516650297"/>
    <n v="13.132258319938718"/>
    <m/>
    <m/>
    <m/>
    <m/>
    <m/>
    <m/>
    <m/>
    <n v="5.8296438686919706E-3"/>
    <n v="5.5554231554641445E-3"/>
    <n v="0.54204617052616033"/>
    <n v="0.18448612948031848"/>
    <n v="0.81551387051968149"/>
    <n v="9.11850749246872E-3"/>
    <n v="1"/>
    <n v="1"/>
    <n v="0"/>
    <n v="208.32501490925168"/>
    <n v="17.672932378547145"/>
    <n v="137.20273150669476"/>
    <m/>
    <m/>
    <n v="144.82472729164115"/>
    <m/>
    <n v="0.20363154649130377"/>
    <n v="984.94"/>
    <n v="105.77810500694937"/>
    <n v="119.28789619639205"/>
    <s v=""/>
    <n v="0.10586592839734044"/>
    <n v="-7.9694939867413161E-2"/>
    <n v="69447.240961085714"/>
    <n v="166195.33219672975"/>
    <n v="134271.02474656142"/>
    <n v="95249.95950133304"/>
    <m/>
  </r>
  <r>
    <x v="1184"/>
    <m/>
    <n v="58.49"/>
    <n v="909.7"/>
    <n v="94.227433519339755"/>
    <n v="13.435537618166515"/>
    <m/>
    <m/>
    <m/>
    <m/>
    <m/>
    <m/>
    <m/>
    <n v="6.4226722451477571E-3"/>
    <n v="5.7415582897977161E-3"/>
    <n v="0.56894875090419783"/>
    <n v="0.17576275515338718"/>
    <n v="0.82423724484661287"/>
    <n v="2.0755864365410909E-2"/>
    <n v="1"/>
    <n v="1"/>
    <n v="0"/>
    <n v="199.45537789611916"/>
    <n v="18.42537439912558"/>
    <n v="135.25555227779489"/>
    <m/>
    <m/>
    <n v="143.90539559618068"/>
    <m/>
    <n v="0.20363154649130377"/>
    <n v="984.94"/>
    <n v="105.77810500694937"/>
    <n v="119.28789619639205"/>
    <s v=""/>
    <n v="3.4905886515917528E-2"/>
    <n v="-5.4064108461767679E-2"/>
    <n v="72113.136053397175"/>
    <n v="167197.75288305533"/>
    <n v="133418.68681270228"/>
    <n v="97449.68327846365"/>
    <m/>
  </r>
  <r>
    <x v="1185"/>
    <m/>
    <n v="58.91"/>
    <n v="888.67"/>
    <n v="93.500798243455478"/>
    <n v="13.273158053424115"/>
    <m/>
    <m/>
    <m/>
    <m/>
    <m/>
    <m/>
    <m/>
    <n v="5.9909996863698935E-3"/>
    <n v="5.6324899408248582E-3"/>
    <n v="0.54949648242099114"/>
    <n v="0.18198478643469462"/>
    <n v="0.81801521356530538"/>
    <n v="1.1168477044015784E-2"/>
    <n v="1"/>
    <n v="1"/>
    <n v="0"/>
    <n v="202.53065833585921"/>
    <n v="18.141284824393583"/>
    <n v="135.9506931470186"/>
    <m/>
    <m/>
    <n v="144.01104127694742"/>
    <m/>
    <n v="0.20363154649130377"/>
    <n v="984.94"/>
    <n v="105.77810500694937"/>
    <n v="119.28789619639205"/>
    <s v=""/>
    <s v=""/>
    <s v=""/>
    <n v="70446.059818151552"/>
    <n v="165908.40666236606"/>
    <n v="133516.63385587561"/>
    <n v="96271.923399793377"/>
    <m/>
  </r>
  <r>
    <x v="1186"/>
    <m/>
    <n v="55.73"/>
    <n v="899.24"/>
    <n v="93.504345476164147"/>
    <n v="13.318881123582086"/>
    <m/>
    <m/>
    <m/>
    <m/>
    <m/>
    <m/>
    <m/>
    <n v="5.4956258222714381E-3"/>
    <n v="5.4946330739616724E-3"/>
    <n v="0.52628845839756022"/>
    <n v="0.19000986703086625"/>
    <n v="0.80999013296913369"/>
    <n v="1.4098604692865287E-2"/>
    <n v="1"/>
    <n v="0"/>
    <n v="1"/>
    <n v="198.91803566157279"/>
    <n v="18.46487838517"/>
    <n v="135.14235699899467"/>
    <m/>
    <m/>
    <n v="143.54577074729343"/>
    <m/>
    <n v="0.20363154649130377"/>
    <n v="984.94"/>
    <n v="105.77810500694937"/>
    <n v="119.28789619639205"/>
    <s v=""/>
    <s v=""/>
    <s v=""/>
    <n v="71283.9578593568"/>
    <n v="165914.70089447757"/>
    <n v="133085.26863275861"/>
    <n v="96603.558711460297"/>
    <m/>
  </r>
  <r>
    <x v="1187"/>
    <m/>
    <n v="55.78"/>
    <n v="873.59"/>
    <n v="92.363579088212532"/>
    <n v="13.062722303474143"/>
    <m/>
    <m/>
    <m/>
    <m/>
    <m/>
    <m/>
    <m/>
    <n v="5.0550570431888786E-3"/>
    <n v="5.3624922226861976E-3"/>
    <n v="0.5198746079809865"/>
    <n v="0.19235407628075063"/>
    <n v="0.80764592371924937"/>
    <n v="3.4996223989716385E-2"/>
    <n v="1"/>
    <n v="0"/>
    <n v="1"/>
    <n v="201.29516764470503"/>
    <n v="18.24421738362707"/>
    <n v="134.60402602592202"/>
    <m/>
    <m/>
    <n v="142.42972168109927"/>
    <m/>
    <n v="0.20363154649130377"/>
    <n v="984.94"/>
    <n v="105.77810500694937"/>
    <n v="119.28789619639205"/>
    <s v=""/>
    <n v="-3.2227214091899881E-2"/>
    <n v="-2.5420388882599898E-2"/>
    <n v="69250.64804318703"/>
    <n v="163890.51781417665"/>
    <n v="132050.54856397113"/>
    <n v="94745.605825767692"/>
    <m/>
  </r>
  <r>
    <x v="1188"/>
    <m/>
    <n v="54.28"/>
    <n v="879.73"/>
    <n v="92.2165139796587"/>
    <n v="13.174934066649916"/>
    <m/>
    <m/>
    <m/>
    <m/>
    <m/>
    <m/>
    <m/>
    <n v="4.5512894331519397E-3"/>
    <n v="5.202138884290196E-3"/>
    <n v="0.51204277142463972"/>
    <n v="0.19529618535922946"/>
    <n v="0.80470381464077056"/>
    <n v="3.2912209661904779E-2"/>
    <n v="1"/>
    <n v="0"/>
    <n v="1"/>
    <n v="198.38204155097705"/>
    <n v="18.508246104940923"/>
    <n v="135.253351930637"/>
    <m/>
    <m/>
    <n v="143.16429363440423"/>
    <m/>
    <n v="0.20363154649130377"/>
    <n v="984.94"/>
    <n v="105.77810500694937"/>
    <n v="119.28789619639205"/>
    <s v=""/>
    <s v=""/>
    <s v=""/>
    <n v="69737.374057661975"/>
    <n v="163629.56455715455"/>
    <n v="132731.59061227911"/>
    <n v="95559.492183899842"/>
    <m/>
  </r>
  <r>
    <x v="1189"/>
    <m/>
    <n v="56.76"/>
    <n v="868.57"/>
    <n v="91.529015901700106"/>
    <n v="13.030393839329582"/>
    <m/>
    <m/>
    <m/>
    <m/>
    <m/>
    <m/>
    <m/>
    <n v="4.3102211840717096E-3"/>
    <n v="5.1102929260319792E-3"/>
    <n v="0.5075024763210636"/>
    <n v="0.19704337351200735"/>
    <n v="0.8029566264879926"/>
    <n v="2.4143062087196958E-2"/>
    <n v="1"/>
    <n v="0"/>
    <n v="1"/>
    <n v="200.04971082241892"/>
    <n v="18.352659273309481"/>
    <n v="134.87435616887214"/>
    <m/>
    <m/>
    <n v="142.5486953626945"/>
    <m/>
    <n v="0.20363154649130377"/>
    <n v="984.94"/>
    <n v="105.77810500694937"/>
    <n v="119.28789619639205"/>
    <s v=""/>
    <n v="-4.2183397178679805E-2"/>
    <n v="-5.117336937196737E-3"/>
    <n v="68852.705927117946"/>
    <n v="162409.66362753301"/>
    <n v="132160.85236667393"/>
    <n v="94511.123315182718"/>
    <m/>
  </r>
  <r>
    <x v="1190"/>
    <m/>
    <n v="52.37"/>
    <n v="913.18"/>
    <n v="93.958043176176005"/>
    <n v="13.485283759182893"/>
    <m/>
    <m/>
    <m/>
    <m/>
    <m/>
    <m/>
    <m/>
    <n v="3.9532214248500933E-3"/>
    <n v="4.9791908460066854E-3"/>
    <n v="0.50095031553911307"/>
    <n v="0.19962059489349146"/>
    <n v="0.80037940510650851"/>
    <n v="2.9696969696969739E-2"/>
    <n v="1"/>
    <n v="0"/>
    <n v="1"/>
    <n v="190.48124629765161"/>
    <n v="19.230474934576229"/>
    <n v="137.02472250698077"/>
    <m/>
    <m/>
    <n v="145.58007503127118"/>
    <m/>
    <n v="0.20363154649130377"/>
    <n v="984.94"/>
    <n v="105.77810500694937"/>
    <n v="119.28789619639205"/>
    <s v=""/>
    <n v="-2.8587218071082443E-2"/>
    <n v="-1.1493828659286276E-2"/>
    <n v="72389.000309158218"/>
    <n v="166719.74495751708"/>
    <n v="134971.32860306988"/>
    <n v="97810.498440769996"/>
    <m/>
  </r>
  <r>
    <x v="1191"/>
    <m/>
    <n v="49.84"/>
    <n v="904.42"/>
    <n v="93.955943501657529"/>
    <n v="13.37063238442447"/>
    <m/>
    <m/>
    <m/>
    <m/>
    <m/>
    <m/>
    <m/>
    <n v="3.5611985120478271E-3"/>
    <n v="4.8308048895313082E-3"/>
    <n v="0.49342939356343368"/>
    <n v="0.2026632407887641"/>
    <n v="0.79733675921123592"/>
    <n v="-1.4406780890692073E-2"/>
    <n v="-1"/>
    <n v="0"/>
    <n v="1"/>
    <n v="189.82530909985607"/>
    <n v="19.296696592015159"/>
    <n v="137.18200765404364"/>
    <m/>
    <m/>
    <n v="145.50528875602919"/>
    <m/>
    <n v="0.20363154649130377"/>
    <n v="984.94"/>
    <n v="105.77810500694937"/>
    <n v="119.28789619639205"/>
    <s v=""/>
    <n v="-6.9055388860903566E-2"/>
    <n v="-6.4663277382470685E-4"/>
    <n v="71694.583389483872"/>
    <n v="166716.0192817965"/>
    <n v="134901.99217136027"/>
    <n v="96978.917265890792"/>
    <m/>
  </r>
  <r>
    <x v="1192"/>
    <m/>
    <n v="47.34"/>
    <n v="885.28"/>
    <n v="91.685058287355517"/>
    <n v="13.134119259929879"/>
    <m/>
    <m/>
    <m/>
    <m/>
    <m/>
    <m/>
    <m/>
    <n v="3.2227485701522736E-3"/>
    <n v="4.6911817156381373E-3"/>
    <n v="0.48624639686907922"/>
    <n v="0.20565705091882622"/>
    <n v="0.79434294908117375"/>
    <n v="-1.370222767218536E-3"/>
    <n v="-1"/>
    <n v="0"/>
    <n v="1"/>
    <n v="183.52191090877878"/>
    <n v="19.937468694368967"/>
    <n v="138.70044377652431"/>
    <m/>
    <m/>
    <n v="146.39693033254613"/>
    <m/>
    <n v="0.20363154649130377"/>
    <n v="984.94"/>
    <n v="105.77810500694937"/>
    <n v="119.28789619639205"/>
    <s v=""/>
    <n v="-0.10968355410097075"/>
    <n v="4.5006532857065684E-2"/>
    <n v="70177.329982798125"/>
    <n v="162686.54622171659"/>
    <n v="135728.65782731888"/>
    <n v="95263.457138561469"/>
    <m/>
  </r>
  <r>
    <x v="1193"/>
    <m/>
    <n v="44.93"/>
    <n v="887.88"/>
    <n v="90.55720575076127"/>
    <n v="12.96363141910161"/>
    <m/>
    <m/>
    <m/>
    <m/>
    <m/>
    <m/>
    <m/>
    <n v="2.9089774235899445E-3"/>
    <n v="4.5529973773048623E-3"/>
    <n v="0.47903138500119702"/>
    <n v="0.20875458922122633"/>
    <n v="0.79124541077877364"/>
    <n v="4.417638489523687E-3"/>
    <n v="1"/>
    <n v="0"/>
    <n v="1"/>
    <n v="172.88379491100133"/>
    <n v="21.093173229170691"/>
    <n v="141.38043514200817"/>
    <m/>
    <m/>
    <n v="148.8678965695147"/>
    <m/>
    <n v="0.20363154649130377"/>
    <n v="984.94"/>
    <n v="105.77810500694937"/>
    <n v="119.28789619639205"/>
    <s v=""/>
    <n v="-5.087655882884512E-2"/>
    <n v="2.6107956888071104E-2"/>
    <n v="70383.435461240282"/>
    <n v="160685.27756078771"/>
    <n v="138019.55921519999"/>
    <n v="94026.886890037902"/>
    <m/>
  </r>
  <r>
    <x v="1194"/>
    <m/>
    <n v="44.56"/>
    <n v="871.63"/>
    <n v="88.493369467316853"/>
    <n v="12.811334086626871"/>
    <m/>
    <m/>
    <m/>
    <m/>
    <m/>
    <m/>
    <m/>
    <n v="2.6193164981310273E-3"/>
    <n v="4.4167785010557391E-3"/>
    <n v="0.47181101773189787"/>
    <n v="0.21194926833358532"/>
    <n v="0.78805073166641471"/>
    <n v="1.9359886806508696E-2"/>
    <n v="1"/>
    <n v="0"/>
    <n v="1"/>
    <n v="166.61955223111468"/>
    <n v="21.857459760851892"/>
    <n v="143.08802020200648"/>
    <m/>
    <m/>
    <n v="150.0006826082851"/>
    <m/>
    <n v="0.20363154649130377"/>
    <n v="984.94"/>
    <n v="105.77810500694937"/>
    <n v="119.28789619639205"/>
    <s v=""/>
    <n v="-6.8004685317835767E-2"/>
    <n v="4.2467508949046939E-2"/>
    <n v="69095.276220976782"/>
    <n v="157023.19343069626"/>
    <n v="139069.79659585119"/>
    <n v="92922.254739423341"/>
    <m/>
  </r>
  <r>
    <x v="1195"/>
    <m/>
    <n v="45.02"/>
    <n v="863.16"/>
    <n v="88.193790346369241"/>
    <n v="12.701285904593588"/>
    <m/>
    <m/>
    <m/>
    <m/>
    <m/>
    <m/>
    <m/>
    <n v="2.6747248583053459E-3"/>
    <n v="4.3794771490202932E-3"/>
    <n v="0.46981448286597421"/>
    <n v="0.2128499730148323"/>
    <n v="0.78715002698516767"/>
    <n v="2.1792214442763552E-2"/>
    <n v="1"/>
    <n v="0"/>
    <n v="1"/>
    <n v="169.14140282382985"/>
    <n v="21.526638755063239"/>
    <n v="142.36612291419328"/>
    <m/>
    <m/>
    <n v="149.14347289835837"/>
    <m/>
    <n v="0.20363154649130377"/>
    <n v="984.94"/>
    <n v="105.77810500694937"/>
    <n v="119.28789619639205"/>
    <s v=""/>
    <n v="-4.55239034911602E-2"/>
    <n v="4.746292139763697E-2"/>
    <n v="68423.847989282513"/>
    <n v="156491.61834728022"/>
    <n v="138275.05367917521"/>
    <n v="92124.061113735166"/>
    <m/>
  </r>
  <r>
    <x v="1196"/>
    <m/>
    <n v="44.21"/>
    <n v="868.15"/>
    <n v="88.191856231704676"/>
    <n v="12.761593917184495"/>
    <m/>
    <m/>
    <m/>
    <m/>
    <m/>
    <m/>
    <m/>
    <n v="2.5747734882284618E-3"/>
    <n v="4.2983491692757791E-3"/>
    <n v="0.46544258306637487"/>
    <n v="0.21484927172153351"/>
    <n v="0.78515072827846644"/>
    <n v="2.0023125076929341E-2"/>
    <n v="1"/>
    <n v="0"/>
    <n v="1"/>
    <n v="167.47220567857721"/>
    <n v="21.739077598285213"/>
    <n v="142.83444334901228"/>
    <m/>
    <m/>
    <n v="149.6871260814172"/>
    <m/>
    <n v="0.20363154649130377"/>
    <n v="984.94"/>
    <n v="105.77810500694937"/>
    <n v="119.28789619639205"/>
    <s v=""/>
    <n v="-3.0805412669725141E-2"/>
    <n v="5.5468841566667315E-2"/>
    <n v="68819.411965215739"/>
    <n v="156488.18644200958"/>
    <n v="138779.0896360256"/>
    <n v="92561.482889711668"/>
    <m/>
  </r>
  <r>
    <x v="1197"/>
    <m/>
    <n v="43.38"/>
    <n v="872.8"/>
    <n v="88.187988128141257"/>
    <n v="12.824063702007289"/>
    <m/>
    <m/>
    <m/>
    <m/>
    <m/>
    <m/>
    <m/>
    <n v="2.3374531667603653E-3"/>
    <n v="4.1754458024039305E-3"/>
    <n v="0.45874008811216632"/>
    <n v="0.21798836114699671"/>
    <n v="0.78201163885300329"/>
    <n v="2.4196280830012126E-2"/>
    <n v="1"/>
    <n v="0"/>
    <n v="1"/>
    <n v="165.6207122168785"/>
    <n v="21.979414553742977"/>
    <n v="143.36081335549488"/>
    <m/>
    <m/>
    <n v="150.27452723310591"/>
    <m/>
    <n v="0.20363154649130377"/>
    <n v="984.94"/>
    <n v="105.77810500694937"/>
    <n v="119.28789619639205"/>
    <s v=""/>
    <n v="-2.584806773023085E-2"/>
    <n v="7.271560865082316E-2"/>
    <n v="69188.023686275759"/>
    <n v="156481.3228546278"/>
    <n v="139323.68554895784"/>
    <n v="93014.584277870759"/>
    <m/>
  </r>
  <r>
    <x v="1198"/>
    <m/>
    <n v="43.9"/>
    <n v="869.42"/>
    <n v="88.182112804425202"/>
    <n v="12.791686302582812"/>
    <m/>
    <m/>
    <m/>
    <m/>
    <m/>
    <m/>
    <m/>
    <n v="2.1478510201151228E-3"/>
    <n v="4.0634253793410506E-3"/>
    <n v="0.45254462665994494"/>
    <n v="0.22097268227016842"/>
    <n v="0.77902731772983158"/>
    <n v="2.8311719020892877E-2"/>
    <n v="1"/>
    <n v="0"/>
    <n v="1"/>
    <n v="169.87808765322126"/>
    <n v="21.41442109142913"/>
    <n v="142.13242270083938"/>
    <m/>
    <m/>
    <n v="149.08797691246249"/>
    <m/>
    <n v="0.20363154649130377"/>
    <n v="984.94"/>
    <n v="105.77810500694937"/>
    <n v="119.28789619639205"/>
    <s v=""/>
    <s v=""/>
    <s v=""/>
    <n v="68920.086564300946"/>
    <n v="156470.8976431358"/>
    <n v="138223.60181018218"/>
    <n v="92779.746833403391"/>
    <m/>
  </r>
  <r>
    <x v="1199"/>
    <m/>
    <n v="41.63"/>
    <n v="890.64"/>
    <n v="88.180157513257868"/>
    <n v="13.046679885358635"/>
    <m/>
    <m/>
    <m/>
    <m/>
    <m/>
    <m/>
    <m/>
    <n v="1.9796152038444848E-3"/>
    <n v="3.9554874036830815E-3"/>
    <n v="0.44649363393628277"/>
    <n v="0.22396735899323167"/>
    <n v="0.77603264100676839"/>
    <n v="3.3599331390385741E-2"/>
    <n v="1"/>
    <n v="0"/>
    <n v="1"/>
    <n v="162.6237427995197"/>
    <n v="22.32888626810762"/>
    <n v="144.15559438316714"/>
    <m/>
    <m/>
    <n v="151.42827704810063"/>
    <m/>
    <n v="0.20363154649130377"/>
    <n v="984.94"/>
    <n v="105.77810500694937"/>
    <n v="119.28789619639205"/>
    <s v=""/>
    <n v="-2.7926663752846692E-2"/>
    <n v="8.2365579207892559E-2"/>
    <n v="70602.224353740428"/>
    <n v="156467.42816214499"/>
    <n v="140393.3590284634"/>
    <n v="94629.248102779136"/>
    <m/>
  </r>
  <r>
    <x v="1200"/>
    <m/>
    <n v="40"/>
    <n v="903.25"/>
    <n v="88.178193080251859"/>
    <n v="13.210940849266452"/>
    <m/>
    <m/>
    <m/>
    <m/>
    <m/>
    <m/>
    <m/>
    <n v="1.9877632944627468E-3"/>
    <n v="3.898655664873402E-3"/>
    <n v="0.4432744584449001"/>
    <n v="0.22559386875305429"/>
    <n v="0.77440613124694568"/>
    <n v="2.5324224868911182E-2"/>
    <n v="1"/>
    <n v="0"/>
    <n v="1"/>
    <n v="154.58122476761292"/>
    <n v="23.433155960541374"/>
    <n v="146.53198778318895"/>
    <m/>
    <m/>
    <n v="153.87345679857492"/>
    <m/>
    <n v="0.20363154649130377"/>
    <n v="984.94"/>
    <n v="105.77810500694937"/>
    <n v="119.28789619639205"/>
    <s v=""/>
    <n v="-7.2711757837060964E-2"/>
    <n v="9.2235821538712015E-2"/>
    <n v="71601.835924184896"/>
    <n v="156463.94245981789"/>
    <n v="142660.3530489291"/>
    <n v="95820.654011701467"/>
    <m/>
  </r>
  <r>
    <x v="1201"/>
    <m/>
    <n v="39.19"/>
    <n v="931.8"/>
    <n v="88.64309398053804"/>
    <n v="13.56178203719433"/>
    <m/>
    <m/>
    <m/>
    <m/>
    <m/>
    <m/>
    <m/>
    <n v="2.2895954099616199E-3"/>
    <n v="3.9318785284107446E-3"/>
    <n v="0.44515916011231482"/>
    <n v="0.22463875611313883"/>
    <n v="0.77536124388686112"/>
    <n v="2.9034754306466987E-2"/>
    <n v="1"/>
    <n v="0"/>
    <n v="1"/>
    <n v="143.13118863789109"/>
    <n v="25.168880870115391"/>
    <n v="150.14992727702628"/>
    <m/>
    <m/>
    <n v="157.82675861991763"/>
    <m/>
    <n v="0.20363154649130377"/>
    <n v="984.94"/>
    <n v="105.77810500694937"/>
    <n v="119.28789619639205"/>
    <s v=""/>
    <n v="-8.6144478272903391E-2"/>
    <n v="0.10809282841512102"/>
    <n v="73865.032620155529"/>
    <n v="157288.86555214858"/>
    <n v="146325.56890405863"/>
    <n v="98365.35029526391"/>
    <m/>
  </r>
  <r>
    <x v="1202"/>
    <m/>
    <n v="39.08"/>
    <n v="927.45"/>
    <n v="88.753331752213569"/>
    <n v="13.539484599073264"/>
    <m/>
    <m/>
    <m/>
    <m/>
    <m/>
    <m/>
    <m/>
    <n v="2.4294789191341591E-3"/>
    <n v="3.9245750876090325E-3"/>
    <n v="0.44474552770713188"/>
    <n v="0.22484767978566547"/>
    <n v="0.77515232021433456"/>
    <n v="9.9898208446480129E-3"/>
    <n v="1"/>
    <n v="0"/>
    <n v="1"/>
    <n v="145.88115178916976"/>
    <n v="24.685314041596666"/>
    <n v="149.18832281911969"/>
    <m/>
    <m/>
    <n v="156.85588111154883"/>
    <m/>
    <n v="0.20363154649130377"/>
    <n v="984.94"/>
    <n v="105.77810500694937"/>
    <n v="119.28789619639205"/>
    <s v=""/>
    <n v="-0.10011805108392358"/>
    <n v="0.14725654572373759"/>
    <n v="73520.202300454228"/>
    <n v="157484.47215012732"/>
    <n v="145425.44141623293"/>
    <n v="98203.624107256299"/>
    <m/>
  </r>
  <r>
    <x v="1203"/>
    <m/>
    <n v="38.56"/>
    <n v="934.7"/>
    <n v="89.165012540336903"/>
    <n v="13.621647940954851"/>
    <m/>
    <m/>
    <m/>
    <m/>
    <m/>
    <m/>
    <m/>
    <n v="2.7106968844296335E-3"/>
    <n v="3.9640875921434287E-3"/>
    <n v="0.44697876307944295"/>
    <n v="0.22372427564802824"/>
    <n v="0.77627572435197179"/>
    <n v="1.0024166044937164E-2"/>
    <n v="1"/>
    <n v="0"/>
    <n v="1"/>
    <n v="143.95878695207708"/>
    <n v="25.01060746795196"/>
    <n v="149.84363796750108"/>
    <m/>
    <m/>
    <n v="157.62320691253339"/>
    <m/>
    <n v="0.20363154649130377"/>
    <n v="984.94"/>
    <n v="105.77810500694937"/>
    <n v="119.28789619639205"/>
    <s v=""/>
    <n v="-0.10266860747210094"/>
    <n v="0.13868958294524147"/>
    <n v="74094.919499956406"/>
    <n v="158214.96113946414"/>
    <n v="146136.85046591266"/>
    <n v="98799.565399001454"/>
    <m/>
  </r>
  <r>
    <x v="1204"/>
    <m/>
    <n v="43.39"/>
    <n v="906.65"/>
    <n v="88.072520303784543"/>
    <n v="13.236725451479431"/>
    <m/>
    <m/>
    <m/>
    <m/>
    <m/>
    <m/>
    <m/>
    <n v="2.4713688325138966E-3"/>
    <n v="3.8546874553372938E-3"/>
    <n v="0.4407677934570533"/>
    <n v="0.22687683057710434"/>
    <n v="0.77312316942289572"/>
    <n v="-7.9934888768312985E-3"/>
    <n v="-1"/>
    <n v="0"/>
    <n v="1"/>
    <n v="156.24830485895782"/>
    <n v="22.875494253628464"/>
    <n v="145.57967207600655"/>
    <m/>
    <m/>
    <n v="153.10205330737014"/>
    <m/>
    <n v="0.20363154649130377"/>
    <n v="984.94"/>
    <n v="105.77810500694937"/>
    <n v="119.28789619639205"/>
    <s v=""/>
    <n v="-9.5057237616347545E-2"/>
    <n v="0.14575880870994684"/>
    <n v="71871.358472916952"/>
    <n v="156276.4360181549"/>
    <n v="141945.16345945685"/>
    <n v="96007.673049608711"/>
    <m/>
  </r>
  <r>
    <x v="1205"/>
    <m/>
    <n v="42.56"/>
    <n v="909.73"/>
    <n v="88.309416818734647"/>
    <n v="13.283144646773245"/>
    <m/>
    <m/>
    <m/>
    <m/>
    <m/>
    <m/>
    <m/>
    <n v="2.2293420289835652E-3"/>
    <n v="3.7405798555934923E-3"/>
    <n v="0.4341949155873569"/>
    <n v="0.23031131045080311"/>
    <n v="0.76968868954919689"/>
    <n v="4.9006282469493383E-3"/>
    <n v="1"/>
    <n v="0"/>
    <n v="1"/>
    <n v="156.03027826476631"/>
    <n v="22.907414382983262"/>
    <n v="145.64738532280498"/>
    <m/>
    <m/>
    <n v="153.23882471629847"/>
    <m/>
    <n v="0.20363154649130377"/>
    <n v="984.94"/>
    <n v="105.77810500694937"/>
    <n v="119.28789619639205"/>
    <s v=""/>
    <n v="-4.1967683229471087E-2"/>
    <n v="0.11208477459769806"/>
    <n v="72115.514193533047"/>
    <n v="156696.78668978126"/>
    <n v="142071.9680292031"/>
    <n v="96344.357446465816"/>
    <m/>
  </r>
  <r>
    <x v="1206"/>
    <m/>
    <n v="42.82"/>
    <n v="890.35"/>
    <n v="87.166075355635485"/>
    <n v="13.031011975030783"/>
    <m/>
    <m/>
    <m/>
    <m/>
    <m/>
    <m/>
    <m/>
    <n v="2.2134651827212855E-3"/>
    <n v="3.6904796669165103E-3"/>
    <n v="0.43127737618914364"/>
    <n v="0.23186933866928228"/>
    <n v="0.76813066133071772"/>
    <n v="5.0498003031203016E-3"/>
    <n v="1"/>
    <n v="0"/>
    <n v="1"/>
    <n v="161.41814051565794"/>
    <n v="22.116401288651829"/>
    <n v="143.97094137006948"/>
    <m/>
    <m/>
    <n v="151.25529197971127"/>
    <m/>
    <n v="0.20363154649130377"/>
    <n v="984.94"/>
    <n v="105.77810500694937"/>
    <n v="119.28789619639205"/>
    <s v=""/>
    <n v="-4.3793213371000173E-2"/>
    <n v="0.11096298733770471"/>
    <n v="70579.235665760338"/>
    <n v="154668.03437988239"/>
    <n v="140232.97976980463"/>
    <n v="94515.60673296747"/>
    <m/>
  </r>
  <r>
    <x v="1207"/>
    <m/>
    <n v="45.84"/>
    <n v="870.26"/>
    <n v="86.091017314021698"/>
    <n v="12.752716464195769"/>
    <m/>
    <m/>
    <m/>
    <m/>
    <m/>
    <m/>
    <m/>
    <n v="2.3972110335663548E-3"/>
    <n v="3.701292987644174E-3"/>
    <n v="0.43190874797492396"/>
    <n v="0.2315303880017866"/>
    <n v="0.7684696119982134"/>
    <n v="1.947873293420059E-2"/>
    <n v="1"/>
    <n v="0"/>
    <n v="1"/>
    <n v="174.41384569233406"/>
    <n v="20.33581931813595"/>
    <n v="140.10726181485356"/>
    <m/>
    <m/>
    <n v="147.28993825626173"/>
    <m/>
    <n v="0.20363154649130377"/>
    <n v="984.94"/>
    <n v="105.77810500694937"/>
    <n v="119.28789619639205"/>
    <s v=""/>
    <n v="-7.0972089627674539E-2"/>
    <n v="8.5625036234482588E-2"/>
    <n v="68986.674488105346"/>
    <n v="152760.44460413209"/>
    <n v="136556.59026169271"/>
    <n v="92497.093580801462"/>
    <m/>
  </r>
  <r>
    <x v="1208"/>
    <m/>
    <n v="43.27"/>
    <n v="871.79"/>
    <n v="86.044790704368637"/>
    <n v="12.769350542319774"/>
    <m/>
    <m/>
    <m/>
    <m/>
    <m/>
    <m/>
    <m/>
    <n v="2.6429791012792052E-3"/>
    <n v="3.7359009493356946E-3"/>
    <n v="0.4339232741470766"/>
    <n v="0.23045548823478271"/>
    <n v="0.76954451176521732"/>
    <n v="2.6159527455343987E-2"/>
    <n v="1"/>
    <n v="0"/>
    <n v="1"/>
    <n v="170.65678401935818"/>
    <n v="20.773874720477725"/>
    <n v="141.1132821442234"/>
    <m/>
    <m/>
    <n v="148.23115735587058"/>
    <m/>
    <n v="0.20363154649130377"/>
    <n v="984.94"/>
    <n v="105.77810500694937"/>
    <n v="119.28789619639205"/>
    <s v=""/>
    <n v="-4.1964470388159869E-2"/>
    <n v="6.1226251330279258E-2"/>
    <n v="69107.959635034757"/>
    <n v="152678.41981614073"/>
    <n v="137429.22061549284"/>
    <n v="92617.742689968611"/>
    <m/>
  </r>
  <r>
    <x v="1209"/>
    <m/>
    <n v="49.14"/>
    <n v="842.62"/>
    <n v="86.042802139859745"/>
    <n v="12.433988854320077"/>
    <m/>
    <m/>
    <m/>
    <m/>
    <m/>
    <m/>
    <m/>
    <n v="2.9150968511145302E-3"/>
    <n v="3.7847486188445972E-3"/>
    <n v="0.43675087909444177"/>
    <n v="0.22896347731993069"/>
    <n v="0.77103652268006928"/>
    <n v="5.2983359691248719E-3"/>
    <n v="1"/>
    <n v="0"/>
    <n v="1"/>
    <n v="185.24490319271652"/>
    <n v="18.998077984027042"/>
    <n v="137.09239037072837"/>
    <m/>
    <m/>
    <n v="143.90068190922611"/>
    <m/>
    <n v="0.20363154649130377"/>
    <n v="984.94"/>
    <n v="105.77810500694937"/>
    <n v="119.28789619639205"/>
    <s v=""/>
    <n v="-4.1982587549753814E-2"/>
    <n v="7.3663536598602475E-2"/>
    <n v="66795.614709589456"/>
    <n v="152674.89129472256"/>
    <n v="133414.31662268323"/>
    <n v="90185.321211343689"/>
    <m/>
  </r>
  <r>
    <x v="1210"/>
    <m/>
    <n v="51"/>
    <n v="843.74"/>
    <n v="86.040843496503541"/>
    <n v="12.435978141672839"/>
    <m/>
    <m/>
    <m/>
    <m/>
    <m/>
    <m/>
    <m/>
    <n v="3.1906483037831357E-3"/>
    <n v="3.8413245016132771E-3"/>
    <n v="0.44000313053580559"/>
    <n v="0.22727111027193572"/>
    <n v="0.77272888972806431"/>
    <n v="-3.2254595208802521E-2"/>
    <n v="-1"/>
    <n v="0"/>
    <n v="1"/>
    <n v="183.99064861338911"/>
    <n v="19.126710005201172"/>
    <n v="137.40179835883828"/>
    <m/>
    <m/>
    <n v="144.20617644638"/>
    <m/>
    <n v="0.20363154649130377"/>
    <n v="984.94"/>
    <n v="105.77810500694937"/>
    <n v="119.28789619639205"/>
    <s v=""/>
    <n v="-1.872730293608027E-2"/>
    <n v="3.8323882890652694E-2"/>
    <n v="66884.398607995317"/>
    <n v="152671.41586558666"/>
    <n v="133697.54908805859"/>
    <n v="90199.749768502006"/>
    <m/>
  </r>
  <r>
    <x v="1211"/>
    <m/>
    <n v="46.11"/>
    <n v="850.12"/>
    <n v="86.038929709506078"/>
    <n v="12.510794276973163"/>
    <m/>
    <m/>
    <m/>
    <m/>
    <m/>
    <m/>
    <m/>
    <n v="3.0853706726497359E-3"/>
    <n v="3.7902209263383528E-3"/>
    <n v="0.43706651059930568"/>
    <n v="0.22879812928901824"/>
    <n v="0.77120187071098178"/>
    <n v="1.0635053330920189E-2"/>
    <n v="1"/>
    <n v="0"/>
    <n v="1"/>
    <n v="178.12750776020044"/>
    <n v="19.736211605764726"/>
    <n v="138.86130387054152"/>
    <m/>
    <m/>
    <n v="145.6742727903605"/>
    <m/>
    <n v="0.20363154649130377"/>
    <n v="984.94"/>
    <n v="105.77810500694937"/>
    <n v="119.28789619639205"/>
    <s v=""/>
    <n v="-6.4676322089743388E-2"/>
    <n v="3.4678288752103104E-2"/>
    <n v="67390.149743557224"/>
    <n v="152668.02002985685"/>
    <n v="135058.6619602823"/>
    <n v="90742.40082544797"/>
    <m/>
  </r>
  <r>
    <x v="1212"/>
    <m/>
    <n v="56.65"/>
    <n v="805.22"/>
    <n v="86.031322774221394"/>
    <n v="11.964744832780589"/>
    <m/>
    <m/>
    <m/>
    <m/>
    <m/>
    <m/>
    <m/>
    <n v="3.3801972464324601E-3"/>
    <n v="3.8575233908625119E-3"/>
    <n v="0.44092990247824043"/>
    <n v="0.22679341872245767"/>
    <n v="0.77320658127754238"/>
    <n v="-9.1908371563196936E-3"/>
    <n v="-1"/>
    <n v="0"/>
    <n v="1"/>
    <n v="200.95956466980496"/>
    <n v="17.206460237046031"/>
    <n v="132.92830820846353"/>
    <m/>
    <m/>
    <n v="139.23864031568803"/>
    <m/>
    <n v="0.20363154649130377"/>
    <n v="984.94"/>
    <n v="105.77810500694937"/>
    <n v="119.28789619639205"/>
    <s v=""/>
    <n v="-7.2577988989789732E-2"/>
    <n v="3.9930850469185986E-2"/>
    <n v="63830.866673536853"/>
    <n v="152654.52223586605"/>
    <n v="129092.00845140741"/>
    <n v="86781.833939088479"/>
    <m/>
  </r>
  <r>
    <x v="1213"/>
    <m/>
    <n v="46.42"/>
    <n v="840.24"/>
    <n v="88.393119577181224"/>
    <n v="12.358698126032754"/>
    <m/>
    <m/>
    <m/>
    <m/>
    <m/>
    <m/>
    <m/>
    <n v="3.1780508826645612E-3"/>
    <n v="3.7825596973992408E-3"/>
    <n v="0.43662456269536842"/>
    <n v="0.2290297169327363"/>
    <n v="0.77097028306726367"/>
    <n v="-5.6936031730344748E-2"/>
    <n v="-1"/>
    <n v="0"/>
    <n v="1"/>
    <n v="187.98216402054851"/>
    <n v="18.317604802961768"/>
    <n v="135.78968634371762"/>
    <m/>
    <m/>
    <n v="142.67205448492129"/>
    <m/>
    <n v="0.20363154649130377"/>
    <n v="984.94"/>
    <n v="105.77810500694937"/>
    <n v="119.28789619639205"/>
    <s v=""/>
    <n v="-3.2637043292516266E-2"/>
    <n v="-2.7018050329944421E-3"/>
    <n v="66606.948925477016"/>
    <n v="156845.30939277422"/>
    <n v="132275.22203311819"/>
    <n v="89639.227870390678"/>
    <m/>
  </r>
  <r>
    <x v="1214"/>
    <m/>
    <n v="47.29"/>
    <n v="827.5"/>
    <n v="87.108076713159718"/>
    <n v="12.194577967494517"/>
    <m/>
    <m/>
    <m/>
    <m/>
    <m/>
    <m/>
    <m/>
    <n v="2.893032059870241E-3"/>
    <n v="3.6789187861189046E-3"/>
    <n v="0.43060133165190373"/>
    <n v="0.23223337377144848"/>
    <n v="0.76776662622855152"/>
    <n v="-4.6844709247179622E-2"/>
    <n v="-1"/>
    <n v="0"/>
    <n v="1"/>
    <n v="185.92183117972979"/>
    <n v="18.518370460370392"/>
    <n v="136.28578296663596"/>
    <m/>
    <m/>
    <n v="142.80339223195008"/>
    <m/>
    <n v="0.20363154649130377"/>
    <n v="984.94"/>
    <n v="105.77810500694937"/>
    <n v="119.28789619639205"/>
    <s v=""/>
    <n v="-8.3535656479101328E-2"/>
    <n v="9.8132902420913215E-3"/>
    <n v="65597.032081110432"/>
    <n v="154565.121222535"/>
    <n v="132396.98890408871"/>
    <n v="88448.843240933245"/>
    <m/>
  </r>
  <r>
    <x v="1215"/>
    <m/>
    <n v="47.27"/>
    <n v="831.95"/>
    <n v="87.30249222822782"/>
    <n v="12.238161169044787"/>
    <m/>
    <m/>
    <m/>
    <m/>
    <m/>
    <m/>
    <m/>
    <n v="2.6235311056948324E-3"/>
    <n v="3.5744918980788222E-3"/>
    <n v="0.42444598203207512"/>
    <n v="0.23560124075445499"/>
    <n v="0.76439875924554501"/>
    <n v="-3.3957050542851412E-2"/>
    <n v="-1"/>
    <n v="1"/>
    <n v="0"/>
    <n v="184.59721451627865"/>
    <n v="18.650306241855112"/>
    <n v="136.60944303740084"/>
    <m/>
    <m/>
    <n v="143.20381136559772"/>
    <m/>
    <n v="0.20363154649130377"/>
    <n v="984.94"/>
    <n v="105.77810500694937"/>
    <n v="119.28789619639205"/>
    <s v=""/>
    <n v="-0.10171601208459213"/>
    <n v="9.6568977314004378E-4"/>
    <n v="65949.789534597978"/>
    <n v="154910.09333979335"/>
    <n v="132768.22859780985"/>
    <n v="88764.957810222419"/>
    <m/>
  </r>
  <r>
    <x v="1216"/>
    <m/>
    <n v="45.69"/>
    <n v="836.57"/>
    <n v="87.063877704370739"/>
    <n v="12.302096341755121"/>
    <m/>
    <m/>
    <m/>
    <m/>
    <m/>
    <m/>
    <m/>
    <n v="2.3869938628643967E-3"/>
    <n v="3.4750019014581717E-3"/>
    <n v="0.41849742631644921"/>
    <n v="0.23895009553627322"/>
    <n v="0.76104990446372678"/>
    <n v="-1.6350221478426449E-2"/>
    <n v="-1"/>
    <n v="1"/>
    <n v="0"/>
    <n v="175.51379500287354"/>
    <n v="19.568026241542913"/>
    <n v="134.3687431368941"/>
    <m/>
    <m/>
    <n v="141.30542468404826"/>
    <m/>
    <n v="0.20363154649130377"/>
    <n v="984.94"/>
    <n v="105.77810500694937"/>
    <n v="119.28789619639205"/>
    <s v=""/>
    <n v="-7.0689344311557267E-2"/>
    <n v="2.4443710914409333E-2"/>
    <n v="66316.023115522126"/>
    <n v="154486.69422231684"/>
    <n v="131008.18160953853"/>
    <n v="89228.687845301291"/>
    <m/>
  </r>
  <r>
    <x v="1217"/>
    <m/>
    <n v="42.25"/>
    <n v="845.71"/>
    <n v="87.223584844928538"/>
    <n v="12.410418798176474"/>
    <m/>
    <m/>
    <m/>
    <m/>
    <m/>
    <m/>
    <m/>
    <n v="2.3889924449348966E-3"/>
    <n v="3.4429612349215085E-3"/>
    <n v="0.41656361607807763"/>
    <n v="0.24005937182295042"/>
    <n v="0.75994062817704955"/>
    <n v="-1.028706601116999E-2"/>
    <n v="-1"/>
    <n v="1"/>
    <n v="0"/>
    <n v="166.82867122112822"/>
    <n v="20.536330357293238"/>
    <n v="132.15237572538976"/>
    <m/>
    <m/>
    <n v="139.54036361014812"/>
    <m/>
    <n v="0.20363154649130377"/>
    <n v="984.94"/>
    <n v="105.77810500694937"/>
    <n v="119.28789619639205"/>
    <s v=""/>
    <n v="-8.5671252853915525E-2"/>
    <n v="1.8622590570332331E-2"/>
    <n v="67040.563143584179"/>
    <n v="154770.0795807344"/>
    <n v="129371.74449299845"/>
    <n v="90014.364561053488"/>
    <m/>
  </r>
  <r>
    <x v="1218"/>
    <m/>
    <n v="39.659999999999997"/>
    <n v="874.09"/>
    <n v="88.892111361967281"/>
    <n v="12.781222435938863"/>
    <m/>
    <m/>
    <m/>
    <m/>
    <m/>
    <m/>
    <m/>
    <n v="2.3060848631783508E-3"/>
    <n v="3.3864698966949466E-3"/>
    <n v="0.41313204038591017"/>
    <n v="0.24205336363306304"/>
    <n v="0.75794663636693693"/>
    <n v="-2.2634464775274442E-2"/>
    <n v="-1"/>
    <n v="1"/>
    <n v="0"/>
    <n v="156.28711085653163"/>
    <n v="21.833978804314416"/>
    <n v="129.3688968508512"/>
    <m/>
    <m/>
    <n v="137.74049208140229"/>
    <m/>
    <n v="0.20363154649130377"/>
    <n v="984.94"/>
    <n v="105.77810500694937"/>
    <n v="119.28789619639205"/>
    <s v=""/>
    <n v="-0.10982488086932873"/>
    <n v="4.4848679701998684E-3"/>
    <n v="69290.283712118224"/>
    <n v="157730.72356577311"/>
    <n v="127703.03363749517"/>
    <n v="92703.851062106361"/>
    <m/>
  </r>
  <r>
    <x v="1219"/>
    <m/>
    <n v="42.63"/>
    <n v="845.14"/>
    <n v="86.639226495133911"/>
    <n v="12.419535488434992"/>
    <m/>
    <m/>
    <m/>
    <m/>
    <m/>
    <m/>
    <m/>
    <n v="2.1199686300340317E-3"/>
    <n v="3.2982234757461528E-3"/>
    <n v="0.4077137024648621"/>
    <n v="0.24527014764390531"/>
    <n v="0.75472985235609469"/>
    <n v="-3.9812279252678079E-2"/>
    <n v="-1"/>
    <n v="1"/>
    <n v="0"/>
    <n v="159.17733881530418"/>
    <n v="21.430201578888539"/>
    <n v="130.16637272847308"/>
    <m/>
    <m/>
    <n v="137.74271815034024"/>
    <m/>
    <n v="0.20363154649130377"/>
    <n v="984.94"/>
    <n v="105.77810500694937"/>
    <n v="119.28789619639205"/>
    <s v=""/>
    <n v="-0.15902252628447866"/>
    <n v="-7.6000556569911781E-3"/>
    <n v="66995.378481002626"/>
    <n v="153733.19043587556"/>
    <n v="127705.09748779923"/>
    <n v="90080.489088667411"/>
    <m/>
  </r>
  <r>
    <x v="1220"/>
    <m/>
    <n v="44.84"/>
    <n v="825.88"/>
    <n v="86.673466146839985"/>
    <n v="12.267998337106693"/>
    <m/>
    <m/>
    <m/>
    <m/>
    <m/>
    <m/>
    <m/>
    <n v="1.9133341924644845E-3"/>
    <n v="3.200885499103925E-3"/>
    <n v="0.40165237352073224"/>
    <n v="0.24897151515236413"/>
    <n v="0.75102848484763585"/>
    <n v="-4.9354616354460215E-2"/>
    <n v="-1"/>
    <n v="1"/>
    <n v="0"/>
    <n v="164.78567425570526"/>
    <n v="20.675145866157496"/>
    <n v="131.69510097324039"/>
    <m/>
    <m/>
    <n v="138.64064340498612"/>
    <m/>
    <n v="0.20363154649130377"/>
    <n v="984.94"/>
    <n v="105.77810500694937"/>
    <n v="119.28789619639205"/>
    <s v=""/>
    <n v="-0.17076460704735308"/>
    <n v="1.7964208842909724E-2"/>
    <n v="65468.612513773398"/>
    <n v="153793.94549001358"/>
    <n v="128537.58891617479"/>
    <n v="88981.370629730853"/>
    <m/>
  </r>
  <r>
    <x v="1221"/>
    <m/>
    <n v="45.52"/>
    <n v="825.44"/>
    <n v="86.760993269192824"/>
    <n v="12.234966991456895"/>
    <m/>
    <m/>
    <m/>
    <m/>
    <m/>
    <m/>
    <m/>
    <n v="1.7399396827398471E-3"/>
    <n v="3.1102406069873504E-3"/>
    <n v="0.39592439504552185"/>
    <n v="0.25257347425763549"/>
    <n v="0.74742652574236446"/>
    <n v="-5.574681290015128E-2"/>
    <n v="-1"/>
    <n v="1"/>
    <n v="0"/>
    <n v="165.7618058709495"/>
    <n v="20.552673669342461"/>
    <n v="131.95513925673276"/>
    <m/>
    <m/>
    <n v="138.86332701805904"/>
    <m/>
    <n v="0.20363154649130377"/>
    <n v="984.94"/>
    <n v="105.77810500694937"/>
    <n v="119.28789619639205"/>
    <s v=""/>
    <n v="-0.1568629825156197"/>
    <n v="2.839990403204995E-2"/>
    <n v="65433.733125113962"/>
    <n v="153949.25416846454"/>
    <n v="128744.04507515208"/>
    <n v="88741.79002913904"/>
    <m/>
  </r>
  <r>
    <x v="1222"/>
    <m/>
    <n v="43.06"/>
    <n v="838.51"/>
    <n v="86.902051553958842"/>
    <n v="12.390891399052951"/>
    <m/>
    <m/>
    <m/>
    <m/>
    <m/>
    <m/>
    <m/>
    <n v="1.5732559712917462E-3"/>
    <n v="3.0191264658254949E-3"/>
    <n v="0.39008200916936037"/>
    <n v="0.25635634981715705"/>
    <n v="0.74364365018284295"/>
    <n v="-4.577703385650396E-2"/>
    <n v="-1"/>
    <n v="1"/>
    <n v="0"/>
    <n v="158.97718734608873"/>
    <n v="21.393893091270083"/>
    <n v="130.15483454128503"/>
    <m/>
    <m/>
    <n v="137.56884561539275"/>
    <m/>
    <n v="0.20363154649130377"/>
    <n v="984.94"/>
    <n v="105.77810500694937"/>
    <n v="119.28789619639205"/>
    <s v=""/>
    <n v="-0.13637575111455713"/>
    <n v="4.9661244734482413E-3"/>
    <n v="66469.809510975116"/>
    <n v="154199.54887943715"/>
    <n v="127543.89543425992"/>
    <n v="89872.729822353751"/>
    <m/>
  </r>
  <r>
    <x v="1223"/>
    <m/>
    <n v="43.85"/>
    <n v="832.23"/>
    <n v="86.647831093751535"/>
    <n v="12.335953660429867"/>
    <m/>
    <m/>
    <m/>
    <m/>
    <m/>
    <m/>
    <m/>
    <n v="1.6567610317060795E-3"/>
    <n v="3.0008018691137827E-3"/>
    <n v="0.38889640549037563"/>
    <n v="0.2571378870779375"/>
    <n v="0.7428621129220625"/>
    <n v="-5.4620254820396112E-2"/>
    <n v="-1"/>
    <n v="1"/>
    <n v="0"/>
    <n v="160.35325241394031"/>
    <n v="21.208713132813784"/>
    <n v="130.5303633078419"/>
    <m/>
    <m/>
    <n v="137.75122163306193"/>
    <m/>
    <n v="0.20363154649130377"/>
    <n v="984.94"/>
    <n v="105.77810500694937"/>
    <n v="119.28789619639205"/>
    <s v=""/>
    <n v="-0.18599658918796436"/>
    <n v="1.4744169624146153E-2"/>
    <n v="65971.98550919944"/>
    <n v="153748.45848998244"/>
    <n v="127712.98130267192"/>
    <n v="89474.259334532282"/>
    <m/>
  </r>
  <r>
    <x v="1224"/>
    <m/>
    <n v="43.73"/>
    <n v="845.85"/>
    <n v="87.427446791654873"/>
    <n v="12.497090282436726"/>
    <m/>
    <m/>
    <m/>
    <m/>
    <m/>
    <m/>
    <m/>
    <n v="1.4911554456707773E-3"/>
    <n v="2.9107989681809608E-3"/>
    <n v="0.38301993159145181"/>
    <n v="0.26108301879878409"/>
    <n v="0.73891698120121596"/>
    <n v="-5.936574490033613E-2"/>
    <n v="-1"/>
    <n v="1"/>
    <n v="0"/>
    <n v="158.23533970127127"/>
    <n v="21.488833445231169"/>
    <n v="129.95569059478012"/>
    <m/>
    <m/>
    <n v="137.57101906116463"/>
    <m/>
    <n v="0.20363154649130377"/>
    <n v="984.94"/>
    <n v="105.77810500694937"/>
    <n v="119.28789619639205"/>
    <s v=""/>
    <n v="-0.17885680641168911"/>
    <n v="1.8933426284463817E-2"/>
    <n v="67051.66113088491"/>
    <n v="155131.8135059613"/>
    <n v="127545.91049616599"/>
    <n v="90643.00398959528"/>
    <m/>
  </r>
  <r>
    <x v="1225"/>
    <m/>
    <n v="43.37"/>
    <n v="868.6"/>
    <n v="87.425924110629595"/>
    <n v="12.805700750093861"/>
    <m/>
    <m/>
    <m/>
    <m/>
    <m/>
    <m/>
    <m/>
    <n v="1.5963910262512576E-3"/>
    <n v="2.8997803366797993E-3"/>
    <n v="0.38229429628057737"/>
    <n v="0.26157858218896096"/>
    <n v="0.73842141781103909"/>
    <n v="-4.9083965896871938E-2"/>
    <n v="-1"/>
    <n v="1"/>
    <n v="0"/>
    <n v="156.36077834086041"/>
    <n v="21.743404497012538"/>
    <n v="129.44251000226438"/>
    <m/>
    <m/>
    <n v="137.67120709188339"/>
    <m/>
    <n v="0.20363154649130377"/>
    <n v="984.94"/>
    <n v="105.77810500694937"/>
    <n v="119.28789619639205"/>
    <s v=""/>
    <n v="-0.2001773364071644"/>
    <n v="1.4735242852287778E-2"/>
    <n v="68855.084067253803"/>
    <n v="155129.11165113753"/>
    <n v="127638.79760048525"/>
    <n v="92881.395424631162"/>
    <m/>
  </r>
  <r>
    <x v="1226"/>
    <m/>
    <n v="43.64"/>
    <n v="869.89"/>
    <n v="87.648807339088378"/>
    <n v="12.818160888868254"/>
    <m/>
    <m/>
    <m/>
    <m/>
    <m/>
    <m/>
    <m/>
    <n v="1.7118541601931542E-3"/>
    <n v="2.8953175975495117E-3"/>
    <n v="0.3820000090530043"/>
    <n v="0.26178009850812473"/>
    <n v="0.73821990149187533"/>
    <n v="-3.6649655567345438E-2"/>
    <n v="-1"/>
    <n v="1"/>
    <n v="0"/>
    <n v="157.29010508975662"/>
    <n v="21.614173064260942"/>
    <n v="129.69895621225345"/>
    <m/>
    <m/>
    <n v="137.93333032949886"/>
    <m/>
    <n v="0.20363154649130377"/>
    <n v="984.94"/>
    <n v="105.77810500694937"/>
    <n v="119.28789619639205"/>
    <s v=""/>
    <n v="-0.17154040985493901"/>
    <n v="3.0413207009489129E-2"/>
    <n v="68957.344093096268"/>
    <n v="155524.59705874955"/>
    <n v="127881.81933014914"/>
    <n v="92971.770414577855"/>
    <m/>
  </r>
  <r>
    <x v="1227"/>
    <m/>
    <n v="46.67"/>
    <n v="827.16"/>
    <n v="85.799616404091807"/>
    <n v="12.288164473003265"/>
    <m/>
    <m/>
    <m/>
    <m/>
    <m/>
    <m/>
    <m/>
    <n v="1.5592419653428732E-3"/>
    <n v="2.8140300359737365E-3"/>
    <n v="0.37659940761115956"/>
    <n v="0.26553414046590962"/>
    <n v="0.73446585953409038"/>
    <n v="-4.640444452776897E-2"/>
    <n v="-1"/>
    <n v="1"/>
    <n v="0"/>
    <n v="167.19915565499002"/>
    <n v="20.2525112248385"/>
    <n v="132.42257215879127"/>
    <m/>
    <m/>
    <n v="139.32553776057341"/>
    <m/>
    <n v="0.20363154649130377"/>
    <n v="984.94"/>
    <n v="105.77810500694937"/>
    <n v="119.28789619639205"/>
    <s v=""/>
    <n v="-0.17074572647116304"/>
    <n v="3.2926409847506388E-2"/>
    <n v="65570.079826237226"/>
    <n v="152243.38098997396"/>
    <n v="129172.57348467775"/>
    <n v="89127.63820844049"/>
    <m/>
  </r>
  <r>
    <x v="1228"/>
    <m/>
    <n v="44.53"/>
    <n v="833.74"/>
    <n v="85.96099382147608"/>
    <n v="12.353886670726228"/>
    <m/>
    <m/>
    <m/>
    <m/>
    <m/>
    <m/>
    <m/>
    <n v="1.4036463780483172E-3"/>
    <n v="2.7297077176664437E-3"/>
    <n v="0.37091409917983537"/>
    <n v="0.2696042027550849"/>
    <n v="0.7303957972449151"/>
    <n v="-4.343117769963814E-2"/>
    <n v="-1"/>
    <n v="1"/>
    <n v="0"/>
    <n v="164.26528842462781"/>
    <n v="20.607884903505301"/>
    <n v="131.64802629162864"/>
    <m/>
    <m/>
    <n v="138.79221143618463"/>
    <m/>
    <n v="0.20363154649130377"/>
    <n v="984.94"/>
    <n v="105.77810500694937"/>
    <n v="119.28789619639205"/>
    <s v=""/>
    <n v="-9.2388413366216837E-2"/>
    <n v="4.2808183968696234E-2"/>
    <n v="66091.685229371622"/>
    <n v="152529.73009813661"/>
    <n v="128678.11184515542"/>
    <n v="89604.329765896837"/>
    <m/>
  </r>
  <r>
    <x v="1229"/>
    <m/>
    <n v="41.25"/>
    <n v="835.19"/>
    <n v="85.667608955453645"/>
    <n v="12.366415163878616"/>
    <m/>
    <m/>
    <m/>
    <m/>
    <m/>
    <m/>
    <m/>
    <n v="1.2793670692580271E-3"/>
    <n v="2.652642084840813E-3"/>
    <n v="0.36564075412346608"/>
    <n v="0.27349248920494501"/>
    <n v="0.72650751079505493"/>
    <n v="-6.5543132240892706E-3"/>
    <n v="-1"/>
    <n v="1"/>
    <n v="0"/>
    <n v="161.06884659308059"/>
    <n v="21.008894185484557"/>
    <n v="130.79411235295279"/>
    <m/>
    <m/>
    <n v="138.0610892547131"/>
    <m/>
    <n v="0.20363154649130377"/>
    <n v="984.94"/>
    <n v="105.77810500694937"/>
    <n v="119.28789619639205"/>
    <s v=""/>
    <n v="-9.2582819584043019E-2"/>
    <n v="3.3554017420586835E-2"/>
    <n v="66206.628669272061"/>
    <n v="152009.14613976341"/>
    <n v="128000.2681760737"/>
    <n v="89695.200538943231"/>
    <m/>
  </r>
  <r>
    <x v="1230"/>
    <m/>
    <n v="42.93"/>
    <n v="826.84"/>
    <n v="85.187019288859332"/>
    <n v="12.246971691125438"/>
    <m/>
    <m/>
    <m/>
    <m/>
    <m/>
    <m/>
    <m/>
    <n v="1.3941985731895832E-3"/>
    <n v="2.6458932855527961E-3"/>
    <n v="0.36517532993325397"/>
    <n v="0.27384106154782639"/>
    <n v="0.72615893845217361"/>
    <n v="-7.8063049569155538E-3"/>
    <n v="-1"/>
    <n v="1"/>
    <n v="0"/>
    <n v="164.08926338107841"/>
    <n v="20.614928387396866"/>
    <n v="131.61167730748056"/>
    <m/>
    <m/>
    <n v="138.58939804852827"/>
    <m/>
    <n v="0.20363154649130377"/>
    <n v="984.94"/>
    <n v="105.77810500694937"/>
    <n v="119.28789619639205"/>
    <s v=""/>
    <n v="-9.7343119529687883E-2"/>
    <n v="1.8494356894955155E-2"/>
    <n v="65544.712998121278"/>
    <n v="151156.38480145429"/>
    <n v="128490.0779237236"/>
    <n v="88828.861660643452"/>
    <m/>
  </r>
  <r>
    <x v="1231"/>
    <m/>
    <n v="48.66"/>
    <n v="789.17"/>
    <n v="85.18110842421288"/>
    <n v="11.789587910598765"/>
    <m/>
    <m/>
    <m/>
    <m/>
    <m/>
    <m/>
    <m/>
    <n v="2.2031626674092046E-3"/>
    <n v="2.8510316724477862E-3"/>
    <n v="0.37906727145899632"/>
    <n v="0.2638054180069645"/>
    <n v="0.73619458199303556"/>
    <n v="-6.7595773416221347E-2"/>
    <n v="-1"/>
    <n v="1"/>
    <n v="0"/>
    <n v="171.22181771846249"/>
    <n v="19.718848449839264"/>
    <n v="133.51862197992546"/>
    <m/>
    <m/>
    <n v="139.37296067196218"/>
    <m/>
    <n v="0.20363154649130377"/>
    <n v="984.94"/>
    <n v="105.77810500694937"/>
    <n v="119.28789619639205"/>
    <s v=""/>
    <n v="-5.8923129021334231E-2"/>
    <n v="3.0622863991226268E-2"/>
    <n v="62558.561700845828"/>
    <n v="151145.89652591106"/>
    <n v="129216.54058220117"/>
    <n v="85511.398242673196"/>
    <m/>
  </r>
  <r>
    <x v="1232"/>
    <m/>
    <n v="48.46"/>
    <n v="788.42"/>
    <n v="85.179611569191479"/>
    <n v="11.763606860899529"/>
    <m/>
    <m/>
    <m/>
    <m/>
    <m/>
    <m/>
    <m/>
    <n v="2.2129316656203336E-3"/>
    <n v="2.8345263017599672E-3"/>
    <n v="0.37796841879805559"/>
    <n v="0.26457236908311355"/>
    <n v="0.73542763091688645"/>
    <n v="-3.0973330476034504E-2"/>
    <n v="-1"/>
    <n v="1"/>
    <n v="0"/>
    <n v="174.33295825529143"/>
    <n v="19.360552354345433"/>
    <n v="134.32731019267476"/>
    <m/>
    <m/>
    <n v="140.08073010300308"/>
    <m/>
    <n v="0.20363154649130377"/>
    <n v="984.94"/>
    <n v="105.77810500694937"/>
    <n v="119.28789619639205"/>
    <s v=""/>
    <s v=""/>
    <s v=""/>
    <n v="62499.108197449052"/>
    <n v="151143.2404969116"/>
    <n v="129872.7332681282"/>
    <n v="85322.954345868551"/>
    <m/>
  </r>
  <r>
    <x v="1233"/>
    <m/>
    <n v="47.08"/>
    <n v="778.94"/>
    <n v="85.178089589481942"/>
    <n v="11.656462333028287"/>
    <m/>
    <m/>
    <m/>
    <m/>
    <m/>
    <m/>
    <m/>
    <n v="2.4538696306762244E-3"/>
    <n v="2.8881598521925456E-3"/>
    <n v="0.38152753052762034"/>
    <n v="0.26210428343587278"/>
    <n v="0.73789571656412722"/>
    <n v="-1.2290564373897521E-2"/>
    <n v="-1"/>
    <n v="1"/>
    <n v="0"/>
    <n v="173.33116235446701"/>
    <n v="19.471806830724351"/>
    <n v="134.07000839870813"/>
    <m/>
    <m/>
    <n v="139.6158551357797"/>
    <m/>
    <n v="0.20363154649130377"/>
    <n v="984.94"/>
    <n v="105.77810500694937"/>
    <n v="119.28789619639205"/>
    <s v=""/>
    <s v=""/>
    <s v=""/>
    <n v="61747.615914513801"/>
    <n v="151140.53988650694"/>
    <n v="129441.73478192074"/>
    <n v="84545.821297470451"/>
    <m/>
  </r>
  <r>
    <x v="1234"/>
    <m/>
    <n v="49.3"/>
    <n v="770.05"/>
    <n v="85.462536857661618"/>
    <n v="11.559843842554505"/>
    <m/>
    <m/>
    <m/>
    <m/>
    <m/>
    <m/>
    <m/>
    <n v="2.8678883172612388E-3"/>
    <n v="2.9993367515225608E-3"/>
    <n v="0.38880145611447631"/>
    <n v="0.25720068283529429"/>
    <n v="0.74279931716470571"/>
    <n v="-1.9110587190132089E-2"/>
    <n v="-1"/>
    <n v="1"/>
    <n v="0"/>
    <n v="181.48902986603787"/>
    <n v="18.555362158120698"/>
    <n v="136.17335275397792"/>
    <m/>
    <m/>
    <n v="141.2855781000043"/>
    <m/>
    <n v="0.20363154649130377"/>
    <n v="984.94"/>
    <n v="105.77810500694937"/>
    <n v="119.28789619639205"/>
    <s v=""/>
    <n v="-1.3351477649113042E-2"/>
    <n v="8.1276176138818101E-2"/>
    <n v="61042.893720917331"/>
    <n v="151645.26491484599"/>
    <n v="130989.78129056584"/>
    <n v="83845.034952844959"/>
    <m/>
  </r>
  <r>
    <x v="1235"/>
    <m/>
    <n v="52.62"/>
    <n v="743.33"/>
    <n v="84.302317118998047"/>
    <n v="11.218291998317575"/>
    <m/>
    <m/>
    <m/>
    <m/>
    <m/>
    <m/>
    <m/>
    <n v="3.7147093069698684E-3"/>
    <n v="3.2494395954073105E-3"/>
    <n v="0.43269082388153479"/>
    <n v="0.23111190365196818"/>
    <n v="0.76888809634803179"/>
    <n v="-1.7344808157583654E-2"/>
    <n v="-1"/>
    <n v="1"/>
    <n v="0"/>
    <n v="190.5669370504001"/>
    <n v="17.627240741812614"/>
    <n v="138.44377291508718"/>
    <m/>
    <m/>
    <n v="142.66562150028858"/>
    <m/>
    <n v="0.20363154649130377"/>
    <n v="984.94"/>
    <n v="105.77810500694937"/>
    <n v="119.28789619639205"/>
    <s v=""/>
    <n v="6.8657879358483331E-2"/>
    <n v="6.029916018183501E-2"/>
    <n v="58924.763573234835"/>
    <n v="149586.56368623511"/>
    <n v="132269.25783449711"/>
    <n v="81367.715474459532"/>
    <m/>
  </r>
  <r>
    <x v="1236"/>
    <m/>
    <n v="45.49"/>
    <n v="773.14"/>
    <n v="84.998599834023125"/>
    <n v="11.545405644234133"/>
    <m/>
    <m/>
    <m/>
    <m/>
    <m/>
    <m/>
    <m/>
    <n v="3.3853520465910243E-3"/>
    <n v="3.1645905086405339E-3"/>
    <n v="0.41306384875487184"/>
    <n v="0.24209332359013558"/>
    <n v="0.75790667640986442"/>
    <n v="6.1214922376953782E-3"/>
    <n v="1"/>
    <n v="1"/>
    <n v="0"/>
    <n v="173.94977149798288"/>
    <n v="19.164311034134862"/>
    <n v="134.41973962816778"/>
    <m/>
    <m/>
    <n v="139.7869007734698"/>
    <m/>
    <n v="0.20363154649130377"/>
    <n v="984.94"/>
    <n v="105.77810500694937"/>
    <n v="119.28789619639205"/>
    <s v=""/>
    <n v="8.4471230812694253E-2"/>
    <n v="6.9634447783916587E-2"/>
    <n v="61287.842154912054"/>
    <n v="150822.05213132378"/>
    <n v="129600.31594054311"/>
    <n v="83740.312842467363"/>
    <m/>
  </r>
  <r>
    <x v="1237"/>
    <m/>
    <n v="44.67"/>
    <n v="764.9"/>
    <n v="83.877381018001088"/>
    <n v="11.468661808749648"/>
    <m/>
    <m/>
    <m/>
    <m/>
    <m/>
    <m/>
    <m/>
    <n v="3.1385400309556981E-3"/>
    <n v="3.0971697500884504E-3"/>
    <n v="0.39772153268356891"/>
    <n v="0.25143220012571199"/>
    <n v="0.74856779987428801"/>
    <n v="1.4260219688719234E-2"/>
    <n v="1"/>
    <n v="1"/>
    <n v="0"/>
    <n v="170.22512471644407"/>
    <n v="19.574661038041171"/>
    <n v="133.46033231138927"/>
    <m/>
    <m/>
    <n v="138.72206054740116"/>
    <m/>
    <n v="0.20363154649130377"/>
    <n v="984.94"/>
    <n v="105.77810500694937"/>
    <n v="119.28789619639205"/>
    <s v=""/>
    <n v="5.2694208034767431E-2"/>
    <n v="5.4308907640975512E-2"/>
    <n v="60634.646330926131"/>
    <n v="148832.55438605614"/>
    <n v="128613.0730089015"/>
    <n v="83183.679928022204"/>
    <m/>
  </r>
  <r>
    <x v="1238"/>
    <m/>
    <n v="44.66"/>
    <n v="752.83"/>
    <n v="83.154724592927252"/>
    <n v="11.310403771147872"/>
    <m/>
    <m/>
    <m/>
    <m/>
    <m/>
    <m/>
    <m/>
    <n v="2.9409300826426792E-3"/>
    <n v="3.0391278740205621E-3"/>
    <n v="0.39137200315126824"/>
    <n v="0.25551137841954741"/>
    <n v="0.74448862158045259"/>
    <n v="1.0629800307219651E-2"/>
    <n v="1"/>
    <n v="1"/>
    <n v="0"/>
    <n v="172.32542194282382"/>
    <n v="19.3331420122569"/>
    <n v="134.00922575715657"/>
    <m/>
    <m/>
    <n v="138.91733769182861"/>
    <m/>
    <n v="0.20363154649130377"/>
    <n v="984.94"/>
    <n v="105.77810500694937"/>
    <n v="119.28789619639205"/>
    <s v=""/>
    <n v="8.8848215453000368E-2"/>
    <n v="5.1028423853095362E-2"/>
    <n v="59677.841282927337"/>
    <n v="147550.26826336293"/>
    <n v="128794.11987004321"/>
    <n v="82035.814016076009"/>
    <m/>
  </r>
  <r>
    <x v="1239"/>
    <m/>
    <n v="46.35"/>
    <n v="735.09"/>
    <n v="81.848444858305513"/>
    <n v="11.097291708142334"/>
    <m/>
    <m/>
    <m/>
    <m/>
    <m/>
    <m/>
    <m/>
    <n v="2.8627135310573897E-3"/>
    <n v="3.0127169748036388E-3"/>
    <n v="0.38966772451680343"/>
    <n v="0.25662890126197185"/>
    <n v="0.7433710987380282"/>
    <n v="5.9423165739065972E-3"/>
    <n v="1"/>
    <n v="0"/>
    <n v="1"/>
    <n v="173.68073588793777"/>
    <n v="19.181089710996474"/>
    <n v="134.36054666770463"/>
    <m/>
    <m/>
    <n v="138.79534442395561"/>
    <m/>
    <n v="0.20363154649130377"/>
    <n v="984.94"/>
    <n v="105.77810500694937"/>
    <n v="119.28789619639205"/>
    <s v=""/>
    <n v="8.3830346824648405E-2"/>
    <n v="4.598767622323785E-2"/>
    <n v="58271.567749248912"/>
    <n v="145232.39725586487"/>
    <n v="128681.01652508401"/>
    <n v="80490.084799060598"/>
    <m/>
  </r>
  <r>
    <x v="1240"/>
    <m/>
    <n v="52.65"/>
    <n v="700.82"/>
    <n v="81.844168371739059"/>
    <n v="10.673202260648457"/>
    <m/>
    <m/>
    <m/>
    <m/>
    <m/>
    <m/>
    <m/>
    <n v="2.9232337683844567E-3"/>
    <n v="3.0263729426893713E-3"/>
    <n v="0.39054986405265113"/>
    <n v="0.256049250567704"/>
    <n v="0.743950749432296"/>
    <n v="-1.717475782795326E-2"/>
    <n v="-1"/>
    <n v="0"/>
    <n v="1"/>
    <n v="185.07269284064236"/>
    <n v="17.922975809207024"/>
    <n v="131.42291600886952"/>
    <m/>
    <m/>
    <n v="135.31194609180648"/>
    <m/>
    <n v="0.20363154649130377"/>
    <n v="984.94"/>
    <n v="105.77810500694937"/>
    <n v="119.28789619639205"/>
    <s v=""/>
    <n v="7.133820348528741E-2"/>
    <n v="2.9878623583184272E-2"/>
    <n v="55554.939000705519"/>
    <n v="145224.80903110441"/>
    <n v="125451.46123846326"/>
    <n v="77414.109463013214"/>
    <m/>
  </r>
  <r>
    <x v="1241"/>
    <m/>
    <n v="50.93"/>
    <n v="696.33"/>
    <n v="81.842759982364356"/>
    <n v="10.607863484590892"/>
    <m/>
    <m/>
    <m/>
    <m/>
    <m/>
    <m/>
    <m/>
    <n v="3.7257892433920871E-3"/>
    <n v="3.2640454099625133E-3"/>
    <n v="0.4333356411223997"/>
    <n v="0.23076800177568149"/>
    <n v="0.76923199822431854"/>
    <n v="-2.5130898598987133E-2"/>
    <n v="-1"/>
    <n v="0"/>
    <n v="1"/>
    <n v="186.90361492946354"/>
    <n v="17.745664009163455"/>
    <n v="130.98952752746683"/>
    <m/>
    <m/>
    <n v="134.81199566571081"/>
    <m/>
    <n v="0.20363154649130377"/>
    <n v="984.94"/>
    <n v="105.77810500694937"/>
    <n v="119.28789619639205"/>
    <s v=""/>
    <n v="0.13848063696812307"/>
    <n v="6.7674678741818095E-3"/>
    <n v="55199.010693703487"/>
    <n v="145222.30997610695"/>
    <n v="124987.94332070352"/>
    <n v="76940.198912236083"/>
    <m/>
  </r>
  <r>
    <x v="1242"/>
    <m/>
    <n v="47.56"/>
    <n v="712.87"/>
    <n v="81.841340250471333"/>
    <n v="10.7995825430478"/>
    <m/>
    <m/>
    <m/>
    <m/>
    <m/>
    <m/>
    <m/>
    <n v="3.8494746435869379E-3"/>
    <n v="3.3150033450238558E-3"/>
    <n v="0.44046966074496169"/>
    <n v="0.22703039258338714"/>
    <n v="0.7729696074166128"/>
    <n v="-2.4088571897336881E-2"/>
    <n v="-1"/>
    <n v="0"/>
    <n v="1"/>
    <n v="172.80843977520826"/>
    <n v="19.083937977444485"/>
    <n v="134.2823483299066"/>
    <m/>
    <m/>
    <n v="138.17712222968356"/>
    <m/>
    <n v="0.20363154649130377"/>
    <n v="984.94"/>
    <n v="105.77810500694937"/>
    <n v="119.28789619639205"/>
    <s v=""/>
    <n v="0.1647925552539744"/>
    <n v="7.2525999549264419E-3"/>
    <n v="56510.15862194707"/>
    <n v="145219.79079487335"/>
    <n v="128107.84556803593"/>
    <n v="78330.761914330549"/>
    <m/>
  </r>
  <r>
    <x v="1243"/>
    <m/>
    <n v="50.17"/>
    <n v="682.55"/>
    <n v="81.839937593041952"/>
    <n v="10.427178707344916"/>
    <m/>
    <m/>
    <m/>
    <m/>
    <m/>
    <m/>
    <m/>
    <n v="4.4249988038684695E-3"/>
    <n v="3.5036947320652078E-3"/>
    <n v="0.47224986999995128"/>
    <n v="0.21175230815841267"/>
    <n v="0.78824769184158727"/>
    <n v="-4.5478998919601415E-2"/>
    <n v="-1"/>
    <n v="1"/>
    <n v="0"/>
    <n v="180.8016664010357"/>
    <n v="18.201213491502838"/>
    <n v="132.21194551191638"/>
    <m/>
    <m/>
    <n v="135.56997885126773"/>
    <m/>
    <n v="0.20363154649130377"/>
    <n v="984.94"/>
    <n v="105.77810500694937"/>
    <n v="119.28789619639205"/>
    <s v=""/>
    <n v="0.17045183553803644"/>
    <n v="3.2875571618359967E-2"/>
    <n v="54106.651657960028"/>
    <n v="145217.30191067586"/>
    <n v="125690.69057228605"/>
    <n v="75629.668971695981"/>
    <m/>
  </r>
  <r>
    <x v="1244"/>
    <m/>
    <n v="49.33"/>
    <n v="683.38"/>
    <n v="81.838540642833422"/>
    <n v="10.440625402831142"/>
    <m/>
    <m/>
    <m/>
    <m/>
    <m/>
    <m/>
    <m/>
    <n v="4.5145505178862694E-3"/>
    <n v="3.5581993684246456E-3"/>
    <n v="0.47700455564016153"/>
    <n v="0.20964160366517992"/>
    <n v="0.79035839633482008"/>
    <n v="-4.0503137205555415E-2"/>
    <n v="-1"/>
    <n v="1"/>
    <n v="0"/>
    <n v="178.97959199977251"/>
    <n v="18.384640811808797"/>
    <n v="131.76781243458046"/>
    <m/>
    <m/>
    <n v="135.19158178505455"/>
    <m/>
    <n v="0.20363154649130377"/>
    <n v="984.94"/>
    <n v="105.77810500694937"/>
    <n v="119.28789619639205"/>
    <s v=""/>
    <n v="0.23434180646106517"/>
    <n v="1.7936081093782308E-2"/>
    <n v="54172.446868385799"/>
    <n v="145214.82315340708"/>
    <n v="125339.86814857645"/>
    <n v="75727.199584427304"/>
    <m/>
  </r>
  <r>
    <x v="1245"/>
    <m/>
    <n v="49.68"/>
    <n v="676.53"/>
    <n v="81.802458998447804"/>
    <n v="10.339364144252873"/>
    <m/>
    <m/>
    <m/>
    <m/>
    <m/>
    <m/>
    <m/>
    <n v="4.1875229878663338E-3"/>
    <n v="3.4887816439025136E-3"/>
    <n v="0.45940304590681941"/>
    <n v="0.21767378534160389"/>
    <n v="0.78232621465839614"/>
    <n v="-2.8199147712326574E-2"/>
    <n v="-1"/>
    <n v="1"/>
    <n v="0"/>
    <n v="181.4781549995021"/>
    <n v="18.127990415065451"/>
    <n v="132.38097392602165"/>
    <m/>
    <m/>
    <n v="135.57331336445014"/>
    <m/>
    <n v="0.20363154649130377"/>
    <n v="984.94"/>
    <n v="105.77810500694937"/>
    <n v="119.28789619639205"/>
    <s v=""/>
    <n v="0.2225701659398871"/>
    <n v="1.8608279929467564E-2"/>
    <n v="53629.438204028571"/>
    <n v="145150.7996558302"/>
    <n v="125693.78209201757"/>
    <n v="74992.738645291654"/>
    <m/>
  </r>
  <r>
    <x v="1246"/>
    <m/>
    <n v="44.37"/>
    <n v="719.6"/>
    <n v="82.428724948174448"/>
    <n v="10.842272257693359"/>
    <m/>
    <m/>
    <m/>
    <m/>
    <m/>
    <m/>
    <m/>
    <n v="3.8768263189689536E-3"/>
    <n v="3.4165348835522142E-3"/>
    <n v="0.44203172564425197"/>
    <n v="0.22622810580903915"/>
    <n v="0.77377189419096082"/>
    <n v="-2.4947713879827339E-2"/>
    <n v="-1"/>
    <n v="1"/>
    <n v="0"/>
    <n v="167.6129897634446"/>
    <n v="19.512992276602109"/>
    <n v="129.00961484499885"/>
    <m/>
    <m/>
    <n v="133.60776643327279"/>
    <m/>
    <n v="0.20363154649130377"/>
    <n v="984.94"/>
    <n v="105.77810500694937"/>
    <n v="119.28789619639205"/>
    <s v=""/>
    <n v="0.20548977872378171"/>
    <n v="2.6262174346586953E-2"/>
    <n v="57043.654725760811"/>
    <n v="146262.04991056598"/>
    <n v="123871.46897206822"/>
    <n v="78640.395908122722"/>
    <m/>
  </r>
  <r>
    <x v="1247"/>
    <m/>
    <n v="43.61"/>
    <n v="721.36"/>
    <n v="82.466333854900029"/>
    <n v="10.90244608648621"/>
    <m/>
    <m/>
    <m/>
    <m/>
    <m/>
    <m/>
    <m/>
    <n v="3.5031604559549023E-3"/>
    <n v="3.3182438677105009E-3"/>
    <n v="0.42018958456883138"/>
    <n v="0.23798781234097671"/>
    <n v="0.76201218765902334"/>
    <n v="-6.1528613379170927E-3"/>
    <n v="-1"/>
    <n v="1"/>
    <n v="0"/>
    <n v="167.11511260929234"/>
    <n v="19.570953614069932"/>
    <n v="128.88187824576917"/>
    <m/>
    <m/>
    <n v="133.53645430545464"/>
    <m/>
    <n v="0.20363154649130377"/>
    <n v="984.94"/>
    <n v="105.77810500694937"/>
    <n v="119.28789619639205"/>
    <s v=""/>
    <n v="0.14669260700389097"/>
    <n v="3.338054239337751E-3"/>
    <n v="57183.172280398583"/>
    <n v="146328.78339208031"/>
    <n v="123805.35351887136"/>
    <n v="79076.844431744656"/>
    <m/>
  </r>
  <r>
    <x v="1248"/>
    <m/>
    <n v="41.18"/>
    <n v="750.74"/>
    <n v="83.92880882994065"/>
    <n v="11.268045642191714"/>
    <m/>
    <m/>
    <m/>
    <m/>
    <m/>
    <m/>
    <m/>
    <n v="4.0595978540948199E-3"/>
    <n v="3.4907225847998083E-3"/>
    <n v="0.45233144025855521"/>
    <n v="0.22107682796234426"/>
    <n v="0.77892317203765571"/>
    <n v="1.8309859154929605E-2"/>
    <n v="1"/>
    <n v="1"/>
    <n v="0"/>
    <n v="164.27835024779461"/>
    <n v="19.903168598843994"/>
    <n v="128.15262590471667"/>
    <m/>
    <m/>
    <n v="133.60610311891816"/>
    <m/>
    <n v="0.20363154649130377"/>
    <n v="984.94"/>
    <n v="105.77810500694937"/>
    <n v="119.28789619639205"/>
    <s v=""/>
    <n v="0.1874237551292004"/>
    <n v="-1.4704818517496498E-2"/>
    <n v="59512.164186794987"/>
    <n v="148923.80822021922"/>
    <n v="123869.92686715943"/>
    <n v="81728.585055958727"/>
    <m/>
  </r>
  <r>
    <x v="1249"/>
    <m/>
    <n v="42.36"/>
    <n v="756.55"/>
    <n v="84.7877647478808"/>
    <n v="11.341985422961448"/>
    <m/>
    <m/>
    <m/>
    <m/>
    <m/>
    <m/>
    <m/>
    <n v="4.6882840885002748E-3"/>
    <n v="3.6963947132002952E-3"/>
    <n v="0.48609620247479185"/>
    <n v="0.20572059499927042"/>
    <n v="0.79427940500072958"/>
    <n v="9.8310714157994611E-3"/>
    <n v="1"/>
    <n v="1"/>
    <n v="0"/>
    <n v="166.57774041643592"/>
    <n v="19.62458563199559"/>
    <n v="128.75053972526655"/>
    <m/>
    <m/>
    <n v="134.28636442492348"/>
    <m/>
    <n v="0.20363154649130377"/>
    <n v="984.94"/>
    <n v="105.77810500694937"/>
    <n v="119.28789619639205"/>
    <s v=""/>
    <n v="0.14384473985667467"/>
    <n v="-1.6735366221555137E-2"/>
    <n v="59972.730659775349"/>
    <n v="150447.94502349658"/>
    <n v="124500.6160067898"/>
    <n v="82264.879800721828"/>
    <m/>
  </r>
  <r>
    <x v="1250"/>
    <m/>
    <n v="43.74"/>
    <n v="753.89"/>
    <n v="85.776498802403282"/>
    <n v="11.31086852332446"/>
    <m/>
    <m/>
    <m/>
    <m/>
    <m/>
    <m/>
    <m/>
    <n v="5.3916879590790254E-3"/>
    <n v="3.9371725556329199E-3"/>
    <n v="0.52128789851442259"/>
    <n v="0.19183257521416119"/>
    <n v="0.80816742478583881"/>
    <n v="2.5833325310561574E-2"/>
    <n v="1"/>
    <n v="1"/>
    <n v="0"/>
    <n v="172.3403012367983"/>
    <n v="18.945696195771578"/>
    <n v="130.23519750720575"/>
    <m/>
    <m/>
    <n v="135.55410328989419"/>
    <m/>
    <n v="0.20363154649130377"/>
    <n v="984.94"/>
    <n v="105.77810500694937"/>
    <n v="119.28789619639205"/>
    <s v=""/>
    <n v="0.11228603529178516"/>
    <n v="-8.9995300665727251E-3"/>
    <n v="59761.868901061447"/>
    <n v="152202.36097159921"/>
    <n v="125675.97189865955"/>
    <n v="82039.184923418798"/>
    <m/>
  </r>
  <r>
    <x v="1251"/>
    <m/>
    <n v="40.799999999999997"/>
    <n v="778.12"/>
    <n v="86.918470961582599"/>
    <n v="11.604291819736877"/>
    <m/>
    <m/>
    <m/>
    <m/>
    <m/>
    <m/>
    <m/>
    <n v="5.4638125239065511E-3"/>
    <n v="4.0024453871845608E-3"/>
    <n v="0.52476294762958464"/>
    <n v="0.19056223472276701"/>
    <n v="0.80943776527723299"/>
    <n v="5.0146140404491626E-2"/>
    <n v="1"/>
    <n v="0"/>
    <n v="1"/>
    <n v="164.9132067814424"/>
    <n v="19.762170776346508"/>
    <n v="128.36434643260441"/>
    <m/>
    <m/>
    <n v="134.47149572426727"/>
    <m/>
    <n v="0.20363154649130377"/>
    <n v="984.94"/>
    <n v="105.77810500694937"/>
    <n v="119.28789619639205"/>
    <s v=""/>
    <n v="0.13021793630370482"/>
    <n v="-7.2121376586952168E-3"/>
    <n v="61682.613417466651"/>
    <n v="154228.68357997847"/>
    <n v="124672.25637332401"/>
    <n v="84167.421851076244"/>
    <m/>
  </r>
  <r>
    <x v="1252"/>
    <m/>
    <n v="40.06"/>
    <n v="794.35"/>
    <n v="88.094156844561226"/>
    <n v="11.828279534598497"/>
    <m/>
    <m/>
    <m/>
    <m/>
    <m/>
    <m/>
    <m/>
    <n v="5.8464544983214588E-3"/>
    <n v="4.1610789936106923E-3"/>
    <n v="0.54282714257432041"/>
    <n v="0.18422070702978646"/>
    <n v="0.81577929297021357"/>
    <n v="-2.5930391447632952E-2"/>
    <n v="-1"/>
    <n v="0"/>
    <n v="1"/>
    <n v="163.51678004888342"/>
    <n v="19.92950985187646"/>
    <n v="128.72666106740402"/>
    <m/>
    <m/>
    <n v="135.19715033289006"/>
    <m/>
    <n v="0.20363154649130377"/>
    <n v="984.94"/>
    <n v="105.77810500694937"/>
    <n v="119.28789619639205"/>
    <s v=""/>
    <n v="0.11203927414794634"/>
    <n v="-2.7670816633057482E-2"/>
    <n v="62969.187230972901"/>
    <n v="156314.8280326979"/>
    <n v="125345.03090384764"/>
    <n v="85792.033570522311"/>
    <m/>
  </r>
  <r>
    <x v="1253"/>
    <m/>
    <n v="43.68"/>
    <n v="784.04"/>
    <n v="88.707067864086042"/>
    <n v="11.696834684040887"/>
    <m/>
    <m/>
    <m/>
    <m/>
    <m/>
    <m/>
    <m/>
    <n v="5.4501707139303036E-3"/>
    <n v="4.0927551234346679E-3"/>
    <n v="0.52410743553405847"/>
    <n v="0.19080057488232607"/>
    <n v="0.80919942511767395"/>
    <n v="-2.8257984144221836E-2"/>
    <n v="-1"/>
    <n v="0"/>
    <n v="1"/>
    <n v="174.45063449703332"/>
    <n v="18.596886008144683"/>
    <n v="125.85747831383269"/>
    <m/>
    <m/>
    <n v="132.36612974723059"/>
    <m/>
    <n v="0.20363154649130377"/>
    <n v="984.94"/>
    <n v="105.77810500694937"/>
    <n v="119.28789619639205"/>
    <s v=""/>
    <n v="9.4731541511928086E-2"/>
    <n v="-2.8722089731744394E-2"/>
    <n v="62151.899737611871"/>
    <n v="157402.38121497552"/>
    <n v="122720.31313483274"/>
    <n v="84838.647154625971"/>
    <m/>
  </r>
  <r>
    <x v="1254"/>
    <m/>
    <n v="45.89"/>
    <n v="768.54"/>
    <n v="90.349823472305758"/>
    <n v="11.422648689741246"/>
    <m/>
    <m/>
    <m/>
    <m/>
    <m/>
    <m/>
    <m/>
    <n v="4.9298780166557778E-3"/>
    <n v="3.9773897819671798E-3"/>
    <n v="0.49846349118009758"/>
    <n v="0.20061649803730452"/>
    <n v="0.79938350196269548"/>
    <n v="-2.830896137982743E-2"/>
    <n v="-1"/>
    <n v="0"/>
    <n v="1"/>
    <n v="187.70460027825212"/>
    <n v="17.183979190695602"/>
    <n v="122.67011871935212"/>
    <m/>
    <m/>
    <n v="129.12136438106015"/>
    <m/>
    <n v="0.20363154649130377"/>
    <n v="984.94"/>
    <n v="105.77810500694937"/>
    <n v="119.28789619639205"/>
    <s v=""/>
    <n v="6.1667772052446335E-2"/>
    <n v="-2.1283606136298983E-2"/>
    <n v="60923.194000745149"/>
    <n v="160317.29713671713"/>
    <n v="119712.00109499365"/>
    <n v="82849.940854718574"/>
    <m/>
  </r>
  <r>
    <x v="1255"/>
    <m/>
    <n v="43.23"/>
    <n v="822.92"/>
    <n v="93.436907427569864"/>
    <n v="12.095796314778239"/>
    <m/>
    <m/>
    <m/>
    <m/>
    <m/>
    <m/>
    <m/>
    <n v="5.2044856132192853E-3"/>
    <n v="4.0883467079768903E-3"/>
    <n v="0.5121582518189588"/>
    <n v="0.19525215037509283"/>
    <n v="0.8047478496249072"/>
    <n v="-1.6310774677061046E-2"/>
    <n v="-1"/>
    <n v="1"/>
    <n v="0"/>
    <n v="173.4530028013011"/>
    <n v="18.488684318407227"/>
    <n v="125.77472235692309"/>
    <m/>
    <m/>
    <n v="133.25067434343217"/>
    <m/>
    <n v="0.20363154649130377"/>
    <n v="984.94"/>
    <n v="105.77810500694937"/>
    <n v="119.28789619639205"/>
    <s v=""/>
    <n v="0.10609727535326741"/>
    <n v="-5.8789916465098013E-2"/>
    <n v="65233.969353700784"/>
    <n v="165795.03839532367"/>
    <n v="123540.39898334153"/>
    <n v="87732.367202199326"/>
    <m/>
  </r>
  <r>
    <x v="1256"/>
    <m/>
    <n v="42.93"/>
    <n v="806.12"/>
    <n v="92.341880905216641"/>
    <n v="11.890755493104262"/>
    <m/>
    <m/>
    <m/>
    <m/>
    <m/>
    <m/>
    <m/>
    <n v="4.8090124585922212E-3"/>
    <n v="4.0031889287460432E-3"/>
    <n v="0.49231517132122582"/>
    <n v="0.20312191422342335"/>
    <n v="0.79687808577657671"/>
    <n v="-1.6844604491542008E-2"/>
    <n v="-1"/>
    <n v="1"/>
    <n v="0"/>
    <n v="175.94790090110538"/>
    <n v="18.222748401306287"/>
    <n v="126.37775816632362"/>
    <m/>
    <m/>
    <n v="133.37792345400354"/>
    <m/>
    <n v="0.20363154649130377"/>
    <n v="984.94"/>
    <n v="105.77810500694937"/>
    <n v="119.28789619639205"/>
    <s v=""/>
    <n v="2.5069265542215557E-2"/>
    <n v="-2.3755418970684006E-2"/>
    <n v="63902.210877612983"/>
    <n v="163852.01642129073"/>
    <n v="123658.37516595915"/>
    <n v="86245.179737198443"/>
    <m/>
  </r>
  <r>
    <x v="1257"/>
    <m/>
    <n v="42.25"/>
    <n v="813.88"/>
    <n v="91.913546456249648"/>
    <n v="11.994973459022338"/>
    <m/>
    <m/>
    <m/>
    <m/>
    <m/>
    <m/>
    <m/>
    <n v="4.387105622389237E-3"/>
    <n v="3.9007915837805328E-3"/>
    <n v="0.47022348236601025"/>
    <n v="0.21266483650887197"/>
    <n v="0.78733516349112809"/>
    <n v="-7.6494415254625484E-3"/>
    <n v="-1"/>
    <n v="1"/>
    <n v="0"/>
    <n v="171.37616293166369"/>
    <n v="18.69623873763409"/>
    <n v="125.28318037266442"/>
    <m/>
    <m/>
    <n v="132.58628449440315"/>
    <m/>
    <n v="0.20363154649130377"/>
    <n v="984.94"/>
    <n v="105.77810500694937"/>
    <n v="119.28789619639205"/>
    <s v=""/>
    <n v="5.6815362477050435E-2"/>
    <n v="-2.8940218333757484E-2"/>
    <n v="64517.356459424969"/>
    <n v="163091.97707102037"/>
    <n v="122924.42471203704"/>
    <n v="87001.086055149586"/>
    <m/>
  </r>
  <r>
    <x v="1258"/>
    <m/>
    <n v="40.36"/>
    <n v="832.86"/>
    <n v="92.151344936063566"/>
    <n v="12.204796751241272"/>
    <m/>
    <m/>
    <m/>
    <m/>
    <m/>
    <m/>
    <m/>
    <n v="4.313277761203476E-3"/>
    <n v="3.8932326465830657E-3"/>
    <n v="0.46625014655724795"/>
    <n v="0.21447714437923857"/>
    <n v="0.78552285562076141"/>
    <n v="-4.4516085925233005E-3"/>
    <n v="-1"/>
    <n v="1"/>
    <n v="0"/>
    <n v="166.49873036682095"/>
    <n v="19.228340997943025"/>
    <n v="124.0946442827681"/>
    <m/>
    <m/>
    <n v="131.98697332926807"/>
    <m/>
    <n v="0.20363154649130377"/>
    <n v="984.94"/>
    <n v="105.77810500694937"/>
    <n v="119.28789619639205"/>
    <s v=""/>
    <n v="6.4321521600235965E-2"/>
    <n v="-3.7682015506832478E-2"/>
    <n v="66021.926452052736"/>
    <n v="163513.92819479509"/>
    <n v="122368.78669503808"/>
    <n v="88522.961394438753"/>
    <m/>
  </r>
  <r>
    <x v="1259"/>
    <m/>
    <n v="41.04"/>
    <n v="815.94"/>
    <n v="91.525530709741446"/>
    <n v="12.012616931864434"/>
    <m/>
    <m/>
    <m/>
    <m/>
    <m/>
    <m/>
    <m/>
    <n v="4.2401308303834434E-3"/>
    <n v="3.8838899207756681E-3"/>
    <n v="0.46227977876100695"/>
    <n v="0.21631921748344263"/>
    <n v="0.78368078251655737"/>
    <n v="-1.2223251133211547E-2"/>
    <n v="-1"/>
    <n v="1"/>
    <n v="0"/>
    <n v="172.05648619381213"/>
    <n v="18.58649571786642"/>
    <n v="125.47541103264356"/>
    <m/>
    <m/>
    <n v="132.8097269686956"/>
    <m/>
    <n v="0.20363154649130377"/>
    <n v="984.94"/>
    <n v="105.77810500694937"/>
    <n v="119.28789619639205"/>
    <s v=""/>
    <n v="2.9596810988641531E-2"/>
    <n v="-4.6960638737979399E-2"/>
    <n v="64680.655415421454"/>
    <n v="162403.47948091995"/>
    <n v="123131.58443231559"/>
    <n v="87129.056434099635"/>
    <m/>
  </r>
  <r>
    <x v="1260"/>
    <m/>
    <n v="45.54"/>
    <n v="787.53"/>
    <n v="90.75232837925445"/>
    <n v="11.658634411617477"/>
    <m/>
    <m/>
    <m/>
    <m/>
    <m/>
    <m/>
    <m/>
    <n v="4.0093441512193311E-3"/>
    <n v="3.8253411443146678E-3"/>
    <n v="0.44952301967914199"/>
    <n v="0.2224580179928882"/>
    <n v="0.77754198200711178"/>
    <n v="-2.9195491057302497E-2"/>
    <n v="-1"/>
    <n v="1"/>
    <n v="0"/>
    <n v="184.23881326745641"/>
    <n v="17.270493194527194"/>
    <n v="128.43680766602932"/>
    <m/>
    <m/>
    <n v="134.76864287274429"/>
    <m/>
    <n v="0.20363154649130377"/>
    <n v="984.94"/>
    <n v="105.77810500694937"/>
    <n v="119.28789619639205"/>
    <s v=""/>
    <n v="4.8067259847537791E-2"/>
    <n v="-3.7381525270333227E-2"/>
    <n v="62428.556706751544"/>
    <n v="161031.50438457145"/>
    <n v="124947.74974294854"/>
    <n v="84561.575662988835"/>
    <m/>
  </r>
  <r>
    <x v="1261"/>
    <m/>
    <n v="44.14"/>
    <n v="797.87"/>
    <n v="91.27677665286285"/>
    <n v="11.74669034793742"/>
    <m/>
    <m/>
    <m/>
    <m/>
    <m/>
    <m/>
    <m/>
    <n v="3.6189918452095436E-3"/>
    <n v="3.7137555427188712E-3"/>
    <n v="0.43263527289511555"/>
    <n v="0.23114157875019858"/>
    <n v="0.76885842124980142"/>
    <n v="3.1520120099003818E-4"/>
    <n v="1"/>
    <n v="1"/>
    <n v="0"/>
    <n v="181.26182604287814"/>
    <n v="17.549555117964776"/>
    <n v="127.74503389551491"/>
    <m/>
    <m/>
    <n v="134.40238228746256"/>
    <m/>
    <n v="0.20363154649130377"/>
    <n v="984.94"/>
    <n v="105.77810500694937"/>
    <n v="119.28789619639205"/>
    <s v=""/>
    <n v="0.1093418663415997"/>
    <n v="-1.4559492085932657E-2"/>
    <n v="63248.222340248438"/>
    <n v="161962.08871204045"/>
    <n v="124608.17938759741"/>
    <n v="85200.256700475889"/>
    <m/>
  </r>
  <r>
    <x v="1262"/>
    <m/>
    <n v="42.28"/>
    <n v="811.08"/>
    <n v="91.275152068194132"/>
    <n v="11.933402149141905"/>
    <m/>
    <m/>
    <m/>
    <m/>
    <m/>
    <m/>
    <m/>
    <n v="3.258280319141113E-3"/>
    <n v="3.6026991739730621E-3"/>
    <n v="0.42611739974828805"/>
    <n v="0.23467711024959562"/>
    <n v="0.76532288975040441"/>
    <n v="1.6459506088883909E-2"/>
    <n v="1"/>
    <n v="1"/>
    <n v="0"/>
    <n v="177.05814588418698"/>
    <n v="17.956550447614575"/>
    <n v="126.75751347439973"/>
    <m/>
    <m/>
    <n v="133.84129827189676"/>
    <m/>
    <n v="0.20363154649130377"/>
    <n v="984.94"/>
    <n v="105.77810500694937"/>
    <n v="119.28789619639205"/>
    <s v=""/>
    <n v="9.3925075513554779E-2"/>
    <n v="-2.0192684849212328E-2"/>
    <n v="64295.396713410337"/>
    <n v="161959.20603874847"/>
    <n v="124087.98282208119"/>
    <n v="86554.501421366454"/>
    <m/>
  </r>
  <r>
    <x v="1263"/>
    <m/>
    <n v="42.04"/>
    <n v="834.38"/>
    <n v="92.860343141784469"/>
    <n v="12.22830291188621"/>
    <m/>
    <m/>
    <m/>
    <m/>
    <m/>
    <m/>
    <m/>
    <n v="2.932784756233335E-3"/>
    <n v="3.4947179394557702E-3"/>
    <n v="0.41968295670490458"/>
    <n v="0.2382751036285562"/>
    <n v="0.7617248963714438"/>
    <n v="1.5086264270721302E-2"/>
    <n v="1"/>
    <n v="1"/>
    <n v="0"/>
    <n v="174.08649123879152"/>
    <n v="18.257924136390436"/>
    <n v="126.04836874330225"/>
    <m/>
    <m/>
    <n v="133.77905918830174"/>
    <m/>
    <n v="0.20363154649130377"/>
    <n v="984.94"/>
    <n v="105.77810500694937"/>
    <n v="119.28789619639205"/>
    <s v=""/>
    <n v="8.1915470730384188E-2"/>
    <n v="-2.118482421779555E-2"/>
    <n v="66142.418885603533"/>
    <n v="164771.97908684579"/>
    <n v="124030.279240035"/>
    <n v="88693.454602454833"/>
    <m/>
  </r>
  <r>
    <x v="1264"/>
    <m/>
    <n v="39.700000000000003"/>
    <n v="842.5"/>
    <n v="93.046075105269935"/>
    <n v="12.330444554146634"/>
    <m/>
    <m/>
    <m/>
    <m/>
    <m/>
    <m/>
    <m/>
    <n v="2.7421165604690763E-3"/>
    <n v="3.4206594852298198E-3"/>
    <n v="0.41521228071383309"/>
    <n v="0.24084066065695353"/>
    <n v="0.75915933934304647"/>
    <n v="2.4122027244239414E-2"/>
    <n v="1"/>
    <n v="0"/>
    <n v="1"/>
    <n v="170.40448511850852"/>
    <n v="18.644087289748725"/>
    <n v="125.15970920044717"/>
    <m/>
    <m/>
    <n v="133.1812295184551"/>
    <m/>
    <n v="0.20363154649130377"/>
    <n v="984.94"/>
    <n v="105.77810500694937"/>
    <n v="119.28789619639205"/>
    <s v=""/>
    <n v="8.7322323162108306E-2"/>
    <n v="-3.9210594027558443E-2"/>
    <n v="66786.102149045968"/>
    <n v="165101.54305535773"/>
    <n v="123476.0147584416"/>
    <n v="89434.301077728131"/>
    <m/>
  </r>
  <r>
    <x v="1265"/>
    <m/>
    <n v="40.93"/>
    <n v="835.48"/>
    <n v="92.638976827465896"/>
    <n v="12.247740145291356"/>
    <m/>
    <m/>
    <m/>
    <m/>
    <m/>
    <m/>
    <m/>
    <n v="2.8172443541058371E-3"/>
    <n v="3.4228415355780258E-3"/>
    <n v="0.41534469226551157"/>
    <n v="0.24076388084929326"/>
    <n v="0.75923611915070677"/>
    <n v="2.8987382724037402E-2"/>
    <n v="1"/>
    <n v="0"/>
    <n v="1"/>
    <n v="171.70633346634767"/>
    <n v="18.50165104918705"/>
    <n v="124.84097940385894"/>
    <m/>
    <m/>
    <n v="132.72185632971269"/>
    <m/>
    <n v="0.20363154649130377"/>
    <n v="984.94"/>
    <n v="105.77810500694937"/>
    <n v="119.28789619639205"/>
    <s v=""/>
    <n v="7.2759643916913808E-2"/>
    <n v="-4.3381641824691952E-2"/>
    <n v="66229.617357252151"/>
    <n v="164379.18530126027"/>
    <n v="123050.11712378333"/>
    <n v="88834.435357596332"/>
    <m/>
  </r>
  <r>
    <x v="1266"/>
    <m/>
    <n v="40.39"/>
    <n v="815.55"/>
    <n v="91.101617553758686"/>
    <n v="12.003058708141729"/>
    <m/>
    <m/>
    <m/>
    <m/>
    <m/>
    <m/>
    <m/>
    <n v="2.5835556502133801E-3"/>
    <n v="3.3345670089661226E-3"/>
    <n v="0.40995387210257273"/>
    <n v="0.24392988286003908"/>
    <n v="0.75607011713996086"/>
    <n v="4.1096449647777165E-2"/>
    <n v="1"/>
    <n v="0"/>
    <n v="1"/>
    <n v="172.28690554224687"/>
    <n v="18.439093415229454"/>
    <n v="124.70027563150025"/>
    <m/>
    <m/>
    <n v="132.10397572215754"/>
    <m/>
    <n v="0.20363154649130377"/>
    <n v="984.94"/>
    <n v="105.77810500694937"/>
    <n v="119.28789619639205"/>
    <s v=""/>
    <n v="0.10060085220472059"/>
    <n v="-5.8564486034372032E-2"/>
    <n v="64649.739593655126"/>
    <n v="161651.28530083189"/>
    <n v="122477.26286126232"/>
    <n v="87059.729407451829"/>
    <m/>
  </r>
  <r>
    <x v="1267"/>
    <m/>
    <n v="38.85"/>
    <n v="825.16"/>
    <n v="91.71253716772982"/>
    <n v="12.112216281435625"/>
    <m/>
    <m/>
    <m/>
    <m/>
    <m/>
    <m/>
    <m/>
    <n v="2.3548206087022254E-3"/>
    <n v="3.2434161557501938E-3"/>
    <n v="0.40431197638681171"/>
    <n v="0.24733375670358182"/>
    <n v="0.75266624329641818"/>
    <n v="4.0882037271928878E-2"/>
    <n v="1"/>
    <n v="0"/>
    <n v="1"/>
    <n v="168.49190666268768"/>
    <n v="18.845255094381116"/>
    <n v="125.6158751171621"/>
    <m/>
    <m/>
    <n v="133.16326024787833"/>
    <m/>
    <n v="0.20363154649130377"/>
    <n v="984.94"/>
    <n v="105.77810500694937"/>
    <n v="119.28789619639205"/>
    <s v=""/>
    <n v="0.11261112132916451"/>
    <n v="-5.7342294503857305E-2"/>
    <n v="65411.537150512493"/>
    <n v="162735.30492052357"/>
    <n v="123459.35494889517"/>
    <n v="87851.463333346444"/>
    <m/>
  </r>
  <r>
    <x v="1268"/>
    <m/>
    <n v="36.53"/>
    <n v="856.56"/>
    <n v="94.095381643223163"/>
    <n v="12.525696889757539"/>
    <m/>
    <m/>
    <m/>
    <m/>
    <m/>
    <m/>
    <m/>
    <n v="2.1881683463419667E-3"/>
    <n v="3.1667626106306771E-3"/>
    <n v="0.39950573910243908"/>
    <n v="0.25030929524233581"/>
    <n v="0.74969070475766419"/>
    <n v="5.7296017822333678E-2"/>
    <n v="1"/>
    <n v="0"/>
    <n v="1"/>
    <n v="161.3598915748839"/>
    <n v="19.642947080475789"/>
    <n v="127.38825365321608"/>
    <m/>
    <m/>
    <n v="135.52938938007577"/>
    <m/>
    <n v="0.20363154649130377"/>
    <n v="984.94"/>
    <n v="105.77810500694937"/>
    <n v="119.28789619639205"/>
    <s v=""/>
    <n v="0.12612099471617633"/>
    <n v="-6.4155455996384725E-2"/>
    <n v="67900.657159390874"/>
    <n v="166963.43920044662"/>
    <n v="125653.05894685313"/>
    <n v="90850.491393695513"/>
    <m/>
  </r>
  <r>
    <x v="1269"/>
    <m/>
    <n v="37.81"/>
    <n v="858.73"/>
    <n v="94.184986389677832"/>
    <n v="12.529655389285205"/>
    <m/>
    <m/>
    <m/>
    <m/>
    <m/>
    <m/>
    <m/>
    <n v="2.0057595532689695E-3"/>
    <n v="3.0826821447801165E-3"/>
    <n v="0.39416643705028698"/>
    <n v="0.2536999363729241"/>
    <n v="0.7463000636270759"/>
    <n v="8.2142010549659084E-2"/>
    <n v="1"/>
    <n v="0"/>
    <n v="1"/>
    <n v="160.10235156755809"/>
    <n v="19.796032159886728"/>
    <n v="127.71918228706838"/>
    <m/>
    <m/>
    <n v="135.88010646279696"/>
    <m/>
    <n v="0.20363154649130377"/>
    <n v="984.94"/>
    <n v="105.77810500694937"/>
    <n v="119.28789619639205"/>
    <s v=""/>
    <n v="6.1501821238442167E-2"/>
    <n v="-4.2448733870185218E-2"/>
    <n v="68072.675962552225"/>
    <n v="167122.43442821965"/>
    <n v="125978.21848952064"/>
    <n v="90879.202900163815"/>
    <m/>
  </r>
  <r>
    <x v="1270"/>
    <m/>
    <n v="37.67"/>
    <n v="841.5"/>
    <n v="92.559345385858819"/>
    <n v="12.344104543579416"/>
    <m/>
    <m/>
    <m/>
    <m/>
    <m/>
    <m/>
    <m/>
    <n v="1.8103382687901994E-3"/>
    <n v="2.991748081691151E-3"/>
    <n v="0.38830928821911281"/>
    <n v="0.25752667534332224"/>
    <n v="0.7424733246566777"/>
    <n v="5.6408324078481134E-2"/>
    <n v="1"/>
    <n v="0"/>
    <n v="1"/>
    <n v="159.89014687161296"/>
    <n v="19.822270443986106"/>
    <n v="127.77560996177817"/>
    <m/>
    <m/>
    <n v="135.5058534270367"/>
    <m/>
    <n v="0.20363154649130377"/>
    <n v="984.94"/>
    <n v="105.77810500694937"/>
    <n v="119.28789619639205"/>
    <s v=""/>
    <n v="5.7783005135490839E-2"/>
    <n v="-4.1734601281092076E-2"/>
    <n v="66706.830811183609"/>
    <n v="164237.88676856906"/>
    <n v="125631.23811147478"/>
    <n v="89533.378738901272"/>
    <m/>
  </r>
  <r>
    <x v="1271"/>
    <m/>
    <n v="36.17"/>
    <n v="852.06"/>
    <n v="93.265073830057361"/>
    <n v="12.461463514761649"/>
    <m/>
    <m/>
    <m/>
    <m/>
    <m/>
    <m/>
    <m/>
    <n v="1.8210977653726867E-3"/>
    <n v="2.9595336362788684E-3"/>
    <n v="0.38621301799454527"/>
    <n v="0.25892446743318315"/>
    <n v="0.7410755325668168"/>
    <n v="8.4219858156027987E-3"/>
    <n v="1"/>
    <n v="0"/>
    <n v="1"/>
    <n v="156.66084077397844"/>
    <n v="20.222621435377242"/>
    <n v="128.63583923888277"/>
    <m/>
    <m/>
    <n v="136.53884020118372"/>
    <m/>
    <n v="0.20363154649130377"/>
    <n v="984.94"/>
    <n v="105.77810500694937"/>
    <n v="119.28789619639205"/>
    <s v=""/>
    <n v="5.0409982174687951E-2"/>
    <n v="-3.1183707295528551E-2"/>
    <n v="67543.936139010213"/>
    <n v="165490.13577513289"/>
    <n v="126588.9488236452"/>
    <n v="90384.598459065746"/>
    <m/>
  </r>
  <r>
    <x v="1272"/>
    <m/>
    <n v="35.79"/>
    <n v="865.3"/>
    <n v="93.976576298617303"/>
    <n v="12.627341946698946"/>
    <m/>
    <m/>
    <m/>
    <m/>
    <m/>
    <m/>
    <m/>
    <n v="1.86460311547835E-3"/>
    <n v="2.9384321651833817E-3"/>
    <n v="0.3848337058071219"/>
    <n v="0.25985249860135656"/>
    <n v="0.74014750139864338"/>
    <n v="1.0340579710144916E-2"/>
    <n v="1"/>
    <n v="0"/>
    <n v="1"/>
    <n v="150.83125322800743"/>
    <n v="20.975135857514463"/>
    <n v="130.23141748014947"/>
    <m/>
    <m/>
    <n v="138.29832326807755"/>
    <m/>
    <n v="0.20363154649130377"/>
    <n v="984.94"/>
    <n v="105.77810500694937"/>
    <n v="119.28789619639205"/>
    <s v=""/>
    <n v="4.813041335117263E-2"/>
    <n v="-6.9528719398855854E-3"/>
    <n v="68593.488652307991"/>
    <n v="166752.63024697427"/>
    <n v="128220.21441505429"/>
    <n v="91587.736071747582"/>
    <m/>
  </r>
  <r>
    <x v="1273"/>
    <m/>
    <n v="33.94"/>
    <n v="869.6"/>
    <n v="94.084626121956546"/>
    <n v="12.707506350750995"/>
    <m/>
    <m/>
    <m/>
    <m/>
    <m/>
    <m/>
    <m/>
    <n v="1.7009708952030358E-3"/>
    <n v="2.8571276276096362E-3"/>
    <n v="0.37947230785859148"/>
    <n v="0.263523840683691"/>
    <n v="0.73647615931630894"/>
    <n v="4.1115092274709901E-3"/>
    <n v="1"/>
    <n v="0"/>
    <n v="1"/>
    <n v="147.77194056750579"/>
    <n v="21.400574865089592"/>
    <n v="131.11191277044986"/>
    <m/>
    <m/>
    <n v="139.19512520937514"/>
    <m/>
    <n v="0.20363154649130377"/>
    <n v="984.94"/>
    <n v="105.77810500694937"/>
    <n v="119.28789619639205"/>
    <s v=""/>
    <n v="2.0316653183866995E-2"/>
    <n v="1.5199561849422949E-2"/>
    <n v="68934.355405116177"/>
    <n v="166944.35453561283"/>
    <n v="129051.66438844347"/>
    <n v="92169.178810184501"/>
    <m/>
  </r>
  <r>
    <x v="1274"/>
    <m/>
    <n v="39.18"/>
    <n v="832.39"/>
    <n v="91.748183092334614"/>
    <n v="12.216291195248369"/>
    <m/>
    <m/>
    <m/>
    <m/>
    <m/>
    <m/>
    <m/>
    <n v="1.6279276912358005E-3"/>
    <n v="2.8005299644472677E-3"/>
    <n v="0.3756949696338005"/>
    <n v="0.26617338022245163"/>
    <n v="0.73382661977754837"/>
    <n v="-6.0669762472968514E-3"/>
    <n v="-1"/>
    <n v="0"/>
    <n v="1"/>
    <n v="159.19029079133432"/>
    <n v="19.746950652925811"/>
    <n v="127.73490327690273"/>
    <m/>
    <m/>
    <n v="135.24462303598062"/>
    <m/>
    <n v="0.20363154649130377"/>
    <n v="984.94"/>
    <n v="105.77810500694937"/>
    <n v="119.28789619639205"/>
    <s v=""/>
    <n v="4.6124655013799476E-2"/>
    <n v="-4.2933785899152976E-3"/>
    <n v="65984.668923257428"/>
    <n v="162798.55527417071"/>
    <n v="125389.04416463993"/>
    <n v="88606.332075969141"/>
    <m/>
  </r>
  <r>
    <x v="1275"/>
    <m/>
    <n v="37.14"/>
    <n v="850.08"/>
    <n v="92.86092973628034"/>
    <n v="12.428239230273748"/>
    <m/>
    <m/>
    <m/>
    <m/>
    <m/>
    <m/>
    <m/>
    <n v="1.475425906809199E-3"/>
    <n v="2.7196013609229433E-3"/>
    <n v="0.37022683396873918"/>
    <n v="0.27010467860480286"/>
    <n v="0.72989532139519708"/>
    <n v="-1.6514441101806191E-3"/>
    <n v="-1"/>
    <n v="0"/>
    <n v="1"/>
    <n v="152.9221535311456"/>
    <n v="20.524489261263163"/>
    <n v="129.41142911416009"/>
    <m/>
    <m/>
    <n v="137.18655020791866"/>
    <m/>
    <n v="0.20363154649130377"/>
    <n v="984.94"/>
    <n v="105.77810500694937"/>
    <n v="119.28789619639205"/>
    <s v=""/>
    <n v="9.0991001814053618E-2"/>
    <n v="-3.5564338811533536E-2"/>
    <n v="67386.978890042737"/>
    <n v="164773.01994382238"/>
    <n v="127189.45875015637"/>
    <n v="90143.61844825311"/>
    <m/>
  </r>
  <r>
    <x v="1276"/>
    <m/>
    <n v="38.1"/>
    <n v="843.55"/>
    <n v="92.859044809868436"/>
    <n v="12.358623103416022"/>
    <m/>
    <m/>
    <m/>
    <m/>
    <m/>
    <m/>
    <m/>
    <n v="1.3379589984502931E-3"/>
    <n v="2.6410360247918589E-3"/>
    <n v="0.36483998636321335"/>
    <n v="0.27409276323249793"/>
    <n v="0.72590723676750213"/>
    <n v="-4.2231753981439744E-3"/>
    <n v="-1"/>
    <n v="0"/>
    <n v="1"/>
    <n v="155.02363910382266"/>
    <n v="20.242437792112717"/>
    <n v="128.8186302184624"/>
    <m/>
    <m/>
    <n v="136.49312573180956"/>
    <m/>
    <n v="0.20363154649130377"/>
    <n v="984.94"/>
    <n v="105.77810500694937"/>
    <n v="119.28789619639205"/>
    <s v=""/>
    <n v="6.280585356672308E-2"/>
    <n v="-1.943880652347596E-2"/>
    <n v="66869.337053801457"/>
    <n v="164769.67531849779"/>
    <n v="126546.56567013681"/>
    <n v="89638.683721697322"/>
    <m/>
  </r>
  <r>
    <x v="1277"/>
    <m/>
    <n v="37.15"/>
    <n v="851.92"/>
    <n v="93.404942464956633"/>
    <n v="12.466624732503881"/>
    <m/>
    <m/>
    <m/>
    <m/>
    <m/>
    <m/>
    <m/>
    <n v="1.2284480881093515E-3"/>
    <n v="2.5690904408993296E-3"/>
    <n v="0.35983629364104758"/>
    <n v="0.27790415188011686"/>
    <n v="0.72209584811988314"/>
    <n v="-5.6860796976515287E-3"/>
    <n v="-1"/>
    <n v="1"/>
    <n v="0"/>
    <n v="152.39697437046559"/>
    <n v="20.585418370901138"/>
    <n v="129.54618238394772"/>
    <m/>
    <m/>
    <n v="137.3529477506938"/>
    <m/>
    <n v="0.20363154649130377"/>
    <n v="984.94"/>
    <n v="105.77810500694937"/>
    <n v="119.28789619639205"/>
    <s v=""/>
    <n v="5.3085175745361868E-2"/>
    <n v="-6.6047170106490194E-3"/>
    <n v="67532.838151709482"/>
    <n v="165738.31956387183"/>
    <n v="127343.73053096033"/>
    <n v="90422.033435514459"/>
    <m/>
  </r>
  <r>
    <x v="1278"/>
    <m/>
    <n v="36.82"/>
    <n v="866.23"/>
    <n v="94.761896112174696"/>
    <n v="12.628082071047094"/>
    <m/>
    <m/>
    <m/>
    <m/>
    <m/>
    <m/>
    <m/>
    <n v="1.1071109500319554E-3"/>
    <n v="2.4924700288924111E-3"/>
    <n v="0.35442980892720849"/>
    <n v="0.28214331154222316"/>
    <n v="0.71785668845777684"/>
    <n v="1.9116278649574285E-3"/>
    <n v="1"/>
    <n v="1"/>
    <n v="0"/>
    <n v="152.68059967748835"/>
    <n v="20.547106943592574"/>
    <n v="129.6265483183854"/>
    <m/>
    <m/>
    <n v="137.77803868461788"/>
    <m/>
    <n v="0.20363154649130377"/>
    <n v="984.94"/>
    <n v="105.77810500694937"/>
    <n v="119.28789619639205"/>
    <s v=""/>
    <n v="4.1177575359188756E-2"/>
    <n v="3.818084823510759E-3"/>
    <n v="68667.210996519992"/>
    <n v="168146.10668177909"/>
    <n v="127737.84413556266"/>
    <n v="91593.104288886592"/>
    <m/>
  </r>
  <r>
    <x v="1279"/>
    <m/>
    <n v="38.32"/>
    <n v="857.51"/>
    <n v="94.122164239736833"/>
    <n v="12.518605927995608"/>
    <m/>
    <m/>
    <m/>
    <m/>
    <m/>
    <m/>
    <m/>
    <n v="1.0847976090344995E-3"/>
    <n v="2.4442152542273605E-3"/>
    <n v="0.35098212036093657"/>
    <n v="0.28491479821582888"/>
    <n v="0.71508520178417112"/>
    <n v="-1.1089002738304023E-3"/>
    <n v="-1"/>
    <n v="1"/>
    <n v="0"/>
    <n v="156.33028078126432"/>
    <n v="20.055948354304228"/>
    <n v="130.65941380128379"/>
    <m/>
    <m/>
    <n v="138.49057939694129"/>
    <m/>
    <n v="0.20363154649130377"/>
    <n v="984.94"/>
    <n v="105.77810500694937"/>
    <n v="119.28789619639205"/>
    <s v=""/>
    <n v="5.0910266326495313E-2"/>
    <n v="-1.1553048394158272E-2"/>
    <n v="67975.964930360133"/>
    <n v="167010.96240877575"/>
    <n v="128398.46040880891"/>
    <n v="90799.059735545467"/>
    <m/>
  </r>
  <r>
    <x v="1280"/>
    <m/>
    <n v="37.950000000000003"/>
    <n v="855.16"/>
    <n v="93.779074696738334"/>
    <n v="12.487034203335345"/>
    <m/>
    <m/>
    <m/>
    <m/>
    <m/>
    <m/>
    <m/>
    <n v="9.7986777137292857E-4"/>
    <n v="2.3719537735731036E-3"/>
    <n v="0.34575492793029633"/>
    <n v="0.28922219734829013"/>
    <n v="0.71077780265170987"/>
    <n v="4.0874946717533844E-3"/>
    <n v="1"/>
    <n v="1"/>
    <n v="0"/>
    <n v="154.46988970149096"/>
    <n v="20.294621931990367"/>
    <n v="130.14111453831836"/>
    <m/>
    <m/>
    <n v="137.96714945242735"/>
    <m/>
    <n v="0.20363154649130377"/>
    <n v="984.94"/>
    <n v="105.77810500694937"/>
    <n v="119.28789619639205"/>
    <s v=""/>
    <n v="4.1457242481137246E-2"/>
    <n v="6.3852502794543575E-3"/>
    <n v="67789.677286383565"/>
    <n v="166402.1821577966"/>
    <n v="127913.17397777429"/>
    <n v="90570.065953820085"/>
    <m/>
  </r>
  <r>
    <x v="1281"/>
    <m/>
    <n v="36.08"/>
    <n v="873.64"/>
    <n v="95.210825017902806"/>
    <n v="12.72558269165544"/>
    <m/>
    <m/>
    <m/>
    <m/>
    <m/>
    <m/>
    <m/>
    <n v="1.0047257374952961E-3"/>
    <n v="2.3376485833438085E-3"/>
    <n v="0.34324552233135969"/>
    <n v="0.29133664824172939"/>
    <n v="0.70866335175827055"/>
    <n v="8.6460101920599469E-3"/>
    <n v="1"/>
    <n v="1"/>
    <n v="0"/>
    <n v="147.87576608391717"/>
    <n v="21.160973594764791"/>
    <n v="128.2892615145071"/>
    <m/>
    <m/>
    <n v="136.75979604087519"/>
    <m/>
    <n v="0.20363154649130377"/>
    <n v="984.94"/>
    <n v="105.77810500694937"/>
    <n v="119.28789619639205"/>
    <s v=""/>
    <n v="6.0421441601571813E-2"/>
    <n v="-5.9113189291559731E-3"/>
    <n v="69254.611610080145"/>
    <n v="168942.68896613666"/>
    <n v="126793.80311596068"/>
    <n v="92300.2888368938"/>
    <m/>
  </r>
  <r>
    <x v="1282"/>
    <m/>
    <n v="36.5"/>
    <n v="872.81"/>
    <n v="95.2393526307809"/>
    <n v="12.785220071283376"/>
    <m/>
    <m/>
    <m/>
    <m/>
    <m/>
    <m/>
    <m/>
    <n v="9.6293951562677392E-4"/>
    <n v="2.2851250314077963E-3"/>
    <n v="0.33936750224933582"/>
    <n v="0.2946658101827595"/>
    <n v="0.7053341898172405"/>
    <n v="3.6407286407285641E-3"/>
    <n v="1"/>
    <n v="1"/>
    <n v="0"/>
    <n v="149.542756300332"/>
    <n v="20.92242784189094"/>
    <n v="128.77132595161126"/>
    <m/>
    <m/>
    <n v="137.17225847285971"/>
    <m/>
    <n v="0.20363154649130377"/>
    <n v="984.94"/>
    <n v="105.77810500694937"/>
    <n v="119.28789619639205"/>
    <s v=""/>
    <n v="5.2080948674511296E-2"/>
    <n v="-2.6477001028215486E-2"/>
    <n v="69188.816399654374"/>
    <n v="168993.30854251891"/>
    <n v="127176.2084858703"/>
    <n v="92732.846425690383"/>
    <m/>
  </r>
  <r>
    <x v="1283"/>
    <m/>
    <n v="35.299999999999997"/>
    <n v="877.52"/>
    <n v="95.565615352623382"/>
    <n v="12.848744347688541"/>
    <m/>
    <m/>
    <m/>
    <m/>
    <m/>
    <m/>
    <m/>
    <n v="8.8341396197667312E-4"/>
    <n v="2.2216017998393351E-3"/>
    <n v="0.33461728991775436"/>
    <n v="0.29884887306504404"/>
    <n v="0.70115112693495596"/>
    <n v="8.2613565032900911E-3"/>
    <n v="1"/>
    <n v="0"/>
    <n v="1"/>
    <n v="147.407797309264"/>
    <n v="21.221128538207566"/>
    <n v="128.1585212774751"/>
    <m/>
    <m/>
    <n v="136.73807025411068"/>
    <m/>
    <n v="0.20363154649130377"/>
    <n v="984.94"/>
    <n v="105.77810500694937"/>
    <n v="119.28789619639205"/>
    <s v=""/>
    <n v="8.0269474456067247E-2"/>
    <n v="-3.6593063142081328E-2"/>
    <n v="69562.184400986138"/>
    <n v="169572.23117581313"/>
    <n v="126773.66053598246"/>
    <n v="93193.596176992243"/>
    <m/>
  </r>
  <r>
    <x v="1284"/>
    <m/>
    <n v="34.53"/>
    <n v="907.24"/>
    <n v="98.030069753581643"/>
    <n v="13.239320956343045"/>
    <m/>
    <m/>
    <m/>
    <m/>
    <m/>
    <m/>
    <m/>
    <n v="1.1128774159103599E-3"/>
    <n v="2.2502952008835613E-3"/>
    <n v="0.33677125489645265"/>
    <n v="0.29693745694164753"/>
    <n v="0.70306254305835247"/>
    <n v="-9.5645625323173447E-4"/>
    <n v="-1"/>
    <n v="0"/>
    <n v="1"/>
    <n v="140.61609863713616"/>
    <n v="22.198875395191099"/>
    <n v="130.12678906852906"/>
    <m/>
    <m/>
    <n v="139.2386909729716"/>
    <m/>
    <n v="0.20363154649130377"/>
    <n v="984.94"/>
    <n v="105.77810500694937"/>
    <n v="119.28789619639205"/>
    <s v=""/>
    <n v="7.6602242683927457E-2"/>
    <n v="-3.9460537191023937E-2"/>
    <n v="71918.128562255748"/>
    <n v="173945.17462267468"/>
    <n v="129092.05541718117"/>
    <n v="96026.498580383515"/>
    <m/>
  </r>
  <r>
    <x v="1285"/>
    <m/>
    <n v="33.36"/>
    <n v="903.8"/>
    <n v="97.687566225679575"/>
    <n v="13.201719815760622"/>
    <m/>
    <m/>
    <m/>
    <m/>
    <m/>
    <m/>
    <m/>
    <n v="1.307614504544803E-3"/>
    <n v="2.2745937939246982E-3"/>
    <n v="0.33858459388135898"/>
    <n v="0.29534716524946286"/>
    <n v="0.70465283475053719"/>
    <n v="5.7471264367814868E-3"/>
    <n v="1"/>
    <n v="0"/>
    <n v="1"/>
    <n v="140.37422522817209"/>
    <n v="22.237059626719663"/>
    <n v="130.20139932623215"/>
    <m/>
    <m/>
    <n v="139.22085895621979"/>
    <m/>
    <n v="0.20363154649130377"/>
    <n v="984.94"/>
    <n v="105.77810500694937"/>
    <n v="119.28789619639205"/>
    <s v=""/>
    <n v="2.7027027027026973E-2"/>
    <n v="-5.5904246548518222E-3"/>
    <n v="71645.43516000919"/>
    <n v="173337.43420058209"/>
    <n v="129075.52285946578"/>
    <n v="95753.772669087528"/>
    <m/>
  </r>
  <r>
    <x v="1286"/>
    <m/>
    <n v="32.450000000000003"/>
    <n v="919.53"/>
    <n v="98.903266749814279"/>
    <n v="13.416960173591697"/>
    <m/>
    <m/>
    <m/>
    <m/>
    <m/>
    <m/>
    <m/>
    <n v="1.4389384687056677E-3"/>
    <n v="2.2849816044915607E-3"/>
    <n v="0.33935685180407754"/>
    <n v="0.29467505803517258"/>
    <n v="0.70532494196482742"/>
    <n v="2.2683908954166859E-2"/>
    <n v="1"/>
    <n v="0"/>
    <n v="1"/>
    <n v="135.44247824727071"/>
    <n v="23.018310967554768"/>
    <n v="131.72618152180627"/>
    <m/>
    <m/>
    <n v="140.97817042257702"/>
    <m/>
    <n v="0.20363154649130377"/>
    <n v="984.94"/>
    <n v="105.77810500694937"/>
    <n v="119.28789619639205"/>
    <s v=""/>
    <n v="4.2774950210223484E-2"/>
    <n v="-1.1926608719048049E-2"/>
    <n v="72892.373304584267"/>
    <n v="175494.5808851764"/>
    <n v="130704.77509973764"/>
    <n v="97314.938682349282"/>
    <m/>
  </r>
  <r>
    <x v="1287"/>
    <m/>
    <n v="33.44"/>
    <n v="907.39"/>
    <n v="97.86499078118436"/>
    <n v="13.249000193866081"/>
    <m/>
    <m/>
    <m/>
    <m/>
    <m/>
    <m/>
    <m/>
    <n v="1.4460114879205027E-3"/>
    <n v="2.2617222161824342E-3"/>
    <n v="0.33762523557280888"/>
    <n v="0.29618639089682325"/>
    <n v="0.70381360910317681"/>
    <n v="1.4160443759168691E-2"/>
    <n v="1"/>
    <n v="0"/>
    <n v="1"/>
    <n v="137.29327268173569"/>
    <n v="22.703770342037284"/>
    <n v="131.12617752801049"/>
    <m/>
    <m/>
    <n v="140.13992030397517"/>
    <m/>
    <n v="0.20363154649130377"/>
    <n v="984.94"/>
    <n v="105.77810500694937"/>
    <n v="119.28789619639205"/>
    <s v=""/>
    <n v="2.2359248746642413E-2"/>
    <n v="3.6421892928517607E-4"/>
    <n v="71930.019262935108"/>
    <n v="173652.25745192944"/>
    <n v="129927.61014646316"/>
    <n v="96096.703335697632"/>
    <m/>
  </r>
  <r>
    <x v="1288"/>
    <m/>
    <n v="32.049999999999997"/>
    <n v="929.23"/>
    <n v="99.580348126928257"/>
    <n v="13.537133554041976"/>
    <m/>
    <m/>
    <m/>
    <m/>
    <m/>
    <m/>
    <m/>
    <n v="1.6292414662056839E-3"/>
    <n v="2.2922198878201306E-3"/>
    <n v="0.33989392808070956"/>
    <n v="0.29420943340963268"/>
    <n v="0.70579056659036732"/>
    <n v="1.5782642766186527E-2"/>
    <n v="1"/>
    <n v="0"/>
    <n v="1"/>
    <n v="131.64983608809942"/>
    <n v="23.637008263015275"/>
    <n v="132.92282362773273"/>
    <m/>
    <m/>
    <n v="142.29207308106496"/>
    <m/>
    <n v="0.20363154649130377"/>
    <n v="984.94"/>
    <n v="105.77810500694937"/>
    <n v="119.28789619639205"/>
    <s v=""/>
    <n v="3.4990467164063954E-2"/>
    <n v="-6.972694651880107E-3"/>
    <n v="73661.305281849243"/>
    <n v="176695.99835505991"/>
    <n v="131922.93072600127"/>
    <n v="98186.571675103318"/>
    <m/>
  </r>
  <r>
    <x v="1289"/>
    <m/>
    <n v="32.869999999999997"/>
    <n v="909.24"/>
    <n v="97.741676553660241"/>
    <n v="13.315873604864723"/>
    <m/>
    <m/>
    <m/>
    <m/>
    <m/>
    <m/>
    <m/>
    <n v="1.4668022272986885E-3"/>
    <n v="2.2235987634995984E-3"/>
    <n v="0.33476764730239356"/>
    <n v="0.29871464822187738"/>
    <n v="0.70128535177812257"/>
    <n v="1.5664160401002405E-2"/>
    <n v="1"/>
    <n v="0"/>
    <n v="1"/>
    <n v="132.51533166445535"/>
    <n v="23.481613264450765"/>
    <n v="132.63153546699508"/>
    <m/>
    <m/>
    <n v="141.53747603285203"/>
    <m/>
    <n v="0.20363154649130377"/>
    <n v="984.94"/>
    <n v="105.77810500694937"/>
    <n v="119.28789619639205"/>
    <s v=""/>
    <n v="1.4205309772607366E-2"/>
    <n v="-6.9577964949474325E-4"/>
    <n v="72076.671237980496"/>
    <n v="173433.4479081429"/>
    <n v="131223.32285634344"/>
    <n v="96581.744791184799"/>
    <m/>
  </r>
  <r>
    <x v="1290"/>
    <m/>
    <n v="31.8"/>
    <n v="908.35"/>
    <n v="97.587601772523215"/>
    <n v="13.287316936106366"/>
    <m/>
    <m/>
    <m/>
    <m/>
    <m/>
    <m/>
    <m/>
    <n v="1.3226437214348839E-3"/>
    <n v="2.1576473156544296E-3"/>
    <n v="0.32976571184552111"/>
    <n v="0.30324559651867339"/>
    <n v="0.69675440348132667"/>
    <n v="2.4894757771470166E-2"/>
    <n v="1"/>
    <n v="0"/>
    <n v="1"/>
    <n v="131.57260356487873"/>
    <n v="23.648663947339603"/>
    <n v="132.94605372890538"/>
    <m/>
    <m/>
    <n v="141.79798899600596"/>
    <m/>
    <n v="0.20363154649130377"/>
    <n v="984.94"/>
    <n v="105.77810500694937"/>
    <n v="119.28789619639205"/>
    <s v=""/>
    <n v="3.2895605120760063E-2"/>
    <n v="-3.5326153231597379E-3"/>
    <n v="72006.119747282981"/>
    <n v="173160.05664383798"/>
    <n v="131464.85165585569"/>
    <n v="96374.619597904326"/>
    <m/>
  </r>
  <r>
    <x v="1291"/>
    <m/>
    <n v="33.65"/>
    <n v="883.92"/>
    <n v="95.584981099826663"/>
    <n v="12.978041179593275"/>
    <m/>
    <m/>
    <m/>
    <m/>
    <m/>
    <m/>
    <m/>
    <n v="1.3463736129688726E-3"/>
    <n v="2.13971617528804E-3"/>
    <n v="0.32839259314807517"/>
    <n v="0.30451356725609552"/>
    <n v="0.69548643274390454"/>
    <n v="1.5272183236978215E-2"/>
    <n v="1"/>
    <n v="0"/>
    <n v="1"/>
    <n v="135.96308377262162"/>
    <n v="22.859525569081708"/>
    <n v="131.46728332184654"/>
    <m/>
    <m/>
    <n v="139.86743869549221"/>
    <m/>
    <n v="0.20363154649130377"/>
    <n v="984.94"/>
    <n v="105.77810500694937"/>
    <n v="119.28789619639205"/>
    <n v="0.30451356725609552"/>
    <n v="4.0226784829636042E-2"/>
    <n v="-8.6477714404088468E-3"/>
    <n v="70069.520963305302"/>
    <n v="169606.59387990425"/>
    <n v="129674.98488363824"/>
    <n v="94131.402737184399"/>
    <m/>
  </r>
  <r>
    <x v="1292"/>
    <m/>
    <n v="31.37"/>
    <n v="893.07"/>
    <n v="96.081026523474506"/>
    <n v="13.09672033886042"/>
    <m/>
    <m/>
    <m/>
    <m/>
    <m/>
    <m/>
    <m/>
    <n v="1.2370407299999837E-3"/>
    <n v="2.083116033527798E-3"/>
    <n v="0.32402013531538593"/>
    <n v="0.30862279562553951"/>
    <n v="0.69137720437446049"/>
    <n v="2.6674495987473026E-2"/>
    <n v="1"/>
    <n v="0"/>
    <n v="1"/>
    <n v="130.2399680604467"/>
    <n v="23.821755215005787"/>
    <n v="133.3119077447389"/>
    <m/>
    <m/>
    <n v="137.49482410558696"/>
    <m/>
    <n v="0.30451356725609552"/>
    <n v="893.07"/>
    <n v="133.3119077447389"/>
    <n v="137.49482410558696"/>
    <s v=""/>
    <n v="7.0470178296678565E-2"/>
    <n v="-2.6332075206155658E-2"/>
    <n v="70794.853704745983"/>
    <n v="170486.78001109947"/>
    <n v="127475.26803781472"/>
    <n v="94992.19795141535"/>
    <m/>
  </r>
  <r>
    <x v="1293"/>
    <m/>
    <n v="33.119999999999997"/>
    <n v="882.88"/>
    <n v="96.079126275214165"/>
    <n v="12.988252263350175"/>
    <m/>
    <m/>
    <m/>
    <m/>
    <m/>
    <m/>
    <m/>
    <n v="1.3751427966101598E-3"/>
    <n v="2.0991643944050166E-3"/>
    <n v="0.32526586891036208"/>
    <n v="0.30744080322660094"/>
    <n v="0.69255919677339906"/>
    <n v="3.526226116587719E-3"/>
    <n v="1"/>
    <n v="0"/>
    <n v="1"/>
    <n v="133.46528970284911"/>
    <n v="23.23182246395266"/>
    <n v="132.21144222804102"/>
    <m/>
    <m/>
    <n v="136.22772158819186"/>
    <m/>
    <n v="0.30451356725609552"/>
    <n v="893.07"/>
    <n v="133.3119077447389"/>
    <n v="137.49482410558696"/>
    <s v=""/>
    <n v="3.4319818155351678E-2"/>
    <n v="-2.4767171737613003E-2"/>
    <n v="69987.078771928442"/>
    <n v="170483.40819859027"/>
    <n v="126300.50212144619"/>
    <n v="94205.465041672636"/>
    <m/>
  </r>
  <r>
    <x v="1294"/>
    <m/>
    <n v="30.24"/>
    <n v="909.71"/>
    <n v="98.005383139919104"/>
    <n v="13.348025005796854"/>
    <m/>
    <m/>
    <m/>
    <m/>
    <m/>
    <m/>
    <m/>
    <n v="1.2376552232787178E-3"/>
    <n v="2.0361974744717384E-3"/>
    <n v="0.32035035931519668"/>
    <n v="0.31215822642985946"/>
    <n v="0.68784177357014054"/>
    <n v="3.4043575354109165E-2"/>
    <n v="1"/>
    <n v="0"/>
    <n v="1"/>
    <n v="123.71361014012862"/>
    <n v="24.929262216497111"/>
    <n v="135.43146450750032"/>
    <m/>
    <m/>
    <n v="139.79531944083277"/>
    <m/>
    <n v="0.30451356725609552"/>
    <n v="893.07"/>
    <n v="133.3119077447389"/>
    <n v="137.49482410558696"/>
    <s v=""/>
    <n v="3.2948985139543252E-2"/>
    <n v="-2.2126378693607562E-2"/>
    <n v="72113.928766775804"/>
    <n v="173901.37053954825"/>
    <n v="129608.12112074242"/>
    <n v="96814.943039504898"/>
    <m/>
  </r>
  <r>
    <x v="1295"/>
    <m/>
    <n v="28.8"/>
    <n v="908.13"/>
    <n v="98.003427818199839"/>
    <n v="13.348090455871361"/>
    <m/>
    <m/>
    <m/>
    <m/>
    <m/>
    <m/>
    <m/>
    <n v="1.1138955683294958E-3"/>
    <n v="1.9751133104511814E-3"/>
    <n v="0.31550865415506363"/>
    <n v="0.3169485168887089"/>
    <n v="0.68305148311129105"/>
    <n v="6.3582251082251018E-2"/>
    <n v="1"/>
    <n v="0"/>
    <n v="1"/>
    <n v="121.76277492241759"/>
    <n v="25.322370805183596"/>
    <n v="136.14333571350087"/>
    <m/>
    <m/>
    <n v="140.23187702258929"/>
    <m/>
    <n v="0.30451356725609552"/>
    <n v="893.07"/>
    <n v="133.3119077447389"/>
    <n v="137.49482410558696"/>
    <s v=""/>
    <s v=""/>
    <s v=""/>
    <n v="71988.680052953263"/>
    <n v="173897.90100434588"/>
    <n v="130012.86577284377"/>
    <n v="96815.417757317642"/>
    <m/>
  </r>
  <r>
    <x v="1296"/>
    <m/>
    <n v="29.03"/>
    <n v="903.47"/>
    <n v="97.587423989728151"/>
    <n v="13.269167130977777"/>
    <m/>
    <m/>
    <m/>
    <m/>
    <m/>
    <m/>
    <m/>
    <n v="1.0503634562345446E-3"/>
    <n v="1.9302171445590452E-3"/>
    <n v="0.31190213863610466"/>
    <n v="0.32061338353524316"/>
    <n v="0.67938661646475684"/>
    <n v="5.5488904400430417E-2"/>
    <n v="1"/>
    <n v="0"/>
    <n v="1"/>
    <n v="122.1639366657356"/>
    <n v="25.23894328455075"/>
    <n v="135.99382231766279"/>
    <m/>
    <m/>
    <n v="139.90615896345187"/>
    <m/>
    <n v="0.30451356725609552"/>
    <n v="893.07"/>
    <n v="133.3119077447389"/>
    <n v="137.49482410558696"/>
    <s v=""/>
    <n v="1.1275918646008742E-2"/>
    <n v="4.4720264380442298E-3"/>
    <n v="71619.275618514614"/>
    <n v="173159.74118492412"/>
    <n v="129710.8835188688"/>
    <n v="96242.976725723667"/>
    <m/>
  </r>
  <r>
    <x v="1297"/>
    <m/>
    <n v="31.35"/>
    <n v="888.33"/>
    <n v="96.677794039869283"/>
    <n v="13.062081102915952"/>
    <m/>
    <m/>
    <m/>
    <m/>
    <m/>
    <m/>
    <m/>
    <n v="9.4815912743236302E-4"/>
    <n v="1.8731602352686557E-3"/>
    <n v="0.30725767013622335"/>
    <n v="0.32545973532789202"/>
    <n v="0.67454026467210793"/>
    <n v="3.153904695000579E-2"/>
    <n v="1"/>
    <n v="0"/>
    <n v="1"/>
    <n v="128.91051812297968"/>
    <n v="23.845106515603995"/>
    <n v="133.4903737414038"/>
    <m/>
    <m/>
    <n v="137.40061793032768"/>
    <m/>
    <n v="0.30451356725609552"/>
    <n v="893.07"/>
    <n v="133.3119077447389"/>
    <n v="137.49482410558696"/>
    <s v=""/>
    <n v="1.9657542585808097E-2"/>
    <n v="-5.8102408697233709E-3"/>
    <n v="70419.107563278347"/>
    <n v="171545.68805951119"/>
    <n v="127387.92687773751"/>
    <n v="94740.95511560711"/>
    <m/>
  </r>
  <r>
    <x v="1298"/>
    <m/>
    <n v="32.630000000000003"/>
    <n v="887"/>
    <n v="96.700478266883579"/>
    <n v="13.028189270004631"/>
    <m/>
    <m/>
    <m/>
    <m/>
    <m/>
    <m/>
    <m/>
    <n v="8.5551076081920654E-4"/>
    <n v="1.8176156920496199E-3"/>
    <n v="0.30266785570869736"/>
    <n v="0.33039517779596983"/>
    <n v="0.66960482220403017"/>
    <n v="2.1897668645021049E-2"/>
    <n v="1"/>
    <n v="0"/>
    <n v="1"/>
    <n v="130.96121437407663"/>
    <n v="23.465780831008523"/>
    <n v="132.78252302196685"/>
    <m/>
    <m/>
    <n v="136.83051722946684"/>
    <m/>
    <n v="0.30451356725609552"/>
    <n v="893.07"/>
    <n v="133.3119077447389"/>
    <n v="137.49482410558696"/>
    <s v=""/>
    <s v=""/>
    <s v=""/>
    <n v="70313.676683921396"/>
    <n v="171585.93909512812"/>
    <n v="126859.37069299725"/>
    <n v="94495.133290176833"/>
    <m/>
  </r>
  <r>
    <x v="1299"/>
    <m/>
    <n v="30.62"/>
    <n v="910.33"/>
    <n v="98.533558204528674"/>
    <n v="13.339194895998453"/>
    <m/>
    <m/>
    <m/>
    <m/>
    <m/>
    <m/>
    <m/>
    <n v="7.7000610221507728E-4"/>
    <n v="1.7631011465314686E-3"/>
    <n v="0.2980944444051013"/>
    <n v="0.33546415197226231"/>
    <n v="0.66453584802773769"/>
    <n v="4.2040664731896146E-2"/>
    <n v="1"/>
    <n v="0"/>
    <n v="1"/>
    <n v="124.92180881085844"/>
    <n v="24.547928457490102"/>
    <n v="134.8236553579026"/>
    <m/>
    <m/>
    <n v="139.38839961090696"/>
    <m/>
    <n v="0.30451356725609552"/>
    <n v="893.07"/>
    <n v="133.3119077447389"/>
    <n v="137.49482410558696"/>
    <s v=""/>
    <s v=""/>
    <s v=""/>
    <n v="72163.076996250471"/>
    <n v="174838.5677084965"/>
    <n v="129230.85445105411"/>
    <n v="96750.897116846405"/>
    <m/>
  </r>
  <r>
    <x v="1300"/>
    <m/>
    <n v="32.36"/>
    <n v="893.06"/>
    <n v="97.160668628688811"/>
    <n v="13.11404509421819"/>
    <m/>
    <m/>
    <m/>
    <m/>
    <m/>
    <m/>
    <m/>
    <n v="7.2100740549970778E-4"/>
    <n v="1.718608686187366E-3"/>
    <n v="0.29430915341498171"/>
    <n v="0.33977876270466528"/>
    <n v="0.66022123729533466"/>
    <n v="4.8883390271180147E-2"/>
    <n v="1"/>
    <n v="0"/>
    <n v="1"/>
    <n v="128.66849492246553"/>
    <n v="23.811680851920627"/>
    <n v="133.47576710189659"/>
    <m/>
    <m/>
    <n v="137.61189301858809"/>
    <m/>
    <n v="0.30451356725609552"/>
    <n v="893.07"/>
    <n v="133.3119077447389"/>
    <n v="137.49482410558696"/>
    <s v=""/>
    <n v="-1.0314940735777101E-2"/>
    <n v="-6.7223338526546383E-3"/>
    <n v="70794.060991367354"/>
    <n v="172402.50377824117"/>
    <n v="127583.80587668097"/>
    <n v="95117.856631437855"/>
    <m/>
  </r>
  <r>
    <x v="1301"/>
    <m/>
    <n v="31.67"/>
    <n v="906.83"/>
    <n v="98.360004863104066"/>
    <n v="13.279162524805011"/>
    <m/>
    <m/>
    <m/>
    <m/>
    <m/>
    <m/>
    <m/>
    <n v="6.5028463075549481E-4"/>
    <n v="1.6674638153434723E-3"/>
    <n v="0.28989683732892124"/>
    <n v="0.34495029653096398"/>
    <n v="0.65504970346903602"/>
    <n v="4.6755921201289942E-2"/>
    <n v="1"/>
    <n v="0"/>
    <n v="1"/>
    <n v="126.53127907204298"/>
    <n v="24.207198820577947"/>
    <n v="134.214789049394"/>
    <m/>
    <m/>
    <n v="138.78756702451085"/>
    <m/>
    <n v="0.30451356725609552"/>
    <n v="893.07"/>
    <n v="133.3119077447389"/>
    <n v="137.49482410558696"/>
    <s v=""/>
    <n v="3.0457080151389704E-2"/>
    <n v="-3.5819580028783715E-2"/>
    <n v="71885.627313732184"/>
    <n v="174530.61356385151"/>
    <n v="128673.80588217212"/>
    <n v="96315.474603396258"/>
    <m/>
  </r>
  <r>
    <x v="1302"/>
    <m/>
    <n v="28.92"/>
    <n v="919.14"/>
    <n v="99.217223403608884"/>
    <n v="13.501463923441744"/>
    <m/>
    <m/>
    <m/>
    <m/>
    <m/>
    <m/>
    <m/>
    <n v="7.0150412489807207E-4"/>
    <n v="1.652314288048606E-3"/>
    <n v="0.28857692235805993"/>
    <n v="0.34652805630771194"/>
    <n v="0.653471943692288"/>
    <n v="5.4902585337367929E-2"/>
    <n v="1"/>
    <n v="0"/>
    <n v="1"/>
    <n v="122.1366346592079"/>
    <n v="25.04795560283311"/>
    <n v="135.76862426742977"/>
    <m/>
    <m/>
    <n v="140.47926570334562"/>
    <m/>
    <n v="0.30451356725609552"/>
    <n v="893.07"/>
    <n v="133.3119077447389"/>
    <n v="137.49482410558696"/>
    <s v=""/>
    <n v="1.3310102224231679E-2"/>
    <n v="-3.1023924266887604E-2"/>
    <n v="72861.457482817947"/>
    <n v="176051.66755363974"/>
    <n v="130242.2266858387"/>
    <n v="97927.8552542619"/>
    <m/>
  </r>
  <r>
    <x v="1303"/>
    <m/>
    <n v="30.04"/>
    <n v="942.87"/>
    <n v="101.27672980898254"/>
    <n v="13.797839130664967"/>
    <m/>
    <m/>
    <m/>
    <m/>
    <m/>
    <m/>
    <m/>
    <n v="1.0044722901409739E-3"/>
    <n v="1.7146804327269607E-3"/>
    <n v="0.29397260724332602"/>
    <n v="0.34016774874955724"/>
    <n v="0.65983225125044276"/>
    <n v="5.1522667769050526E-2"/>
    <n v="1"/>
    <n v="0"/>
    <n v="1"/>
    <n v="119.1617644885374"/>
    <n v="25.658046229343828"/>
    <n v="136.87092534079488"/>
    <m/>
    <m/>
    <n v="142.38246915704906"/>
    <m/>
    <n v="0.30451356725609552"/>
    <n v="893.07"/>
    <n v="133.3119077447389"/>
    <n v="137.49482410558696"/>
    <s v=""/>
    <s v=""/>
    <s v=""/>
    <n v="74742.566330291957"/>
    <n v="179706.06872074847"/>
    <n v="132006.73943727894"/>
    <n v="100077.50277089275"/>
    <m/>
  </r>
  <r>
    <x v="1304"/>
    <m/>
    <n v="29.63"/>
    <n v="944.74"/>
    <n v="101.49012421344082"/>
    <n v="13.80481703539054"/>
    <m/>
    <m/>
    <m/>
    <m/>
    <m/>
    <m/>
    <m/>
    <n v="1.0416852515947716E-3"/>
    <n v="1.7045380768855203E-3"/>
    <n v="0.29310189196767433"/>
    <n v="0.34117828216212548"/>
    <n v="0.65882171783787458"/>
    <n v="6.095373251096186E-2"/>
    <n v="1"/>
    <n v="0"/>
    <n v="1"/>
    <n v="119.5792035802973"/>
    <n v="25.568162770834441"/>
    <n v="136.71109981564194"/>
    <m/>
    <m/>
    <n v="142.35549454078389"/>
    <m/>
    <n v="0.30451356725609552"/>
    <n v="893.07"/>
    <n v="133.3119077447389"/>
    <n v="137.49482410558696"/>
    <s v=""/>
    <n v="-2.4976932132743546E-2"/>
    <n v="-7.8356771529026759E-3"/>
    <n v="74890.803732094588"/>
    <n v="180084.71709915219"/>
    <n v="131981.73052177258"/>
    <n v="100128.11441180953"/>
    <m/>
  </r>
  <r>
    <x v="1305"/>
    <m/>
    <n v="31.02"/>
    <n v="931.76"/>
    <n v="100.78667597033332"/>
    <n v="13.612169124741083"/>
    <m/>
    <m/>
    <m/>
    <m/>
    <m/>
    <m/>
    <m/>
    <n v="1.1174751174791973E-3"/>
    <n v="1.7073894518921256E-3"/>
    <n v="0.29334694199081596"/>
    <n v="0.34089327579603945"/>
    <n v="0.65910672420396055"/>
    <n v="6.8090201285827906E-2"/>
    <n v="1"/>
    <n v="0"/>
    <n v="1"/>
    <n v="125.89139952841589"/>
    <n v="24.218502891769237"/>
    <n v="134.30558886702156"/>
    <m/>
    <m/>
    <n v="140.02147045360402"/>
    <m/>
    <n v="0.30451356725609552"/>
    <n v="893.07"/>
    <n v="133.3119077447389"/>
    <n v="137.49482410558696"/>
    <s v=""/>
    <n v="-2.2662319791688645E-2"/>
    <n v="-1.15169162058395E-2"/>
    <n v="73861.861766641043"/>
    <n v="178836.51409579895"/>
    <n v="129817.79200222885"/>
    <n v="98730.814325234402"/>
    <m/>
  </r>
  <r>
    <x v="1306"/>
    <m/>
    <n v="30.18"/>
    <n v="942.46"/>
    <n v="101.72466540620286"/>
    <n v="13.72811701431641"/>
    <m/>
    <m/>
    <m/>
    <m/>
    <m/>
    <m/>
    <m/>
    <n v="1.1542490239585957E-3"/>
    <n v="1.7007241938035572E-3"/>
    <n v="0.29277380239307493"/>
    <n v="0.34156061499567197"/>
    <n v="0.65843938500432797"/>
    <n v="6.8490652074783401E-2"/>
    <n v="1"/>
    <n v="0"/>
    <n v="1"/>
    <n v="124.40865291859812"/>
    <n v="24.503747977550709"/>
    <n v="134.83287179320007"/>
    <m/>
    <m/>
    <n v="140.9013340352501"/>
    <m/>
    <n v="0.30451356725609552"/>
    <n v="893.07"/>
    <n v="133.3119077447389"/>
    <n v="137.49482410558696"/>
    <s v=""/>
    <n v="-3.7928221859706346E-2"/>
    <n v="-5.112072603916995E-3"/>
    <n v="74710.065081768393"/>
    <n v="180500.8884722192"/>
    <n v="130633.53795220667"/>
    <n v="99571.799288920869"/>
    <m/>
  </r>
  <r>
    <x v="1307"/>
    <m/>
    <n v="29.62"/>
    <n v="940.09"/>
    <n v="101.45376385158718"/>
    <n v="13.73321788955313"/>
    <m/>
    <m/>
    <m/>
    <m/>
    <m/>
    <m/>
    <m/>
    <n v="1.0896165026778211E-3"/>
    <n v="1.664940182323976E-3"/>
    <n v="0.28967738121767184"/>
    <n v="0.34521162674022227"/>
    <n v="0.65478837325977768"/>
    <n v="7.3576127705470132E-2"/>
    <n v="1"/>
    <n v="0"/>
    <n v="1"/>
    <n v="123.88144657894038"/>
    <n v="24.607587469226527"/>
    <n v="135.02333213802874"/>
    <m/>
    <m/>
    <n v="140.92684219900377"/>
    <m/>
    <n v="0.30451356725609552"/>
    <n v="893.07"/>
    <n v="133.3119077447389"/>
    <n v="137.49482410558696"/>
    <s v=""/>
    <n v="-4.641045773825947E-2"/>
    <n v="-1.7101050620014213E-3"/>
    <n v="74522.192011034582"/>
    <n v="180020.19904354055"/>
    <n v="130657.18727888353"/>
    <n v="99608.796593412"/>
    <m/>
  </r>
  <r>
    <x v="1308"/>
    <m/>
    <n v="29.77"/>
    <n v="939.14"/>
    <n v="101.29661599932123"/>
    <n v="13.68958608879907"/>
    <m/>
    <m/>
    <m/>
    <m/>
    <m/>
    <m/>
    <m/>
    <n v="9.8222606495802821E-4"/>
    <n v="1.6154633406186534E-3"/>
    <n v="0.28534076534414099"/>
    <n v="0.35045816141760533"/>
    <n v="0.64954183858239467"/>
    <n v="7.4720888981636063E-2"/>
    <n v="1"/>
    <n v="0"/>
    <n v="1"/>
    <n v="122.95426684226194"/>
    <n v="24.791760782503673"/>
    <n v="135.36018886945598"/>
    <m/>
    <m/>
    <n v="141.1239344066648"/>
    <m/>
    <n v="0.30451356725609552"/>
    <n v="893.07"/>
    <n v="133.3119077447389"/>
    <n v="137.49482410558696"/>
    <s v=""/>
    <n v="-6.2823772192024174E-2"/>
    <n v="1.4271781489875401E-2"/>
    <n v="74446.884240065323"/>
    <n v="179741.35490242456"/>
    <n v="130839.91693553199"/>
    <n v="99292.329527843802"/>
    <m/>
  </r>
  <r>
    <x v="1309"/>
    <m/>
    <n v="28.27"/>
    <n v="942.43"/>
    <n v="101.27011571281201"/>
    <n v="13.771731138036813"/>
    <m/>
    <m/>
    <m/>
    <m/>
    <m/>
    <m/>
    <m/>
    <n v="8.8460278338328474E-4"/>
    <n v="1.5671792378764114E-3"/>
    <n v="0.28104418440695605"/>
    <n v="0.35581593766479991"/>
    <n v="0.64418406233520009"/>
    <n v="7.9015481274450849E-2"/>
    <n v="1"/>
    <n v="0"/>
    <n v="1"/>
    <n v="118.72611074428791"/>
    <n v="25.644300814046737"/>
    <n v="136.91177934475994"/>
    <m/>
    <m/>
    <n v="142.39114594268011"/>
    <m/>
    <n v="0.30451356725609552"/>
    <n v="893.07"/>
    <n v="133.3119077447389"/>
    <n v="137.49482410558696"/>
    <s v=""/>
    <n v="-6.3441020508124502E-2"/>
    <n v="1.9216838989470464E-2"/>
    <n v="74707.686941632521"/>
    <n v="179694.3326267495"/>
    <n v="132014.78392608947"/>
    <n v="99888.138140689203"/>
    <m/>
  </r>
  <r>
    <x v="1310"/>
    <m/>
    <n v="28.46"/>
    <n v="939.15"/>
    <n v="101.01563180823878"/>
    <n v="13.737289157491702"/>
    <m/>
    <m/>
    <m/>
    <m/>
    <m/>
    <m/>
    <m/>
    <n v="8.0238341034806699E-4"/>
    <n v="1.5220361323310524E-3"/>
    <n v="0.27696682304833015"/>
    <n v="0.36105407463387845"/>
    <n v="0.6389459253661216"/>
    <n v="8.4002183125722288E-2"/>
    <n v="1"/>
    <n v="0"/>
    <n v="1"/>
    <n v="119.44467079611978"/>
    <n v="25.489095105659459"/>
    <n v="136.63557125920451"/>
    <m/>
    <m/>
    <n v="142.0392460499381"/>
    <m/>
    <n v="0.30451356725609552"/>
    <n v="893.07"/>
    <n v="133.3119077447389"/>
    <n v="137.49482410558696"/>
    <s v=""/>
    <n v="-6.3399934212620579E-2"/>
    <n v="2.4150095709437824E-2"/>
    <n v="74447.676953443952"/>
    <n v="179242.77477994878"/>
    <n v="131688.52776741897"/>
    <n v="99638.32602367604"/>
    <m/>
  </r>
  <r>
    <x v="1311"/>
    <m/>
    <n v="28.11"/>
    <n v="944.89"/>
    <n v="101.36742673473566"/>
    <n v="13.8042488155883"/>
    <m/>
    <m/>
    <m/>
    <m/>
    <m/>
    <m/>
    <m/>
    <n v="7.2280815267032736E-4"/>
    <n v="1.4765739733682407E-3"/>
    <n v="0.27279906205439808"/>
    <n v="0.36657017530382596"/>
    <n v="0.63342982469617404"/>
    <n v="0.10050276520864755"/>
    <n v="1"/>
    <n v="0"/>
    <n v="1"/>
    <n v="116.78824747481373"/>
    <n v="26.055966998950002"/>
    <n v="137.64848632019391"/>
    <m/>
    <m/>
    <n v="143.03492231215813"/>
    <m/>
    <n v="0.30451356725609552"/>
    <n v="893.07"/>
    <n v="133.3119077447389"/>
    <n v="137.49482410558696"/>
    <s v=""/>
    <n v="-6.3908853750732075E-2"/>
    <n v="2.4264776774468588E-2"/>
    <n v="74902.694432773947"/>
    <n v="179867.00191836347"/>
    <n v="132611.64686830904"/>
    <n v="100123.99304046329"/>
    <m/>
  </r>
  <r>
    <x v="1312"/>
    <m/>
    <n v="28.15"/>
    <n v="946.21"/>
    <n v="101.32453037154765"/>
    <n v="13.849002556687383"/>
    <m/>
    <m/>
    <m/>
    <m/>
    <m/>
    <m/>
    <m/>
    <n v="6.5473794096856399E-4"/>
    <n v="1.4335399352367743E-3"/>
    <n v="0.2687943688694639"/>
    <n v="0.37203160326830942"/>
    <n v="0.62796839673169058"/>
    <n v="6.9486627645808527E-2"/>
    <n v="1"/>
    <n v="0"/>
    <n v="1"/>
    <n v="114.82509939168621"/>
    <n v="26.493953892100823"/>
    <n v="138.41975217358717"/>
    <m/>
    <m/>
    <n v="143.65004241575122"/>
    <m/>
    <n v="0.30451356725609552"/>
    <n v="893.07"/>
    <n v="133.3119077447389"/>
    <n v="137.49482410558696"/>
    <s v=""/>
    <n v="-4.6396935092973823E-2"/>
    <n v="1.1827833392344722E-2"/>
    <n v="75007.332598752284"/>
    <n v="179790.88634072314"/>
    <n v="133181.94179098017"/>
    <n v="100448.5976837293"/>
    <m/>
  </r>
  <r>
    <x v="1313"/>
    <m/>
    <n v="30.81"/>
    <n v="923.72"/>
    <n v="99.642306759390763"/>
    <n v="13.539742489814051"/>
    <m/>
    <m/>
    <m/>
    <m/>
    <m/>
    <m/>
    <m/>
    <n v="6.1667282826638318E-4"/>
    <n v="1.3987563415980737E-3"/>
    <n v="0.26551331344500018"/>
    <n v="0.37662894829081528"/>
    <n v="0.62337105170918472"/>
    <n v="5.2901855003585893E-2"/>
    <n v="1"/>
    <n v="0"/>
    <n v="1"/>
    <n v="120.40735113016693"/>
    <n v="25.205943509728655"/>
    <n v="136.17664822301478"/>
    <m/>
    <m/>
    <n v="140.98666505163411"/>
    <m/>
    <n v="0.30451356725609552"/>
    <n v="893.07"/>
    <n v="133.3119077447389"/>
    <n v="137.49482410558696"/>
    <s v=""/>
    <n v="-4.2664947527504493E-2"/>
    <n v="1.0329743142160064E-2"/>
    <n v="73224.520210227594"/>
    <n v="176805.93814363869"/>
    <n v="130712.65070613212"/>
    <n v="98205.494621985548"/>
    <m/>
  </r>
  <r>
    <x v="1314"/>
    <m/>
    <n v="32.68"/>
    <n v="911.97"/>
    <n v="98.843588098613779"/>
    <n v="13.361379381138594"/>
    <m/>
    <m/>
    <m/>
    <m/>
    <m/>
    <m/>
    <m/>
    <n v="6.6294769896405948E-4"/>
    <n v="1.3891762974074257E-3"/>
    <n v="0.26460250450314005"/>
    <n v="0.37792537220226236"/>
    <n v="0.62207462779773759"/>
    <n v="3.681001938577684E-2"/>
    <n v="1"/>
    <n v="0"/>
    <n v="1"/>
    <n v="124.56998840413644"/>
    <n v="24.334541564628651"/>
    <n v="134.60738082525555"/>
    <m/>
    <m/>
    <n v="139.31015073931346"/>
    <m/>
    <n v="0.30451356725609552"/>
    <n v="893.07"/>
    <n v="133.3119077447389"/>
    <n v="137.49482410558696"/>
    <s v=""/>
    <s v=""/>
    <s v=""/>
    <n v="72293.081990344755"/>
    <n v="175388.68670974215"/>
    <n v="129158.30775015155"/>
    <n v="96911.804042348173"/>
    <m/>
  </r>
  <r>
    <x v="1315"/>
    <m/>
    <n v="31.54"/>
    <n v="910.71"/>
    <n v="98.796155442264293"/>
    <n v="13.346192078991692"/>
    <m/>
    <m/>
    <m/>
    <m/>
    <m/>
    <m/>
    <m/>
    <n v="6.9121345817254264E-4"/>
    <n v="1.3758691672166696E-3"/>
    <n v="0.26333212114688959"/>
    <n v="0.37974858351677837"/>
    <n v="0.62025141648322157"/>
    <n v="-3.5617522603426915E-3"/>
    <n v="-1"/>
    <n v="0"/>
    <n v="1"/>
    <n v="125.53173004446975"/>
    <n v="24.146666923064117"/>
    <n v="134.26096907473595"/>
    <m/>
    <m/>
    <n v="139.00259508806764"/>
    <m/>
    <n v="0.30451356725609552"/>
    <n v="893.07"/>
    <n v="133.3119077447389"/>
    <n v="137.49482410558696"/>
    <s v=""/>
    <n v="3.1547090364814512E-2"/>
    <n v="-4.3207326200974894E-2"/>
    <n v="72193.200104638177"/>
    <n v="175304.52190487905"/>
    <n v="128873.16436868871"/>
    <n v="96801.648585519346"/>
    <m/>
  </r>
  <r>
    <x v="1316"/>
    <m/>
    <n v="30.03"/>
    <n v="918.37"/>
    <n v="98.794307835695179"/>
    <n v="13.432564276651632"/>
    <m/>
    <m/>
    <m/>
    <m/>
    <m/>
    <m/>
    <m/>
    <n v="7.0313572047032611E-4"/>
    <n v="1.3589061746346806E-3"/>
    <n v="0.26170378522594567"/>
    <n v="0.38211140092476531"/>
    <n v="0.61788859907523475"/>
    <n v="2.1113991213659866E-3"/>
    <n v="1"/>
    <n v="0"/>
    <n v="1"/>
    <n v="124.57041780658001"/>
    <n v="24.331580222746723"/>
    <n v="134.60368909884662"/>
    <m/>
    <m/>
    <n v="139.60754837530439"/>
    <m/>
    <n v="0.30451356725609552"/>
    <n v="893.07"/>
    <n v="133.3119077447389"/>
    <n v="137.49482410558696"/>
    <s v=""/>
    <n v="3.2578976842243978E-2"/>
    <n v="-4.5127660463313735E-2"/>
    <n v="72800.418552663919"/>
    <n v="175301.24350011908"/>
    <n v="129434.03335370331"/>
    <n v="97428.117249835792"/>
    <m/>
  </r>
  <r>
    <x v="1317"/>
    <m/>
    <n v="27.99"/>
    <n v="921.23"/>
    <n v="98.792470554484396"/>
    <n v="13.424112003928961"/>
    <m/>
    <m/>
    <m/>
    <m/>
    <m/>
    <m/>
    <m/>
    <n v="7.0440407054501455E-4"/>
    <n v="1.3396135660321566E-3"/>
    <n v="0.25983941911884867"/>
    <n v="0.38485307710090255"/>
    <n v="0.61514692289909745"/>
    <n v="2.2868069835365594E-2"/>
    <n v="1"/>
    <n v="0"/>
    <n v="1"/>
    <n v="120.76888801543737"/>
    <n v="25.074109859485752"/>
    <n v="135.97292786119195"/>
    <m/>
    <m/>
    <n v="140.72379812667015"/>
    <m/>
    <n v="0.30451356725609552"/>
    <n v="893.07"/>
    <n v="133.3119077447389"/>
    <n v="137.49482410558696"/>
    <s v=""/>
    <n v="3.5671896947853332E-2"/>
    <n v="-4.9574885961568893E-2"/>
    <n v="73027.134578950296"/>
    <n v="175297.98341674014"/>
    <n v="130468.93948328402"/>
    <n v="97366.811828109028"/>
    <m/>
  </r>
  <r>
    <x v="1318"/>
    <m/>
    <n v="31.17"/>
    <n v="893.04"/>
    <n v="98.786989769731235"/>
    <n v="13.057597219412637"/>
    <m/>
    <m/>
    <m/>
    <m/>
    <m/>
    <m/>
    <m/>
    <n v="7.480564430791363E-4"/>
    <n v="1.3336529929277789E-3"/>
    <n v="0.25926070053820355"/>
    <n v="0.38571214145610333"/>
    <n v="0.61428785854389667"/>
    <n v="1.5097436824191908E-2"/>
    <n v="1"/>
    <n v="0"/>
    <n v="1"/>
    <n v="125.96692442796568"/>
    <n v="23.994890383318332"/>
    <n v="134.02211574460827"/>
    <m/>
    <m/>
    <n v="138.00285598364792"/>
    <m/>
    <n v="0.30451356725609552"/>
    <n v="893.07"/>
    <n v="133.3119077447389"/>
    <n v="137.49482410558696"/>
    <s v=""/>
    <n v="3.620160003473627E-2"/>
    <n v="-4.7024480637512744E-2"/>
    <n v="70792.475564610111"/>
    <n v="175288.25827767458"/>
    <n v="127946.2784940181"/>
    <n v="94708.432931555115"/>
    <m/>
  </r>
  <r>
    <x v="1319"/>
    <m/>
    <n v="30.58"/>
    <n v="895.1"/>
    <n v="98.785180064731094"/>
    <n v="13.074499486387072"/>
    <m/>
    <m/>
    <m/>
    <m/>
    <m/>
    <m/>
    <m/>
    <n v="7.0811385357738446E-4"/>
    <n v="1.3041023195817939E-3"/>
    <n v="0.25637230136448519"/>
    <n v="0.3900577381712923"/>
    <n v="0.6099422618287077"/>
    <n v="2.1628938425205916E-2"/>
    <n v="1"/>
    <n v="0"/>
    <n v="1"/>
    <n v="123.46495616699765"/>
    <n v="24.471479412042296"/>
    <n v="134.90943618311101"/>
    <m/>
    <m/>
    <n v="138.73591583422251"/>
    <m/>
    <n v="0.30451356725609552"/>
    <n v="893.07"/>
    <n v="133.3119077447389"/>
    <n v="137.49482410558696"/>
    <s v=""/>
    <n v="6.8339604049090896E-2"/>
    <n v="-6.9511272310129546E-2"/>
    <n v="70955.774520606588"/>
    <n v="175285.04712569789"/>
    <n v="128625.91862991147"/>
    <n v="94831.027248965955"/>
    <m/>
  </r>
  <r>
    <x v="1320"/>
    <m/>
    <n v="29.05"/>
    <n v="900.94"/>
    <n v="98.725531517245457"/>
    <n v="13.189855624655419"/>
    <m/>
    <m/>
    <m/>
    <m/>
    <m/>
    <m/>
    <m/>
    <n v="6.4893592933658523E-4"/>
    <n v="1.2684692883294217E-3"/>
    <n v="0.25284551040467945"/>
    <n v="0.39549842051753231"/>
    <n v="0.60450157948246774"/>
    <n v="4.0007748913957857E-2"/>
    <n v="1"/>
    <n v="0"/>
    <n v="1"/>
    <n v="118.40479788326532"/>
    <n v="25.474432501780086"/>
    <n v="136.7525046462849"/>
    <m/>
    <m/>
    <n v="140.33175652842044"/>
    <m/>
    <n v="0.30451356725609552"/>
    <n v="893.07"/>
    <n v="133.3119077447389"/>
    <n v="137.49482410558696"/>
    <s v=""/>
    <n v="9.0704949167690785E-2"/>
    <n v="-7.9575382590774235E-2"/>
    <n v="71418.719133722829"/>
    <n v="175179.20636648536"/>
    <n v="130105.46683517564"/>
    <n v="95667.720164274171"/>
    <m/>
  </r>
  <r>
    <x v="1321"/>
    <m/>
    <n v="26.36"/>
    <n v="920.26"/>
    <n v="99.849460197190936"/>
    <n v="13.457310846982026"/>
    <m/>
    <m/>
    <m/>
    <m/>
    <m/>
    <m/>
    <m/>
    <n v="5.8446500036673631E-4"/>
    <n v="1.2305420088686819E-3"/>
    <n v="0.24903677890420436"/>
    <n v="0.40154711460698128"/>
    <n v="0.59845288539301866"/>
    <n v="5.0362207937965489E-2"/>
    <n v="1"/>
    <n v="0"/>
    <n v="1"/>
    <n v="113.02121967070592"/>
    <n v="26.632692996672425"/>
    <n v="138.8251059194543"/>
    <m/>
    <m/>
    <n v="142.7242144397583"/>
    <m/>
    <n v="0.30451356725609552"/>
    <n v="893.07"/>
    <n v="133.3119077447389"/>
    <n v="137.49482410558696"/>
    <s v=""/>
    <n v="8.6931427176060394E-2"/>
    <n v="-7.1628415556897473E-2"/>
    <n v="72950.241381223794"/>
    <n v="177173.5125114058"/>
    <n v="132323.58097511431"/>
    <n v="97607.607308920909"/>
    <m/>
  </r>
  <r>
    <x v="1322"/>
    <m/>
    <n v="25.93"/>
    <n v="918.9"/>
    <n v="99.482193477725829"/>
    <n v="13.439487207196294"/>
    <m/>
    <m/>
    <m/>
    <m/>
    <m/>
    <m/>
    <m/>
    <n v="5.2665982107156497E-4"/>
    <n v="1.193818144825072E-3"/>
    <n v="0.24529254880485796"/>
    <n v="0.40767646831194543"/>
    <n v="0.59232353168805463"/>
    <n v="5.4249286975417643E-2"/>
    <n v="1"/>
    <n v="0"/>
    <n v="1"/>
    <n v="111.07801383594557"/>
    <n v="27.090596429119003"/>
    <n v="139.62072570548472"/>
    <m/>
    <m/>
    <n v="143.23115967492419"/>
    <m/>
    <n v="0.30451356725609552"/>
    <n v="893.07"/>
    <n v="133.3119077447389"/>
    <n v="137.49482410558696"/>
    <n v="0.40767646831194543"/>
    <n v="6.7285332406059162E-2"/>
    <n v="-5.4445545593857281E-2"/>
    <n v="72842.432361730971"/>
    <n v="176521.83212587674"/>
    <n v="132793.58397452641"/>
    <n v="97478.330155944132"/>
    <m/>
  </r>
  <r>
    <x v="1323"/>
    <m/>
    <n v="25.35"/>
    <n v="927.23"/>
    <n v="99.711585313449106"/>
    <n v="13.572980351072719"/>
    <m/>
    <m/>
    <m/>
    <m/>
    <m/>
    <m/>
    <m/>
    <n v="6.1514638987051717E-4"/>
    <n v="1.2003493657521526E-3"/>
    <n v="0.24596261511438783"/>
    <n v="0.40656585129205031"/>
    <n v="0.59343414870794975"/>
    <n v="6.0961556122373417E-2"/>
    <n v="1"/>
    <n v="0"/>
    <n v="1"/>
    <n v="107.11959237525029"/>
    <n v="28.056007986139093"/>
    <n v="141.27925277099595"/>
    <m/>
    <m/>
    <n v="144.50619269228559"/>
    <m/>
    <n v="0.40767646831194543"/>
    <n v="927.23"/>
    <n v="141.27925277099595"/>
    <n v="144.50619269228559"/>
    <s v=""/>
    <n v="6.6079007508978105E-2"/>
    <n v="-4.3512846867236887E-2"/>
    <n v="73502.76260612451"/>
    <n v="176928.86644730691"/>
    <n v="133975.70247755016"/>
    <n v="98446.573106863667"/>
    <m/>
  </r>
  <r>
    <x v="1324"/>
    <m/>
    <n v="26.35"/>
    <n v="919.32"/>
    <n v="99.253583217196862"/>
    <n v="13.464788162204485"/>
    <m/>
    <m/>
    <m/>
    <m/>
    <m/>
    <m/>
    <m/>
    <n v="6.2491446285085829E-4"/>
    <n v="1.1857236983698059E-3"/>
    <n v="0.24445955575071762"/>
    <n v="0.40906562107137612"/>
    <n v="0.59093437892862388"/>
    <n v="5.0728837372672989E-2"/>
    <n v="1"/>
    <n v="0"/>
    <n v="1"/>
    <n v="108.98436735438932"/>
    <n v="27.567599278198895"/>
    <n v="140.4594400433177"/>
    <m/>
    <m/>
    <n v="143.50694323342611"/>
    <m/>
    <n v="0.40767646831194543"/>
    <n v="927.23"/>
    <n v="141.27925277099595"/>
    <n v="144.50619269228559"/>
    <s v=""/>
    <n v="5.1680812743332138E-2"/>
    <n v="-3.1048422465469017E-2"/>
    <n v="72875.726323633178"/>
    <n v="176116.18463640535"/>
    <n v="133049.27056687014"/>
    <n v="97661.841238437555"/>
    <m/>
  </r>
  <r>
    <x v="1325"/>
    <m/>
    <n v="26.22"/>
    <n v="923.33"/>
    <n v="99.495745224591829"/>
    <n v="13.519139208522947"/>
    <m/>
    <m/>
    <m/>
    <m/>
    <m/>
    <m/>
    <m/>
    <n v="6.2268363197099958E-4"/>
    <n v="1.1682301720402797E-3"/>
    <n v="0.24264954290257812"/>
    <n v="0.41211699310783051"/>
    <n v="0.58788300689216944"/>
    <n v="6.6415525114155258E-2"/>
    <n v="1"/>
    <n v="0"/>
    <n v="1"/>
    <n v="108.01472670631517"/>
    <n v="27.812869911766363"/>
    <n v="140.87599881462864"/>
    <m/>
    <m/>
    <n v="144.01409277978871"/>
    <m/>
    <n v="0.40767646831194543"/>
    <n v="927.23"/>
    <n v="141.27925277099595"/>
    <n v="144.50619269228559"/>
    <s v=""/>
    <n v="7.3347691772179369E-2"/>
    <n v="-4.6682092289056176E-2"/>
    <n v="73193.604388461274"/>
    <n v="176545.87843106632"/>
    <n v="133519.46298886399"/>
    <n v="98056.056371475905"/>
    <m/>
  </r>
  <r>
    <x v="1326"/>
    <m/>
    <n v="27.95"/>
    <n v="896.42"/>
    <n v="97.432573115080899"/>
    <n v="13.166325661987557"/>
    <m/>
    <m/>
    <m/>
    <m/>
    <m/>
    <m/>
    <m/>
    <n v="6.2930674431482792E-4"/>
    <n v="1.1538507095413498E-3"/>
    <n v="0.24115156180477876"/>
    <n v="0.41467697431275091"/>
    <n v="0.58532302568724903"/>
    <n v="6.0402134979192064E-2"/>
    <n v="1"/>
    <n v="0"/>
    <n v="1"/>
    <n v="113.95044655856877"/>
    <n v="26.284472728183374"/>
    <n v="138.29548506319171"/>
    <m/>
    <m/>
    <n v="140.74094840016983"/>
    <m/>
    <n v="0.40767646831194543"/>
    <n v="927.23"/>
    <n v="141.27925277099595"/>
    <n v="144.50619269228559"/>
    <s v=""/>
    <n v="6.9476785114747752E-2"/>
    <n v="-4.1799619644850683E-2"/>
    <n v="71060.41268658491"/>
    <n v="172884.97281539527"/>
    <n v="130484.83997790639"/>
    <n v="95497.054317122893"/>
    <m/>
  </r>
  <r>
    <x v="1327"/>
    <m/>
    <n v="29"/>
    <n v="898.72"/>
    <n v="97.560290965731483"/>
    <n v="13.169932992580261"/>
    <m/>
    <m/>
    <m/>
    <m/>
    <m/>
    <m/>
    <m/>
    <n v="6.1568570854579445E-4"/>
    <n v="1.1340280798538441E-3"/>
    <n v="0.23907115096689047"/>
    <n v="0.41828551707541345"/>
    <n v="0.58171448292458661"/>
    <n v="6.1255334281650003E-2"/>
    <n v="1"/>
    <n v="0"/>
    <n v="1"/>
    <n v="112.90749792588601"/>
    <n v="26.525045325488261"/>
    <n v="138.71740848519639"/>
    <m/>
    <m/>
    <n v="141.14270288591987"/>
    <m/>
    <n v="0.40767646831194543"/>
    <n v="927.23"/>
    <n v="141.27925277099595"/>
    <n v="144.50619269228559"/>
    <s v=""/>
    <n v="0.11848240779991537"/>
    <n v="-7.4090338526208721E-2"/>
    <n v="71242.736763668363"/>
    <n v="173111.59617585695"/>
    <n v="130857.31771362867"/>
    <n v="95523.218750116212"/>
    <m/>
  </r>
  <r>
    <x v="1328"/>
    <m/>
    <n v="30.85"/>
    <n v="881.03"/>
    <n v="97.558452921622205"/>
    <n v="12.931851186211686"/>
    <m/>
    <m/>
    <m/>
    <m/>
    <m/>
    <m/>
    <m/>
    <n v="8.1534003501224713E-4"/>
    <n v="1.1783741066545383E-3"/>
    <n v="0.24370074881991793"/>
    <n v="0.41033932182906324"/>
    <n v="0.58966067817093681"/>
    <n v="5.523569266884773E-2"/>
    <n v="1"/>
    <n v="0"/>
    <n v="1"/>
    <n v="117.23974916506155"/>
    <n v="25.507281557877675"/>
    <n v="136.94321670329575"/>
    <m/>
    <m/>
    <n v="138.94386570825694"/>
    <m/>
    <n v="0.40767646831194543"/>
    <n v="927.23"/>
    <n v="141.27925277099595"/>
    <n v="144.50619269228559"/>
    <s v=""/>
    <n v="0.11898032757699828"/>
    <n v="-7.3880508601688155E-2"/>
    <n v="69840.426796883054"/>
    <n v="173108.33473878607"/>
    <n v="128818.71473044404"/>
    <n v="93796.380771291195"/>
    <m/>
  </r>
  <r>
    <x v="1329"/>
    <m/>
    <n v="31.3"/>
    <n v="879.56"/>
    <n v="97.671761238891747"/>
    <n v="12.918374927642246"/>
    <m/>
    <m/>
    <m/>
    <m/>
    <m/>
    <m/>
    <m/>
    <n v="9.2928040464941976E-4"/>
    <n v="1.2016651953964215E-3"/>
    <n v="0.24609739098165923"/>
    <n v="0.40634319446097927"/>
    <n v="0.59365680553902078"/>
    <n v="4.7267599254753004E-2"/>
    <n v="1"/>
    <n v="0"/>
    <n v="1"/>
    <n v="118.88185401195662"/>
    <n v="25.150016799332882"/>
    <n v="136.30385698244066"/>
    <m/>
    <m/>
    <n v="138.46311109477534"/>
    <m/>
    <n v="0.40767646831194543"/>
    <n v="927.23"/>
    <n v="141.27925277099595"/>
    <n v="144.50619269228559"/>
    <s v=""/>
    <n v="0.13812242488905047"/>
    <n v="-8.7993778336858397E-2"/>
    <n v="69723.897930225372"/>
    <n v="173309.3897322508"/>
    <n v="128372.9937834001"/>
    <n v="93698.635733713032"/>
    <m/>
  </r>
  <r>
    <x v="1330"/>
    <m/>
    <n v="29.78"/>
    <n v="882.68"/>
    <n v="97.6698922822535"/>
    <n v="12.943576271690327"/>
    <m/>
    <m/>
    <m/>
    <m/>
    <m/>
    <m/>
    <m/>
    <n v="1.0390681190754073E-3"/>
    <n v="1.2264299660018076E-3"/>
    <n v="0.2486203336143106"/>
    <n v="0.40221971608779145"/>
    <n v="0.59778028391220861"/>
    <n v="7.9385568607202792E-2"/>
    <n v="1"/>
    <n v="0"/>
    <n v="1"/>
    <n v="117.27469054064332"/>
    <n v="25.490019810210711"/>
    <n v="136.91808747697084"/>
    <m/>
    <m/>
    <n v="139.03347423313426"/>
    <m/>
    <n v="0.40767646831194543"/>
    <n v="927.23"/>
    <n v="141.27925277099595"/>
    <n v="144.50619269228559"/>
    <s v=""/>
    <n v="0.13361226067579257"/>
    <n v="-8.7059883818471517E-2"/>
    <n v="69971.224504355967"/>
    <n v="173306.0734437934"/>
    <n v="128901.79328122961"/>
    <n v="93881.424325094471"/>
    <m/>
  </r>
  <r>
    <x v="1331"/>
    <m/>
    <n v="29.02"/>
    <n v="879.13"/>
    <n v="97.40387860088039"/>
    <n v="12.915758417152265"/>
    <m/>
    <m/>
    <m/>
    <m/>
    <m/>
    <m/>
    <m/>
    <n v="9.7309382061054367E-4"/>
    <n v="1.2010168210545564E-3"/>
    <n v="0.2460309894731752"/>
    <n v="0.40645286276387155"/>
    <n v="0.59354713723612851"/>
    <n v="8.7511223992406142E-2"/>
    <n v="1"/>
    <n v="0"/>
    <n v="1"/>
    <n v="117.84124212745512"/>
    <n v="25.366878055542564"/>
    <n v="136.69760466757776"/>
    <m/>
    <m/>
    <n v="138.67434404728488"/>
    <m/>
    <n v="0.40767646831194543"/>
    <n v="927.23"/>
    <n v="141.27925277099595"/>
    <n v="144.50619269228559"/>
    <s v=""/>
    <n v="0.1447863325327412"/>
    <n v="-9.415836945489986E-2"/>
    <n v="69689.81125494455"/>
    <n v="172834.05708825291"/>
    <n v="128568.8337171193"/>
    <n v="93679.657846427101"/>
    <m/>
  </r>
  <r>
    <x v="1332"/>
    <m/>
    <n v="26.31"/>
    <n v="901.05"/>
    <n v="98.783643659849602"/>
    <n v="13.197649741634715"/>
    <m/>
    <m/>
    <m/>
    <m/>
    <m/>
    <m/>
    <m/>
    <n v="8.7645484518146695E-4"/>
    <n v="1.1651874384125131E-3"/>
    <n v="0.2423333383915442"/>
    <n v="0.4126547369162531"/>
    <n v="0.5873452630837469"/>
    <n v="0.12089564746072157"/>
    <n v="1"/>
    <n v="0"/>
    <n v="1"/>
    <n v="112.30962991900442"/>
    <n v="26.55763037458679"/>
    <n v="138.83652231981844"/>
    <m/>
    <m/>
    <n v="141.36290541900436"/>
    <m/>
    <n v="0.40767646831194543"/>
    <n v="927.23"/>
    <n v="141.27925277099595"/>
    <n v="144.50619269228559"/>
    <s v=""/>
    <n v="0.14556436476971557"/>
    <n v="-9.5132803140137279E-2"/>
    <n v="71427.438980887688"/>
    <n v="175282.32091917703"/>
    <n v="131061.47359447836"/>
    <n v="95724.251897700364"/>
    <m/>
  </r>
  <r>
    <x v="1333"/>
    <m/>
    <n v="25.02"/>
    <n v="905.84"/>
    <n v="98.955292315666682"/>
    <n v="13.2702972914251"/>
    <m/>
    <m/>
    <m/>
    <m/>
    <m/>
    <m/>
    <m/>
    <n v="8.6593227383522341E-4"/>
    <n v="1.1533686892117089E-3"/>
    <n v="0.24110118609469786"/>
    <n v="0.41476361696836606"/>
    <n v="0.58523638303163394"/>
    <n v="0.11955922865013777"/>
    <n v="1"/>
    <n v="0"/>
    <n v="1"/>
    <n v="110.25032564682959"/>
    <n v="27.044589878670884"/>
    <n v="139.68508904187451"/>
    <m/>
    <m/>
    <n v="142.18134563572747"/>
    <m/>
    <n v="0.40767646831194543"/>
    <n v="927.23"/>
    <n v="141.27925277099595"/>
    <n v="144.50619269228559"/>
    <s v=""/>
    <n v="0.10354586315964709"/>
    <n v="-6.9166157906914161E-2"/>
    <n v="71807.148689248439"/>
    <n v="175586.89537765598"/>
    <n v="131820.27223783373"/>
    <n v="96251.173924881252"/>
    <m/>
  </r>
  <r>
    <x v="1334"/>
    <m/>
    <n v="25.89"/>
    <n v="932.68"/>
    <n v="100.99306123804463"/>
    <n v="13.617409726405576"/>
    <m/>
    <m/>
    <m/>
    <m/>
    <m/>
    <m/>
    <m/>
    <n v="1.1232084625223447E-3"/>
    <n v="1.2219284533565508E-3"/>
    <n v="0.24816364368934091"/>
    <n v="0.40295991190870473"/>
    <n v="0.59704008809129527"/>
    <n v="0.1087208460089816"/>
    <n v="1"/>
    <n v="0"/>
    <n v="1"/>
    <n v="106.87229651217339"/>
    <n v="27.873226093657024"/>
    <n v="141.11172216878253"/>
    <m/>
    <m/>
    <n v="144.75096084360737"/>
    <m/>
    <n v="0.40767646831194543"/>
    <n v="927.23"/>
    <n v="141.27925277099595"/>
    <n v="144.50619269228559"/>
    <s v=""/>
    <n v="0.11036165327210101"/>
    <n v="-7.0494277073920975E-2"/>
    <n v="73934.791397474415"/>
    <n v="179202.72541771102"/>
    <n v="134202.63382496513"/>
    <n v="98768.825083486678"/>
    <m/>
  </r>
  <r>
    <x v="1335"/>
    <m/>
    <n v="25.42"/>
    <n v="940.74"/>
    <n v="101.55603880272413"/>
    <n v="13.605580492108599"/>
    <m/>
    <m/>
    <m/>
    <m/>
    <m/>
    <m/>
    <m/>
    <n v="1.4167084134827147E-3"/>
    <n v="1.3070168389196358E-3"/>
    <n v="0.26721172137376165"/>
    <n v="0.3742350802797505"/>
    <n v="0.6257649197202495"/>
    <n v="0.11729945121340199"/>
    <n v="1"/>
    <n v="0"/>
    <n v="1"/>
    <n v="105.60422116582536"/>
    <n v="28.203951192546658"/>
    <n v="141.66983467564899"/>
    <m/>
    <m/>
    <n v="145.60118879900165"/>
    <m/>
    <n v="0.40767646831194543"/>
    <n v="927.23"/>
    <n v="141.27925277099595"/>
    <n v="144.50619269228559"/>
    <s v=""/>
    <n v="8.5827936698546159E-2"/>
    <n v="-5.9941686896752167E-2"/>
    <n v="74573.718380645121"/>
    <n v="180201.67636248728"/>
    <n v="134990.90376321311"/>
    <n v="98683.026124901764"/>
    <m/>
  </r>
  <r>
    <x v="1336"/>
    <m/>
    <n v="24.34"/>
    <n v="940.38"/>
    <n v="101.52301326932947"/>
    <n v="13.732405483521935"/>
    <m/>
    <m/>
    <m/>
    <m/>
    <m/>
    <m/>
    <m/>
    <n v="1.7286568862078845E-3"/>
    <n v="1.4038921279740792E-3"/>
    <n v="0.29516826906847116"/>
    <n v="0.33878980391622882"/>
    <n v="0.66121019608377118"/>
    <n v="0.12857924779107041"/>
    <n v="1"/>
    <n v="0"/>
    <n v="1"/>
    <n v="105.62784828632448"/>
    <n v="28.197641045603469"/>
    <n v="141.65926928278236"/>
    <m/>
    <m/>
    <n v="145.57191504312829"/>
    <m/>
    <n v="0.40767646831194543"/>
    <n v="927.23"/>
    <n v="141.27925277099595"/>
    <n v="144.50619269228559"/>
    <s v=""/>
    <n v="6.7340604205200272E-2"/>
    <n v="-4.8006843784289654E-2"/>
    <n v="74545.180699014658"/>
    <n v="180143.07564754563"/>
    <n v="134963.763251556"/>
    <n v="99602.904107924376"/>
    <m/>
  </r>
  <r>
    <x v="1337"/>
    <m/>
    <n v="24.4"/>
    <n v="951.13"/>
    <n v="102.16423905563643"/>
    <n v="13.870561177760933"/>
    <m/>
    <m/>
    <m/>
    <m/>
    <m/>
    <m/>
    <m/>
    <n v="1.8483640232858432E-3"/>
    <n v="1.449547211844481E-3"/>
    <n v="0.30521721244649114"/>
    <n v="0.32763551963024173"/>
    <n v="0.67236448036975827"/>
    <n v="0.14661631803619854"/>
    <n v="1"/>
    <n v="0"/>
    <n v="1"/>
    <n v="103.28452924909668"/>
    <n v="28.823196428384406"/>
    <n v="142.70682403245502"/>
    <m/>
    <m/>
    <n v="146.88958268590034"/>
    <m/>
    <n v="0.40767646831194543"/>
    <n v="927.23"/>
    <n v="141.27925277099595"/>
    <n v="144.50619269228559"/>
    <s v=""/>
    <n v="4.1844786150279756E-2"/>
    <n v="-2.7002067837416766E-2"/>
    <n v="75397.347581035123"/>
    <n v="181280.87073074916"/>
    <n v="136185.40949925862"/>
    <n v="100604.96513661761"/>
    <m/>
  </r>
  <r>
    <x v="1338"/>
    <m/>
    <n v="23.87"/>
    <n v="954.58"/>
    <n v="102.1805208297373"/>
    <n v="13.9387601200762"/>
    <m/>
    <m/>
    <m/>
    <m/>
    <m/>
    <m/>
    <m/>
    <n v="1.9381954665826117E-3"/>
    <n v="1.4884611491767525E-3"/>
    <n v="0.31254607902797887"/>
    <n v="0.31995282203187736"/>
    <n v="0.68004717796812264"/>
    <n v="0.14755635348094953"/>
    <n v="1"/>
    <n v="0"/>
    <n v="1"/>
    <n v="101.28110721120461"/>
    <n v="29.382283325008103"/>
    <n v="143.62952432552822"/>
    <m/>
    <m/>
    <n v="147.66779971515979"/>
    <m/>
    <n v="0.40767646831194543"/>
    <n v="927.23"/>
    <n v="141.27925277099595"/>
    <n v="144.50619269228559"/>
    <s v=""/>
    <n v="4.0520223313321946E-2"/>
    <n v="-2.6628176684816984E-2"/>
    <n v="75670.833696660309"/>
    <n v="181309.76121349863"/>
    <n v="136906.91610899294"/>
    <n v="101099.62084131846"/>
    <m/>
  </r>
  <r>
    <x v="1339"/>
    <m/>
    <n v="23.47"/>
    <n v="954.07"/>
    <n v="101.78995661497804"/>
    <n v="13.953952791496011"/>
    <m/>
    <m/>
    <m/>
    <m/>
    <m/>
    <m/>
    <m/>
    <n v="1.7957909456527937E-3"/>
    <n v="1.4592318224199829E-3"/>
    <n v="0.30084524869258084"/>
    <n v="0.33239680677884048"/>
    <n v="0.66760319322115946"/>
    <n v="7.0816031056592357E-2"/>
    <n v="1"/>
    <n v="0"/>
    <n v="1"/>
    <n v="98.91780598119631"/>
    <n v="30.067891808509774"/>
    <n v="144.7466784880059"/>
    <m/>
    <m/>
    <n v="148.31222762501204"/>
    <m/>
    <n v="0.40767646831194543"/>
    <n v="927.23"/>
    <n v="141.27925277099595"/>
    <n v="144.50619269228559"/>
    <s v=""/>
    <n v="4.3872697940455563E-2"/>
    <n v="-3.0046267810443172E-2"/>
    <n v="75630.405314350501"/>
    <n v="180616.74160524536"/>
    <n v="137504.38311237906"/>
    <n v="101209.81524217463"/>
    <m/>
  </r>
  <r>
    <x v="1340"/>
    <m/>
    <n v="23.43"/>
    <n v="976.29"/>
    <n v="103.27742554301614"/>
    <n v="14.241661929919031"/>
    <m/>
    <m/>
    <m/>
    <m/>
    <m/>
    <m/>
    <m/>
    <n v="1.7537999799509768E-3"/>
    <n v="1.4567313064064221E-3"/>
    <n v="0.29730711224175116"/>
    <n v="0.33635253205340876"/>
    <n v="0.66364746794659124"/>
    <n v="8.443344248580445E-2"/>
    <n v="1"/>
    <n v="0"/>
    <n v="1"/>
    <n v="95.512364992875661"/>
    <n v="31.103038415143512"/>
    <n v="146.40774199070168"/>
    <m/>
    <m/>
    <n v="150.73034033436741"/>
    <m/>
    <n v="0.40767646831194543"/>
    <n v="927.23"/>
    <n v="141.27925277099595"/>
    <n v="144.50619269228559"/>
    <s v=""/>
    <n v="5.5865921787709549E-2"/>
    <n v="-3.3811742984328208E-2"/>
    <n v="77391.814441652328"/>
    <n v="183256.11586136676"/>
    <n v="139746.2825276909"/>
    <n v="103296.60664661633"/>
    <m/>
  </r>
  <r>
    <x v="1341"/>
    <m/>
    <n v="23.09"/>
    <n v="979.26"/>
    <n v="103.41620196462623"/>
    <n v="14.298314516605773"/>
    <m/>
    <m/>
    <m/>
    <m/>
    <m/>
    <m/>
    <m/>
    <n v="1.7425513967326907E-3"/>
    <n v="1.462268791647273E-3"/>
    <n v="0.2963521391779172"/>
    <n v="0.33743640345367731"/>
    <n v="0.66256359654632269"/>
    <n v="9.5841305653023859E-2"/>
    <n v="1"/>
    <n v="0"/>
    <n v="1"/>
    <n v="94.737083874080582"/>
    <n v="31.355504139578436"/>
    <n v="146.80387624347367"/>
    <m/>
    <m/>
    <n v="151.15903898825223"/>
    <m/>
    <n v="0.40767646831194543"/>
    <n v="927.23"/>
    <n v="141.27925277099595"/>
    <n v="144.50619269228559"/>
    <s v=""/>
    <n v="5.1050405105040664E-2"/>
    <n v="-2.8384457387082174E-2"/>
    <n v="77627.250315103578"/>
    <n v="183502.36161995039"/>
    <n v="140143.74094961269"/>
    <n v="103707.51514811641"/>
    <m/>
  </r>
  <r>
    <x v="1342"/>
    <m/>
    <n v="24.28"/>
    <n v="982.18"/>
    <n v="103.88007846539149"/>
    <n v="14.322592922035321"/>
    <m/>
    <m/>
    <m/>
    <m/>
    <m/>
    <m/>
    <m/>
    <n v="1.6714903636790845E-3"/>
    <n v="1.4493589598837536E-3"/>
    <n v="0.29024664395893685"/>
    <n v="0.34453456079977168"/>
    <n v="0.65546543920022837"/>
    <n v="9.5657970487531371E-2"/>
    <n v="1"/>
    <n v="0"/>
    <n v="1"/>
    <n v="96.022335318170988"/>
    <n v="30.930119429308697"/>
    <n v="146.14000423677783"/>
    <m/>
    <m/>
    <n v="150.94235321369885"/>
    <m/>
    <n v="0.40767646831194543"/>
    <n v="927.23"/>
    <n v="141.27925277099595"/>
    <n v="144.50619269228559"/>
    <s v=""/>
    <n v="4.7290811429038238E-2"/>
    <n v="-2.5216131879880699E-2"/>
    <n v="77858.722621661684"/>
    <n v="184325.46701130425"/>
    <n v="139942.84555321606"/>
    <n v="103883.60954693053"/>
    <m/>
  </r>
  <r>
    <x v="1343"/>
    <m/>
    <n v="25.01"/>
    <n v="979.62"/>
    <n v="104.19306377098927"/>
    <n v="14.236397000947848"/>
    <m/>
    <m/>
    <m/>
    <m/>
    <m/>
    <m/>
    <m/>
    <n v="1.5713875646793287E-3"/>
    <n v="1.4259920622976868E-3"/>
    <n v="0.28142127364475872"/>
    <n v="0.35533916361359075"/>
    <n v="0.64466083638640925"/>
    <n v="9.2885540727158461E-2"/>
    <n v="1"/>
    <n v="0"/>
    <n v="1"/>
    <n v="99.382019980994201"/>
    <n v="29.847918631737866"/>
    <n v="144.43559407973001"/>
    <m/>
    <m/>
    <n v="149.74708150109706"/>
    <m/>
    <n v="0.40767646831194543"/>
    <n v="927.23"/>
    <n v="141.27925277099595"/>
    <n v="144.50619269228559"/>
    <s v=""/>
    <n v="4.6651326640738011E-2"/>
    <n v="-2.5506407091882788E-2"/>
    <n v="77655.787996734027"/>
    <n v="184880.83011339518"/>
    <n v="138834.67596986561"/>
    <n v="103258.41943927811"/>
    <m/>
  </r>
  <r>
    <x v="1344"/>
    <m/>
    <n v="25.61"/>
    <n v="975.15"/>
    <n v="103.89089709648241"/>
    <n v="14.198575659099452"/>
    <m/>
    <m/>
    <m/>
    <m/>
    <m/>
    <m/>
    <m/>
    <n v="1.4620096819086101E-3"/>
    <n v="1.3975405625379204E-3"/>
    <n v="0.27145034162475085"/>
    <n v="0.36839150542768007"/>
    <n v="0.63160849457231993"/>
    <n v="8.6134694786941121E-2"/>
    <n v="1"/>
    <n v="0"/>
    <n v="1"/>
    <n v="100.49420226812343"/>
    <n v="29.513891144509877"/>
    <n v="143.89680208832425"/>
    <m/>
    <m/>
    <n v="149.13665041959825"/>
    <m/>
    <n v="0.40767646831194543"/>
    <n v="927.23"/>
    <n v="141.27925277099595"/>
    <n v="144.50619269228559"/>
    <s v=""/>
    <n v="4.9508993283109648E-2"/>
    <n v="-2.9990072771223453E-2"/>
    <n v="77301.445116489238"/>
    <n v="184344.66365860868"/>
    <n v="138268.72836973693"/>
    <n v="102984.09637986371"/>
    <m/>
  </r>
  <r>
    <x v="1345"/>
    <m/>
    <n v="25.4"/>
    <n v="986.75"/>
    <n v="104.77616513923893"/>
    <n v="14.338662289166326"/>
    <m/>
    <m/>
    <m/>
    <m/>
    <m/>
    <m/>
    <m/>
    <n v="1.3271659662547777E-3"/>
    <n v="1.3590215214228914E-3"/>
    <n v="0.26171489197161429"/>
    <n v="0.38209518475106891"/>
    <n v="0.61790481524893104"/>
    <n v="8.3736253318164561E-2"/>
    <n v="1"/>
    <n v="0"/>
    <n v="1"/>
    <n v="98.209971004350095"/>
    <n v="30.184741316423494"/>
    <n v="144.98705925961252"/>
    <m/>
    <m/>
    <n v="150.53419438853021"/>
    <m/>
    <n v="0.40767646831194543"/>
    <n v="927.23"/>
    <n v="141.27925277099595"/>
    <n v="144.50619269228559"/>
    <s v=""/>
    <n v="5.7252730349176995E-2"/>
    <n v="-3.756487656476426E-2"/>
    <n v="78220.992635692717"/>
    <n v="185915.48886226545"/>
    <n v="139564.43017664584"/>
    <n v="104000.16273459638"/>
    <m/>
  </r>
  <r>
    <x v="1346"/>
    <m/>
    <n v="25.92"/>
    <n v="987.48"/>
    <n v="104.94400191917492"/>
    <n v="14.404538506168819"/>
    <m/>
    <m/>
    <m/>
    <m/>
    <m/>
    <m/>
    <m/>
    <n v="1.2014367563908624E-3"/>
    <n v="1.3203470918086734E-3"/>
    <n v="0.25796413205551877"/>
    <n v="0.38765079161655741"/>
    <n v="0.61234920838344253"/>
    <n v="8.8199345048660088E-2"/>
    <n v="1"/>
    <n v="0"/>
    <n v="1"/>
    <n v="99.163044706985502"/>
    <n v="29.891815019069618"/>
    <n v="144.51805272870857"/>
    <m/>
    <m/>
    <n v="150.29642623019106"/>
    <m/>
    <n v="0.40767646831194543"/>
    <n v="927.23"/>
    <n v="141.27925277099595"/>
    <n v="144.50619269228559"/>
    <s v=""/>
    <n v="4.2746389663035345E-2"/>
    <n v="-2.5887504859656851E-2"/>
    <n v="78278.860712332244"/>
    <n v="186213.29950411708"/>
    <n v="139343.98871703233"/>
    <n v="104477.97141370694"/>
    <m/>
  </r>
  <r>
    <x v="1347"/>
    <m/>
    <n v="25.56"/>
    <n v="1002.63"/>
    <n v="106.11767526120205"/>
    <n v="14.623347420109924"/>
    <m/>
    <m/>
    <m/>
    <m/>
    <m/>
    <m/>
    <m/>
    <n v="1.1237588968150793E-3"/>
    <n v="1.293476423873404E-3"/>
    <n v="0.25532569742041156"/>
    <n v="0.39165662136758228"/>
    <n v="0.60834337863241772"/>
    <n v="9.5678902246162351E-2"/>
    <n v="1"/>
    <n v="0"/>
    <n v="1"/>
    <n v="96.635482063160666"/>
    <n v="30.653726225220797"/>
    <n v="145.74592423572929"/>
    <m/>
    <m/>
    <n v="152.0028942954859"/>
    <m/>
    <n v="0.40767646831194543"/>
    <n v="927.23"/>
    <n v="141.27925277099595"/>
    <n v="144.50619269228559"/>
    <s v=""/>
    <n v="3.3560173370599911E-2"/>
    <n v="-2.1357681670973738E-2"/>
    <n v="79479.821480947139"/>
    <n v="188295.87289146721"/>
    <n v="140926.10262885768"/>
    <n v="106065.02062364954"/>
    <m/>
  </r>
  <r>
    <x v="1348"/>
    <m/>
    <n v="24.89"/>
    <n v="1005.65"/>
    <n v="106.33040144191632"/>
    <n v="14.660860847592517"/>
    <m/>
    <m/>
    <m/>
    <m/>
    <m/>
    <m/>
    <m/>
    <n v="1.0801561616894239E-3"/>
    <n v="1.2753040775239576E-3"/>
    <n v="0.2535257886433005"/>
    <n v="0.394437191321375"/>
    <n v="0.605562808678625"/>
    <n v="9.1854419410745222E-2"/>
    <n v="1"/>
    <n v="0"/>
    <n v="1"/>
    <n v="95.954260051711785"/>
    <n v="30.869816553449301"/>
    <n v="146.08839793016878"/>
    <m/>
    <m/>
    <n v="152.40225931625085"/>
    <m/>
    <n v="0.40767646831194543"/>
    <n v="927.23"/>
    <n v="141.27925277099595"/>
    <n v="144.50619269228559"/>
    <s v=""/>
    <s v=""/>
    <s v=""/>
    <n v="79719.22092129149"/>
    <n v="188673.33556944114"/>
    <n v="141296.36502526503"/>
    <n v="106337.11034054523"/>
    <m/>
  </r>
  <r>
    <x v="1349"/>
    <m/>
    <n v="24.9"/>
    <n v="1002.72"/>
    <n v="106.03332058994992"/>
    <n v="14.62840604869324"/>
    <m/>
    <m/>
    <m/>
    <m/>
    <m/>
    <m/>
    <m/>
    <n v="1.0498715532641562E-3"/>
    <n v="1.2603642575213414E-3"/>
    <n v="0.25203642311990465"/>
    <n v="0.39676804948317201"/>
    <n v="0.60323195051682799"/>
    <n v="9.8783829976072435E-2"/>
    <n v="1"/>
    <n v="0"/>
    <n v="1"/>
    <n v="95.519774681552903"/>
    <n v="31.009596524288881"/>
    <n v="146.30889629267469"/>
    <m/>
    <m/>
    <n v="152.34969061381821"/>
    <m/>
    <n v="0.40767646831194543"/>
    <n v="927.23"/>
    <n v="141.27925277099595"/>
    <n v="144.50619269228559"/>
    <s v=""/>
    <n v="-1.0838761000347974E-2"/>
    <n v="1.5270996624553002E-2"/>
    <n v="79486.955901354755"/>
    <n v="188146.19343027665"/>
    <n v="141247.6271220269"/>
    <n v="106101.71150772707"/>
    <m/>
  </r>
  <r>
    <x v="1350"/>
    <m/>
    <n v="25.67"/>
    <n v="997.08"/>
    <n v="105.49230708093616"/>
    <n v="14.556312644463752"/>
    <m/>
    <m/>
    <m/>
    <m/>
    <m/>
    <m/>
    <m/>
    <n v="9.5573014764412469E-4"/>
    <n v="1.2258070547076162E-3"/>
    <n v="0.24855718769986085"/>
    <n v="0.40232189994341488"/>
    <n v="0.59767810005658517"/>
    <n v="8.5780080598733391E-2"/>
    <n v="1"/>
    <n v="0"/>
    <n v="1"/>
    <n v="96.567546602148198"/>
    <n v="30.669447224152247"/>
    <n v="145.77393427816051"/>
    <m/>
    <m/>
    <n v="151.66724371135359"/>
    <m/>
    <n v="0.40767646831194543"/>
    <n v="927.23"/>
    <n v="141.27925277099595"/>
    <n v="144.50619269228559"/>
    <s v=""/>
    <s v=""/>
    <s v=""/>
    <n v="79039.865555810989"/>
    <n v="187186.21564453008"/>
    <n v="140614.91165525088"/>
    <n v="105578.80876960883"/>
    <m/>
  </r>
  <r>
    <x v="1351"/>
    <m/>
    <n v="24.76"/>
    <n v="1010.48"/>
    <n v="106.42021910193179"/>
    <n v="14.740242666816624"/>
    <m/>
    <m/>
    <m/>
    <m/>
    <m/>
    <m/>
    <m/>
    <n v="9.1316989778635787E-4"/>
    <n v="1.2049366725383815E-3"/>
    <n v="0.24643215759298628"/>
    <n v="0.40579119615209713"/>
    <n v="0.59420880384790287"/>
    <n v="9.0861850683093742E-2"/>
    <n v="1"/>
    <n v="0"/>
    <n v="1"/>
    <n v="93.3962298066009"/>
    <n v="31.676644119117604"/>
    <n v="147.36969235077666"/>
    <m/>
    <m/>
    <n v="153.48541019192211"/>
    <m/>
    <n v="0.40767646831194543"/>
    <n v="927.23"/>
    <n v="141.27925277099595"/>
    <n v="144.50619269228559"/>
    <s v=""/>
    <n v="1.9376579612468303E-2"/>
    <n v="-1.3806218774054857E-2"/>
    <n v="80102.101483166742"/>
    <n v="188832.70859238057"/>
    <n v="142300.58426842399"/>
    <n v="106912.87689051921"/>
    <m/>
  </r>
  <r>
    <x v="1352"/>
    <m/>
    <n v="24.99"/>
    <n v="1007.1"/>
    <n v="106.10052320018693"/>
    <n v="14.713775887812355"/>
    <m/>
    <m/>
    <m/>
    <m/>
    <m/>
    <m/>
    <m/>
    <n v="8.2383170407706783E-4"/>
    <n v="1.1693822111830338E-3"/>
    <n v="0.24276915669751975"/>
    <n v="0.41191394063536596"/>
    <n v="0.58808605936463398"/>
    <n v="9.3068733100254972E-2"/>
    <n v="1"/>
    <n v="0"/>
    <n v="1"/>
    <n v="93.449116209882106"/>
    <n v="31.65870695207191"/>
    <n v="147.34187590680375"/>
    <m/>
    <m/>
    <n v="153.25380843567197"/>
    <m/>
    <n v="0.40767646831194543"/>
    <n v="927.23"/>
    <n v="141.27925277099595"/>
    <n v="144.50619269228559"/>
    <s v=""/>
    <n v="1.4755363787507081E-2"/>
    <n v="-1.1911995558850141E-2"/>
    <n v="79834.164361191928"/>
    <n v="188265.43816612312"/>
    <n v="142085.85985135543"/>
    <n v="106720.90993655976"/>
    <m/>
  </r>
  <r>
    <x v="1353"/>
    <m/>
    <n v="25.99"/>
    <n v="994.35"/>
    <n v="105.12233736582823"/>
    <n v="14.542551109000355"/>
    <m/>
    <m/>
    <m/>
    <m/>
    <m/>
    <m/>
    <m/>
    <n v="7.5421780542161358E-4"/>
    <n v="1.1381315263732186E-3"/>
    <n v="0.23950329628046921"/>
    <n v="0.41753078789736353"/>
    <n v="0.58246921210263647"/>
    <n v="8.8545713545713597E-2"/>
    <n v="1"/>
    <n v="0"/>
    <n v="1"/>
    <n v="95.260495494469666"/>
    <n v="31.04504758025918"/>
    <n v="146.38987110606482"/>
    <m/>
    <m/>
    <n v="151.8669595221568"/>
    <m/>
    <n v="0.40767646831194543"/>
    <n v="927.23"/>
    <n v="141.27925277099595"/>
    <n v="144.50619269228559"/>
    <s v=""/>
    <n v="2.6084797934663673E-2"/>
    <n v="-2.2021358453987561E-2"/>
    <n v="78823.45480344673"/>
    <n v="186529.73904646872"/>
    <n v="140800.07372719896"/>
    <n v="105478.99458200832"/>
    <m/>
  </r>
  <r>
    <x v="1354"/>
    <m/>
    <n v="25.45"/>
    <n v="1005.81"/>
    <n v="106.11319036508978"/>
    <n v="14.684021779122993"/>
    <m/>
    <m/>
    <m/>
    <m/>
    <m/>
    <m/>
    <m/>
    <n v="6.7974274365384033E-4"/>
    <n v="1.1042715962143385E-3"/>
    <n v="0.23591373094672269"/>
    <n v="0.42388376292765845"/>
    <n v="0.57611623707234161"/>
    <n v="0.10519818063677716"/>
    <n v="1"/>
    <n v="0"/>
    <n v="1"/>
    <n v="94.07023186533597"/>
    <n v="31.432950150025391"/>
    <n v="146.99957658907283"/>
    <m/>
    <m/>
    <n v="152.96446501495586"/>
    <m/>
    <n v="0.40767646831194543"/>
    <n v="927.23"/>
    <n v="141.27925277099595"/>
    <n v="144.50619269228559"/>
    <s v=""/>
    <n v="5.0072911952531829E-2"/>
    <n v="-4.3650766237570138E-2"/>
    <n v="79731.904335349464"/>
    <n v="188287.914863493"/>
    <n v="141817.60153435552"/>
    <n v="106505.09955736877"/>
    <m/>
  </r>
  <r>
    <x v="1355"/>
    <m/>
    <n v="24.71"/>
    <n v="1012.73"/>
    <n v="106.56799350744197"/>
    <n v="14.792131879402779"/>
    <m/>
    <m/>
    <m/>
    <m/>
    <m/>
    <m/>
    <m/>
    <n v="6.3602318705598441E-4"/>
    <n v="1.0784198636581666E-3"/>
    <n v="0.23313592843740666"/>
    <n v="0.42893431600289972"/>
    <n v="0.57106568399710023"/>
    <n v="0.10125186564035484"/>
    <n v="1"/>
    <n v="0"/>
    <n v="1"/>
    <n v="92.242794926579961"/>
    <n v="32.043576201000398"/>
    <n v="147.95146275225682"/>
    <m/>
    <m/>
    <n v="153.98083164199323"/>
    <m/>
    <n v="0.40767646831194543"/>
    <n v="927.23"/>
    <n v="141.27925277099595"/>
    <n v="144.50619269228559"/>
    <s v=""/>
    <n v="3.6706733876179509E-2"/>
    <n v="-3.3808160249750419E-2"/>
    <n v="80280.461993357065"/>
    <n v="189094.92043039971"/>
    <n v="142759.90324679515"/>
    <n v="107289.23602669942"/>
    <m/>
  </r>
  <r>
    <x v="1356"/>
    <m/>
    <n v="24.27"/>
    <n v="1004.09"/>
    <n v="105.92191858237975"/>
    <n v="14.683610716939748"/>
    <m/>
    <m/>
    <m/>
    <m/>
    <m/>
    <m/>
    <m/>
    <n v="5.764452568185782E-4"/>
    <n v="1.0472745842888794E-3"/>
    <n v="0.22974472583317232"/>
    <n v="0.43526570473967863"/>
    <n v="0.56473429526032137"/>
    <n v="0.11187981732895257"/>
    <n v="1"/>
    <n v="0"/>
    <n v="1"/>
    <n v="93.750476836434188"/>
    <n v="31.51983317907942"/>
    <n v="147.14538807326934"/>
    <m/>
    <m/>
    <n v="152.94352469694661"/>
    <m/>
    <n v="0.40767646831194543"/>
    <n v="927.23"/>
    <n v="141.27925277099595"/>
    <n v="144.50619269228559"/>
    <s v=""/>
    <n v="3.6149812882011911E-2"/>
    <n v="-3.4568227127693252E-2"/>
    <n v="79595.557634226207"/>
    <n v="187948.52100477679"/>
    <n v="141798.18718426352"/>
    <n v="106502.11807045672"/>
    <m/>
  </r>
  <r>
    <x v="1357"/>
    <m/>
    <n v="27.89"/>
    <n v="979.73"/>
    <n v="104.25679541370077"/>
    <n v="14.336341757903702"/>
    <m/>
    <m/>
    <m/>
    <m/>
    <m/>
    <m/>
    <m/>
    <n v="5.947184441767023E-4"/>
    <n v="1.0386316606722074E-3"/>
    <n v="0.22879474578293807"/>
    <n v="0.4370729741096061"/>
    <n v="0.5629270258903939"/>
    <n v="8.1931424168485839E-2"/>
    <n v="1"/>
    <n v="0"/>
    <n v="1"/>
    <n v="99.378964233372585"/>
    <n v="29.627480310180697"/>
    <n v="144.20067074049612"/>
    <m/>
    <m/>
    <n v="149.61174143461994"/>
    <m/>
    <n v="0.40767646831194543"/>
    <n v="927.23"/>
    <n v="141.27925277099595"/>
    <n v="144.50619269228559"/>
    <s v=""/>
    <n v="4.8342280074495481E-2"/>
    <n v="-4.1799341769471421E-2"/>
    <n v="77664.507843898886"/>
    <n v="184993.91594255259"/>
    <n v="138709.19843743736"/>
    <n v="103983.33162273416"/>
    <m/>
  </r>
  <r>
    <x v="1358"/>
    <m/>
    <n v="26.18"/>
    <n v="989.67"/>
    <n v="104.98459118521563"/>
    <n v="14.443098277839903"/>
    <m/>
    <m/>
    <m/>
    <m/>
    <m/>
    <m/>
    <m/>
    <n v="5.3747227203953228E-4"/>
    <n v="1.0081404125361912E-3"/>
    <n v="0.22541135018411126"/>
    <n v="0.44363338367088484"/>
    <n v="0.55636661632911522"/>
    <n v="0.10363463696797028"/>
    <n v="1"/>
    <n v="0"/>
    <n v="1"/>
    <n v="97.110610873907632"/>
    <n v="30.303736045109279"/>
    <n v="145.29781129545694"/>
    <m/>
    <m/>
    <n v="150.90798723309325"/>
    <m/>
    <n v="0.40767646831194543"/>
    <n v="927.23"/>
    <n v="141.27925277099595"/>
    <n v="144.50619269228559"/>
    <s v=""/>
    <n v="9.0871974931868937E-2"/>
    <n v="-7.6506810078331045E-2"/>
    <n v="78452.464942250837"/>
    <n v="186285.32135401483"/>
    <n v="139910.98389865868"/>
    <n v="104757.65039964914"/>
    <m/>
  </r>
  <r>
    <x v="1359"/>
    <m/>
    <n v="26.26"/>
    <n v="996.46"/>
    <n v="105.31968117962809"/>
    <n v="14.567211981118957"/>
    <m/>
    <m/>
    <m/>
    <m/>
    <m/>
    <m/>
    <m/>
    <n v="4.9244761046666195E-4"/>
    <n v="9.8051296984943037E-4"/>
    <n v="0.22230126783356699"/>
    <n v="0.4498399895535829"/>
    <n v="0.55016001044641705"/>
    <n v="6.6979536242709151E-2"/>
    <n v="1"/>
    <n v="0"/>
    <n v="1"/>
    <n v="94.123078324203803"/>
    <n v="31.236006957604609"/>
    <n v="146.78780274863783"/>
    <m/>
    <m/>
    <n v="152.2421068289691"/>
    <m/>
    <n v="0.40767646831194543"/>
    <n v="927.23"/>
    <n v="141.27925277099595"/>
    <n v="144.50619269228559"/>
    <s v=""/>
    <n v="7.6611395717764541E-2"/>
    <n v="-6.6279123955774955E-2"/>
    <n v="78990.717326336322"/>
    <n v="186879.90715548271"/>
    <n v="141147.88320876053"/>
    <n v="105657.86306093537"/>
    <m/>
  </r>
  <r>
    <x v="1360"/>
    <m/>
    <n v="25.09"/>
    <n v="1007.37"/>
    <n v="105.99980149272609"/>
    <n v="14.705837419712338"/>
    <m/>
    <m/>
    <m/>
    <m/>
    <m/>
    <m/>
    <m/>
    <n v="4.4601893514931656E-4"/>
    <n v="9.519424064727437E-4"/>
    <n v="0.21903857488174608"/>
    <n v="0.45654058904459055"/>
    <n v="0.54345941095540939"/>
    <n v="7.5842159563089803E-2"/>
    <n v="1"/>
    <n v="0"/>
    <n v="1"/>
    <n v="92.322354211878519"/>
    <n v="31.833601425430832"/>
    <n v="147.72389741854889"/>
    <m/>
    <m/>
    <n v="153.50241171747794"/>
    <m/>
    <n v="0.40767646831194543"/>
    <n v="927.23"/>
    <n v="141.27925277099595"/>
    <n v="144.50619269228559"/>
    <s v=""/>
    <n v="7.2095217068422146E-2"/>
    <n v="-5.4557954617077908E-2"/>
    <n v="79855.567622414776"/>
    <n v="188086.7169325607"/>
    <n v="142316.34685469864"/>
    <n v="106663.33120587937"/>
    <m/>
  </r>
  <r>
    <x v="1361"/>
    <m/>
    <n v="25.01"/>
    <n v="1026.1300000000001"/>
    <n v="107.45688338305153"/>
    <n v="14.960813664177"/>
    <m/>
    <m/>
    <m/>
    <m/>
    <m/>
    <m/>
    <m/>
    <n v="4.4856154787146043E-4"/>
    <n v="9.3752748614968405E-4"/>
    <n v="0.21737383766668902"/>
    <n v="0.46003696246709952"/>
    <n v="0.53996303753290054"/>
    <n v="9.0644136337377182E-2"/>
    <n v="1"/>
    <n v="0"/>
    <n v="1"/>
    <n v="90.962586464675525"/>
    <n v="32.302461918267426"/>
    <n v="148.44914680123495"/>
    <m/>
    <m/>
    <n v="155.1337269976309"/>
    <m/>
    <n v="0.40767646831194543"/>
    <n v="927.23"/>
    <n v="141.27925277099595"/>
    <n v="144.50619269228559"/>
    <s v=""/>
    <n v="5.687086174891065E-2"/>
    <n v="-4.5618124237856494E-2"/>
    <n v="81342.697920712817"/>
    <n v="190672.17223713509"/>
    <n v="143828.78453331254"/>
    <n v="108512.7067182531"/>
    <m/>
  </r>
  <r>
    <x v="1362"/>
    <m/>
    <n v="25.14"/>
    <n v="1025.57"/>
    <n v="107.41542838019213"/>
    <n v="14.958913024774553"/>
    <m/>
    <m/>
    <m/>
    <m/>
    <m/>
    <m/>
    <m/>
    <n v="6.1279951812832564E-4"/>
    <n v="9.7212989907839687E-4"/>
    <n v="0.22134892571131037"/>
    <n v="0.45177540247212622"/>
    <n v="0.54822459752787378"/>
    <n v="8.4189740884790212E-2"/>
    <n v="1"/>
    <n v="0"/>
    <n v="1"/>
    <n v="91.050154604851656"/>
    <n v="32.271364885704578"/>
    <n v="148.40151030876279"/>
    <m/>
    <m/>
    <n v="155.06928656889244"/>
    <m/>
    <n v="0.40767646831194543"/>
    <n v="927.23"/>
    <n v="141.27925277099595"/>
    <n v="144.50619269228559"/>
    <s v=""/>
    <n v="4.437059631820528E-2"/>
    <n v="-4.1966077420209635E-2"/>
    <n v="81298.305971509879"/>
    <n v="190598.61421836098"/>
    <n v="143769.04002307847"/>
    <n v="108498.92113608596"/>
    <m/>
  </r>
  <r>
    <x v="1363"/>
    <m/>
    <n v="24.92"/>
    <n v="1028"/>
    <n v="107.80695822140387"/>
    <n v="14.976064203590202"/>
    <m/>
    <m/>
    <m/>
    <m/>
    <m/>
    <m/>
    <m/>
    <n v="6.9591114402492102E-4"/>
    <n v="9.8628347541887345E-4"/>
    <n v="0.22295445086634003"/>
    <n v="0.44852210669680442"/>
    <n v="0.55147789330319563"/>
    <n v="7.7688526784860518E-2"/>
    <n v="1"/>
    <n v="0"/>
    <n v="1"/>
    <n v="92.05440708709736"/>
    <n v="31.915422620339125"/>
    <n v="147.85590411423053"/>
    <m/>
    <m/>
    <n v="154.89312019307536"/>
    <m/>
    <n v="0.40767646831194543"/>
    <n v="927.23"/>
    <n v="141.27925277099595"/>
    <n v="144.50619269228559"/>
    <s v=""/>
    <n v="3.4419883576937593E-2"/>
    <n v="-3.67400874867303E-2"/>
    <n v="81490.935322515448"/>
    <n v="191293.3472402874"/>
    <n v="143605.71128599608"/>
    <n v="108623.320843112"/>
    <m/>
  </r>
  <r>
    <x v="1364"/>
    <m/>
    <n v="24.95"/>
    <n v="1028.1199999999999"/>
    <n v="108.10802482874813"/>
    <n v="14.965850192553486"/>
    <m/>
    <m/>
    <m/>
    <m/>
    <m/>
    <m/>
    <m/>
    <n v="7.2415243626907494E-4"/>
    <n v="9.8604469315030099E-4"/>
    <n v="0.22292746025282567"/>
    <n v="0.44857641084946814"/>
    <n v="0.55142358915053191"/>
    <n v="7.0220499879836529E-2"/>
    <n v="1"/>
    <n v="0"/>
    <n v="1"/>
    <n v="93.669509510564865"/>
    <n v="31.35546380846683"/>
    <n v="146.99118929823072"/>
    <m/>
    <m/>
    <n v="154.3768546048903"/>
    <m/>
    <n v="0.40767646831194543"/>
    <n v="927.23"/>
    <n v="141.27925277099595"/>
    <n v="144.50619269228559"/>
    <s v=""/>
    <n v="2.2159533073929927E-2"/>
    <n v="-3.0451527558298164E-2"/>
    <n v="81500.447883058921"/>
    <n v="191827.56172895597"/>
    <n v="143127.06712858361"/>
    <n v="108549.23730668657"/>
    <m/>
  </r>
  <r>
    <x v="1365"/>
    <m/>
    <n v="24.68"/>
    <n v="1030.98"/>
    <n v="108.24154214813062"/>
    <n v="15.001097577323465"/>
    <m/>
    <m/>
    <m/>
    <m/>
    <m/>
    <m/>
    <m/>
    <n v="7.0540740289893927E-4"/>
    <n v="9.7256441543282354E-4"/>
    <n v="0.22139838874258844"/>
    <n v="0.45167447047804055"/>
    <n v="0.54832552952195945"/>
    <n v="8.0991735537190065E-2"/>
    <n v="1"/>
    <n v="0"/>
    <n v="1"/>
    <n v="92.410331782291522"/>
    <n v="31.776968115403005"/>
    <n v="147.64984557739726"/>
    <m/>
    <m/>
    <n v="154.95761406470945"/>
    <m/>
    <n v="0.40767646831194543"/>
    <n v="927.23"/>
    <n v="141.27925277099595"/>
    <n v="144.50619269228559"/>
    <s v=""/>
    <n v="1.5815274481578268E-2"/>
    <n v="-3.0623738638739573E-2"/>
    <n v="81727.163909345298"/>
    <n v="192064.47570334686"/>
    <n v="143665.50534462216"/>
    <n v="108804.89112418504"/>
    <m/>
  </r>
  <r>
    <x v="1366"/>
    <m/>
    <n v="24.76"/>
    <n v="1028.93"/>
    <n v="108.16515887967442"/>
    <n v="14.993201848081819"/>
    <m/>
    <m/>
    <m/>
    <m/>
    <m/>
    <m/>
    <m/>
    <n v="6.3560921581789066E-4"/>
    <n v="9.4361024893249235E-4"/>
    <n v="0.21807786807972426"/>
    <n v="0.45855180482341429"/>
    <n v="0.54144819517658571"/>
    <n v="7.9258325159964463E-2"/>
    <n v="1"/>
    <n v="0"/>
    <n v="1"/>
    <n v="93.317309631915975"/>
    <n v="31.465087336998355"/>
    <n v="147.16680024088424"/>
    <m/>
    <m/>
    <n v="154.53471250960837"/>
    <m/>
    <n v="0.40767646831194543"/>
    <n v="927.23"/>
    <n v="141.27925277099595"/>
    <n v="144.50619269228559"/>
    <s v=""/>
    <n v="3.1038429455469529E-2"/>
    <n v="-4.0701554420932817E-2"/>
    <n v="81564.657666727449"/>
    <n v="191928.94074959989"/>
    <n v="143273.42157389983"/>
    <n v="108747.6223839442"/>
    <m/>
  </r>
  <r>
    <x v="1367"/>
    <m/>
    <n v="26.01"/>
    <n v="1020.62"/>
    <n v="107.53141013473387"/>
    <n v="14.871680517318094"/>
    <m/>
    <m/>
    <m/>
    <m/>
    <m/>
    <m/>
    <m/>
    <n v="5.743891797161594E-4"/>
    <n v="9.1600420710853485E-4"/>
    <n v="0.21486417113672104"/>
    <n v="0.46541030768861236"/>
    <n v="0.53458969231138764"/>
    <n v="7.9159935379644566E-2"/>
    <n v="1"/>
    <n v="0"/>
    <n v="1"/>
    <n v="94.668289608180999"/>
    <n v="31.009558742020769"/>
    <n v="146.45660902669738"/>
    <m/>
    <m/>
    <n v="153.57646344868195"/>
    <m/>
    <n v="0.40767646831194543"/>
    <n v="927.23"/>
    <n v="141.27925277099595"/>
    <n v="144.50619269228559"/>
    <s v=""/>
    <n v="3.0789266519588132E-2"/>
    <n v="-4.2454323401086902E-2"/>
    <n v="80905.912849091153"/>
    <n v="190804.41297579856"/>
    <n v="142385.00227024101"/>
    <n v="107866.21253410757"/>
    <m/>
  </r>
  <r>
    <x v="1368"/>
    <m/>
    <n v="29.15"/>
    <n v="998.04"/>
    <n v="105.91055827733894"/>
    <n v="14.570036837396934"/>
    <m/>
    <m/>
    <m/>
    <m/>
    <m/>
    <m/>
    <m/>
    <n v="6.044306890811283E-4"/>
    <n v="9.1476820909625425E-4"/>
    <n v="0.21471916015682255"/>
    <n v="0.46572462339627207"/>
    <n v="0.53427537660372793"/>
    <n v="6.9875429056269034E-2"/>
    <n v="1"/>
    <n v="0"/>
    <n v="1"/>
    <n v="99.237890551508258"/>
    <n v="29.512739591002173"/>
    <n v="144.10014147198666"/>
    <m/>
    <m/>
    <n v="150.71416562469227"/>
    <m/>
    <n v="0.40767646831194543"/>
    <n v="927.23"/>
    <n v="141.27925277099595"/>
    <n v="144.50619269228559"/>
    <s v=""/>
    <n v="3.5723383825517763E-2"/>
    <n v="-4.5118700931077615E-2"/>
    <n v="79115.966040158863"/>
    <n v="187928.36320779615"/>
    <n v="139731.28650537017"/>
    <n v="105678.35210703232"/>
    <m/>
  </r>
  <r>
    <x v="1369"/>
    <m/>
    <n v="28.9"/>
    <n v="994.75"/>
    <n v="105.76152829465359"/>
    <n v="14.519350054783942"/>
    <m/>
    <m/>
    <m/>
    <m/>
    <m/>
    <m/>
    <m/>
    <n v="6.5285938332937073E-4"/>
    <n v="9.1998669177027314E-4"/>
    <n v="0.21533074389232432"/>
    <n v="0.4644018693865879"/>
    <n v="0.5355981306134121"/>
    <n v="6.9139397114532083E-2"/>
    <n v="1"/>
    <n v="0"/>
    <n v="1"/>
    <n v="100.58557511367155"/>
    <n v="29.111946473444974"/>
    <n v="143.44783170405401"/>
    <m/>
    <m/>
    <n v="150.10993106563564"/>
    <m/>
    <n v="0.40767646831194543"/>
    <n v="927.23"/>
    <n v="141.27925277099595"/>
    <n v="144.50619269228559"/>
    <s v=""/>
    <n v="3.1872470041280909E-2"/>
    <n v="-4.7448794690950757E-2"/>
    <n v="78855.163338591665"/>
    <n v="187663.92346571109"/>
    <n v="139171.08387320198"/>
    <n v="105310.71435018055"/>
    <m/>
  </r>
  <r>
    <x v="1370"/>
    <m/>
    <n v="27.1"/>
    <n v="1003.24"/>
    <n v="106.09066703721172"/>
    <n v="14.629051904872304"/>
    <m/>
    <m/>
    <m/>
    <m/>
    <m/>
    <m/>
    <m/>
    <n v="6.6196624585089883E-4"/>
    <n v="9.1470493127350451E-4"/>
    <n v="0.21471173357826681"/>
    <n v="0.46574073215960488"/>
    <n v="0.53425926784039512"/>
    <n v="7.4724227093873011E-2"/>
    <n v="1"/>
    <n v="0"/>
    <n v="1"/>
    <n v="95.949866166242799"/>
    <n v="30.453634986847653"/>
    <n v="145.65153535363547"/>
    <m/>
    <m/>
    <n v="151.98446502756559"/>
    <m/>
    <n v="0.40767646831194543"/>
    <n v="927.23"/>
    <n v="141.27925277099595"/>
    <n v="144.50619269228559"/>
    <s v=""/>
    <n v="3.0620758984669649E-2"/>
    <n v="-4.8793284999015696E-2"/>
    <n v="79528.176997043192"/>
    <n v="188247.94932831914"/>
    <n v="140909.01634300538"/>
    <n v="106106.39598570495"/>
    <m/>
  </r>
  <r>
    <x v="1371"/>
    <m/>
    <n v="25.26"/>
    <n v="1016.4"/>
    <n v="106.08856331200889"/>
    <n v="14.814693542074513"/>
    <m/>
    <m/>
    <m/>
    <m/>
    <m/>
    <m/>
    <m/>
    <n v="6.1078188628328582E-4"/>
    <n v="8.9176746284054238E-4"/>
    <n v="0.21200254745441935"/>
    <n v="0.47169244521224468"/>
    <n v="0.52830755478775537"/>
    <n v="9.1889574471662169E-2"/>
    <n v="1"/>
    <n v="0"/>
    <n v="1"/>
    <n v="92.785989017682752"/>
    <n v="31.457821482100677"/>
    <n v="147.25245321755284"/>
    <m/>
    <m/>
    <n v="153.79050912571651"/>
    <m/>
    <n v="0.40767646831194543"/>
    <n v="927.23"/>
    <n v="141.27925277099595"/>
    <n v="144.50619269228559"/>
    <s v=""/>
    <n v="3.7099796658825346E-2"/>
    <n v="-4.9317265224736229E-2"/>
    <n v="80571.387803311954"/>
    <n v="188244.21646503868"/>
    <n v="142583.44995894356"/>
    <n v="107452.8786693744"/>
    <m/>
  </r>
  <r>
    <x v="1372"/>
    <m/>
    <n v="25.62"/>
    <n v="1025.3900000000001"/>
    <n v="106.08012664548201"/>
    <n v="14.939270982899844"/>
    <m/>
    <m/>
    <m/>
    <m/>
    <m/>
    <m/>
    <m/>
    <n v="5.5187781419001184E-4"/>
    <n v="8.6566667391584247E-4"/>
    <n v="0.20887699817203056"/>
    <n v="0.47875065648750975"/>
    <n v="0.5212493435124903"/>
    <n v="8.993626701810882E-2"/>
    <n v="1"/>
    <n v="0"/>
    <n v="1"/>
    <n v="89.746728452685005"/>
    <n v="32.488241239474462"/>
    <n v="148.86023394285894"/>
    <m/>
    <m/>
    <n v="155.33576918457939"/>
    <m/>
    <n v="0.40767646831194543"/>
    <n v="927.23"/>
    <n v="141.27925277099595"/>
    <n v="144.50619269228559"/>
    <s v=""/>
    <n v="3.7701692247146923E-2"/>
    <n v="-4.8272256445748396E-2"/>
    <n v="81284.037130694662"/>
    <n v="188229.24639069373"/>
    <n v="144016.10345316093"/>
    <n v="108356.45487875922"/>
    <m/>
  </r>
  <r>
    <x v="1373"/>
    <m/>
    <n v="24.32"/>
    <n v="1033.3699999999999"/>
    <n v="106.52122218289756"/>
    <n v="15.054461703467616"/>
    <m/>
    <m/>
    <m/>
    <m/>
    <m/>
    <m/>
    <m/>
    <n v="6.1770516555050079E-4"/>
    <n v="8.7600121353221421E-4"/>
    <n v="0.2101201112745365"/>
    <n v="0.47591827071394927"/>
    <n v="0.52408172928605068"/>
    <n v="8.6313628701172054E-2"/>
    <n v="1"/>
    <n v="0"/>
    <n v="1"/>
    <n v="87.173729038669563"/>
    <n v="33.419664892601055"/>
    <n v="150.28281985512092"/>
    <m/>
    <m/>
    <n v="156.70465787821769"/>
    <m/>
    <n v="0.40767646831194543"/>
    <n v="927.23"/>
    <n v="141.27925277099595"/>
    <n v="144.50619269228559"/>
    <s v=""/>
    <n v="3.1392933420454572E-2"/>
    <n v="-4.1776857907800835E-2"/>
    <n v="81916.622406836352"/>
    <n v="189011.92909686643"/>
    <n v="145285.23815892611"/>
    <n v="109191.94799819864"/>
    <m/>
  </r>
  <r>
    <x v="1374"/>
    <m/>
    <n v="23.55"/>
    <n v="1044.1400000000001"/>
    <n v="107.02376702724352"/>
    <n v="15.214902012031871"/>
    <m/>
    <m/>
    <m/>
    <m/>
    <m/>
    <m/>
    <m/>
    <n v="7.9074670507827825E-4"/>
    <n v="9.2016479395109617E-4"/>
    <n v="0.21535158605205407"/>
    <n v="0.46435692363941233"/>
    <n v="0.53564307636058772"/>
    <n v="9.5561702575686608E-2"/>
    <n v="1"/>
    <n v="0"/>
    <n v="1"/>
    <n v="83.124613787453171"/>
    <n v="34.971968279176899"/>
    <n v="152.60963881989278"/>
    <m/>
    <m/>
    <n v="158.79864191942525"/>
    <m/>
    <n v="0.40767646831194543"/>
    <n v="927.23"/>
    <n v="141.27925277099595"/>
    <n v="144.50619269228559"/>
    <s v=""/>
    <n v="3.1073090954837124E-2"/>
    <n v="-3.8883042688893421E-2"/>
    <n v="82770.374715614089"/>
    <n v="189903.64784117843"/>
    <n v="147226.62888876809"/>
    <n v="110355.64220225827"/>
    <m/>
  </r>
  <r>
    <x v="1375"/>
    <m/>
    <n v="24.15"/>
    <n v="1042.73"/>
    <n v="107.04739670872553"/>
    <n v="15.20202096008199"/>
    <m/>
    <m/>
    <m/>
    <m/>
    <m/>
    <m/>
    <m/>
    <n v="8.6072602782138986E-4"/>
    <n v="9.3727604810784509E-4"/>
    <n v="0.21734468667219678"/>
    <n v="0.46009866415930301"/>
    <n v="0.53990133584069699"/>
    <n v="9.6099581427650752E-2"/>
    <n v="1"/>
    <n v="0"/>
    <n v="1"/>
    <n v="84.182401769697094"/>
    <n v="34.5269385091052"/>
    <n v="151.96230291233982"/>
    <m/>
    <m/>
    <n v="158.31686702559563"/>
    <m/>
    <n v="0.40767646831194543"/>
    <n v="927.23"/>
    <n v="141.27925277099595"/>
    <n v="144.50619269228559"/>
    <s v=""/>
    <n v="2.6193805428390782E-2"/>
    <n v="-3.2015133292212172E-2"/>
    <n v="82658.602129228137"/>
    <n v="189945.57649717142"/>
    <n v="146779.96201149235"/>
    <n v="110262.21427488512"/>
    <m/>
  </r>
  <r>
    <x v="1376"/>
    <m/>
    <n v="23.86"/>
    <n v="1049.3399999999999"/>
    <n v="107.38714947465607"/>
    <n v="15.283975415117418"/>
    <m/>
    <m/>
    <m/>
    <m/>
    <m/>
    <m/>
    <m/>
    <n v="8.763788446132123E-4"/>
    <n v="9.3967539253679816E-4"/>
    <n v="0.21762270052513968"/>
    <n v="0.45951088631237735"/>
    <n v="0.54048911368762265"/>
    <n v="0.10728495271772615"/>
    <n v="1"/>
    <n v="0"/>
    <n v="1"/>
    <n v="82.104703095172567"/>
    <n v="35.379094932154416"/>
    <n v="153.21249245592332"/>
    <m/>
    <m/>
    <n v="159.49426564228023"/>
    <m/>
    <n v="0.40767646831194543"/>
    <n v="927.23"/>
    <n v="141.27925277099595"/>
    <n v="144.50619269228559"/>
    <s v=""/>
    <n v="3.208884370834264E-2"/>
    <n v="-4.1176711107861252E-2"/>
    <n v="83182.58567249839"/>
    <n v="190548.4359498565"/>
    <n v="147871.56095149289"/>
    <n v="110856.64048345476"/>
    <m/>
  </r>
  <r>
    <x v="1377"/>
    <m/>
    <n v="23.42"/>
    <n v="1052.6300000000001"/>
    <n v="107.71869823142384"/>
    <n v="15.335806622605205"/>
    <m/>
    <m/>
    <m/>
    <m/>
    <m/>
    <m/>
    <m/>
    <n v="8.5748333108702848E-4"/>
    <n v="9.3210784204123551E-4"/>
    <n v="0.21674463139574709"/>
    <n v="0.46137244256543175"/>
    <n v="0.53862755743456825"/>
    <n v="0.12625117120609994"/>
    <n v="1"/>
    <n v="0"/>
    <n v="1"/>
    <n v="82.338098302402159"/>
    <n v="35.278524430319528"/>
    <n v="153.06731578889992"/>
    <m/>
    <m/>
    <n v="159.61534088212943"/>
    <m/>
    <n v="0.40767646831194543"/>
    <n v="927.23"/>
    <n v="141.27925277099595"/>
    <n v="144.50619269228559"/>
    <s v=""/>
    <n v="2.2728572245411582E-2"/>
    <n v="-3.410494751144888E-2"/>
    <n v="83443.388374065602"/>
    <n v="191136.73815689224"/>
    <n v="147983.81316718843"/>
    <n v="111232.57890119217"/>
    <m/>
  </r>
  <r>
    <x v="1378"/>
    <m/>
    <n v="23.69"/>
    <n v="1068.76"/>
    <n v="108.72769785487043"/>
    <n v="15.570934346845869"/>
    <m/>
    <m/>
    <m/>
    <m/>
    <m/>
    <m/>
    <m/>
    <n v="8.8512742397503757E-4"/>
    <n v="9.3816233457901205E-4"/>
    <n v="0.21744742275497819"/>
    <n v="0.45988128409634427"/>
    <n v="0.54011871590365579"/>
    <n v="5.7374839755834586E-2"/>
    <n v="1"/>
    <n v="0"/>
    <n v="1"/>
    <n v="78.699152259715177"/>
    <n v="36.837664725205379"/>
    <n v="155.3222610068031"/>
    <m/>
    <m/>
    <n v="162.00632886887891"/>
    <m/>
    <n v="0.40767646831194543"/>
    <n v="927.23"/>
    <n v="141.27925277099595"/>
    <n v="144.50619269228559"/>
    <s v=""/>
    <n v="3.742055613083406E-2"/>
    <n v="-4.333600948029892E-2"/>
    <n v="84722.035053785614"/>
    <n v="192927.11345842789"/>
    <n v="150200.56449923874"/>
    <n v="112937.99054220141"/>
    <m/>
  </r>
  <r>
    <x v="1379"/>
    <m/>
    <n v="23.65"/>
    <n v="1065.49"/>
    <n v="108.50084044781381"/>
    <n v="15.54612595051834"/>
    <m/>
    <m/>
    <m/>
    <m/>
    <m/>
    <m/>
    <m/>
    <n v="8.3758532830938105E-4"/>
    <n v="9.2230865856119575E-4"/>
    <n v="0.21560231072853617"/>
    <n v="0.46381692135901792"/>
    <n v="0.53618307864098202"/>
    <n v="6.004942996093434E-2"/>
    <n v="1"/>
    <n v="0"/>
    <n v="1"/>
    <n v="79.14711886938116"/>
    <n v="36.627979572301776"/>
    <n v="155.02755564394965"/>
    <m/>
    <m/>
    <n v="161.62002061303983"/>
    <m/>
    <n v="0.40767646831194543"/>
    <n v="927.23"/>
    <n v="141.27925277099595"/>
    <n v="144.50619269228559"/>
    <s v=""/>
    <n v="2.6011452524420831E-2"/>
    <n v="-3.4580807789684642E-2"/>
    <n v="84462.817778975659"/>
    <n v="192524.57624322339"/>
    <n v="149842.40739202654"/>
    <n v="112758.05205120308"/>
    <m/>
  </r>
  <r>
    <x v="1380"/>
    <m/>
    <n v="23.92"/>
    <n v="1068.3"/>
    <n v="109.02416363959762"/>
    <n v="15.470426280816293"/>
    <m/>
    <m/>
    <m/>
    <m/>
    <m/>
    <m/>
    <m/>
    <n v="8.1251828316438064E-4"/>
    <n v="9.1224684511014118E-4"/>
    <n v="0.21442304212362792"/>
    <n v="0.4663677886928958"/>
    <n v="0.53363221130710414"/>
    <n v="5.7609035933581985E-2"/>
    <n v="1"/>
    <n v="0"/>
    <n v="1"/>
    <n v="81.096526074314781"/>
    <n v="35.725826110490431"/>
    <n v="153.75477048868999"/>
    <m/>
    <m/>
    <n v="161.02743428055194"/>
    <m/>
    <n v="0.40767646831194543"/>
    <n v="927.23"/>
    <n v="141.27925277099595"/>
    <n v="144.50619269228559"/>
    <s v=""/>
    <n v="2.0826098790228009E-2"/>
    <n v="-3.0594684538605366E-2"/>
    <n v="84685.57023836892"/>
    <n v="193453.16421840028"/>
    <n v="149293.00415404409"/>
    <n v="112208.99260554499"/>
    <m/>
  </r>
  <r>
    <x v="1381"/>
    <m/>
    <n v="24.06"/>
    <n v="1064.6600000000001"/>
    <n v="108.66649844839165"/>
    <n v="15.438210388959542"/>
    <m/>
    <m/>
    <m/>
    <m/>
    <m/>
    <m/>
    <m/>
    <n v="7.5227436067016207E-4"/>
    <n v="8.9118181150350275E-4"/>
    <n v="0.21193292169876896"/>
    <n v="0.47184740906905959"/>
    <n v="0.52815259093094036"/>
    <n v="5.9278434836662217E-2"/>
    <n v="1"/>
    <n v="0"/>
    <n v="1"/>
    <n v="80.983053982078332"/>
    <n v="35.775814493863571"/>
    <n v="153.82648287204043"/>
    <m/>
    <m/>
    <n v="160.83961317360001"/>
    <m/>
    <n v="0.40767646831194543"/>
    <n v="927.23"/>
    <n v="141.27925277099595"/>
    <n v="144.50619269228559"/>
    <s v=""/>
    <n v="2.7716933445661507E-2"/>
    <n v="-4.2944485693529266E-2"/>
    <n v="84397.022568549903"/>
    <n v="192818.52084522753"/>
    <n v="149118.86999221213"/>
    <n v="111975.32659624971"/>
    <m/>
  </r>
  <r>
    <x v="1382"/>
    <m/>
    <n v="23.08"/>
    <n v="1071.6600000000001"/>
    <n v="109.08408448457702"/>
    <n v="15.530936121692086"/>
    <m/>
    <m/>
    <m/>
    <m/>
    <m/>
    <m/>
    <m/>
    <n v="7.0914900620393955E-4"/>
    <n v="8.7407698163863572E-4"/>
    <n v="0.20988920857106311"/>
    <n v="0.47644183653273708"/>
    <n v="0.52355816346726292"/>
    <n v="6.5481807696340572E-2"/>
    <n v="1"/>
    <n v="0"/>
    <n v="1"/>
    <n v="79.301883498922692"/>
    <n v="36.518503740323027"/>
    <n v="154.89093825217199"/>
    <m/>
    <m/>
    <n v="161.92926298464187"/>
    <m/>
    <n v="0.40767646831194543"/>
    <n v="927.23"/>
    <n v="141.27925277099595"/>
    <n v="144.50619269228559"/>
    <s v=""/>
    <n v="2.4796648695357915E-2"/>
    <n v="-4.1664507567429565E-2"/>
    <n v="84951.921933586491"/>
    <n v="193559.48814400478"/>
    <n v="150129.11457875196"/>
    <n v="112647.87826804377"/>
    <m/>
  </r>
  <r>
    <x v="1383"/>
    <m/>
    <n v="23.49"/>
    <n v="1060.8699999999999"/>
    <n v="108.1835912336491"/>
    <n v="15.413979410024794"/>
    <m/>
    <m/>
    <m/>
    <m/>
    <m/>
    <m/>
    <m/>
    <n v="6.4372457731368571E-4"/>
    <n v="8.4950181370851865E-4"/>
    <n v="0.20691759570154816"/>
    <n v="0.4832841772636729"/>
    <n v="0.5167158227363271"/>
    <n v="5.9871026671915628E-2"/>
    <n v="1"/>
    <n v="0"/>
    <n v="1"/>
    <n v="79.960706680583087"/>
    <n v="36.215115778245135"/>
    <n v="154.4620045949151"/>
    <m/>
    <m/>
    <n v="160.98384719893161"/>
    <m/>
    <n v="0.40767646831194543"/>
    <n v="927.23"/>
    <n v="141.27925277099595"/>
    <n v="144.50619269228559"/>
    <s v=""/>
    <s v=""/>
    <s v=""/>
    <n v="84096.584198051511"/>
    <n v="191961.64723485376"/>
    <n v="149252.59336077471"/>
    <n v="111799.57618790539"/>
    <m/>
  </r>
  <r>
    <x v="1384"/>
    <m/>
    <n v="24.95"/>
    <n v="1050.78"/>
    <n v="107.47078762326696"/>
    <n v="15.256135660779893"/>
    <m/>
    <m/>
    <m/>
    <m/>
    <m/>
    <m/>
    <m/>
    <n v="5.9867879597207151E-4"/>
    <n v="8.2981476221418945E-4"/>
    <n v="0.20450590215344677"/>
    <n v="0.4889834422723266"/>
    <n v="0.5110165577276734"/>
    <n v="4.9893899997011312E-2"/>
    <n v="1"/>
    <n v="0"/>
    <n v="1"/>
    <n v="81.459710666636113"/>
    <n v="35.536199781118967"/>
    <n v="153.49678400848197"/>
    <m/>
    <m/>
    <n v="159.75799518614471"/>
    <m/>
    <n v="0.40767646831194543"/>
    <n v="927.23"/>
    <n v="141.27925277099595"/>
    <n v="144.50619269228559"/>
    <s v=""/>
    <n v="3.0201626966546602E-2"/>
    <n v="-4.7181447027395795E-2"/>
    <n v="83296.736399020214"/>
    <n v="190696.84400874912"/>
    <n v="148116.07193226842"/>
    <n v="110654.71516272373"/>
    <m/>
  </r>
  <r>
    <x v="1385"/>
    <m/>
    <n v="25.61"/>
    <n v="1044.3800000000001"/>
    <n v="106.83827368619922"/>
    <n v="15.185012197694187"/>
    <m/>
    <m/>
    <m/>
    <m/>
    <m/>
    <m/>
    <m/>
    <n v="5.9009138872408943E-4"/>
    <n v="8.2030446105253122E-4"/>
    <n v="0.20333062936273907"/>
    <n v="0.49180981888174541"/>
    <n v="0.50819018111825454"/>
    <n v="4.6946085270167352E-2"/>
    <n v="1"/>
    <n v="0"/>
    <n v="1"/>
    <n v="81.716103869854521"/>
    <n v="35.424350131549538"/>
    <n v="153.33574107566855"/>
    <m/>
    <m/>
    <n v="159.25380139606926"/>
    <m/>
    <n v="0.40767646831194543"/>
    <n v="927.23"/>
    <n v="141.27925277099595"/>
    <n v="144.50619269228559"/>
    <s v=""/>
    <n v="2.7427244523116068E-2"/>
    <n v="-4.5921402016348978E-2"/>
    <n v="82789.399836701064"/>
    <n v="189574.50728583249"/>
    <n v="147648.61987397485"/>
    <n v="110138.84753253689"/>
    <m/>
  </r>
  <r>
    <x v="1386"/>
    <m/>
    <n v="24.88"/>
    <n v="1062.98"/>
    <n v="108.60890046170469"/>
    <n v="15.438191892634022"/>
    <m/>
    <m/>
    <m/>
    <m/>
    <m/>
    <m/>
    <m/>
    <n v="5.3133164180812998E-4"/>
    <n v="7.9577014480789008E-4"/>
    <n v="0.20026686020986512"/>
    <n v="0.49933373846879747"/>
    <n v="0.50066626153120253"/>
    <n v="6.937711576824715E-2"/>
    <n v="1"/>
    <n v="0"/>
    <n v="1"/>
    <n v="78.822131122329992"/>
    <n v="36.678902160152688"/>
    <n v="155.14586757819654"/>
    <m/>
    <m/>
    <n v="161.53222678388835"/>
    <m/>
    <n v="0.40767646831194543"/>
    <n v="927.23"/>
    <n v="141.27925277099595"/>
    <n v="144.50619269228559"/>
    <s v=""/>
    <n v="2.1610907907083643E-2"/>
    <n v="-3.9968632403881599E-2"/>
    <n v="84263.846720941117"/>
    <n v="192716.31861404111"/>
    <n v="149761.01129602108"/>
    <n v="111975.19244002053"/>
    <m/>
  </r>
  <r>
    <x v="1387"/>
    <m/>
    <n v="25.19"/>
    <n v="1060.6099999999999"/>
    <n v="108.60670719013601"/>
    <n v="15.398828580991529"/>
    <m/>
    <m/>
    <m/>
    <m/>
    <m/>
    <m/>
    <m/>
    <n v="4.8894104113366473E-4"/>
    <n v="7.7511980951555767E-4"/>
    <n v="0.19765130507938497"/>
    <n v="0.50594151128845744"/>
    <n v="0.49405848871154256"/>
    <n v="6.4836606171105496E-2"/>
    <n v="1"/>
    <n v="0"/>
    <n v="1"/>
    <n v="78.810537256353882"/>
    <n v="36.684297222043817"/>
    <n v="155.15347432674901"/>
    <m/>
    <m/>
    <n v="161.38625685042729"/>
    <m/>
    <n v="0.40767646831194543"/>
    <n v="927.23"/>
    <n v="141.27925277099595"/>
    <n v="144.50619269228559"/>
    <s v=""/>
    <s v=""/>
    <s v=""/>
    <n v="84075.973650207292"/>
    <n v="192712.42685912378"/>
    <n v="149625.67851884599"/>
    <n v="111689.68527526327"/>
    <m/>
  </r>
  <r>
    <x v="1388"/>
    <m/>
    <n v="25.61"/>
    <n v="1057.08"/>
    <n v="108.29025764414224"/>
    <n v="15.340108728589181"/>
    <m/>
    <m/>
    <m/>
    <m/>
    <m/>
    <m/>
    <m/>
    <n v="4.4132781550879768E-4"/>
    <n v="7.5225047877664072E-4"/>
    <n v="0.19471369784979867"/>
    <n v="0.51357455127342699"/>
    <n v="0.48642544872657301"/>
    <n v="5.4444201544229492E-2"/>
    <n v="1"/>
    <n v="0"/>
    <n v="1"/>
    <n v="79.637885917956396"/>
    <n v="36.299187498584345"/>
    <n v="154.61054346244225"/>
    <m/>
    <m/>
    <n v="160.83304134077187"/>
    <m/>
    <n v="0.40767646831194543"/>
    <n v="927.23"/>
    <n v="141.27925277099595"/>
    <n v="144.50619269228559"/>
    <n v="0.51357455127342699"/>
    <n v="-1.6952508462111271E-2"/>
    <n v="-3.6465019876251725E-3"/>
    <n v="83796.145827553133"/>
    <n v="192150.91678700491"/>
    <n v="149112.77706357487"/>
    <n v="111263.78262950463"/>
    <m/>
  </r>
  <r>
    <x v="1389"/>
    <m/>
    <n v="28.27"/>
    <n v="1029.8499999999999"/>
    <n v="105.68804389400103"/>
    <n v="14.987946982380164"/>
    <m/>
    <m/>
    <m/>
    <m/>
    <m/>
    <m/>
    <m/>
    <n v="4.3767480386280074E-4"/>
    <n v="7.4182689538480635E-4"/>
    <n v="0.19335996361034577"/>
    <n v="0.51717014284051865"/>
    <n v="0.48282985715948135"/>
    <n v="2.9115307666032306E-2"/>
    <n v="1"/>
    <n v="0"/>
    <n v="1"/>
    <n v="83.150627586650216"/>
    <n v="34.698069299673733"/>
    <n v="152.33730842202681"/>
    <m/>
    <m/>
    <n v="158.22158933261127"/>
    <m/>
    <n v="0.51357455127342699"/>
    <n v="1029.8499999999999"/>
    <n v="152.33730842202681"/>
    <n v="158.22158933261127"/>
    <s v=""/>
    <s v=""/>
    <s v=""/>
    <n v="81637.587297560822"/>
    <n v="187533.53228129511"/>
    <n v="146691.62741758881"/>
    <n v="108709.50816679484"/>
    <m/>
  </r>
  <r>
    <x v="1390"/>
    <m/>
    <n v="28.68"/>
    <n v="1025.21"/>
    <n v="105.27972494561955"/>
    <n v="14.927832885703177"/>
    <m/>
    <m/>
    <m/>
    <m/>
    <m/>
    <m/>
    <m/>
    <n v="4.2822836229530401E-4"/>
    <n v="7.298684001688971E-4"/>
    <n v="0.19179511820823911"/>
    <n v="0.52138970446279176"/>
    <n v="0.47861029553720824"/>
    <n v="3.0730047941342337E-2"/>
    <n v="1"/>
    <n v="0"/>
    <n v="1"/>
    <n v="83.298032458031201"/>
    <n v="34.636558465772247"/>
    <n v="152.24729001404356"/>
    <m/>
    <m/>
    <n v="157.80999933908194"/>
    <m/>
    <n v="0.51357455127342699"/>
    <n v="1029.8499999999999"/>
    <n v="152.33730842202681"/>
    <n v="158.22158933261127"/>
    <s v=""/>
    <s v=""/>
    <s v=""/>
    <n v="81269.76828987943"/>
    <n v="186809.00856161909"/>
    <n v="146310.0309095883"/>
    <n v="108273.4928878958"/>
    <m/>
  </r>
  <r>
    <x v="1391"/>
    <m/>
    <n v="26.84"/>
    <n v="1040.46"/>
    <n v="106.33112828572553"/>
    <n v="15.13236974418203"/>
    <m/>
    <m/>
    <m/>
    <m/>
    <m/>
    <m/>
    <m/>
    <n v="4.3125873092884762E-4"/>
    <n v="7.2172830962275239E-4"/>
    <n v="0.19072259122869195"/>
    <n v="0.52432173533177229"/>
    <n v="0.47567826466822771"/>
    <n v="3.6016696481812716E-2"/>
    <n v="1"/>
    <n v="0"/>
    <n v="1"/>
    <n v="80.518700176833732"/>
    <n v="35.792246087829909"/>
    <n v="153.94059054537789"/>
    <m/>
    <m/>
    <n v="159.86875480966202"/>
    <m/>
    <n v="0.51357455127342699"/>
    <n v="1029.8499999999999"/>
    <n v="152.33730842202681"/>
    <n v="158.22158933261127"/>
    <s v=""/>
    <n v="1.7235493216024134E-2"/>
    <n v="-1.7047586932249725E-2"/>
    <n v="82478.65619228057"/>
    <n v="188674.62528568468"/>
    <n v="148218.76025371967"/>
    <n v="109757.02504299063"/>
    <m/>
  </r>
  <r>
    <x v="1392"/>
    <m/>
    <n v="25.7"/>
    <n v="1054.72"/>
    <n v="107.39693271704466"/>
    <n v="15.330263316759405"/>
    <m/>
    <m/>
    <m/>
    <m/>
    <m/>
    <m/>
    <m/>
    <n v="3.9123410634356521E-4"/>
    <n v="7.0100683488635049E-4"/>
    <n v="0.18796474264678487"/>
    <n v="0.53201466717572476"/>
    <n v="0.46798533282427524"/>
    <n v="4.70262136691217E-2"/>
    <n v="1"/>
    <n v="0"/>
    <n v="1"/>
    <n v="78.664630300473689"/>
    <n v="36.61641892138249"/>
    <n v="155.12216538887154"/>
    <m/>
    <m/>
    <n v="161.59086479015724"/>
    <m/>
    <n v="0.51357455127342699"/>
    <n v="1029.8499999999999"/>
    <n v="152.33730842202681"/>
    <n v="158.22158933261127"/>
    <s v=""/>
    <s v=""/>
    <s v=""/>
    <n v="83609.065470197951"/>
    <n v="190565.79539691124"/>
    <n v="149815.3762193188"/>
    <n v="111192.37259055981"/>
    <m/>
  </r>
  <r>
    <x v="1393"/>
    <m/>
    <n v="24.68"/>
    <n v="1057.58"/>
    <n v="107.39472290161996"/>
    <n v="15.373833104591005"/>
    <m/>
    <m/>
    <m/>
    <m/>
    <m/>
    <m/>
    <m/>
    <n v="3.5213305813515042E-4"/>
    <n v="6.7998333856754249E-4"/>
    <n v="0.18512471543206796"/>
    <n v="0.54017638739704255"/>
    <n v="0.45982361260295745"/>
    <n v="6.2617433475523163E-2"/>
    <n v="1"/>
    <n v="0"/>
    <n v="1"/>
    <n v="77.78651228949775"/>
    <n v="37.025160904018009"/>
    <n v="155.69936493759397"/>
    <m/>
    <m/>
    <n v="162.10813782415741"/>
    <m/>
    <n v="0.51357455127342699"/>
    <n v="1029.8499999999999"/>
    <n v="152.33730842202681"/>
    <n v="158.22158933261127"/>
    <s v=""/>
    <s v=""/>
    <s v=""/>
    <n v="83835.781496484313"/>
    <n v="190561.87428647134"/>
    <n v="150294.95440771131"/>
    <n v="111508.38986842135"/>
    <m/>
  </r>
  <r>
    <x v="1394"/>
    <m/>
    <n v="24.18"/>
    <n v="1065.48"/>
    <n v="107.98587356024584"/>
    <n v="15.48132151564031"/>
    <m/>
    <m/>
    <m/>
    <m/>
    <m/>
    <m/>
    <m/>
    <n v="4.3260300802242717E-4"/>
    <n v="6.9428881512075382E-4"/>
    <n v="0.18706190494615943"/>
    <n v="0.53458238880215736"/>
    <n v="0.46541761119784264"/>
    <n v="6.7470369175031311E-2"/>
    <n v="1"/>
    <n v="0"/>
    <n v="1"/>
    <n v="76.858423817415513"/>
    <n v="37.466916473211313"/>
    <n v="156.31859305078027"/>
    <m/>
    <m/>
    <n v="163.04431701697001"/>
    <m/>
    <n v="0.51357455127342699"/>
    <n v="1029.8499999999999"/>
    <n v="152.33730842202681"/>
    <n v="158.22158933261127"/>
    <s v=""/>
    <s v=""/>
    <s v=""/>
    <n v="84462.025065597045"/>
    <n v="191610.81574699937"/>
    <n v="151162.91212402188"/>
    <n v="112288.01714576209"/>
    <m/>
  </r>
  <r>
    <x v="1395"/>
    <m/>
    <n v="23.12"/>
    <n v="1071.49"/>
    <n v="108.31525853250517"/>
    <n v="15.575197421656581"/>
    <m/>
    <m/>
    <m/>
    <m/>
    <m/>
    <m/>
    <m/>
    <n v="5.8428909496914322E-4"/>
    <n v="7.3194406699181888E-4"/>
    <n v="0.19206764687574965"/>
    <n v="0.5206498940693064"/>
    <n v="0.4793501059306936"/>
    <n v="6.6480109923254788E-2"/>
    <n v="1"/>
    <n v="0"/>
    <n v="1"/>
    <n v="75.304536207413591"/>
    <n v="38.224405039864799"/>
    <n v="157.37205174747683"/>
    <m/>
    <m/>
    <n v="164.0507484993181"/>
    <m/>
    <n v="0.51357455127342699"/>
    <n v="1029.8499999999999"/>
    <n v="152.33730842202681"/>
    <n v="158.22158933261127"/>
    <s v=""/>
    <s v=""/>
    <s v=""/>
    <n v="84938.445806149874"/>
    <n v="192195.27852114366"/>
    <n v="152096.00268803831"/>
    <n v="112968.9111723915"/>
    <m/>
  </r>
  <r>
    <x v="1396"/>
    <m/>
    <n v="23.01"/>
    <n v="1076.19"/>
    <n v="108.45064168468662"/>
    <n v="15.646793905439255"/>
    <m/>
    <m/>
    <m/>
    <m/>
    <m/>
    <m/>
    <m/>
    <n v="6.3986165074990213E-4"/>
    <n v="7.4418618456536633E-4"/>
    <n v="0.19366719831219342"/>
    <n v="0.51634970129943758"/>
    <n v="0.48365029870056242"/>
    <n v="5.7641200838983636E-2"/>
    <n v="1"/>
    <n v="0"/>
    <n v="1"/>
    <n v="73.332011173251132"/>
    <n v="39.225654096753303"/>
    <n v="158.74611820430755"/>
    <m/>
    <m/>
    <n v="165.11579230467066"/>
    <m/>
    <n v="0.51357455127342699"/>
    <n v="1029.8499999999999"/>
    <n v="152.33730842202681"/>
    <n v="158.22158933261127"/>
    <s v=""/>
    <n v="2.0149511428011468E-2"/>
    <n v="-2.5025246907160681E-2"/>
    <n v="85311.021094103009"/>
    <n v="192435.50324103181"/>
    <n v="153083.43436368502"/>
    <n v="113488.20968256347"/>
    <m/>
  </r>
  <r>
    <x v="1397"/>
    <m/>
    <n v="22.99"/>
    <n v="1073.19"/>
    <n v="108.08215021668246"/>
    <n v="15.627525615551722"/>
    <m/>
    <m/>
    <m/>
    <m/>
    <m/>
    <m/>
    <m/>
    <n v="6.0601311486970769E-4"/>
    <n v="7.3090188778684399E-4"/>
    <n v="0.19193086032333867"/>
    <n v="0.52102095427245931"/>
    <n v="0.47897904572754069"/>
    <n v="7.110146431777381E-2"/>
    <n v="1"/>
    <n v="0"/>
    <n v="1"/>
    <n v="72.655043241824501"/>
    <n v="39.587767578817761"/>
    <n v="159.23460897181553"/>
    <m/>
    <m/>
    <n v="165.12587493988715"/>
    <m/>
    <n v="0.51357455127342699"/>
    <n v="1029.8499999999999"/>
    <n v="152.33730842202681"/>
    <n v="158.22158933261127"/>
    <s v=""/>
    <n v="1.5629210455402776E-2"/>
    <n v="-1.775033388303171E-2"/>
    <n v="85073.207080515902"/>
    <n v="191781.64965396337"/>
    <n v="153092.78225467008"/>
    <n v="113348.45429649549"/>
    <m/>
  </r>
  <r>
    <x v="1398"/>
    <m/>
    <n v="22.86"/>
    <n v="1092.02"/>
    <n v="109.6955630948638"/>
    <n v="15.863759513695006"/>
    <m/>
    <m/>
    <m/>
    <m/>
    <m/>
    <m/>
    <m/>
    <n v="6.4810585724297068E-4"/>
    <n v="7.3978304731130888E-4"/>
    <n v="0.19309341155122298"/>
    <n v="0.51788406034491985"/>
    <n v="0.48211593965508015"/>
    <n v="7.508772424952255E-2"/>
    <n v="1"/>
    <n v="0"/>
    <n v="1"/>
    <n v="72.020646068930304"/>
    <n v="39.933433436445895"/>
    <n v="159.69806836041528"/>
    <m/>
    <m/>
    <n v="166.84577078668917"/>
    <m/>
    <n v="0.51357455127342699"/>
    <n v="1029.8499999999999"/>
    <n v="152.33730842202681"/>
    <n v="158.22158933261127"/>
    <s v=""/>
    <n v="2.3593212758225457E-2"/>
    <n v="-1.9737574433707272E-2"/>
    <n v="86565.886372464316"/>
    <n v="194644.49965028779"/>
    <n v="154687.34543546187"/>
    <n v="115061.88915916691"/>
    <m/>
  </r>
  <r>
    <x v="1399"/>
    <m/>
    <n v="21.72"/>
    <n v="1096.56"/>
    <n v="109.85587103026106"/>
    <n v="15.931438486950812"/>
    <m/>
    <m/>
    <m/>
    <m/>
    <m/>
    <m/>
    <m/>
    <n v="6.6596650146994048E-4"/>
    <n v="7.4239092487734973E-4"/>
    <n v="0.19343345784485791"/>
    <n v="0.51697364620449671"/>
    <n v="0.48302635379550329"/>
    <n v="9.0310425003097577E-2"/>
    <n v="1"/>
    <n v="0"/>
    <n v="1"/>
    <n v="70.399631872286363"/>
    <n v="40.832240459910523"/>
    <n v="160.89621014391204"/>
    <m/>
    <m/>
    <n v="167.80931037632203"/>
    <m/>
    <n v="0.51357455127342699"/>
    <n v="1029.8499999999999"/>
    <n v="152.33730842202681"/>
    <n v="158.22158933261127"/>
    <s v=""/>
    <s v=""/>
    <s v=""/>
    <n v="86925.778246359463"/>
    <n v="194928.95106286122"/>
    <n v="155580.66973514002"/>
    <n v="115552.77346136798"/>
    <m/>
  </r>
  <r>
    <x v="1400"/>
    <m/>
    <n v="21.43"/>
    <n v="1087.68"/>
    <n v="109.21004530845049"/>
    <n v="15.817290558603762"/>
    <m/>
    <m/>
    <m/>
    <m/>
    <m/>
    <m/>
    <m/>
    <n v="6.2186020540345402E-4"/>
    <n v="7.2686630335518153E-4"/>
    <n v="0.19140026564532545"/>
    <n v="0.52246531457435463"/>
    <n v="0.47753468542564537"/>
    <n v="0.10635365368441867"/>
    <n v="1"/>
    <n v="0"/>
    <n v="1"/>
    <n v="71.407359518493891"/>
    <n v="40.247751926750396"/>
    <n v="160.1284998835981"/>
    <m/>
    <m/>
    <n v="166.72079060770957"/>
    <m/>
    <n v="0.51357455127342699"/>
    <n v="1029.8499999999999"/>
    <n v="152.33730842202681"/>
    <n v="158.22158933261127"/>
    <s v=""/>
    <s v=""/>
    <s v=""/>
    <n v="86221.848766141644"/>
    <n v="193782.99382506122"/>
    <n v="154571.47284230444"/>
    <n v="114724.84384809577"/>
    <m/>
  </r>
  <r>
    <x v="1401"/>
    <m/>
    <n v="21.49"/>
    <n v="1097.9100000000001"/>
    <n v="109.83183255299272"/>
    <n v="15.951156057775464"/>
    <m/>
    <m/>
    <m/>
    <m/>
    <m/>
    <m/>
    <m/>
    <n v="5.9959960541018837E-4"/>
    <n v="7.1703794041864998E-4"/>
    <n v="0.19010184690607285"/>
    <n v="0.52603381622803935"/>
    <n v="0.47396618377196065"/>
    <n v="0.11909538641158367"/>
    <n v="1"/>
    <n v="0"/>
    <n v="1"/>
    <n v="69.48755112385588"/>
    <n v="41.32982487462732"/>
    <n v="161.56353421978909"/>
    <m/>
    <m/>
    <n v="168.25297161287483"/>
    <m/>
    <n v="0.51357455127342699"/>
    <n v="1029.8499999999999"/>
    <n v="152.33730842202681"/>
    <n v="158.22158933261127"/>
    <s v=""/>
    <n v="1.9877169755810442E-2"/>
    <n v="-1.3414584797602935E-2"/>
    <n v="87032.794552473672"/>
    <n v="194886.29703704428"/>
    <n v="155992.00038278772"/>
    <n v="115695.78753988798"/>
    <m/>
  </r>
  <r>
    <x v="1402"/>
    <m/>
    <n v="20.9"/>
    <n v="1091.06"/>
    <n v="109.16613065578032"/>
    <n v="15.883716887486585"/>
    <m/>
    <m/>
    <m/>
    <m/>
    <m/>
    <m/>
    <m/>
    <n v="5.6691145619397725E-4"/>
    <n v="7.0370834560353271E-4"/>
    <n v="0.18832657969181632"/>
    <n v="0.53099249274129667"/>
    <n v="0.46900750725870333"/>
    <n v="0.12954052057921706"/>
    <n v="1"/>
    <n v="0"/>
    <n v="1"/>
    <n v="69.181646820284726"/>
    <n v="41.511770720904956"/>
    <n v="161.80061735971202"/>
    <m/>
    <m/>
    <n v="167.83226171174795"/>
    <m/>
    <n v="0.51357455127342699"/>
    <n v="1029.8499999999999"/>
    <n v="152.33730842202681"/>
    <n v="158.22158933261127"/>
    <s v=""/>
    <n v="1.1303294441256329E-2"/>
    <n v="-5.687716109681995E-3"/>
    <n v="86489.785888116428"/>
    <n v="193705.0713881354"/>
    <n v="155601.94855530126"/>
    <n v="115206.64255946476"/>
    <m/>
  </r>
  <r>
    <x v="1403"/>
    <m/>
    <n v="22.22"/>
    <n v="1081.4000000000001"/>
    <n v="108.30737737919638"/>
    <n v="15.762698698539575"/>
    <m/>
    <m/>
    <m/>
    <m/>
    <m/>
    <m/>
    <m/>
    <n v="5.1977086578199386E-4"/>
    <n v="6.8546226179765101E-4"/>
    <n v="0.18586903452324061"/>
    <n v="0.53801323203998375"/>
    <n v="0.46198676796001625"/>
    <n v="4.2884990253411227E-2"/>
    <n v="1"/>
    <n v="0"/>
    <n v="1"/>
    <n v="69.181796611834827"/>
    <n v="41.511680839949975"/>
    <n v="161.80050058324315"/>
    <m/>
    <m/>
    <n v="167.06999666551488"/>
    <m/>
    <n v="0.51357455127342699"/>
    <n v="1029.8499999999999"/>
    <n v="152.33730842202681"/>
    <n v="158.22158933261127"/>
    <s v=""/>
    <n v="1.7175957325903157E-2"/>
    <n v="-1.3875392039442769E-2"/>
    <n v="85724.024764365968"/>
    <n v="192181.29415295977"/>
    <n v="154895.23147182912"/>
    <n v="114328.88206197089"/>
    <m/>
  </r>
  <r>
    <x v="1404"/>
    <m/>
    <n v="20.69"/>
    <n v="1092.9100000000001"/>
    <n v="108.9600703718443"/>
    <n v="15.929418652680694"/>
    <m/>
    <m/>
    <m/>
    <m/>
    <m/>
    <m/>
    <m/>
    <n v="4.6890543036787923E-4"/>
    <n v="6.6523188929294686E-4"/>
    <n v="0.18310567227796226"/>
    <n v="0.5461327262882153"/>
    <n v="0.4538672737117847"/>
    <n v="5.8396670693247214E-2"/>
    <n v="1"/>
    <n v="0"/>
    <n v="1"/>
    <n v="66.700629404121074"/>
    <n v="43.000474515185971"/>
    <n v="163.73479599957111"/>
    <m/>
    <m/>
    <n v="168.95540782313071"/>
    <m/>
    <n v="0.51357455127342699"/>
    <n v="1029.8499999999999"/>
    <n v="152.33730842202681"/>
    <n v="158.22158933261127"/>
    <s v=""/>
    <n v="1.248381727390413E-2"/>
    <n v="-9.5170756403217815E-3"/>
    <n v="86636.437863161831"/>
    <n v="193339.43671948579"/>
    <n v="156643.24849168432"/>
    <n v="115538.12334348718"/>
    <m/>
  </r>
  <r>
    <x v="1405"/>
    <m/>
    <n v="22.27"/>
    <n v="1079.5999999999999"/>
    <n v="107.94416877928326"/>
    <n v="15.758422675730468"/>
    <m/>
    <m/>
    <m/>
    <m/>
    <m/>
    <m/>
    <m/>
    <n v="4.2757465560059216E-4"/>
    <n v="6.4694286309500873E-4"/>
    <n v="0.18057109486290557"/>
    <n v="0.55379849181245033"/>
    <n v="0.44620150818754967"/>
    <n v="5.5630555647018992E-2"/>
    <n v="1"/>
    <n v="0"/>
    <n v="1"/>
    <n v="67.808018361647783"/>
    <n v="42.286564450589438"/>
    <n v="162.82866709357904"/>
    <m/>
    <m/>
    <n v="167.44741525884464"/>
    <m/>
    <n v="0.51357455127342699"/>
    <n v="1029.8499999999999"/>
    <n v="152.33730842202681"/>
    <n v="158.22158933261127"/>
    <s v=""/>
    <s v=""/>
    <s v=""/>
    <n v="85581.33635621368"/>
    <n v="191536.81452038218"/>
    <n v="155245.14672616785"/>
    <n v="114297.86751828225"/>
    <m/>
  </r>
  <r>
    <x v="1406"/>
    <m/>
    <n v="24.31"/>
    <n v="1066.95"/>
    <n v="107.02053081470487"/>
    <n v="15.59460600883078"/>
    <m/>
    <m/>
    <m/>
    <m/>
    <m/>
    <m/>
    <m/>
    <n v="4.666375684903042E-4"/>
    <n v="6.520806907370899E-4"/>
    <n v="0.18128669783839446"/>
    <n v="0.55161245249854807"/>
    <n v="0.44838754750145193"/>
    <n v="5.4561524455993313E-2"/>
    <n v="1"/>
    <n v="0"/>
    <n v="1"/>
    <n v="69.20599294022422"/>
    <n v="41.414756904143076"/>
    <n v="161.70967289613637"/>
    <m/>
    <m/>
    <n v="165.88395626575686"/>
    <m/>
    <n v="0.51357455127342699"/>
    <n v="1029.8499999999999"/>
    <n v="152.33730842202681"/>
    <n v="158.22158933261127"/>
    <s v=""/>
    <n v="2.4675805854020183E-2"/>
    <n v="-2.3457606123495012E-2"/>
    <n v="84578.553932254727"/>
    <n v="189897.90548522002"/>
    <n v="153795.62049486081"/>
    <n v="113109.68415273364"/>
    <m/>
  </r>
  <r>
    <x v="1407"/>
    <m/>
    <n v="24.83"/>
    <n v="1063.4100000000001"/>
    <n v="106.67848512669636"/>
    <n v="15.532023345626236"/>
    <m/>
    <m/>
    <m/>
    <m/>
    <m/>
    <m/>
    <m/>
    <n v="4.858634389485115E-4"/>
    <n v="6.5228515820714851E-4"/>
    <n v="0.18131511788496921"/>
    <n v="0.55152599058751672"/>
    <n v="0.44847400941248328"/>
    <n v="4.4593509878040664E-2"/>
    <n v="1"/>
    <n v="0"/>
    <n v="1"/>
    <n v="69.373370018282401"/>
    <n v="41.31459388784053"/>
    <n v="161.57930609121493"/>
    <m/>
    <m/>
    <n v="165.53877532904374"/>
    <m/>
    <n v="0.51357455127342699"/>
    <n v="1029.8499999999999"/>
    <n v="152.33730842202681"/>
    <n v="158.22158933261127"/>
    <s v=""/>
    <n v="3.6271615352172049E-2"/>
    <n v="-3.3600558958728377E-2"/>
    <n v="84297.933396221939"/>
    <n v="189290.97745712486"/>
    <n v="153475.59366683086"/>
    <n v="112655.76404314609"/>
    <m/>
  </r>
  <r>
    <x v="1408"/>
    <m/>
    <n v="27.91"/>
    <n v="1042.6300000000001"/>
    <n v="106.67624934996297"/>
    <n v="15.223866276259576"/>
    <m/>
    <m/>
    <m/>
    <m/>
    <m/>
    <m/>
    <m/>
    <n v="5.7057606022683973E-4"/>
    <n v="6.7270629301288795E-4"/>
    <n v="0.18413146707678607"/>
    <n v="0.54309022562829112"/>
    <n v="0.45690977437170888"/>
    <n v="1.1696082699800164E-2"/>
    <n v="1"/>
    <n v="0"/>
    <n v="1"/>
    <n v="74.274140106627442"/>
    <n v="38.395990886655888"/>
    <n v="157.77446940350276"/>
    <m/>
    <m/>
    <n v="161.97690595995965"/>
    <m/>
    <n v="0.51357455127342699"/>
    <n v="1029.8499999999999"/>
    <n v="152.33730842202681"/>
    <n v="158.22158933261127"/>
    <s v=""/>
    <n v="4.4404321945439751E-2"/>
    <n v="-3.9969072826141594E-2"/>
    <n v="82650.674995441907"/>
    <n v="189287.01028077496"/>
    <n v="150173.28570365257"/>
    <n v="110420.66116425597"/>
    <m/>
  </r>
  <r>
    <x v="1409"/>
    <m/>
    <n v="24.76"/>
    <n v="1066.1099999999999"/>
    <n v="106.67400250826711"/>
    <n v="15.52659477144822"/>
    <m/>
    <m/>
    <m/>
    <m/>
    <m/>
    <m/>
    <m/>
    <n v="5.7515820344413414E-4"/>
    <n v="6.7101702899449484E-4"/>
    <n v="0.18390013121616455"/>
    <n v="0.54377340211060243"/>
    <n v="0.45622659788939757"/>
    <n v="2.9684773591921929E-2"/>
    <n v="1"/>
    <n v="0"/>
    <n v="1"/>
    <n v="70.244457812507946"/>
    <n v="40.479133746593554"/>
    <n v="160.62777736464361"/>
    <m/>
    <m/>
    <n v="165.27108823647089"/>
    <m/>
    <n v="0.51357455127342699"/>
    <n v="1029.8499999999999"/>
    <n v="152.33730842202681"/>
    <n v="158.22158933261127"/>
    <s v=""/>
    <n v="4.6862261780305392E-2"/>
    <n v="-4.157729620443773E-2"/>
    <n v="84511.966008450327"/>
    <n v="189283.02347068576"/>
    <n v="153227.41353279335"/>
    <n v="112616.38989606425"/>
    <m/>
  </r>
  <r>
    <x v="1410"/>
    <m/>
    <n v="30.69"/>
    <n v="1036.19"/>
    <n v="105.02477822189446"/>
    <n v="15.128856813114835"/>
    <m/>
    <m/>
    <m/>
    <m/>
    <m/>
    <m/>
    <m/>
    <n v="6.8607117886181632E-4"/>
    <n v="7.0141515685328876E-4"/>
    <n v="0.18801947746285691"/>
    <n v="0.5318597910674171"/>
    <n v="0.4681402089325829"/>
    <n v="-4.2310298320199467E-3"/>
    <n v="-1"/>
    <n v="0"/>
    <n v="1"/>
    <n v="77.140701000487525"/>
    <n v="36.505098512378204"/>
    <n v="155.37123827270128"/>
    <m/>
    <m/>
    <n v="160.2546215299059"/>
    <m/>
    <n v="0.51357455127342699"/>
    <n v="1029.8499999999999"/>
    <n v="152.33730842202681"/>
    <n v="158.22158933261127"/>
    <s v=""/>
    <n v="2.7689450431944262E-2"/>
    <n v="-2.3771850732902888E-2"/>
    <n v="82140.167579608256"/>
    <n v="186356.62948559361"/>
    <n v="148576.50800102533"/>
    <n v="109731.5453019035"/>
    <m/>
  </r>
  <r>
    <x v="1411"/>
    <m/>
    <n v="29.78"/>
    <n v="1042.8800000000001"/>
    <n v="105.01813124067144"/>
    <n v="15.220487200836169"/>
    <m/>
    <m/>
    <m/>
    <m/>
    <m/>
    <m/>
    <m/>
    <n v="6.6953014689962549E-4"/>
    <n v="6.9599252792488739E-4"/>
    <n v="0.18729127958187033"/>
    <n v="0.53392768858887085"/>
    <n v="0.46607231141112915"/>
    <n v="8.9254451581688623E-3"/>
    <n v="1"/>
    <n v="0"/>
    <n v="1"/>
    <n v="77.835144612756693"/>
    <n v="36.176468720991977"/>
    <n v="154.90500552073226"/>
    <m/>
    <m/>
    <n v="160.54693720783902"/>
    <m/>
    <n v="0.51357455127342699"/>
    <n v="1029.8499999999999"/>
    <n v="152.33730842202681"/>
    <n v="158.22158933261127"/>
    <s v=""/>
    <n v="7.0131925612098023E-2"/>
    <n v="-6.4971474970312304E-2"/>
    <n v="82670.492829907511"/>
    <n v="186344.83504014989"/>
    <n v="148847.52198019566"/>
    <n v="110396.15229537827"/>
    <m/>
  </r>
  <r>
    <x v="1412"/>
    <m/>
    <n v="28.81"/>
    <n v="1045.4100000000001"/>
    <n v="105.01591567630359"/>
    <n v="15.260076362437292"/>
    <m/>
    <m/>
    <m/>
    <m/>
    <m/>
    <m/>
    <m/>
    <n v="6.3172099225440657E-4"/>
    <n v="6.8385591010056384E-4"/>
    <n v="0.18565111868520592"/>
    <n v="0.53864474778394511"/>
    <n v="0.46135525221605489"/>
    <n v="1.3591455721405486E-2"/>
    <n v="1"/>
    <n v="0"/>
    <n v="1"/>
    <n v="78.237704410542079"/>
    <n v="35.989365684113629"/>
    <n v="154.637951659615"/>
    <m/>
    <m/>
    <n v="160.61164313540968"/>
    <m/>
    <n v="0.51357455127342699"/>
    <n v="1029.8499999999999"/>
    <n v="152.33730842202681"/>
    <n v="158.22158933261127"/>
    <s v=""/>
    <n v="6.3631482049708366E-2"/>
    <n v="-6.5029273115686514E-2"/>
    <n v="82871.049314699296"/>
    <n v="186340.90372874899"/>
    <n v="148907.51264176681"/>
    <n v="110683.29757894868"/>
    <m/>
  </r>
  <r>
    <x v="1413"/>
    <m/>
    <n v="27.72"/>
    <n v="1046.5"/>
    <n v="105.00542364176906"/>
    <n v="15.296969373270018"/>
    <m/>
    <m/>
    <m/>
    <m/>
    <m/>
    <m/>
    <m/>
    <n v="5.6992151827911194E-4"/>
    <n v="6.6375202037259064E-4"/>
    <n v="0.18290189126080289"/>
    <n v="0.54674120267793358"/>
    <n v="0.45325879732206642"/>
    <n v="2.1438464201900476E-2"/>
    <n v="1"/>
    <n v="0"/>
    <n v="1"/>
    <n v="77.197442039657403"/>
    <n v="36.467886662652809"/>
    <n v="155.32331618828297"/>
    <m/>
    <m/>
    <n v="161.04390380656753"/>
    <m/>
    <n v="0.51357455127342699"/>
    <n v="1029.8499999999999"/>
    <n v="152.33730842202681"/>
    <n v="158.22158933261127"/>
    <s v=""/>
    <n v="5.2142221712055514E-2"/>
    <n v="-5.7341127636752032E-2"/>
    <n v="82957.455072969271"/>
    <n v="186322.286596436"/>
    <n v="149308.27350877761"/>
    <n v="110950.88733404542"/>
    <m/>
  </r>
  <r>
    <x v="1414"/>
    <m/>
    <n v="25.43"/>
    <n v="1066.6300000000001"/>
    <n v="106.37651245464986"/>
    <n v="15.547328451629339"/>
    <m/>
    <m/>
    <m/>
    <m/>
    <m/>
    <m/>
    <m/>
    <n v="5.1295314530228921E-4"/>
    <n v="6.4384659341673936E-4"/>
    <n v="0.18013846981753692"/>
    <n v="0.55512850809319336"/>
    <n v="0.44487149190680664"/>
    <n v="5.4995829858215224E-2"/>
    <n v="1"/>
    <n v="0"/>
    <n v="1"/>
    <n v="73.857130417311083"/>
    <n v="38.045841870016936"/>
    <n v="157.56358160199349"/>
    <m/>
    <m/>
    <n v="163.76404202296925"/>
    <m/>
    <n v="0.51357455127342699"/>
    <n v="1029.8499999999999"/>
    <n v="152.33730842202681"/>
    <n v="158.22158933261127"/>
    <s v=""/>
    <n v="5.6837075967510753E-2"/>
    <n v="-6.0869213312485182E-2"/>
    <n v="84553.187104138764"/>
    <n v="188755.15524152876"/>
    <n v="151830.18915535809"/>
    <n v="112766.77394650337"/>
    <m/>
  </r>
  <r>
    <x v="1415"/>
    <m/>
    <n v="24.19"/>
    <n v="1069.3"/>
    <n v="106.29585487266915"/>
    <n v="15.595448355621791"/>
    <m/>
    <m/>
    <m/>
    <m/>
    <m/>
    <m/>
    <m/>
    <n v="5.6059138077635602E-4"/>
    <n v="6.5421126061552593E-4"/>
    <n v="0.18158261903338246"/>
    <n v="0.55071350183365197"/>
    <n v="0.44928649816634803"/>
    <n v="5.1671082408787213E-2"/>
    <n v="1"/>
    <n v="0"/>
    <n v="1"/>
    <n v="71.56218406465544"/>
    <n v="39.22803193805732"/>
    <n v="159.19556109567145"/>
    <m/>
    <m/>
    <n v="164.79921348321378"/>
    <m/>
    <n v="0.51357455127342699"/>
    <n v="1029.8499999999999"/>
    <n v="152.33730842202681"/>
    <n v="158.22158933261127"/>
    <s v=""/>
    <n v="3.4332430177287154E-2"/>
    <n v="-4.2226327788637552E-2"/>
    <n v="84764.84157623128"/>
    <n v="188612.03591888069"/>
    <n v="152789.92535065248"/>
    <n v="113115.79380240508"/>
    <m/>
  </r>
  <r>
    <x v="1416"/>
    <m/>
    <n v="23.15"/>
    <n v="1093.08"/>
    <n v="107.80997834134928"/>
    <n v="15.931563011980771"/>
    <m/>
    <m/>
    <m/>
    <m/>
    <m/>
    <m/>
    <m/>
    <n v="7.2555711956015815E-4"/>
    <n v="7.0089238585549149E-4"/>
    <n v="0.1912278191734455"/>
    <n v="0.52293646621205792"/>
    <n v="0.47706353378794208"/>
    <n v="5.6224899598393517E-2"/>
    <n v="1"/>
    <n v="0"/>
    <n v="1"/>
    <n v="67.328665429188561"/>
    <n v="41.548707395536525"/>
    <n v="162.33482327904855"/>
    <m/>
    <m/>
    <n v="168.26153495658448"/>
    <m/>
    <n v="0.51357455127342699"/>
    <n v="1029.8499999999999"/>
    <n v="152.33730842202681"/>
    <n v="158.22158933261127"/>
    <s v=""/>
    <n v="2.1172729823248915E-2"/>
    <n v="-2.6738466745355849E-2"/>
    <n v="86649.913990598419"/>
    <n v="191298.70616018417"/>
    <n v="155999.93969644399"/>
    <n v="115553.6766574346"/>
    <m/>
  </r>
  <r>
    <x v="1417"/>
    <m/>
    <n v="22.84"/>
    <n v="1093.01"/>
    <n v="107.8874893333092"/>
    <n v="15.929506517257714"/>
    <m/>
    <m/>
    <m/>
    <m/>
    <m/>
    <m/>
    <m/>
    <n v="8.5125970358818298E-4"/>
    <n v="7.3934310307503901E-4"/>
    <n v="0.2071315742730799"/>
    <n v="0.48278491751412628"/>
    <n v="0.51721508248587367"/>
    <n v="6.4358893462369129E-2"/>
    <n v="1"/>
    <n v="0"/>
    <n v="1"/>
    <n v="67.713839421061479"/>
    <n v="41.311015449874397"/>
    <n v="162.02526146262761"/>
    <m/>
    <m/>
    <n v="168.0996166253808"/>
    <m/>
    <n v="0.51357455127342699"/>
    <n v="1029.8499999999999"/>
    <n v="152.33730842202681"/>
    <n v="158.22158933261127"/>
    <s v=""/>
    <s v=""/>
    <s v=""/>
    <n v="86644.364996948061"/>
    <n v="191436.24215363536"/>
    <n v="155849.82071702281"/>
    <n v="115538.76063657104"/>
    <m/>
  </r>
  <r>
    <x v="1418"/>
    <m/>
    <n v="23.04"/>
    <n v="1098.51"/>
    <n v="108.39468127382246"/>
    <n v="15.996742947533651"/>
    <m/>
    <m/>
    <m/>
    <m/>
    <m/>
    <m/>
    <m/>
    <n v="1.0013922306547534E-3"/>
    <n v="7.8774035921040447E-4"/>
    <n v="0.22465566635408857"/>
    <n v="0.44512565217200489"/>
    <n v="0.55487434782799516"/>
    <n v="6.0249311658887007E-2"/>
    <n v="1"/>
    <n v="0"/>
    <n v="1"/>
    <n v="67.91957312204319"/>
    <n v="41.18550095870863"/>
    <n v="161.86116868150521"/>
    <m/>
    <m/>
    <n v="168.45068283066624"/>
    <m/>
    <n v="0.51357455127342699"/>
    <n v="1029.8499999999999"/>
    <n v="152.33730842202681"/>
    <n v="158.22158933261127"/>
    <s v=""/>
    <s v=""/>
    <s v=""/>
    <n v="87080.357355191096"/>
    <n v="192336.20673472315"/>
    <n v="156175.30394091067"/>
    <n v="116026.43511759109"/>
    <m/>
  </r>
  <r>
    <x v="1419"/>
    <m/>
    <n v="24.24"/>
    <n v="1087.24"/>
    <n v="108.77957556282794"/>
    <n v="15.827858220540483"/>
    <m/>
    <m/>
    <m/>
    <m/>
    <m/>
    <m/>
    <m/>
    <n v="9.3788019000734188E-4"/>
    <n v="7.7509630315951146E-4"/>
    <n v="0.21741472253821734"/>
    <n v="0.45995045244657673"/>
    <n v="0.54004954755342327"/>
    <n v="5.6432838368322233E-2"/>
    <n v="1"/>
    <n v="0"/>
    <n v="1"/>
    <n v="70.953531066168139"/>
    <n v="39.345750323175174"/>
    <n v="159.45106333683924"/>
    <m/>
    <m/>
    <n v="166.34382242398397"/>
    <m/>
    <n v="0.51357455127342699"/>
    <n v="1029.8499999999999"/>
    <n v="152.33730842202681"/>
    <n v="158.22158933261127"/>
    <s v=""/>
    <s v=""/>
    <s v=""/>
    <n v="86186.969377482194"/>
    <n v="193019.16559092537"/>
    <n v="154221.97517521228"/>
    <n v="114801.49246000803"/>
    <m/>
  </r>
  <r>
    <x v="1420"/>
    <m/>
    <n v="23.36"/>
    <n v="1093.48"/>
    <n v="109.04343729069952"/>
    <n v="15.909098802561696"/>
    <m/>
    <m/>
    <m/>
    <m/>
    <m/>
    <m/>
    <m/>
    <n v="8.9409379224558944E-4"/>
    <n v="7.6684390043642065E-4"/>
    <n v="0.21227888997537581"/>
    <n v="0.47107840073782153"/>
    <n v="0.52892159926217852"/>
    <n v="6.129710721177168E-2"/>
    <n v="1"/>
    <n v="0"/>
    <n v="1"/>
    <n v="69.802103392918241"/>
    <n v="39.984249705322014"/>
    <n v="160.31358262280187"/>
    <m/>
    <m/>
    <n v="167.27193632240889"/>
    <m/>
    <n v="0.51357455127342699"/>
    <n v="1029.8499999999999"/>
    <n v="152.33730842202681"/>
    <n v="158.22158933261127"/>
    <s v=""/>
    <n v="2.4713954600640076E-2"/>
    <n v="-3.5671332385594723E-2"/>
    <n v="86681.622525743369"/>
    <n v="193487.36350658772"/>
    <n v="155082.45533321795"/>
    <n v="115390.74085574178"/>
    <m/>
  </r>
  <r>
    <x v="1421"/>
    <m/>
    <n v="22.89"/>
    <n v="1109.3"/>
    <n v="110.11126866845019"/>
    <n v="16.116270097489924"/>
    <m/>
    <m/>
    <m/>
    <m/>
    <m/>
    <m/>
    <m/>
    <n v="8.2638107317049272E-4"/>
    <n v="7.5034758146816664E-4"/>
    <n v="0.20408235124035795"/>
    <n v="0.48999827467797558"/>
    <n v="0.51000172532202437"/>
    <n v="8.0550098231827141E-2"/>
    <n v="1"/>
    <n v="0"/>
    <n v="1"/>
    <n v="68.593375458711478"/>
    <n v="40.676636856967995"/>
    <n v="161.23893919578924"/>
    <m/>
    <m/>
    <n v="168.98769030911222"/>
    <m/>
    <n v="0.51357455127342699"/>
    <n v="1029.8499999999999"/>
    <n v="152.33730842202681"/>
    <n v="158.22158933261127"/>
    <s v=""/>
    <n v="1.3214690712221477E-2"/>
    <n v="-2.829860034940157E-2"/>
    <n v="87935.695090726047"/>
    <n v="195382.13024435827"/>
    <n v="156673.17848054165"/>
    <n v="116893.3809174128"/>
    <m/>
  </r>
  <r>
    <x v="1422"/>
    <m/>
    <n v="22.41"/>
    <n v="1110.32"/>
    <n v="110.15157889720437"/>
    <n v="16.13581050271366"/>
    <m/>
    <m/>
    <m/>
    <m/>
    <m/>
    <m/>
    <m/>
    <n v="7.6843250037989062E-4"/>
    <n v="7.3524401438205579E-4"/>
    <n v="0.1967968445355425"/>
    <n v="0.50813822872012315"/>
    <n v="0.49186177127987685"/>
    <n v="0.1098530483145868"/>
    <n v="1"/>
    <n v="0"/>
    <n v="1"/>
    <n v="68.221403095452189"/>
    <n v="40.897220618008213"/>
    <n v="161.53039799853315"/>
    <m/>
    <m/>
    <n v="169.21542088826766"/>
    <m/>
    <n v="0.51357455127342699"/>
    <n v="1029.8499999999999"/>
    <n v="152.33730842202681"/>
    <n v="158.22158933261127"/>
    <s v=""/>
    <s v=""/>
    <s v=""/>
    <n v="88016.551855345664"/>
    <n v="195453.65696873327"/>
    <n v="156884.31382186877"/>
    <n v="117035.10999103106"/>
    <m/>
  </r>
  <r>
    <x v="1423"/>
    <m/>
    <n v="21.63"/>
    <n v="1109.8"/>
    <n v="109.50006657846288"/>
    <n v="16.15132377886119"/>
    <m/>
    <m/>
    <m/>
    <m/>
    <m/>
    <m/>
    <m/>
    <n v="7.0204452304003801E-4"/>
    <n v="7.1632327576003508E-4"/>
    <n v="0.19000708696863328"/>
    <n v="0.52629615871384938"/>
    <n v="0.47370384128615062"/>
    <n v="9.1247672253258943E-2"/>
    <n v="1"/>
    <n v="0"/>
    <n v="1"/>
    <n v="65.664900724152105"/>
    <n v="42.42978718429876"/>
    <n v="163.54810713761623"/>
    <m/>
    <m/>
    <n v="170.19376695086069"/>
    <m/>
    <n v="0.51357455127342699"/>
    <n v="1029.8499999999999"/>
    <n v="152.33730842202681"/>
    <n v="158.22158933261127"/>
    <s v=""/>
    <n v="-1.2825131493623521E-2"/>
    <n v="-1.4469654896573036E-2"/>
    <n v="87975.330759657227"/>
    <n v="194297.60939744025"/>
    <n v="157791.36561362943"/>
    <n v="117147.62977923396"/>
    <m/>
  </r>
  <r>
    <x v="1424"/>
    <m/>
    <n v="22.63"/>
    <n v="1094.9000000000001"/>
    <n v="108.45232302853756"/>
    <n v="15.962564060275756"/>
    <m/>
    <m/>
    <m/>
    <m/>
    <m/>
    <m/>
    <m/>
    <n v="6.3676903736427067E-4"/>
    <n v="6.9631226747570493E-4"/>
    <n v="0.18733429552747549"/>
    <n v="0.533805087415686"/>
    <n v="0.466194912584314"/>
    <n v="9.4173219746614287E-2"/>
    <n v="1"/>
    <n v="0"/>
    <n v="1"/>
    <n v="66.482223338002683"/>
    <n v="41.90166905445836"/>
    <n v="162.86955301945008"/>
    <m/>
    <m/>
    <n v="168.67529217984384"/>
    <m/>
    <n v="0.51357455127342699"/>
    <n v="1029.8499999999999"/>
    <n v="152.33730842202681"/>
    <n v="158.22158933261127"/>
    <s v=""/>
    <s v=""/>
    <s v=""/>
    <n v="86794.18782550795"/>
    <n v="192438.48662817504"/>
    <n v="156383.5455032856"/>
    <n v="115778.53125004591"/>
    <m/>
  </r>
  <r>
    <x v="1425"/>
    <m/>
    <n v="22.19"/>
    <n v="1091.3800000000001"/>
    <n v="107.86070043146462"/>
    <n v="15.926271978899731"/>
    <m/>
    <m/>
    <m/>
    <m/>
    <m/>
    <m/>
    <m/>
    <n v="5.734616652604401E-4"/>
    <n v="6.7553375894121269E-4"/>
    <n v="0.18451802473101947"/>
    <n v="0.54195247399691526"/>
    <n v="0.45804752600308474"/>
    <n v="0.10370370370370373"/>
    <n v="1"/>
    <n v="0"/>
    <n v="1"/>
    <n v="65.221088333474981"/>
    <n v="42.696523061130939"/>
    <n v="163.89940473103886"/>
    <m/>
    <m/>
    <n v="168.91784845471608"/>
    <m/>
    <n v="0.51357455127342699"/>
    <n v="1029.8499999999999"/>
    <n v="152.33730842202681"/>
    <n v="158.22158933261127"/>
    <s v=""/>
    <n v="1.7490181751758094E-2"/>
    <n v="-3.3390374369538733E-2"/>
    <n v="86515.152716232406"/>
    <n v="191388.70775708725"/>
    <n v="156608.42615864647"/>
    <n v="115515.30011362841"/>
    <m/>
  </r>
  <r>
    <x v="1426"/>
    <m/>
    <n v="21.16"/>
    <n v="1106.24"/>
    <n v="108.29676392130656"/>
    <n v="16.134819363371296"/>
    <m/>
    <m/>
    <m/>
    <m/>
    <m/>
    <m/>
    <m/>
    <n v="5.1687853328935519E-4"/>
    <n v="6.5549665653946406E-4"/>
    <n v="0.18176091848796591"/>
    <n v="0.5501732761469339"/>
    <n v="0.4498267238530661"/>
    <n v="0.13266137870568243"/>
    <n v="1"/>
    <n v="0"/>
    <n v="1"/>
    <n v="61.96178398141133"/>
    <n v="44.830203546798408"/>
    <n v="166.62959551641367"/>
    <m/>
    <m/>
    <n v="171.46968355786538"/>
    <m/>
    <n v="0.51357455127342699"/>
    <n v="1029.8499999999999"/>
    <n v="152.33730842202681"/>
    <n v="158.22158933261127"/>
    <s v=""/>
    <n v="2.4409463248364238E-2"/>
    <n v="-3.7218717790460598E-2"/>
    <n v="87693.124796867211"/>
    <n v="192162.46156627862"/>
    <n v="158974.30331713831"/>
    <n v="117027.92112983747"/>
    <m/>
  </r>
  <r>
    <x v="1427"/>
    <m/>
    <n v="20.47"/>
    <n v="1105.6500000000001"/>
    <n v="108.11830669251304"/>
    <n v="16.163383527597365"/>
    <m/>
    <m/>
    <m/>
    <m/>
    <m/>
    <m/>
    <m/>
    <n v="4.6696718844159001E-4"/>
    <n v="6.3636470938763126E-4"/>
    <n v="0.17908875272650879"/>
    <n v="0.55838235778386747"/>
    <n v="0.44161764221613253"/>
    <n v="0.12678725416562353"/>
    <n v="1"/>
    <n v="0"/>
    <n v="1"/>
    <n v="61.457425846192294"/>
    <n v="45.195113599567968"/>
    <n v="167.08170748321444"/>
    <m/>
    <m/>
    <n v="171.65154409342475"/>
    <m/>
    <n v="0.51357455127342699"/>
    <n v="1029.8499999999999"/>
    <n v="152.33730842202681"/>
    <n v="158.22158933261127"/>
    <s v=""/>
    <n v="1.2971868672259079E-2"/>
    <n v="-2.513398178777182E-2"/>
    <n v="87646.354707528415"/>
    <n v="191845.80593292858"/>
    <n v="159142.91126777744"/>
    <n v="117235.1006887098"/>
    <m/>
  </r>
  <r>
    <x v="1428"/>
    <m/>
    <n v="20.48"/>
    <n v="1110.6300000000001"/>
    <n v="108.31881244595715"/>
    <n v="16.224814700442682"/>
    <m/>
    <m/>
    <m/>
    <m/>
    <m/>
    <m/>
    <m/>
    <n v="4.203263606184921E-4"/>
    <n v="6.1729053541232065E-4"/>
    <n v="0.17638436150855596"/>
    <n v="0.56694368562345165"/>
    <n v="0.43305631437654835"/>
    <n v="0.1325066011493766"/>
    <n v="1"/>
    <n v="0"/>
    <n v="1"/>
    <n v="60.613919669387933"/>
    <n v="45.81541874508477"/>
    <n v="167.84610902001069"/>
    <m/>
    <m/>
    <n v="172.43066930807868"/>
    <m/>
    <n v="0.51357455127342699"/>
    <n v="1029.8499999999999"/>
    <n v="152.33730842202681"/>
    <n v="158.22158933261127"/>
    <s v=""/>
    <n v="1.8839596617374221E-2"/>
    <n v="-2.5500511095933431E-2"/>
    <n v="88041.125970083012"/>
    <n v="192201.58460760827"/>
    <n v="159865.25988140059"/>
    <n v="117680.66889054389"/>
    <m/>
  </r>
  <r>
    <x v="1429"/>
    <m/>
    <n v="24.74"/>
    <n v="1091.49"/>
    <n v="107.39090396603132"/>
    <n v="15.940649077271086"/>
    <m/>
    <m/>
    <m/>
    <m/>
    <m/>
    <m/>
    <m/>
    <n v="3.7926672757820001E-4"/>
    <n v="5.9906372025641814E-4"/>
    <n v="0.17376078815694718"/>
    <n v="0.57550383524777926"/>
    <n v="0.42449616475222074"/>
    <n v="0.11654874406707029"/>
    <n v="1"/>
    <n v="0"/>
    <n v="1"/>
    <n v="64.724399525620001"/>
    <n v="42.708486263507972"/>
    <n v="164.05199674438808"/>
    <m/>
    <m/>
    <n v="169.00361950786004"/>
    <m/>
    <n v="0.51357455127342699"/>
    <n v="1029.8499999999999"/>
    <n v="152.33730842202681"/>
    <n v="158.22158933261127"/>
    <s v=""/>
    <n v="1.5441686250146081E-2"/>
    <n v="-2.2687645382863497E-2"/>
    <n v="86523.872563397264"/>
    <n v="190555.09794305437"/>
    <n v="156687.94688286673"/>
    <n v="115619.57905821322"/>
    <m/>
  </r>
  <r>
    <x v="1430"/>
    <m/>
    <n v="24.51"/>
    <n v="1095.6300000000001"/>
    <n v="107.79315313501289"/>
    <n v="15.985857954844112"/>
    <m/>
    <m/>
    <m/>
    <m/>
    <m/>
    <m/>
    <m/>
    <n v="3.4285061282685779E-4"/>
    <n v="5.8154497605066892E-4"/>
    <n v="0.17120124647021034"/>
    <n v="0.58410789676931696"/>
    <n v="0.41589210323068304"/>
    <n v="0.11351879919816156"/>
    <n v="1"/>
    <n v="0"/>
    <n v="1"/>
    <n v="64.805746323416187"/>
    <n v="42.65480946431444"/>
    <n v="163.98326890395987"/>
    <m/>
    <m/>
    <n v="169.29555694593327"/>
    <m/>
    <n v="0.51357455127342699"/>
    <n v="1029.8499999999999"/>
    <n v="152.33730842202681"/>
    <n v="158.22158933261127"/>
    <s v=""/>
    <n v="3.1800566198499247E-2"/>
    <n v="-4.0628839187308752E-2"/>
    <n v="86852.055902147476"/>
    <n v="191268.85140784542"/>
    <n v="156958.61018536368"/>
    <n v="115947.48486489337"/>
    <m/>
  </r>
  <r>
    <x v="1431"/>
    <m/>
    <n v="21.92"/>
    <n v="1108.8599999999999"/>
    <n v="108.55670815836675"/>
    <n v="16.177667829728719"/>
    <m/>
    <m/>
    <m/>
    <m/>
    <m/>
    <m/>
    <m/>
    <n v="3.0912514973897035E-4"/>
    <n v="5.6426650622758829E-4"/>
    <n v="0.16863876159967034"/>
    <n v="0.59298348168251425"/>
    <n v="0.40701651831748575"/>
    <n v="0.1241758292039002"/>
    <n v="1"/>
    <n v="0"/>
    <n v="1"/>
    <n v="62.340197381324003"/>
    <n v="44.277621117852696"/>
    <n v="166.06286214017922"/>
    <m/>
    <m/>
    <n v="171.39008836636052"/>
    <m/>
    <n v="0.51357455127342699"/>
    <n v="1029.8499999999999"/>
    <n v="152.33730842202681"/>
    <n v="158.22158933261127"/>
    <s v=""/>
    <n v="2.8102552869125441E-2"/>
    <n v="-3.7726030510798814E-2"/>
    <n v="87900.815702066597"/>
    <n v="192623.70826151458"/>
    <n v="158900.50840567451"/>
    <n v="117338.70657022453"/>
    <m/>
  </r>
  <r>
    <x v="1432"/>
    <m/>
    <n v="21.12"/>
    <n v="1109.24"/>
    <n v="108.57513826166807"/>
    <n v="16.179691963292015"/>
    <m/>
    <m/>
    <m/>
    <m/>
    <m/>
    <m/>
    <m/>
    <n v="2.7926349588558447E-4"/>
    <n v="5.476537693769139E-4"/>
    <n v="0.16613774398551479"/>
    <n v="0.6019101836890165"/>
    <n v="0.3980898163109835"/>
    <n v="0.13609570358979994"/>
    <n v="1"/>
    <n v="0"/>
    <n v="1"/>
    <n v="61.686477098469624"/>
    <n v="44.741931149215432"/>
    <n v="166.6433258204905"/>
    <m/>
    <m/>
    <n v="171.71333025884556"/>
    <m/>
    <n v="0.51357455127342699"/>
    <n v="1029.8499999999999"/>
    <n v="152.33730842202681"/>
    <n v="158.22158933261127"/>
    <s v=""/>
    <s v=""/>
    <s v=""/>
    <n v="87930.938810454318"/>
    <n v="192656.41075315946"/>
    <n v="159200.19493681213"/>
    <n v="117353.38787143199"/>
    <m/>
  </r>
  <r>
    <x v="1433"/>
    <m/>
    <n v="22.46"/>
    <n v="1099.92"/>
    <n v="107.74435016013898"/>
    <n v="16.057551005360114"/>
    <m/>
    <m/>
    <m/>
    <m/>
    <m/>
    <m/>
    <m/>
    <n v="2.6072670203197143E-4"/>
    <n v="5.3404102301609019E-4"/>
    <n v="0.16405995111547164"/>
    <n v="0.60953327926823653"/>
    <n v="0.39046672073176347"/>
    <n v="0.12698236577072139"/>
    <n v="1"/>
    <n v="0"/>
    <n v="1"/>
    <n v="62.99751266138027"/>
    <n v="43.791021555265282"/>
    <n v="165.46275736773427"/>
    <m/>
    <m/>
    <n v="170.38151111096627"/>
    <m/>
    <n v="0.51357455127342699"/>
    <n v="1029.8499999999999"/>
    <n v="152.33730842202681"/>
    <n v="158.22158933261127"/>
    <s v=""/>
    <n v="2.1411056218672231E-2"/>
    <n v="-2.8925264383227289E-2"/>
    <n v="87192.129941577034"/>
    <n v="191182.2551011419"/>
    <n v="157965.42843590421"/>
    <n v="116467.48378600871"/>
    <m/>
  </r>
  <r>
    <x v="1434"/>
    <m/>
    <n v="21.25"/>
    <n v="1105.98"/>
    <n v="108.26063285953283"/>
    <n v="16.148791822702776"/>
    <m/>
    <m/>
    <m/>
    <m/>
    <m/>
    <m/>
    <m/>
    <n v="2.520465890860734E-4"/>
    <n v="5.2323755950279714E-4"/>
    <n v="0.16239203489993273"/>
    <n v="0.61579374913074281"/>
    <n v="0.38420625086925719"/>
    <n v="0.13456051499596797"/>
    <n v="1"/>
    <n v="0"/>
    <n v="1"/>
    <n v="61.590810228485886"/>
    <n v="44.768852805394715"/>
    <n v="166.69432378736792"/>
    <m/>
    <m/>
    <n v="171.48187035226337"/>
    <m/>
    <n v="0.51357455127342699"/>
    <n v="1029.8499999999999"/>
    <n v="152.33730842202681"/>
    <n v="158.22158933261127"/>
    <n v="0.61579374913074281"/>
    <n v="3.3275147283438722E-2"/>
    <n v="-4.0371816390079029E-2"/>
    <n v="87672.514249022992"/>
    <n v="192098.35038217632"/>
    <n v="158985.60203250824"/>
    <n v="117129.26517539565"/>
    <m/>
  </r>
  <r>
    <x v="1435"/>
    <m/>
    <n v="22.1"/>
    <n v="1103.25"/>
    <n v="107.97259805355688"/>
    <n v="16.130572284261255"/>
    <m/>
    <m/>
    <m/>
    <m/>
    <m/>
    <m/>
    <m/>
    <n v="2.3164556907291119E-4"/>
    <n v="5.0898152438634678E-4"/>
    <n v="0.16016450552189107"/>
    <n v="0.62435806032149954"/>
    <n v="0.37564193967850046"/>
    <n v="0.13567794750922077"/>
    <n v="1"/>
    <n v="0"/>
    <n v="1"/>
    <n v="61.343184823998776"/>
    <n v="44.948845652432027"/>
    <n v="166.91772155942959"/>
    <m/>
    <m/>
    <n v="170.98407147156331"/>
    <m/>
    <n v="0.61579374913074281"/>
    <n v="1103.25"/>
    <n v="166.91772155942959"/>
    <n v="170.98407147156331"/>
    <s v=""/>
    <n v="2.8174108030886602E-2"/>
    <n v="-3.7749710122140123E-2"/>
    <n v="87456.103496658718"/>
    <n v="191587.25960412383"/>
    <n v="158524.07887220779"/>
    <n v="116997.11651852274"/>
    <m/>
  </r>
  <r>
    <x v="1436"/>
    <m/>
    <n v="23.69"/>
    <n v="1091.94"/>
    <n v="107.27049146199907"/>
    <n v="15.959807095102784"/>
    <m/>
    <m/>
    <m/>
    <m/>
    <m/>
    <m/>
    <m/>
    <n v="2.3212477898959337E-4"/>
    <n v="5.008052087019483E-4"/>
    <n v="0.15887285016193986"/>
    <n v="0.62943416636681171"/>
    <n v="0.37056583363318829"/>
    <n v="0.11370594329100187"/>
    <n v="1"/>
    <n v="0"/>
    <n v="1"/>
    <n v="62.962161855561654"/>
    <n v="43.762550077539039"/>
    <n v="165.4492837417059"/>
    <m/>
    <m/>
    <n v="169.32675118897944"/>
    <m/>
    <n v="0.61579374913074281"/>
    <n v="1103.25"/>
    <n v="166.91772155942959"/>
    <n v="170.98407147156331"/>
    <s v=""/>
    <n v="3.4842510763652967E-2"/>
    <n v="-4.4802129495108867E-2"/>
    <n v="86559.544665435329"/>
    <n v="190341.43723575005"/>
    <n v="156987.531233988"/>
    <n v="115758.53462687002"/>
    <m/>
  </r>
  <r>
    <x v="1437"/>
    <m/>
    <n v="22.66"/>
    <n v="1095.95"/>
    <n v="107.55256067951869"/>
    <n v="16.014962491674098"/>
    <m/>
    <m/>
    <m/>
    <m/>
    <m/>
    <m/>
    <m/>
    <n v="2.2344105743991717E-4"/>
    <n v="4.9013967934567477E-4"/>
    <n v="0.15717200717373947"/>
    <n v="0.63624561267744728"/>
    <n v="0.36375438732255272"/>
    <n v="0.12795653396367526"/>
    <n v="1"/>
    <n v="0"/>
    <n v="1"/>
    <n v="62.492475471134227"/>
    <n v="44.08901081702885"/>
    <n v="165.86069102504655"/>
    <m/>
    <m/>
    <n v="169.8713696897714"/>
    <m/>
    <n v="0.61579374913074281"/>
    <n v="1103.25"/>
    <n v="166.91772155942959"/>
    <n v="170.98407147156331"/>
    <s v=""/>
    <n v="4.8574097477883438E-2"/>
    <n v="-5.8311798000349802E-2"/>
    <n v="86877.422730263424"/>
    <n v="190841.94263598556"/>
    <n v="157492.46216370424"/>
    <n v="116158.58381579902"/>
    <m/>
  </r>
  <r>
    <x v="1438"/>
    <m/>
    <n v="22.32"/>
    <n v="1102.3499999999999"/>
    <n v="107.96079441696104"/>
    <n v="16.099696110402469"/>
    <m/>
    <m/>
    <m/>
    <m/>
    <m/>
    <m/>
    <m/>
    <n v="2.0158395484060505E-4"/>
    <n v="4.755815899087084E-4"/>
    <n v="0.15482025749687572"/>
    <n v="0.64591030667946026"/>
    <n v="0.35408969332053974"/>
    <n v="0.13793103448275867"/>
    <n v="1"/>
    <n v="0"/>
    <n v="1"/>
    <n v="61.540380406625992"/>
    <n v="44.760722559626281"/>
    <n v="166.70300654186326"/>
    <m/>
    <m/>
    <n v="170.81367358675843"/>
    <m/>
    <n v="0.61579374913074281"/>
    <n v="1103.25"/>
    <n v="166.91772155942959"/>
    <n v="170.98407147156331"/>
    <s v=""/>
    <n v="4.6562343172589893E-2"/>
    <n v="-5.7786426890869769E-2"/>
    <n v="87384.759292582574"/>
    <n v="191566.31515683324"/>
    <n v="158366.09826326574"/>
    <n v="116773.16765626649"/>
    <m/>
  </r>
  <r>
    <x v="1439"/>
    <m/>
    <n v="21.59"/>
    <n v="1106.4100000000001"/>
    <n v="108.26986585720977"/>
    <n v="16.16123421829414"/>
    <m/>
    <m/>
    <m/>
    <m/>
    <m/>
    <m/>
    <m/>
    <n v="1.8144066967230331E-4"/>
    <n v="4.6131867530617475E-4"/>
    <n v="0.15248101926282892"/>
    <n v="0.65581933071703646"/>
    <n v="0.34418066928296354"/>
    <n v="0.14822695035460989"/>
    <n v="1"/>
    <n v="0"/>
    <n v="1"/>
    <n v="61.185254599698915"/>
    <n v="45.019019430926008"/>
    <n v="167.02366613330651"/>
    <m/>
    <m/>
    <n v="171.32734872888216"/>
    <m/>
    <n v="0.61579374913074281"/>
    <n v="1103.25"/>
    <n v="166.91772155942959"/>
    <n v="170.98407147156331"/>
    <s v=""/>
    <n v="3.0725268744046907E-2"/>
    <n v="-4.3642396187323684E-2"/>
    <n v="87706.600924303813"/>
    <n v="192114.73347154105"/>
    <n v="158842.34074622858"/>
    <n v="117219.51147175257"/>
    <m/>
  </r>
  <r>
    <x v="1440"/>
    <m/>
    <n v="21.15"/>
    <n v="1114.1099999999999"/>
    <n v="108.72848871759135"/>
    <n v="16.267512177093931"/>
    <m/>
    <m/>
    <m/>
    <m/>
    <m/>
    <m/>
    <m/>
    <n v="1.7289180575177912E-4"/>
    <n v="4.5035767596100134E-4"/>
    <n v="0.15065864352381003"/>
    <n v="0.66375215959113587"/>
    <n v="0.33624784040886413"/>
    <n v="0.17239209852168802"/>
    <n v="1"/>
    <n v="0"/>
    <n v="1"/>
    <n v="59.971114197482642"/>
    <n v="45.912362291339896"/>
    <n v="168.12845400257049"/>
    <m/>
    <m/>
    <n v="172.49702099543711"/>
    <m/>
    <n v="0.61579374913074281"/>
    <n v="1103.25"/>
    <n v="166.91772155942959"/>
    <n v="170.98407147156331"/>
    <s v=""/>
    <n v="3.5493171609078056E-2"/>
    <n v="-4.8061973628647503E-2"/>
    <n v="88316.990225844042"/>
    <n v="192928.51677023253"/>
    <n v="159926.77637255433"/>
    <n v="117990.35918316217"/>
    <m/>
  </r>
  <r>
    <x v="1441"/>
    <m/>
    <n v="21.49"/>
    <n v="1107.93"/>
    <n v="108.06589618413662"/>
    <n v="16.210803185569883"/>
    <m/>
    <m/>
    <m/>
    <m/>
    <m/>
    <m/>
    <m/>
    <n v="1.7673645380155721E-4"/>
    <n v="4.431870942696581E-4"/>
    <n v="0.14945443971722877"/>
    <n v="0.66910023007146724"/>
    <n v="0.33089976992853276"/>
    <n v="0.1508776280132485"/>
    <n v="1"/>
    <n v="0"/>
    <n v="1"/>
    <n v="59.329077655534419"/>
    <n v="46.403889165780441"/>
    <n v="168.72843513601779"/>
    <m/>
    <m/>
    <n v="172.14335225055356"/>
    <m/>
    <n v="0.61579374913074281"/>
    <n v="1103.25"/>
    <n v="166.91772155942959"/>
    <n v="170.98407147156331"/>
    <s v=""/>
    <n v="3.0831785012252144E-2"/>
    <n v="-4.5223493193526365E-2"/>
    <n v="87827.09335785461"/>
    <n v="191752.80839600429"/>
    <n v="159598.88026196326"/>
    <n v="117579.04157011873"/>
    <m/>
  </r>
  <r>
    <x v="1442"/>
    <m/>
    <n v="20.54"/>
    <n v="1109.18"/>
    <n v="107.68213234204779"/>
    <n v="16.266009624652945"/>
    <m/>
    <m/>
    <m/>
    <m/>
    <m/>
    <m/>
    <m/>
    <n v="1.7346145614041136E-4"/>
    <n v="4.3421107575727133E-4"/>
    <n v="0.14793322215839982"/>
    <n v="0.67598067926165217"/>
    <n v="0.32401932073834783"/>
    <n v="8.5787065214941019E-2"/>
    <n v="1"/>
    <n v="0"/>
    <n v="1"/>
    <n v="56.627027828074318"/>
    <n v="48.517281547200319"/>
    <n v="171.28992581963573"/>
    <m/>
    <m/>
    <n v="173.27076434100343"/>
    <m/>
    <n v="0.61579374913074281"/>
    <n v="1103.25"/>
    <n v="166.91772155942959"/>
    <n v="170.98407147156331"/>
    <s v=""/>
    <n v="2.5362613161481251E-2"/>
    <n v="-3.73509929196707E-2"/>
    <n v="87926.182530182574"/>
    <n v="191071.85541194736"/>
    <n v="160644.13530595534"/>
    <n v="117979.46097695378"/>
    <m/>
  </r>
  <r>
    <x v="1443"/>
    <m/>
    <n v="22.51"/>
    <n v="1096.08"/>
    <n v="106.69268425791107"/>
    <n v="16.088406830351683"/>
    <m/>
    <m/>
    <m/>
    <m/>
    <m/>
    <m/>
    <m/>
    <n v="1.5936897034786592E-4"/>
    <n v="4.221608414310019E-4"/>
    <n v="0.14586605639463382"/>
    <n v="0.68556045506196905"/>
    <n v="0.31443954493803095"/>
    <n v="8.3010423087388485E-2"/>
    <n v="1"/>
    <n v="0"/>
    <n v="1"/>
    <n v="57.435133268543353"/>
    <n v="47.824907592944811"/>
    <n v="170.4751186726985"/>
    <m/>
    <m/>
    <n v="171.69985858782385"/>
    <m/>
    <n v="0.61579374913074281"/>
    <n v="1103.25"/>
    <n v="166.91772155942959"/>
    <n v="170.98407147156331"/>
    <s v=""/>
    <n v="3.7009322201986938E-2"/>
    <n v="-4.3782572826060129E-2"/>
    <n v="86887.728004185527"/>
    <n v="189316.17248518963"/>
    <n v="159187.70497665851"/>
    <n v="116691.28505531247"/>
    <m/>
  </r>
  <r>
    <x v="1444"/>
    <m/>
    <n v="21.68"/>
    <n v="1102.47"/>
    <n v="107.09887961407418"/>
    <n v="16.10320123623498"/>
    <m/>
    <m/>
    <m/>
    <m/>
    <m/>
    <m/>
    <m/>
    <n v="1.4470472368935299E-4"/>
    <n v="4.0987781130095394E-4"/>
    <n v="0.14372836076978016"/>
    <n v="0.69575690882731944"/>
    <n v="0.30424309117268056"/>
    <n v="8.3511103817962909E-2"/>
    <n v="1"/>
    <n v="0"/>
    <n v="1"/>
    <n v="56.619987625220602"/>
    <n v="48.503660524263474"/>
    <n v="171.2816055874309"/>
    <m/>
    <m/>
    <n v="172.62710719278647"/>
    <m/>
    <n v="0.61579374913074281"/>
    <n v="1103.25"/>
    <n v="166.91772155942959"/>
    <n v="170.98407147156331"/>
    <s v=""/>
    <n v="3.8281877235238237E-2"/>
    <n v="-4.5820562298525713E-2"/>
    <n v="87394.271853126076"/>
    <n v="190036.92808942738"/>
    <n v="160047.38289707628"/>
    <n v="116798.59078498205"/>
    <m/>
  </r>
  <r>
    <x v="1445"/>
    <m/>
    <n v="20.49"/>
    <n v="1114.05"/>
    <n v="107.73761511270497"/>
    <n v="16.27040913207086"/>
    <m/>
    <m/>
    <m/>
    <m/>
    <m/>
    <m/>
    <m/>
    <n v="1.3023454136833096E-4"/>
    <n v="3.975815639762993E-4"/>
    <n v="0.14155603422110088"/>
    <n v="0.70643403193824161"/>
    <n v="0.29356596806175839"/>
    <n v="8.923824713298395E-2"/>
    <n v="1"/>
    <n v="0"/>
    <n v="1"/>
    <n v="54.680486634798882"/>
    <n v="50.165139121690515"/>
    <n v="173.23733922856576"/>
    <m/>
    <m/>
    <n v="174.50197857260846"/>
    <m/>
    <n v="0.61579374913074281"/>
    <n v="1103.25"/>
    <n v="166.91772155942959"/>
    <n v="170.98407147156331"/>
    <s v=""/>
    <n v="1.2707828784456643E-2"/>
    <n v="-1.7818605528314158E-2"/>
    <n v="88312.233945572298"/>
    <n v="191170.30439045746"/>
    <n v="161785.62819637352"/>
    <n v="118011.37117040055"/>
    <m/>
  </r>
  <r>
    <x v="1446"/>
    <m/>
    <n v="19.54"/>
    <n v="1118.02"/>
    <n v="107.81388031609737"/>
    <n v="16.344330659618212"/>
    <m/>
    <m/>
    <m/>
    <m/>
    <m/>
    <m/>
    <m/>
    <n v="1.2543005851713983E-4"/>
    <n v="3.8811980844270295E-4"/>
    <n v="0.13986149700869152"/>
    <n v="0.71499306198464063"/>
    <n v="0.28500693801535937"/>
    <n v="9.1343897592587153E-2"/>
    <n v="1"/>
    <n v="0"/>
    <n v="1"/>
    <n v="53.316464807573652"/>
    <n v="51.416524194116505"/>
    <n v="174.67782575030179"/>
    <m/>
    <m/>
    <n v="175.44779024687443"/>
    <m/>
    <n v="0.61579374913074281"/>
    <n v="1103.25"/>
    <n v="166.91772155942959"/>
    <n v="170.98407147156331"/>
    <s v=""/>
    <n v="-2.0008078632018256E-2"/>
    <n v="1.6548883049985585E-2"/>
    <n v="88626.941156885907"/>
    <n v="191305.62984880988"/>
    <n v="162662.5164536199"/>
    <n v="118547.53352219283"/>
    <m/>
  </r>
  <r>
    <x v="1447"/>
    <m/>
    <n v="19.71"/>
    <n v="1120.5899999999999"/>
    <n v="107.96212950210196"/>
    <n v="16.380848127446185"/>
    <m/>
    <m/>
    <m/>
    <m/>
    <m/>
    <m/>
    <m/>
    <n v="1.233612011306641E-4"/>
    <n v="3.7961845872899329E-4"/>
    <n v="0.13832125765745937"/>
    <n v="0.72295467590123674"/>
    <n v="0.27704532409876326"/>
    <n v="9.4591292928367432E-2"/>
    <n v="1"/>
    <n v="0"/>
    <n v="1"/>
    <n v="52.857074095688304"/>
    <n v="51.859544445692705"/>
    <n v="175.17951799497476"/>
    <m/>
    <m/>
    <n v="175.8905124955709"/>
    <m/>
    <n v="0.61579374913074281"/>
    <n v="1103.25"/>
    <n v="166.91772155942959"/>
    <n v="170.98407147156331"/>
    <n v="0.72295467590123674"/>
    <n v="-1.8997871236650532E-2"/>
    <n v="1.8264183993293992E-2"/>
    <n v="88830.668495192192"/>
    <n v="191568.68414033554"/>
    <n v="163072.97653956138"/>
    <n v="118812.39941554984"/>
    <m/>
  </r>
  <r>
    <x v="1448"/>
    <m/>
    <n v="19.47"/>
    <n v="1126.48"/>
    <n v="108.33181828604991"/>
    <n v="16.459054820745557"/>
    <m/>
    <m/>
    <m/>
    <m/>
    <m/>
    <m/>
    <m/>
    <n v="1.858686246261157E-4"/>
    <n v="3.9068296804967888E-4"/>
    <n v="0.14032256265370804"/>
    <n v="0.71264376953250785"/>
    <n v="0.28735623046749215"/>
    <n v="0.10514392479710395"/>
    <n v="1"/>
    <n v="0"/>
    <n v="1"/>
    <n v="52.181654010279161"/>
    <n v="52.522217863358222"/>
    <n v="175.92567964586942"/>
    <m/>
    <m/>
    <n v="176.14328796258894"/>
    <m/>
    <n v="0.72295467590123674"/>
    <n v="1126.48"/>
    <n v="175.92567964586942"/>
    <n v="176.14328796258894"/>
    <s v=""/>
    <n v="-2.5361639850435824E-2"/>
    <n v="2.4812232014191693E-2"/>
    <n v="89297.576675201548"/>
    <n v="192224.66225237315"/>
    <n v="163307.33169162707"/>
    <n v="119379.64262597224"/>
    <m/>
  </r>
  <r>
    <x v="1449"/>
    <m/>
    <n v="19.93"/>
    <n v="1127.78"/>
    <n v="108.35054029840137"/>
    <n v="16.497940878898831"/>
    <m/>
    <m/>
    <m/>
    <m/>
    <m/>
    <m/>
    <m/>
    <n v="2.188015986204236E-4"/>
    <n v="3.944184299452644E-4"/>
    <n v="0.14099180426266389"/>
    <n v="0.7092610845216416"/>
    <n v="0.2907389154783584"/>
    <n v="0.11101128238929786"/>
    <n v="1"/>
    <n v="0"/>
    <n v="1"/>
    <n v="51.722013645810357"/>
    <n v="52.984858073204165"/>
    <n v="176.44222481259231"/>
    <m/>
    <m/>
    <n v="176.43353068592756"/>
    <m/>
    <n v="0.72295467590123674"/>
    <n v="1126.48"/>
    <n v="175.92567964586942"/>
    <n v="176.14328796258894"/>
    <s v=""/>
    <n v="-2.5726155812797358E-2"/>
    <n v="1.8636167004353998E-2"/>
    <n v="89400.629414422627"/>
    <n v="192257.88270927937"/>
    <n v="163576.42377705133"/>
    <n v="119661.68820975749"/>
    <m/>
  </r>
  <r>
    <x v="1450"/>
    <m/>
    <n v="20.010000000000002"/>
    <n v="1126.2"/>
    <n v="108.29059178260334"/>
    <n v="16.471928537732349"/>
    <m/>
    <m/>
    <m/>
    <m/>
    <m/>
    <m/>
    <m/>
    <n v="2.0868741837408363E-4"/>
    <n v="3.861156709316172E-4"/>
    <n v="0.13949992765214433"/>
    <n v="0.71684624990888191"/>
    <n v="0.28315375009111809"/>
    <n v="0.10981409424989194"/>
    <n v="1"/>
    <n v="0"/>
    <n v="1"/>
    <n v="52.020308538637494"/>
    <n v="52.679280013760462"/>
    <n v="176.10302807712958"/>
    <m/>
    <m/>
    <n v="176.16082952159587"/>
    <m/>
    <n v="0.72295467590123674"/>
    <n v="1126.48"/>
    <n v="175.92567964586942"/>
    <n v="176.14328796258894"/>
    <s v=""/>
    <n v="-3.8349678128713038E-2"/>
    <n v="2.8301890820113362E-2"/>
    <n v="89275.380700600101"/>
    <n v="192151.50968439964"/>
    <n v="163323.59495790457"/>
    <n v="119473.01735191423"/>
    <m/>
  </r>
  <r>
    <x v="1451"/>
    <m/>
    <n v="19.96"/>
    <n v="1126.42"/>
    <n v="108.48389984092127"/>
    <n v="16.450544833662651"/>
    <m/>
    <m/>
    <m/>
    <m/>
    <m/>
    <m/>
    <m/>
    <n v="1.9342149587366032E-4"/>
    <n v="3.7621304660476418E-4"/>
    <n v="0.13769944643636051"/>
    <n v="0.72621933194347466"/>
    <n v="0.27378066805652534"/>
    <n v="0.10514616239582499"/>
    <n v="1"/>
    <n v="0"/>
    <n v="1"/>
    <n v="52.82825420145312"/>
    <n v="51.861099633769918"/>
    <n v="175.1913221060027"/>
    <m/>
    <m/>
    <n v="175.93280324916151"/>
    <m/>
    <n v="0.72295467590123674"/>
    <n v="1126.48"/>
    <n v="175.92567964586942"/>
    <n v="176.14328796258894"/>
    <s v=""/>
    <n v="-4.6465991830936026E-2"/>
    <n v="3.594418967558255E-2"/>
    <n v="89292.820394929819"/>
    <n v="192494.51672340927"/>
    <n v="163112.18547113065"/>
    <n v="119317.9185945638"/>
    <m/>
  </r>
  <r>
    <x v="1452"/>
    <m/>
    <n v="21.68"/>
    <n v="1115.0999999999999"/>
    <n v="107.49243859922269"/>
    <n v="16.293333621125853"/>
    <m/>
    <m/>
    <m/>
    <m/>
    <m/>
    <m/>
    <m/>
    <n v="1.7649137935467709E-4"/>
    <n v="3.6565026512713609E-4"/>
    <n v="0.13575261825249507"/>
    <n v="0.73663404277038358"/>
    <n v="0.26336595722961642"/>
    <n v="0.1092024900164436"/>
    <n v="1"/>
    <n v="0"/>
    <n v="1"/>
    <n v="54.262807876558838"/>
    <n v="50.452809085478393"/>
    <n v="173.60554596674575"/>
    <m/>
    <m/>
    <n v="174.21325170650272"/>
    <m/>
    <n v="0.72295467590123674"/>
    <n v="1126.48"/>
    <n v="175.92567964586942"/>
    <n v="176.14328796258894"/>
    <s v=""/>
    <n v="-3.3051614850588606E-2"/>
    <n v="1.8000309214591281E-2"/>
    <n v="88395.468850327787"/>
    <n v="190735.26163716495"/>
    <n v="161517.94150426731"/>
    <n v="118177.64543952314"/>
    <m/>
  </r>
  <r>
    <x v="1453"/>
    <m/>
    <n v="20.04"/>
    <n v="1132.99"/>
    <n v="109.06812873277288"/>
    <n v="16.555514738964774"/>
    <m/>
    <m/>
    <m/>
    <m/>
    <m/>
    <m/>
    <m/>
    <n v="1.6216280051071561E-4"/>
    <n v="3.5567692490077389E-4"/>
    <n v="0.13388844989392851"/>
    <n v="0.74689041570967318"/>
    <n v="0.25310958429032682"/>
    <n v="0.10937449325222771"/>
    <n v="1"/>
    <n v="0"/>
    <n v="1"/>
    <n v="52.259925088247059"/>
    <n v="52.31506183084246"/>
    <n v="175.74151824425402"/>
    <m/>
    <m/>
    <n v="176.82813068942917"/>
    <m/>
    <n v="0.72295467590123674"/>
    <n v="1126.48"/>
    <n v="175.92567964586942"/>
    <n v="176.14328796258894"/>
    <s v=""/>
    <n v="-1.0564074970854653E-2"/>
    <n v="-4.5931634717770731E-3"/>
    <n v="89813.633084685571"/>
    <n v="193531.17615727676"/>
    <n v="163942.26839368549"/>
    <n v="120079.27882562972"/>
    <m/>
  </r>
  <r>
    <x v="1454"/>
    <m/>
    <n v="19.350000000000001"/>
    <n v="1136.52"/>
    <n v="109.34342338102118"/>
    <n v="16.610503788173403"/>
    <m/>
    <m/>
    <m/>
    <m/>
    <m/>
    <m/>
    <m/>
    <n v="1.5190614962967943E-4"/>
    <n v="3.4679450590476127E-4"/>
    <n v="0.13220606301376639"/>
    <n v="0.75639496192838884"/>
    <n v="0.24360503807161116"/>
    <n v="0.11730477551134742"/>
    <n v="1"/>
    <n v="0"/>
    <n v="1"/>
    <n v="51.223297658977636"/>
    <n v="53.352782952068736"/>
    <n v="176.90352066430992"/>
    <m/>
    <m/>
    <n v="177.54950721645812"/>
    <m/>
    <n v="0.72295467590123674"/>
    <n v="1126.48"/>
    <n v="175.92567964586942"/>
    <n v="176.14328796258894"/>
    <s v=""/>
    <n v="-3.1518371742027762E-2"/>
    <n v="1.3793775851039136E-2"/>
    <n v="90093.460907339744"/>
    <n v="194019.66071903022"/>
    <n v="164611.07659601161"/>
    <n v="120478.12147573099"/>
    <m/>
  </r>
  <r>
    <x v="1455"/>
    <m/>
    <n v="19.16"/>
    <n v="1137.1400000000001"/>
    <n v="109.34637853116112"/>
    <n v="16.655517369779965"/>
    <m/>
    <m/>
    <m/>
    <m/>
    <m/>
    <m/>
    <m/>
    <n v="1.4606101875132743E-4"/>
    <n v="3.391943159530032E-4"/>
    <n v="0.13074935381879085"/>
    <n v="0.76482213547757005"/>
    <n v="0.23517786452242995"/>
    <n v="0.11478079190668322"/>
    <n v="1"/>
    <n v="0"/>
    <n v="1"/>
    <n v="49.376847179464932"/>
    <n v="55.27599516540657"/>
    <n v="179.02913931497906"/>
    <m/>
    <m/>
    <n v="178.20921662079195"/>
    <m/>
    <n v="0.72295467590123674"/>
    <n v="1126.48"/>
    <n v="175.92567964586942"/>
    <n v="176.14328796258894"/>
    <s v=""/>
    <n v="-6.4591912152887843E-2"/>
    <n v="5.4594843746018418E-2"/>
    <n v="90142.609136814412"/>
    <n v="194024.90435609405"/>
    <n v="165222.71149711843"/>
    <n v="120804.61077563497"/>
    <m/>
  </r>
  <r>
    <x v="1456"/>
    <m/>
    <n v="19.059999999999999"/>
    <n v="1141.69"/>
    <n v="109.73029424739032"/>
    <n v="16.731868907017081"/>
    <m/>
    <m/>
    <m/>
    <m/>
    <m/>
    <m/>
    <m/>
    <n v="1.4958596715531106E-4"/>
    <n v="3.3445780155814801E-4"/>
    <n v="0.12983325151335717"/>
    <n v="0.77021871388403196"/>
    <n v="0.22978128611596804"/>
    <n v="0.11462263741792222"/>
    <n v="1"/>
    <n v="0"/>
    <n v="1"/>
    <n v="48.540900482887892"/>
    <n v="56.211814040001457"/>
    <n v="180.03945640453483"/>
    <m/>
    <m/>
    <n v="179.00382397333641"/>
    <m/>
    <n v="0.72295467590123674"/>
    <n v="1126.48"/>
    <n v="175.92567964586942"/>
    <n v="176.14328796258894"/>
    <s v=""/>
    <n v="-6.2393372847670547E-2"/>
    <n v="5.8936138740297128E-2"/>
    <n v="90503.293724088187"/>
    <n v="194706.1268265844"/>
    <n v="165959.41403053625"/>
    <n v="121358.39830040959"/>
    <m/>
  </r>
  <r>
    <x v="1457"/>
    <m/>
    <n v="18.13"/>
    <n v="1144.98"/>
    <n v="109.96372707239161"/>
    <n v="16.806738344614683"/>
    <m/>
    <m/>
    <m/>
    <m/>
    <m/>
    <m/>
    <m/>
    <n v="2.0455103226112154E-4"/>
    <n v="3.4540116605780608E-4"/>
    <n v="0.1319402090695381"/>
    <n v="0.75791906580423674"/>
    <n v="0.24208093419576326"/>
    <n v="0.11280282499794703"/>
    <n v="1"/>
    <n v="0"/>
    <n v="1"/>
    <n v="47.269090333891249"/>
    <n v="57.684608217249746"/>
    <n v="181.61184865929499"/>
    <m/>
    <m/>
    <n v="179.81190677489485"/>
    <m/>
    <n v="0.72295467590123674"/>
    <n v="1126.48"/>
    <n v="175.92567964586942"/>
    <n v="176.14328796258894"/>
    <s v=""/>
    <n v="-7.4407238392208086E-2"/>
    <n v="7.1860493963762373E-2"/>
    <n v="90764.096425655385"/>
    <n v="195120.33150489975"/>
    <n v="166708.61002678922"/>
    <n v="121901.43596577684"/>
    <m/>
  </r>
  <r>
    <x v="1458"/>
    <m/>
    <n v="17.55"/>
    <n v="1146.98"/>
    <n v="110.10078272647564"/>
    <n v="16.844022975492301"/>
    <m/>
    <m/>
    <m/>
    <m/>
    <m/>
    <m/>
    <m/>
    <n v="1.9915672955932704E-4"/>
    <n v="3.3955737123336722E-4"/>
    <n v="0.13081930862897001"/>
    <n v="0.76441315160608447"/>
    <n v="0.23558684839391553"/>
    <n v="0.11883360085607274"/>
    <n v="1"/>
    <n v="0"/>
    <n v="1"/>
    <n v="46.560666176948054"/>
    <n v="58.549130247528893"/>
    <n v="182.51912386365203"/>
    <m/>
    <m/>
    <n v="180.289665249915"/>
    <m/>
    <n v="0.72295467590123674"/>
    <n v="1126.48"/>
    <n v="175.92567964586942"/>
    <n v="176.14328796258894"/>
    <s v=""/>
    <n v="-6.5031703610543445E-2"/>
    <n v="6.47458359348283E-2"/>
    <n v="90922.639101380119"/>
    <n v="195363.52392272215"/>
    <n v="167151.55317069814"/>
    <n v="122171.86619145426"/>
    <m/>
  </r>
  <r>
    <x v="1459"/>
    <m/>
    <n v="18.25"/>
    <n v="1136.22"/>
    <n v="109.16692923682525"/>
    <n v="16.67745057058055"/>
    <m/>
    <m/>
    <m/>
    <m/>
    <m/>
    <m/>
    <m/>
    <n v="1.7924802612541643E-4"/>
    <n v="3.2937274095297284E-4"/>
    <n v="0.12884248578799554"/>
    <n v="0.77614149857792614"/>
    <n v="0.22385850142207386"/>
    <n v="0.10709955783768366"/>
    <n v="1"/>
    <n v="0"/>
    <n v="1"/>
    <n v="47.842791970693483"/>
    <n v="56.936882050597319"/>
    <n v="180.84380077965614"/>
    <m/>
    <m/>
    <n v="178.60857999746301"/>
    <m/>
    <n v="0.72295467590123674"/>
    <n v="1126.48"/>
    <n v="175.92567964586942"/>
    <n v="176.14328796258894"/>
    <s v=""/>
    <n v="-6.8745749707928572E-2"/>
    <n v="6.8663207526129977E-2"/>
    <n v="90069.679505981025"/>
    <n v="193706.48839538288"/>
    <n v="165592.97236924068"/>
    <n v="120963.69510348575"/>
    <m/>
  </r>
  <r>
    <x v="1460"/>
    <m/>
    <n v="17.850000000000001"/>
    <n v="1145.68"/>
    <n v="110.01149419653402"/>
    <n v="16.816657552787643"/>
    <m/>
    <m/>
    <m/>
    <m/>
    <m/>
    <m/>
    <m/>
    <n v="1.6692126931060417E-4"/>
    <n v="3.2117097246370246E-4"/>
    <n v="0.12722820839802235"/>
    <n v="0.78598921779326436"/>
    <n v="0.21401078220673564"/>
    <n v="0.13234668477031006"/>
    <n v="1"/>
    <n v="0"/>
    <n v="1"/>
    <n v="46.986074179172164"/>
    <n v="57.956447126907612"/>
    <n v="181.92325354033653"/>
    <m/>
    <m/>
    <n v="179.97741867919362"/>
    <m/>
    <n v="0.72295467590123674"/>
    <n v="1126.48"/>
    <n v="175.92567964586942"/>
    <n v="176.14328796258894"/>
    <s v=""/>
    <n v="-5.08264244600517E-2"/>
    <n v="4.8892171099779613E-2"/>
    <n v="90819.58636215904"/>
    <n v="195205.08979152609"/>
    <n v="166862.060707578"/>
    <n v="121973.38125909514"/>
    <m/>
  </r>
  <r>
    <x v="1461"/>
    <m/>
    <n v="17.63"/>
    <n v="1148.46"/>
    <n v="110.20996404055809"/>
    <n v="16.878736203048291"/>
    <m/>
    <m/>
    <m/>
    <m/>
    <m/>
    <m/>
    <m/>
    <n v="1.5372466407147158E-4"/>
    <n v="3.1258449979736975E-4"/>
    <n v="0.12551597025792149"/>
    <n v="0.79671136505188156"/>
    <n v="0.20328863494811844"/>
    <n v="0.13173505238722633"/>
    <n v="1"/>
    <n v="0"/>
    <n v="1"/>
    <n v="45.936504759975918"/>
    <n v="59.251071451504423"/>
    <n v="183.27784698028859"/>
    <m/>
    <m/>
    <n v="180.66743344199296"/>
    <m/>
    <n v="0.72295467590123674"/>
    <n v="1126.48"/>
    <n v="175.92567964586942"/>
    <n v="176.14328796258894"/>
    <s v=""/>
    <n v="-6.1247468752182121E-2"/>
    <n v="5.8568835571761957E-2"/>
    <n v="91039.960681416429"/>
    <n v="195557.2559356784"/>
    <n v="167501.79254774057"/>
    <n v="122423.64569794238"/>
    <m/>
  </r>
  <r>
    <x v="1462"/>
    <m/>
    <n v="17.91"/>
    <n v="1136.03"/>
    <n v="109.11959322366282"/>
    <n v="16.688692124616356"/>
    <m/>
    <m/>
    <m/>
    <m/>
    <m/>
    <m/>
    <m/>
    <n v="1.4451043100899288E-4"/>
    <n v="3.0505443480684919E-4"/>
    <n v="0.12399493342175397"/>
    <n v="0.8064845654609285"/>
    <n v="0.1935154345390715"/>
    <n v="0.12314979814605741"/>
    <n v="1"/>
    <n v="0"/>
    <n v="1"/>
    <n v="47.128466026677181"/>
    <n v="57.713623564474993"/>
    <n v="181.69261467041227"/>
    <m/>
    <m/>
    <n v="178.82255212900134"/>
    <m/>
    <n v="0.72295467590123674"/>
    <n v="1126.48"/>
    <n v="175.92567964586942"/>
    <n v="176.14328796258894"/>
    <s v=""/>
    <n v="-4.6662487156714283E-2"/>
    <n v="4.3910092017127811E-2"/>
    <n v="90054.617951787179"/>
    <n v="193622.49507480097"/>
    <n v="165791.35187187218"/>
    <n v="121045.23154151156"/>
    <m/>
  </r>
  <r>
    <x v="1463"/>
    <m/>
    <n v="17.579999999999998"/>
    <n v="1150.23"/>
    <n v="110.31217574166196"/>
    <n v="16.913276606602384"/>
    <m/>
    <m/>
    <m/>
    <m/>
    <m/>
    <m/>
    <m/>
    <n v="1.308600069156433E-4"/>
    <n v="2.9614298746490861E-4"/>
    <n v="0.12217039972199237"/>
    <n v="0.81852887628719628"/>
    <n v="0.18147112371280372"/>
    <n v="0.16681228501069484"/>
    <n v="1"/>
    <n v="0"/>
    <n v="1"/>
    <n v="44.949987597259558"/>
    <n v="60.381393059615547"/>
    <n v="184.4921501756271"/>
    <m/>
    <m/>
    <n v="181.20435731138872"/>
    <m/>
    <n v="0.72295467590123674"/>
    <n v="1126.48"/>
    <n v="175.92567964586942"/>
    <n v="176.14328796258894"/>
    <s v=""/>
    <n v="-3.2147038370465508E-2"/>
    <n v="2.6041888212595676E-2"/>
    <n v="91180.270949432816"/>
    <n v="195738.62102336716"/>
    <n v="167999.58957110025"/>
    <n v="122674.17168970511"/>
    <m/>
  </r>
  <r>
    <x v="1464"/>
    <m/>
    <n v="18.68"/>
    <n v="1138.04"/>
    <n v="109.1662396515749"/>
    <n v="16.77643399492603"/>
    <m/>
    <m/>
    <m/>
    <m/>
    <m/>
    <m/>
    <m/>
    <n v="1.1803017295539972E-4"/>
    <n v="2.8733554786035761E-4"/>
    <n v="0.12033998343095292"/>
    <n v="0.830979007549695"/>
    <n v="0.169020992450305"/>
    <n v="5.999232695075158E-2"/>
    <n v="1"/>
    <n v="0"/>
    <n v="1"/>
    <n v="44.637182896281438"/>
    <n v="60.80158413441368"/>
    <n v="184.92010737097027"/>
    <m/>
    <m/>
    <n v="179.9450415756518"/>
    <m/>
    <n v="0.72295467590123674"/>
    <n v="1126.48"/>
    <n v="175.92567964586942"/>
    <n v="176.14328796258894"/>
    <n v="0.830979007549695"/>
    <n v="-3.7801135425088894E-2"/>
    <n v="3.0315473112944025E-2"/>
    <n v="90213.953340890541"/>
    <n v="193705.26479096137"/>
    <n v="166832.04299615408"/>
    <n v="121681.63461781098"/>
    <m/>
  </r>
  <r>
    <x v="1465"/>
    <m/>
    <n v="22.27"/>
    <n v="1116.48"/>
    <n v="107.30844652120587"/>
    <n v="16.438834935780509"/>
    <m/>
    <m/>
    <m/>
    <m/>
    <m/>
    <m/>
    <m/>
    <n v="1.7288132194127835E-4"/>
    <n v="2.9871173130897248E-4"/>
    <n v="0.12269910862745585"/>
    <n v="0.81500184572346135"/>
    <n v="0.18499815427653865"/>
    <n v="5.948708847780107E-2"/>
    <n v="1"/>
    <n v="0"/>
    <n v="1"/>
    <n v="47.235307346296786"/>
    <n v="57.262604474645649"/>
    <n v="181.33232530912332"/>
    <m/>
    <m/>
    <n v="175.75888544054774"/>
    <m/>
    <n v="0.830979007549695"/>
    <n v="1116.48"/>
    <n v="181.33232530912332"/>
    <n v="175.75888544054774"/>
    <s v=""/>
    <n v="-2.5368176865487979E-2"/>
    <n v="1.9247915908093827E-2"/>
    <n v="88504.863296577867"/>
    <n v="190408.78493241227"/>
    <n v="162950.94144311862"/>
    <n v="119232.98519835233"/>
    <m/>
  </r>
  <r>
    <x v="1466"/>
    <m/>
    <n v="27.31"/>
    <n v="1091.76"/>
    <n v="105.22303350139897"/>
    <n v="16.052227993701717"/>
    <m/>
    <m/>
    <m/>
    <m/>
    <m/>
    <m/>
    <m/>
    <n v="4.1194140141620592E-4"/>
    <n v="3.6665484287042006E-4"/>
    <n v="0.14408971729924649"/>
    <n v="0.69401204939780214"/>
    <n v="0.30598795060219786"/>
    <n v="1.6562034760535967E-2"/>
    <n v="1"/>
    <n v="0"/>
    <n v="1"/>
    <n v="51.356552221927842"/>
    <n v="52.266485501050717"/>
    <n v="176.05862251876715"/>
    <m/>
    <m/>
    <n v="171.66117781669715"/>
    <m/>
    <n v="0.830979007549695"/>
    <n v="1116.48"/>
    <n v="181.33232530912332"/>
    <n v="175.75888544054774"/>
    <n v="0.69401204939780214"/>
    <s v=""/>
    <s v=""/>
    <n v="86545.275824620097"/>
    <n v="186708.4149051079"/>
    <n v="159151.84296003816"/>
    <n v="116428.87529746583"/>
    <m/>
  </r>
  <r>
    <x v="1467"/>
    <m/>
    <n v="25.41"/>
    <n v="1096.78"/>
    <n v="105.21630277730918"/>
    <n v="16.129473893671399"/>
    <m/>
    <m/>
    <m/>
    <m/>
    <m/>
    <m/>
    <m/>
    <n v="4.9437765621627278E-4"/>
    <n v="3.9274431606681372E-4"/>
    <n v="0.15785003602565362"/>
    <n v="0.63351268404999361"/>
    <n v="0.36648731595000639"/>
    <n v="2.2722715145333687E-2"/>
    <n v="1"/>
    <n v="0"/>
    <n v="1"/>
    <n v="50.594273009679611"/>
    <n v="53.042270745016403"/>
    <n v="176.92969493489019"/>
    <m/>
    <m/>
    <n v="172.30085571587765"/>
    <m/>
    <n v="0.69401204939780214"/>
    <n v="1096.78"/>
    <n v="176.92969493489019"/>
    <n v="172.30085571587765"/>
    <s v=""/>
    <s v=""/>
    <s v=""/>
    <n v="86943.217940689196"/>
    <n v="186696.47186579273"/>
    <n v="159744.90609667869"/>
    <n v="116989.14975022961"/>
    <m/>
  </r>
  <r>
    <x v="1468"/>
    <m/>
    <n v="24.55"/>
    <n v="1092.17"/>
    <n v="105.2140629538672"/>
    <n v="16.06680695222272"/>
    <m/>
    <m/>
    <m/>
    <m/>
    <m/>
    <m/>
    <m/>
    <n v="7.1321602451469954E-4"/>
    <n v="4.6144482676082564E-4"/>
    <n v="0.18959453482508629"/>
    <n v="0.52744136370943784"/>
    <n v="0.47255863629056216"/>
    <n v="3.1624466794505521E-2"/>
    <n v="1"/>
    <n v="0"/>
    <n v="1"/>
    <n v="51.073036762041824"/>
    <n v="52.540342066827115"/>
    <n v="176.37161118606272"/>
    <m/>
    <m/>
    <n v="171.63194095553609"/>
    <m/>
    <n v="0.69401204939780214"/>
    <n v="1096.78"/>
    <n v="176.92969493489019"/>
    <n v="172.30085571587765"/>
    <n v="0.52744136370943784"/>
    <s v=""/>
    <s v=""/>
    <n v="86577.777073143676"/>
    <n v="186692.49750893755"/>
    <n v="159124.73665449294"/>
    <n v="116534.61835969213"/>
    <m/>
  </r>
  <r>
    <x v="1469"/>
    <m/>
    <n v="23.14"/>
    <n v="1097.5"/>
    <n v="105.2118231781061"/>
    <n v="16.147730499672274"/>
    <m/>
    <m/>
    <m/>
    <m/>
    <m/>
    <m/>
    <m/>
    <n v="7.734647073777026E-4"/>
    <n v="4.8707256755234281E-4"/>
    <n v="0.19744017132244443"/>
    <n v="0.50648254268726056"/>
    <n v="0.49351745731273944"/>
    <n v="3.9794871794871789E-2"/>
    <n v="1"/>
    <n v="0"/>
    <n v="1"/>
    <n v="49.530713059705995"/>
    <n v="54.126976033318122"/>
    <n v="178.14699100548239"/>
    <m/>
    <m/>
    <n v="172.92070875570633"/>
    <m/>
    <n v="0.52744136370943784"/>
    <n v="1097.5"/>
    <n v="178.14699100548239"/>
    <n v="172.92070875570633"/>
    <s v=""/>
    <s v=""/>
    <s v=""/>
    <n v="87000.293303950093"/>
    <n v="186688.52323668762"/>
    <n v="160319.58905591167"/>
    <n v="117121.5672628805"/>
    <m/>
  </r>
  <r>
    <x v="1470"/>
    <m/>
    <n v="23.73"/>
    <n v="1084.53"/>
    <n v="105.20958345002491"/>
    <n v="15.985740734652046"/>
    <m/>
    <m/>
    <m/>
    <m/>
    <m/>
    <m/>
    <m/>
    <n v="7.8041651383012355E-4"/>
    <n v="4.9774987368282988E-4"/>
    <n v="0.19832547062099268"/>
    <n v="0.5042216699997335"/>
    <n v="0.4957783300002665"/>
    <n v="3.7475250302607552E-2"/>
    <n v="1"/>
    <n v="0"/>
    <n v="1"/>
    <n v="50.01314171199347"/>
    <n v="53.599779825408227"/>
    <n v="177.56860769897219"/>
    <m/>
    <m/>
    <n v="171.57756127941622"/>
    <m/>
    <n v="0.52744136370943784"/>
    <n v="1097.5"/>
    <n v="178.14699100548239"/>
    <n v="172.92070875570633"/>
    <s v=""/>
    <s v=""/>
    <s v=""/>
    <n v="85972.144051875162"/>
    <n v="186684.54904904123"/>
    <n v="159074.31974728001"/>
    <n v="115946.63465175599"/>
    <m/>
  </r>
  <r>
    <x v="1471"/>
    <m/>
    <n v="24.62"/>
    <n v="1073.8699999999999"/>
    <n v="105.20735107565351"/>
    <n v="15.889326032895507"/>
    <m/>
    <m/>
    <m/>
    <m/>
    <m/>
    <m/>
    <m/>
    <n v="7.2967293056655134E-4"/>
    <n v="4.9100679790817702E-4"/>
    <n v="0.19176943369722452"/>
    <n v="0.52145953644460963"/>
    <n v="0.47854046355539037"/>
    <n v="3.0248458342103927E-2"/>
    <n v="1"/>
    <n v="0"/>
    <n v="1"/>
    <n v="51.19782310936089"/>
    <n v="52.3301402889077"/>
    <n v="176.16656136277254"/>
    <m/>
    <m/>
    <n v="170.04857141653798"/>
    <m/>
    <n v="0.52744136370943784"/>
    <n v="1097.5"/>
    <n v="178.14699100548239"/>
    <n v="172.92070875570633"/>
    <s v=""/>
    <n v="2.8749781011129238E-2"/>
    <n v="-4.0542578645141769E-2"/>
    <n v="85127.111590262299"/>
    <n v="186680.58790986391"/>
    <n v="157656.75080339142"/>
    <n v="115247.32641292093"/>
    <m/>
  </r>
  <r>
    <x v="1472"/>
    <m/>
    <n v="22.59"/>
    <n v="1089.19"/>
    <n v="105.96388951798035"/>
    <n v="16.121109564483604"/>
    <m/>
    <m/>
    <m/>
    <m/>
    <m/>
    <m/>
    <m/>
    <n v="6.6152798652191177E-4"/>
    <n v="4.7772329867453638E-4"/>
    <n v="0.18259520946811378"/>
    <n v="0.54765949386784318"/>
    <n v="0.45234050613215682"/>
    <n v="5.0820541426495593E-2"/>
    <n v="1"/>
    <n v="0"/>
    <n v="1"/>
    <n v="48.346231384405343"/>
    <n v="55.244799271475422"/>
    <n v="179.43724149516086"/>
    <m/>
    <m/>
    <n v="172.82195462680889"/>
    <m/>
    <n v="0.52744136370943784"/>
    <n v="1097.5"/>
    <n v="178.14699100548239"/>
    <n v="172.92070875570633"/>
    <s v=""/>
    <n v="4.1383035190479367E-2"/>
    <n v="-5.168052366005671E-2"/>
    <n v="86341.548486313812"/>
    <n v="188022.99449786393"/>
    <n v="160228.03136177349"/>
    <n v="116928.4821942782"/>
    <m/>
  </r>
  <r>
    <x v="1473"/>
    <m/>
    <n v="21.48"/>
    <n v="1103.32"/>
    <n v="106.80476098958117"/>
    <n v="16.310710618237223"/>
    <m/>
    <m/>
    <m/>
    <m/>
    <m/>
    <m/>
    <m/>
    <n v="6.056922077431003E-4"/>
    <n v="4.6648670567631416E-4"/>
    <n v="0.17471945303901409"/>
    <n v="0.57234611407391733"/>
    <n v="0.42765388592608267"/>
    <n v="5.4886533129122866E-2"/>
    <n v="1"/>
    <n v="0"/>
    <n v="1"/>
    <n v="46.547174951337603"/>
    <n v="57.300564709170807"/>
    <n v="181.66297667244248"/>
    <m/>
    <m/>
    <n v="175.01713401338813"/>
    <m/>
    <n v="0.52744136370943784"/>
    <n v="1097.5"/>
    <n v="178.14699100548239"/>
    <n v="172.92070875570633"/>
    <s v=""/>
    <n v="2.7176158429658592E-2"/>
    <n v="-3.7537210813513688E-2"/>
    <n v="87461.652490309076"/>
    <n v="189515.04214539184"/>
    <n v="162263.24310531071"/>
    <n v="118303.68303570717"/>
    <m/>
  </r>
  <r>
    <x v="1474"/>
    <m/>
    <n v="21.6"/>
    <n v="1097.28"/>
    <n v="106.34367820382181"/>
    <n v="16.238863398710365"/>
    <m/>
    <m/>
    <m/>
    <m/>
    <m/>
    <m/>
    <m/>
    <n v="5.4512700601840785E-4"/>
    <n v="4.5249331022090999E-4"/>
    <n v="0.16575403796990212"/>
    <n v="0.60330355281093162"/>
    <n v="0.39669644718906838"/>
    <n v="5.8109294929186074E-2"/>
    <n v="1"/>
    <n v="0"/>
    <n v="1"/>
    <n v="46.703028066143034"/>
    <n v="57.108706202196522"/>
    <n v="181.46022365331851"/>
    <m/>
    <m/>
    <n v="174.42219009580035"/>
    <m/>
    <n v="0.52744136370943784"/>
    <n v="1097.5"/>
    <n v="178.14699100548239"/>
    <n v="172.92070875570633"/>
    <s v=""/>
    <n v="1.7809882898887075E-2"/>
    <n v="-2.7963281646404381E-2"/>
    <n v="86982.853609620375"/>
    <n v="188696.89393958083"/>
    <n v="161711.6540847398"/>
    <n v="117782.56590691705"/>
    <m/>
  </r>
  <r>
    <x v="1475"/>
    <m/>
    <n v="26.08"/>
    <n v="1063.1099999999999"/>
    <n v="104.59884107670055"/>
    <n v="15.738197838060834"/>
    <m/>
    <m/>
    <m/>
    <m/>
    <m/>
    <m/>
    <m/>
    <n v="5.3040712916991477E-4"/>
    <n v="4.50856358040287E-4"/>
    <n v="0.16350082357640802"/>
    <n v="0.61161771428794975"/>
    <n v="0.38838228571205025"/>
    <n v="4.5282990411768601E-3"/>
    <n v="1"/>
    <n v="0"/>
    <n v="1"/>
    <n v="52.130874674802413"/>
    <n v="50.47150707143539"/>
    <n v="174.43042779676776"/>
    <m/>
    <m/>
    <n v="168.35802703698593"/>
    <m/>
    <n v="0.52744136370943784"/>
    <n v="1097.5"/>
    <n v="178.14699100548239"/>
    <n v="172.92070875570633"/>
    <s v=""/>
    <n v="3.774788568095655E-2"/>
    <n v="-4.4975097311727774E-2"/>
    <n v="84274.151994863219"/>
    <n v="185600.84392627209"/>
    <n v="156089.40018263113"/>
    <n v="114151.17416805864"/>
    <m/>
  </r>
  <r>
    <x v="1476"/>
    <m/>
    <n v="26.11"/>
    <n v="1066.19"/>
    <n v="104.99568465812075"/>
    <n v="15.764076509780896"/>
    <m/>
    <m/>
    <m/>
    <m/>
    <m/>
    <m/>
    <m/>
    <n v="4.825179228561858E-4"/>
    <n v="4.3887611928005712E-4"/>
    <n v="0.15594519329543877"/>
    <n v="0.64125092852685506"/>
    <n v="0.35874907147314494"/>
    <n v="-7.1070773198432854E-3"/>
    <n v="-1"/>
    <n v="0"/>
    <n v="1"/>
    <n v="52.762575599795191"/>
    <n v="49.859913694157648"/>
    <n v="173.72586859345836"/>
    <m/>
    <m/>
    <n v="168.290806311312"/>
    <m/>
    <n v="0.52744136370943784"/>
    <n v="1097.5"/>
    <n v="178.14699100548239"/>
    <n v="172.92070875570633"/>
    <n v="0.64125092852685506"/>
    <n v="7.0914580805373051E-2"/>
    <n v="-7.9630283401472046E-2"/>
    <n v="84518.307715479328"/>
    <n v="186305.0056823694"/>
    <n v="156027.07798193215"/>
    <n v="114338.87550420596"/>
    <m/>
  </r>
  <r>
    <x v="1477"/>
    <m/>
    <n v="26.51"/>
    <n v="1056.74"/>
    <n v="104.42933057352623"/>
    <n v="15.665954039249563"/>
    <m/>
    <m/>
    <m/>
    <m/>
    <m/>
    <m/>
    <m/>
    <n v="5.2574578235450062E-4"/>
    <n v="4.5315373123683549E-4"/>
    <n v="0.16278079564453182"/>
    <n v="0.61432308156529913"/>
    <n v="0.38567691843470087"/>
    <n v="-8.2685084211801593E-3"/>
    <n v="-1"/>
    <n v="0"/>
    <n v="1"/>
    <n v="53.443078611803678"/>
    <n v="49.216847637172187"/>
    <n v="172.97899466183969"/>
    <m/>
    <m/>
    <n v="167.00291220863693"/>
    <m/>
    <n v="0.64125092852685506"/>
    <n v="1056.74"/>
    <n v="172.97899466183969"/>
    <n v="167.00291220863693"/>
    <s v=""/>
    <n v="6.9649874787795829E-2"/>
    <n v="-8.0780301090693896E-2"/>
    <n v="83769.193572679927"/>
    <n v="185300.06341934035"/>
    <n v="154833.03560971346"/>
    <n v="113627.18059868542"/>
    <m/>
  </r>
  <r>
    <x v="1478"/>
    <m/>
    <n v="26"/>
    <n v="1070.52"/>
    <n v="105.21187724829208"/>
    <n v="15.834181690771544"/>
    <m/>
    <m/>
    <m/>
    <m/>
    <m/>
    <m/>
    <m/>
    <n v="5.6425024506796947E-4"/>
    <n v="4.6688283158440611E-4"/>
    <n v="0.16863633164720365"/>
    <n v="0.59299202623314551"/>
    <n v="0.40700797376685449"/>
    <n v="3.898635477582763E-3"/>
    <n v="1"/>
    <n v="0"/>
    <n v="1"/>
    <n v="52.162880136002606"/>
    <n v="50.395809159701784"/>
    <n v="174.3601990576432"/>
    <m/>
    <m/>
    <n v="168.87777411876246"/>
    <m/>
    <n v="0.64125092852685506"/>
    <n v="1056.74"/>
    <n v="172.97899466183969"/>
    <n v="167.00291220863693"/>
    <s v=""/>
    <n v="8.4098264473758899E-2"/>
    <n v="-8.9774907761462241E-2"/>
    <n v="84861.552608423372"/>
    <n v="186688.61917916697"/>
    <n v="156571.27212939222"/>
    <n v="114847.35740332109"/>
    <m/>
  </r>
  <r>
    <x v="1479"/>
    <m/>
    <n v="25.4"/>
    <n v="1068.1300000000001"/>
    <n v="104.97758308198249"/>
    <n v="15.808264109825545"/>
    <m/>
    <m/>
    <m/>
    <m/>
    <m/>
    <m/>
    <m/>
    <n v="5.8032042935109857E-4"/>
    <n v="4.7462490927385168E-4"/>
    <n v="0.17102090410033322"/>
    <n v="0.58472384136931466"/>
    <n v="0.41527615863068534"/>
    <n v="3.2365376934566851E-3"/>
    <n v="1"/>
    <n v="0"/>
    <n v="1"/>
    <n v="51.980933333173418"/>
    <n v="50.571592328282406"/>
    <n v="174.5629248317089"/>
    <m/>
    <m/>
    <n v="168.70578492851007"/>
    <m/>
    <n v="0.64125092852685506"/>
    <n v="1056.74"/>
    <n v="172.97899466183969"/>
    <n v="167.00291220863693"/>
    <s v=""/>
    <n v="7.4468482606583786E-2"/>
    <n v="-8.1149621960757923E-2"/>
    <n v="84672.094110932318"/>
    <n v="186272.88613139663"/>
    <n v="156411.81617699802"/>
    <n v="114659.37385355106"/>
    <m/>
  </r>
  <r>
    <x v="1480"/>
    <m/>
    <n v="23.96"/>
    <n v="1078.47"/>
    <n v="105.4373640703397"/>
    <n v="15.951404544216002"/>
    <m/>
    <m/>
    <m/>
    <m/>
    <m/>
    <m/>
    <m/>
    <n v="5.4286570171477235E-4"/>
    <n v="4.665593565852712E-4"/>
    <n v="0.16540988896201014"/>
    <n v="0.60455877594456953"/>
    <n v="0.39544122405543047"/>
    <n v="1.9395334834724241E-2"/>
    <n v="1"/>
    <n v="0"/>
    <n v="1"/>
    <n v="50.615423576550739"/>
    <n v="51.900079492789388"/>
    <n v="176.09148130884682"/>
    <m/>
    <m/>
    <n v="170.28307095684502"/>
    <m/>
    <n v="0.64125092852685506"/>
    <n v="1056.74"/>
    <n v="172.97899466183969"/>
    <n v="167.00291220863693"/>
    <s v=""/>
    <n v="7.6638611404978629E-2"/>
    <n v="-8.2785037545076601E-2"/>
    <n v="85491.759744429219"/>
    <n v="187088.72441967917"/>
    <n v="157874.16183649641"/>
    <n v="115697.58984401735"/>
    <m/>
  </r>
  <r>
    <x v="1481"/>
    <m/>
    <n v="22.73"/>
    <n v="1075.51"/>
    <n v="105.17948091042162"/>
    <n v="15.940444398591413"/>
    <m/>
    <m/>
    <m/>
    <m/>
    <m/>
    <m/>
    <m/>
    <n v="4.9615408599196437E-4"/>
    <n v="4.5483506222231384E-4"/>
    <n v="0.1581333802016355"/>
    <n v="0.63237755287650366"/>
    <n v="0.36762244712349634"/>
    <n v="1.8714549914494182E-2"/>
    <n v="1"/>
    <n v="0"/>
    <n v="1"/>
    <n v="50.524629924996241"/>
    <n v="51.993177552632588"/>
    <n v="176.19677193283678"/>
    <m/>
    <m/>
    <n v="170.01957041554402"/>
    <m/>
    <n v="0.64125092852685506"/>
    <n v="1056.74"/>
    <n v="172.97899466183969"/>
    <n v="167.00291220863693"/>
    <s v=""/>
    <n v="6.6798334677830695E-2"/>
    <n v="-7.4379206191688585E-2"/>
    <n v="85257.116584356598"/>
    <n v="186631.13491273546"/>
    <n v="157629.86317035419"/>
    <n v="115618.09449741076"/>
    <m/>
  </r>
  <r>
    <x v="1482"/>
    <m/>
    <n v="22.25"/>
    <n v="1094.8699999999999"/>
    <n v="105.94741860671543"/>
    <n v="16.165722239411949"/>
    <m/>
    <m/>
    <m/>
    <m/>
    <m/>
    <m/>
    <m/>
    <n v="5.7218721389727103E-4"/>
    <n v="4.7888457130699537E-4"/>
    <n v="0.16981824277863217"/>
    <n v="0.58886488497208012"/>
    <n v="0.41113511502791988"/>
    <n v="3.9743032572237227E-2"/>
    <n v="1"/>
    <n v="0"/>
    <n v="1"/>
    <n v="47.826115178117995"/>
    <n v="54.770127261539301"/>
    <n v="179.33365512636658"/>
    <m/>
    <m/>
    <n v="173.06800156792497"/>
    <m/>
    <n v="0.64125092852685506"/>
    <n v="1056.74"/>
    <n v="172.97899466183969"/>
    <n v="167.00291220863693"/>
    <s v=""/>
    <n v="7.8055992040985345E-2"/>
    <n v="-8.3463552392214146E-2"/>
    <n v="86791.809685372064"/>
    <n v="187993.76840893659"/>
    <n v="160456.14831070366"/>
    <n v="117252.06366645494"/>
    <m/>
  </r>
  <r>
    <x v="1483"/>
    <m/>
    <n v="21.72"/>
    <n v="1099.51"/>
    <n v="105.7694884234366"/>
    <n v="16.247413002257694"/>
    <m/>
    <m/>
    <m/>
    <m/>
    <m/>
    <m/>
    <m/>
    <n v="5.863649432370163E-4"/>
    <n v="4.8593696938662719E-4"/>
    <n v="0.17190925844510416"/>
    <n v="0.5817022358451569"/>
    <n v="0.4182977641548431"/>
    <n v="7.5640490114174286E-2"/>
    <n v="1"/>
    <n v="0"/>
    <n v="1"/>
    <n v="46.103702088173968"/>
    <n v="56.742622493105536"/>
    <n v="181.48650010033657"/>
    <m/>
    <m/>
    <n v="174.28387104206541"/>
    <m/>
    <n v="0.64125092852685506"/>
    <n v="1056.74"/>
    <n v="172.97899466183969"/>
    <n v="167.00291220863693"/>
    <s v=""/>
    <n v="6.515842063441335E-2"/>
    <n v="-7.4656047591834196E-2"/>
    <n v="87159.628693053455"/>
    <n v="187678.047968475"/>
    <n v="161583.41465053349"/>
    <n v="117844.57728163994"/>
    <m/>
  </r>
  <r>
    <x v="1484"/>
    <m/>
    <n v="20.63"/>
    <n v="1106.75"/>
    <n v="105.21633142382048"/>
    <n v="16.349680852635711"/>
    <m/>
    <m/>
    <m/>
    <m/>
    <m/>
    <m/>
    <m/>
    <n v="6.5388367277497859E-4"/>
    <n v="5.0920542746352756E-4"/>
    <n v="0.18153715076495752"/>
    <n v="0.55085143497417499"/>
    <n v="0.44914856502582501"/>
    <n v="9.077833268456173E-2"/>
    <n v="1"/>
    <n v="0"/>
    <n v="1"/>
    <n v="44.22215045542611"/>
    <n v="59.058362209497737"/>
    <n v="183.95539959660988"/>
    <m/>
    <m/>
    <n v="175.87269340322229"/>
    <m/>
    <n v="0.64125092852685506"/>
    <n v="1056.74"/>
    <n v="172.97899466183969"/>
    <n v="167.00291220863693"/>
    <s v=""/>
    <n v="6.0317777919254967E-2"/>
    <n v="-6.9574154861735016E-2"/>
    <n v="87733.553179177004"/>
    <n v="186696.52269634322"/>
    <n v="163056.45596441897"/>
    <n v="118586.33916063106"/>
    <m/>
  </r>
  <r>
    <x v="1485"/>
    <m/>
    <n v="20.02"/>
    <n v="1109.17"/>
    <n v="105.1041606111765"/>
    <n v="16.392250952300426"/>
    <m/>
    <m/>
    <m/>
    <m/>
    <m/>
    <m/>
    <m/>
    <n v="6.6728003615919621E-4"/>
    <n v="5.1756468383813638E-4"/>
    <n v="0.18338733277525873"/>
    <n v="0.54529393326500941"/>
    <n v="0.45470606673499059"/>
    <n v="9.5768584268121071E-2"/>
    <n v="1"/>
    <n v="0"/>
    <n v="1"/>
    <n v="43.328993372822261"/>
    <n v="60.251167035838435"/>
    <n v="185.1938518680083"/>
    <m/>
    <m/>
    <n v="176.5468820363794"/>
    <m/>
    <n v="0.64125092852685506"/>
    <n v="1056.74"/>
    <n v="172.97899466183969"/>
    <n v="167.00291220863693"/>
    <s v=""/>
    <n v="4.8023492206912266E-2"/>
    <n v="-5.5826969264501813E-2"/>
    <n v="87925.389816803945"/>
    <n v="186497.48609826702"/>
    <n v="163681.51496048528"/>
    <n v="118895.10557157466"/>
    <m/>
  </r>
  <r>
    <x v="1486"/>
    <m/>
    <n v="19.940000000000001"/>
    <n v="1108.01"/>
    <n v="104.70819430450692"/>
    <n v="16.408990438774968"/>
    <m/>
    <m/>
    <m/>
    <m/>
    <m/>
    <m/>
    <m/>
    <n v="6.8918116810551819E-4"/>
    <n v="5.286264839916647E-4"/>
    <n v="0.18637255933349769"/>
    <n v="0.5365596757248936"/>
    <n v="0.4634403242751064"/>
    <n v="9.3460250308478807E-2"/>
    <n v="1"/>
    <n v="0"/>
    <n v="1"/>
    <n v="42.515785033547189"/>
    <n v="61.381974554559413"/>
    <n v="186.35243855556948"/>
    <m/>
    <m/>
    <n v="176.83060911517646"/>
    <m/>
    <n v="0.64125092852685506"/>
    <n v="1056.74"/>
    <n v="172.97899466183969"/>
    <n v="167.00291220863693"/>
    <n v="0.5365596757248936"/>
    <n v="5.1065210923483262E-2"/>
    <n v="-5.6779690512679615E-2"/>
    <n v="87833.435064883597"/>
    <n v="185794.88098402534"/>
    <n v="163944.56621099246"/>
    <n v="119016.51922107259"/>
    <m/>
  </r>
  <r>
    <x v="1487"/>
    <m/>
    <n v="21.37"/>
    <n v="1094.5999999999999"/>
    <n v="103.90300688399827"/>
    <n v="16.212226421205568"/>
    <m/>
    <m/>
    <m/>
    <m/>
    <m/>
    <m/>
    <m/>
    <n v="6.2026913417884979E-4"/>
    <n v="5.1276951433707981E-4"/>
    <n v="0.17680940122802868"/>
    <n v="0.56558078532844169"/>
    <n v="0.43441921467155831"/>
    <n v="9.1421170978851815E-2"/>
    <n v="1"/>
    <n v="0"/>
    <n v="1"/>
    <n v="43.886098105875732"/>
    <n v="59.403591183040298"/>
    <n v="184.35034935182622"/>
    <m/>
    <m/>
    <n v="175.3011562844014"/>
    <m/>
    <n v="0.5365596757248936"/>
    <n v="1094.5999999999999"/>
    <n v="184.35034935182622"/>
    <n v="175.3011562844014"/>
    <s v=""/>
    <n v="5.9710652430934763E-2"/>
    <n v="-6.1939166008213697E-2"/>
    <n v="86770.406424149216"/>
    <n v="184366.15134202447"/>
    <n v="162526.56803671556"/>
    <n v="117589.3644813315"/>
    <m/>
  </r>
  <r>
    <x v="1488"/>
    <m/>
    <n v="20.27"/>
    <n v="1105.24"/>
    <n v="104.60502448935793"/>
    <n v="16.3544019252742"/>
    <m/>
    <m/>
    <m/>
    <m/>
    <m/>
    <m/>
    <m/>
    <n v="5.6094401635011502E-4"/>
    <n v="4.9819696758371238E-4"/>
    <n v="0.16814154282641097"/>
    <n v="0.59473701929355927"/>
    <n v="0.40526298070644073"/>
    <n v="0.10371563396729327"/>
    <n v="1"/>
    <n v="0"/>
    <n v="1"/>
    <n v="42.947743919561411"/>
    <n v="60.673733913301547"/>
    <n v="185.66425002902523"/>
    <m/>
    <m/>
    <n v="176.79448167384166"/>
    <m/>
    <n v="0.5365596757248936"/>
    <n v="1094.5999999999999"/>
    <n v="184.35034935182622"/>
    <n v="175.3011562844014"/>
    <s v=""/>
    <n v="6.6800657774529704E-2"/>
    <n v="-6.4406891198736993E-2"/>
    <n v="87613.853459004837"/>
    <n v="185611.81581272648"/>
    <n v="163911.07145729804"/>
    <n v="118620.58170800284"/>
    <m/>
  </r>
  <r>
    <x v="1489"/>
    <m/>
    <n v="20.100000000000001"/>
    <n v="1102.94"/>
    <n v="104.394041805539"/>
    <n v="16.337888392600661"/>
    <m/>
    <m/>
    <m/>
    <m/>
    <m/>
    <m/>
    <m/>
    <n v="5.0603879610169324E-4"/>
    <n v="4.8360781297217791E-4"/>
    <n v="0.15970083069140667"/>
    <n v="0.62617081931923158"/>
    <n v="0.37382918068076842"/>
    <n v="0.1131230940336527"/>
    <n v="1"/>
    <n v="0"/>
    <n v="1"/>
    <n v="42.800548756350537"/>
    <n v="60.881681510798373"/>
    <n v="185.87635957651494"/>
    <m/>
    <m/>
    <n v="176.69031637695286"/>
    <m/>
    <n v="0.5365596757248936"/>
    <n v="1094.5999999999999"/>
    <n v="184.35034935182622"/>
    <n v="175.3011562844014"/>
    <s v=""/>
    <n v="5.4730194346929162E-2"/>
    <n v="-5.4166556268451238E-2"/>
    <n v="87431.529381921384"/>
    <n v="185237.44680665014"/>
    <n v="163814.49691911077"/>
    <n v="118500.80693050014"/>
    <m/>
  </r>
  <r>
    <x v="1490"/>
    <m/>
    <n v="19.5"/>
    <n v="1104.49"/>
    <n v="104.31508726303885"/>
    <n v="16.360971536179591"/>
    <m/>
    <m/>
    <m/>
    <m/>
    <m/>
    <m/>
    <m/>
    <n v="4.5722276681071797E-4"/>
    <n v="4.6963593367877079E-4"/>
    <n v="0.15384944282450308"/>
    <n v="0.64998610436354043"/>
    <n v="0.35001389563645957"/>
    <n v="0.12711379622333133"/>
    <n v="1"/>
    <n v="0"/>
    <n v="1"/>
    <n v="41.93216719612974"/>
    <n v="62.116911691611605"/>
    <n v="187.13344317183737"/>
    <m/>
    <m/>
    <n v="177.37749466652517"/>
    <m/>
    <n v="0.5365596757248936"/>
    <n v="1094.5999999999999"/>
    <n v="184.35034935182622"/>
    <n v="175.3011562844014"/>
    <n v="0.64998610436354043"/>
    <n v="5.7709394890021137E-2"/>
    <n v="-5.6321202875432075E-2"/>
    <n v="87554.399955608053"/>
    <n v="185097.34936800742"/>
    <n v="164451.59898620914"/>
    <n v="118668.23194130108"/>
    <m/>
  </r>
  <r>
    <x v="1491"/>
    <m/>
    <n v="19.260000000000002"/>
    <n v="1115.71"/>
    <n v="105.06073811870466"/>
    <n v="16.520852128677195"/>
    <m/>
    <m/>
    <m/>
    <m/>
    <m/>
    <m/>
    <m/>
    <n v="4.1629655124896068E-4"/>
    <n v="4.5698567400420198E-4"/>
    <n v="0.15176322996632544"/>
    <n v="0.65892113670873298"/>
    <n v="0.34107886329126702"/>
    <n v="0.12682275942780902"/>
    <n v="1"/>
    <n v="0"/>
    <n v="1"/>
    <n v="41.118679245961204"/>
    <n v="63.321985565481725"/>
    <n v="188.34357858237482"/>
    <m/>
    <m/>
    <n v="178.82769725948864"/>
    <m/>
    <n v="0.64998610436354043"/>
    <n v="1115.71"/>
    <n v="188.34357858237482"/>
    <n v="178.82769725948864"/>
    <s v=""/>
    <n v="6.2227815552879706E-2"/>
    <n v="-5.8361953398288202E-2"/>
    <n v="88443.82436642384"/>
    <n v="186420.4369535041"/>
    <n v="165796.12206516656"/>
    <n v="119827.86645270301"/>
    <m/>
  </r>
  <r>
    <x v="1492"/>
    <m/>
    <n v="19.059999999999999"/>
    <n v="1118.31"/>
    <n v="105.16887600447791"/>
    <n v="16.56890706513521"/>
    <m/>
    <m/>
    <m/>
    <m/>
    <m/>
    <m/>
    <m/>
    <n v="4.2058974643798149E-4"/>
    <n v="4.5705295887825094E-4"/>
    <n v="0.15177440208237966"/>
    <n v="0.65887263351380099"/>
    <n v="0.34112736648619901"/>
    <n v="0.12673800684283321"/>
    <n v="1"/>
    <n v="0"/>
    <n v="1"/>
    <n v="40.69075474569577"/>
    <n v="63.980981173459227"/>
    <n v="188.99694612903943"/>
    <m/>
    <m/>
    <n v="179.31570073077441"/>
    <m/>
    <n v="0.64998610436354043"/>
    <n v="1115.71"/>
    <n v="188.34357858237482"/>
    <n v="178.82769725948864"/>
    <s v=""/>
    <n v="5.1590467056851663E-2"/>
    <n v="-5.2580246473699743E-2"/>
    <n v="88649.929844865997"/>
    <n v="186612.31750068147"/>
    <n v="166248.56362949603"/>
    <n v="120176.4150907172"/>
    <m/>
  </r>
  <r>
    <x v="1493"/>
    <m/>
    <n v="18.829999999999998"/>
    <n v="1118.79"/>
    <n v="105.12238587655466"/>
    <n v="16.590092186364707"/>
    <m/>
    <m/>
    <m/>
    <m/>
    <m/>
    <m/>
    <m/>
    <n v="3.9337877479613366E-4"/>
    <n v="4.4779577101248852E-4"/>
    <n v="0.15022951394126727"/>
    <n v="0.66564816311058117"/>
    <n v="0.33435183688941883"/>
    <n v="0.12646721220424334"/>
    <n v="1"/>
    <n v="0"/>
    <n v="1"/>
    <n v="40.308826237407906"/>
    <n v="64.581514657074635"/>
    <n v="189.58826244611723"/>
    <m/>
    <m/>
    <n v="179.56221951488141"/>
    <m/>
    <n v="0.64998610436354043"/>
    <n v="1115.71"/>
    <n v="188.34357858237482"/>
    <n v="178.82769725948864"/>
    <s v=""/>
    <n v="4.5711833033774241E-2"/>
    <n v="-4.6886357362848408E-2"/>
    <n v="88687.980087039934"/>
    <n v="186529.82512420794"/>
    <n v="166477.11803716057"/>
    <n v="120330.07350117328"/>
    <m/>
  </r>
  <r>
    <x v="1494"/>
    <m/>
    <n v="18.72"/>
    <n v="1122.97"/>
    <n v="105.49853566712294"/>
    <n v="16.634941501859604"/>
    <m/>
    <m/>
    <m/>
    <m/>
    <m/>
    <m/>
    <m/>
    <n v="3.864323282559917E-4"/>
    <n v="4.4407932716395527E-4"/>
    <n v="0.14960480637019435"/>
    <n v="0.66842772251950144"/>
    <n v="0.33157227748049856"/>
    <n v="0.12470478847047883"/>
    <n v="1"/>
    <n v="0"/>
    <n v="1"/>
    <n v="40.204641221276354"/>
    <n v="64.748436564120979"/>
    <n v="189.75160348103074"/>
    <m/>
    <m/>
    <n v="180.05197819052196"/>
    <m/>
    <n v="0.64998610436354043"/>
    <n v="1115.71"/>
    <n v="188.34357858237482"/>
    <n v="178.82769725948864"/>
    <s v=""/>
    <n v="5.3012629716032489E-2"/>
    <n v="-5.1134212509460708E-2"/>
    <n v="89019.334279304647"/>
    <n v="187197.2676871802"/>
    <n v="166931.18690016872"/>
    <n v="120655.37135783098"/>
    <m/>
  </r>
  <r>
    <x v="1495"/>
    <m/>
    <n v="17.420000000000002"/>
    <n v="1138.7"/>
    <n v="106.82133808405742"/>
    <n v="16.875008748596549"/>
    <m/>
    <m/>
    <m/>
    <m/>
    <m/>
    <m/>
    <m/>
    <n v="4.4083587899971415E-4"/>
    <n v="4.5867098241983309E-4"/>
    <n v="0.15204281473966333"/>
    <n v="0.65770947592114692"/>
    <n v="0.34229052407885308"/>
    <n v="0.13274704408425342"/>
    <n v="1"/>
    <n v="0"/>
    <n v="1"/>
    <n v="38.396137934450309"/>
    <n v="67.660979912004208"/>
    <n v="192.5967675230564"/>
    <m/>
    <m/>
    <n v="182.63627430533415"/>
    <m/>
    <n v="0.64998610436354043"/>
    <n v="1115.71"/>
    <n v="188.34357858237482"/>
    <n v="178.82769725948864"/>
    <s v=""/>
    <n v="5.7410260291904436E-2"/>
    <n v="-5.7068277523121491E-2"/>
    <n v="90266.272423879709"/>
    <n v="189544.4566464797"/>
    <n v="169327.15956363262"/>
    <n v="122396.60999114149"/>
    <m/>
  </r>
  <r>
    <x v="1496"/>
    <m/>
    <n v="17.79"/>
    <n v="1138.5"/>
    <n v="106.77469410953739"/>
    <n v="16.892417976709538"/>
    <m/>
    <m/>
    <m/>
    <m/>
    <m/>
    <m/>
    <m/>
    <n v="4.3763969083791994E-4"/>
    <n v="4.5717707286869124E-4"/>
    <n v="0.15179500806212975"/>
    <n v="0.65878319238976535"/>
    <n v="0.34121680761023465"/>
    <n v="0.12866916979557771"/>
    <n v="1"/>
    <n v="0"/>
    <n v="1"/>
    <n v="37.840211561590785"/>
    <n v="68.640623312880024"/>
    <n v="193.52628481440786"/>
    <m/>
    <m/>
    <n v="182.92434442454058"/>
    <m/>
    <n v="0.64998610436354043"/>
    <n v="1115.71"/>
    <n v="188.34357858237482"/>
    <n v="178.82769725948864"/>
    <s v=""/>
    <n v="4.4559585492228049E-2"/>
    <n v="-4.6832775995351406E-2"/>
    <n v="90250.418156307234"/>
    <n v="189461.69128363361"/>
    <n v="169594.23736745835"/>
    <n v="122522.88136292786"/>
    <m/>
  </r>
  <r>
    <x v="1497"/>
    <m/>
    <n v="17.920000000000002"/>
    <n v="1140.45"/>
    <n v="106.96111359126004"/>
    <n v="16.91387926707068"/>
    <m/>
    <m/>
    <m/>
    <m/>
    <m/>
    <m/>
    <m/>
    <n v="4.3230859608668881E-4"/>
    <n v="4.5499162298239876E-4"/>
    <n v="0.151431759543079"/>
    <n v="0.6603634554715202"/>
    <n v="0.3396365445284798"/>
    <n v="0.12301517621974165"/>
    <n v="1"/>
    <n v="0"/>
    <n v="1"/>
    <n v="37.923925065878208"/>
    <n v="68.488770379800044"/>
    <n v="193.38357275577175"/>
    <m/>
    <m/>
    <n v="183.08006944476529"/>
    <m/>
    <n v="0.64998610436354043"/>
    <n v="1115.71"/>
    <n v="188.34357858237482"/>
    <n v="178.82769725948864"/>
    <s v=""/>
    <n v="3.8603425559947446E-2"/>
    <n v="-3.9681322328322666E-2"/>
    <n v="90404.997265138853"/>
    <n v="189792.47518884583"/>
    <n v="169738.61435635574"/>
    <n v="122678.54286363421"/>
    <m/>
  </r>
  <r>
    <x v="1498"/>
    <m/>
    <n v="18.57"/>
    <n v="1145.6099999999999"/>
    <n v="107.46162471824792"/>
    <n v="16.970719072908061"/>
    <m/>
    <m/>
    <m/>
    <m/>
    <m/>
    <m/>
    <m/>
    <n v="4.4519698735178347E-4"/>
    <n v="4.5817764955505583E-4"/>
    <n v="0.1519610263770774"/>
    <n v="0.65806346787800152"/>
    <n v="0.34193653212199848"/>
    <n v="0.11977611457969765"/>
    <n v="1"/>
    <n v="0"/>
    <n v="1"/>
    <n v="38.177681937815215"/>
    <n v="68.030497769457099"/>
    <n v="192.95224951746187"/>
    <m/>
    <m/>
    <n v="183.47430062373118"/>
    <m/>
    <n v="0.64998610436354043"/>
    <n v="1115.71"/>
    <n v="188.34357858237482"/>
    <n v="178.82769725948864"/>
    <s v=""/>
    <n v="4.0326187031434868E-2"/>
    <n v="-4.2615930832201165E-2"/>
    <n v="90814.037368508667"/>
    <n v="190680.58529223903"/>
    <n v="170104.11702552493"/>
    <n v="123090.8092897259"/>
    <m/>
  </r>
  <r>
    <x v="1499"/>
    <m/>
    <n v="18.059999999999999"/>
    <n v="1150.24"/>
    <n v="107.93823025002459"/>
    <n v="17.024025583501505"/>
    <m/>
    <m/>
    <m/>
    <m/>
    <m/>
    <m/>
    <m/>
    <n v="4.5824683670225982E-4"/>
    <n v="4.617031844941006E-4"/>
    <n v="0.15254455250353147"/>
    <n v="0.6555461886958236"/>
    <n v="0.3444538113041764"/>
    <n v="0.13055555555555551"/>
    <n v="1"/>
    <n v="0"/>
    <n v="1"/>
    <n v="38.470953820663048"/>
    <n v="67.507903647466634"/>
    <n v="192.45817840362909"/>
    <m/>
    <m/>
    <n v="183.79246301137186"/>
    <m/>
    <n v="0.64998610436354043"/>
    <n v="1115.71"/>
    <n v="188.34357858237482"/>
    <n v="178.82769725948864"/>
    <s v=""/>
    <n v="4.2562477632003937E-2"/>
    <n v="-4.625787263256198E-2"/>
    <n v="91181.063662811444"/>
    <n v="191526.27715657637"/>
    <n v="170399.09420672341"/>
    <n v="123477.44827073604"/>
    <m/>
  </r>
  <r>
    <x v="1500"/>
    <m/>
    <n v="17.579999999999998"/>
    <n v="1149.99"/>
    <n v="107.89243967415902"/>
    <n v="17.032117034259038"/>
    <m/>
    <m/>
    <m/>
    <m/>
    <m/>
    <m/>
    <m/>
    <n v="4.2215592071276402E-4"/>
    <n v="4.5077221926349657E-4"/>
    <n v="0.15072796638606994"/>
    <n v="0.66344688645147043"/>
    <n v="0.33655311354852957"/>
    <n v="0.13750460066249531"/>
    <n v="1"/>
    <n v="0"/>
    <n v="1"/>
    <n v="38.170981262475024"/>
    <n v="68.034288271290649"/>
    <n v="192.95840144106725"/>
    <m/>
    <m/>
    <n v="183.93265682994254"/>
    <m/>
    <n v="0.64998610436354043"/>
    <n v="1115.71"/>
    <n v="188.34357858237482"/>
    <n v="178.82769725948864"/>
    <s v=""/>
    <n v="4.0200306023090882E-2"/>
    <n v="-4.5998179920704985E-2"/>
    <n v="91161.245828345855"/>
    <n v="191445.02606969015"/>
    <n v="170529.07178744907"/>
    <n v="123536.13660431777"/>
    <m/>
  </r>
  <r>
    <x v="1501"/>
    <m/>
    <n v="18"/>
    <n v="1150.51"/>
    <n v="107.93635113256248"/>
    <n v="17.035024556572054"/>
    <m/>
    <m/>
    <m/>
    <m/>
    <m/>
    <m/>
    <m/>
    <n v="3.9095213578519273E-4"/>
    <n v="4.405525948287032E-4"/>
    <n v="0.14900956606663426"/>
    <n v="0.67109785391417009"/>
    <n v="0.32890214608582991"/>
    <n v="0.14978880419478563"/>
    <n v="1"/>
    <n v="0"/>
    <n v="1"/>
    <n v="38.207570345107634"/>
    <n v="67.969073489980957"/>
    <n v="192.89674752962745"/>
    <m/>
    <m/>
    <n v="183.96634139585814"/>
    <m/>
    <n v="0.64998610436354043"/>
    <n v="1115.71"/>
    <n v="188.34357858237482"/>
    <n v="178.82769725948864"/>
    <s v=""/>
    <n v="4.1139488169462224E-2"/>
    <n v="-4.5410841502647847E-2"/>
    <n v="91202.466924034277"/>
    <n v="191522.94283868896"/>
    <n v="170560.30168353248"/>
    <n v="123557.22523780464"/>
    <m/>
  </r>
  <r>
    <x v="1502"/>
    <m/>
    <n v="17.690000000000001"/>
    <n v="1159.46"/>
    <n v="108.67728265041701"/>
    <n v="17.176118126368845"/>
    <m/>
    <m/>
    <m/>
    <m/>
    <m/>
    <m/>
    <m/>
    <n v="3.7918583299602956E-4"/>
    <n v="4.3553469022064887E-4"/>
    <n v="0.14815852451722344"/>
    <n v="0.67495272597949629"/>
    <n v="0.32504727402050371"/>
    <n v="0.15591038908052371"/>
    <n v="1"/>
    <n v="0"/>
    <n v="1"/>
    <n v="37.128511962752526"/>
    <n v="69.88865638488403"/>
    <n v="194.71267781491565"/>
    <m/>
    <m/>
    <n v="185.50224692024537"/>
    <m/>
    <n v="0.64998610436354043"/>
    <n v="1115.71"/>
    <n v="188.34357858237482"/>
    <n v="178.82769725948864"/>
    <s v=""/>
    <n v="5.2272470469617804E-2"/>
    <n v="-5.5008472311178336E-2"/>
    <n v="91911.945397902484"/>
    <n v="192837.65640138069"/>
    <n v="171984.28232917242"/>
    <n v="124580.59505597508"/>
    <m/>
  </r>
  <r>
    <x v="1503"/>
    <m/>
    <n v="16.91"/>
    <n v="1166.21"/>
    <n v="109.18866226968264"/>
    <n v="17.30190071053573"/>
    <m/>
    <m/>
    <m/>
    <m/>
    <m/>
    <m/>
    <m/>
    <n v="3.730293628546898E-4"/>
    <n v="4.3199728346150833E-4"/>
    <n v="0.14755562709181924"/>
    <n v="0.67771051481332623"/>
    <n v="0.32228948518667377"/>
    <n v="6.8093707383596255E-2"/>
    <n v="1"/>
    <n v="0"/>
    <n v="1"/>
    <n v="35.707499443773941"/>
    <n v="72.563491717825556"/>
    <n v="197.19674498371228"/>
    <m/>
    <m/>
    <n v="187.03099654730906"/>
    <m/>
    <n v="0.64998610436354043"/>
    <n v="1115.71"/>
    <n v="188.34357858237482"/>
    <n v="178.82769725948864"/>
    <s v=""/>
    <n v="4.5029582736791252E-2"/>
    <n v="-4.7727222726402618E-2"/>
    <n v="92447.026928473482"/>
    <n v="193745.05162608303"/>
    <n v="173401.62854376883"/>
    <n v="125492.91232509841"/>
    <m/>
  </r>
  <r>
    <x v="1504"/>
    <m/>
    <n v="16.62"/>
    <n v="1165.83"/>
    <n v="109.112530719505"/>
    <n v="17.309875321407326"/>
    <m/>
    <m/>
    <m/>
    <m/>
    <m/>
    <m/>
    <m/>
    <n v="3.5385075727725399E-4"/>
    <n v="4.2447466417007304E-4"/>
    <n v="0.14626524903124352"/>
    <n v="0.6836893976001035"/>
    <n v="0.3163106023998965"/>
    <n v="6.9830878341516578E-2"/>
    <n v="1"/>
    <n v="0"/>
    <n v="1"/>
    <n v="35.176528343157557"/>
    <n v="73.642512026224637"/>
    <n v="198.17418459119904"/>
    <m/>
    <m/>
    <n v="187.31624014180963"/>
    <m/>
    <n v="0.64998610436354043"/>
    <n v="1115.71"/>
    <n v="188.34357858237482"/>
    <n v="178.82769725948864"/>
    <s v=""/>
    <n v="2.222584268699479E-2"/>
    <n v="-2.4821259294113274E-2"/>
    <n v="92416.903820085776"/>
    <n v="193609.96332283859"/>
    <n v="173666.08579808052"/>
    <n v="125550.75320395206"/>
    <m/>
  </r>
  <r>
    <x v="1505"/>
    <m/>
    <n v="16.97"/>
    <n v="1159.9000000000001"/>
    <n v="108.62109737906148"/>
    <n v="17.154038709327448"/>
    <m/>
    <m/>
    <m/>
    <m/>
    <m/>
    <m/>
    <m/>
    <n v="3.2582826163954516E-4"/>
    <n v="4.1394919827197576E-4"/>
    <n v="0.14444043614205676"/>
    <n v="0.69232690423096122"/>
    <n v="0.30767309576903878"/>
    <n v="6.2795310039083022E-2"/>
    <n v="1"/>
    <n v="0"/>
    <n v="1"/>
    <n v="35.860366713681124"/>
    <n v="72.210887650618176"/>
    <n v="196.89000336910067"/>
    <m/>
    <m/>
    <n v="186.27167656570302"/>
    <m/>
    <n v="0.64998610436354043"/>
    <n v="1115.71"/>
    <n v="188.34357858237482"/>
    <n v="178.82769725948864"/>
    <s v=""/>
    <n v="2.7182350771553399E-2"/>
    <n v="-2.8557411243978481E-2"/>
    <n v="91946.824786561934"/>
    <n v="192737.96090119664"/>
    <n v="172697.64191146209"/>
    <n v="124420.45020291404"/>
    <m/>
  </r>
  <r>
    <x v="1506"/>
    <m/>
    <n v="16.87"/>
    <n v="1165.81"/>
    <n v="109.11926993953104"/>
    <n v="17.245402047099486"/>
    <m/>
    <m/>
    <m/>
    <m/>
    <m/>
    <m/>
    <m/>
    <n v="3.1069796459450748E-4"/>
    <n v="4.0676648105949153E-4"/>
    <n v="0.14318180975737935"/>
    <n v="0.69841273950545368"/>
    <n v="0.30158726049454632"/>
    <n v="7.3784192426439604E-2"/>
    <n v="1"/>
    <n v="0"/>
    <n v="1"/>
    <n v="35.388143859005694"/>
    <n v="73.161787895930274"/>
    <n v="197.75424401477278"/>
    <m/>
    <m/>
    <n v="187.17459776957094"/>
    <m/>
    <n v="0.64998610436354043"/>
    <n v="1115.71"/>
    <n v="188.34357858237482"/>
    <n v="178.82769725948864"/>
    <s v=""/>
    <n v="4.0753513233899419E-2"/>
    <n v="-4.3479873813747294E-2"/>
    <n v="92415.318393328533"/>
    <n v="193621.92143739667"/>
    <n v="173534.76522303998"/>
    <n v="125083.1202487416"/>
    <m/>
  </r>
  <r>
    <x v="1507"/>
    <m/>
    <n v="16.350000000000001"/>
    <n v="1174.17"/>
    <n v="109.83448296045491"/>
    <n v="17.371092493207929"/>
    <m/>
    <m/>
    <m/>
    <m/>
    <m/>
    <m/>
    <m/>
    <n v="2.9552215474026487E-4"/>
    <n v="3.9933168260926924E-4"/>
    <n v="0.14186725063772529"/>
    <n v="0.70488431650347383"/>
    <n v="0.29511568349652617"/>
    <n v="8.1900775657315697E-2"/>
    <n v="1"/>
    <n v="0"/>
    <n v="1"/>
    <n v="34.643440188633392"/>
    <n v="74.701395403862179"/>
    <n v="199.14141586848979"/>
    <m/>
    <m/>
    <n v="188.5065474514042"/>
    <m/>
    <n v="0.64998610436354043"/>
    <n v="1115.71"/>
    <n v="188.34357858237482"/>
    <n v="178.82769725948864"/>
    <s v=""/>
    <n v="3.4422418747480421E-2"/>
    <n v="-3.7681055161418842E-2"/>
    <n v="93078.026777857944"/>
    <n v="194890.99993677688"/>
    <n v="174769.65274560003"/>
    <n v="125994.76922867041"/>
    <m/>
  </r>
  <r>
    <x v="1508"/>
    <m/>
    <n v="17.55"/>
    <n v="1167.72"/>
    <n v="109.30226191955414"/>
    <n v="17.274907423725459"/>
    <m/>
    <m/>
    <m/>
    <m/>
    <m/>
    <m/>
    <m/>
    <n v="2.6613737122357001E-4"/>
    <n v="3.8740196171819065E-4"/>
    <n v="0.13973209678022014"/>
    <n v="0.71565518806524886"/>
    <n v="0.28434481193475114"/>
    <n v="7.3128327543488525E-2"/>
    <n v="1"/>
    <n v="0"/>
    <n v="1"/>
    <n v="35.374572744568553"/>
    <n v="73.124859648285906"/>
    <n v="197.74048905922288"/>
    <m/>
    <m/>
    <n v="187.36901184427018"/>
    <m/>
    <n v="0.64998610436354043"/>
    <n v="1115.71"/>
    <n v="188.34357858237482"/>
    <n v="178.82769725948864"/>
    <s v=""/>
    <n v="2.9382457395436878E-2"/>
    <n v="-3.2687507903834345E-2"/>
    <n v="92566.726648645665"/>
    <n v="193946.62356195581"/>
    <n v="173715.01190827941"/>
    <n v="125297.12654226909"/>
    <m/>
  </r>
  <r>
    <x v="1509"/>
    <m/>
    <n v="18.399999999999999"/>
    <n v="1165.73"/>
    <n v="109.14803627987695"/>
    <n v="17.24042742848189"/>
    <m/>
    <m/>
    <m/>
    <m/>
    <m/>
    <m/>
    <m/>
    <n v="2.3952436991310052E-4"/>
    <n v="3.7578012361021119E-4"/>
    <n v="0.13762019557446734"/>
    <n v="0.72663753733651137"/>
    <n v="0.27336246266348863"/>
    <n v="7.8680219240315583E-2"/>
    <n v="1"/>
    <n v="0"/>
    <n v="1"/>
    <n v="35.766087912061465"/>
    <n v="72.315535621114705"/>
    <n v="197.01097823937334"/>
    <m/>
    <m/>
    <n v="186.91925396118722"/>
    <m/>
    <n v="0.64998610436354043"/>
    <n v="1115.71"/>
    <n v="188.34357858237482"/>
    <n v="178.82769725948864"/>
    <s v=""/>
    <n v="4.2441681224951067E-2"/>
    <n v="-4.3787608639317188E-2"/>
    <n v="92408.976686299546"/>
    <n v="193672.96461330488"/>
    <n v="173298.02889040165"/>
    <n v="125047.03869975614"/>
    <m/>
  </r>
  <r>
    <x v="1510"/>
    <m/>
    <n v="17.77"/>
    <n v="1166.5899999999999"/>
    <n v="109.19590611367791"/>
    <n v="17.241128386254108"/>
    <m/>
    <m/>
    <m/>
    <m/>
    <m/>
    <m/>
    <m/>
    <n v="2.1887952726647574E-4"/>
    <n v="3.6549899820531042E-4"/>
    <n v="0.13572453540000659"/>
    <n v="0.73678646020250183"/>
    <n v="0.26321353979749817"/>
    <n v="7.7335273668041118E-2"/>
    <n v="1"/>
    <n v="0"/>
    <n v="1"/>
    <n v="35.394395159695662"/>
    <n v="73.067062054195887"/>
    <n v="197.69344550583457"/>
    <m/>
    <m/>
    <n v="187.23565360940214"/>
    <m/>
    <n v="0.64998610436354043"/>
    <n v="1115.71"/>
    <n v="188.34357858237482"/>
    <n v="178.82769725948864"/>
    <s v=""/>
    <n v="3.9734758477520504E-2"/>
    <n v="-4.196690547102444E-2"/>
    <n v="92477.150036861174"/>
    <n v="193757.90514859773"/>
    <n v="173591.37178694803"/>
    <n v="125052.12283667983"/>
    <m/>
  </r>
  <r>
    <x v="1511"/>
    <m/>
    <n v="17.59"/>
    <n v="1173.22"/>
    <n v="109.7563377729183"/>
    <n v="17.353516416462341"/>
    <m/>
    <m/>
    <m/>
    <m/>
    <m/>
    <m/>
    <m/>
    <n v="2.0100604003065936E-4"/>
    <n v="3.5573836790640047E-4"/>
    <n v="0.13390001397491555"/>
    <n v="0.74682591159948442"/>
    <n v="0.25317408840051558"/>
    <n v="7.3914122611069777E-2"/>
    <n v="1"/>
    <n v="0"/>
    <n v="1"/>
    <n v="34.675455635936927"/>
    <n v="74.55121790877908"/>
    <n v="199.03197788194396"/>
    <m/>
    <m/>
    <n v="188.37120622585803"/>
    <m/>
    <n v="0.64998610436354043"/>
    <n v="1115.71"/>
    <n v="188.34357858237482"/>
    <n v="178.82769725948864"/>
    <s v=""/>
    <n v="1.4675250087863079E-2"/>
    <n v="-1.5520365902242372E-2"/>
    <n v="93002.719006888685"/>
    <n v="194752.33862269085"/>
    <n v="174644.17413856668"/>
    <n v="125867.28768228111"/>
    <m/>
  </r>
  <r>
    <x v="1512"/>
    <m/>
    <n v="17.13"/>
    <n v="1173.27"/>
    <n v="109.72363759031636"/>
    <n v="17.381361021504379"/>
    <m/>
    <m/>
    <m/>
    <m/>
    <m/>
    <m/>
    <m/>
    <n v="1.8096423314726054E-4"/>
    <n v="3.4508385600510858E-4"/>
    <n v="0.13187959031881116"/>
    <n v="0.7582674450099206"/>
    <n v="0.2417325549900794"/>
    <n v="8.1334137030339509E-2"/>
    <n v="1"/>
    <n v="0"/>
    <n v="1"/>
    <n v="34.084228387775475"/>
    <n v="75.822339242383464"/>
    <n v="200.16316348495127"/>
    <m/>
    <m/>
    <n v="188.75234192013752"/>
    <m/>
    <n v="0.64998610436354043"/>
    <n v="1115.71"/>
    <n v="188.34357858237482"/>
    <n v="178.82769725948864"/>
    <n v="0.7582674450099206"/>
    <n v="1.5461720734389006E-2"/>
    <n v="-1.5549991178951394E-2"/>
    <n v="93006.6825737818"/>
    <n v="194694.3152122497"/>
    <n v="174997.53562037597"/>
    <n v="126069.24818579617"/>
    <m/>
  </r>
  <r>
    <x v="1513"/>
    <m/>
    <n v="17.59"/>
    <n v="1169.43"/>
    <n v="109.35975773756901"/>
    <n v="17.336034180267987"/>
    <m/>
    <m/>
    <m/>
    <m/>
    <m/>
    <m/>
    <m/>
    <n v="1.6308194065931453E-4"/>
    <n v="3.3479557957298936E-4"/>
    <n v="0.12989879603167484"/>
    <n v="0.76983007583546625"/>
    <n v="0.23016992416453375"/>
    <n v="8.7092731829573958E-2"/>
    <n v="1"/>
    <n v="0"/>
    <n v="1"/>
    <n v="33.934436837696566"/>
    <n v="76.155559217220812"/>
    <n v="200.45638561871939"/>
    <m/>
    <m/>
    <n v="188.13674750749479"/>
    <m/>
    <n v="0.7582674450099206"/>
    <n v="1169.43"/>
    <n v="200.45638561871939"/>
    <n v="188.13674750749479"/>
    <s v=""/>
    <n v="2.8561200746631155E-2"/>
    <n v="-2.6455218599502062E-2"/>
    <n v="92702.280636390307"/>
    <n v="194048.6445044055"/>
    <n v="174426.80095261894"/>
    <n v="125740.48677348565"/>
    <m/>
  </r>
  <r>
    <x v="1514"/>
    <m/>
    <n v="17.47"/>
    <n v="1178.0999999999999"/>
    <n v="110.14361130247843"/>
    <n v="17.439676413863129"/>
    <m/>
    <m/>
    <m/>
    <m/>
    <m/>
    <m/>
    <m/>
    <n v="1.5791554349776668E-4"/>
    <n v="3.2809425125711474E-4"/>
    <n v="0.1285921858565231"/>
    <n v="0.77765222928534039"/>
    <n v="0.22234777071465961"/>
    <n v="9.6384159364458363E-2"/>
    <n v="1"/>
    <n v="0"/>
    <n v="1"/>
    <n v="33.835045151167535"/>
    <n v="76.378613735713742"/>
    <n v="200.65209338246248"/>
    <m/>
    <m/>
    <n v="189.23879634207145"/>
    <m/>
    <n v="0.7582674450099206"/>
    <n v="1169.43"/>
    <n v="200.45638561871939"/>
    <n v="188.13674750749479"/>
    <s v=""/>
    <n v="1.4759327193589966E-2"/>
    <n v="-1.1617526624428609E-2"/>
    <n v="93389.563135657037"/>
    <n v="195439.51921835309"/>
    <n v="175448.54101805252"/>
    <n v="126492.21723081121"/>
    <m/>
  </r>
  <r>
    <x v="1515"/>
    <m/>
    <n v="17.02"/>
    <n v="1187.44"/>
    <n v="110.88332866134927"/>
    <n v="17.598087780100553"/>
    <m/>
    <m/>
    <m/>
    <m/>
    <m/>
    <m/>
    <m/>
    <n v="1.7350528242178229E-4"/>
    <n v="3.2766581170153898E-4"/>
    <n v="0.12850819783094605"/>
    <n v="0.77816047293380541"/>
    <n v="0.22183952706619459"/>
    <n v="0.10265860265860274"/>
    <n v="1"/>
    <n v="0"/>
    <n v="1"/>
    <n v="32.561996725356899"/>
    <n v="79.252370030331647"/>
    <n v="203.16861464490802"/>
    <m/>
    <m/>
    <n v="190.94911529496983"/>
    <m/>
    <n v="0.7582674450099206"/>
    <n v="1169.43"/>
    <n v="200.45638561871939"/>
    <n v="188.13674750749479"/>
    <s v=""/>
    <n v="2.0507596978185383E-2"/>
    <n v="-1.8544720626573308E-2"/>
    <n v="94129.957431291579"/>
    <n v="196752.07836967931"/>
    <n v="177034.22519466886"/>
    <n v="127641.19525508265"/>
    <m/>
  </r>
  <r>
    <x v="1516"/>
    <m/>
    <n v="16.23"/>
    <n v="1189.44"/>
    <n v="110.98776817804998"/>
    <n v="17.664685642975407"/>
    <m/>
    <m/>
    <m/>
    <m/>
    <m/>
    <m/>
    <m/>
    <n v="1.7500742478149966E-4"/>
    <n v="3.2349163853106149E-4"/>
    <n v="0.12768703372686477"/>
    <n v="0.78316487650507982"/>
    <n v="0.21683512349492018"/>
    <n v="0.10585303756669655"/>
    <n v="1"/>
    <n v="0"/>
    <n v="1"/>
    <n v="31.678675954541568"/>
    <n v="81.402277026963091"/>
    <n v="205.00575686939851"/>
    <m/>
    <m/>
    <n v="191.60989772393123"/>
    <m/>
    <n v="0.7582674450099206"/>
    <n v="1169.43"/>
    <n v="200.45638561871939"/>
    <n v="188.13674750749479"/>
    <s v=""/>
    <n v="-1.1655325742774503E-2"/>
    <n v="1.5878903916090259E-2"/>
    <n v="94288.500107016313"/>
    <n v="196937.39650742704"/>
    <n v="177646.85492669314"/>
    <n v="128124.23812456947"/>
    <m/>
  </r>
  <r>
    <x v="1517"/>
    <m/>
    <n v="16.62"/>
    <n v="1182.45"/>
    <n v="110.44504625654946"/>
    <n v="17.556641367462209"/>
    <m/>
    <m/>
    <m/>
    <m/>
    <m/>
    <m/>
    <m/>
    <n v="1.6358106867218994E-4"/>
    <n v="3.1560920528578171E-4"/>
    <n v="0.12612178220435755"/>
    <n v="0.79288445066505708"/>
    <n v="0.20711554933494292"/>
    <n v="9.4527363184079727E-2"/>
    <n v="1"/>
    <n v="0"/>
    <n v="1"/>
    <n v="32.239016185076757"/>
    <n v="79.962413481503305"/>
    <n v="203.79702607911253"/>
    <m/>
    <m/>
    <n v="190.48296016489689"/>
    <m/>
    <n v="0.7582674450099206"/>
    <n v="1169.43"/>
    <n v="200.45638561871939"/>
    <n v="188.13674750749479"/>
    <s v=""/>
    <n v="-1.9816047888081889E-2"/>
    <n v="2.7301144684356737E-2"/>
    <n v="93734.393455358353"/>
    <n v="195974.38730377896"/>
    <n v="176602.03983394854"/>
    <n v="127340.57909074146"/>
    <m/>
  </r>
  <r>
    <x v="1518"/>
    <m/>
    <n v="16.48"/>
    <n v="1186.44"/>
    <n v="110.76280496477052"/>
    <n v="17.626226006862559"/>
    <m/>
    <m/>
    <m/>
    <m/>
    <m/>
    <m/>
    <m/>
    <n v="1.6807656325038857E-4"/>
    <n v="3.1239700956083358E-4"/>
    <n v="0.12547832195987485"/>
    <n v="0.79695040894775238"/>
    <n v="0.20304959105224762"/>
    <n v="0.10455996376519716"/>
    <n v="1"/>
    <n v="0"/>
    <n v="1"/>
    <n v="31.695582427493811"/>
    <n v="81.310291920913301"/>
    <n v="204.94212082012044"/>
    <m/>
    <m/>
    <n v="191.22949225999415"/>
    <m/>
    <n v="0.7582674450099206"/>
    <n v="1169.43"/>
    <n v="200.45638561871939"/>
    <n v="188.13674750749479"/>
    <s v=""/>
    <n v="-4.5921603450463033E-2"/>
    <n v="5.8947288992265534E-2"/>
    <n v="94050.686093429205"/>
    <n v="196538.22036161853"/>
    <n v="177294.1704617042"/>
    <n v="127845.28543471696"/>
    <m/>
  </r>
  <r>
    <x v="1519"/>
    <m/>
    <n v="16.14"/>
    <n v="1194.3699999999999"/>
    <n v="111.45031543160684"/>
    <n v="17.737381705397798"/>
    <m/>
    <m/>
    <m/>
    <m/>
    <m/>
    <m/>
    <m/>
    <n v="1.7008143907386154E-4"/>
    <n v="3.0866885891856209E-4"/>
    <n v="0.12472734459410065"/>
    <n v="0.80174880917596159"/>
    <n v="0.19825119082403841"/>
    <n v="0.10624221753018241"/>
    <n v="1"/>
    <n v="0"/>
    <n v="1"/>
    <n v="31.335243874623984"/>
    <n v="82.234686763356393"/>
    <n v="205.71876477260528"/>
    <m/>
    <m/>
    <n v="192.37306957402123"/>
    <m/>
    <n v="0.7582674450099206"/>
    <n v="1169.43"/>
    <n v="200.45638561871939"/>
    <n v="188.13674750749479"/>
    <s v=""/>
    <n v="-6.3686322106469739E-2"/>
    <n v="0.11104019030722423"/>
    <n v="94679.30780267778"/>
    <n v="197758.14327414293"/>
    <n v="178354.41273319232"/>
    <n v="128651.51202011308"/>
    <m/>
  </r>
  <r>
    <x v="1520"/>
    <m/>
    <n v="15.58"/>
    <n v="1196.48"/>
    <n v="111.63173715572518"/>
    <n v="17.763134454496253"/>
    <m/>
    <m/>
    <m/>
    <m/>
    <m/>
    <m/>
    <m/>
    <n v="1.5882527906053442E-4"/>
    <n v="3.0113438831922296E-4"/>
    <n v="0.12319567026194077"/>
    <n v="0.81171683864683131"/>
    <n v="0.18828316135316869"/>
    <n v="0.11200269101602117"/>
    <n v="1"/>
    <n v="0"/>
    <n v="1"/>
    <n v="31.287430411838802"/>
    <n v="82.360166084689993"/>
    <n v="205.82339803627715"/>
    <m/>
    <m/>
    <n v="192.65420583379532"/>
    <m/>
    <n v="0.7582674450099206"/>
    <n v="1169.43"/>
    <n v="200.45638561871939"/>
    <n v="188.13674750749479"/>
    <s v=""/>
    <n v="-2.9002737845056248E-2"/>
    <n v="6.889441765263693E-2"/>
    <n v="94846.570325567387"/>
    <n v="198080.05912671183"/>
    <n v="178615.06196346684"/>
    <n v="128838.3000232817"/>
    <m/>
  </r>
  <r>
    <x v="1521"/>
    <m/>
    <n v="16.2"/>
    <n v="1197.3"/>
    <n v="111.72458976724205"/>
    <n v="17.768993042187446"/>
    <m/>
    <m/>
    <m/>
    <m/>
    <m/>
    <m/>
    <m/>
    <n v="1.4728083558383152E-4"/>
    <n v="2.9340178199845145E-4"/>
    <n v="0.12160365871437402"/>
    <n v="0.82234367828424249"/>
    <n v="0.17765632171575751"/>
    <n v="0.11391507316635252"/>
    <n v="1"/>
    <n v="0"/>
    <n v="1"/>
    <n v="31.431559841324727"/>
    <n v="81.980763762610493"/>
    <n v="205.50734769760189"/>
    <m/>
    <m/>
    <n v="192.68253278664565"/>
    <m/>
    <n v="0.7582674450099206"/>
    <n v="1169.43"/>
    <n v="200.45638561871939"/>
    <n v="188.13674750749479"/>
    <s v=""/>
    <n v="-3.4008090398502278E-2"/>
    <n v="7.1294690311463293E-2"/>
    <n v="94911.572822614529"/>
    <n v="198244.81738675461"/>
    <n v="178641.32466775973"/>
    <n v="128880.79311371032"/>
    <m/>
  </r>
  <r>
    <x v="1522"/>
    <m/>
    <n v="15.59"/>
    <n v="1210.6500000000001"/>
    <n v="112.87242895152171"/>
    <n v="17.96770724946278"/>
    <m/>
    <m/>
    <m/>
    <m/>
    <m/>
    <m/>
    <m/>
    <n v="1.881018128767816E-4"/>
    <n v="3.0126444679389787E-4"/>
    <n v="0.1232222711948309"/>
    <n v="0.81154160713274492"/>
    <n v="0.18845839286725508"/>
    <n v="0.11548425667596661"/>
    <n v="1"/>
    <n v="0"/>
    <n v="1"/>
    <n v="30.695334372686887"/>
    <n v="83.901009735928753"/>
    <n v="207.11188937620972"/>
    <m/>
    <m/>
    <n v="194.6751224805021"/>
    <m/>
    <n v="0.7582674450099206"/>
    <n v="1169.43"/>
    <n v="200.45638561871939"/>
    <n v="188.13674750749479"/>
    <s v=""/>
    <n v="-2.1406497953729176E-2"/>
    <n v="7.5687075221528177E-2"/>
    <n v="95969.845183077166"/>
    <n v="200281.55048150974"/>
    <n v="180488.70988364742"/>
    <n v="130322.09283034607"/>
    <m/>
  </r>
  <r>
    <x v="1523"/>
    <m/>
    <n v="15.89"/>
    <n v="1211.67"/>
    <n v="112.96166397573738"/>
    <n v="17.980301804209134"/>
    <m/>
    <m/>
    <m/>
    <m/>
    <m/>
    <m/>
    <m/>
    <n v="2.1356966676016129E-4"/>
    <n v="3.055099239413983E-4"/>
    <n v="0.12408746982127758"/>
    <n v="0.80588314149711804"/>
    <n v="0.19411685850288196"/>
    <n v="0.1147720059637159"/>
    <n v="1"/>
    <n v="0"/>
    <n v="1"/>
    <n v="30.69546419203029"/>
    <n v="83.900654894575254"/>
    <n v="207.11159739774851"/>
    <m/>
    <m/>
    <n v="194.79948534425944"/>
    <m/>
    <n v="0.7582674450099206"/>
    <n v="1169.43"/>
    <n v="200.45638561871939"/>
    <n v="188.13674750749479"/>
    <s v=""/>
    <n v="-4.3951596249948377E-2"/>
    <n v="8.7743707359532186E-2"/>
    <n v="96050.701947696783"/>
    <n v="200439.8896718079"/>
    <n v="180604.01014672671"/>
    <n v="130413.44275663453"/>
    <m/>
  </r>
  <r>
    <x v="1524"/>
    <m/>
    <n v="18.36"/>
    <n v="1192.1300000000001"/>
    <n v="111.29507801800465"/>
    <n v="17.691985845236822"/>
    <m/>
    <m/>
    <m/>
    <m/>
    <m/>
    <m/>
    <m/>
    <n v="1.9256509806038187E-4"/>
    <n v="2.9645034561602741E-4"/>
    <n v="0.12223378182420677"/>
    <n v="0.81810444304028185"/>
    <n v="0.18189555695971815"/>
    <n v="6.9550185736878892E-2"/>
    <n v="1"/>
    <n v="0"/>
    <n v="1"/>
    <n v="31.918961573074824"/>
    <n v="80.556439902769185"/>
    <n v="204.35982821762008"/>
    <m/>
    <m/>
    <n v="191.79150317810044"/>
    <m/>
    <n v="0.7582674450099206"/>
    <n v="1169.43"/>
    <n v="200.45638561871939"/>
    <n v="188.13674750749479"/>
    <s v=""/>
    <n v="-6.271509569437228E-2"/>
    <n v="7.7401249841634323E-2"/>
    <n v="94501.740005866101"/>
    <n v="197482.68902745229"/>
    <n v="177815.22638429486"/>
    <n v="128322.25000466093"/>
    <m/>
  </r>
  <r>
    <x v="1525"/>
    <m/>
    <n v="17.34"/>
    <n v="1197.52"/>
    <n v="111.7112713997536"/>
    <n v="17.77200535980143"/>
    <m/>
    <m/>
    <m/>
    <m/>
    <m/>
    <m/>
    <m/>
    <n v="1.7338407634355028E-4"/>
    <n v="2.8757948167430856E-4"/>
    <n v="0.12039105397156863"/>
    <n v="0.83062650173006924"/>
    <n v="0.16937349826993076"/>
    <n v="8.7426759124872369E-2"/>
    <n v="1"/>
    <n v="0"/>
    <n v="1"/>
    <n v="31.147085715518202"/>
    <n v="82.504484828645161"/>
    <n v="206.00712927715352"/>
    <m/>
    <m/>
    <n v="192.82275896682376"/>
    <m/>
    <n v="0.7582674450099206"/>
    <n v="1169.43"/>
    <n v="200.45638561871939"/>
    <n v="188.13674750749479"/>
    <s v=""/>
    <n v="-4.6295286587872186E-2"/>
    <n v="5.8552199558466356E-2"/>
    <n v="94929.012516944247"/>
    <n v="198221.18519140588"/>
    <n v="178771.33225182994"/>
    <n v="128902.64184100054"/>
    <m/>
  </r>
  <r>
    <x v="1526"/>
    <m/>
    <n v="15.73"/>
    <n v="1207.17"/>
    <n v="112.45466180367237"/>
    <n v="17.957529632099348"/>
    <m/>
    <m/>
    <m/>
    <m/>
    <m/>
    <m/>
    <m/>
    <n v="1.6278567729119631E-4"/>
    <n v="2.809740997986796E-4"/>
    <n v="0.11900039760376203"/>
    <n v="0.84033332672527683"/>
    <n v="0.15966667327472317"/>
    <n v="0.11511968901316244"/>
    <n v="1"/>
    <n v="0"/>
    <n v="1"/>
    <n v="29.669751573709949"/>
    <n v="86.417746358244131"/>
    <n v="209.26416342706563"/>
    <m/>
    <m/>
    <n v="194.7388993354358"/>
    <m/>
    <n v="0.7582674450099206"/>
    <n v="1169.43"/>
    <n v="200.45638561871939"/>
    <n v="188.13674750749479"/>
    <s v=""/>
    <n v="-6.4065735854098471E-2"/>
    <n v="5.7072080202008824E-2"/>
    <n v="95693.980927316123"/>
    <n v="199540.26181705261"/>
    <n v="180547.83917618747"/>
    <n v="130248.27326191623"/>
    <m/>
  </r>
  <r>
    <x v="1527"/>
    <m/>
    <n v="16.32"/>
    <n v="1205.94"/>
    <n v="112.35614243894896"/>
    <n v="17.922973015014222"/>
    <m/>
    <m/>
    <m/>
    <m/>
    <m/>
    <m/>
    <m/>
    <n v="1.4802659645214415E-4"/>
    <n v="2.7300072287173943E-4"/>
    <n v="0.1172997716653177"/>
    <n v="0.85251657850896945"/>
    <n v="0.14748342149103055"/>
    <n v="8.3549165476876339E-2"/>
    <n v="1"/>
    <n v="0"/>
    <n v="1"/>
    <n v="29.829389421680713"/>
    <n v="85.952776403209597"/>
    <n v="208.88884873859234"/>
    <m/>
    <m/>
    <n v="194.50370251306597"/>
    <m/>
    <n v="0.7582674450099206"/>
    <n v="1169.43"/>
    <n v="200.45638561871939"/>
    <n v="188.13674750749479"/>
    <s v=""/>
    <n v="-7.6310710173380758E-2"/>
    <n v="6.5229262021603285E-2"/>
    <n v="95596.477181745402"/>
    <n v="199365.44843434665"/>
    <n v="180329.78167352677"/>
    <n v="129997.62967132649"/>
    <m/>
  </r>
  <r>
    <x v="1528"/>
    <m/>
    <n v="16.47"/>
    <n v="1208.67"/>
    <n v="112.59939525826307"/>
    <n v="17.971146632815479"/>
    <m/>
    <m/>
    <m/>
    <m/>
    <m/>
    <m/>
    <m/>
    <n v="1.3383847685356236E-4"/>
    <n v="2.6499506319957699E-4"/>
    <n v="0.11556708521572516"/>
    <n v="0.86529827946541527"/>
    <n v="0.13470172053458473"/>
    <n v="8.5397259139651474E-2"/>
    <n v="1"/>
    <n v="0"/>
    <n v="1"/>
    <n v="29.754154119127747"/>
    <n v="86.169565390960827"/>
    <n v="209.06446766162406"/>
    <m/>
    <m/>
    <n v="194.87657710582297"/>
    <m/>
    <n v="0.7582674450099206"/>
    <n v="1169.43"/>
    <n v="200.45638561871939"/>
    <n v="188.13674750749479"/>
    <n v="0.86529827946541527"/>
    <n v="-0.11140686933014921"/>
    <n v="5.3587371071875056E-2"/>
    <n v="95812.887934109676"/>
    <n v="199797.07777256309"/>
    <n v="180675.4840588012"/>
    <n v="130347.03912039557"/>
    <m/>
  </r>
  <r>
    <x v="1529"/>
    <m/>
    <n v="16.62"/>
    <n v="1217.28"/>
    <n v="113.35792393543275"/>
    <n v="18.078750363371267"/>
    <m/>
    <m/>
    <m/>
    <m/>
    <m/>
    <m/>
    <m/>
    <n v="1.6404053747083494E-4"/>
    <n v="2.7012098379437831E-4"/>
    <n v="0.11667946513091609"/>
    <n v="0.85704883792360997"/>
    <n v="0.14295116207639003"/>
    <n v="9.1938889578934313E-2"/>
    <n v="1"/>
    <n v="0"/>
    <n v="1"/>
    <n v="29.541290340362281"/>
    <n v="86.786029876231026"/>
    <n v="209.56302272516098"/>
    <m/>
    <m/>
    <n v="195.94915683705534"/>
    <m/>
    <n v="0.86529827946541527"/>
    <n v="1217.28"/>
    <n v="209.56302272516098"/>
    <n v="195.94915683705534"/>
    <s v=""/>
    <n v="-0.10009349119279876"/>
    <n v="5.0376693395105088E-2"/>
    <n v="96495.414153104663"/>
    <n v="201143.01584583233"/>
    <n v="181669.90250051487"/>
    <n v="131127.50282495655"/>
    <m/>
  </r>
  <r>
    <x v="1530"/>
    <m/>
    <n v="17.47"/>
    <n v="1212.05"/>
    <n v="112.91222868627342"/>
    <n v="18.005837642573535"/>
    <m/>
    <m/>
    <m/>
    <m/>
    <m/>
    <m/>
    <m/>
    <n v="1.6218178272270131E-4"/>
    <n v="2.6638094398023196E-4"/>
    <n v="0.1158688895976987"/>
    <n v="0.86304443191959379"/>
    <n v="0.13695556808040621"/>
    <n v="9.1266228706870373E-2"/>
    <n v="1"/>
    <n v="0"/>
    <n v="1"/>
    <n v="29.921940627422806"/>
    <n v="85.667760267672492"/>
    <n v="208.66292409667042"/>
    <m/>
    <m/>
    <n v="195.10730373368526"/>
    <m/>
    <n v="0.86529827946541527"/>
    <n v="1217.28"/>
    <n v="209.56302272516098"/>
    <n v="195.94915683705534"/>
    <s v=""/>
    <n v="-0.11799257360672966"/>
    <n v="6.5498716544052149E-2"/>
    <n v="96080.825056084475"/>
    <n v="200352.17138210408"/>
    <n v="180889.39712004937"/>
    <n v="130598.6574783362"/>
    <m/>
  </r>
  <r>
    <x v="1531"/>
    <m/>
    <n v="22.81"/>
    <n v="1183.71"/>
    <n v="110.6493307728269"/>
    <n v="17.521392197478555"/>
    <m/>
    <m/>
    <m/>
    <m/>
    <m/>
    <m/>
    <m/>
    <n v="1.8447846466978333E-4"/>
    <n v="2.6994397372663066E-4"/>
    <n v="0.11664122888508241"/>
    <n v="0.85732978772473567"/>
    <n v="0.14267021227526433"/>
    <n v="4.7751388104648892E-2"/>
    <n v="1"/>
    <n v="0"/>
    <n v="1"/>
    <n v="33.243258681219132"/>
    <n v="76.158688568474247"/>
    <n v="200.94243624920048"/>
    <m/>
    <m/>
    <n v="190.18743214632093"/>
    <m/>
    <n v="0.86529827946541527"/>
    <n v="1217.28"/>
    <n v="209.56302272516098"/>
    <n v="195.94915683705534"/>
    <s v=""/>
    <n v="-0.11387319004991547"/>
    <n v="5.3116779760316923E-2"/>
    <n v="93834.275341064946"/>
    <n v="196336.87103908497"/>
    <n v="176328.04760459941"/>
    <n v="127084.91232485848"/>
    <m/>
  </r>
  <r>
    <x v="1532"/>
    <m/>
    <n v="21.08"/>
    <n v="1191.3599999999999"/>
    <n v="111.33234395050864"/>
    <n v="17.641701785360812"/>
    <m/>
    <m/>
    <m/>
    <m/>
    <m/>
    <m/>
    <m/>
    <n v="1.8082650425600981E-4"/>
    <n v="2.6628442033079316E-4"/>
    <n v="0.11584789503772598"/>
    <n v="0.86320083733446262"/>
    <n v="0.13679916266553738"/>
    <n v="4.9835549835549775E-2"/>
    <n v="1"/>
    <n v="0"/>
    <n v="1"/>
    <n v="32.874242204548068"/>
    <n v="77.004087366255305"/>
    <n v="201.68595611638557"/>
    <m/>
    <m/>
    <n v="191.34664486564068"/>
    <m/>
    <n v="0.86529827946541527"/>
    <n v="1217.28"/>
    <n v="209.56302272516098"/>
    <n v="195.94915683705534"/>
    <s v=""/>
    <n v="-9.7794223247248069E-2"/>
    <n v="2.3333929703497125E-2"/>
    <n v="94440.701075712059"/>
    <n v="197548.81393334267"/>
    <n v="177402.78589434517"/>
    <n v="127957.53324764433"/>
    <m/>
  </r>
  <r>
    <x v="1533"/>
    <m/>
    <n v="18.440000000000001"/>
    <n v="1206.78"/>
    <n v="112.12516282685898"/>
    <n v="17.853435486256444"/>
    <m/>
    <m/>
    <m/>
    <m/>
    <m/>
    <m/>
    <m/>
    <n v="1.6298875320325959E-4"/>
    <n v="2.5836935753272461E-4"/>
    <n v="0.11411317022872215"/>
    <n v="0.87632303790671584"/>
    <n v="0.12367696209328416"/>
    <n v="7.704541955350272E-2"/>
    <n v="1"/>
    <n v="0"/>
    <n v="1"/>
    <n v="31.371643221293169"/>
    <n v="80.523750653489927"/>
    <n v="204.75880882491481"/>
    <m/>
    <m/>
    <n v="193.88151991180811"/>
    <m/>
    <n v="0.86529827946541527"/>
    <n v="1217.28"/>
    <n v="209.56302272516098"/>
    <n v="195.94915683705534"/>
    <s v=""/>
    <n v="-7.4116975557346199E-2"/>
    <n v="-1.9890767880001881E-2"/>
    <n v="95663.065105549787"/>
    <n v="198955.59675250796"/>
    <n v="179752.93891322837"/>
    <n v="129493.26502690393"/>
    <m/>
  </r>
  <r>
    <x v="1534"/>
    <m/>
    <n v="22.05"/>
    <n v="1186.69"/>
    <n v="111.40161595396175"/>
    <n v="17.581078091639338"/>
    <m/>
    <m/>
    <m/>
    <m/>
    <m/>
    <m/>
    <m/>
    <n v="2.1146492565772996E-4"/>
    <n v="2.7005079113918181E-4"/>
    <n v="0.11666430419547688"/>
    <n v="0.85716021442552814"/>
    <n v="0.14283978557447186"/>
    <n v="4.7949668576564373E-2"/>
    <n v="1"/>
    <n v="0"/>
    <n v="1"/>
    <n v="34.054160230622983"/>
    <n v="73.638350062283166"/>
    <n v="198.92265732966749"/>
    <m/>
    <m/>
    <n v="190.34812188136149"/>
    <m/>
    <n v="0.86529827946541527"/>
    <n v="1217.28"/>
    <n v="209.56302272516098"/>
    <n v="195.94915683705534"/>
    <s v=""/>
    <n v="-9.7258820994713169E-2"/>
    <n v="1.7235340685031186E-3"/>
    <n v="94070.503927894795"/>
    <n v="197671.73061357561"/>
    <n v="176477.02751841414"/>
    <n v="127517.82179580482"/>
    <m/>
  </r>
  <r>
    <x v="1535"/>
    <m/>
    <n v="20.190000000000001"/>
    <n v="1202.26"/>
    <n v="112.3118979689802"/>
    <n v="17.788860326476033"/>
    <m/>
    <m/>
    <m/>
    <m/>
    <m/>
    <m/>
    <m/>
    <n v="1.9689567884573371E-4"/>
    <n v="2.6392244113113941E-4"/>
    <n v="0.11533295727158575"/>
    <n v="0.8670548502846438"/>
    <n v="0.1329451497153562"/>
    <n v="7.8313965906401398E-2"/>
    <n v="1"/>
    <n v="0"/>
    <n v="1"/>
    <n v="32.840559077986995"/>
    <n v="76.262628150733462"/>
    <n v="201.28568497529429"/>
    <m/>
    <m/>
    <n v="192.81448713881682"/>
    <m/>
    <n v="0.86529827946541527"/>
    <n v="1217.28"/>
    <n v="209.56302272516098"/>
    <n v="195.94915683705534"/>
    <s v=""/>
    <n v="-9.7734033319569535E-2"/>
    <n v="2.3116168545058713E-3"/>
    <n v="95304.758658411884"/>
    <n v="199286.94076752412"/>
    <n v="178763.66321047361"/>
    <n v="129024.89308324992"/>
    <m/>
  </r>
  <r>
    <x v="1536"/>
    <m/>
    <n v="23.84"/>
    <n v="1173.5999999999999"/>
    <n v="111.04005159159642"/>
    <n v="17.375288767958036"/>
    <m/>
    <m/>
    <m/>
    <m/>
    <m/>
    <m/>
    <m/>
    <n v="1.8456367805280122E-4"/>
    <n v="2.582120380246975E-4"/>
    <n v="0.11407842353593756"/>
    <n v="0.87658995365146775"/>
    <n v="0.12341004634853225"/>
    <n v="5.0598235814791059E-2"/>
    <n v="1"/>
    <n v="0"/>
    <n v="1"/>
    <n v="36.174859066123489"/>
    <n v="68.519688101071097"/>
    <n v="194.47351047859559"/>
    <m/>
    <m/>
    <n v="187.96444591858744"/>
    <m/>
    <n v="0.86529827946541527"/>
    <n v="1217.28"/>
    <n v="209.56302272516098"/>
    <n v="195.94915683705534"/>
    <s v=""/>
    <n v="-8.6403939247750028E-2"/>
    <n v="-8.1608286179274403E-3"/>
    <n v="93032.842115276377"/>
    <n v="197030.16852648268"/>
    <n v="174267.05536676009"/>
    <n v="126025.20534942485"/>
    <m/>
  </r>
  <r>
    <x v="1537"/>
    <m/>
    <n v="24.91"/>
    <n v="1165.8699999999999"/>
    <n v="110.9177269678743"/>
    <n v="17.283284382546132"/>
    <m/>
    <m/>
    <m/>
    <m/>
    <m/>
    <m/>
    <m/>
    <n v="2.1288401242332261E-4"/>
    <n v="2.6449868753669701E-4"/>
    <n v="0.11545879720423875"/>
    <n v="0.86610983676806208"/>
    <n v="0.13389016323193792"/>
    <n v="4.1436186023488066E-2"/>
    <n v="1"/>
    <n v="0"/>
    <n v="1"/>
    <n v="37.814137845773729"/>
    <n v="65.414689945113508"/>
    <n v="191.5359611495719"/>
    <m/>
    <m/>
    <n v="186.51774965441541"/>
    <m/>
    <n v="0.86529827946541527"/>
    <n v="1217.28"/>
    <n v="209.56302272516098"/>
    <n v="195.94915683705534"/>
    <s v=""/>
    <n v="-6.0301635991820035E-2"/>
    <n v="-3.6360532227713183E-2"/>
    <n v="92420.074673600262"/>
    <n v="196813.11494192967"/>
    <n v="172925.78310255462"/>
    <n v="125357.885702573"/>
    <m/>
  </r>
  <r>
    <x v="1538"/>
    <m/>
    <n v="32.799999999999997"/>
    <n v="1128.1500000000001"/>
    <n v="109.60720164167226"/>
    <n v="16.831663178426624"/>
    <m/>
    <m/>
    <m/>
    <m/>
    <m/>
    <m/>
    <m/>
    <n v="6.4555532371546147E-4"/>
    <n v="3.9275164067093757E-4"/>
    <n v="0.18037734978444289"/>
    <n v="0.55439333219776998"/>
    <n v="0.44560666780223002"/>
    <n v="-7.9257639395095558E-3"/>
    <n v="-1"/>
    <n v="0"/>
    <n v="1"/>
    <n v="44.323239779522702"/>
    <n v="54.154592291851365"/>
    <n v="180.54600548637552"/>
    <m/>
    <m/>
    <n v="179.87954843925019"/>
    <m/>
    <n v="0.86529827946541527"/>
    <n v="1217.28"/>
    <n v="209.56302272516098"/>
    <n v="195.94915683705534"/>
    <n v="0.55439333219776998"/>
    <n v="-8.6622007599474915E-2"/>
    <n v="-1.1501352270552156E-2"/>
    <n v="89429.959809431719"/>
    <n v="194487.71052992961"/>
    <n v="166771.32249142425"/>
    <n v="122082.21899283322"/>
    <m/>
  </r>
  <r>
    <x v="1539"/>
    <m/>
    <n v="40.950000000000003"/>
    <n v="1110.8800000000001"/>
    <n v="109.07661130306221"/>
    <n v="16.722218729221805"/>
    <m/>
    <m/>
    <m/>
    <m/>
    <m/>
    <m/>
    <m/>
    <n v="1.0168034238303839E-3"/>
    <n v="5.1171018119675017E-4"/>
    <n v="0.22637776516489277"/>
    <n v="0.44173949648791855"/>
    <n v="0.55826050351208145"/>
    <n v="-6.570085244058807E-2"/>
    <n v="-1"/>
    <n v="0"/>
    <n v="1"/>
    <n v="48.293364953330823"/>
    <n v="49.303852336814863"/>
    <n v="175.15537786846755"/>
    <m/>
    <m/>
    <n v="172.11752907616733"/>
    <m/>
    <n v="0.55439333219776998"/>
    <n v="1110.8800000000001"/>
    <n v="175.15537786846755"/>
    <n v="172.11752907616733"/>
    <n v="0.44173949648791855"/>
    <n v="-6.8856091831760002E-2"/>
    <n v="-3.2440319506531923E-2"/>
    <n v="88060.943804548602"/>
    <n v="193546.22768354759"/>
    <n v="159574.93888018481"/>
    <n v="121288.40431904043"/>
    <m/>
  </r>
  <r>
    <x v="1540"/>
    <m/>
    <n v="28.84"/>
    <n v="1159.73"/>
    <n v="109.07093489881463"/>
    <n v="17.097947072769802"/>
    <m/>
    <m/>
    <m/>
    <m/>
    <m/>
    <m/>
    <m/>
    <n v="1.044837582936061E-3"/>
    <n v="5.3527322620746233E-4"/>
    <n v="0.22947726288235504"/>
    <n v="0.43577302057706041"/>
    <n v="0.56422697942293953"/>
    <n v="-2.0655975284857585E-2"/>
    <n v="-1"/>
    <n v="0"/>
    <n v="1"/>
    <n v="41.488704319069484"/>
    <n v="56.250893269621486"/>
    <n v="183.38199385607109"/>
    <m/>
    <m/>
    <n v="179.97387431069689"/>
    <m/>
    <n v="0.44173949648791855"/>
    <n v="1159.73"/>
    <n v="183.38199385607109"/>
    <n v="179.97387431069689"/>
    <s v=""/>
    <n v="-4.4001152239665942E-2"/>
    <n v="-8.5861555625819874E-2"/>
    <n v="91933.348659125331"/>
    <n v="193536.15543601624"/>
    <n v="166858.77462515936"/>
    <n v="124013.6103448854"/>
    <m/>
  </r>
  <r>
    <x v="1541"/>
    <m/>
    <n v="28.32"/>
    <n v="1155.79"/>
    <n v="109.06901254123635"/>
    <n v="17.053705625834894"/>
    <m/>
    <m/>
    <m/>
    <m/>
    <m/>
    <m/>
    <m/>
    <n v="9.6373790757179516E-4"/>
    <n v="5.2623025430004048E-4"/>
    <n v="0.2203914484312367"/>
    <n v="0.4537381133061546"/>
    <n v="0.54626188669384534"/>
    <n v="-1.1172438159499191E-2"/>
    <n v="-1"/>
    <n v="1"/>
    <n v="0"/>
    <n v="41.328547193725107"/>
    <n v="56.468036260996492"/>
    <n v="183.61796115896266"/>
    <m/>
    <m/>
    <n v="179.83306327952013"/>
    <m/>
    <n v="0.44173949648791855"/>
    <n v="1159.73"/>
    <n v="183.38199385607109"/>
    <n v="179.97387431069689"/>
    <s v=""/>
    <n v="-8.9710536073051461E-2"/>
    <n v="-4.0397563239874534E-2"/>
    <n v="91621.019587947594"/>
    <n v="193532.74439259374"/>
    <n v="166728.22480949393"/>
    <n v="123692.72143711604"/>
    <m/>
  </r>
  <r>
    <x v="1542"/>
    <m/>
    <n v="25.52"/>
    <n v="1171.67"/>
    <n v="109.06707885647955"/>
    <n v="17.221138516824315"/>
    <m/>
    <m/>
    <m/>
    <m/>
    <m/>
    <m/>
    <m/>
    <n v="8.6982674960821586E-4"/>
    <n v="5.1118213650911933E-4"/>
    <n v="0.20937828965834562"/>
    <n v="0.47760443627262239"/>
    <n v="0.52239556372737761"/>
    <n v="1.5880319000613444E-2"/>
    <n v="1"/>
    <n v="1"/>
    <n v="0"/>
    <n v="39.114358458768685"/>
    <n v="59.493327452291808"/>
    <n v="180.33883289903704"/>
    <m/>
    <m/>
    <n v="179.12507942606302"/>
    <m/>
    <n v="0.44173949648791855"/>
    <n v="1159.73"/>
    <n v="183.38199385607109"/>
    <n v="179.97387431069689"/>
    <s v=""/>
    <n v="-5.9656165912492787E-2"/>
    <n v="-3.8106586760440098E-2"/>
    <n v="92879.848433202016"/>
    <n v="193529.31325015417"/>
    <n v="166071.83332659284"/>
    <n v="124907.13374133637"/>
    <m/>
  </r>
  <r>
    <x v="1543"/>
    <m/>
    <n v="26.68"/>
    <n v="1157.44"/>
    <n v="108.75641175540105"/>
    <n v="17.048847062671946"/>
    <m/>
    <m/>
    <m/>
    <m/>
    <m/>
    <m/>
    <m/>
    <n v="8.4854169390244166E-4"/>
    <n v="5.1555595819035996E-4"/>
    <n v="0.20680063194459308"/>
    <n v="0.4835575165301837"/>
    <n v="0.51644248346981625"/>
    <n v="9.4219219219218251E-3"/>
    <n v="1"/>
    <n v="1"/>
    <n v="0"/>
    <n v="40.090480087909562"/>
    <n v="58.008636765700118"/>
    <n v="181.83898648545241"/>
    <m/>
    <m/>
    <n v="178.97149959439488"/>
    <m/>
    <n v="0.44173949648791855"/>
    <n v="1159.73"/>
    <n v="183.38199385607109"/>
    <n v="179.97387431069689"/>
    <s v=""/>
    <n v="-6.833835465617466E-2"/>
    <n v="-3.8335151036998583E-2"/>
    <n v="91751.817295420507"/>
    <n v="192978.06358479679"/>
    <n v="165929.44520155282"/>
    <n v="123657.48165327757"/>
    <m/>
  </r>
  <r>
    <x v="1544"/>
    <m/>
    <n v="31.24"/>
    <n v="1135.68"/>
    <n v="109.9433281666639"/>
    <n v="16.84382727954657"/>
    <m/>
    <m/>
    <m/>
    <m/>
    <m/>
    <m/>
    <m/>
    <n v="8.1243617453102845E-4"/>
    <n v="5.147138744502985E-4"/>
    <n v="0.20235311511405954"/>
    <n v="0.49418562172187674"/>
    <n v="0.50581437827812326"/>
    <n v="-5.4974849345086993E-2"/>
    <n v="-1"/>
    <n v="1"/>
    <n v="0"/>
    <n v="44.104653963544223"/>
    <n v="52.200356252335091"/>
    <n v="187.90803585844739"/>
    <m/>
    <m/>
    <n v="180.80495578865603"/>
    <m/>
    <n v="0.44173949648791855"/>
    <n v="1159.73"/>
    <n v="183.38199385607109"/>
    <n v="179.97387431069689"/>
    <s v=""/>
    <n v="-5.8586190212883582E-2"/>
    <n v="-4.0318152515506078E-2"/>
    <n v="90026.872983535359"/>
    <n v="195084.13555780071"/>
    <n v="167629.29333270539"/>
    <n v="122170.446783577"/>
    <m/>
  </r>
  <r>
    <x v="1545"/>
    <m/>
    <n v="30.84"/>
    <n v="1136.94"/>
    <n v="110.27495661525812"/>
    <n v="16.861065163218651"/>
    <m/>
    <m/>
    <m/>
    <m/>
    <m/>
    <m/>
    <m/>
    <n v="7.7058201073330825E-4"/>
    <n v="5.1108929431340432E-4"/>
    <n v="0.19707189891244956"/>
    <n v="0.50742901728686163"/>
    <n v="0.49257098271313837"/>
    <n v="-5.3259289410943794E-2"/>
    <n v="-1"/>
    <n v="1"/>
    <n v="0"/>
    <n v="44.479312588601594"/>
    <n v="51.756926547225731"/>
    <n v="188.44011399552372"/>
    <m/>
    <m/>
    <n v="181.18284885535053"/>
    <m/>
    <n v="0.44173949648791855"/>
    <n v="1159.73"/>
    <n v="183.38199385607109"/>
    <n v="179.97387431069689"/>
    <s v=""/>
    <n v="-1.800683291067906E-2"/>
    <n v="-5.0861577642065892E-2"/>
    <n v="90126.754869241937"/>
    <n v="195672.57917051637"/>
    <n v="167979.64848447111"/>
    <n v="122295.47537208426"/>
    <m/>
  </r>
  <r>
    <x v="1546"/>
    <m/>
    <n v="33.549999999999997"/>
    <n v="1120.8"/>
    <n v="110.98348765341713"/>
    <n v="16.747062448008624"/>
    <m/>
    <m/>
    <m/>
    <m/>
    <m/>
    <m/>
    <m/>
    <n v="7.8802703446224269E-4"/>
    <n v="5.2410758292468183E-4"/>
    <n v="0.19929014661266378"/>
    <n v="0.50178095455144578"/>
    <n v="0.49821904544855422"/>
    <n v="-5.5444513346800485E-2"/>
    <n v="-1"/>
    <n v="1"/>
    <n v="0"/>
    <n v="47.498101641755213"/>
    <n v="48.244209416662869"/>
    <n v="192.70322659175633"/>
    <m/>
    <m/>
    <n v="182.41211983384792"/>
    <m/>
    <n v="0.44173949648791855"/>
    <n v="1159.73"/>
    <n v="183.38199385607109"/>
    <n v="179.97387431069689"/>
    <s v=""/>
    <n v="-1.9640438369659008E-2"/>
    <n v="-5.3264722219733884E-2"/>
    <n v="88847.315476143296"/>
    <n v="196929.80111749607"/>
    <n v="169119.33973099195"/>
    <n v="121468.59900838142"/>
    <m/>
  </r>
  <r>
    <x v="1547"/>
    <m/>
    <n v="35.32"/>
    <n v="1115.05"/>
    <n v="111.18907537246658"/>
    <n v="16.703107671519763"/>
    <m/>
    <m/>
    <m/>
    <m/>
    <m/>
    <m/>
    <m/>
    <n v="9.5455468848166213E-4"/>
    <n v="5.8198346267663453E-4"/>
    <n v="0.21933890740011397"/>
    <n v="0.45591546518275416"/>
    <n v="0.54408453481724584"/>
    <n v="2.1649862758264349E-2"/>
    <n v="1"/>
    <n v="1"/>
    <n v="0"/>
    <n v="48.572586388781254"/>
    <n v="47.15284649143463"/>
    <n v="194.15631398204985"/>
    <m/>
    <m/>
    <n v="182.8140723113992"/>
    <m/>
    <n v="0.44173949648791855"/>
    <n v="1159.73"/>
    <n v="183.38199385607109"/>
    <n v="179.97387431069689"/>
    <s v=""/>
    <s v=""/>
    <s v=""/>
    <n v="88391.505283434672"/>
    <n v="197294.59726402769"/>
    <n v="169492.00103040904"/>
    <n v="121149.78935824704"/>
    <m/>
  </r>
  <r>
    <x v="1548"/>
    <m/>
    <n v="45.79"/>
    <n v="1071.5899999999999"/>
    <n v="111.68794752805833"/>
    <n v="16.408160175971741"/>
    <m/>
    <m/>
    <m/>
    <m/>
    <m/>
    <m/>
    <m/>
    <n v="1.4530336722981629E-3"/>
    <n v="7.4270429459573578E-4"/>
    <n v="0.27061577390061248"/>
    <n v="0.36952760941690871"/>
    <n v="0.63047239058309135"/>
    <n v="7.1815960426723762E-3"/>
    <n v="1"/>
    <n v="1"/>
    <n v="0"/>
    <n v="55.115071865991148"/>
    <n v="40.801592907570054"/>
    <n v="202.87361015654082"/>
    <m/>
    <m/>
    <n v="184.61089023417787"/>
    <m/>
    <n v="0.44173949648791855"/>
    <n v="1159.73"/>
    <n v="183.38199385607109"/>
    <n v="179.97387431069689"/>
    <s v=""/>
    <s v=""/>
    <s v=""/>
    <n v="84946.372939936104"/>
    <n v="198179.79916622903"/>
    <n v="171157.88080305755"/>
    <n v="119010.49721811955"/>
    <m/>
  </r>
  <r>
    <x v="1549"/>
    <m/>
    <n v="40.1"/>
    <n v="1087.69"/>
    <n v="112.80538632559423"/>
    <n v="16.592287096160206"/>
    <m/>
    <m/>
    <m/>
    <m/>
    <m/>
    <m/>
    <m/>
    <n v="1.4941419002679887E-3"/>
    <n v="7.7634664431775629E-4"/>
    <n v="0.27441711275630504"/>
    <n v="0.36440876079329859"/>
    <n v="0.63559123920670135"/>
    <n v="1.3290422551999633E-2"/>
    <n v="1"/>
    <n v="1"/>
    <n v="0"/>
    <n v="54.840773579486644"/>
    <n v="41.004655457291712"/>
    <n v="202.53705440292151"/>
    <m/>
    <m/>
    <n v="185.53018010703238"/>
    <m/>
    <n v="0.44173949648791855"/>
    <n v="1159.73"/>
    <n v="183.38199385607109"/>
    <n v="179.97387431069689"/>
    <s v=""/>
    <n v="3.8830149590795004E-2"/>
    <n v="-3.9438948185417377E-2"/>
    <n v="86222.641479520258"/>
    <n v="200162.58962283208"/>
    <n v="172010.17996201778"/>
    <n v="120345.99346436901"/>
    <m/>
  </r>
  <r>
    <x v="1550"/>
    <m/>
    <n v="38.32"/>
    <n v="1073.6500000000001"/>
    <n v="111.19989769130147"/>
    <n v="16.368355548091277"/>
    <m/>
    <m/>
    <m/>
    <m/>
    <m/>
    <m/>
    <m/>
    <n v="1.672786132339557E-3"/>
    <n v="8.5147377161773384E-4"/>
    <n v="0.29035912430973071"/>
    <n v="0.34440109377561151"/>
    <n v="0.65559890622438854"/>
    <n v="1.1127971674253861E-2"/>
    <n v="1"/>
    <n v="0"/>
    <n v="1"/>
    <n v="53.856293581851361"/>
    <n v="41.740754904341266"/>
    <n v="201.32509922295162"/>
    <m/>
    <m/>
    <n v="183.90370048742707"/>
    <m/>
    <n v="0.44173949648791855"/>
    <n v="1159.73"/>
    <n v="183.38199385607109"/>
    <n v="179.97387431069689"/>
    <s v=""/>
    <s v=""/>
    <s v=""/>
    <n v="85109.671895932595"/>
    <n v="197313.80045488832"/>
    <n v="170502.22555852687"/>
    <n v="118721.78912989808"/>
    <m/>
  </r>
  <r>
    <x v="1551"/>
    <m/>
    <n v="34.61"/>
    <n v="1074.03"/>
    <n v="110.21575748847131"/>
    <n v="16.29102649275206"/>
    <m/>
    <m/>
    <m/>
    <m/>
    <m/>
    <m/>
    <m/>
    <n v="1.6871947690519976E-3"/>
    <n v="8.8043573345312088E-4"/>
    <n v="0.29160695526722386"/>
    <n v="0.34292734858934226"/>
    <n v="0.65707265141065774"/>
    <n v="1.6370799847776018E-2"/>
    <n v="1"/>
    <n v="0"/>
    <n v="1"/>
    <n v="51.898198467013174"/>
    <n v="43.258355965090672"/>
    <n v="203.76501024705286"/>
    <m/>
    <m/>
    <n v="185.26654164421396"/>
    <m/>
    <n v="0.44173949648791855"/>
    <n v="1159.73"/>
    <n v="183.38199385607109"/>
    <n v="179.97387431069689"/>
    <s v=""/>
    <n v="1.7128486937083576E-2"/>
    <n v="-2.431297877002081E-2"/>
    <n v="85139.795004320287"/>
    <n v="195567.53586622898"/>
    <n v="171765.7534250083"/>
    <n v="118160.91154053833"/>
    <m/>
  </r>
  <r>
    <x v="1552"/>
    <m/>
    <n v="35.020000000000003"/>
    <n v="1067.95"/>
    <n v="109.0197820850543"/>
    <n v="16.149725602508973"/>
    <m/>
    <m/>
    <m/>
    <m/>
    <m/>
    <m/>
    <m/>
    <n v="1.7047393851379767E-3"/>
    <n v="9.0990188934688104E-4"/>
    <n v="0.293119199321631"/>
    <n v="0.34115813713817145"/>
    <n v="0.65884186286182855"/>
    <n v="2.1178343212241459E-2"/>
    <n v="1"/>
    <n v="0"/>
    <n v="1"/>
    <n v="50.50211126196772"/>
    <n v="44.422027133995506"/>
    <n v="205.59213676296764"/>
    <m/>
    <m/>
    <n v="185.85080258349905"/>
    <m/>
    <n v="0.44173949648791855"/>
    <n v="1159.73"/>
    <n v="183.38199385607109"/>
    <n v="179.97387431069689"/>
    <n v="0.34115813713817145"/>
    <s v=""/>
    <s v=""/>
    <n v="84657.825270117086"/>
    <n v="193445.38956035842"/>
    <n v="172307.43795985449"/>
    <n v="117136.03800049216"/>
    <m/>
  </r>
  <r>
    <x v="1553"/>
    <m/>
    <n v="29.68"/>
    <n v="1103.06"/>
    <n v="109.33908507091371"/>
    <n v="16.430639763047772"/>
    <m/>
    <m/>
    <m/>
    <m/>
    <m/>
    <m/>
    <m/>
    <n v="1.6180444861393709E-3"/>
    <n v="9.0773854452103216E-4"/>
    <n v="0.28556862940705563"/>
    <n v="0.35017851998532329"/>
    <n v="0.64982148001467666"/>
    <n v="4.2535712380922915E-2"/>
    <n v="1"/>
    <n v="0"/>
    <n v="1"/>
    <n v="46.062639231245683"/>
    <n v="48.327019263658499"/>
    <n v="211.61644292950297"/>
    <m/>
    <m/>
    <n v="195.22991784472188"/>
    <m/>
    <n v="0.34115813713817145"/>
    <n v="1103.06"/>
    <n v="211.61644292950297"/>
    <n v="195.22991784472188"/>
    <s v=""/>
    <s v=""/>
    <s v=""/>
    <n v="87441.041942464872"/>
    <n v="194011.96279418829"/>
    <n v="181003.07606593907"/>
    <n v="119173.54455593711"/>
    <m/>
  </r>
  <r>
    <x v="1554"/>
    <m/>
    <n v="32.07"/>
    <n v="1089.4100000000001"/>
    <n v="108.87048995427553"/>
    <n v="16.281809277277659"/>
    <m/>
    <m/>
    <m/>
    <m/>
    <m/>
    <m/>
    <m/>
    <n v="1.4564897040468146E-3"/>
    <n v="8.8058128814181549E-4"/>
    <n v="0.27093741174662361"/>
    <n v="0.36908893221995648"/>
    <n v="0.63091106778004358"/>
    <n v="3.0343818729460618E-2"/>
    <n v="1"/>
    <n v="0"/>
    <n v="1"/>
    <n v="46.984186805641151"/>
    <n v="47.360169597129236"/>
    <n v="210.2052152119243"/>
    <m/>
    <m/>
    <n v="193.54793345461073"/>
    <m/>
    <n v="0.34115813713817145"/>
    <n v="1103.06"/>
    <n v="211.61644292950297"/>
    <n v="195.22991784472188"/>
    <s v=""/>
    <n v="-2.5828150780555892E-2"/>
    <n v="5.341732233069707E-2"/>
    <n v="86358.988180643544"/>
    <n v="193180.48466104147"/>
    <n v="179443.66164899938"/>
    <n v="118094.05789059766"/>
    <m/>
  </r>
  <r>
    <x v="1555"/>
    <m/>
    <n v="35.54"/>
    <n v="1070.71"/>
    <n v="108.86282545600177"/>
    <n v="16.130700489267653"/>
    <m/>
    <m/>
    <m/>
    <m/>
    <m/>
    <m/>
    <m/>
    <n v="1.3115926331514949E-3"/>
    <n v="8.5438941935036953E-4"/>
    <n v="0.25710750419004758"/>
    <n v="0.38894236212600958"/>
    <n v="0.61105763787399048"/>
    <n v="9.3323796127831142E-3"/>
    <n v="1"/>
    <n v="0"/>
    <n v="1"/>
    <n v="49.75284394236968"/>
    <n v="44.569356762713596"/>
    <n v="206.07626453836014"/>
    <m/>
    <m/>
    <n v="189.90912474777011"/>
    <m/>
    <n v="0.34115813713817145"/>
    <n v="1103.06"/>
    <n v="211.61644292950297"/>
    <n v="195.22991784472188"/>
    <s v=""/>
    <n v="-4.4216594303338574E-2"/>
    <n v="7.8844163130886269E-2"/>
    <n v="84876.614162617232"/>
    <n v="193166.88472691947"/>
    <n v="176070.02109008911"/>
    <n v="116998.04640593204"/>
    <m/>
  </r>
  <r>
    <x v="1556"/>
    <m/>
    <n v="30.17"/>
    <n v="1098.3800000000001"/>
    <n v="108.86090186761912"/>
    <n v="16.366305074178609"/>
    <m/>
    <m/>
    <m/>
    <m/>
    <m/>
    <m/>
    <m/>
    <n v="1.2306920076210676E-3"/>
    <n v="8.4383532810527507E-4"/>
    <n v="0.24905195679637171"/>
    <n v="0.40152264325215231"/>
    <n v="0.59847735674784763"/>
    <n v="3.9763440860215007E-2"/>
    <n v="1"/>
    <n v="0"/>
    <n v="1"/>
    <n v="46.391221975498787"/>
    <n v="47.580749014308125"/>
    <n v="210.71754359452348"/>
    <m/>
    <m/>
    <n v="194.40096005700258"/>
    <m/>
    <n v="0.34115813713817145"/>
    <n v="1103.06"/>
    <n v="211.61644292950297"/>
    <n v="195.22991784472188"/>
    <s v=""/>
    <n v="-3.7358388359126193E-2"/>
    <n v="6.6423152308443978E-2"/>
    <n v="87070.052081268994"/>
    <n v="193163.47149954992"/>
    <n v="180234.52629056424"/>
    <n v="118706.91677874705"/>
    <m/>
  </r>
  <r>
    <x v="1557"/>
    <m/>
    <n v="29.46"/>
    <n v="1102.83"/>
    <n v="108.85897831322598"/>
    <n v="16.403091393445649"/>
    <m/>
    <m/>
    <m/>
    <m/>
    <m/>
    <m/>
    <m/>
    <n v="1.2109122841099278E-3"/>
    <n v="8.4950711143740693E-4"/>
    <n v="0.24704246420229126"/>
    <n v="0.40478870838219455"/>
    <n v="0.59521129161780539"/>
    <n v="4.1792678513104288E-2"/>
    <n v="1"/>
    <n v="0"/>
    <n v="1"/>
    <n v="45.970527414050501"/>
    <n v="48.0122306931164"/>
    <n v="211.35450119711172"/>
    <m/>
    <m/>
    <n v="195.0568155465011"/>
    <m/>
    <n v="0.34115813713817145"/>
    <n v="1103.06"/>
    <n v="211.61644292950297"/>
    <n v="195.22991784472188"/>
    <s v=""/>
    <n v="-6.4649756914729184E-2"/>
    <n v="9.1403687026827107E-2"/>
    <n v="87422.809534756525"/>
    <n v="193160.05833249155"/>
    <n v="180842.58812024951"/>
    <n v="118973.73268618841"/>
    <m/>
  </r>
  <r>
    <x v="1558"/>
    <m/>
    <n v="35.479999999999997"/>
    <n v="1064.8800000000001"/>
    <n v="107.23024456852583"/>
    <n v="16.024194235329215"/>
    <m/>
    <m/>
    <m/>
    <m/>
    <m/>
    <m/>
    <m/>
    <n v="1.2139082981024727E-3"/>
    <n v="8.61248070815346E-4"/>
    <n v="0.24734788906389443"/>
    <n v="0.40428887579537093"/>
    <n v="0.59571112420462913"/>
    <n v="-1.0773319483983463E-2"/>
    <n v="-1"/>
    <n v="0"/>
    <n v="1"/>
    <n v="50.347736090456401"/>
    <n v="43.440615691386455"/>
    <n v="204.64627015953991"/>
    <m/>
    <m/>
    <n v="188.68791584373045"/>
    <m/>
    <n v="0.34115813713817145"/>
    <n v="1103.06"/>
    <n v="211.61644292950297"/>
    <n v="195.22991784472188"/>
    <s v=""/>
    <n v="-7.276733494736265E-2"/>
    <n v="9.1077204210890272E-2"/>
    <n v="84414.462262879621"/>
    <n v="190270.0228938974"/>
    <n v="174937.80441658673"/>
    <n v="116225.54284050397"/>
    <m/>
  </r>
  <r>
    <x v="1559"/>
    <m/>
    <n v="36.57"/>
    <n v="1050.47"/>
    <n v="106.7334477087667"/>
    <n v="15.936814326502867"/>
    <m/>
    <m/>
    <m/>
    <m/>
    <m/>
    <m/>
    <m/>
    <n v="1.2250031470880632E-3"/>
    <n v="8.7515633232963699E-4"/>
    <n v="0.24847567006296287"/>
    <n v="0.40245389005153043"/>
    <n v="0.59754610994846957"/>
    <n v="-2.393999054607869E-2"/>
    <n v="-1"/>
    <n v="0"/>
    <n v="1"/>
    <n v="52.663703190639779"/>
    <n v="41.442372184027818"/>
    <n v="201.50839965024025"/>
    <m/>
    <m/>
    <n v="185.91054594948528"/>
    <m/>
    <n v="0.34115813713817145"/>
    <n v="1103.06"/>
    <n v="211.61644292950297"/>
    <n v="195.22991784472188"/>
    <s v=""/>
    <n v="-3.4576665915408422E-2"/>
    <n v="4.1954724617934813E-2"/>
    <n v="83272.16228428288"/>
    <n v="189388.50340972259"/>
    <n v="172362.82769282893"/>
    <n v="115591.76511742164"/>
    <m/>
  </r>
  <r>
    <x v="1560"/>
    <m/>
    <n v="33.700000000000003"/>
    <n v="1062"/>
    <n v="107.08214242837926"/>
    <n v="15.994717241085546"/>
    <m/>
    <m/>
    <m/>
    <m/>
    <m/>
    <m/>
    <m/>
    <n v="1.109174547899755E-3"/>
    <n v="8.5090315701589732E-4"/>
    <n v="0.23643687786415141"/>
    <n v="0.42294586573527926"/>
    <n v="0.57705413426472074"/>
    <n v="-2.5162789804268528E-3"/>
    <n v="-1"/>
    <n v="0"/>
    <n v="1"/>
    <n v="50.500343721676799"/>
    <n v="43.144773322741123"/>
    <n v="204.26763784813696"/>
    <m/>
    <m/>
    <n v="188.28387552828403"/>
    <m/>
    <n v="0.34115813713817145"/>
    <n v="1103.06"/>
    <n v="211.61644292950297"/>
    <n v="195.22991784472188"/>
    <s v=""/>
    <s v=""/>
    <s v=""/>
    <n v="84186.160809835987"/>
    <n v="190007.22952147049"/>
    <n v="174563.20742470241"/>
    <n v="116011.74240804769"/>
    <m/>
  </r>
  <r>
    <x v="1561"/>
    <m/>
    <n v="33.729999999999997"/>
    <n v="1055.69"/>
    <n v="106.68093829122728"/>
    <n v="15.937684304615809"/>
    <m/>
    <m/>
    <m/>
    <m/>
    <m/>
    <m/>
    <m/>
    <n v="1.1554042082557957E-3"/>
    <n v="8.725201968492254E-4"/>
    <n v="0.24131384563694663"/>
    <n v="0.41439810358187501"/>
    <n v="0.58560189641812499"/>
    <n v="1.1624109205239985E-2"/>
    <n v="1"/>
    <n v="1"/>
    <n v="0"/>
    <n v="50.930365303643327"/>
    <n v="42.777386047516131"/>
    <n v="203.68784316227547"/>
    <m/>
    <m/>
    <n v="187.55045570573668"/>
    <m/>
    <n v="0.34115813713817145"/>
    <n v="1103.06"/>
    <n v="211.61644292950297"/>
    <n v="195.22991784472188"/>
    <s v=""/>
    <s v=""/>
    <s v=""/>
    <n v="83685.958667924453"/>
    <n v="189295.33036775506"/>
    <n v="173883.23354880093"/>
    <n v="115598.07518062677"/>
    <m/>
  </r>
  <r>
    <x v="1562"/>
    <m/>
    <n v="30.57"/>
    <n v="1086.8399999999999"/>
    <n v="108.39437842519885"/>
    <n v="16.227127691019515"/>
    <m/>
    <m/>
    <m/>
    <m/>
    <m/>
    <m/>
    <m/>
    <n v="1.0611949743878264E-3"/>
    <n v="8.5274394703103171E-4"/>
    <n v="0.23126657066931755"/>
    <n v="0.43240144786419465"/>
    <n v="0.56759855213580535"/>
    <n v="3.8172451220692974E-2"/>
    <n v="1"/>
    <n v="1"/>
    <n v="0"/>
    <n v="47.877214068901601"/>
    <n v="45.341786052333184"/>
    <n v="199.61764662271199"/>
    <m/>
    <m/>
    <n v="186.95737054052645"/>
    <m/>
    <n v="0.34115813713817145"/>
    <n v="1103.06"/>
    <n v="211.61644292950297"/>
    <n v="195.22991784472188"/>
    <s v=""/>
    <n v="2.1095207873523369E-2"/>
    <n v="-4.0852411812678513E-3"/>
    <n v="86155.260842337229"/>
    <n v="192335.66935821358"/>
    <n v="173333.36782915489"/>
    <n v="117697.44530884172"/>
    <m/>
  </r>
  <r>
    <x v="1563"/>
    <m/>
    <n v="28.79"/>
    <n v="1091.5999999999999"/>
    <n v="108.39245745375088"/>
    <n v="16.262462282274871"/>
    <m/>
    <m/>
    <m/>
    <m/>
    <m/>
    <m/>
    <m/>
    <n v="1.0164921777026333E-3"/>
    <n v="8.4558663884617762E-4"/>
    <n v="0.2263431151067174"/>
    <n v="0.4418071208079446"/>
    <n v="0.5581928791920554"/>
    <n v="6.040992448759433E-2"/>
    <n v="1"/>
    <n v="1"/>
    <n v="0"/>
    <n v="46.718067137770973"/>
    <n v="46.439548175227515"/>
    <n v="198.00667720867966"/>
    <m/>
    <m/>
    <n v="186.26559930855348"/>
    <m/>
    <n v="0.34115813713817145"/>
    <n v="1103.06"/>
    <n v="211.61644292950297"/>
    <n v="195.22991784472188"/>
    <n v="0.4418071208079446"/>
    <s v=""/>
    <s v=""/>
    <n v="86532.592410562109"/>
    <n v="192332.26077434944"/>
    <n v="172692.00751766501"/>
    <n v="117953.73164620067"/>
    <m/>
  </r>
  <r>
    <x v="1564"/>
    <m/>
    <n v="28.58"/>
    <n v="1089.6300000000001"/>
    <n v="107.8939719402579"/>
    <n v="16.217673062156432"/>
    <m/>
    <m/>
    <m/>
    <m/>
    <m/>
    <m/>
    <m/>
    <n v="1.048802663938005E-3"/>
    <n v="8.6040695088248275E-4"/>
    <n v="0.22991227514527243"/>
    <n v="0.43494850345338881"/>
    <n v="0.56505149654661113"/>
    <n v="6.8720687858259508E-2"/>
    <n v="1"/>
    <n v="0"/>
    <n v="1"/>
    <n v="45.78244914377143"/>
    <n v="47.369588298202196"/>
    <n v="196.68485732557696"/>
    <m/>
    <m/>
    <n v="186.49045000018782"/>
    <m/>
    <n v="0.4418071208079446"/>
    <n v="1089.6300000000001"/>
    <n v="196.68485732557696"/>
    <n v="186.49045000018782"/>
    <s v=""/>
    <s v=""/>
    <s v=""/>
    <n v="86376.427874973262"/>
    <n v="191447.74493232902"/>
    <n v="172900.47283533082"/>
    <n v="117628.86966904171"/>
    <m/>
  </r>
  <r>
    <x v="1565"/>
    <m/>
    <n v="25.87"/>
    <n v="1115.23"/>
    <n v="109.08236242437994"/>
    <n v="16.470611368523823"/>
    <m/>
    <m/>
    <m/>
    <m/>
    <m/>
    <m/>
    <m/>
    <n v="1.183109308007641E-3"/>
    <n v="9.0635081549503933E-4"/>
    <n v="0.24418990381173647"/>
    <n v="0.4095173405576063"/>
    <n v="0.59048265944239375"/>
    <n v="0.10304550446733353"/>
    <n v="1"/>
    <n v="0"/>
    <n v="1"/>
    <n v="43.054485378147675"/>
    <n v="50.192122323505444"/>
    <n v="200.591370076392"/>
    <m/>
    <m/>
    <n v="190.49376943300248"/>
    <m/>
    <n v="0.4418071208079446"/>
    <n v="1089.6300000000001"/>
    <n v="196.68485732557696"/>
    <n v="186.49045000018782"/>
    <s v=""/>
    <s v=""/>
    <s v=""/>
    <n v="88405.774124249903"/>
    <n v="193556.43250951992"/>
    <n v="176612.06140645512"/>
    <n v="119463.46375414665"/>
    <m/>
  </r>
  <r>
    <x v="1566"/>
    <m/>
    <n v="25.92"/>
    <n v="1114.6099999999999"/>
    <n v="108.60023548603637"/>
    <n v="16.447175496092036"/>
    <m/>
    <m/>
    <m/>
    <m/>
    <m/>
    <m/>
    <m/>
    <n v="1.3597558390584605E-3"/>
    <n v="9.6764752958566338E-4"/>
    <n v="0.2617855883897095"/>
    <n v="0.38199199816581997"/>
    <n v="0.61800800183418003"/>
    <n v="4.363209252942888E-2"/>
    <n v="1"/>
    <n v="0"/>
    <n v="1"/>
    <n v="41.923539202845227"/>
    <n v="51.510558446327906"/>
    <n v="202.34773406335779"/>
    <m/>
    <m/>
    <n v="191.37646299624046"/>
    <m/>
    <n v="0.4418071208079446"/>
    <n v="1089.6300000000001"/>
    <n v="196.68485732557696"/>
    <n v="186.49045000018782"/>
    <s v=""/>
    <n v="-1.6812675412246847E-2"/>
    <n v="3.8890315523512076E-3"/>
    <n v="88356.625894775221"/>
    <n v="192700.94342651428"/>
    <n v="177430.43111092199"/>
    <n v="119293.4803555855"/>
    <m/>
  </r>
  <r>
    <x v="1567"/>
    <m/>
    <n v="25.05"/>
    <n v="1116.04"/>
    <n v="108.43959172981545"/>
    <n v="16.461078848548883"/>
    <m/>
    <m/>
    <m/>
    <m/>
    <m/>
    <m/>
    <m/>
    <n v="1.2940704731028894E-3"/>
    <n v="9.5970516908317589E-4"/>
    <n v="0.25538432184530363"/>
    <n v="0.39156671512738339"/>
    <n v="0.60843328487261661"/>
    <n v="4.996667179408297E-2"/>
    <n v="1"/>
    <n v="0"/>
    <n v="1"/>
    <n v="41.180303489663693"/>
    <n v="52.423756314904743"/>
    <n v="203.54349874430534"/>
    <m/>
    <m/>
    <n v="192.11746473273737"/>
    <m/>
    <n v="0.4418071208079446"/>
    <n v="1089.6300000000001"/>
    <n v="196.68485732557696"/>
    <n v="186.49045000018782"/>
    <s v=""/>
    <n v="-4.4616502633207822E-2"/>
    <n v="2.9128646286639803E-2"/>
    <n v="88469.983907918417"/>
    <n v="192415.89613135139"/>
    <n v="178117.43438970644"/>
    <n v="119394.32316008903"/>
    <m/>
  </r>
  <r>
    <x v="1568"/>
    <m/>
    <n v="23.95"/>
    <n v="1117.51"/>
    <n v="108.28398020510288"/>
    <n v="16.402266573857112"/>
    <m/>
    <m/>
    <m/>
    <m/>
    <m/>
    <m/>
    <m/>
    <n v="1.2196934830815066E-3"/>
    <n v="9.474230311973524E-4"/>
    <n v="0.24793658775442551"/>
    <n v="0.40332893545767157"/>
    <n v="0.59667106454232843"/>
    <n v="4.6226067746686243E-2"/>
    <n v="1"/>
    <n v="0"/>
    <n v="1"/>
    <n v="40.485480405467662"/>
    <n v="53.308286854049655"/>
    <n v="204.68827516718159"/>
    <m/>
    <m/>
    <n v="192.83450498440129"/>
    <m/>
    <n v="0.4418071208079446"/>
    <n v="1089.6300000000001"/>
    <n v="196.68485732557696"/>
    <n v="186.49045000018782"/>
    <s v=""/>
    <n v="-4.0132970144439284E-2"/>
    <n v="2.8171977045980512E-2"/>
    <n v="88586.512774576098"/>
    <n v="192139.77805954474"/>
    <n v="178782.22231077444"/>
    <n v="118967.75016357197"/>
    <m/>
  </r>
  <r>
    <x v="1569"/>
    <m/>
    <n v="24.88"/>
    <n v="1113.2"/>
    <n v="108.06447489487957"/>
    <n v="16.364652870402317"/>
    <m/>
    <m/>
    <m/>
    <m/>
    <m/>
    <m/>
    <m/>
    <n v="1.1435225384352073E-3"/>
    <n v="9.3273986135998716E-4"/>
    <n v="0.24006985636921277"/>
    <n v="0.41654542353791441"/>
    <n v="0.58345457646208554"/>
    <n v="4.1858582178297868E-2"/>
    <n v="1"/>
    <n v="0"/>
    <n v="1"/>
    <n v="40.841904405828757"/>
    <n v="52.838974086543232"/>
    <n v="204.08760044683382"/>
    <m/>
    <m/>
    <n v="192.19068885359445"/>
    <m/>
    <n v="0.4418071208079446"/>
    <n v="1089.6300000000001"/>
    <n v="196.68485732557696"/>
    <n v="186.49045000018782"/>
    <s v=""/>
    <n v="-3.0451629068196207E-2"/>
    <n v="1.4566944813096727E-2"/>
    <n v="88244.853308389298"/>
    <n v="191750.28645137415"/>
    <n v="178185.32250472321"/>
    <n v="118694.93313214602"/>
    <m/>
  </r>
  <r>
    <x v="1570"/>
    <m/>
    <n v="27.05"/>
    <n v="1095.31"/>
    <n v="107.3262730081795"/>
    <n v="16.148435201916374"/>
    <m/>
    <m/>
    <m/>
    <m/>
    <m/>
    <m/>
    <m/>
    <n v="1.0616539789620649E-3"/>
    <n v="9.1450277383030103E-4"/>
    <n v="0.23131658077121939"/>
    <n v="0.43230796368593949"/>
    <n v="0.56769203631406051"/>
    <n v="2.7401064568386972E-2"/>
    <n v="1"/>
    <n v="0"/>
    <n v="1"/>
    <n v="42.676361575231816"/>
    <n v="50.465655891735246"/>
    <n v="201.03199724327268"/>
    <m/>
    <m/>
    <n v="189.22071746934921"/>
    <m/>
    <n v="0.4418071208079446"/>
    <n v="1089.6300000000001"/>
    <n v="196.68485732557696"/>
    <n v="186.49045000018782"/>
    <s v=""/>
    <n v="-3.9175350341358328E-2"/>
    <n v="1.8357124236072275E-2"/>
    <n v="86826.689074031499"/>
    <n v="190440.41636343472"/>
    <n v="175431.77959331468"/>
    <n v="117126.67855894061"/>
    <m/>
  </r>
  <r>
    <x v="1571"/>
    <m/>
    <n v="26.91"/>
    <n v="1092.04"/>
    <n v="107.27421229278048"/>
    <n v="16.113515277442744"/>
    <m/>
    <m/>
    <m/>
    <m/>
    <m/>
    <m/>
    <m/>
    <n v="9.9733771657688447E-4"/>
    <n v="8.9962243126869978E-4"/>
    <n v="0.22420040346858205"/>
    <n v="0.4460295273911643"/>
    <n v="0.5539704726088357"/>
    <n v="3.3684328285158965E-2"/>
    <n v="1"/>
    <n v="0"/>
    <n v="1"/>
    <n v="43.262475938483917"/>
    <n v="49.772563868954876"/>
    <n v="200.11167713546291"/>
    <m/>
    <m/>
    <n v="188.48636549002441"/>
    <m/>
    <n v="0.4418071208079446"/>
    <n v="1089.6300000000001"/>
    <n v="196.68485732557696"/>
    <n v="186.49045000018782"/>
    <s v=""/>
    <s v=""/>
    <s v=""/>
    <n v="86567.471799221559"/>
    <n v="190348.03950137773"/>
    <n v="174750.9414889898"/>
    <n v="116873.39985311033"/>
    <m/>
  </r>
  <r>
    <x v="1572"/>
    <m/>
    <n v="29.74"/>
    <n v="1073.69"/>
    <n v="106.70534155101271"/>
    <n v="15.919553859546793"/>
    <m/>
    <m/>
    <m/>
    <m/>
    <m/>
    <m/>
    <m/>
    <n v="1.0472598986723894E-3"/>
    <n v="9.1753054445659684E-4"/>
    <n v="0.22974311500693209"/>
    <n v="0.43526875657180275"/>
    <n v="0.56473124342819725"/>
    <n v="1.4547549224968634E-2"/>
    <n v="1"/>
    <n v="0"/>
    <n v="1"/>
    <n v="45.859112459101816"/>
    <n v="46.785188452654459"/>
    <n v="196.10807449229398"/>
    <m/>
    <m/>
    <n v="184.9798718084557"/>
    <m/>
    <n v="0.4418071208079446"/>
    <n v="1089.6300000000001"/>
    <n v="196.68485732557696"/>
    <n v="186.49045000018782"/>
    <s v=""/>
    <s v=""/>
    <s v=""/>
    <n v="85112.842749447096"/>
    <n v="189338.63166597314"/>
    <n v="171499.97386283675"/>
    <n v="115466.5727294495"/>
    <m/>
  </r>
  <r>
    <x v="1573"/>
    <m/>
    <n v="28.53"/>
    <n v="1076.76"/>
    <n v="106.56122703314051"/>
    <n v="15.954091516662306"/>
    <m/>
    <m/>
    <m/>
    <m/>
    <m/>
    <m/>
    <m/>
    <n v="1.0805198867997173E-3"/>
    <n v="9.3140042152126893E-4"/>
    <n v="0.23336281257883773"/>
    <n v="0.42851728985832599"/>
    <n v="0.57148271014167396"/>
    <n v="2.8330085157732696E-2"/>
    <n v="1"/>
    <n v="0"/>
    <n v="1"/>
    <n v="44.710680616853494"/>
    <n v="47.956811654314414"/>
    <n v="197.74509379767056"/>
    <m/>
    <m/>
    <n v="186.07842170347769"/>
    <m/>
    <n v="0.4418071208079446"/>
    <n v="1089.6300000000001"/>
    <n v="196.68485732557696"/>
    <n v="186.49045000018782"/>
    <s v=""/>
    <n v="3.848410621315268E-2"/>
    <n v="-5.7717051872681391E-2"/>
    <n v="85356.205756684561"/>
    <n v="189082.91395568327"/>
    <n v="172518.46996428489"/>
    <n v="115717.07880093979"/>
    <m/>
  </r>
  <r>
    <x v="1574"/>
    <m/>
    <n v="29"/>
    <n v="1074.57"/>
    <n v="106.55422110039298"/>
    <n v="15.923682507454831"/>
    <m/>
    <m/>
    <m/>
    <m/>
    <m/>
    <m/>
    <m/>
    <n v="1.0972052050572713E-3"/>
    <n v="9.4087960095688857E-4"/>
    <n v="0.23515769673750095"/>
    <n v="0.42524655321669874"/>
    <n v="0.57475344678330131"/>
    <n v="3.6323033451827601E-2"/>
    <n v="1"/>
    <n v="0"/>
    <n v="1"/>
    <n v="45.457531299443602"/>
    <n v="47.155737346683118"/>
    <n v="196.64404399447608"/>
    <m/>
    <m/>
    <n v="185.33008116173141"/>
    <m/>
    <n v="0.4418071208079446"/>
    <n v="1089.6300000000001"/>
    <n v="196.68485732557696"/>
    <n v="186.49045000018782"/>
    <s v=""/>
    <n v="3.4436643263122679E-2"/>
    <n v="-5.2903496210460976E-2"/>
    <n v="85182.601526765968"/>
    <n v="189070.48258438843"/>
    <n v="171824.66267544171"/>
    <n v="115496.51834401595"/>
    <m/>
  </r>
  <r>
    <x v="1575"/>
    <m/>
    <n v="34.130000000000003"/>
    <n v="1041.24"/>
    <n v="104.62694078131396"/>
    <n v="15.58656387642778"/>
    <m/>
    <m/>
    <m/>
    <m/>
    <m/>
    <m/>
    <m/>
    <n v="1.2437749378882827E-3"/>
    <n v="9.8954028892920339E-4"/>
    <n v="0.25037223661893793"/>
    <n v="0.39940530687593057"/>
    <n v="0.60059469312406943"/>
    <n v="3.8658554707646617E-3"/>
    <n v="1"/>
    <n v="0"/>
    <n v="1"/>
    <n v="49.921479269448533"/>
    <n v="42.525024855585123"/>
    <n v="190.20720242748843"/>
    <m/>
    <m/>
    <n v="179.40305010588386"/>
    <m/>
    <n v="0.4418071208079446"/>
    <n v="1089.6300000000001"/>
    <n v="196.68485732557696"/>
    <n v="186.49045000018782"/>
    <s v=""/>
    <n v="2.9369887489879787E-2"/>
    <n v="-5.2002300749955821E-2"/>
    <n v="82540.487835813212"/>
    <n v="185650.70421952815"/>
    <n v="166329.54765982187"/>
    <n v="113051.3535315238"/>
    <m/>
  </r>
  <r>
    <x v="1576"/>
    <m/>
    <n v="34.54"/>
    <n v="1030.71"/>
    <n v="103.84701014281995"/>
    <n v="15.482980683488549"/>
    <m/>
    <m/>
    <m/>
    <m/>
    <m/>
    <m/>
    <m/>
    <n v="1.4534770690093812E-3"/>
    <n v="1.0600779677343052E-3"/>
    <n v="0.27065706027752684"/>
    <n v="0.36947124119896158"/>
    <n v="0.63052875880103842"/>
    <n v="1.4064382174301816E-2"/>
    <n v="1"/>
    <n v="0"/>
    <n v="1"/>
    <n v="50.70453956274438"/>
    <n v="41.857984156408435"/>
    <n v="189.21268256750366"/>
    <m/>
    <m/>
    <n v="178.08045927799049"/>
    <m/>
    <n v="0.4418071208079446"/>
    <n v="1089.6300000000001"/>
    <n v="196.68485732557696"/>
    <n v="186.49045000018782"/>
    <s v=""/>
    <n v="5.7902116707003071E-2"/>
    <n v="-8.1150008905530369E-2"/>
    <n v="81705.760648122465"/>
    <n v="184266.79037097702"/>
    <n v="165103.33699053447"/>
    <n v="112300.05130367311"/>
    <m/>
  </r>
  <r>
    <x v="1577"/>
    <m/>
    <n v="32.86"/>
    <n v="1027.3699999999999"/>
    <n v="103.84517446193533"/>
    <n v="15.414304213659721"/>
    <m/>
    <m/>
    <m/>
    <m/>
    <m/>
    <m/>
    <m/>
    <n v="1.5026030867656198E-3"/>
    <n v="1.086617746099429E-3"/>
    <n v="0.27519301512390759"/>
    <n v="0.36338131603730678"/>
    <n v="0.63661868396269328"/>
    <n v="2.7724055762752338E-2"/>
    <n v="1"/>
    <n v="0"/>
    <n v="1"/>
    <n v="50.260667255447217"/>
    <n v="42.224412885799055"/>
    <n v="189.76481110606179"/>
    <m/>
    <m/>
    <n v="178.1201239905873"/>
    <m/>
    <n v="0.4418071208079446"/>
    <n v="1089.6300000000001"/>
    <n v="196.68485732557696"/>
    <n v="186.49045000018782"/>
    <s v=""/>
    <n v="6.8777832756061308E-2"/>
    <n v="-8.9805765241877111E-2"/>
    <n v="81440.994379662137"/>
    <n v="184263.53312722692"/>
    <n v="165140.11124660421"/>
    <n v="111801.93203046643"/>
    <m/>
  </r>
  <r>
    <x v="1578"/>
    <m/>
    <n v="30.12"/>
    <n v="1022.58"/>
    <n v="103.8433225736909"/>
    <n v="15.309676822169155"/>
    <m/>
    <m/>
    <m/>
    <m/>
    <m/>
    <m/>
    <m/>
    <n v="1.6188845807941709E-3"/>
    <n v="1.1339817545279801E-3"/>
    <n v="0.28564275392879512"/>
    <n v="0.35008764838098416"/>
    <n v="0.64991235161901584"/>
    <n v="4.3288602135757193E-2"/>
    <n v="1"/>
    <n v="0"/>
    <n v="1"/>
    <n v="48.73445113779654"/>
    <n v="43.506599992012987"/>
    <n v="191.68561139973224"/>
    <m/>
    <m/>
    <n v="178.77453107232114"/>
    <m/>
    <n v="0.4418071208079446"/>
    <n v="1089.6300000000001"/>
    <n v="196.68485732557696"/>
    <n v="186.49045000018782"/>
    <s v=""/>
    <n v="9.5866143648344782E-2"/>
    <n v="-0.10758810055108148"/>
    <n v="81061.284671301401"/>
    <n v="184260.24712503524"/>
    <n v="165746.83021724565"/>
    <n v="111043.05609615165"/>
    <m/>
  </r>
  <r>
    <x v="1579"/>
    <m/>
    <n v="29.65"/>
    <n v="1028.06"/>
    <n v="103.83584320321283"/>
    <n v="15.343335341806101"/>
    <m/>
    <m/>
    <m/>
    <m/>
    <m/>
    <m/>
    <m/>
    <n v="1.6527762702422159E-3"/>
    <n v="1.1586963461503795E-3"/>
    <n v="0.28861726216601752"/>
    <n v="0.34647962235355945"/>
    <n v="0.65352037764644055"/>
    <n v="6.6313812790574328E-2"/>
    <n v="1"/>
    <n v="0"/>
    <n v="1"/>
    <n v="45.994294339996372"/>
    <n v="45.952814177953186"/>
    <n v="195.27820089138584"/>
    <m/>
    <m/>
    <n v="181.0903212833156"/>
    <m/>
    <n v="0.4418071208079446"/>
    <n v="1089.6300000000001"/>
    <n v="196.68485732557696"/>
    <n v="186.49045000018782"/>
    <s v=""/>
    <n v="9.5718672377711256E-2"/>
    <n v="-0.1005418334809608"/>
    <n v="81495.691602787178"/>
    <n v="184246.9756828426"/>
    <n v="167893.8636040382"/>
    <n v="111287.18567037929"/>
    <m/>
  </r>
  <r>
    <x v="1580"/>
    <m/>
    <n v="26.84"/>
    <n v="1060.27"/>
    <n v="103.83396263883523"/>
    <n v="15.717049392704949"/>
    <m/>
    <m/>
    <m/>
    <m/>
    <m/>
    <m/>
    <m/>
    <n v="1.5203004970000011E-3"/>
    <n v="1.1337760119004702E-3"/>
    <n v="0.27680886013420897"/>
    <n v="0.36126011266949931"/>
    <n v="0.63873988733050069"/>
    <n v="8.3048232712802844E-2"/>
    <n v="1"/>
    <n v="0"/>
    <n v="1"/>
    <n v="43.035701517767784"/>
    <n v="48.908738779885176"/>
    <n v="199.46530490639088"/>
    <m/>
    <m/>
    <n v="185.74196455024975"/>
    <m/>
    <n v="0.4418071208079446"/>
    <n v="1089.6300000000001"/>
    <n v="196.68485732557696"/>
    <n v="186.49045000018782"/>
    <s v=""/>
    <n v="9.6472968503783951E-2"/>
    <n v="-9.0741383940029063E-2"/>
    <n v="84049.021395334086"/>
    <n v="184243.63879753923"/>
    <n v="172206.53119808063"/>
    <n v="113997.78177243346"/>
    <m/>
  </r>
  <r>
    <x v="1581"/>
    <m/>
    <n v="25.71"/>
    <n v="1070.25"/>
    <n v="103.83207129276013"/>
    <n v="15.847386479599731"/>
    <m/>
    <m/>
    <m/>
    <m/>
    <m/>
    <m/>
    <m/>
    <n v="1.509980388523003E-3"/>
    <n v="1.1422757139103567E-3"/>
    <n v="0.27586774291598387"/>
    <n v="0.36249254422781579"/>
    <n v="0.63750745577218426"/>
    <n v="8.30508474576271E-2"/>
    <n v="1"/>
    <n v="0"/>
    <n v="1"/>
    <n v="42.223381941689858"/>
    <n v="49.831914760548102"/>
    <n v="200.72030611243932"/>
    <m/>
    <m/>
    <n v="187.16082954805825"/>
    <m/>
    <n v="0.4418071208079446"/>
    <n v="1089.6300000000001"/>
    <n v="196.68485732557696"/>
    <n v="186.49045000018782"/>
    <s v=""/>
    <n v="6.1814443490809001E-2"/>
    <n v="-6.5596245898101757E-2"/>
    <n v="84840.149347200539"/>
    <n v="184240.28278112374"/>
    <n v="173522.00032269445"/>
    <n v="114943.13343593224"/>
    <m/>
  </r>
  <r>
    <x v="1582"/>
    <m/>
    <n v="24.98"/>
    <n v="1077.96"/>
    <n v="104.21192672669666"/>
    <n v="15.947739509137861"/>
    <m/>
    <m/>
    <m/>
    <m/>
    <m/>
    <m/>
    <m/>
    <n v="1.5900377976740692E-3"/>
    <n v="1.177324076894056E-3"/>
    <n v="0.2830863914121855"/>
    <n v="0.35324905411788543"/>
    <n v="0.64675094588211457"/>
    <n v="8.399772638799842E-2"/>
    <n v="1"/>
    <n v="0"/>
    <n v="1"/>
    <n v="41.536617642888075"/>
    <n v="50.642432024317728"/>
    <n v="201.80854627656575"/>
    <m/>
    <m/>
    <n v="188.31978745670241"/>
    <m/>
    <n v="0.4418071208079446"/>
    <n v="1089.6300000000001"/>
    <n v="196.68485732557696"/>
    <n v="186.49045000018782"/>
    <s v=""/>
    <n v="4.8016818500350444E-2"/>
    <n v="-5.6771938974895853E-2"/>
    <n v="85451.33136211941"/>
    <n v="184914.30066108191"/>
    <n v="174596.50237038979"/>
    <n v="115671.00687296553"/>
    <m/>
  </r>
  <r>
    <x v="1583"/>
    <m/>
    <n v="24.43"/>
    <n v="1078.75"/>
    <n v="103.88477815394297"/>
    <n v="15.955960273741383"/>
    <m/>
    <m/>
    <m/>
    <m/>
    <m/>
    <m/>
    <m/>
    <n v="1.716982146771886E-3"/>
    <n v="1.2277887932468014E-3"/>
    <n v="0.29416984923221323"/>
    <n v="0.33993966499626382"/>
    <n v="0.66006033500373618"/>
    <n v="8.5595429798328307E-2"/>
    <n v="1"/>
    <n v="0"/>
    <n v="1"/>
    <n v="40.510535538744207"/>
    <n v="51.893455727240053"/>
    <n v="203.4703100370624"/>
    <m/>
    <m/>
    <n v="189.25903051593366"/>
    <m/>
    <n v="0.4418071208079446"/>
    <n v="1089.6300000000001"/>
    <n v="196.68485732557696"/>
    <n v="186.49045000018782"/>
    <n v="0.33993966499626382"/>
    <n v="4.6226205053990777E-2"/>
    <n v="-5.6133142106379985E-2"/>
    <n v="85513.95571903068"/>
    <n v="184333.80616833857"/>
    <n v="175467.30068230451"/>
    <n v="115730.6331365128"/>
    <m/>
  </r>
  <r>
    <x v="1584"/>
    <m/>
    <n v="24.56"/>
    <n v="1095.3399999999999"/>
    <n v="105.15588414923735"/>
    <n v="16.164254606430379"/>
    <m/>
    <m/>
    <m/>
    <m/>
    <m/>
    <m/>
    <m/>
    <n v="1.947129449555683E-3"/>
    <n v="1.3115087846876932E-3"/>
    <n v="0.31326558102927049"/>
    <n v="0.31921796091175536"/>
    <n v="0.68078203908824464"/>
    <n v="7.9812586808464606E-2"/>
    <n v="1"/>
    <n v="0"/>
    <n v="1"/>
    <n v="40.273265723419208"/>
    <n v="52.197395196151845"/>
    <n v="203.86755125052764"/>
    <m/>
    <m/>
    <n v="191.3179413049458"/>
    <m/>
    <n v="0.33993966499626382"/>
    <n v="1095.3399999999999"/>
    <n v="203.86755125052764"/>
    <n v="191.3179413049458"/>
    <s v=""/>
    <n v="3.9221320973348739E-2"/>
    <n v="-4.7891130542793814E-2"/>
    <n v="86829.067214167371"/>
    <n v="186589.26467072664"/>
    <n v="177376.17402646563"/>
    <n v="117241.41873557925"/>
    <m/>
  </r>
  <r>
    <x v="1585"/>
    <m/>
    <n v="24.89"/>
    <n v="1095.17"/>
    <n v="105.61497341604465"/>
    <n v="16.159817260474203"/>
    <m/>
    <m/>
    <m/>
    <m/>
    <m/>
    <m/>
    <m/>
    <n v="1.8573018669613426E-3"/>
    <n v="1.3036291298554308E-3"/>
    <n v="0.30595426797946723"/>
    <n v="0.32684623313282579"/>
    <n v="0.67315376686717421"/>
    <n v="7.3929108049000908E-2"/>
    <n v="1"/>
    <n v="0"/>
    <n v="1"/>
    <n v="41.483721253503539"/>
    <n v="50.628547362825081"/>
    <n v="201.82506640453667"/>
    <m/>
    <m/>
    <n v="190.04267398514773"/>
    <m/>
    <n v="0.33993966499626382"/>
    <n v="1095.3399999999999"/>
    <n v="203.86755125052764"/>
    <n v="191.3179413049458"/>
    <s v=""/>
    <s v=""/>
    <s v=""/>
    <n v="86815.591086730783"/>
    <n v="187403.87556392426"/>
    <n v="176193.83829514903"/>
    <n v="117209.23409434527"/>
    <m/>
  </r>
  <r>
    <x v="1586"/>
    <m/>
    <n v="25.14"/>
    <n v="1096.48"/>
    <n v="105.85815074168626"/>
    <n v="16.162979206206391"/>
    <m/>
    <m/>
    <m/>
    <m/>
    <m/>
    <m/>
    <m/>
    <n v="1.730197565417535E-3"/>
    <n v="1.2821080215054659E-3"/>
    <n v="0.29529977530814983"/>
    <n v="0.33863893020456409"/>
    <n v="0.66136106979543596"/>
    <n v="9.149809928133415E-2"/>
    <n v="1"/>
    <n v="0"/>
    <n v="1"/>
    <n v="41.846726095964769"/>
    <n v="50.185520380091916"/>
    <n v="201.23637382649142"/>
    <m/>
    <m/>
    <n v="189.75580312739831"/>
    <m/>
    <n v="0.33993966499626382"/>
    <n v="1095.3399999999999"/>
    <n v="203.86755125052764"/>
    <n v="191.3179413049458"/>
    <s v=""/>
    <n v="-1.0555438881635015E-2"/>
    <n v="-1.1631407548991168E-2"/>
    <n v="86919.436539330476"/>
    <n v="187835.37094569163"/>
    <n v="175927.87235990944"/>
    <n v="117232.16809363152"/>
    <m/>
  </r>
  <r>
    <x v="1587"/>
    <m/>
    <n v="26.25"/>
    <n v="1064.8800000000001"/>
    <n v="103.99863045664468"/>
    <n v="15.776157964611933"/>
    <m/>
    <m/>
    <m/>
    <m/>
    <m/>
    <m/>
    <m/>
    <n v="1.5720819439493188E-3"/>
    <n v="1.2481160213823632E-3"/>
    <n v="0.28148344529482666"/>
    <n v="0.35526067934567052"/>
    <n v="0.64473932065432948"/>
    <n v="7.731338149294803E-2"/>
    <n v="1"/>
    <n v="0"/>
    <n v="1"/>
    <n v="43.780235424383342"/>
    <n v="47.866720778327966"/>
    <n v="198.13702817223907"/>
    <m/>
    <m/>
    <n v="185.95970842593474"/>
    <m/>
    <n v="0.33993966499626382"/>
    <n v="1095.3399999999999"/>
    <n v="203.86755125052764"/>
    <n v="191.3179413049458"/>
    <s v=""/>
    <n v="-1.5713920910550128E-2"/>
    <n v="-7.3311062410030825E-3"/>
    <n v="84414.462262879621"/>
    <n v="184535.82641298824"/>
    <n v="172408.40758940732"/>
    <n v="114426.50385078107"/>
    <m/>
  </r>
  <r>
    <x v="1588"/>
    <m/>
    <n v="25.97"/>
    <n v="1071.25"/>
    <n v="104.32378166981179"/>
    <n v="15.854449616979599"/>
    <m/>
    <m/>
    <m/>
    <m/>
    <m/>
    <m/>
    <m/>
    <n v="1.4197412849860367E-3"/>
    <n v="1.2121328013703872E-3"/>
    <n v="0.26749759020091424"/>
    <n v="0.37383514343023128"/>
    <n v="0.62616485656976872"/>
    <n v="0.10916699283398326"/>
    <n v="1"/>
    <n v="0"/>
    <n v="1"/>
    <n v="43.22857311764939"/>
    <n v="48.469875725860646"/>
    <n v="198.96925096982008"/>
    <m/>
    <m/>
    <n v="186.85343407695868"/>
    <m/>
    <n v="0.33993966499626382"/>
    <n v="1095.3399999999999"/>
    <n v="203.86755125052764"/>
    <n v="191.3179413049458"/>
    <s v=""/>
    <n v="1.3616557734204893E-2"/>
    <n v="-2.9558676322833044E-2"/>
    <n v="84919.420685062913"/>
    <n v="185112.77677827206"/>
    <n v="173237.00544869152"/>
    <n v="114994.36328025865"/>
    <m/>
  </r>
  <r>
    <x v="1589"/>
    <m/>
    <n v="23.93"/>
    <n v="1083.48"/>
    <n v="104.38900471748987"/>
    <n v="15.999864901993158"/>
    <m/>
    <m/>
    <m/>
    <m/>
    <m/>
    <m/>
    <m/>
    <n v="1.2896192547079009E-3"/>
    <n v="1.179324446795416E-3"/>
    <n v="0.25494472035576299"/>
    <n v="0.39224189408768639"/>
    <n v="0.60775810591231361"/>
    <n v="0.13436439674899395"/>
    <n v="1"/>
    <n v="0"/>
    <n v="1"/>
    <n v="40.612463695521228"/>
    <n v="51.403178618618725"/>
    <n v="202.98299538804153"/>
    <m/>
    <m/>
    <n v="190.06582657778705"/>
    <m/>
    <n v="0.33993966499626382"/>
    <n v="1095.3399999999999"/>
    <n v="203.86755125052764"/>
    <n v="191.3179413049458"/>
    <s v=""/>
    <n v="1.9873978996499453E-2"/>
    <n v="-3.5670781522674555E-2"/>
    <n v="85888.909147119688"/>
    <n v="185228.50896581722"/>
    <n v="176215.30370645935"/>
    <n v="116049.07905503035"/>
    <m/>
  </r>
  <r>
    <x v="1590"/>
    <m/>
    <n v="25.64"/>
    <n v="1069.5899999999999"/>
    <n v="103.45361000034357"/>
    <n v="15.818059763388076"/>
    <m/>
    <m/>
    <m/>
    <m/>
    <m/>
    <m/>
    <m/>
    <n v="1.2165148933029201E-3"/>
    <n v="1.1607019826112962E-3"/>
    <n v="0.24761330865377001"/>
    <n v="0.40385551384003715"/>
    <n v="0.59614448615996285"/>
    <n v="7.321816988190992E-2"/>
    <n v="1"/>
    <n v="0"/>
    <n v="1"/>
    <n v="41.11138939052406"/>
    <n v="50.771688571377943"/>
    <n v="202.15177739211626"/>
    <m/>
    <m/>
    <n v="188.72621821914157"/>
    <m/>
    <n v="0.33993966499626382"/>
    <n v="1095.3399999999999"/>
    <n v="203.86755125052764"/>
    <n v="191.3179413049458"/>
    <s v=""/>
    <s v=""/>
    <s v=""/>
    <n v="84787.83026421137"/>
    <n v="183568.73867467963"/>
    <n v="174973.31561203557"/>
    <n v="114730.42298938047"/>
    <m/>
  </r>
  <r>
    <x v="1591"/>
    <m/>
    <n v="24.63"/>
    <n v="1093.67"/>
    <n v="104.61120312028135"/>
    <n v="16.134253487665905"/>
    <m/>
    <m/>
    <m/>
    <m/>
    <m/>
    <m/>
    <m/>
    <n v="1.0955218578929185E-3"/>
    <n v="1.1260784593090445E-3"/>
    <n v="0.2382317240612086"/>
    <n v="0.41975937669118796"/>
    <n v="0.58024062330881199"/>
    <n v="8.2794937903375235E-2"/>
    <n v="1"/>
    <n v="0"/>
    <n v="1"/>
    <n v="38.93399944637035"/>
    <n v="53.4607186864366"/>
    <n v="205.72064442881668"/>
    <m/>
    <m/>
    <n v="192.36664276563323"/>
    <m/>
    <n v="0.33993966499626382"/>
    <n v="1095.3399999999999"/>
    <n v="203.86755125052764"/>
    <n v="191.3179413049458"/>
    <s v=""/>
    <s v=""/>
    <s v=""/>
    <n v="86696.684079937229"/>
    <n v="185622.77921444192"/>
    <n v="178348.45426073915"/>
    <n v="117023.81676052732"/>
    <m/>
  </r>
  <r>
    <x v="1592"/>
    <m/>
    <n v="23.47"/>
    <n v="1102.6600000000001"/>
    <n v="104.60920044703759"/>
    <n v="16.266246947762575"/>
    <m/>
    <m/>
    <m/>
    <m/>
    <m/>
    <m/>
    <m/>
    <n v="1.1075148204726861E-3"/>
    <n v="1.1287596500404911E-3"/>
    <n v="0.23851517008785991"/>
    <n v="0.41926054415391611"/>
    <n v="0.58073945584608389"/>
    <n v="8.8018018018018007E-2"/>
    <n v="1"/>
    <n v="0"/>
    <n v="1"/>
    <n v="37.960464217994158"/>
    <n v="54.797491011798293"/>
    <n v="207.43530939520056"/>
    <m/>
    <m/>
    <n v="193.96254258222243"/>
    <m/>
    <n v="0.33993966499626382"/>
    <n v="1095.3399999999999"/>
    <n v="203.86755125052764"/>
    <n v="191.3179413049458"/>
    <s v=""/>
    <n v="-2.0097469986376182E-2"/>
    <n v="2.6548096205816218E-3"/>
    <n v="87409.333407319922"/>
    <n v="185619.22565839559"/>
    <n v="179828.05728001337"/>
    <n v="117981.18231200753"/>
    <m/>
  </r>
  <r>
    <x v="1593"/>
    <m/>
    <n v="22.73"/>
    <n v="1115.01"/>
    <n v="105.26205877897229"/>
    <n v="16.43295747559867"/>
    <m/>
    <m/>
    <m/>
    <m/>
    <m/>
    <m/>
    <m/>
    <n v="1.1570609370946529E-3"/>
    <n v="1.1429861401400468E-3"/>
    <n v="0.24148679307483981"/>
    <n v="0.41410132093231594"/>
    <n v="0.58589867906768411"/>
    <n v="9.9627065448167629E-2"/>
    <n v="1"/>
    <n v="0"/>
    <n v="1"/>
    <n v="36.529545484503679"/>
    <n v="56.863081042172311"/>
    <n v="210.04173229962404"/>
    <m/>
    <m/>
    <n v="196.31032502082564"/>
    <m/>
    <n v="0.33993966499626382"/>
    <n v="1095.3399999999999"/>
    <n v="203.86755125052764"/>
    <n v="191.3179413049458"/>
    <s v=""/>
    <n v="-3.2013494640233731E-2"/>
    <n v="9.4802678617014191E-3"/>
    <n v="88388.334429920185"/>
    <n v="186777.66160399583"/>
    <n v="182004.75154906884"/>
    <n v="119190.35522332047"/>
    <m/>
  </r>
  <r>
    <x v="1594"/>
    <m/>
    <n v="23.19"/>
    <n v="1113.8399999999999"/>
    <n v="105.10363660502951"/>
    <n v="16.435305059197443"/>
    <m/>
    <m/>
    <m/>
    <m/>
    <m/>
    <m/>
    <m/>
    <n v="1.1177264954983124E-3"/>
    <n v="1.1316080515697828E-3"/>
    <n v="0.23881592450906003"/>
    <n v="0.41873254560210987"/>
    <n v="0.58126745439789018"/>
    <n v="9.4248154657293498E-2"/>
    <n v="1"/>
    <n v="0"/>
    <n v="1"/>
    <n v="36.334427011370892"/>
    <n v="57.166808816592102"/>
    <n v="210.41570375712871"/>
    <m/>
    <m/>
    <n v="196.47250407845183"/>
    <m/>
    <n v="0.33993966499626382"/>
    <n v="1095.3399999999999"/>
    <n v="203.86755125052764"/>
    <n v="191.3179413049458"/>
    <s v=""/>
    <n v="-5.6627294822468088E-2"/>
    <n v="3.3338056216100975E-2"/>
    <n v="88295.586964621209"/>
    <n v="186496.55629845182"/>
    <n v="182155.11225519361"/>
    <n v="119207.38254925798"/>
    <m/>
  </r>
  <r>
    <x v="1595"/>
    <m/>
    <n v="24.25"/>
    <n v="1106.1300000000001"/>
    <n v="104.57730646913716"/>
    <n v="16.33518380444383"/>
    <m/>
    <m/>
    <m/>
    <m/>
    <m/>
    <m/>
    <m/>
    <n v="1.1187963571039935E-3"/>
    <n v="1.131512563369343E-3"/>
    <n v="0.2388058483241457"/>
    <n v="0.41875021362233944"/>
    <n v="0.58124978637766056"/>
    <n v="9.407482078853048E-2"/>
    <n v="1"/>
    <n v="0"/>
    <n v="1"/>
    <n v="36.767953715609281"/>
    <n v="56.484719122145364"/>
    <n v="209.5788406305841"/>
    <m/>
    <m/>
    <n v="195.49634066448161"/>
    <m/>
    <n v="0.33993966499626382"/>
    <n v="1095.3399999999999"/>
    <n v="203.86755125052764"/>
    <n v="191.3179413049458"/>
    <s v=""/>
    <n v="-5.2529986353515801E-2"/>
    <n v="2.8769164855309004E-2"/>
    <n v="87684.404949702352"/>
    <n v="185562.63278266625"/>
    <n v="181250.08405755757"/>
    <n v="118481.1902045624"/>
    <m/>
  </r>
  <r>
    <x v="1596"/>
    <m/>
    <n v="24.13"/>
    <n v="1101.53"/>
    <n v="104.19230928716364"/>
    <n v="16.266720884037881"/>
    <m/>
    <m/>
    <m/>
    <m/>
    <m/>
    <m/>
    <m/>
    <n v="1.0120448700625189E-3"/>
    <n v="1.0991056310689401E-3"/>
    <n v="0.23536126233064475"/>
    <n v="0.42487875451447943"/>
    <n v="0.57512124548552057"/>
    <n v="9.3612453032742876E-2"/>
    <n v="1"/>
    <n v="0"/>
    <n v="1"/>
    <n v="36.747422287145127"/>
    <n v="56.516260501329647"/>
    <n v="209.61785062469735"/>
    <m/>
    <m/>
    <n v="195.24737644301607"/>
    <m/>
    <n v="0.33993966499626382"/>
    <n v="1095.3399999999999"/>
    <n v="203.86755125052764"/>
    <n v="191.3179413049458"/>
    <s v=""/>
    <n v="-5.3257754513484024E-2"/>
    <n v="2.9258794671881194E-2"/>
    <n v="87319.756795535446"/>
    <n v="184879.491352532"/>
    <n v="181019.26241703695"/>
    <n v="117984.61983280016"/>
    <m/>
  </r>
  <r>
    <x v="1597"/>
    <m/>
    <n v="23.5"/>
    <n v="1101.5999999999999"/>
    <n v="104.09904256362613"/>
    <n v="16.328121060995638"/>
    <m/>
    <m/>
    <m/>
    <m/>
    <m/>
    <m/>
    <m/>
    <n v="9.1093288399696681E-4"/>
    <n v="1.0661602124190819E-3"/>
    <n v="0.23180697725892921"/>
    <n v="0.43139339972627161"/>
    <n v="0.56860660027372845"/>
    <n v="9.8273624972654197E-2"/>
    <n v="1"/>
    <n v="0"/>
    <n v="1"/>
    <n v="36.408214328939771"/>
    <n v="57.037950572003389"/>
    <n v="210.26283049619411"/>
    <m/>
    <m/>
    <n v="195.6510516959207"/>
    <m/>
    <n v="0.33993966499626382"/>
    <n v="1095.3399999999999"/>
    <n v="203.86755125052764"/>
    <n v="191.3179413049458"/>
    <s v=""/>
    <n v="-3.3535173803709406E-2"/>
    <n v="9.1651459661004075E-3"/>
    <n v="87325.305789185804"/>
    <n v="184713.99828950554"/>
    <n v="181393.5209493053"/>
    <n v="118429.96321747312"/>
    <m/>
  </r>
  <r>
    <x v="1598"/>
    <m/>
    <n v="22.01"/>
    <n v="1125.8599999999999"/>
    <n v="105.55552987120286"/>
    <n v="16.68781594434591"/>
    <m/>
    <m/>
    <m/>
    <m/>
    <m/>
    <m/>
    <m/>
    <n v="8.2921722207976694E-4"/>
    <n v="1.0369886939912583E-3"/>
    <n v="0.22861371388689572"/>
    <n v="0.43741907823374926"/>
    <n v="0.56258092176625074"/>
    <n v="0.10768118206917252"/>
    <n v="1"/>
    <n v="0"/>
    <n v="1"/>
    <n v="34.309504892990844"/>
    <n v="60.325837310724907"/>
    <n v="214.30294977994353"/>
    <m/>
    <m/>
    <n v="199.59407096720685"/>
    <m/>
    <n v="0.33993966499626382"/>
    <n v="1095.3399999999999"/>
    <n v="203.86755125052764"/>
    <n v="191.3179413049458"/>
    <s v=""/>
    <n v="-4.7821350762527137E-2"/>
    <n v="2.3643188037450358E-2"/>
    <n v="89248.42844572688"/>
    <n v="187298.39856269711"/>
    <n v="185049.20356685226"/>
    <n v="121038.87649325994"/>
    <m/>
  </r>
  <r>
    <x v="1599"/>
    <m/>
    <n v="22.63"/>
    <n v="1120.46"/>
    <n v="105.09085403029398"/>
    <n v="16.607757194401589"/>
    <m/>
    <m/>
    <m/>
    <m/>
    <m/>
    <m/>
    <m/>
    <n v="7.4980702306225828E-4"/>
    <n v="1.0069324901286611E-3"/>
    <n v="0.22527626928392727"/>
    <n v="0.44389939658475464"/>
    <n v="0.55610060341524536"/>
    <n v="0.10933493349334927"/>
    <n v="1"/>
    <n v="0"/>
    <n v="1"/>
    <n v="34.709148748601372"/>
    <n v="59.623150102297231"/>
    <n v="213.47086882175731"/>
    <m/>
    <m/>
    <n v="198.75802758475143"/>
    <m/>
    <n v="0.33993966499626382"/>
    <n v="1095.3399999999999"/>
    <n v="203.86755125052764"/>
    <n v="191.3179413049458"/>
    <n v="0.44389939658475464"/>
    <n v="-6.797470378199777E-2"/>
    <n v="4.0633946936862841E-2"/>
    <n v="88820.36322127009"/>
    <n v="186473.87481714628"/>
    <n v="184274.08453991418"/>
    <n v="120458.20007766233"/>
    <m/>
  </r>
  <r>
    <x v="1600"/>
    <m/>
    <n v="22.21"/>
    <n v="1127.24"/>
    <n v="105.59123775491875"/>
    <n v="16.71179712278207"/>
    <m/>
    <m/>
    <m/>
    <m/>
    <m/>
    <m/>
    <m/>
    <n v="7.1056520335055625E-4"/>
    <n v="9.8744618020315828E-4"/>
    <n v="0.22308582985532535"/>
    <n v="0.4482579645011589"/>
    <n v="0.55174203549884115"/>
    <n v="0.11836005833113536"/>
    <n v="1"/>
    <n v="0"/>
    <n v="1"/>
    <n v="34.372966579707608"/>
    <n v="60.200641646755706"/>
    <n v="214.16007327517994"/>
    <m/>
    <m/>
    <n v="199.16261235777131"/>
    <m/>
    <n v="0.44389939658475464"/>
    <n v="1127.24"/>
    <n v="214.16007327517994"/>
    <n v="199.16261235777131"/>
    <s v=""/>
    <n v="-3.5851346768291603E-2"/>
    <n v="1.1882794612368519E-2"/>
    <n v="89357.822891976961"/>
    <n v="187361.75885698211"/>
    <n v="184649.18631352801"/>
    <n v="121212.81506644277"/>
    <m/>
  </r>
  <r>
    <x v="1601"/>
    <m/>
    <n v="22.1"/>
    <n v="1125.81"/>
    <n v="105.54914610326148"/>
    <n v="16.689425049493551"/>
    <m/>
    <m/>
    <m/>
    <m/>
    <m/>
    <m/>
    <m/>
    <n v="6.8704425561126831E-4"/>
    <n v="9.7208346657579384E-4"/>
    <n v="0.22134363942842361"/>
    <n v="0.45178619208679466"/>
    <n v="0.54821380791320529"/>
    <n v="0.12608261159227177"/>
    <n v="1"/>
    <n v="0"/>
    <n v="1"/>
    <n v="34.623597801299631"/>
    <n v="59.761687379553834"/>
    <n v="213.63955568900528"/>
    <m/>
    <m/>
    <n v="198.78126959022714"/>
    <m/>
    <n v="0.44389939658475464"/>
    <n v="1127.24"/>
    <n v="214.16007327517994"/>
    <n v="199.16261235777131"/>
    <s v=""/>
    <n v="-3.2947730740570003E-2"/>
    <n v="5.3629506193211274E-3"/>
    <n v="89244.464878833765"/>
    <n v="187287.07116456196"/>
    <n v="184295.63284834707"/>
    <n v="121050.54753996129"/>
    <m/>
  </r>
  <r>
    <x v="1602"/>
    <m/>
    <n v="21.74"/>
    <n v="1121.6400000000001"/>
    <n v="105.21334092603396"/>
    <n v="16.630751153529825"/>
    <m/>
    <m/>
    <m/>
    <m/>
    <m/>
    <m/>
    <m/>
    <n v="6.5084154339725535E-4"/>
    <n v="9.5267147658265419E-4"/>
    <n v="0.21912243705236067"/>
    <n v="0.45636586259810713"/>
    <n v="0.54363413740189293"/>
    <n v="0.13285265625691162"/>
    <n v="1"/>
    <n v="0"/>
    <n v="1"/>
    <n v="34.650270683317018"/>
    <n v="59.715648939361031"/>
    <n v="213.58469539116408"/>
    <m/>
    <m/>
    <n v="198.42584978297941"/>
    <m/>
    <n v="0.44389939658475464"/>
    <n v="1127.24"/>
    <n v="214.16007327517994"/>
    <n v="199.16261235777131"/>
    <s v=""/>
    <n v="-1.8919711141311524E-2"/>
    <n v="-1.1269114765995458E-2"/>
    <n v="88913.903399947696"/>
    <n v="186691.2163381922"/>
    <n v="183966.11327923179"/>
    <n v="120624.97822216582"/>
    <m/>
  </r>
  <r>
    <x v="1603"/>
    <m/>
    <n v="22.14"/>
    <n v="1127.79"/>
    <n v="105.55155162988277"/>
    <n v="16.722334292700783"/>
    <m/>
    <m/>
    <m/>
    <m/>
    <m/>
    <m/>
    <m/>
    <n v="5.8605074972345721E-4"/>
    <n v="9.2417934048495286E-4"/>
    <n v="0.21582084876221208"/>
    <n v="0.46334726498169965"/>
    <n v="0.53665273501830035"/>
    <n v="0.14215598144619027"/>
    <n v="1"/>
    <n v="0"/>
    <n v="1"/>
    <n v="34.075021200497318"/>
    <n v="60.707023479622542"/>
    <n v="214.76664369093234"/>
    <m/>
    <m/>
    <n v="199.51944056703735"/>
    <m/>
    <n v="0.44389939658475464"/>
    <n v="1127.24"/>
    <n v="214.16007327517994"/>
    <n v="199.16261235777131"/>
    <s v=""/>
    <n v="-2.6568239363788937E-2"/>
    <n v="-2.5244006395169771E-3"/>
    <n v="89401.422127801256"/>
    <n v="187291.33954618458"/>
    <n v="184980.01165124917"/>
    <n v="121289.24251582459"/>
    <m/>
  </r>
  <r>
    <x v="1604"/>
    <m/>
    <n v="22.37"/>
    <n v="1121.06"/>
    <n v="104.9520073414471"/>
    <n v="16.639590666055806"/>
    <m/>
    <m/>
    <m/>
    <m/>
    <m/>
    <m/>
    <m/>
    <n v="5.2747433482306543E-4"/>
    <n v="8.9646255829199043E-4"/>
    <n v="0.21255990435149411"/>
    <n v="0.47045561252529372"/>
    <n v="0.52954438747470634"/>
    <n v="0.1440776725944892"/>
    <n v="1"/>
    <n v="0"/>
    <n v="1"/>
    <n v="34.270918589690517"/>
    <n v="60.358018637178759"/>
    <n v="214.35507901880018"/>
    <m/>
    <m/>
    <n v="198.7787705662584"/>
    <m/>
    <n v="0.44389939658475464"/>
    <n v="1127.24"/>
    <n v="214.16007327517994"/>
    <n v="199.16261235777131"/>
    <s v=""/>
    <n v="-2.5643071848482468E-2"/>
    <n v="-4.6657317698399758E-3"/>
    <n v="88867.926023987515"/>
    <n v="186227.50437593408"/>
    <n v="184293.31593385723"/>
    <n v="120689.09234401741"/>
    <m/>
  </r>
  <r>
    <x v="1605"/>
    <m/>
    <n v="25.39"/>
    <n v="1089.47"/>
    <n v="102.32892328999503"/>
    <n v="16.169859762853356"/>
    <m/>
    <m/>
    <m/>
    <m/>
    <m/>
    <m/>
    <m/>
    <n v="5.9087718285200748E-4"/>
    <n v="9.044137659966053E-4"/>
    <n v="0.21350047729742644"/>
    <n v="0.46838302783131724"/>
    <n v="0.53161697216868276"/>
    <n v="0.12179868547793084"/>
    <n v="1"/>
    <n v="0"/>
    <n v="1"/>
    <n v="37.054155437293389"/>
    <n v="55.456175662656563"/>
    <n v="208.55228781907806"/>
    <m/>
    <m/>
    <n v="193.30024652191437"/>
    <m/>
    <n v="0.44389939658475464"/>
    <n v="1127.24"/>
    <n v="214.16007327517994"/>
    <n v="199.16261235777131"/>
    <s v=""/>
    <n v="-1.5057178027937712E-2"/>
    <n v="-1.2204537305581686E-2"/>
    <n v="86363.744460915274"/>
    <n v="181573.08747582664"/>
    <n v="179214.02421835193"/>
    <n v="117282.07365640705"/>
    <m/>
  </r>
  <r>
    <x v="1606"/>
    <m/>
    <n v="25.73"/>
    <n v="1083.6099999999999"/>
    <n v="101.84352585875938"/>
    <n v="16.075056404665432"/>
    <m/>
    <m/>
    <m/>
    <m/>
    <m/>
    <m/>
    <m/>
    <n v="6.7774950388411884E-4"/>
    <n v="9.2106936481190079E-4"/>
    <n v="0.21545741107355718"/>
    <n v="0.464128848024912"/>
    <n v="0.53587115197508806"/>
    <n v="0.1219467032479828"/>
    <n v="1"/>
    <n v="0"/>
    <n v="1"/>
    <n v="37.632880084074927"/>
    <n v="54.590041883773438"/>
    <n v="207.46654050608706"/>
    <m/>
    <m/>
    <n v="192.27915115541037"/>
    <m/>
    <n v="0.44389939658475464"/>
    <n v="1127.24"/>
    <n v="214.16007327517994"/>
    <n v="199.16261235777131"/>
    <s v=""/>
    <n v="1.843098020138223E-2"/>
    <n v="-4.5285574409413165E-2"/>
    <n v="85899.214421041775"/>
    <n v="180711.79520958709"/>
    <n v="178267.33836029147"/>
    <n v="116594.4526998287"/>
    <m/>
  </r>
  <r>
    <x v="1607"/>
    <m/>
    <n v="26.24"/>
    <n v="1079.25"/>
    <n v="101.84152403296287"/>
    <n v="16.021609489487851"/>
    <m/>
    <m/>
    <m/>
    <m/>
    <m/>
    <m/>
    <m/>
    <n v="7.58396311759267E-4"/>
    <n v="9.3796381134661174E-4"/>
    <n v="0.21742441466373832"/>
    <n v="0.45992994924078245"/>
    <n v="0.54007005075921755"/>
    <n v="0.12401333232330883"/>
    <n v="1"/>
    <n v="0"/>
    <n v="1"/>
    <n v="38.453637917473962"/>
    <n v="53.399455237160417"/>
    <n v="205.95828683794588"/>
    <m/>
    <m/>
    <n v="191.15719684621021"/>
    <m/>
    <n v="0.44389939658475464"/>
    <n v="1127.24"/>
    <n v="214.16007327517994"/>
    <n v="199.16261235777131"/>
    <s v=""/>
    <n v="3.5335591218242923E-2"/>
    <n v="-6.3545844493868242E-2"/>
    <n v="85553.59138796186"/>
    <n v="180708.24315725648"/>
    <n v="177227.14337679421"/>
    <n v="116206.79534630205"/>
    <m/>
  </r>
  <r>
    <x v="1608"/>
    <m/>
    <n v="26.1"/>
    <n v="1079.3800000000001"/>
    <n v="101.83551343299102"/>
    <n v="16.021896201343456"/>
    <m/>
    <m/>
    <m/>
    <m/>
    <m/>
    <m/>
    <m/>
    <n v="8.7504212649080213E-4"/>
    <n v="9.6757053077845196E-4"/>
    <n v="0.22082924342404014"/>
    <n v="0.45283857540542433"/>
    <n v="0.54716142459457573"/>
    <n v="0.13812763383681978"/>
    <n v="1"/>
    <n v="0"/>
    <n v="1"/>
    <n v="37.959255899490188"/>
    <n v="54.085989252382554"/>
    <n v="206.84092611458985"/>
    <m/>
    <m/>
    <n v="191.62385595998924"/>
    <m/>
    <n v="0.44389939658475464"/>
    <n v="1127.24"/>
    <n v="214.16007327517994"/>
    <n v="199.16261235777131"/>
    <s v=""/>
    <n v="3.8776928422515455E-2"/>
    <n v="-6.8724818393029241E-2"/>
    <n v="85563.896661883977"/>
    <n v="180697.57791072223"/>
    <n v="177659.79599479813"/>
    <n v="116208.87490428588"/>
    <m/>
  </r>
  <r>
    <x v="1609"/>
    <m/>
    <n v="24.33"/>
    <n v="1092.54"/>
    <n v="101.83350398578668"/>
    <n v="16.207016878407831"/>
    <m/>
    <m/>
    <m/>
    <m/>
    <m/>
    <m/>
    <m/>
    <n v="8.5394414089412182E-4"/>
    <n v="9.5846528297081836E-4"/>
    <n v="0.21978773910691479"/>
    <n v="0.45498443364648034"/>
    <n v="0.54501556635351966"/>
    <n v="0.16481541603021607"/>
    <n v="1"/>
    <n v="0"/>
    <n v="1"/>
    <n v="36.778409165804781"/>
    <n v="55.768510741105352"/>
    <n v="208.985747153246"/>
    <m/>
    <m/>
    <n v="193.76518983008728"/>
    <m/>
    <n v="0.44389939658475464"/>
    <n v="1127.24"/>
    <n v="214.16007327517994"/>
    <n v="199.16261235777131"/>
    <s v=""/>
    <n v="4.2329856028460622E-2"/>
    <n v="-2.3780650212956722E-4"/>
    <n v="86607.107468152739"/>
    <n v="180694.01233491747"/>
    <n v="179645.08606535071"/>
    <n v="117551.57899703657"/>
    <m/>
  </r>
  <r>
    <x v="1610"/>
    <m/>
    <n v="24.59"/>
    <n v="1094.1600000000001"/>
    <n v="101.83149279619339"/>
    <n v="16.242859064099818"/>
    <m/>
    <m/>
    <m/>
    <m/>
    <m/>
    <m/>
    <m/>
    <n v="7.7039495001098978E-4"/>
    <n v="9.3026489144357779E-4"/>
    <n v="0.21653025314896837"/>
    <n v="0.46182922961440431"/>
    <n v="0.53817077038559569"/>
    <n v="5.6637646082221174E-2"/>
    <n v="1"/>
    <n v="0"/>
    <n v="1"/>
    <n v="36.216590991975487"/>
    <n v="56.620417160453101"/>
    <n v="210.04988590099762"/>
    <m/>
    <m/>
    <n v="194.44257174501234"/>
    <m/>
    <n v="0.44389939658475464"/>
    <n v="1127.24"/>
    <n v="214.16007327517994"/>
    <n v="199.16261235777131"/>
    <s v=""/>
    <n v="2.9399381258352175E-2"/>
    <n v="1.0457583525216751E-2"/>
    <n v="86735.527035489795"/>
    <n v="180690.44366740674"/>
    <n v="180273.10564158385"/>
    <n v="117811.54698216352"/>
    <m/>
  </r>
  <r>
    <x v="1611"/>
    <m/>
    <n v="26.44"/>
    <n v="1075.6300000000001"/>
    <n v="101.82948518204434"/>
    <n v="15.981700979727183"/>
    <m/>
    <m/>
    <m/>
    <m/>
    <m/>
    <m/>
    <m/>
    <n v="6.9881891660654449E-4"/>
    <n v="9.0399598317926662E-4"/>
    <n v="0.2134511596413452"/>
    <n v="0.46849124721564706"/>
    <n v="0.53150875278435294"/>
    <n v="5.831524445044118E-2"/>
    <n v="1"/>
    <n v="0"/>
    <n v="1"/>
    <n v="37.346268932153926"/>
    <n v="54.854297421462839"/>
    <n v="207.86590782225898"/>
    <m/>
    <m/>
    <n v="191.85982447402861"/>
    <m/>
    <n v="0.44389939658475464"/>
    <n v="1127.24"/>
    <n v="214.16007327517994"/>
    <n v="199.16261235777131"/>
    <s v=""/>
    <n v="2.8725232141551427E-2"/>
    <n v="1.3388956060238044E-2"/>
    <n v="85266.6291449001"/>
    <n v="180686.88134418684"/>
    <n v="177878.56895422642"/>
    <n v="115917.33378943558"/>
    <m/>
  </r>
  <r>
    <x v="1612"/>
    <m/>
    <n v="25.49"/>
    <n v="1071.69"/>
    <n v="101.40435369894982"/>
    <n v="15.942163624132315"/>
    <m/>
    <m/>
    <m/>
    <m/>
    <m/>
    <m/>
    <m/>
    <n v="6.3387843127343357E-4"/>
    <n v="8.7835852558215168E-4"/>
    <n v="0.21040263707791412"/>
    <n v="0.47527921412396101"/>
    <n v="0.52472078587603899"/>
    <n v="7.1499810928341831E-2"/>
    <n v="1"/>
    <n v="0"/>
    <n v="1"/>
    <n v="37.026843444662326"/>
    <n v="55.32347041238976"/>
    <n v="208.45853881180201"/>
    <m/>
    <m/>
    <n v="191.85729816468682"/>
    <m/>
    <n v="0.44389939658475464"/>
    <n v="1127.24"/>
    <n v="214.16007327517994"/>
    <n v="199.16261235777131"/>
    <s v=""/>
    <n v="6.2363452116434015E-2"/>
    <n v="-1.1681221550963516E-2"/>
    <n v="84954.300073722348"/>
    <n v="179932.52535678053"/>
    <n v="177876.22674270984"/>
    <n v="115630.56426149512"/>
    <m/>
  </r>
  <r>
    <x v="1613"/>
    <m/>
    <n v="25.66"/>
    <n v="1067.3599999999999"/>
    <n v="100.85322615594328"/>
    <n v="15.900373426894477"/>
    <m/>
    <m/>
    <m/>
    <m/>
    <m/>
    <m/>
    <m/>
    <n v="5.830312109896213E-4"/>
    <n v="8.5576995666774647E-4"/>
    <n v="0.20767957486487307"/>
    <n v="0.48151100109418615"/>
    <n v="0.5184889989058139"/>
    <n v="8.5911862053111673E-2"/>
    <n v="1"/>
    <n v="0"/>
    <n v="1"/>
    <n v="36.384617166750665"/>
    <n v="56.283049549542135"/>
    <n v="209.66376848686278"/>
    <m/>
    <m/>
    <n v="192.14099448726941"/>
    <m/>
    <n v="0.44389939658475464"/>
    <n v="1127.24"/>
    <n v="214.16007327517994"/>
    <n v="199.16261235777131"/>
    <s v=""/>
    <n v="6.3535164086629514E-2"/>
    <n v="-9.8630320217291123E-3"/>
    <n v="84611.05518077829"/>
    <n v="178954.60116526848"/>
    <n v="178139.24947827685"/>
    <n v="115327.45458321433"/>
    <m/>
  </r>
  <r>
    <x v="1614"/>
    <m/>
    <n v="27.46"/>
    <n v="1051.8699999999999"/>
    <n v="99.79995199650763"/>
    <n v="15.683302671250294"/>
    <m/>
    <m/>
    <m/>
    <m/>
    <m/>
    <m/>
    <m/>
    <n v="6.6864003619355279E-4"/>
    <n v="8.7327044185858216E-4"/>
    <n v="0.20979235036023725"/>
    <n v="0.47666180310334799"/>
    <n v="0.52333819689665195"/>
    <n v="7.9591484477799984E-2"/>
    <n v="1"/>
    <n v="0"/>
    <n v="1"/>
    <n v="37.340227339634076"/>
    <n v="54.804824439629648"/>
    <n v="207.82822326974639"/>
    <m/>
    <m/>
    <n v="189.97686559583309"/>
    <m/>
    <n v="0.44389939658475464"/>
    <n v="1127.24"/>
    <n v="214.16007327517994"/>
    <n v="199.16261235777131"/>
    <s v=""/>
    <n v="6.2696747114375784E-2"/>
    <n v="-2.9613082796275947E-3"/>
    <n v="83383.142157290189"/>
    <n v="177085.66484757408"/>
    <n v="176132.82551069264"/>
    <n v="113753.01245907185"/>
    <m/>
  </r>
  <r>
    <x v="1615"/>
    <m/>
    <n v="26.7"/>
    <n v="1055.33"/>
    <n v="99.899429054896245"/>
    <n v="15.745759507336283"/>
    <m/>
    <m/>
    <m/>
    <m/>
    <m/>
    <m/>
    <m/>
    <n v="7.3233851879607589E-4"/>
    <n v="8.8624107446938819E-4"/>
    <n v="0.21134462414089733"/>
    <n v="0.47316084052998153"/>
    <n v="0.52683915947001847"/>
    <n v="8.5010707301728938E-2"/>
    <n v="1"/>
    <n v="0"/>
    <n v="1"/>
    <n v="36.579396112369942"/>
    <n v="55.921508102509769"/>
    <n v="209.23976798917388"/>
    <m/>
    <m/>
    <n v="190.97822017836688"/>
    <m/>
    <n v="0.44389939658475464"/>
    <n v="1127.24"/>
    <n v="214.16007327517994"/>
    <n v="199.16261235777131"/>
    <s v=""/>
    <n v="6.9362183539791067E-2"/>
    <n v="-4.8515724664158766E-3"/>
    <n v="83657.42098629399"/>
    <n v="177262.17756796544"/>
    <n v="177061.20913996559"/>
    <n v="114206.01992837661"/>
    <m/>
  </r>
  <r>
    <x v="1616"/>
    <m/>
    <n v="27.37"/>
    <n v="1047.22"/>
    <n v="99.320524109566023"/>
    <n v="15.650652481872513"/>
    <m/>
    <m/>
    <m/>
    <m/>
    <m/>
    <m/>
    <m/>
    <n v="7.3075458567559539E-4"/>
    <n v="8.8114881786304465E-4"/>
    <n v="0.21073656640530483"/>
    <n v="0.47452609533208528"/>
    <n v="0.52547390466791466"/>
    <n v="7.8864468864468809E-2"/>
    <n v="1"/>
    <n v="0"/>
    <n v="1"/>
    <n v="36.988297085775343"/>
    <n v="55.296392285201847"/>
    <n v="208.4601091839541"/>
    <m/>
    <m/>
    <n v="189.93895575777339"/>
    <m/>
    <n v="0.44389939658475464"/>
    <n v="1127.24"/>
    <n v="214.16007327517994"/>
    <n v="199.16261235777131"/>
    <s v=""/>
    <n v="8.8446267992002614E-2"/>
    <n v="-1.8819685180675227E-2"/>
    <n v="83014.530436230183"/>
    <n v="176234.96497841491"/>
    <n v="176097.67824751843"/>
    <n v="113516.19643396954"/>
    <m/>
  </r>
  <r>
    <x v="1617"/>
    <m/>
    <n v="24.45"/>
    <n v="1064.5899999999999"/>
    <n v="100.22375120711142"/>
    <n v="15.88381840001505"/>
    <m/>
    <m/>
    <m/>
    <m/>
    <m/>
    <m/>
    <m/>
    <n v="6.6209751192322674E-4"/>
    <n v="8.5603986877171045E-4"/>
    <n v="0.20771232362595679"/>
    <n v="0.48143508413144293"/>
    <n v="0.51856491586855702"/>
    <n v="9.207937475529912E-2"/>
    <n v="1"/>
    <n v="0"/>
    <n v="1"/>
    <n v="34.751749465443801"/>
    <n v="58.639963747591473"/>
    <n v="212.66171706052333"/>
    <m/>
    <m/>
    <n v="193.47415754841654"/>
    <m/>
    <n v="0.44389939658475464"/>
    <n v="1127.24"/>
    <n v="214.16007327517994"/>
    <n v="199.16261235777131"/>
    <s v=""/>
    <n v="9.0659078321651654E-2"/>
    <n v="-2.0765765071054432E-2"/>
    <n v="84391.47357489953"/>
    <n v="177837.65684226237"/>
    <n v="179375.26195848003"/>
    <n v="115207.37884289671"/>
    <m/>
  </r>
  <r>
    <x v="1618"/>
    <m/>
    <n v="27.21"/>
    <n v="1048.92"/>
    <n v="100.21780476923649"/>
    <n v="15.66666062246426"/>
    <m/>
    <m/>
    <m/>
    <m/>
    <m/>
    <m/>
    <m/>
    <n v="6.2625865306973325E-4"/>
    <n v="8.3946994041020784E-4"/>
    <n v="0.20569220937282598"/>
    <n v="0.48616328399072084"/>
    <n v="0.51383671600927916"/>
    <n v="8.8899413889053369E-2"/>
    <n v="1"/>
    <n v="0"/>
    <n v="1"/>
    <n v="35.806911102509652"/>
    <n v="56.859488200398737"/>
    <n v="210.50937951429469"/>
    <m/>
    <m/>
    <n v="191.13207998875751"/>
    <m/>
    <n v="0.44389939658475464"/>
    <n v="1127.24"/>
    <n v="214.16007327517994"/>
    <n v="199.16261235777131"/>
    <s v=""/>
    <n v="7.8067612883833348E-2"/>
    <n v="-4.9930182219810604E-3"/>
    <n v="83149.291710596211"/>
    <n v="177827.10544535797"/>
    <n v="177203.8568410509"/>
    <n v="113632.30553766731"/>
    <m/>
  </r>
  <r>
    <x v="1619"/>
    <m/>
    <n v="26.05"/>
    <n v="1049.33"/>
    <n v="99.988602836006692"/>
    <n v="15.677145498711651"/>
    <m/>
    <m/>
    <m/>
    <m/>
    <m/>
    <m/>
    <m/>
    <n v="5.6421729926714643E-4"/>
    <n v="8.1446119564921758E-4"/>
    <n v="0.20260514371733154"/>
    <n v="0.49357088455521608"/>
    <n v="0.50642911544478397"/>
    <n v="8.9761036372695585E-2"/>
    <n v="1"/>
    <n v="0"/>
    <n v="1"/>
    <n v="35.179134716128935"/>
    <n v="57.856364025060465"/>
    <n v="211.73961518204422"/>
    <m/>
    <m/>
    <n v="191.80046120417074"/>
    <m/>
    <n v="0.44389939658475464"/>
    <n v="1127.24"/>
    <n v="214.16007327517994"/>
    <n v="199.16261235777131"/>
    <s v=""/>
    <n v="9.134157037714985E-2"/>
    <n v="-1.3081238645680449E-2"/>
    <n v="83181.792959119775"/>
    <n v="177420.40808811106"/>
    <n v="177823.53161892339"/>
    <n v="113708.35369432169"/>
    <m/>
  </r>
  <r>
    <x v="1620"/>
    <m/>
    <n v="23.89"/>
    <n v="1080.29"/>
    <n v="101.60127248912544"/>
    <n v="16.115090094486071"/>
    <m/>
    <m/>
    <m/>
    <m/>
    <m/>
    <m/>
    <m/>
    <n v="5.6243935081240547E-4"/>
    <n v="8.064204942213332E-4"/>
    <n v="0.20160256176139033"/>
    <n v="0.49602544296216072"/>
    <n v="0.50397455703783933"/>
    <n v="0.10997675666011082"/>
    <n v="1"/>
    <n v="0"/>
    <n v="1"/>
    <n v="33.063289126850982"/>
    <n v="61.336129335432318"/>
    <n v="215.98463460879111"/>
    <m/>
    <m/>
    <n v="196.4239619875062"/>
    <m/>
    <n v="0.44389939658475464"/>
    <n v="1127.24"/>
    <n v="214.16007327517994"/>
    <n v="199.16261235777131"/>
    <s v=""/>
    <n v="8.7551104037814742E-2"/>
    <n v="-1.2218722489734435E-2"/>
    <n v="85636.03357933872"/>
    <n v="180281.93930119253"/>
    <n v="182110.1075352366"/>
    <n v="116884.82220377878"/>
    <m/>
  </r>
  <r>
    <x v="1621"/>
    <m/>
    <n v="23.19"/>
    <n v="1090.0999999999999"/>
    <n v="102.01806236029645"/>
    <n v="16.262118037688357"/>
    <m/>
    <m/>
    <m/>
    <m/>
    <m/>
    <m/>
    <m/>
    <n v="6.6724032555764078E-4"/>
    <n v="8.3054135234263593E-4"/>
    <n v="0.20459541577970131"/>
    <n v="0.48876950453120266"/>
    <n v="0.5112304954687974"/>
    <n v="0.11739255109516483"/>
    <n v="1"/>
    <n v="0"/>
    <n v="1"/>
    <n v="32.257979795316743"/>
    <n v="62.830068946960587"/>
    <n v="217.73818511058937"/>
    <m/>
    <m/>
    <n v="198.10021071005616"/>
    <m/>
    <n v="0.44389939658475464"/>
    <n v="1127.24"/>
    <n v="214.16007327517994"/>
    <n v="199.16261235777131"/>
    <s v=""/>
    <n v="6.1048422182932383E-2"/>
    <n v="6.139949255684618E-3"/>
    <n v="86413.685403768555"/>
    <n v="181021.49387974219"/>
    <n v="183664.20425556847"/>
    <n v="117951.23479591604"/>
    <m/>
  </r>
  <r>
    <x v="1622"/>
    <m/>
    <n v="21.31"/>
    <n v="1104.51"/>
    <n v="102.42341544079132"/>
    <n v="16.484705378034388"/>
    <m/>
    <m/>
    <m/>
    <m/>
    <m/>
    <m/>
    <m/>
    <n v="7.3602898959169571E-4"/>
    <n v="8.4627892074930254E-4"/>
    <n v="0.20652471427353397"/>
    <n v="0.48420355090071149"/>
    <n v="0.51579644909928857"/>
    <n v="0.12409104911987773"/>
    <n v="1"/>
    <n v="0"/>
    <n v="1"/>
    <n v="30.696842274291008"/>
    <n v="65.870754653384594"/>
    <n v="221.25069325785549"/>
    <m/>
    <m/>
    <n v="201.04689006774706"/>
    <m/>
    <n v="0.44389939658475464"/>
    <n v="1127.24"/>
    <n v="214.16007327517994"/>
    <n v="199.16261235777131"/>
    <s v=""/>
    <n v="4.3051096229703711E-2"/>
    <n v="2.1398460533988528E-2"/>
    <n v="87555.98538236531"/>
    <n v="181740.75494471702"/>
    <n v="186396.15248261363"/>
    <n v="119565.68941879524"/>
    <m/>
  </r>
  <r>
    <x v="1623"/>
    <m/>
    <n v="23.8"/>
    <n v="1091.8399999999999"/>
    <n v="101.66333349183981"/>
    <n v="16.294782956634979"/>
    <m/>
    <m/>
    <m/>
    <m/>
    <m/>
    <m/>
    <m/>
    <n v="8.2325342171368288E-4"/>
    <n v="8.6913875245117048E-4"/>
    <n v="0.2092954684734932"/>
    <n v="0.47779343112086908"/>
    <n v="0.52220656887913086"/>
    <n v="0.117967158289739"/>
    <n v="1"/>
    <n v="0"/>
    <n v="1"/>
    <n v="31.602422069448064"/>
    <n v="63.927518148051554"/>
    <n v="219.07500630729456"/>
    <m/>
    <m/>
    <n v="198.92802381351208"/>
    <m/>
    <n v="0.44389939658475464"/>
    <n v="1127.24"/>
    <n v="214.16007327517994"/>
    <n v="199.16261235777131"/>
    <s v=""/>
    <n v="5.0918506849191081E-2"/>
    <n v="1.7534663947363249E-2"/>
    <n v="86551.617531649084"/>
    <n v="180392.06073619248"/>
    <n v="184431.69276238835"/>
    <n v="118188.1576564766"/>
    <m/>
  </r>
  <r>
    <x v="1624"/>
    <m/>
    <n v="23.25"/>
    <n v="1098.8699999999999"/>
    <n v="102.00808331786021"/>
    <n v="16.417115469990947"/>
    <m/>
    <m/>
    <m/>
    <m/>
    <m/>
    <m/>
    <m/>
    <n v="9.5373050996928779E-4"/>
    <n v="9.0690531900572738E-4"/>
    <n v="0.21924419650803098"/>
    <n v="0.45611241525536561"/>
    <n v="0.54388758474463439"/>
    <n v="0.11421480620973706"/>
    <n v="1"/>
    <n v="0"/>
    <n v="1"/>
    <n v="30.786257843584774"/>
    <n v="65.578510380419303"/>
    <n v="220.96095018142614"/>
    <m/>
    <m/>
    <n v="200.45470846875403"/>
    <m/>
    <n v="0.44389939658475464"/>
    <n v="1127.24"/>
    <n v="214.16007327517994"/>
    <n v="199.16261235777131"/>
    <s v=""/>
    <n v="6.2399252637749258E-2"/>
    <n v="5.3406623920004836E-3"/>
    <n v="87108.89503682153"/>
    <n v="181003.78700384684"/>
    <n v="185847.12448428894"/>
    <n v="119075.45111804068"/>
    <m/>
  </r>
  <r>
    <x v="1625"/>
    <m/>
    <n v="22.81"/>
    <n v="1104.18"/>
    <n v="102.35203510422298"/>
    <n v="16.490310624263376"/>
    <m/>
    <m/>
    <m/>
    <m/>
    <m/>
    <m/>
    <m/>
    <n v="9.0620225985569712E-4"/>
    <n v="8.9405159970055688E-4"/>
    <n v="0.21371147347937858"/>
    <n v="0.46792059580109158"/>
    <n v="0.53207940419890842"/>
    <n v="0.10724980723366873"/>
    <n v="1"/>
    <n v="0"/>
    <n v="1"/>
    <n v="30.492396780639972"/>
    <n v="66.204470536558986"/>
    <n v="221.66398918040102"/>
    <m/>
    <m/>
    <n v="201.23474754991059"/>
    <m/>
    <n v="0.44389939658475464"/>
    <n v="1127.24"/>
    <n v="214.16007327517994"/>
    <n v="199.16261235777131"/>
    <s v=""/>
    <n v="5.3864424363209595E-2"/>
    <n v="1.2926791178991204E-2"/>
    <n v="87529.825840870733"/>
    <n v="181614.09722489477"/>
    <n v="186570.32036891396"/>
    <n v="119606.34499099759"/>
    <m/>
  </r>
  <r>
    <x v="1626"/>
    <m/>
    <n v="21.99"/>
    <n v="1109.55"/>
    <n v="102.58135501638844"/>
    <n v="16.581290012626756"/>
    <m/>
    <m/>
    <m/>
    <m/>
    <m/>
    <m/>
    <m/>
    <n v="8.4685828378284545E-4"/>
    <n v="8.7661292668335562E-4"/>
    <n v="0.2101934620887175"/>
    <n v="0.47575219041680972"/>
    <n v="0.52424780958319028"/>
    <n v="0.11353498584387817"/>
    <n v="1"/>
    <n v="0"/>
    <n v="1"/>
    <n v="29.843419896871428"/>
    <n v="67.613515922182515"/>
    <n v="223.23656486188298"/>
    <m/>
    <m/>
    <n v="202.46917962126605"/>
    <m/>
    <n v="0.44389939658475464"/>
    <n v="1127.24"/>
    <n v="214.16007327517994"/>
    <n v="199.16261235777131"/>
    <s v=""/>
    <n v="5.5217446430835482E-2"/>
    <n v="7.5017997080968346E-3"/>
    <n v="87955.512925191637"/>
    <n v="182021.00392470992"/>
    <n v="187714.79660788621"/>
    <n v="120266.23020235615"/>
    <m/>
  </r>
  <r>
    <x v="1627"/>
    <m/>
    <n v="21.21"/>
    <n v="1121.9000000000001"/>
    <n v="103.13086442756799"/>
    <n v="16.788744006351223"/>
    <m/>
    <m/>
    <m/>
    <m/>
    <m/>
    <m/>
    <m/>
    <n v="7.8657676531997329E-4"/>
    <n v="8.5763583185747866E-4"/>
    <n v="0.20790585832442751"/>
    <n v="0.48098692747731336"/>
    <n v="0.51901307252268669"/>
    <n v="0.12172575413591666"/>
    <n v="1"/>
    <n v="0"/>
    <n v="1"/>
    <n v="28.378468523203026"/>
    <n v="70.932522703946674"/>
    <n v="226.88930432089424"/>
    <m/>
    <m/>
    <n v="205.3268171483397"/>
    <m/>
    <n v="0.44389939658475464"/>
    <n v="1127.24"/>
    <n v="214.16007327517994"/>
    <n v="199.16261235777131"/>
    <s v=""/>
    <n v="5.0263620386643115E-2"/>
    <n v="9.7592641512775913E-3"/>
    <n v="88934.513947791915"/>
    <n v="182996.05689289304"/>
    <n v="190364.19168212471"/>
    <n v="121770.920714775"/>
    <m/>
  </r>
  <r>
    <x v="1628"/>
    <m/>
    <n v="21.56"/>
    <n v="1121.0999999999999"/>
    <n v="103.06190257420641"/>
    <n v="16.779886441474446"/>
    <m/>
    <m/>
    <m/>
    <m/>
    <m/>
    <m/>
    <m/>
    <n v="7.7785817899344136E-4"/>
    <n v="8.5288848396339388E-4"/>
    <n v="0.20732963992578352"/>
    <n v="0.48232370458848228"/>
    <n v="0.51767629541151772"/>
    <n v="0.12427572882211421"/>
    <n v="1"/>
    <n v="0"/>
    <n v="1"/>
    <n v="28.378578370339753"/>
    <n v="70.932248138935762"/>
    <n v="226.88901157382543"/>
    <m/>
    <m/>
    <n v="205.2639226531916"/>
    <m/>
    <n v="0.44389939658475464"/>
    <n v="1127.24"/>
    <n v="214.16007327517994"/>
    <n v="199.16261235777131"/>
    <s v=""/>
    <n v="4.2668687048756482E-2"/>
    <n v="1.6741254187826016E-2"/>
    <n v="88871.096877502001"/>
    <n v="182873.69054494047"/>
    <n v="190305.8804498346"/>
    <n v="121706.67565690003"/>
    <m/>
  </r>
  <r>
    <x v="1629"/>
    <m/>
    <n v="22.1"/>
    <n v="1125.07"/>
    <n v="103.18887454286228"/>
    <n v="16.858071899451225"/>
    <m/>
    <m/>
    <m/>
    <m/>
    <m/>
    <m/>
    <m/>
    <n v="7.5559327774304724E-4"/>
    <n v="8.4395810443917705E-4"/>
    <n v="0.20624133548766241"/>
    <n v="0.48486885407111863"/>
    <n v="0.51513114592888143"/>
    <n v="6.871867045444674E-2"/>
    <n v="1"/>
    <n v="0"/>
    <n v="1"/>
    <n v="27.826576536092293"/>
    <n v="72.311976558344952"/>
    <n v="200"/>
    <m/>
    <m/>
    <n v="191.66943619817667"/>
    <m/>
    <n v="0.44389939658475464"/>
    <n v="1127.24"/>
    <n v="214.16007327517994"/>
    <n v="199.16261235777131"/>
    <s v=""/>
    <n v="5.0842922130050816E-2"/>
    <n v="8.8673008630808514E-3"/>
    <n v="89185.80408881561"/>
    <n v="183098.99040768205"/>
    <n v="177702.05469884726"/>
    <n v="122273.76484479503"/>
    <m/>
  </r>
  <r>
    <x v="1630"/>
    <m/>
    <n v="21.72"/>
    <n v="1124.6600000000001"/>
    <n v="103.13123667983231"/>
    <n v="16.858446117636632"/>
    <m/>
    <m/>
    <m/>
    <m/>
    <m/>
    <m/>
    <m/>
    <n v="7.1380826544153531E-4"/>
    <n v="8.2877165594783951E-4"/>
    <n v="0.20437732618803661"/>
    <n v="0.48929106699436598"/>
    <n v="0.51070893300563402"/>
    <n v="7.7881297446514841E-2"/>
    <n v="1"/>
    <n v="0"/>
    <n v="1"/>
    <n v="27.727654196420183"/>
    <n v="72.569042672754961"/>
    <n v="200.2369972690048"/>
    <m/>
    <m/>
    <n v="191.75984523179315"/>
    <m/>
    <n v="0.44389939658475464"/>
    <n v="1127.24"/>
    <n v="214.16007327517994"/>
    <n v="199.16261235777131"/>
    <s v=""/>
    <n v="4.3321748868959231E-2"/>
    <n v="-5.1722761783312365E-2"/>
    <n v="89153.302840292046"/>
    <n v="182996.71741966085"/>
    <n v="177785.87542350561"/>
    <n v="122276.47909744954"/>
    <m/>
  </r>
  <r>
    <x v="1631"/>
    <m/>
    <n v="22.01"/>
    <n v="1125.5899999999999"/>
    <n v="103.19336468655798"/>
    <n v="16.788991569923123"/>
    <m/>
    <m/>
    <m/>
    <m/>
    <m/>
    <m/>
    <m/>
    <n v="6.6302776847586558E-4"/>
    <n v="8.1008860514294946E-4"/>
    <n v="0.20206054958651543"/>
    <n v="0.49490115811638641"/>
    <n v="0.50509884188361354"/>
    <n v="8.6282632661643197E-2"/>
    <n v="1"/>
    <n v="0"/>
    <n v="1"/>
    <n v="27.694879805262914"/>
    <n v="72.654820076556121"/>
    <n v="200.3158913774661"/>
    <m/>
    <m/>
    <n v="191.87358474967854"/>
    <m/>
    <n v="0.44389939658475464"/>
    <n v="1127.24"/>
    <n v="214.16007327517994"/>
    <n v="199.16261235777131"/>
    <s v=""/>
    <n v="4.5818291750395757E-2"/>
    <n v="-5.3551611115738806E-2"/>
    <n v="89227.025184504033"/>
    <n v="183106.95774700143"/>
    <n v="177891.32648774202"/>
    <n v="121772.71632521937"/>
    <m/>
  </r>
  <r>
    <x v="1632"/>
    <m/>
    <n v="21.5"/>
    <n v="1142.71"/>
    <n v="104.64990105775084"/>
    <n v="17.038063555891988"/>
    <m/>
    <m/>
    <m/>
    <m/>
    <m/>
    <m/>
    <m/>
    <n v="6.3050360048746946E-4"/>
    <n v="7.9591952964641816E-4"/>
    <n v="0.20028565673602161"/>
    <n v="0.49928687670231398"/>
    <n v="0.50071312329768602"/>
    <n v="9.4874399079152294E-2"/>
    <n v="1"/>
    <n v="0"/>
    <n v="1"/>
    <n v="26.964096762944607"/>
    <n v="74.571958220067586"/>
    <n v="202.07779896417352"/>
    <m/>
    <m/>
    <n v="194.12747046566619"/>
    <m/>
    <n v="0.44389939658475464"/>
    <n v="1127.24"/>
    <n v="214.16007327517994"/>
    <n v="199.16261235777131"/>
    <s v=""/>
    <n v="5.2523565419024809E-2"/>
    <n v="-6.1368765618334042E-2"/>
    <n v="90584.150488707804"/>
    <n v="185691.44507898318"/>
    <n v="179980.96649885611"/>
    <n v="123579.26749094161"/>
    <m/>
  </r>
  <r>
    <x v="1633"/>
    <m/>
    <n v="22.35"/>
    <n v="1139.78"/>
    <n v="104.39734610726988"/>
    <n v="17.004165639645603"/>
    <m/>
    <m/>
    <m/>
    <m/>
    <m/>
    <m/>
    <m/>
    <n v="5.9476052250802031E-4"/>
    <n v="7.8023412837781487E-4"/>
    <n v="0.19830229466711138"/>
    <n v="0.50428059931363511"/>
    <n v="0.49571940068636489"/>
    <n v="9.2320318232726975E-2"/>
    <n v="1"/>
    <n v="0"/>
    <n v="1"/>
    <n v="27.064127560087304"/>
    <n v="74.295312853793106"/>
    <n v="201.82791107939426"/>
    <m/>
    <m/>
    <n v="193.76844251804286"/>
    <m/>
    <n v="0.44389939658475464"/>
    <n v="1127.24"/>
    <n v="214.16007327517994"/>
    <n v="199.16261235777131"/>
    <s v=""/>
    <n v="2.0293862834840137E-2"/>
    <n v="-3.8472974650766489E-2"/>
    <n v="90351.885468771055"/>
    <n v="185243.30998050104"/>
    <n v="179648.10172264313"/>
    <n v="123333.4015422993"/>
    <m/>
  </r>
  <r>
    <x v="1634"/>
    <m/>
    <n v="22.51"/>
    <n v="1134.28"/>
    <n v="103.962458755149"/>
    <n v="16.910308574537808"/>
    <m/>
    <m/>
    <m/>
    <m/>
    <m/>
    <m/>
    <m/>
    <n v="5.419313379770997E-4"/>
    <n v="7.5882116484244483E-4"/>
    <n v="0.19556223231508485"/>
    <n v="0.51134617771637303"/>
    <n v="0.48865382228362697"/>
    <n v="8.3453602660566686E-2"/>
    <n v="1"/>
    <n v="0"/>
    <n v="1"/>
    <n v="27.550620556433582"/>
    <n v="72.959812594844081"/>
    <n v="200.61858747087311"/>
    <m/>
    <m/>
    <n v="192.71167316058072"/>
    <m/>
    <n v="0.44389939658475464"/>
    <n v="1127.24"/>
    <n v="214.16007327517994"/>
    <n v="199.16261235777131"/>
    <s v=""/>
    <n v="3.3681938619733787E-2"/>
    <n v="-5.3265788827738803E-2"/>
    <n v="89915.893110528035"/>
    <n v="184471.64311750676"/>
    <n v="178668.34151731941"/>
    <n v="122652.64417120357"/>
    <m/>
  </r>
  <r>
    <x v="1635"/>
    <m/>
    <n v="23.87"/>
    <n v="1124.83"/>
    <n v="103.19564404942706"/>
    <n v="16.760803258174551"/>
    <m/>
    <m/>
    <m/>
    <m/>
    <m/>
    <m/>
    <m/>
    <n v="4.8774048867170772E-4"/>
    <n v="7.3605721524486688E-4"/>
    <n v="0.19260655141594041"/>
    <n v="0.51919313888781804"/>
    <n v="0.48080686111218196"/>
    <n v="7.530302612595223E-2"/>
    <n v="1"/>
    <n v="0"/>
    <n v="1"/>
    <n v="28.40100715843823"/>
    <n v="70.707810793710891"/>
    <n v="198.55446749277834"/>
    <m/>
    <m/>
    <n v="190.90304555540462"/>
    <m/>
    <n v="0.44389939658475464"/>
    <n v="1127.24"/>
    <n v="214.16007327517994"/>
    <n v="199.16261235777131"/>
    <s v=""/>
    <n v="4.0536728144726197E-2"/>
    <n v="-6.309315036116403E-2"/>
    <n v="89166.778967728635"/>
    <n v="183111.00226286566"/>
    <n v="176991.51266030467"/>
    <n v="121568.26287273239"/>
    <m/>
  </r>
  <r>
    <x v="1636"/>
    <m/>
    <n v="21.71"/>
    <n v="1148.67"/>
    <n v="105.18477208931741"/>
    <n v="17.106092981819959"/>
    <m/>
    <m/>
    <m/>
    <m/>
    <m/>
    <m/>
    <m/>
    <n v="4.8016491988237307E-4"/>
    <n v="7.2633504281087175E-4"/>
    <n v="0.19133030642757026"/>
    <n v="0.52265635208113703"/>
    <n v="0.47734364791886297"/>
    <n v="9.6053611317944876E-2"/>
    <n v="1"/>
    <n v="0"/>
    <n v="1"/>
    <n v="26.850584726294805"/>
    <n v="74.56777869452354"/>
    <n v="202.16752363882458"/>
    <m/>
    <m/>
    <n v="194.64130832418275"/>
    <m/>
    <n v="0.44389939658475464"/>
    <n v="1127.24"/>
    <n v="214.16007327517994"/>
    <n v="199.16261235777131"/>
    <s v=""/>
    <n v="5.1785603157810556E-2"/>
    <n v="-7.2604484503632105E-2"/>
    <n v="91056.607662367533"/>
    <n v="186640.52361397073"/>
    <n v="180457.35984070346"/>
    <n v="124072.69367147142"/>
    <m/>
  </r>
  <r>
    <x v="1637"/>
    <m/>
    <n v="22.54"/>
    <n v="1142.1600000000001"/>
    <n v="104.60914730316993"/>
    <n v="17.031003959058939"/>
    <m/>
    <m/>
    <m/>
    <m/>
    <m/>
    <m/>
    <m/>
    <n v="4.3217160517033091E-4"/>
    <n v="7.0455194470940411E-4"/>
    <n v="0.18843942796918581"/>
    <n v="0.53067450415075723"/>
    <n v="0.46932549584924277"/>
    <n v="9.0624230038987147E-2"/>
    <n v="1"/>
    <n v="0"/>
    <n v="1"/>
    <n v="26.976868989114664"/>
    <n v="74.217069871660158"/>
    <n v="201.85057738546118"/>
    <m/>
    <m/>
    <n v="193.9668252831822"/>
    <m/>
    <n v="0.44389939658475464"/>
    <n v="1127.24"/>
    <n v="214.16007327517994"/>
    <n v="199.16261235777131"/>
    <s v=""/>
    <n v="3.2167637354505452E-2"/>
    <n v="-5.6602861594707621E-2"/>
    <n v="90540.55125288351"/>
    <n v="185619.13135958131"/>
    <n v="179832.02789095329"/>
    <n v="123528.06332665689"/>
    <m/>
  </r>
  <r>
    <x v="1638"/>
    <m/>
    <n v="22.6"/>
    <n v="1147.7"/>
    <n v="105.11630558069839"/>
    <n v="17.083071155980488"/>
    <m/>
    <m/>
    <m/>
    <m/>
    <m/>
    <m/>
    <m/>
    <n v="3.9374956171680104E-4"/>
    <n v="6.8485392148717294E-4"/>
    <n v="0.18578653784102203"/>
    <n v="0.53825213151649465"/>
    <n v="0.46174786848350535"/>
    <n v="9.1932499480653754E-2"/>
    <n v="1"/>
    <n v="0"/>
    <n v="1"/>
    <n v="26.942986140486816"/>
    <n v="74.310286239544766"/>
    <n v="201.93508524738485"/>
    <m/>
    <m/>
    <n v="194.44502510192402"/>
    <m/>
    <n v="0.44389939658475464"/>
    <n v="1127.24"/>
    <n v="214.16007327517994"/>
    <n v="199.16261235777131"/>
    <s v=""/>
    <n v="3.8068221615185305E-2"/>
    <n v="-5.7839960670019286E-2"/>
    <n v="90979.714464641031"/>
    <n v="186519.03620885641"/>
    <n v="180275.38021687744"/>
    <n v="123905.71340612536"/>
    <m/>
  </r>
  <r>
    <x v="1639"/>
    <m/>
    <n v="23.25"/>
    <n v="1144.73"/>
    <n v="104.90123454297226"/>
    <n v="17.039588151859078"/>
    <m/>
    <m/>
    <m/>
    <m/>
    <m/>
    <m/>
    <m/>
    <n v="3.627848031118239E-4"/>
    <n v="6.6683136311256866E-4"/>
    <n v="0.18332566841790993"/>
    <n v="0.54547735111506379"/>
    <n v="0.45452264888493621"/>
    <n v="8.9530091149396418E-2"/>
    <n v="1"/>
    <n v="0"/>
    <n v="1"/>
    <n v="27.36606738063303"/>
    <n v="73.143404146598016"/>
    <n v="200.87810086995395"/>
    <m/>
    <m/>
    <n v="193.66546414263377"/>
    <m/>
    <n v="0.44389939658475464"/>
    <n v="1127.24"/>
    <n v="214.16007327517994"/>
    <n v="199.16261235777131"/>
    <n v="0.54547735111506379"/>
    <n v="3.0277947198745325E-2"/>
    <n v="-5.1793187882759217E-2"/>
    <n v="90744.278591189795"/>
    <n v="186137.41280179782"/>
    <n v="179552.62761230647"/>
    <n v="123590.32558168148"/>
    <m/>
  </r>
  <r>
    <x v="1640"/>
    <m/>
    <n v="23.7"/>
    <n v="1141.2"/>
    <n v="104.87525719580213"/>
    <n v="16.97348562857443"/>
    <m/>
    <m/>
    <m/>
    <m/>
    <m/>
    <m/>
    <m/>
    <n v="3.4738202774377129E-4"/>
    <n v="6.5308913370213046E-4"/>
    <n v="0.18142682364685597"/>
    <n v="0.55118641218482778"/>
    <n v="0.44881358781517222"/>
    <n v="8.0594653573377001E-2"/>
    <n v="1"/>
    <n v="0"/>
    <n v="1"/>
    <n v="28.063017504840179"/>
    <n v="71.2806116636349"/>
    <n v="199.17280143952513"/>
    <m/>
    <m/>
    <n v="194.1730072953093"/>
    <m/>
    <n v="0.54547735111506379"/>
    <n v="1141.2"/>
    <n v="199.17280143952513"/>
    <n v="194.1730072953093"/>
    <s v=""/>
    <n v="3.4112847571042826E-2"/>
    <n v="-5.6480703222901663E-2"/>
    <n v="90464.450768535637"/>
    <n v="186091.31843298732"/>
    <n v="180023.18495763888"/>
    <n v="123110.87547398455"/>
    <m/>
  </r>
  <r>
    <x v="1641"/>
    <m/>
    <n v="22.5"/>
    <n v="1146.24"/>
    <n v="105.08294736716785"/>
    <n v="17.051122967636509"/>
    <m/>
    <m/>
    <m/>
    <m/>
    <m/>
    <m/>
    <m/>
    <n v="3.130923033852516E-4"/>
    <n v="6.3363100321582383E-4"/>
    <n v="0.17870367249185876"/>
    <n v="0.55958558996349517"/>
    <n v="0.44041441003650483"/>
    <n v="9.3222737162447458E-2"/>
    <n v="1"/>
    <n v="0"/>
    <n v="1"/>
    <n v="27.505443424929787"/>
    <n v="72.696860698755458"/>
    <n v="200.49189921042196"/>
    <m/>
    <m/>
    <n v="195.2252886219411"/>
    <m/>
    <n v="0.54547735111506379"/>
    <n v="1141.2"/>
    <n v="199.17280143952513"/>
    <n v="194.1730072953093"/>
    <s v=""/>
    <n v="3.6855941114616098E-2"/>
    <n v="-5.3820860998360809E-2"/>
    <n v="90863.978311361963"/>
    <n v="186459.84518418147"/>
    <n v="180998.78418500011"/>
    <n v="123673.98908485728"/>
    <m/>
  </r>
  <r>
    <x v="1642"/>
    <m/>
    <n v="23.53"/>
    <n v="1137.03"/>
    <n v="104.47083071649826"/>
    <n v="16.929105923192132"/>
    <m/>
    <m/>
    <m/>
    <m/>
    <m/>
    <m/>
    <m/>
    <n v="2.8380951947373892E-4"/>
    <n v="6.1523000704745282E-4"/>
    <n v="0.17608972813651461"/>
    <n v="0.56789229592355561"/>
    <n v="0.43210770407644439"/>
    <n v="9.1695123019000138E-2"/>
    <n v="1"/>
    <n v="0"/>
    <n v="1"/>
    <n v="27.896019898708875"/>
    <n v="71.664567451637879"/>
    <n v="199.54290622013622"/>
    <m/>
    <m/>
    <n v="193.9499797233776"/>
    <m/>
    <n v="0.54547735111506379"/>
    <n v="1141.2"/>
    <n v="199.17280143952513"/>
    <n v="194.1730072953093"/>
    <s v=""/>
    <n v="3.3274008933556809E-2"/>
    <n v="-4.9955816436361933E-2"/>
    <n v="90133.889289649538"/>
    <n v="185373.70153501528"/>
    <n v="179816.40990485591"/>
    <n v="122788.98375990466"/>
    <m/>
  </r>
  <r>
    <x v="1643"/>
    <m/>
    <n v="21.76"/>
    <n v="1160.75"/>
    <n v="105.92178789172195"/>
    <n v="17.261228735039602"/>
    <m/>
    <m/>
    <m/>
    <m/>
    <m/>
    <m/>
    <m/>
    <n v="2.6821205419518787E-4"/>
    <n v="6.0060815283667613E-4"/>
    <n v="0.17398462835253142"/>
    <n v="0.57476341988889867"/>
    <n v="0.42523658011110133"/>
    <n v="0.10734934529968192"/>
    <n v="1"/>
    <n v="0"/>
    <n v="1"/>
    <n v="26.541724536135437"/>
    <n v="75.143737301422675"/>
    <n v="202.77204109922894"/>
    <m/>
    <m/>
    <n v="197.58234995928075"/>
    <m/>
    <n v="0.54547735111506379"/>
    <n v="1141.2"/>
    <n v="199.17280143952513"/>
    <n v="194.1730072953093"/>
    <s v=""/>
    <n v="4.9726040649763048E-2"/>
    <n v="-6.3313259751915818E-2"/>
    <n v="92014.205423744948"/>
    <n v="187948.28910644856"/>
    <n v="183184.08117863967"/>
    <n v="125197.91325300709"/>
    <m/>
  </r>
  <r>
    <x v="1644"/>
    <m/>
    <n v="21.49"/>
    <n v="1159.97"/>
    <n v="105.77554717932787"/>
    <n v="17.27303498592881"/>
    <m/>
    <m/>
    <m/>
    <m/>
    <m/>
    <m/>
    <m/>
    <n v="2.5888181422679707E-4"/>
    <n v="5.8783719788691423E-4"/>
    <n v="0.17212493942918464"/>
    <n v="0.58097333443734833"/>
    <n v="0.41902666556265167"/>
    <n v="0.11513985192149492"/>
    <n v="1"/>
    <n v="0"/>
    <n v="1"/>
    <n v="26.221540104790098"/>
    <n v="76.050229069290396"/>
    <n v="203.58741703789107"/>
    <m/>
    <m/>
    <n v="197.87126021562077"/>
    <m/>
    <n v="0.54547735111506379"/>
    <n v="1141.2"/>
    <n v="199.17280143952513"/>
    <n v="194.1730072953093"/>
    <s v=""/>
    <n v="3.2056859788929692E-2"/>
    <n v="-5.4402886625559588E-2"/>
    <n v="91952.373780212292"/>
    <n v="187688.79866317665"/>
    <n v="183451.93789692264"/>
    <n v="125283.54550997788"/>
    <m/>
  </r>
  <r>
    <x v="1645"/>
    <m/>
    <n v="21.56"/>
    <n v="1158.06"/>
    <n v="105.54513545240916"/>
    <n v="17.262012026028433"/>
    <m/>
    <m/>
    <m/>
    <m/>
    <m/>
    <m/>
    <m/>
    <n v="2.5450235113317439E-4"/>
    <n v="5.7665469744902389E-4"/>
    <n v="0.17047990131223917"/>
    <n v="0.58657941041886774"/>
    <n v="0.41342058958113226"/>
    <n v="0.12309928047354059"/>
    <n v="1"/>
    <n v="0"/>
    <n v="1"/>
    <n v="26.044915895040386"/>
    <n v="76.562491566343127"/>
    <n v="204.04452808102076"/>
    <m/>
    <m/>
    <n v="197.8965412055453"/>
    <m/>
    <n v="0.54547735111506379"/>
    <n v="1141.2"/>
    <n v="199.17280143952513"/>
    <n v="194.1730072953093"/>
    <s v=""/>
    <n v="5.2665155133322372E-2"/>
    <n v="-7.1442355588928086E-2"/>
    <n v="91800.96552489516"/>
    <n v="187279.95464037085"/>
    <n v="183475.37660443661"/>
    <n v="125203.59456334583"/>
    <m/>
  </r>
  <r>
    <x v="1646"/>
    <m/>
    <n v="20.71"/>
    <n v="1165.1500000000001"/>
    <n v="105.71023123481361"/>
    <n v="17.384136428469446"/>
    <m/>
    <m/>
    <m/>
    <m/>
    <m/>
    <m/>
    <m/>
    <n v="2.5582628305486417E-4"/>
    <n v="5.6738730663605534E-4"/>
    <n v="0.169104465507145"/>
    <n v="0.59135043950554222"/>
    <n v="0.40864956049445778"/>
    <n v="0.12577661204349236"/>
    <n v="1"/>
    <n v="0"/>
    <n v="1"/>
    <n v="25.023637106602379"/>
    <n v="79.564676289909826"/>
    <n v="206.71154057673871"/>
    <m/>
    <m/>
    <n v="199.7363653426865"/>
    <m/>
    <n v="0.54547735111506379"/>
    <n v="1141.2"/>
    <n v="199.17280143952513"/>
    <n v="194.1730072953093"/>
    <s v=""/>
    <n v="5.8537554185448037E-2"/>
    <n v="-7.373455600490697E-2"/>
    <n v="92362.999310339379"/>
    <n v="187572.90163889894"/>
    <n v="185181.12863219591"/>
    <n v="126089.37856966328"/>
    <m/>
  </r>
  <r>
    <x v="1647"/>
    <m/>
    <n v="18.96"/>
    <n v="1165.32"/>
    <n v="105.45294993792989"/>
    <n v="17.427528678625787"/>
    <m/>
    <m/>
    <m/>
    <m/>
    <m/>
    <m/>
    <m/>
    <n v="2.9064226035400482E-4"/>
    <n v="5.6848526911836179E-4"/>
    <n v="0.1692680051384946"/>
    <n v="0.59077910156842861"/>
    <n v="0.40922089843157139"/>
    <n v="0.1319769465826017"/>
    <n v="1"/>
    <n v="0"/>
    <n v="1"/>
    <n v="24.400604119307502"/>
    <n v="81.545660019048597"/>
    <n v="208.42709333039059"/>
    <m/>
    <m/>
    <n v="200.51232685787275"/>
    <m/>
    <n v="0.54547735111506379"/>
    <n v="1141.2"/>
    <n v="199.17280143952513"/>
    <n v="194.1730072953093"/>
    <s v=""/>
    <n v="4.9864824271552921E-2"/>
    <n v="-6.3192009788556325E-2"/>
    <n v="92376.475437775967"/>
    <n v="187116.38008152289"/>
    <n v="185900.54409222395"/>
    <n v="126404.10814391998"/>
    <m/>
  </r>
  <r>
    <x v="1648"/>
    <m/>
    <n v="18.93"/>
    <n v="1169.77"/>
    <n v="105.46310126430284"/>
    <n v="17.515690948699714"/>
    <m/>
    <m/>
    <m/>
    <m/>
    <m/>
    <m/>
    <m/>
    <n v="2.6757003335631127E-4"/>
    <n v="5.5322831075612299E-4"/>
    <n v="0.16698115720675971"/>
    <n v="0.59886996636499423"/>
    <n v="0.40113003363500577"/>
    <n v="0.12874917474988579"/>
    <n v="1"/>
    <n v="0"/>
    <n v="1"/>
    <n v="23.591639873951344"/>
    <n v="84.249180103913289"/>
    <n v="210.73045250739258"/>
    <m/>
    <m/>
    <n v="201.94598803050926"/>
    <m/>
    <n v="0.54547735111506379"/>
    <n v="1141.2"/>
    <n v="199.17280143952513"/>
    <n v="194.1730072953093"/>
    <s v=""/>
    <n v="4.1259053307246107E-2"/>
    <n v="-5.4089200985792951E-2"/>
    <n v="92729.232891263513"/>
    <n v="187134.39265912314"/>
    <n v="187229.73116123609"/>
    <n v="127043.56043380809"/>
    <m/>
  </r>
  <r>
    <x v="1649"/>
    <m/>
    <n v="19.07"/>
    <n v="1178.0999999999999"/>
    <n v="105.8958384628064"/>
    <n v="17.664559142815268"/>
    <m/>
    <m/>
    <m/>
    <m/>
    <m/>
    <m/>
    <m/>
    <n v="2.648654063356976E-4"/>
    <n v="5.4384717432794452E-4"/>
    <n v="0.16555934762534069"/>
    <n v="0.60401301064739099"/>
    <n v="0.39598698935260901"/>
    <n v="0.1034682763880088"/>
    <n v="1"/>
    <n v="0"/>
    <n v="1"/>
    <n v="23.030251102565604"/>
    <n v="86.253981125016281"/>
    <n v="212.40197273600978"/>
    <m/>
    <m/>
    <n v="203.45978353901387"/>
    <m/>
    <n v="0.54547735111506379"/>
    <n v="1141.2"/>
    <n v="199.17280143952513"/>
    <n v="194.1730072953093"/>
    <s v=""/>
    <n v="4.1837284252459916E-2"/>
    <n v="-5.1167384639389524E-2"/>
    <n v="93389.563135657037"/>
    <n v="187902.2442759652"/>
    <n v="188633.21299741691"/>
    <n v="128123.32060262948"/>
    <m/>
  </r>
  <r>
    <x v="1650"/>
    <m/>
    <n v="19.88"/>
    <n v="1173.81"/>
    <n v="105.8626289352629"/>
    <n v="17.566146395952551"/>
    <m/>
    <m/>
    <m/>
    <m/>
    <m/>
    <m/>
    <m/>
    <n v="2.5662730157606191E-4"/>
    <n v="5.3300628986028631E-4"/>
    <n v="0.16390093657132782"/>
    <n v="0.61012464048050852"/>
    <n v="0.38987535951949148"/>
    <n v="8.9084706182839798E-2"/>
    <n v="1"/>
    <n v="0"/>
    <n v="1"/>
    <n v="23.718663108418255"/>
    <n v="83.675708057362485"/>
    <n v="210.28562487326377"/>
    <m/>
    <m/>
    <n v="202.12383939387453"/>
    <m/>
    <n v="0.54547735111506379"/>
    <n v="1141.2"/>
    <n v="199.17280143952513"/>
    <n v="194.1730072953093"/>
    <s v=""/>
    <n v="3.00823359646889E-2"/>
    <n v="-4.0425443936869865E-2"/>
    <n v="93049.48909622748"/>
    <n v="187843.31708064434"/>
    <n v="187394.62209704667"/>
    <n v="127409.52028552358"/>
    <m/>
  </r>
  <r>
    <x v="1651"/>
    <m/>
    <n v="19.03"/>
    <n v="1176.19"/>
    <n v="105.96198394985282"/>
    <n v="17.606927937287047"/>
    <m/>
    <m/>
    <m/>
    <m/>
    <m/>
    <m/>
    <m/>
    <n v="2.3985813073323098E-4"/>
    <n v="5.1968416895891031E-4"/>
    <n v="0.16183968028740381"/>
    <n v="0.61789543715369744"/>
    <n v="0.38210456284630256"/>
    <n v="0.10938865286691379"/>
    <n v="1"/>
    <n v="0"/>
    <n v="1"/>
    <n v="23.516144932711569"/>
    <n v="84.390160287207081"/>
    <n v="210.88412208383599"/>
    <m/>
    <m/>
    <n v="202.60993360435947"/>
    <m/>
    <n v="0.54547735111506379"/>
    <n v="1141.2"/>
    <n v="199.17280143952513"/>
    <n v="194.1730072953093"/>
    <s v=""/>
    <n v="2.1638936454792645E-2"/>
    <n v="-3.2589094012026143E-2"/>
    <n v="93238.15488033992"/>
    <n v="188019.61324574883"/>
    <n v="187845.29353269003"/>
    <n v="127705.31405273991"/>
    <m/>
  </r>
  <r>
    <x v="1652"/>
    <m/>
    <n v="19.09"/>
    <n v="1184.71"/>
    <n v="106.30009043233635"/>
    <n v="17.721382618982943"/>
    <m/>
    <m/>
    <m/>
    <m/>
    <m/>
    <m/>
    <m/>
    <n v="2.4310488008992732E-4"/>
    <n v="5.1226341261914881E-4"/>
    <n v="0.16068004230770261"/>
    <n v="0.62235482741845316"/>
    <n v="0.37764517258154684"/>
    <n v="0.12621993003209864"/>
    <n v="1"/>
    <n v="0"/>
    <n v="1"/>
    <n v="22.747734253013437"/>
    <n v="87.147682857835747"/>
    <n v="213.18106335619248"/>
    <m/>
    <m/>
    <n v="204.41849548729056"/>
    <m/>
    <n v="0.54547735111506379"/>
    <n v="1141.2"/>
    <n v="199.17280143952513"/>
    <n v="194.1730072953093"/>
    <s v=""/>
    <n v="1.8330371793672695E-2"/>
    <n v="-3.1187026034830145E-2"/>
    <n v="93913.546678927305"/>
    <n v="188619.55152269272"/>
    <n v="189522.06145678711"/>
    <n v="128535.46858752544"/>
    <m/>
  </r>
  <r>
    <x v="1653"/>
    <m/>
    <n v="20.63"/>
    <n v="1165.9000000000001"/>
    <n v="105.04032083886555"/>
    <n v="17.490975536720232"/>
    <m/>
    <m/>
    <m/>
    <m/>
    <m/>
    <m/>
    <m/>
    <n v="2.1989253723914067E-4"/>
    <n v="4.9722495378803618E-4"/>
    <n v="0.15830394079402138"/>
    <n v="0.63169621361552786"/>
    <n v="0.36830378638447214"/>
    <n v="0.10110602673130104"/>
    <n v="1"/>
    <n v="0"/>
    <n v="1"/>
    <n v="23.309592371256088"/>
    <n v="84.99517691789913"/>
    <n v="211.42590670674272"/>
    <m/>
    <m/>
    <n v="201.89497054974373"/>
    <m/>
    <n v="0.54547735111506379"/>
    <n v="1141.2"/>
    <n v="199.17280143952513"/>
    <n v="194.1730072953093"/>
    <s v=""/>
    <s v=""/>
    <s v=""/>
    <n v="92422.452813736149"/>
    <n v="186384.20840326577"/>
    <n v="187182.4314386647"/>
    <n v="126864.2963702517"/>
    <m/>
  </r>
  <r>
    <x v="1654"/>
    <m/>
    <n v="19.79"/>
    <n v="1178.17"/>
    <n v="105.49655120383579"/>
    <n v="17.702873966073906"/>
    <m/>
    <m/>
    <m/>
    <m/>
    <m/>
    <m/>
    <m/>
    <n v="1.9790363654063482E-4"/>
    <n v="4.8230831108201754E-4"/>
    <n v="0.15591131735231309"/>
    <n v="0.64139025760413415"/>
    <n v="0.35860974239586585"/>
    <n v="8.3214043293883586E-2"/>
    <n v="1"/>
    <n v="0"/>
    <n v="1"/>
    <n v="22.088002335949227"/>
    <n v="89.449534571106526"/>
    <n v="215.11931865385117"/>
    <m/>
    <m/>
    <n v="204.67037129472243"/>
    <m/>
    <n v="0.54547735111506379"/>
    <n v="1141.2"/>
    <n v="199.17280143952513"/>
    <n v="194.1730072953093"/>
    <s v=""/>
    <n v="1.088429539411595E-2"/>
    <n v="-2.2045892003257794E-2"/>
    <n v="93395.112129307425"/>
    <n v="187193.74644299582"/>
    <n v="189755.58250947751"/>
    <n v="128401.22294621535"/>
    <m/>
  </r>
  <r>
    <x v="1655"/>
    <m/>
    <n v="19.27"/>
    <n v="1180.26"/>
    <n v="105.39368927366652"/>
    <n v="17.770351054039818"/>
    <m/>
    <m/>
    <m/>
    <m/>
    <m/>
    <m/>
    <m/>
    <n v="1.8111618656825389E-4"/>
    <n v="4.6873993585406181E-4"/>
    <n v="0.15370261145161038"/>
    <n v="0.65060703299424838"/>
    <n v="0.34939296700575162"/>
    <n v="9.2690256179099928E-2"/>
    <n v="1"/>
    <n v="0"/>
    <n v="1"/>
    <n v="21.514560337833807"/>
    <n v="91.771796179684245"/>
    <n v="216.9809394264598"/>
    <m/>
    <m/>
    <n v="205.68925633841644"/>
    <m/>
    <n v="0.54547735111506379"/>
    <n v="1141.2"/>
    <n v="199.17280143952513"/>
    <n v="194.1730072953093"/>
    <n v="0.65060703299424838"/>
    <n v="1.571929348056722E-2"/>
    <n v="-2.612824216518228E-2"/>
    <n v="93560.789225439759"/>
    <n v="187011.22758474862"/>
    <n v="190700.21911590622"/>
    <n v="128890.64294842948"/>
    <m/>
  </r>
  <r>
    <x v="1656"/>
    <m/>
    <n v="18.78"/>
    <n v="1183.08"/>
    <n v="105.53173504297507"/>
    <n v="17.855228987506749"/>
    <m/>
    <m/>
    <m/>
    <m/>
    <m/>
    <m/>
    <m/>
    <n v="1.6641606978236837E-4"/>
    <n v="4.5570118833972189E-4"/>
    <n v="0.15154979344203007"/>
    <n v="0.65984913425996461"/>
    <n v="0.34015086574003539"/>
    <n v="0.10276602825935668"/>
    <n v="1"/>
    <n v="0"/>
    <n v="1"/>
    <n v="20.664303555172562"/>
    <n v="95.398623357814643"/>
    <n v="219.83930623415651"/>
    <m/>
    <m/>
    <n v="205.84857524702176"/>
    <m/>
    <n v="0.65060703299424838"/>
    <n v="1183.08"/>
    <n v="219.83930623415651"/>
    <n v="205.84857524702176"/>
    <s v=""/>
    <n v="1.6496365207666175E-2"/>
    <n v="-2.4273980559374575E-2"/>
    <n v="93784.334398211635"/>
    <n v="187256.17686927586"/>
    <n v="190847.92809848115"/>
    <n v="129506.27352226667"/>
    <m/>
  </r>
  <r>
    <x v="1657"/>
    <m/>
    <n v="19.850000000000001"/>
    <n v="1185.6199999999999"/>
    <n v="105.72561067937049"/>
    <n v="17.911821255156536"/>
    <m/>
    <m/>
    <m/>
    <m/>
    <m/>
    <m/>
    <m/>
    <n v="1.4983341842159849E-4"/>
    <n v="4.4204783937477031E-4"/>
    <n v="0.14926222263013647"/>
    <n v="0.669961884781754"/>
    <n v="0.330038115218246"/>
    <n v="0.10016073940124572"/>
    <n v="1"/>
    <n v="0"/>
    <n v="1"/>
    <n v="20.506153636599247"/>
    <n v="96.128736737912959"/>
    <n v="220.400137593854"/>
    <m/>
    <m/>
    <n v="206.31958737250588"/>
    <m/>
    <n v="0.65060703299424838"/>
    <n v="1183.08"/>
    <n v="219.83930623415651"/>
    <n v="205.84857524702176"/>
    <s v=""/>
    <n v="1.247591033573392E-2"/>
    <n v="-2.635671690920105E-2"/>
    <n v="93985.683596382049"/>
    <n v="187600.19102240924"/>
    <n v="191284.61651446865"/>
    <n v="129916.74452202964"/>
    <m/>
  </r>
  <r>
    <x v="1658"/>
    <m/>
    <n v="20.22"/>
    <n v="1185.6400000000001"/>
    <n v="105.77308095083865"/>
    <n v="17.883780120175686"/>
    <m/>
    <m/>
    <m/>
    <m/>
    <m/>
    <m/>
    <m/>
    <n v="1.6303844570822896E-4"/>
    <n v="4.3724291493216428E-4"/>
    <n v="0.14844878885521795"/>
    <n v="0.67363297990615445"/>
    <n v="0.32636702009384555"/>
    <n v="8.9317384064013544E-2"/>
    <n v="1"/>
    <n v="0"/>
    <n v="1"/>
    <n v="20.887732631270261"/>
    <n v="94.33997091797977"/>
    <n v="219.03306725944284"/>
    <m/>
    <m/>
    <n v="205.87460429877939"/>
    <m/>
    <n v="0.65060703299424838"/>
    <n v="1183.08"/>
    <n v="219.83930623415651"/>
    <n v="205.84857524702176"/>
    <s v=""/>
    <s v=""/>
    <s v=""/>
    <n v="93987.269023139321"/>
    <n v="187684.42257177638"/>
    <n v="190872.06035488541"/>
    <n v="129713.35856157818"/>
    <m/>
  </r>
  <r>
    <x v="1659"/>
    <m/>
    <n v="20.71"/>
    <n v="1182.45"/>
    <n v="105.55595854634964"/>
    <n v="17.81147999675305"/>
    <m/>
    <m/>
    <m/>
    <m/>
    <m/>
    <m/>
    <m/>
    <n v="1.4804951201025465E-4"/>
    <n v="4.2452010074605392E-4"/>
    <n v="0.14627307707709275"/>
    <n v="0.68365280883026291"/>
    <n v="0.31634719116973709"/>
    <n v="8.2436076514181417E-2"/>
    <n v="1"/>
    <n v="0"/>
    <n v="1"/>
    <n v="21.27900813228305"/>
    <n v="92.572765255302741"/>
    <n v="217.66540209055796"/>
    <m/>
    <m/>
    <n v="205.06604953380352"/>
    <m/>
    <n v="0.65060703299424838"/>
    <n v="1183.08"/>
    <n v="219.83930623415651"/>
    <n v="205.84857524702176"/>
    <s v=""/>
    <n v="1.071994871967874E-2"/>
    <n v="-2.6076530095826334E-2"/>
    <n v="93734.393455358353"/>
    <n v="187299.15920658375"/>
    <n v="190122.42678824728"/>
    <n v="129188.95646255066"/>
    <m/>
  </r>
  <r>
    <x v="1660"/>
    <m/>
    <n v="20.88"/>
    <n v="1183.78"/>
    <n v="105.67328281205069"/>
    <n v="17.816347715047122"/>
    <m/>
    <m/>
    <m/>
    <m/>
    <m/>
    <m/>
    <m/>
    <n v="1.3413138252445342E-4"/>
    <n v="4.1205054423823956E-4"/>
    <n v="0.14410880413634439"/>
    <n v="0.69392012930305003"/>
    <n v="0.30607987069694997"/>
    <n v="9.1935907538744463E-2"/>
    <n v="1"/>
    <n v="0"/>
    <n v="1"/>
    <n v="21.241350536593213"/>
    <n v="92.736591865274548"/>
    <n v="217.79380337155499"/>
    <m/>
    <m/>
    <n v="205.25861506400781"/>
    <m/>
    <n v="0.65060703299424838"/>
    <n v="1183.08"/>
    <n v="219.83930623415651"/>
    <n v="205.84857524702176"/>
    <s v=""/>
    <s v=""/>
    <s v=""/>
    <n v="93839.824334715304"/>
    <n v="187507.34012429751"/>
    <n v="190300.95963657316"/>
    <n v="129224.26264973328"/>
    <m/>
  </r>
  <r>
    <x v="1661"/>
    <m/>
    <n v="21.2"/>
    <n v="1183.26"/>
    <n v="105.62380600412922"/>
    <n v="17.893449976734519"/>
    <m/>
    <m/>
    <m/>
    <m/>
    <m/>
    <m/>
    <m/>
    <n v="1.2072055873751749E-4"/>
    <n v="3.9968972225074521E-4"/>
    <n v="0.14193083527351469"/>
    <n v="0.70456853020902865"/>
    <n v="0.29543146979097135"/>
    <n v="8.9426711015552704E-2"/>
    <n v="1"/>
    <n v="0"/>
    <n v="1"/>
    <n v="21.225013271531271"/>
    <n v="92.807917945960142"/>
    <n v="217.8496402966193"/>
    <m/>
    <m/>
    <n v="205.21801770031723"/>
    <m/>
    <n v="0.65060703299424838"/>
    <n v="1183.08"/>
    <n v="219.83930623415651"/>
    <n v="205.84857524702176"/>
    <s v=""/>
    <s v=""/>
    <s v=""/>
    <n v="93798.603239026867"/>
    <n v="187419.54816398057"/>
    <n v="190263.32069378567"/>
    <n v="129783.49527555174"/>
    <m/>
  </r>
  <r>
    <x v="1662"/>
    <m/>
    <n v="21.83"/>
    <n v="1184.3800000000001"/>
    <n v="105.69703455791468"/>
    <n v="17.906268621291463"/>
    <m/>
    <m/>
    <m/>
    <m/>
    <m/>
    <m/>
    <m/>
    <n v="1.0875800100548852E-4"/>
    <n v="3.8773188002573966E-4"/>
    <n v="0.13979158327058636"/>
    <n v="0.7153506503065773"/>
    <n v="0.2846493496934227"/>
    <n v="9.5838059741802969E-2"/>
    <n v="1"/>
    <n v="0"/>
    <n v="1"/>
    <n v="21.094624720239249"/>
    <n v="93.378051392502371"/>
    <n v="218.29573501568777"/>
    <m/>
    <m/>
    <n v="205.49074664048408"/>
    <m/>
    <n v="0.65060703299424838"/>
    <n v="1183.08"/>
    <n v="219.83930623415651"/>
    <n v="205.84857524702176"/>
    <s v=""/>
    <s v=""/>
    <s v=""/>
    <n v="93887.387137432728"/>
    <n v="187549.48537210046"/>
    <n v="190516.17526468021"/>
    <n v="129876.47055407312"/>
    <m/>
  </r>
  <r>
    <x v="1663"/>
    <m/>
    <n v="21.57"/>
    <n v="1193.57"/>
    <n v="106.19771010280121"/>
    <n v="18.055281204148372"/>
    <m/>
    <m/>
    <m/>
    <m/>
    <m/>
    <m/>
    <m/>
    <n v="1.0232589372032671E-4"/>
    <n v="3.774330314695836E-4"/>
    <n v="0.1379225318288024"/>
    <n v="0.72504469483003631"/>
    <n v="0.27495530516996369"/>
    <n v="0.10315409462283867"/>
    <n v="1"/>
    <n v="0"/>
    <n v="1"/>
    <n v="20.626286459762532"/>
    <n v="95.451210537822973"/>
    <n v="219.9112531261481"/>
    <m/>
    <m/>
    <n v="207.05959782457194"/>
    <m/>
    <n v="0.65060703299424838"/>
    <n v="1183.08"/>
    <n v="219.83930623415651"/>
    <n v="205.84857524702176"/>
    <s v=""/>
    <n v="1.8313379151961184E-2"/>
    <n v="-2.0765939921767229E-2"/>
    <n v="94615.890732387896"/>
    <n v="188437.88721965099"/>
    <n v="191970.70074594099"/>
    <n v="130957.27799301602"/>
    <m/>
  </r>
  <r>
    <x v="1664"/>
    <m/>
    <n v="19.559999999999999"/>
    <n v="1197.96"/>
    <n v="105.94711509195631"/>
    <n v="18.196198342444969"/>
    <m/>
    <m/>
    <m/>
    <m/>
    <m/>
    <m/>
    <m/>
    <n v="1.0907544160923569E-4"/>
    <n v="3.7120468170377858E-4"/>
    <n v="0.13677980829738884"/>
    <n v="0.73110206283209878"/>
    <n v="0.26889793716790122"/>
    <n v="9.9843649942200421E-2"/>
    <n v="1"/>
    <n v="0"/>
    <n v="1"/>
    <n v="19.427964045234592"/>
    <n v="100.99662586522241"/>
    <n v="224.1699706667012"/>
    <m/>
    <m/>
    <n v="208.94982351859346"/>
    <m/>
    <n v="0.65060703299424838"/>
    <n v="1183.08"/>
    <n v="219.83930623415651"/>
    <n v="205.84857524702176"/>
    <s v=""/>
    <n v="2.3425521754065537E-2"/>
    <n v="-3.0784032359294389E-2"/>
    <n v="94963.891905603698"/>
    <n v="187993.22985043193"/>
    <n v="193723.1814561408"/>
    <n v="131979.36813081169"/>
    <m/>
  </r>
  <r>
    <x v="1665"/>
    <m/>
    <n v="18.52"/>
    <n v="1221.06"/>
    <n v="107.13620009125917"/>
    <n v="18.582559376651215"/>
    <m/>
    <m/>
    <m/>
    <m/>
    <m/>
    <m/>
    <m/>
    <n v="1.9430898046105273E-4"/>
    <n v="3.8891086615648742E-4"/>
    <n v="0.14000395585227929"/>
    <n v="0.71426553193619624"/>
    <n v="0.28573446806380376"/>
    <n v="0.10167310167310169"/>
    <n v="1"/>
    <n v="0"/>
    <n v="1"/>
    <n v="18.211636686387166"/>
    <n v="107.31972585167107"/>
    <n v="228.84817691482007"/>
    <m/>
    <m/>
    <n v="213.09528967490064"/>
    <m/>
    <n v="0.65060703299424838"/>
    <n v="1183.08"/>
    <n v="219.83930623415651"/>
    <n v="205.84857524702176"/>
    <s v=""/>
    <n v="2.232962703262209E-2"/>
    <n v="-2.7990208442779996E-2"/>
    <n v="96795.059810224426"/>
    <n v="190103.14977974407"/>
    <n v="197566.55820035291"/>
    <n v="134781.69443025428"/>
    <m/>
  </r>
  <r>
    <x v="1666"/>
    <m/>
    <n v="18.260000000000002"/>
    <n v="1225.8499999999999"/>
    <n v="107.51223865950509"/>
    <n v="18.642488652306714"/>
    <m/>
    <m/>
    <m/>
    <m/>
    <m/>
    <m/>
    <m/>
    <n v="2.9991910362127893E-4"/>
    <n v="4.1475584653369226E-4"/>
    <n v="0.14458110065045876"/>
    <n v="0.69165333193694079"/>
    <n v="0.30834666806305921"/>
    <n v="9.725078024600689E-2"/>
    <n v="1"/>
    <n v="0"/>
    <n v="1"/>
    <n v="18.202589276762399"/>
    <n v="107.37304151666693"/>
    <n v="228.88607362218514"/>
    <m/>
    <m/>
    <n v="213.64992345174184"/>
    <m/>
    <n v="0.65060703299424838"/>
    <n v="1183.08"/>
    <n v="219.83930623415651"/>
    <n v="205.84857524702176"/>
    <s v=""/>
    <s v=""/>
    <s v=""/>
    <n v="97174.769518585163"/>
    <n v="190770.3949891254"/>
    <n v="198080.77457050051"/>
    <n v="135216.36917850105"/>
    <m/>
  </r>
  <r>
    <x v="1667"/>
    <m/>
    <n v="18.29"/>
    <n v="1223.25"/>
    <n v="107.37455757916379"/>
    <n v="18.603050521740254"/>
    <m/>
    <m/>
    <m/>
    <m/>
    <m/>
    <m/>
    <m/>
    <n v="3.7420335890363515E-4"/>
    <n v="4.335960208310268E-4"/>
    <n v="0.14782841218752149"/>
    <n v="0.67645994785595898"/>
    <n v="0.32354005214404102"/>
    <n v="9.3226256456660328E-2"/>
    <n v="1"/>
    <n v="0"/>
    <n v="1"/>
    <n v="18.30913101328186"/>
    <n v="106.74457541634318"/>
    <n v="228.43950858725063"/>
    <m/>
    <m/>
    <n v="213.20950229897664"/>
    <m/>
    <n v="0.65060703299424838"/>
    <n v="1183.08"/>
    <n v="219.83930623415651"/>
    <n v="205.84857524702176"/>
    <s v=""/>
    <s v=""/>
    <s v=""/>
    <n v="96968.664040143005"/>
    <n v="190526.09281100388"/>
    <n v="197672.4478944712"/>
    <n v="134930.31934246025"/>
    <m/>
  </r>
  <r>
    <x v="1668"/>
    <m/>
    <n v="19.079999999999998"/>
    <n v="1213.4000000000001"/>
    <n v="106.67514709166825"/>
    <n v="18.482223849897746"/>
    <m/>
    <m/>
    <m/>
    <m/>
    <m/>
    <m/>
    <m/>
    <n v="3.6393389094172988E-4"/>
    <n v="4.2873340058463349E-4"/>
    <n v="0.14699715435839406"/>
    <n v="0.68028527787816762"/>
    <n v="0.31971472212183238"/>
    <n v="8.5397478315300146E-2"/>
    <n v="1"/>
    <n v="0"/>
    <n v="1"/>
    <n v="18.394691946686933"/>
    <n v="106.24574423195081"/>
    <n v="228.08366614690138"/>
    <m/>
    <m/>
    <n v="211.97805022084452"/>
    <m/>
    <n v="0.65060703299424838"/>
    <n v="1183.08"/>
    <n v="219.83930623415651"/>
    <n v="205.84857524702176"/>
    <s v=""/>
    <s v=""/>
    <s v=""/>
    <n v="96187.841362198684"/>
    <n v="189285.05442669836"/>
    <n v="196530.7344899356"/>
    <n v="134053.94794317047"/>
    <m/>
  </r>
  <r>
    <x v="1669"/>
    <m/>
    <n v="18.47"/>
    <n v="1218.71"/>
    <n v="107.00156993217077"/>
    <n v="18.562231917850202"/>
    <m/>
    <m/>
    <m/>
    <m/>
    <m/>
    <m/>
    <m/>
    <n v="3.570310494731986E-4"/>
    <n v="4.2471856285478701E-4"/>
    <n v="0.14630726423483306"/>
    <n v="0.6834930618311148"/>
    <n v="0.3165069381688852"/>
    <n v="8.6978810663021169E-2"/>
    <n v="1"/>
    <n v="0"/>
    <n v="1"/>
    <n v="18.204546553016765"/>
    <n v="107.34400338852249"/>
    <n v="228.86956421312854"/>
    <m/>
    <m/>
    <n v="212.83626296273371"/>
    <m/>
    <n v="0.65060703299424838"/>
    <n v="1183.08"/>
    <n v="219.83930623415651"/>
    <n v="205.84857524702176"/>
    <s v=""/>
    <n v="1.615295862864663E-2"/>
    <n v="-2.7175119460628339E-2"/>
    <n v="96608.772166247858"/>
    <n v="189864.26117555378"/>
    <n v="197326.40734538634"/>
    <n v="134634.25675575912"/>
    <m/>
  </r>
  <r>
    <x v="1670"/>
    <m/>
    <n v="18.64"/>
    <n v="1213.54"/>
    <n v="106.68389190982626"/>
    <n v="18.490012395015619"/>
    <m/>
    <m/>
    <m/>
    <m/>
    <m/>
    <m/>
    <m/>
    <n v="3.2514425060796074E-4"/>
    <n v="4.13121897793768E-4"/>
    <n v="0.14429602783446918"/>
    <n v="0.69301976984921676"/>
    <n v="0.30698023015078324"/>
    <n v="8.0591165423198052E-2"/>
    <n v="1"/>
    <n v="0"/>
    <n v="1"/>
    <n v="18.364843483807874"/>
    <n v="106.39880465852946"/>
    <n v="228.19780732375258"/>
    <m/>
    <m/>
    <n v="212.03124056743781"/>
    <m/>
    <n v="0.65060703299424838"/>
    <n v="1183.08"/>
    <n v="219.83930623415651"/>
    <n v="205.84857524702176"/>
    <s v=""/>
    <n v="1.7797507200236318E-2"/>
    <n v="-2.7473686457892943E-2"/>
    <n v="96198.9393494994"/>
    <n v="189300.57128724293"/>
    <n v="196580.04873673077"/>
    <n v="134110.43926316872"/>
    <m/>
  </r>
  <r>
    <x v="1671"/>
    <m/>
    <n v="20.61"/>
    <n v="1199.21"/>
    <n v="106.18560517004202"/>
    <n v="18.218752428083906"/>
    <m/>
    <m/>
    <m/>
    <m/>
    <m/>
    <m/>
    <m/>
    <n v="3.4090439367132758E-4"/>
    <n v="4.1521061129720383E-4"/>
    <n v="0.14466034290495469"/>
    <n v="0.69127445706182511"/>
    <n v="0.30872554293817489"/>
    <n v="6.8546086345137119E-2"/>
    <n v="1"/>
    <n v="0"/>
    <n v="1"/>
    <n v="19.454307385841801"/>
    <n v="100.08687191610066"/>
    <n v="223.68532175457759"/>
    <m/>
    <m/>
    <n v="208.93276904652467"/>
    <m/>
    <n v="0.65060703299424838"/>
    <n v="1183.08"/>
    <n v="219.83930623415651"/>
    <n v="205.84857524702176"/>
    <s v=""/>
    <n v="2.2183034757816023E-2"/>
    <n v="-2.9692200149351922E-2"/>
    <n v="95062.981077931661"/>
    <n v="188416.40815054614"/>
    <n v="193707.36978168428"/>
    <n v="132142.95581629279"/>
    <m/>
  </r>
  <r>
    <x v="1672"/>
    <m/>
    <n v="20.2"/>
    <n v="1197.75"/>
    <n v="105.90832774129909"/>
    <n v="18.21488475112923"/>
    <m/>
    <m/>
    <m/>
    <m/>
    <m/>
    <m/>
    <m/>
    <n v="3.5119350442820859E-4"/>
    <n v="4.1606815799549181E-4"/>
    <n v="0.14480965148419075"/>
    <n v="0.69056170617824641"/>
    <n v="0.30943829382175359"/>
    <n v="8.3774408348706711E-2"/>
    <n v="1"/>
    <n v="0"/>
    <n v="1"/>
    <n v="19.163492084415267"/>
    <n v="101.58303383273116"/>
    <n v="224.79991834888745"/>
    <m/>
    <m/>
    <n v="209.13214319902735"/>
    <m/>
    <n v="0.65060703299424838"/>
    <n v="1183.08"/>
    <n v="219.83930623415651"/>
    <n v="205.84857524702176"/>
    <s v=""/>
    <n v="3.5339932121980278E-2"/>
    <n v="-4.3207947923592283E-2"/>
    <n v="94947.244924652594"/>
    <n v="187924.40533056596"/>
    <n v="193892.21509273813"/>
    <n v="132114.90305763375"/>
    <m/>
  </r>
  <r>
    <x v="1673"/>
    <m/>
    <n v="22.58"/>
    <n v="1178.3399999999999"/>
    <n v="104.8394915495265"/>
    <n v="17.920629899609903"/>
    <m/>
    <m/>
    <m/>
    <m/>
    <m/>
    <m/>
    <m/>
    <n v="4.0203844804565626E-4"/>
    <n v="4.2937540147370765E-4"/>
    <n v="0.14710717261328513"/>
    <n v="0.67977650731470241"/>
    <n v="0.32022349268529759"/>
    <n v="8.0800262688807724E-3"/>
    <n v="1"/>
    <n v="0"/>
    <n v="1"/>
    <n v="19.981783350289675"/>
    <n v="97.245384463806943"/>
    <n v="221.60022647394339"/>
    <m/>
    <m/>
    <n v="205.88809773175583"/>
    <m/>
    <n v="0.65060703299424838"/>
    <n v="1183.08"/>
    <n v="219.83930623415651"/>
    <n v="205.84857524702176"/>
    <s v=""/>
    <n v="3.1292005844291371E-2"/>
    <n v="-3.7126780785066593E-2"/>
    <n v="93408.588256744013"/>
    <n v="186027.85564445166"/>
    <n v="190884.57049115133"/>
    <n v="129980.63475377834"/>
    <m/>
  </r>
  <r>
    <x v="1674"/>
    <m/>
    <n v="21.76"/>
    <n v="1178.5899999999999"/>
    <n v="104.64222860434658"/>
    <n v="17.952052693429387"/>
    <m/>
    <m/>
    <m/>
    <m/>
    <m/>
    <m/>
    <m/>
    <n v="4.7388623094058222E-4"/>
    <n v="4.5010962773934393E-4"/>
    <n v="0.15454405857038098"/>
    <n v="0.64706466832213394"/>
    <n v="0.35293533167786606"/>
    <n v="0.11307058341226189"/>
    <n v="1"/>
    <n v="0"/>
    <n v="1"/>
    <n v="19.54366303851554"/>
    <n v="99.377585449724492"/>
    <n v="223.21982766452109"/>
    <m/>
    <m/>
    <n v="206.44626255858654"/>
    <m/>
    <n v="0.65060703299424838"/>
    <n v="1183.08"/>
    <n v="219.83930623415651"/>
    <n v="205.84857524702176"/>
    <s v=""/>
    <n v="5.4763480828962763E-2"/>
    <n v="-5.7769041676510868E-2"/>
    <n v="93428.406091209603"/>
    <n v="185677.83102922741"/>
    <n v="191402.06059575983"/>
    <n v="130208.54832095059"/>
    <m/>
  </r>
  <r>
    <x v="1675"/>
    <m/>
    <n v="18.75"/>
    <n v="1196.69"/>
    <n v="105.37038973110154"/>
    <n v="18.244180404686762"/>
    <m/>
    <m/>
    <m/>
    <m/>
    <m/>
    <m/>
    <m/>
    <n v="4.4604806770219026E-4"/>
    <n v="4.424714768638635E-4"/>
    <n v="0.1499360617469673"/>
    <n v="0.66695095786069403"/>
    <n v="0.33304904213930597"/>
    <n v="0.13333689122015185"/>
    <n v="1"/>
    <n v="0"/>
    <n v="1"/>
    <n v="18.205854732554119"/>
    <n v="106.18020781273931"/>
    <n v="228.31312975629305"/>
    <m/>
    <m/>
    <n v="210.16152244702161"/>
    <m/>
    <n v="0.65060703299424838"/>
    <n v="1183.08"/>
    <n v="219.83930623415651"/>
    <n v="205.84857524702176"/>
    <s v=""/>
    <n v="5.5422156984193061E-2"/>
    <n v="-5.7484253933798746E-2"/>
    <n v="94863.217306518491"/>
    <n v="186969.88472933412"/>
    <n v="194846.58116727389"/>
    <n v="132327.38820275789"/>
    <m/>
  </r>
  <r>
    <x v="1676"/>
    <m/>
    <n v="18.04"/>
    <n v="1199.73"/>
    <n v="105.36831858163403"/>
    <n v="18.302428763683583"/>
    <m/>
    <m/>
    <m/>
    <m/>
    <m/>
    <m/>
    <m/>
    <n v="4.0146205530837019E-4"/>
    <n v="4.2920297087086726E-4"/>
    <n v="0.14707763165040327"/>
    <n v="0.67991304237000072"/>
    <n v="0.32008695762999928"/>
    <n v="0.13298297637807496"/>
    <n v="1"/>
    <n v="0"/>
    <n v="1"/>
    <n v="17.985970723141619"/>
    <n v="107.46261559622941"/>
    <n v="229.23229206442247"/>
    <m/>
    <m/>
    <n v="210.80636596770901"/>
    <m/>
    <n v="0.65060703299424838"/>
    <n v="1183.08"/>
    <n v="219.83930623415651"/>
    <n v="205.84857524702176"/>
    <s v=""/>
    <n v="4.2107814053764958E-2"/>
    <n v="-4.5606396216401168E-2"/>
    <n v="95104.202173620099"/>
    <n v="186966.20966864406"/>
    <n v="195444.43349500187"/>
    <n v="132749.87104617278"/>
    <m/>
  </r>
  <r>
    <x v="1677"/>
    <m/>
    <n v="18.37"/>
    <n v="1197.8399999999999"/>
    <n v="104.8662521606001"/>
    <n v="18.334859999988712"/>
    <m/>
    <m/>
    <m/>
    <m/>
    <m/>
    <m/>
    <m/>
    <n v="3.6131641435043291E-4"/>
    <n v="4.1632705111661119E-4"/>
    <n v="0.14485469746016938"/>
    <n v="0.69034695976978555"/>
    <n v="0.30965304023021445"/>
    <n v="0.13719306692344721"/>
    <n v="1"/>
    <n v="0"/>
    <n v="1"/>
    <n v="17.389860270447592"/>
    <n v="111.02425757912948"/>
    <n v="231.76478007036212"/>
    <m/>
    <m/>
    <n v="211.42093703308069"/>
    <m/>
    <n v="0.65060703299424838"/>
    <n v="1183.08"/>
    <n v="219.83930623415651"/>
    <n v="205.84857524702176"/>
    <s v=""/>
    <n v="4.5735290440348964E-2"/>
    <n v="-4.8589835583742746E-2"/>
    <n v="94954.37934506021"/>
    <n v="186075.33984167714"/>
    <n v="196014.21938909762"/>
    <n v="132985.09897646346"/>
    <m/>
  </r>
  <r>
    <x v="1678"/>
    <m/>
    <n v="20.63"/>
    <n v="1180.73"/>
    <n v="103.99931154238415"/>
    <n v="18.042225962060058"/>
    <m/>
    <m/>
    <m/>
    <m/>
    <m/>
    <m/>
    <m/>
    <n v="3.2559533083577672E-4"/>
    <n v="4.0396040695922893E-4"/>
    <n v="0.14268708599850632"/>
    <n v="0.70083427172271795"/>
    <n v="0.29916572827728205"/>
    <n v="0.12805524426810438"/>
    <n v="1"/>
    <n v="0"/>
    <n v="1"/>
    <n v="18.186521636490603"/>
    <n v="105.93803288661653"/>
    <n v="228.22559030843541"/>
    <m/>
    <m/>
    <n v="208.32618598211536"/>
    <m/>
    <n v="0.65060703299424838"/>
    <n v="1183.08"/>
    <n v="219.83930623415651"/>
    <n v="205.84857524702176"/>
    <s v=""/>
    <n v="5.0924998330327931E-2"/>
    <n v="-4.4056911256908471E-2"/>
    <n v="93598.046754235082"/>
    <n v="184537.03493582396"/>
    <n v="193144.98978501331"/>
    <n v="130862.5866421534"/>
    <m/>
  </r>
  <r>
    <x v="1679"/>
    <m/>
    <n v="19.559999999999999"/>
    <n v="1198.3499999999999"/>
    <n v="104.95306733224712"/>
    <n v="18.323250270615468"/>
    <m/>
    <m/>
    <m/>
    <m/>
    <m/>
    <m/>
    <m/>
    <n v="3.2068085179841018E-4"/>
    <n v="4.001351109643154E-4"/>
    <n v="0.14200989258710639"/>
    <n v="0.70417629489200373"/>
    <n v="0.29582370510799627"/>
    <n v="0.13789173337141253"/>
    <n v="1"/>
    <n v="0"/>
    <n v="1"/>
    <n v="17.40754565946024"/>
    <n v="110.47563410151552"/>
    <n v="231.48408865769517"/>
    <m/>
    <m/>
    <n v="211.38683958302784"/>
    <m/>
    <n v="0.65060703299424838"/>
    <n v="1183.08"/>
    <n v="219.83930623415651"/>
    <n v="205.84857524702176"/>
    <s v=""/>
    <n v="6.440083677047248E-2"/>
    <n v="-5.4546944206715353E-2"/>
    <n v="94994.807727370018"/>
    <n v="186229.38523030124"/>
    <n v="195982.60669666962"/>
    <n v="132900.89211533708"/>
    <m/>
  </r>
  <r>
    <x v="1680"/>
    <m/>
    <n v="22.22"/>
    <n v="1189.4000000000001"/>
    <n v="104.93766845104395"/>
    <n v="18.060654444140944"/>
    <m/>
    <m/>
    <m/>
    <m/>
    <m/>
    <m/>
    <m/>
    <n v="2.9234650693513858E-4"/>
    <n v="3.8925117973035675E-4"/>
    <n v="0.1400651971704962"/>
    <n v="0.71395323049646442"/>
    <n v="0.28604676950353558"/>
    <n v="0.11348270001364649"/>
    <n v="1"/>
    <n v="0"/>
    <n v="1"/>
    <n v="18.523282999378008"/>
    <n v="103.39469388573238"/>
    <n v="226.53842799679927"/>
    <m/>
    <m/>
    <n v="208.75567617330478"/>
    <m/>
    <n v="0.65060703299424838"/>
    <n v="1183.08"/>
    <n v="219.83930623415651"/>
    <n v="205.84857524702176"/>
    <s v=""/>
    <n v="4.9392915258480441E-2"/>
    <n v="-3.8922129646557724E-2"/>
    <n v="94285.329253501826"/>
    <n v="186202.06135828307"/>
    <n v="193543.18206314184"/>
    <n v="130996.25079413023"/>
    <m/>
  </r>
  <r>
    <x v="1681"/>
    <m/>
    <n v="21.53"/>
    <n v="1187.76"/>
    <n v="104.92727923459344"/>
    <n v="18.097149528851443"/>
    <m/>
    <m/>
    <m/>
    <m/>
    <m/>
    <m/>
    <m/>
    <n v="2.7316663334626235E-4"/>
    <n v="3.8059007746983733E-4"/>
    <n v="0.1384981584876846"/>
    <n v="0.72203126086251979"/>
    <n v="0.27796873913748021"/>
    <n v="0.11546452516024464"/>
    <n v="1"/>
    <n v="0"/>
    <n v="1"/>
    <n v="18.703152692712759"/>
    <n v="102.39068331793553"/>
    <n v="225.80516349623008"/>
    <m/>
    <m/>
    <n v="208.33013270490994"/>
    <m/>
    <n v="0.65060703299424838"/>
    <n v="1183.08"/>
    <n v="219.83930623415651"/>
    <n v="205.84857524702176"/>
    <s v=""/>
    <n v="5.8104926853875805E-2"/>
    <n v="-5.1034696771418919E-2"/>
    <n v="94155.324259407527"/>
    <n v="186183.62666702742"/>
    <n v="193148.64890127012"/>
    <n v="131260.95433985587"/>
    <m/>
  </r>
  <r>
    <x v="1682"/>
    <m/>
    <n v="23.54"/>
    <n v="1180.55"/>
    <n v="105.10396217651758"/>
    <n v="17.942718745597247"/>
    <m/>
    <m/>
    <m/>
    <m/>
    <m/>
    <m/>
    <m/>
    <n v="2.6698968553526595E-4"/>
    <n v="3.7551428980283112E-4"/>
    <n v="0.13757150942714369"/>
    <n v="0.72689469219612557"/>
    <n v="0.27310530780387443"/>
    <n v="9.430840955388764E-2"/>
    <n v="1"/>
    <n v="0"/>
    <n v="1"/>
    <n v="20.035218989254489"/>
    <n v="95.098266869833665"/>
    <n v="220.44443719123629"/>
    <m/>
    <m/>
    <n v="205.76014827705166"/>
    <m/>
    <n v="0.65060703299424838"/>
    <n v="1183.08"/>
    <n v="219.83930623415651"/>
    <n v="205.84857524702176"/>
    <s v=""/>
    <n v="6.0635145147167835E-2"/>
    <n v="-5.4588541782397804E-2"/>
    <n v="93583.77791341985"/>
    <n v="186497.13399455557"/>
    <n v="190765.94500004788"/>
    <n v="130140.84799619768"/>
    <m/>
  </r>
  <r>
    <x v="1683"/>
    <m/>
    <n v="21.36"/>
    <n v="1206.07"/>
    <n v="106.63540468959674"/>
    <n v="18.298180739813709"/>
    <m/>
    <m/>
    <m/>
    <m/>
    <m/>
    <m/>
    <m/>
    <n v="2.8538004780851551E-4"/>
    <n v="3.7777566035677903E-4"/>
    <n v="0.13798511978464079"/>
    <n v="0.72471582556201886"/>
    <n v="0.27528417443798114"/>
    <n v="0.10737174256025248"/>
    <n v="1"/>
    <n v="0"/>
    <n v="1"/>
    <n v="19.035630017267909"/>
    <n v="99.842870802992849"/>
    <n v="224.11054516623656"/>
    <m/>
    <m/>
    <n v="209.84844688109303"/>
    <m/>
    <n v="0.65060703299424838"/>
    <n v="1183.08"/>
    <n v="219.83930623415651"/>
    <n v="205.84857524702176"/>
    <s v=""/>
    <n v="6.550336707466875E-2"/>
    <n v="-6.5734357961439227E-2"/>
    <n v="95606.782455667504"/>
    <n v="189214.53525757373"/>
    <n v="194556.32011968573"/>
    <n v="132719.05958239341"/>
    <m/>
  </r>
  <r>
    <x v="1684"/>
    <m/>
    <n v="19.39"/>
    <n v="1221.53"/>
    <n v="106.97533873145477"/>
    <n v="18.556302236946014"/>
    <m/>
    <m/>
    <m/>
    <m/>
    <m/>
    <m/>
    <m/>
    <n v="2.935470880950849E-4"/>
    <n v="3.7745390406630194E-4"/>
    <n v="0.13792634543458918"/>
    <n v="0.72502464764735219"/>
    <n v="0.27497535235264781"/>
    <n v="0.12340137694553824"/>
    <n v="1"/>
    <n v="0"/>
    <n v="1"/>
    <n v="17.448558585871844"/>
    <n v="108.16714311424577"/>
    <n v="230.33885567982401"/>
    <m/>
    <m/>
    <n v="213.63618093148278"/>
    <m/>
    <n v="0.65060703299424838"/>
    <n v="1183.08"/>
    <n v="219.83930623415651"/>
    <n v="205.84857524702176"/>
    <s v=""/>
    <n v="4.2758712180885228E-2"/>
    <n v="-4.8159966982168401E-2"/>
    <n v="96832.317339019733"/>
    <n v="189817.71636740892"/>
    <n v="198068.03349850065"/>
    <n v="134591.24801710813"/>
    <m/>
  </r>
  <r>
    <x v="1685"/>
    <m/>
    <n v="18.010000000000002"/>
    <n v="1224.71"/>
    <n v="106.81456370722573"/>
    <n v="18.641226074711231"/>
    <m/>
    <m/>
    <m/>
    <m/>
    <m/>
    <m/>
    <m/>
    <n v="3.4977848435992041E-4"/>
    <n v="3.918061184666161E-4"/>
    <n v="0.14052412024530681"/>
    <n v="0.71162160506989391"/>
    <n v="0.28837839493010609"/>
    <n v="0.12363344712122298"/>
    <n v="1"/>
    <n v="0"/>
    <n v="1"/>
    <n v="16.774326846759994"/>
    <n v="112.3468420078684"/>
    <n v="233.30570566317621"/>
    <m/>
    <m/>
    <n v="214.96678874380768"/>
    <m/>
    <n v="0.65060703299424838"/>
    <n v="1183.08"/>
    <n v="219.83930623415651"/>
    <n v="205.84857524702176"/>
    <s v=""/>
    <n v="4.1210612919862832E-2"/>
    <n v="-4.048443868736995E-2"/>
    <n v="97084.400193422072"/>
    <n v="189532.43614946373"/>
    <n v="199301.6769365916"/>
    <n v="135207.21154072791"/>
    <m/>
  </r>
  <r>
    <x v="1686"/>
    <m/>
    <n v="18.02"/>
    <n v="1223.1199999999999"/>
    <n v="106.42560273112274"/>
    <n v="18.655340363257512"/>
    <m/>
    <m/>
    <m/>
    <m/>
    <m/>
    <m/>
    <m/>
    <n v="4.0085949893509251E-4"/>
    <n v="4.0586959381596688E-4"/>
    <n v="0.14302387048435211"/>
    <n v="0.69918398699006512"/>
    <n v="0.30081601300993488"/>
    <n v="0.1212121212121212"/>
    <n v="1"/>
    <n v="0"/>
    <n v="1"/>
    <n v="16.367423094022307"/>
    <n v="115.07209900559167"/>
    <n v="235.19217912222487"/>
    <m/>
    <m/>
    <n v="215.40397187851477"/>
    <m/>
    <n v="0.65060703299424838"/>
    <n v="1183.08"/>
    <n v="219.83930623415651"/>
    <n v="205.84857524702176"/>
    <s v=""/>
    <n v="3.7143487029582589E-2"/>
    <n v="-3.4067517662841773E-2"/>
    <n v="96958.358766220888"/>
    <n v="188842.26133800318"/>
    <n v="199707.00155619765"/>
    <n v="135309.58429183214"/>
    <m/>
  </r>
  <r>
    <x v="1687"/>
    <m/>
    <n v="17.989999999999998"/>
    <n v="1223.75"/>
    <n v="106.43095438454704"/>
    <n v="18.66988289837338"/>
    <m/>
    <m/>
    <m/>
    <m/>
    <m/>
    <m/>
    <m/>
    <n v="4.8993819489748485E-4"/>
    <n v="4.3244289975825835E-4"/>
    <n v="0.15713969906689154"/>
    <n v="0.63637642552332885"/>
    <n v="0.36362357447667115"/>
    <n v="0.11274134670361075"/>
    <n v="1"/>
    <n v="0"/>
    <n v="1"/>
    <n v="16.301734506261035"/>
    <n v="115.53392635806986"/>
    <n v="235.50681716899794"/>
    <m/>
    <m/>
    <n v="215.57822502588249"/>
    <m/>
    <n v="0.65060703299424838"/>
    <n v="1183.08"/>
    <n v="219.83930623415651"/>
    <n v="205.84857524702176"/>
    <s v=""/>
    <n v="4.3691542939368277E-2"/>
    <n v="-3.7201809305540956E-2"/>
    <n v="97008.299709074199"/>
    <n v="188851.7573456236"/>
    <n v="199868.55648607685"/>
    <n v="135415.06317041389"/>
    <m/>
  </r>
  <r>
    <x v="1688"/>
    <m/>
    <n v="17.739999999999998"/>
    <n v="1228.28"/>
    <n v="106.49032355509667"/>
    <n v="18.769384795132158"/>
    <m/>
    <m/>
    <m/>
    <m/>
    <m/>
    <m/>
    <m/>
    <n v="4.7424214708840715E-4"/>
    <n v="4.2945894426971181E-4"/>
    <n v="0.15460208346997048"/>
    <n v="0.64682181349401902"/>
    <n v="0.35317818650598098"/>
    <n v="0.10018092626788283"/>
    <n v="1"/>
    <n v="0"/>
    <n v="1"/>
    <n v="15.815730828978342"/>
    <n v="118.97833977551106"/>
    <n v="237.84720573573432"/>
    <m/>
    <m/>
    <n v="216.85670352169285"/>
    <m/>
    <n v="0.65060703299424838"/>
    <n v="1183.08"/>
    <n v="219.83930623415651"/>
    <n v="205.84857524702176"/>
    <s v=""/>
    <n v="4.0939734422880347E-2"/>
    <n v="-3.5073291377969107E-2"/>
    <n v="97367.398869590732"/>
    <n v="188957.10237663722"/>
    <n v="201053.8693878109"/>
    <n v="136136.76323187168"/>
    <m/>
  </r>
  <r>
    <x v="1689"/>
    <m/>
    <n v="17.25"/>
    <n v="1233"/>
    <n v="106.65462011790659"/>
    <n v="18.857308933940761"/>
    <m/>
    <m/>
    <m/>
    <m/>
    <m/>
    <m/>
    <m/>
    <n v="4.3555280267526303E-4"/>
    <n v="4.1919563703032945E-4"/>
    <n v="0.14816160519795016"/>
    <n v="0.67493869188576749"/>
    <n v="0.32506130811423251"/>
    <n v="8.5564587587163343E-2"/>
    <n v="1"/>
    <n v="0"/>
    <n v="1"/>
    <n v="15.505682292521676"/>
    <n v="121.3107681986005"/>
    <n v="239.40144264994117"/>
    <m/>
    <m/>
    <n v="217.89949502865892"/>
    <m/>
    <n v="0.65060703299424838"/>
    <n v="1183.08"/>
    <n v="219.83930623415651"/>
    <n v="205.84857524702176"/>
    <s v=""/>
    <n v="3.5187416549972372E-2"/>
    <n v="-2.7676991512381677E-2"/>
    <n v="97741.559584301111"/>
    <n v="189248.6312348714"/>
    <n v="202020.67033993968"/>
    <n v="136774.48832504882"/>
    <m/>
  </r>
  <r>
    <x v="1690"/>
    <m/>
    <n v="17.61"/>
    <n v="1240.4000000000001"/>
    <n v="107.18322823894385"/>
    <n v="18.956064884033569"/>
    <m/>
    <m/>
    <m/>
    <m/>
    <m/>
    <m/>
    <m/>
    <n v="4.0820237186979476E-4"/>
    <n v="4.1148122275803695E-4"/>
    <n v="0.14400921368789241"/>
    <n v="0.69440001399304574"/>
    <n v="0.30559998600695426"/>
    <n v="7.5328181197172051E-2"/>
    <n v="1"/>
    <n v="0"/>
    <n v="1"/>
    <n v="15.439364580250075"/>
    <n v="121.82961364306843"/>
    <n v="239.74274883889279"/>
    <m/>
    <m/>
    <n v="218.84884758289743"/>
    <m/>
    <n v="0.65060703299424838"/>
    <n v="1183.08"/>
    <n v="219.83930623415651"/>
    <n v="205.84857524702176"/>
    <s v=""/>
    <n v="2.9805352798053519E-2"/>
    <n v="-2.2050907284890342E-2"/>
    <n v="98328.167484482648"/>
    <n v="190186.59682187875"/>
    <n v="202900.84144529709"/>
    <n v="137490.7779393472"/>
    <m/>
  </r>
  <r>
    <x v="1691"/>
    <m/>
    <n v="17.55"/>
    <n v="1240.46"/>
    <n v="107.33253242515239"/>
    <n v="18.947871103424944"/>
    <m/>
    <m/>
    <m/>
    <m/>
    <m/>
    <m/>
    <m/>
    <n v="3.8719919275662513E-4"/>
    <n v="4.0508190349743876E-4"/>
    <n v="0.14288501648623245"/>
    <n v="0.69986344586127691"/>
    <n v="0.30013655413872309"/>
    <n v="7.5419857256661615E-2"/>
    <n v="1"/>
    <n v="0"/>
    <n v="1"/>
    <n v="15.63782839800129"/>
    <n v="120.26356666535224"/>
    <n v="238.71549885146774"/>
    <m/>
    <m/>
    <n v="218.51956729614471"/>
    <m/>
    <n v="0.65060703299424838"/>
    <n v="1183.08"/>
    <n v="219.83930623415651"/>
    <n v="205.84857524702176"/>
    <s v=""/>
    <n v="2.7475008061915496E-2"/>
    <n v="-2.2837592371925397E-2"/>
    <n v="98332.923764754392"/>
    <n v="190451.52311242637"/>
    <n v="202595.55655121891"/>
    <n v="137431.34739418732"/>
    <m/>
  </r>
  <r>
    <x v="1692"/>
    <m/>
    <n v="17.61"/>
    <n v="1241.5899999999999"/>
    <n v="107.53443229125871"/>
    <n v="18.947186995536057"/>
    <m/>
    <m/>
    <m/>
    <m/>
    <m/>
    <m/>
    <m/>
    <n v="3.6942576105567794E-4"/>
    <n v="3.9921339266493024E-4"/>
    <n v="0.1418462371383622"/>
    <n v="0.70498874004289735"/>
    <n v="0.29501125995710265"/>
    <n v="6.3749175301742567E-2"/>
    <n v="1"/>
    <n v="0"/>
    <n v="1"/>
    <n v="15.80571476732973"/>
    <n v="118.97242744473543"/>
    <n v="237.86122255460197"/>
    <m/>
    <m/>
    <n v="218.3680023188985"/>
    <m/>
    <n v="0.65060703299424838"/>
    <n v="1183.08"/>
    <n v="219.83930623415651"/>
    <n v="205.84857524702176"/>
    <s v=""/>
    <n v="3.6679941312093955E-2"/>
    <n v="-3.3954642169907734E-2"/>
    <n v="98422.500376538854"/>
    <n v="190809.77550941476"/>
    <n v="202455.03645364224"/>
    <n v="137426.38547163573"/>
    <m/>
  </r>
  <r>
    <x v="1693"/>
    <m/>
    <n v="17.940000000000001"/>
    <n v="1235.23"/>
    <n v="107.22540403414907"/>
    <n v="18.85055255318089"/>
    <m/>
    <m/>
    <m/>
    <m/>
    <m/>
    <m/>
    <m/>
    <n v="3.3566681976888812E-4"/>
    <n v="3.8819208133061573E-4"/>
    <n v="0.13987451840511564"/>
    <n v="0.71492650083964615"/>
    <n v="0.28507349916035385"/>
    <n v="6.3095825115055862E-2"/>
    <n v="1"/>
    <n v="0"/>
    <n v="1"/>
    <n v="16.081201400131523"/>
    <n v="116.89879054090163"/>
    <n v="236.47928384360841"/>
    <m/>
    <m/>
    <n v="217.1959288363432"/>
    <m/>
    <n v="0.65060703299424838"/>
    <n v="1183.08"/>
    <n v="219.83930623415651"/>
    <n v="205.84857524702176"/>
    <s v=""/>
    <n v="3.3964513245113181E-2"/>
    <n v="-3.3525419801126888E-2"/>
    <n v="97918.334667734191"/>
    <n v="190261.43381914156"/>
    <n v="201368.3745933091"/>
    <n v="136725.48342596181"/>
    <m/>
  </r>
  <r>
    <x v="1694"/>
    <m/>
    <n v="17.39"/>
    <n v="1242.8699999999999"/>
    <n v="107.63515498899497"/>
    <n v="18.962417252148654"/>
    <m/>
    <m/>
    <m/>
    <m/>
    <m/>
    <m/>
    <m/>
    <n v="3.0845700622248958E-4"/>
    <n v="3.7845337941984434E-4"/>
    <n v="0.1381088350640905"/>
    <n v="0.72406663884750178"/>
    <n v="0.27593336115249822"/>
    <n v="8.057023711390203E-2"/>
    <n v="1"/>
    <n v="0"/>
    <n v="1"/>
    <n v="15.800282327113536"/>
    <n v="118.94087054839444"/>
    <n v="237.85628587955415"/>
    <m/>
    <m/>
    <n v="218.51128527775438"/>
    <m/>
    <n v="0.65060703299424838"/>
    <n v="1183.08"/>
    <n v="219.83930623415651"/>
    <n v="205.84857524702176"/>
    <s v=""/>
    <n v="4.6962913789334815E-2"/>
    <n v="-4.6834252944594978E-2"/>
    <n v="98523.967689002689"/>
    <n v="190988.4985001281"/>
    <n v="202587.87806207527"/>
    <n v="137536.85248273177"/>
    <m/>
  </r>
  <r>
    <x v="1695"/>
    <m/>
    <n v="16.11"/>
    <n v="1243.9100000000001"/>
    <n v="107.54451233057736"/>
    <n v="18.914066975455832"/>
    <m/>
    <m/>
    <m/>
    <m/>
    <m/>
    <m/>
    <m/>
    <n v="2.7840978410108752E-4"/>
    <n v="3.673393215875031E-4"/>
    <n v="0.13606579955304771"/>
    <n v="0.73493853950428745"/>
    <n v="0.26506146049571255"/>
    <n v="0.11019753086419744"/>
    <n v="1"/>
    <n v="0"/>
    <n v="1"/>
    <n v="15.551478562432468"/>
    <n v="120.8138077373776"/>
    <n v="239.10477705953636"/>
    <m/>
    <m/>
    <n v="219.03746798951195"/>
    <m/>
    <n v="0.65060703299424838"/>
    <n v="1183.08"/>
    <n v="219.83930623415651"/>
    <n v="205.84857524702176"/>
    <s v=""/>
    <n v="4.1959336052845408E-2"/>
    <n v="-4.3535346494259275E-2"/>
    <n v="98606.409880379564"/>
    <n v="190827.66159481581"/>
    <n v="203075.71666003333"/>
    <n v="137186.16170398908"/>
    <m/>
  </r>
  <r>
    <x v="1696"/>
    <m/>
    <n v="16.41"/>
    <n v="1247.08"/>
    <n v="107.45159459536944"/>
    <n v="18.991498972535442"/>
    <m/>
    <m/>
    <m/>
    <m/>
    <m/>
    <m/>
    <m/>
    <n v="2.5340174894115426E-4"/>
    <n v="3.5716902491493064E-4"/>
    <n v="0.13416899364500168"/>
    <n v="0.74532868797235252"/>
    <n v="0.25467131202764748"/>
    <n v="0.12415565570168709"/>
    <n v="1"/>
    <n v="0"/>
    <n v="1"/>
    <n v="15.069619118035293"/>
    <n v="124.55719934082745"/>
    <n v="241.57431491439007"/>
    <m/>
    <m/>
    <n v="220.20424446879892"/>
    <m/>
    <n v="0.65060703299424838"/>
    <n v="1183.08"/>
    <n v="219.83930623415651"/>
    <n v="205.84857524702176"/>
    <s v=""/>
    <n v="3.0556873085673342E-2"/>
    <n v="-3.0488640043135118E-2"/>
    <n v="98857.70002140326"/>
    <n v="190662.78777888452"/>
    <n v="204157.46752160107"/>
    <n v="137747.78594303882"/>
    <m/>
  </r>
  <r>
    <x v="1697"/>
    <m/>
    <n v="16.489999999999998"/>
    <n v="1254.5999999999999"/>
    <n v="107.83513649821775"/>
    <n v="19.120550320082408"/>
    <m/>
    <m/>
    <m/>
    <m/>
    <m/>
    <m/>
    <m/>
    <n v="2.389275107638043E-4"/>
    <n v="3.4971373518251234E-4"/>
    <n v="0.1327613356862555"/>
    <n v="0.75323134919583967"/>
    <n v="0.24676865080416033"/>
    <n v="0.10438387903176632"/>
    <n v="1"/>
    <n v="0"/>
    <n v="1"/>
    <n v="14.773870681559494"/>
    <n v="127.00169356913659"/>
    <n v="243.15465182423577"/>
    <m/>
    <m/>
    <n v="221.57253921819341"/>
    <m/>
    <n v="0.65060703299424838"/>
    <n v="1183.08"/>
    <n v="219.83930623415651"/>
    <n v="205.84857524702176"/>
    <n v="0.75323134919583967"/>
    <n v="2.6606151971004355E-2"/>
    <n v="-2.4483189125372729E-2"/>
    <n v="99453.820482128271"/>
    <n v="191343.34695255198"/>
    <n v="205426.05156517099"/>
    <n v="138683.81197359427"/>
    <m/>
  </r>
  <r>
    <x v="1698"/>
    <m/>
    <n v="15.45"/>
    <n v="1258.8399999999999"/>
    <n v="108.20286456671404"/>
    <n v="19.170748744119592"/>
    <m/>
    <m/>
    <m/>
    <m/>
    <m/>
    <m/>
    <m/>
    <n v="2.5088240512420801E-4"/>
    <n v="3.4997661675807224E-4"/>
    <n v="0.13281122499475276"/>
    <n v="0.75294840480502234"/>
    <n v="0.24705159519497766"/>
    <n v="7.6481285605596722E-2"/>
    <n v="1"/>
    <n v="0"/>
    <n v="1"/>
    <n v="14.773920612076186"/>
    <n v="127.00126434782301"/>
    <n v="243.15437789833729"/>
    <m/>
    <m/>
    <n v="221.16477384764042"/>
    <m/>
    <n v="0.75323134919583967"/>
    <n v="1258.8399999999999"/>
    <n v="243.15437789833729"/>
    <n v="221.16477384764042"/>
    <s v=""/>
    <n v="2.2915670333173876E-2"/>
    <n v="-1.9960989473713386E-2"/>
    <n v="99789.930954664727"/>
    <n v="191995.84595871443"/>
    <n v="205048.00097129651"/>
    <n v="139047.90760285195"/>
    <m/>
  </r>
  <r>
    <x v="1699"/>
    <m/>
    <n v="16.47"/>
    <n v="1256.77"/>
    <n v="108.11561127849757"/>
    <n v="19.10849759293168"/>
    <m/>
    <m/>
    <m/>
    <m/>
    <m/>
    <m/>
    <m/>
    <n v="2.3816342162094763E-4"/>
    <n v="3.4318809535807817E-4"/>
    <n v="0.13151684305079384"/>
    <n v="0.76035888392925055"/>
    <n v="0.23964111607074945"/>
    <n v="6.058565731010114E-2"/>
    <n v="1"/>
    <n v="0"/>
    <n v="1"/>
    <n v="15.216914142279554"/>
    <n v="123.19315274962301"/>
    <n v="240.72406349324652"/>
    <m/>
    <m/>
    <n v="220.345351581014"/>
    <m/>
    <n v="0.75323134919583967"/>
    <n v="1258.8399999999999"/>
    <n v="243.15437789833729"/>
    <n v="221.16477384764042"/>
    <s v=""/>
    <n v="2.5420228146547652E-2"/>
    <n v="-2.7715041774353688E-2"/>
    <n v="99625.839285289621"/>
    <n v="191841.0231732837"/>
    <n v="204288.29184221584"/>
    <n v="138596.39199258122"/>
    <m/>
  </r>
  <r>
    <x v="1700"/>
    <m/>
    <n v="17.670000000000002"/>
    <n v="1257.54"/>
    <n v="108.24418821019901"/>
    <n v="19.082665979811328"/>
    <m/>
    <m/>
    <m/>
    <m/>
    <m/>
    <m/>
    <m/>
    <n v="2.26223256040293E-4"/>
    <n v="3.3645530547176788E-4"/>
    <n v="0.13022038010917147"/>
    <n v="0.76792895179820597"/>
    <n v="0.23207104820179403"/>
    <n v="4.2395597568011423E-2"/>
    <n v="1"/>
    <n v="0"/>
    <n v="1"/>
    <n v="15.639006758195244"/>
    <n v="119.7759737065664"/>
    <n v="238.4982979465731"/>
    <m/>
    <m/>
    <n v="219.94767136328821"/>
    <m/>
    <n v="0.75323134919583967"/>
    <n v="1258.8399999999999"/>
    <n v="243.15437789833729"/>
    <n v="221.16477384764042"/>
    <s v=""/>
    <n v="2.7379711482610203E-2"/>
    <n v="-3.2026860755425157E-2"/>
    <n v="99686.878215443649"/>
    <n v="192069.1708925853"/>
    <n v="203919.59147347321"/>
    <n v="138409.03197851326"/>
    <m/>
  </r>
  <r>
    <x v="1701"/>
    <m/>
    <n v="17.52"/>
    <n v="1258.51"/>
    <n v="108.33795339504427"/>
    <n v="19.100419686086038"/>
    <m/>
    <m/>
    <m/>
    <m/>
    <m/>
    <m/>
    <m/>
    <n v="2.1192505294301582E-4"/>
    <n v="3.2885888305964051E-4"/>
    <n v="0.12874194229623026"/>
    <n v="0.77674764118366224"/>
    <n v="0.22325235881633776"/>
    <n v="4.8077944143570035E-2"/>
    <n v="1"/>
    <n v="0"/>
    <n v="1"/>
    <n v="15.721062569328469"/>
    <n v="119.14752492917752"/>
    <n v="238.08117488169466"/>
    <m/>
    <m/>
    <n v="219.98241185749757"/>
    <m/>
    <n v="0.75323134919583967"/>
    <n v="1258.8399999999999"/>
    <n v="243.15437789833729"/>
    <n v="221.16477384764042"/>
    <s v=""/>
    <n v="3.1084498306217068E-2"/>
    <n v="-3.8814569789642595E-2"/>
    <n v="99763.77141317015"/>
    <n v="192235.54842850292"/>
    <n v="203951.80034998848"/>
    <n v="138537.80189473531"/>
    <m/>
  </r>
  <r>
    <x v="1702"/>
    <m/>
    <n v="17.28"/>
    <n v="1259.78"/>
    <n v="108.42872929034607"/>
    <n v="19.123820744153377"/>
    <m/>
    <m/>
    <m/>
    <m/>
    <m/>
    <m/>
    <m/>
    <n v="1.9243023968948541E-4"/>
    <n v="3.1950242418008265E-4"/>
    <n v="0.12689728987916238"/>
    <n v="0.78803889425238904"/>
    <n v="0.21196110574761096"/>
    <n v="5.7107911482515955E-2"/>
    <n v="1"/>
    <n v="0"/>
    <n v="1"/>
    <n v="15.536828948834748"/>
    <n v="120.54380331645359"/>
    <n v="239.01119167978374"/>
    <m/>
    <m/>
    <n v="220.35922126190192"/>
    <m/>
    <n v="0.75323134919583967"/>
    <n v="1258.8399999999999"/>
    <n v="243.15437789833729"/>
    <n v="221.16477384764042"/>
    <s v=""/>
    <n v="3.2602045275762492E-2"/>
    <n v="-4.1302428637084665E-2"/>
    <n v="99864.446012255357"/>
    <n v="192396.62175018367"/>
    <n v="204301.15080836447"/>
    <n v="138707.53278023106"/>
    <m/>
  </r>
  <r>
    <x v="1703"/>
    <m/>
    <n v="17.52"/>
    <n v="1257.8800000000001"/>
    <n v="108.25003271766677"/>
    <n v="19.104608776670716"/>
    <m/>
    <m/>
    <m/>
    <m/>
    <m/>
    <m/>
    <m/>
    <n v="1.7324541702233931E-4"/>
    <n v="3.0993481184522092E-4"/>
    <n v="0.12498285689245199"/>
    <n v="0.80010973093734139"/>
    <n v="0.19989026906265861"/>
    <n v="5.7066052227342443E-2"/>
    <n v="1"/>
    <n v="0"/>
    <n v="1"/>
    <n v="15.424295550312131"/>
    <n v="121.41690322008998"/>
    <n v="239.58824511784889"/>
    <m/>
    <m/>
    <n v="220.23730619921389"/>
    <m/>
    <n v="0.75323134919583967"/>
    <n v="1258.8399999999999"/>
    <n v="243.15437789833729"/>
    <n v="221.16477384764042"/>
    <s v=""/>
    <n v="1.3145152328184251E-2"/>
    <n v="-1.9869805080577452E-2"/>
    <n v="99713.830470316869"/>
    <n v="192079.54142353174"/>
    <n v="204188.11996960308"/>
    <n v="138568.1859078134"/>
    <m/>
  </r>
  <r>
    <x v="1704"/>
    <m/>
    <n v="17.75"/>
    <n v="1257.6400000000001"/>
    <n v="108.18741934934835"/>
    <n v="19.122090104136998"/>
    <m/>
    <m/>
    <m/>
    <m/>
    <m/>
    <m/>
    <m/>
    <n v="1.5596876328054864E-4"/>
    <n v="3.0065113387799726E-4"/>
    <n v="0.12309677959821314"/>
    <n v="0.81236893707860736"/>
    <n v="0.18763106292139264"/>
    <n v="6.8951556118856602E-2"/>
    <n v="1"/>
    <n v="0"/>
    <n v="1"/>
    <n v="15.200107530360697"/>
    <n v="123.18166550908775"/>
    <n v="240.74902885459298"/>
    <m/>
    <m/>
    <n v="220.4660863188991"/>
    <m/>
    <n v="0.75323134919583967"/>
    <n v="1258.8399999999999"/>
    <n v="243.15437789833729"/>
    <n v="221.16477384764042"/>
    <s v=""/>
    <n v="2.2450472223105367E-2"/>
    <n v="-2.5972634189426413E-2"/>
    <n v="99694.805349229893"/>
    <n v="191968.43986751695"/>
    <n v="204400.22836908873"/>
    <n v="138694.9802254872"/>
    <m/>
  </r>
  <r>
    <x v="1705"/>
    <m/>
    <n v="17.61"/>
    <n v="1271.8699999999999"/>
    <n v="109.33157754237217"/>
    <n v="19.306609053197818"/>
    <m/>
    <m/>
    <m/>
    <m/>
    <m/>
    <m/>
    <m/>
    <n v="1.5321065056365382E-4"/>
    <n v="2.9548322894500535E-4"/>
    <n v="0.12203423592921893"/>
    <n v="0.81944217734112745"/>
    <n v="0.18055782265887255"/>
    <n v="7.4824130353363785E-2"/>
    <n v="1"/>
    <n v="0"/>
    <n v="1"/>
    <n v="14.946240811286961"/>
    <n v="125.23900130163845"/>
    <n v="242.08933003236262"/>
    <m/>
    <m/>
    <n v="222.65004294378056"/>
    <m/>
    <n v="0.75323134919583967"/>
    <n v="1258.8399999999999"/>
    <n v="243.15437789833729"/>
    <n v="221.16477384764042"/>
    <s v=""/>
    <n v="3.9717248179129028E-2"/>
    <n v="-4.0985122681981401E-2"/>
    <n v="100822.83648701139"/>
    <n v="193998.64138815008"/>
    <n v="206425.03517873221"/>
    <n v="140033.31990759558"/>
    <m/>
  </r>
  <r>
    <x v="1706"/>
    <m/>
    <n v="17.38"/>
    <n v="1270.2"/>
    <n v="109.17262531445684"/>
    <n v="19.30459157737263"/>
    <m/>
    <m/>
    <m/>
    <m/>
    <m/>
    <m/>
    <m/>
    <n v="1.4643822788573761E-4"/>
    <n v="2.8918332479018995E-4"/>
    <n v="0.12072630023911762"/>
    <n v="0.82831992533469601"/>
    <n v="0.17168007466530399"/>
    <n v="8.2574410866493406E-2"/>
    <n v="1"/>
    <n v="0"/>
    <n v="1"/>
    <n v="14.847697943541716"/>
    <n v="126.06472132700391"/>
    <n v="242.62137411250123"/>
    <m/>
    <m/>
    <n v="222.54846241807368"/>
    <m/>
    <n v="0.75323134919583967"/>
    <n v="1258.8399999999999"/>
    <n v="243.15437789833729"/>
    <n v="221.16477384764042"/>
    <s v=""/>
    <n v="2.5285603088365916E-2"/>
    <n v="-2.8913731247311669E-2"/>
    <n v="100690.45335278125"/>
    <n v="193716.59555149102"/>
    <n v="206330.85705365631"/>
    <n v="140018.68689581935"/>
    <m/>
  </r>
  <r>
    <x v="1707"/>
    <m/>
    <n v="17.02"/>
    <n v="1276.56"/>
    <n v="109.6659028011089"/>
    <n v="19.410260621337198"/>
    <m/>
    <m/>
    <m/>
    <m/>
    <m/>
    <m/>
    <m/>
    <n v="1.4930261058874236E-4"/>
    <n v="2.8576028669395783E-4"/>
    <n v="0.12000965981693087"/>
    <n v="0.83326625667088239"/>
    <n v="0.16673374332911761"/>
    <n v="8.5132687207043325E-2"/>
    <n v="1"/>
    <n v="0"/>
    <n v="1"/>
    <n v="14.572121435809876"/>
    <n v="128.40451001233305"/>
    <n v="244.12240929504293"/>
    <m/>
    <m/>
    <n v="223.72702188310669"/>
    <m/>
    <n v="0.75323134919583967"/>
    <n v="1258.8399999999999"/>
    <n v="243.15437789833729"/>
    <n v="221.16477384764042"/>
    <s v=""/>
    <n v="2.9050543221539771E-2"/>
    <n v="-3.171174952452116E-2"/>
    <n v="101194.61906158591"/>
    <n v="194591.87023780728"/>
    <n v="207423.53224838374"/>
    <n v="140785.1180695717"/>
    <m/>
  </r>
  <r>
    <x v="1708"/>
    <m/>
    <n v="17.399999999999999"/>
    <n v="1273.8499999999999"/>
    <n v="109.46989220806503"/>
    <n v="19.38047807420325"/>
    <m/>
    <m/>
    <m/>
    <m/>
    <m/>
    <m/>
    <m/>
    <n v="1.5028881269471358E-4"/>
    <n v="2.8196241704259276E-4"/>
    <n v="0.11920950389522923"/>
    <n v="0.83885929168774942"/>
    <n v="0.16114070831225058"/>
    <n v="8.5389621580294742E-2"/>
    <n v="1"/>
    <n v="0"/>
    <n v="1"/>
    <n v="14.53566217252067"/>
    <n v="128.72577647025295"/>
    <n v="244.32600635386265"/>
    <m/>
    <m/>
    <n v="223.41409259335376"/>
    <m/>
    <n v="0.75323134919583967"/>
    <n v="1258.8399999999999"/>
    <n v="243.15437789833729"/>
    <n v="221.16477384764042"/>
    <s v=""/>
    <n v="2.6876919220404805E-2"/>
    <n v="-2.956438801324901E-2"/>
    <n v="100979.79373597888"/>
    <n v="194244.06780411917"/>
    <n v="207133.40681749838"/>
    <n v="140569.10142268258"/>
    <m/>
  </r>
  <r>
    <x v="1709"/>
    <m/>
    <n v="17.14"/>
    <n v="1271.5"/>
    <n v="109.28131563873623"/>
    <n v="19.344052627855042"/>
    <m/>
    <m/>
    <m/>
    <m/>
    <m/>
    <m/>
    <m/>
    <n v="1.4727287415138083E-4"/>
    <n v="2.7710742734915657E-4"/>
    <n v="0.11817873894401433"/>
    <n v="0.8461758933421496"/>
    <n v="0.1538241066578504"/>
    <n v="8.6086309523809551E-2"/>
    <n v="1"/>
    <n v="0"/>
    <n v="1"/>
    <n v="14.59420071029151"/>
    <n v="128.20736742644414"/>
    <n v="243.99802021463279"/>
    <m/>
    <m/>
    <n v="223.02948878994292"/>
    <m/>
    <n v="0.75323134919583967"/>
    <n v="1258.8399999999999"/>
    <n v="243.15437789833729"/>
    <n v="221.16477384764042"/>
    <s v=""/>
    <n v="3.5482984652824179E-2"/>
    <n v="-3.6944350310000207E-2"/>
    <n v="100793.50609200232"/>
    <n v="193909.45634904117"/>
    <n v="206776.82995544496"/>
    <n v="140304.90297295994"/>
    <m/>
  </r>
  <r>
    <x v="1710"/>
    <m/>
    <n v="17.54"/>
    <n v="1269.75"/>
    <n v="109.12361707944363"/>
    <n v="19.324198011406391"/>
    <m/>
    <m/>
    <m/>
    <m/>
    <m/>
    <m/>
    <m/>
    <n v="1.3282388511480831E-4"/>
    <n v="2.6887769404225151E-4"/>
    <n v="0.11641063430687712"/>
    <n v="0.85902804838588842"/>
    <n v="0.14097195161411158"/>
    <n v="8.5367545076282997E-2"/>
    <n v="1"/>
    <n v="0"/>
    <n v="1"/>
    <n v="14.582357191731937"/>
    <n v="128.31141055739261"/>
    <n v="244.06402348854218"/>
    <m/>
    <m/>
    <n v="222.81271760649418"/>
    <m/>
    <n v="0.75323134919583967"/>
    <n v="1258.8399999999999"/>
    <n v="243.15437789833729"/>
    <n v="221.16477384764042"/>
    <n v="0.85902804838588842"/>
    <n v="4.1738104600865134E-2"/>
    <n v="-4.2596430965041399E-2"/>
    <n v="100654.78125074318"/>
    <n v="193629.63502990056"/>
    <n v="206575.85537409066"/>
    <n v="140160.89488489355"/>
    <m/>
  </r>
  <r>
    <x v="1711"/>
    <m/>
    <n v="16.89"/>
    <n v="1274.48"/>
    <n v="109.43312826429364"/>
    <n v="19.413421486121731"/>
    <m/>
    <m/>
    <m/>
    <m/>
    <m/>
    <m/>
    <m/>
    <n v="1.2067306808974614E-4"/>
    <n v="2.6115083466690957E-4"/>
    <n v="0.11472576897633871"/>
    <n v="0.87164375442647257"/>
    <n v="0.12835624557352743"/>
    <n v="9.2647058823529374E-2"/>
    <n v="1"/>
    <n v="0"/>
    <n v="1"/>
    <n v="14.132503208534956"/>
    <n v="132.26971430554067"/>
    <n v="246.57374972090679"/>
    <m/>
    <m/>
    <n v="223.96363785025508"/>
    <m/>
    <n v="0.85902804838588842"/>
    <n v="1274.48"/>
    <n v="246.57374972090679"/>
    <n v="223.96363785025508"/>
    <s v=""/>
    <n v="4.0267769245914575E-2"/>
    <n v="-4.0921395803595106E-2"/>
    <n v="101029.73467883219"/>
    <n v="194178.8336302049"/>
    <n v="207642.90547956154"/>
    <n v="140808.04422860552"/>
    <m/>
  </r>
  <r>
    <x v="1712"/>
    <m/>
    <n v="16.239999999999998"/>
    <n v="1285.96"/>
    <n v="110.27187268252806"/>
    <n v="19.61733854716875"/>
    <m/>
    <m/>
    <m/>
    <m/>
    <m/>
    <m/>
    <m/>
    <n v="1.1398827402990317E-4"/>
    <n v="2.5493106345164174E-4"/>
    <n v="0.11335133699239168"/>
    <n v="0.88221279654347762"/>
    <n v="0.11778720345652238"/>
    <n v="9.3492174630026154E-2"/>
    <n v="1"/>
    <n v="0"/>
    <n v="1"/>
    <n v="13.456384095892112"/>
    <n v="138.59768611252923"/>
    <n v="250.50589635721857"/>
    <m/>
    <m/>
    <n v="226.20011112829948"/>
    <m/>
    <n v="0.85902804838588842"/>
    <n v="1274.48"/>
    <n v="246.57374972090679"/>
    <n v="223.96363785025508"/>
    <s v=""/>
    <n v="3.7183792605611554E-2"/>
    <n v="-3.6635721554977962E-2"/>
    <n v="101939.76963749218"/>
    <n v="195667.10702081164"/>
    <n v="209716.40193612041"/>
    <n v="142287.08091316946"/>
    <m/>
  </r>
  <r>
    <x v="1713"/>
    <m/>
    <n v="16.39"/>
    <n v="1283.76"/>
    <n v="110.06583233028397"/>
    <n v="19.598651102111017"/>
    <m/>
    <m/>
    <m/>
    <m/>
    <m/>
    <m/>
    <m/>
    <n v="1.085948613520844E-4"/>
    <n v="2.4908475596564393E-4"/>
    <n v="0.11204406142526455"/>
    <n v="0.8925060260039025"/>
    <n v="0.1074939739960975"/>
    <n v="9.1641176103377311E-2"/>
    <n v="1"/>
    <n v="0"/>
    <n v="1"/>
    <n v="13.36221514140917"/>
    <n v="139.56760485904869"/>
    <n v="251.09025042498959"/>
    <m/>
    <m/>
    <n v="225.94283056463269"/>
    <m/>
    <n v="0.85902804838588842"/>
    <n v="1274.48"/>
    <n v="246.57374972090679"/>
    <n v="223.96363785025508"/>
    <s v=""/>
    <n v="3.358580360197827E-2"/>
    <n v="-3.2320534519041599E-2"/>
    <n v="101765.37269419497"/>
    <n v="195301.50771908203"/>
    <n v="209477.86998389827"/>
    <n v="142151.53846939723"/>
    <m/>
  </r>
  <r>
    <x v="1714"/>
    <m/>
    <n v="15.46"/>
    <n v="1293.24"/>
    <n v="110.73213758774617"/>
    <n v="19.776077787192015"/>
    <m/>
    <m/>
    <m/>
    <m/>
    <m/>
    <m/>
    <m/>
    <n v="1.2647712366930632E-4"/>
    <n v="2.5023473782240371E-4"/>
    <n v="0.11230240774911794"/>
    <n v="0.89045285852996714"/>
    <n v="0.10954714147003286"/>
    <n v="8.4060940841054838E-2"/>
    <n v="1"/>
    <n v="0"/>
    <n v="1"/>
    <n v="12.746212370864663"/>
    <n v="146.00172003842516"/>
    <n v="254.94869974848993"/>
    <m/>
    <m/>
    <n v="227.86795424334335"/>
    <m/>
    <n v="0.85902804838588842"/>
    <n v="1274.48"/>
    <n v="246.57374972090679"/>
    <n v="223.96363785025508"/>
    <s v=""/>
    <n v="3.7826384994079865E-2"/>
    <n v="-3.5760504554038341E-2"/>
    <n v="102516.86497713023"/>
    <n v="196483.80397422711"/>
    <n v="211262.70558440883"/>
    <n v="143438.43704820159"/>
    <m/>
  </r>
  <r>
    <x v="1715"/>
    <m/>
    <n v="15.87"/>
    <n v="1295.02"/>
    <n v="110.78989738190661"/>
    <n v="19.847584947287235"/>
    <m/>
    <m/>
    <m/>
    <m/>
    <m/>
    <m/>
    <m/>
    <n v="1.5266248192654004E-4"/>
    <n v="2.5437761687498091E-4"/>
    <n v="0.11322822921206106"/>
    <n v="0.88317198543053799"/>
    <n v="0.11682801456946201"/>
    <n v="7.5215919701213885E-2"/>
    <n v="1"/>
    <n v="0"/>
    <n v="1"/>
    <n v="12.370684954816836"/>
    <n v="150.30320561463392"/>
    <n v="257.4524559927147"/>
    <m/>
    <m/>
    <n v="228.45725085275498"/>
    <m/>
    <n v="0.85902804838588842"/>
    <n v="1274.48"/>
    <n v="246.57374972090679"/>
    <n v="223.96363785025508"/>
    <s v=""/>
    <n v="2.6885960842534917E-2"/>
    <n v="-2.4370476201856506E-2"/>
    <n v="102657.96795852525"/>
    <n v="196586.29331761596"/>
    <n v="211809.05882881049"/>
    <n v="143957.08768217397"/>
    <m/>
  </r>
  <r>
    <x v="1716"/>
    <m/>
    <n v="17.309999999999999"/>
    <n v="1281.92"/>
    <n v="109.84834519932807"/>
    <n v="19.602829595861138"/>
    <m/>
    <m/>
    <m/>
    <m/>
    <m/>
    <m/>
    <m/>
    <n v="1.4078429064662639E-4"/>
    <n v="2.4776270544255355E-4"/>
    <n v="0.11174632143522532"/>
    <n v="0.89488404374873165"/>
    <n v="0.10511595625126835"/>
    <n v="7.7486711860723007E-2"/>
    <n v="1"/>
    <n v="0"/>
    <n v="1"/>
    <n v="12.994466899862109"/>
    <n v="142.72428607321197"/>
    <n v="253.12517758298023"/>
    <m/>
    <m/>
    <n v="225.92563329970397"/>
    <m/>
    <n v="0.85902804838588842"/>
    <n v="1274.48"/>
    <n v="246.57374972090679"/>
    <n v="223.96363785025508"/>
    <s v=""/>
    <n v="3.189139936062757E-2"/>
    <n v="-2.7581775017183952E-2"/>
    <n v="101619.51343252821"/>
    <n v="194915.59718094405"/>
    <n v="209461.92592221766"/>
    <n v="142181.84562227066"/>
    <m/>
  </r>
  <r>
    <x v="1717"/>
    <m/>
    <n v="17.989999999999998"/>
    <n v="1280.26"/>
    <n v="109.6927692534274"/>
    <n v="19.587012496988649"/>
    <m/>
    <m/>
    <m/>
    <m/>
    <m/>
    <m/>
    <m/>
    <n v="1.286792990083984E-4"/>
    <n v="2.4092185550720735E-4"/>
    <n v="0.11019283786872561"/>
    <n v="0.90749999667974357"/>
    <n v="9.250000332025643E-2"/>
    <n v="8.1273163287551908E-2"/>
    <n v="1"/>
    <n v="0"/>
    <n v="1"/>
    <n v="12.92734031322008"/>
    <n v="143.46156865885746"/>
    <n v="253.561040767294"/>
    <m/>
    <m/>
    <n v="225.73085570034263"/>
    <m/>
    <n v="0.85902804838588842"/>
    <n v="1274.48"/>
    <n v="246.57374972090679"/>
    <n v="223.96363785025508"/>
    <s v=""/>
    <n v="4.5642473789315963E-2"/>
    <n v="-4.1119714313128219E-2"/>
    <n v="101487.92301167667"/>
    <n v="194639.54224040586"/>
    <n v="209281.34220317323"/>
    <n v="142067.12216874663"/>
    <m/>
  </r>
  <r>
    <x v="1718"/>
    <m/>
    <n v="18.47"/>
    <n v="1283.3499999999999"/>
    <n v="109.97890827151814"/>
    <n v="19.611932274804285"/>
    <m/>
    <m/>
    <m/>
    <m/>
    <m/>
    <m/>
    <m/>
    <n v="1.1582157236289954E-4"/>
    <n v="2.3369726081859342E-4"/>
    <n v="0.10852806984949612"/>
    <n v="0.92142060702523676"/>
    <n v="7.857939297476324E-2"/>
    <n v="7.8811928811928736E-2"/>
    <n v="1"/>
    <n v="0"/>
    <n v="1"/>
    <n v="13.060984334200484"/>
    <n v="141.97844990223905"/>
    <n v="252.6872617266184"/>
    <m/>
    <m/>
    <n v="226.08542806801913"/>
    <m/>
    <n v="0.85902804838588842"/>
    <n v="1274.48"/>
    <n v="246.57374972090679"/>
    <n v="223.96363785025508"/>
    <s v=""/>
    <n v="4.9013481636542622E-2"/>
    <n v="-4.3643153341453744E-2"/>
    <n v="101732.87144567139"/>
    <n v="195147.26912046692"/>
    <n v="209610.07608753859"/>
    <n v="142247.86852401117"/>
    <m/>
  </r>
  <r>
    <x v="1719"/>
    <m/>
    <n v="17.649999999999999"/>
    <n v="1290.8399999999999"/>
    <n v="110.53145074491687"/>
    <n v="19.733648251316396"/>
    <m/>
    <m/>
    <m/>
    <m/>
    <m/>
    <m/>
    <m/>
    <n v="1.0458445621492192E-4"/>
    <n v="2.267898553205293E-4"/>
    <n v="0.10691215416478464"/>
    <n v="0.9353473492440264"/>
    <n v="6.4652650755973595E-2"/>
    <n v="7.8825179260756953E-2"/>
    <n v="1"/>
    <n v="0"/>
    <n v="1"/>
    <n v="12.754600697669082"/>
    <n v="145.30897022728331"/>
    <n v="254.66310163199313"/>
    <m/>
    <m/>
    <n v="227.46908915597237"/>
    <m/>
    <n v="0.85902804838588842"/>
    <n v="1274.48"/>
    <n v="246.57374972090679"/>
    <n v="223.96363785025508"/>
    <s v=""/>
    <n v="2.5004870066622553E-2"/>
    <n v="-2.1331914132089458E-2"/>
    <n v="102326.61376626053"/>
    <n v="196127.70397339913"/>
    <n v="210892.90669012829"/>
    <n v="143130.69016450856"/>
    <m/>
  </r>
  <r>
    <x v="1720"/>
    <m/>
    <n v="17.59"/>
    <n v="1291.18"/>
    <n v="110.53098930448765"/>
    <n v="19.756292267227959"/>
    <m/>
    <m/>
    <m/>
    <m/>
    <m/>
    <m/>
    <m/>
    <n v="9.5007869008783519E-5"/>
    <n v="2.2025071718551956E-4"/>
    <n v="0.10535955650129791"/>
    <n v="0.94913079857894156"/>
    <n v="5.0869201421058441E-2"/>
    <n v="7.9011761388810664E-2"/>
    <n v="1"/>
    <n v="0"/>
    <n v="1"/>
    <n v="12.619189136397747"/>
    <n v="146.85166960232547"/>
    <n v="255.5643274983189"/>
    <m/>
    <m/>
    <n v="227.63581203604039"/>
    <m/>
    <n v="0.85902804838588842"/>
    <n v="1274.48"/>
    <n v="246.57374972090679"/>
    <n v="223.96363785025508"/>
    <s v=""/>
    <n v="1.282885562889291E-2"/>
    <n v="-8.9500186821150907E-3"/>
    <n v="102353.56602113375"/>
    <n v="196126.88519058851"/>
    <n v="211047.48010016725"/>
    <n v="143294.93012582956"/>
    <m/>
  </r>
  <r>
    <x v="1721"/>
    <m/>
    <n v="16.64"/>
    <n v="1296.6300000000001"/>
    <n v="110.89291550400074"/>
    <n v="19.866210734677164"/>
    <m/>
    <m/>
    <m/>
    <m/>
    <m/>
    <m/>
    <m/>
    <n v="9.8525063463456979E-5"/>
    <n v="2.1754859007661951E-4"/>
    <n v="0.10471126462736291"/>
    <n v="0.95500708883491259"/>
    <n v="4.4992911165087413E-2"/>
    <n v="8.4081480693543223E-2"/>
    <n v="1"/>
    <n v="0"/>
    <n v="1"/>
    <n v="12.18990652607827"/>
    <n v="151.84730500926537"/>
    <n v="258.46227707936828"/>
    <m/>
    <m/>
    <n v="228.82959359376912"/>
    <m/>
    <n v="0.85902804838588842"/>
    <n v="1274.48"/>
    <n v="246.57374972090679"/>
    <n v="223.96363785025508"/>
    <s v=""/>
    <n v="1.1555321488870618E-2"/>
    <n v="-7.4292953781524007E-3"/>
    <n v="102785.59481248367"/>
    <n v="196769.08932380067"/>
    <n v="212154.26811957086"/>
    <n v="144092.18291494725"/>
    <m/>
  </r>
  <r>
    <x v="1722"/>
    <m/>
    <n v="16.149999999999999"/>
    <n v="1299.54"/>
    <n v="111.09034124074419"/>
    <n v="19.930182969479546"/>
    <m/>
    <m/>
    <m/>
    <m/>
    <m/>
    <m/>
    <m/>
    <n v="1.1101435635483376E-4"/>
    <n v="2.1772467214563768E-4"/>
    <n v="0.10475363228136836"/>
    <n v="0.95462083578543522"/>
    <n v="4.5379164214564782E-2"/>
    <n v="8.3165167799956086E-2"/>
    <n v="1"/>
    <n v="0"/>
    <n v="1"/>
    <n v="11.979099884600551"/>
    <n v="154.47328251926226"/>
    <n v="259.95218635972856"/>
    <m/>
    <m/>
    <n v="229.45965279203062"/>
    <m/>
    <n v="0.85902804838588842"/>
    <n v="1274.48"/>
    <n v="246.57374972090679"/>
    <n v="223.96363785025508"/>
    <s v=""/>
    <n v="1.7931098308692439E-2"/>
    <n v="-1.3036257415869779E-2"/>
    <n v="103016.27440566315"/>
    <n v="197119.40279740293"/>
    <n v="212738.41349159155"/>
    <n v="144556.18176614903"/>
    <m/>
  </r>
  <r>
    <x v="1723"/>
    <m/>
    <n v="20.04"/>
    <n v="1276.3399999999999"/>
    <n v="109.44001161190911"/>
    <n v="19.494895158242471"/>
    <m/>
    <m/>
    <m/>
    <m/>
    <m/>
    <m/>
    <m/>
    <n v="1.0291293591963667E-4"/>
    <n v="2.1209293654135444E-4"/>
    <n v="0.10338996083607084"/>
    <n v="0.96721189553939613"/>
    <n v="3.2788104460603873E-2"/>
    <n v="3.7213071739123235E-2"/>
    <n v="1"/>
    <n v="0"/>
    <n v="1"/>
    <n v="13.200180628637144"/>
    <n v="138.72716197852972"/>
    <n v="251.11950799513426"/>
    <m/>
    <m/>
    <n v="224.82647958827334"/>
    <m/>
    <n v="0.85902804838588842"/>
    <n v="1274.48"/>
    <n v="246.57374972090679"/>
    <n v="223.96363785025508"/>
    <n v="0.96721189553939613"/>
    <n v="2.1299844560382919E-2"/>
    <n v="-1.6082159609215552E-2"/>
    <n v="101177.17936725618"/>
    <n v="194191.04748566754"/>
    <n v="208442.87000581619"/>
    <n v="141398.98325682603"/>
    <m/>
  </r>
  <r>
    <x v="1724"/>
    <m/>
    <n v="19.53"/>
    <n v="1286.1199999999999"/>
    <n v="110.21288399341142"/>
    <n v="19.702403663181872"/>
    <m/>
    <m/>
    <m/>
    <m/>
    <m/>
    <m/>
    <m/>
    <n v="9.3963571533763805E-5"/>
    <n v="2.0613272720694105E-4"/>
    <n v="0.10192688286821014"/>
    <n v="0.98109544004498239"/>
    <n v="1.8904559955017608E-2"/>
    <n v="4.1658372083922361E-2"/>
    <n v="1"/>
    <n v="0"/>
    <n v="1"/>
    <n v="13.027890387736383"/>
    <n v="140.53784448577565"/>
    <n v="252.21205467421785"/>
    <m/>
    <m/>
    <n v="226.10997794290421"/>
    <m/>
    <n v="0.96721189553939613"/>
    <n v="1286.1199999999999"/>
    <n v="252.21205467421785"/>
    <n v="226.10997794290421"/>
    <s v=""/>
    <n v="2.3496873873732671E-2"/>
    <n v="-2.0086604494091054E-2"/>
    <n v="101952.45305155015"/>
    <n v="195562.43711845466"/>
    <n v="209632.83695800501"/>
    <n v="142904.06914610151"/>
    <m/>
  </r>
  <r>
    <x v="1725"/>
    <m/>
    <n v="17.63"/>
    <n v="1307.5899999999999"/>
    <n v="111.86234521998456"/>
    <n v="20.019354275626757"/>
    <m/>
    <m/>
    <m/>
    <m/>
    <m/>
    <m/>
    <m/>
    <n v="1.0051693237696957E-4"/>
    <n v="2.0473366078970745E-4"/>
    <n v="0.10158039428847111"/>
    <n v="0.984441935872162"/>
    <n v="1.5558064127838001E-2"/>
    <n v="5.8931148216862614E-2"/>
    <n v="1"/>
    <n v="0"/>
    <n v="1"/>
    <n v="12.356964048829607"/>
    <n v="147.77543542893022"/>
    <n v="256.54163031116616"/>
    <m/>
    <m/>
    <n v="229.88807737316301"/>
    <m/>
    <n v="0.96721189553939613"/>
    <n v="1286.1199999999999"/>
    <n v="252.21205467421785"/>
    <n v="226.10997794290421"/>
    <s v=""/>
    <n v="1.7354523683637657E-2"/>
    <n v="-1.6079744618196612E-2"/>
    <n v="103654.40867545521"/>
    <n v="198489.25153173436"/>
    <n v="213135.61781305677"/>
    <n v="145202.95272452311"/>
    <m/>
  </r>
  <r>
    <x v="1726"/>
    <m/>
    <n v="17.3"/>
    <n v="1304.03"/>
    <n v="111.58562274855417"/>
    <n v="19.985199779412056"/>
    <m/>
    <m/>
    <m/>
    <m/>
    <m/>
    <m/>
    <m/>
    <n v="9.3703848889500516E-5"/>
    <n v="1.995632338910846E-4"/>
    <n v="0.10028951584343532"/>
    <n v="0.99711319931100995"/>
    <n v="2.8868006889900544E-3"/>
    <n v="5.1419039746427669E-2"/>
    <n v="1"/>
    <n v="0"/>
    <n v="1"/>
    <n v="12.373471077648304"/>
    <n v="147.57802987189521"/>
    <n v="256.42739674840192"/>
    <m/>
    <m/>
    <n v="229.27936488048934"/>
    <m/>
    <n v="0.96721189553939613"/>
    <n v="1286.1199999999999"/>
    <n v="252.21205467421785"/>
    <n v="226.10997794290421"/>
    <s v=""/>
    <n v="1.788022239386966E-2"/>
    <n v="-1.6588845096945026E-2"/>
    <n v="103372.20271266518"/>
    <n v="197998.23343151293"/>
    <n v="212571.2635643328"/>
    <n v="144955.22576835298"/>
    <m/>
  </r>
  <r>
    <x v="1727"/>
    <m/>
    <n v="16.690000000000001"/>
    <n v="1307.0999999999999"/>
    <n v="111.67535470880797"/>
    <n v="20.037675484972542"/>
    <m/>
    <m/>
    <m/>
    <m/>
    <m/>
    <m/>
    <m/>
    <n v="8.7698145087314626E-5"/>
    <n v="1.9458574120038131E-4"/>
    <n v="9.9030911116172293E-2"/>
    <n v="1"/>
    <n v="0"/>
    <n v="5.9184361307718335E-2"/>
    <n v="1"/>
    <n v="0"/>
    <n v="1"/>
    <n v="12.198165033539285"/>
    <n v="149.66889996419931"/>
    <n v="257.63840892768553"/>
    <m/>
    <m/>
    <n v="229.83699565577817"/>
    <m/>
    <n v="0.96721189553939613"/>
    <n v="1286.1199999999999"/>
    <n v="252.21205467421785"/>
    <n v="226.10997794290421"/>
    <s v=""/>
    <n v="1.3128532319041764E-2"/>
    <n v="-1.1923825011757261E-2"/>
    <n v="103615.56571990266"/>
    <n v="198157.45438825423"/>
    <n v="213088.25853493248"/>
    <n v="145335.83881354803"/>
    <m/>
  </r>
  <r>
    <x v="1728"/>
    <m/>
    <n v="15.93"/>
    <n v="1310.87"/>
    <n v="111.67710654194887"/>
    <n v="20.114315992172248"/>
    <m/>
    <m/>
    <m/>
    <m/>
    <m/>
    <m/>
    <m/>
    <n v="1.5018759954254712E-4"/>
    <n v="2.1012594965355908E-4"/>
    <n v="0.1029094158108935"/>
    <n v="0.9717283808486501"/>
    <n v="2.8271619151349903E-2"/>
    <n v="5.6309208033346041E-2"/>
    <n v="1"/>
    <n v="0"/>
    <n v="1"/>
    <n v="11.884940916220947"/>
    <n v="153.51209350621119"/>
    <n v="259.84361938356949"/>
    <m/>
    <m/>
    <n v="230.54288107283634"/>
    <m/>
    <n v="0.96721189553939613"/>
    <n v="1286.1199999999999"/>
    <n v="252.21205467421785"/>
    <n v="226.10997794290421"/>
    <s v=""/>
    <s v=""/>
    <s v=""/>
    <n v="103914.41866364378"/>
    <n v="198160.56285203857"/>
    <n v="213742.70449919929"/>
    <n v="145891.72227464704"/>
    <m/>
  </r>
  <r>
    <x v="1729"/>
    <m/>
    <n v="16.28"/>
    <n v="1319.05"/>
    <n v="112.07415544419563"/>
    <n v="20.245728411544473"/>
    <m/>
    <m/>
    <m/>
    <m/>
    <m/>
    <m/>
    <m/>
    <n v="1.9908601564673739E-4"/>
    <n v="2.2299732398148582E-4"/>
    <n v="0.10601445716819421"/>
    <n v="0.9432675756793043"/>
    <n v="5.6732424320695696E-2"/>
    <n v="5.0189701897018948E-2"/>
    <n v="1"/>
    <n v="0"/>
    <n v="1"/>
    <n v="11.64791076737608"/>
    <n v="156.57369849270313"/>
    <n v="261.57103707999278"/>
    <m/>
    <m/>
    <n v="231.98461341799825"/>
    <m/>
    <n v="0.96721189553939613"/>
    <n v="1286.1199999999999"/>
    <n v="252.21205467421785"/>
    <n v="226.10997794290421"/>
    <s v=""/>
    <s v=""/>
    <s v=""/>
    <n v="104562.85820735797"/>
    <n v="198865.08893070667"/>
    <n v="215079.37457630099"/>
    <n v="146844.87346298239"/>
    <m/>
  </r>
  <r>
    <x v="1730"/>
    <m/>
    <n v="15.81"/>
    <n v="1324.57"/>
    <n v="112.30841492580234"/>
    <n v="20.339017866151515"/>
    <m/>
    <m/>
    <m/>
    <m/>
    <m/>
    <m/>
    <m/>
    <n v="1.9582391051782598E-4"/>
    <n v="2.2130135319276995E-4"/>
    <n v="0.10561054966676202"/>
    <n v="0.94687510211370696"/>
    <n v="5.3124897886293043E-2"/>
    <n v="4.2573115372212353E-2"/>
    <n v="1"/>
    <n v="0"/>
    <n v="1"/>
    <n v="11.51530530114289"/>
    <n v="158.35620942561928"/>
    <n v="262.56365426882638"/>
    <m/>
    <m/>
    <n v="232.95243093228873"/>
    <m/>
    <n v="0.96721189553939613"/>
    <n v="1286.1199999999999"/>
    <n v="252.21205467421785"/>
    <n v="226.10997794290421"/>
    <s v=""/>
    <s v=""/>
    <s v=""/>
    <n v="105000.43599235824"/>
    <n v="199280.76043372127"/>
    <n v="215976.66505867674"/>
    <n v="147521.51388207398"/>
    <m/>
  </r>
  <r>
    <x v="1731"/>
    <m/>
    <n v="15.87"/>
    <n v="1320.88"/>
    <n v="112.05950600337788"/>
    <n v="20.297041665876026"/>
    <m/>
    <m/>
    <m/>
    <m/>
    <m/>
    <m/>
    <m/>
    <n v="1.9272477144874648E-4"/>
    <n v="2.1960728819179779E-4"/>
    <n v="0.10520554797569664"/>
    <n v="0.95052021422958455"/>
    <n v="4.9479785770415452E-2"/>
    <n v="4.579226843529817E-2"/>
    <n v="1"/>
    <n v="0"/>
    <n v="1"/>
    <n v="11.539531587842319"/>
    <n v="158.02305430468653"/>
    <n v="262.37952418575236"/>
    <m/>
    <m/>
    <n v="232.3195582005346"/>
    <m/>
    <n v="0.96721189553939613"/>
    <n v="1286.1199999999999"/>
    <n v="252.21205467421785"/>
    <n v="226.10997794290421"/>
    <s v=""/>
    <n v="-2.2241180156579166E-2"/>
    <n v="2.4339372840261442E-2"/>
    <n v="104707.92475564612"/>
    <n v="198839.09487043953"/>
    <n v="215389.91118165641"/>
    <n v="147217.05509982558"/>
    <m/>
  </r>
  <r>
    <x v="1732"/>
    <m/>
    <n v="16.09"/>
    <n v="1321.87"/>
    <n v="112.17258798158764"/>
    <n v="20.300173875620292"/>
    <m/>
    <m/>
    <m/>
    <m/>
    <m/>
    <m/>
    <m/>
    <n v="1.8607809298530121E-4"/>
    <n v="2.1680680915047264E-4"/>
    <n v="0.10453259386996872"/>
    <n v="0.9566394202787416"/>
    <n v="4.3360579721258397E-2"/>
    <n v="4.8916525343885534E-2"/>
    <n v="1"/>
    <n v="0"/>
    <n v="1"/>
    <n v="11.571686840592593"/>
    <n v="157.58271829859675"/>
    <n v="262.13581470030618"/>
    <m/>
    <m/>
    <n v="232.48073741301423"/>
    <m/>
    <n v="0.96721189553939613"/>
    <n v="1286.1199999999999"/>
    <n v="252.21205467421785"/>
    <n v="226.10997794290421"/>
    <s v=""/>
    <n v="-1.2567379322875771E-2"/>
    <n v="1.427260830885646E-2"/>
    <n v="104786.40338012985"/>
    <n v="199039.74824644771"/>
    <n v="215539.3449035919"/>
    <n v="147239.77342016489"/>
    <m/>
  </r>
  <r>
    <x v="1733"/>
    <m/>
    <n v="15.69"/>
    <n v="1329.15"/>
    <n v="112.57998536600182"/>
    <n v="20.420145821181933"/>
    <m/>
    <m/>
    <m/>
    <m/>
    <m/>
    <m/>
    <m/>
    <n v="1.8664865937354909E-4"/>
    <n v="2.1605611758199187E-4"/>
    <n v="0.10435146537606642"/>
    <n v="0.95829991116670565"/>
    <n v="4.1700088833294346E-2"/>
    <n v="5.4036973004008337E-2"/>
    <n v="1"/>
    <n v="0"/>
    <n v="1"/>
    <n v="11.407015996539176"/>
    <n v="159.82519855129712"/>
    <n v="263.37925559352453"/>
    <m/>
    <m/>
    <n v="233.75520427714454"/>
    <m/>
    <n v="0.96721189553939613"/>
    <n v="1286.1199999999999"/>
    <n v="252.21205467421785"/>
    <n v="226.10997794290421"/>
    <s v=""/>
    <n v="-1.9275723028739478E-2"/>
    <n v="2.108794214064158E-2"/>
    <n v="105363.49871976791"/>
    <n v="199762.63673720244"/>
    <n v="216720.93851023971"/>
    <n v="148109.94537975025"/>
    <m/>
  </r>
  <r>
    <x v="1734"/>
    <m/>
    <n v="15.95"/>
    <n v="1332.32"/>
    <n v="112.71163027314805"/>
    <n v="20.475660183970838"/>
    <m/>
    <m/>
    <m/>
    <m/>
    <m/>
    <m/>
    <m/>
    <n v="1.7800380940812053E-4"/>
    <n v="2.1258043884611003E-4"/>
    <n v="0.1035087151782107"/>
    <n v="0.96610222460814299"/>
    <n v="3.389777539185701E-2"/>
    <n v="5.1299589603283284E-2"/>
    <n v="1"/>
    <n v="0"/>
    <n v="1"/>
    <n v="11.282928676453807"/>
    <n v="161.56380228222548"/>
    <n v="264.33428262842409"/>
    <m/>
    <m/>
    <n v="234.32231476904389"/>
    <m/>
    <n v="0.96721189553939613"/>
    <n v="1286.1199999999999"/>
    <n v="252.21205467421785"/>
    <n v="226.10997794290421"/>
    <s v=""/>
    <n v="-3.5571605913553905E-2"/>
    <n v="3.8561880363180423E-2"/>
    <n v="105614.78886079161"/>
    <n v="199996.228291501"/>
    <n v="217246.72238924893"/>
    <n v="148512.59819684853"/>
    <m/>
  </r>
  <r>
    <x v="1735"/>
    <m/>
    <n v="16.37"/>
    <n v="1328.01"/>
    <n v="112.52124900579244"/>
    <n v="20.405881896387161"/>
    <m/>
    <m/>
    <m/>
    <m/>
    <m/>
    <m/>
    <m/>
    <n v="1.6087615782693659E-4"/>
    <n v="2.0640484448861514E-4"/>
    <n v="0.10199413788167536"/>
    <n v="0.98044850495242408"/>
    <n v="1.9551495047575917E-2"/>
    <n v="4.8557675866078488E-2"/>
    <n v="1"/>
    <n v="0"/>
    <n v="1"/>
    <n v="11.41146979862819"/>
    <n v="159.72318154946689"/>
    <n v="263.33047040045392"/>
    <m/>
    <m/>
    <n v="233.55992073328127"/>
    <m/>
    <n v="0.96721189553939613"/>
    <n v="1286.1199999999999"/>
    <n v="252.21205467421785"/>
    <n v="226.10997794290421"/>
    <s v=""/>
    <n v="-5.6623033505464049E-2"/>
    <n v="6.6751208865564626E-2"/>
    <n v="105273.1293946048"/>
    <n v="199658.41456885141"/>
    <n v="216539.88571600342"/>
    <n v="148006.48729768"/>
    <m/>
  </r>
  <r>
    <x v="1736"/>
    <m/>
    <n v="16.72"/>
    <n v="1336.32"/>
    <n v="113.32581771593502"/>
    <n v="20.497700717519443"/>
    <m/>
    <m/>
    <m/>
    <m/>
    <m/>
    <m/>
    <m/>
    <n v="1.5829420388264971E-4"/>
    <n v="2.0426439770547872E-4"/>
    <n v="0.10146391301520027"/>
    <n v="0.98557208201717039"/>
    <n v="1.4427917982829608E-2"/>
    <n v="3.1741043368950381E-2"/>
    <n v="1"/>
    <n v="0"/>
    <n v="1"/>
    <n v="11.569559800581471"/>
    <n v="157.51043958644868"/>
    <n v="262.11444490696402"/>
    <m/>
    <m/>
    <n v="234.93723686307106"/>
    <m/>
    <n v="0.96721189553939613"/>
    <n v="1286.1199999999999"/>
    <n v="252.21205467421785"/>
    <n v="226.10997794290421"/>
    <s v=""/>
    <n v="-4.0880716259666716E-2"/>
    <n v="5.0482416017440634E-2"/>
    <n v="105931.87421224108"/>
    <n v="201086.04636727291"/>
    <n v="217816.83373175512"/>
    <n v="148672.46102293266"/>
    <m/>
  </r>
  <r>
    <x v="1737"/>
    <m/>
    <n v="16.59"/>
    <n v="1340.43"/>
    <n v="113.74280119031491"/>
    <n v="20.540992719537453"/>
    <m/>
    <m/>
    <m/>
    <m/>
    <m/>
    <m/>
    <m/>
    <n v="1.6190566809730526E-4"/>
    <n v="2.0396873115519049E-4"/>
    <n v="0.10139045344716434"/>
    <n v="0.98628615022528809"/>
    <n v="1.3713849774711906E-2"/>
    <n v="4.1024158860232238E-2"/>
    <n v="1"/>
    <n v="0"/>
    <n v="1"/>
    <n v="11.669121250867255"/>
    <n v="156.15498889768611"/>
    <n v="261.36257261664349"/>
    <m/>
    <m/>
    <n v="235.61401425399768"/>
    <m/>
    <n v="0.96721189553939613"/>
    <n v="1286.1199999999999"/>
    <n v="252.21205467421785"/>
    <n v="226.10997794290421"/>
    <s v=""/>
    <n v="-4.2736769636015248E-2"/>
    <n v="4.9624365915036162E-2"/>
    <n v="106257.67941085543"/>
    <n v="201825.94447657859"/>
    <n v="218444.2928370088"/>
    <n v="148986.46348454175"/>
    <m/>
  </r>
  <r>
    <x v="1738"/>
    <m/>
    <n v="16.43"/>
    <n v="1343.01"/>
    <n v="114.02971317437462"/>
    <n v="20.569551718158156"/>
    <m/>
    <m/>
    <m/>
    <m/>
    <m/>
    <m/>
    <m/>
    <n v="1.5647651490279644E-4"/>
    <n v="2.0107809330510129E-4"/>
    <n v="0.1006694387715413"/>
    <n v="0.99335012909865805"/>
    <n v="6.6498709013419477E-3"/>
    <n v="4.2250700841009167E-2"/>
    <n v="1"/>
    <n v="0"/>
    <n v="1"/>
    <n v="11.763390066383581"/>
    <n v="154.89349323542655"/>
    <n v="260.65876811668198"/>
    <m/>
    <m/>
    <n v="236.03203813412617"/>
    <m/>
    <n v="0.96721189553939613"/>
    <n v="1286.1199999999999"/>
    <n v="252.21205467421785"/>
    <n v="226.10997794290421"/>
    <s v=""/>
    <n v="-3.1370530352200388E-2"/>
    <n v="5.1864888411166765E-2"/>
    <n v="106462.19946254033"/>
    <n v="202335.04291233464"/>
    <n v="218831.85437986851"/>
    <n v="149193.60557661363"/>
    <m/>
  </r>
  <r>
    <x v="1739"/>
    <m/>
    <n v="20.8"/>
    <n v="1315.44"/>
    <n v="113.38844068000874"/>
    <n v="20.096606879420417"/>
    <m/>
    <m/>
    <m/>
    <m/>
    <m/>
    <m/>
    <m/>
    <n v="1.5708657480328219E-4"/>
    <n v="1.9992306392317786E-4"/>
    <n v="0.10037989052458747"/>
    <n v="0.99621547181808878"/>
    <n v="3.7845281819112175E-3"/>
    <n v="6.7982456140352181E-3"/>
    <n v="1"/>
    <n v="0"/>
    <n v="1"/>
    <n v="13.285881367488958"/>
    <n v="134.84621139592693"/>
    <n v="249.41340702108596"/>
    <m/>
    <m/>
    <n v="231.01338577677248"/>
    <m/>
    <n v="0.96721189553939613"/>
    <n v="1286.1199999999999"/>
    <n v="252.21205467421785"/>
    <n v="226.10997794290421"/>
    <s v=""/>
    <n v="-3.6663911661119486E-2"/>
    <n v="5.6683189188386773E-2"/>
    <n v="104276.68867767483"/>
    <n v="201197.16495005647"/>
    <n v="214178.92247058454"/>
    <n v="145763.27580098491"/>
    <m/>
  </r>
  <r>
    <x v="1740"/>
    <m/>
    <n v="22.13"/>
    <n v="1307.4000000000001"/>
    <n v="112.85697825276625"/>
    <n v="19.977569594187798"/>
    <m/>
    <m/>
    <m/>
    <m/>
    <m/>
    <m/>
    <m/>
    <n v="1.6584247137018909E-4"/>
    <n v="2.0126473821965307E-4"/>
    <n v="0.10071614967953509"/>
    <n v="0.99288942556070925"/>
    <n v="7.1105744392907511E-3"/>
    <n v="2.9897816245288977E-4"/>
    <n v="1"/>
    <n v="0"/>
    <n v="1"/>
    <n v="13.954081500184296"/>
    <n v="128.06425588571815"/>
    <n v="245.23207429507141"/>
    <m/>
    <m/>
    <n v="229.52332722259581"/>
    <m/>
    <n v="0.96721189553939613"/>
    <n v="1286.1199999999999"/>
    <n v="252.21205467421785"/>
    <n v="226.10997794290421"/>
    <s v=""/>
    <n v="-1.3607614182326921E-2"/>
    <n v="3.7526830877567807E-2"/>
    <n v="103639.34712126138"/>
    <n v="200254.13466409969"/>
    <n v="212797.44782365643"/>
    <n v="144899.88305304141"/>
    <m/>
  </r>
  <r>
    <x v="1741"/>
    <m/>
    <n v="21.32"/>
    <n v="1306.0999999999999"/>
    <n v="112.60200891122668"/>
    <n v="19.964398160964592"/>
    <m/>
    <m/>
    <m/>
    <m/>
    <m/>
    <m/>
    <m/>
    <n v="2.0158007363145532E-4"/>
    <n v="2.1092335089254903E-4"/>
    <n v="0.10310449497953264"/>
    <n v="0.96988981925425355"/>
    <n v="3.0110180745746451E-2"/>
    <n v="7.9976480208003055E-3"/>
    <n v="1"/>
    <n v="0"/>
    <n v="1"/>
    <n v="13.737043530223294"/>
    <n v="130.05613232141442"/>
    <n v="246.50349851537632"/>
    <m/>
    <m/>
    <n v="229.33964399318609"/>
    <m/>
    <n v="0.96721189553939613"/>
    <n v="1286.1199999999999"/>
    <n v="252.21205467421785"/>
    <n v="226.10997794290421"/>
    <s v=""/>
    <s v=""/>
    <s v=""/>
    <n v="103536.29438204029"/>
    <n v="199801.71545488137"/>
    <n v="212627.15000295392"/>
    <n v="144804.3489529255"/>
    <m/>
  </r>
  <r>
    <x v="1742"/>
    <m/>
    <n v="19.22"/>
    <n v="1319.88"/>
    <n v="112.90623654633418"/>
    <n v="20.146640051116137"/>
    <m/>
    <m/>
    <m/>
    <m/>
    <m/>
    <m/>
    <m/>
    <n v="2.0529118730184173E-4"/>
    <n v="2.1175638667583212E-4"/>
    <n v="0.10330789848052248"/>
    <n v="0.96798019774696953"/>
    <n v="3.2019802253030472E-2"/>
    <n v="3.043921861391068E-2"/>
    <n v="1"/>
    <n v="0"/>
    <n v="1"/>
    <n v="12.774522973829574"/>
    <n v="139.1688428234236"/>
    <n v="252.26079469102979"/>
    <m/>
    <m/>
    <n v="231.85207695131044"/>
    <m/>
    <n v="0.96721189553939613"/>
    <n v="1286.1199999999999"/>
    <n v="252.21205467421785"/>
    <n v="226.10997794290421"/>
    <s v=""/>
    <s v=""/>
    <s v=""/>
    <n v="104628.65341778375"/>
    <n v="200341.53889116825"/>
    <n v="214956.49633906031"/>
    <n v="146126.17283374467"/>
    <m/>
  </r>
  <r>
    <x v="1743"/>
    <m/>
    <n v="18.350000000000001"/>
    <n v="1327.22"/>
    <n v="112.96564105193622"/>
    <n v="20.271552887603956"/>
    <m/>
    <m/>
    <m/>
    <m/>
    <m/>
    <m/>
    <m/>
    <n v="1.987494698359178E-4"/>
    <n v="2.0959991545483524E-4"/>
    <n v="0.10278052217674172"/>
    <n v="0.97294699308921284"/>
    <n v="2.7053006910787158E-2"/>
    <n v="3.3575962551773225E-2"/>
    <n v="1"/>
    <n v="0"/>
    <n v="1"/>
    <n v="12.206113971796807"/>
    <n v="145.36123241208963"/>
    <n v="256.00228616996981"/>
    <m/>
    <m/>
    <n v="233.21017606601757"/>
    <m/>
    <n v="0.96721189553939613"/>
    <n v="1286.1199999999999"/>
    <n v="252.21205467421785"/>
    <n v="226.10997794290421"/>
    <s v=""/>
    <s v=""/>
    <s v=""/>
    <n v="105210.50503769353"/>
    <n v="200446.94662092192"/>
    <n v="216215.62772669902"/>
    <n v="147032.18171102944"/>
    <m/>
  </r>
  <r>
    <x v="1744"/>
    <m/>
    <n v="21.01"/>
    <n v="1306.33"/>
    <n v="112.36657558255888"/>
    <n v="19.924493331996597"/>
    <m/>
    <m/>
    <m/>
    <m/>
    <m/>
    <m/>
    <m/>
    <n v="1.8370412172744911E-4"/>
    <n v="2.047607976537271E-4"/>
    <n v="0.101587126161477"/>
    <n v="0.98437669986889687"/>
    <n v="1.5623300131103135E-2"/>
    <n v="4.4847736234500252E-3"/>
    <n v="1"/>
    <n v="0"/>
    <n v="1"/>
    <n v="13.290864433054917"/>
    <n v="132.44306170908004"/>
    <n v="248.41869326323334"/>
    <m/>
    <m/>
    <n v="229.43505070894565"/>
    <m/>
    <n v="0.96721189553939613"/>
    <n v="1286.1199999999999"/>
    <n v="252.21205467421785"/>
    <n v="226.10997794290421"/>
    <s v=""/>
    <s v=""/>
    <s v=""/>
    <n v="103554.52678974863"/>
    <n v="199383.96107023125"/>
    <n v="212715.6042174538"/>
    <n v="144514.91409332195"/>
    <m/>
  </r>
  <r>
    <x v="1745"/>
    <m/>
    <n v="20.7"/>
    <n v="1308.44"/>
    <n v="112.49120163297125"/>
    <n v="19.961623326427269"/>
    <m/>
    <m/>
    <m/>
    <m/>
    <m/>
    <m/>
    <m/>
    <n v="1.6539693681484532E-4"/>
    <n v="1.9863694190215762E-4"/>
    <n v="0.10005649340182148"/>
    <n v="0.9994353849520331"/>
    <n v="5.6461504796689876E-4"/>
    <n v="4.5531068258341245E-3"/>
    <n v="1"/>
    <n v="0"/>
    <n v="1"/>
    <n v="13.228920634045618"/>
    <n v="133.06032979092728"/>
    <n v="248.80462245249359"/>
    <m/>
    <m/>
    <n v="229.80518665627409"/>
    <m/>
    <n v="0.96721189553939613"/>
    <n v="1286.1199999999999"/>
    <n v="252.21205467421785"/>
    <n v="226.10997794290421"/>
    <s v=""/>
    <n v="1.6787488613137613E-2"/>
    <n v="8.5044124412574362E-3"/>
    <n v="103721.78931263824"/>
    <n v="199605.09832083207"/>
    <n v="213058.76752853152"/>
    <n v="144784.22272095049"/>
    <m/>
  </r>
  <r>
    <x v="1746"/>
    <m/>
    <n v="18.600000000000001"/>
    <n v="1330.97"/>
    <n v="113.63678372019804"/>
    <n v="20.258897696395035"/>
    <m/>
    <m/>
    <m/>
    <m/>
    <m/>
    <m/>
    <m/>
    <n v="1.8443626448284465E-4"/>
    <n v="2.0335154004993806E-4"/>
    <n v="0.10123693801432794"/>
    <n v="0.98778175201078411"/>
    <n v="1.2218247989215891E-2"/>
    <n v="2.6462808060381402E-2"/>
    <n v="1"/>
    <n v="0"/>
    <n v="1"/>
    <n v="12.52500020970813"/>
    <n v="140.14056607020956"/>
    <n v="253.21764702340113"/>
    <m/>
    <m/>
    <n v="233.76598508873479"/>
    <m/>
    <n v="0.96721189553939613"/>
    <n v="1286.1199999999999"/>
    <n v="252.21205467421785"/>
    <n v="226.10997794290421"/>
    <s v=""/>
    <n v="1.3290636177432535E-2"/>
    <n v="1.1762740245530034E-2"/>
    <n v="105507.77255467742"/>
    <n v="201637.82640832782"/>
    <n v="216730.93369992101"/>
    <n v="146940.39198067505"/>
    <m/>
  </r>
  <r>
    <x v="1747"/>
    <m/>
    <n v="19.059999999999999"/>
    <n v="1321.15"/>
    <n v="113.10861422557814"/>
    <n v="20.121383941432967"/>
    <m/>
    <m/>
    <m/>
    <m/>
    <m/>
    <m/>
    <m/>
    <n v="1.6608513358287556E-4"/>
    <n v="1.9727874251293452E-4"/>
    <n v="9.9713833657381262E-2"/>
    <n v="1"/>
    <n v="0"/>
    <n v="3.1176122931441983E-2"/>
    <n v="1"/>
    <n v="0"/>
    <n v="1"/>
    <n v="12.776979555250874"/>
    <n v="137.32120259467123"/>
    <n v="251.51956010634132"/>
    <m/>
    <m/>
    <n v="232.04624368482274"/>
    <m/>
    <n v="0.96721189553939613"/>
    <n v="1286.1199999999999"/>
    <n v="252.21205467421785"/>
    <n v="226.10997794290421"/>
    <s v=""/>
    <s v=""/>
    <s v=""/>
    <n v="104729.32801686895"/>
    <n v="200700.63912280439"/>
    <n v="215136.51370741957"/>
    <n v="145942.98702016447"/>
    <m/>
  </r>
  <r>
    <x v="1748"/>
    <m/>
    <n v="20.66"/>
    <n v="1310.1300000000001"/>
    <n v="112.67877989505519"/>
    <n v="19.975875861703365"/>
    <m/>
    <m/>
    <m/>
    <m/>
    <m/>
    <m/>
    <m/>
    <n v="1.6627319538460938E-4"/>
    <n v="1.963993527855529E-4"/>
    <n v="9.9491343243479566E-2"/>
    <n v="1"/>
    <n v="0"/>
    <n v="1.3995506459464523E-2"/>
    <n v="1"/>
    <n v="0"/>
    <n v="1"/>
    <n v="13.25690169560036"/>
    <n v="132.16321629754859"/>
    <n v="248.37041192923584"/>
    <m/>
    <m/>
    <n v="230.07979653614436"/>
    <m/>
    <n v="0.96721189553939613"/>
    <n v="1286.1199999999999"/>
    <n v="252.21205467421785"/>
    <n v="226.10997794290421"/>
    <s v=""/>
    <s v=""/>
    <s v=""/>
    <n v="103855.75787362565"/>
    <n v="199937.93837323258"/>
    <n v="213313.3659708366"/>
    <n v="144887.59819337615"/>
    <m/>
  </r>
  <r>
    <x v="1749"/>
    <m/>
    <n v="19.82"/>
    <n v="1321.82"/>
    <n v="113.35790398098734"/>
    <n v="20.126374490430656"/>
    <m/>
    <m/>
    <m/>
    <m/>
    <m/>
    <m/>
    <m/>
    <n v="1.6354132493209218E-4"/>
    <n v="1.9467600692776941E-4"/>
    <n v="9.9053878011714294E-2"/>
    <n v="1"/>
    <n v="0"/>
    <n v="2.2579299097273981E-2"/>
    <n v="1"/>
    <n v="0"/>
    <n v="1"/>
    <n v="12.972197889417046"/>
    <n v="135.00153942774335"/>
    <n v="250.14840408364293"/>
    <m/>
    <m/>
    <n v="232.11986795700938"/>
    <m/>
    <n v="0.96721189553939613"/>
    <n v="1286.1199999999999"/>
    <n v="252.21205467421785"/>
    <n v="226.10997794290421"/>
    <s v=""/>
    <n v="1.7173868242082779E-2"/>
    <n v="5.4979429957011661E-3"/>
    <n v="104782.43981323674"/>
    <n v="201142.98043853845"/>
    <n v="215204.77281384144"/>
    <n v="145979.18411424675"/>
    <m/>
  </r>
  <r>
    <x v="1750"/>
    <m/>
    <n v="20.22"/>
    <n v="1320.02"/>
    <n v="113.60225995801264"/>
    <n v="20.097422247509897"/>
    <m/>
    <m/>
    <m/>
    <m/>
    <m/>
    <m/>
    <m/>
    <n v="1.5495109337220709E-4"/>
    <n v="1.9116489699993357E-4"/>
    <n v="9.8156562739312808E-2"/>
    <n v="1"/>
    <n v="0"/>
    <n v="1.3443561543567163E-2"/>
    <n v="1"/>
    <n v="0"/>
    <n v="1"/>
    <n v="13.249851506643315"/>
    <n v="132.11200088749277"/>
    <n v="248.36369985620527"/>
    <m/>
    <m/>
    <n v="231.76132879104625"/>
    <m/>
    <n v="0.96721189553939613"/>
    <n v="1286.1199999999999"/>
    <n v="252.21205467421785"/>
    <n v="226.10997794290421"/>
    <s v=""/>
    <n v="1.0379628088544646E-2"/>
    <n v="1.2492804633827514E-2"/>
    <n v="104639.75140508446"/>
    <n v="201576.56722676172"/>
    <n v="214872.36120067333"/>
    <n v="145769.18977066243"/>
    <m/>
  </r>
  <r>
    <x v="1751"/>
    <m/>
    <n v="21.88"/>
    <n v="1295.1099999999999"/>
    <n v="112.53503897015267"/>
    <n v="19.77980131265107"/>
    <m/>
    <m/>
    <m/>
    <m/>
    <m/>
    <m/>
    <m/>
    <n v="2.1405251815580077E-4"/>
    <n v="2.0780891032617992E-4"/>
    <n v="0.10386648600512274"/>
    <n v="0.96277446023415059"/>
    <n v="3.7225539765849414E-2"/>
    <n v="6.8187435483634332E-4"/>
    <n v="1"/>
    <n v="0"/>
    <n v="1"/>
    <n v="13.839560867097305"/>
    <n v="126.23210981757413"/>
    <n v="244.67906991830861"/>
    <m/>
    <m/>
    <n v="227.41723798662969"/>
    <m/>
    <n v="0.96721189553939613"/>
    <n v="1286.1199999999999"/>
    <n v="252.21205467421785"/>
    <n v="226.10997794290421"/>
    <s v=""/>
    <n v="1.0219542128149683E-2"/>
    <n v="6.3423556590906927E-3"/>
    <n v="102665.10237893285"/>
    <n v="199682.88356866656"/>
    <n v="210844.83403173528"/>
    <n v="143465.44425751295"/>
    <m/>
  </r>
  <r>
    <x v="1752"/>
    <m/>
    <n v="20.079999999999998"/>
    <n v="1304.28"/>
    <n v="112.71919526934931"/>
    <n v="19.888547973419627"/>
    <m/>
    <m/>
    <m/>
    <m/>
    <m/>
    <m/>
    <m/>
    <n v="2.0916312752520684E-4"/>
    <n v="2.0652940137189037E-4"/>
    <n v="0.10267337350681736"/>
    <n v="0.97396234860599129"/>
    <n v="2.603765139400871E-2"/>
    <n v="1.322219028456452E-2"/>
    <n v="1"/>
    <n v="0"/>
    <n v="1"/>
    <n v="13.413104324022649"/>
    <n v="130.12186540265245"/>
    <n v="247.19227563155627"/>
    <m/>
    <m/>
    <n v="229.05041139570133"/>
    <m/>
    <n v="0.96721189553939613"/>
    <n v="1286.1199999999999"/>
    <n v="252.21205467421785"/>
    <n v="226.10997794290421"/>
    <s v=""/>
    <n v="2.552678923025864E-2"/>
    <n v="-8.3708149776391405E-3"/>
    <n v="103392.02054713079"/>
    <n v="200009.65166851741"/>
    <n v="212358.99443324804"/>
    <n v="144254.19778198356"/>
    <m/>
  </r>
  <r>
    <x v="1753"/>
    <m/>
    <n v="21.13"/>
    <n v="1296.3900000000001"/>
    <n v="112.33854411226338"/>
    <n v="19.787042141945825"/>
    <m/>
    <m/>
    <m/>
    <m/>
    <m/>
    <m/>
    <m/>
    <n v="1.9936206845275753E-4"/>
    <n v="2.0366809543475507E-4"/>
    <n v="0.10131570465585114"/>
    <n v="0.98701381330445936"/>
    <n v="1.2986186695540636E-2"/>
    <n v="5.6997328435962093E-3"/>
    <n v="1"/>
    <n v="0"/>
    <n v="1"/>
    <n v="13.575488350411524"/>
    <n v="128.54656173581441"/>
    <n v="246.19474177611633"/>
    <m/>
    <m/>
    <n v="227.67944642028985"/>
    <m/>
    <n v="0.96721189553939613"/>
    <n v="1286.1199999999999"/>
    <n v="252.21205467421785"/>
    <n v="226.10997794290421"/>
    <s v=""/>
    <n v="1.5472137884503301E-2"/>
    <n v="1.0815243108019956E-4"/>
    <n v="102766.5696913967"/>
    <n v="199334.22185237965"/>
    <n v="211087.93474901712"/>
    <n v="143517.96292416408"/>
    <m/>
  </r>
  <r>
    <x v="1754"/>
    <m/>
    <n v="24.32"/>
    <n v="1281.8699999999999"/>
    <n v="112.2066419761306"/>
    <n v="19.601606995179413"/>
    <m/>
    <m/>
    <m/>
    <m/>
    <m/>
    <m/>
    <m/>
    <n v="2.7361117307123269E-4"/>
    <n v="2.2581364601083771E-4"/>
    <n v="0.11743084400101247"/>
    <n v="0.85156502834244996"/>
    <n v="0.14843497165755004"/>
    <n v="-6.7920720060412346E-2"/>
    <n v="-1"/>
    <n v="0"/>
    <n v="1"/>
    <n v="14.332744552680447"/>
    <n v="121.37608811142803"/>
    <n v="241.61706740782964"/>
    <m/>
    <m/>
    <n v="225.0758560437452"/>
    <m/>
    <n v="0.96721189553939613"/>
    <n v="1286.1199999999999"/>
    <n v="252.21205467421785"/>
    <n v="226.10997794290421"/>
    <n v="0.85156502834244996"/>
    <n v="1.370729487268485E-2"/>
    <n v="1.1332457558808073E-3"/>
    <n v="101615.54986563508"/>
    <n v="199100.17386934347"/>
    <n v="208674.07383992695"/>
    <n v="142172.97794219741"/>
    <m/>
  </r>
  <r>
    <x v="1755"/>
    <m/>
    <n v="29.4"/>
    <n v="1256.8800000000001"/>
    <n v="111.38817085597036"/>
    <n v="19.322655952888159"/>
    <m/>
    <m/>
    <m/>
    <m/>
    <m/>
    <m/>
    <m/>
    <n v="4.8649147432795433E-4"/>
    <n v="2.9111166219966613E-4"/>
    <n v="0.1565859837473613"/>
    <n v="0.63862676343587588"/>
    <n v="0.36137323656412412"/>
    <n v="-1.2955972032970536E-3"/>
    <n v="-1"/>
    <n v="0"/>
    <n v="1"/>
    <n v="15.219031196187338"/>
    <n v="113.87061661300827"/>
    <n v="236.63681679126006"/>
    <m/>
    <m/>
    <n v="219.65976023428524"/>
    <m/>
    <n v="0.85156502834244996"/>
    <n v="1256.8800000000001"/>
    <n v="236.63681679126006"/>
    <n v="219.65976023428524"/>
    <n v="0.63862676343587588"/>
    <n v="2.5384789409222508E-2"/>
    <n v="-1.1792446667215351E-2"/>
    <n v="99634.559132454495"/>
    <n v="197647.8735468224"/>
    <n v="203652.66107387841"/>
    <n v="140149.71013602309"/>
    <m/>
  </r>
  <r>
    <x v="1756"/>
    <m/>
    <n v="26.37"/>
    <n v="1273.72"/>
    <n v="112.15344858699987"/>
    <n v="19.512061483603979"/>
    <m/>
    <m/>
    <m/>
    <m/>
    <m/>
    <m/>
    <m/>
    <n v="4.6557750164537753E-4"/>
    <n v="2.9069886475874176E-4"/>
    <n v="0.15318324347958892"/>
    <n v="0.65281291692537258"/>
    <n v="0.34718708307462742"/>
    <n v="-7.1476889579437375E-4"/>
    <n v="-1"/>
    <n v="0"/>
    <n v="1"/>
    <n v="14.760848802805969"/>
    <n v="117.29879222964219"/>
    <n v="239.01153700574892"/>
    <m/>
    <m/>
    <n v="222.33586890368625"/>
    <m/>
    <n v="0.63862676343587588"/>
    <n v="1273.72"/>
    <n v="239.01153700574892"/>
    <n v="222.33586890368625"/>
    <s v=""/>
    <n v="4.585958882311747E-2"/>
    <n v="-3.6486706895145438E-2"/>
    <n v="100969.48846205679"/>
    <n v="199005.78718386652"/>
    <n v="206133.75570525334"/>
    <n v="141523.4928236983"/>
    <m/>
  </r>
  <r>
    <x v="1757"/>
    <m/>
    <n v="24.44"/>
    <n v="1279.21"/>
    <n v="112.0070367206458"/>
    <n v="19.478017907956296"/>
    <m/>
    <m/>
    <m/>
    <m/>
    <m/>
    <m/>
    <m/>
    <n v="4.5668860085919353E-4"/>
    <n v="2.9327855362948563E-4"/>
    <n v="0.15171389350782397"/>
    <n v="0.65913541395497144"/>
    <n v="0.34086458604502856"/>
    <n v="2.0183227625086789E-3"/>
    <n v="1"/>
    <n v="1"/>
    <n v="0"/>
    <n v="14.274765236696568"/>
    <n v="121.16151150744358"/>
    <n v="241.63513455539115"/>
    <m/>
    <m/>
    <n v="223.8298237848725"/>
    <m/>
    <n v="0.63862676343587588"/>
    <n v="1273.72"/>
    <n v="239.01153700574892"/>
    <n v="222.33586890368625"/>
    <s v=""/>
    <n v="3.6083283610212735E-2"/>
    <n v="-2.9841686158106118E-2"/>
    <n v="101404.6881069212"/>
    <n v="198745.99304392753"/>
    <n v="207518.8427451071"/>
    <n v="141276.57038867439"/>
    <m/>
  </r>
  <r>
    <x v="1758"/>
    <m/>
    <n v="20.61"/>
    <n v="1298.3800000000001"/>
    <n v="112.20393977553989"/>
    <n v="19.700606692037031"/>
    <m/>
    <m/>
    <m/>
    <m/>
    <m/>
    <m/>
    <m/>
    <n v="4.1125501187069282E-4"/>
    <n v="2.8455077834982665E-4"/>
    <n v="0.14396962387352033"/>
    <n v="0.69459096515978702"/>
    <n v="0.30540903484021298"/>
    <n v="1.6867312952384455E-2"/>
    <n v="1"/>
    <n v="1"/>
    <n v="0"/>
    <n v="13.235970823002669"/>
    <n v="129.97860231220756"/>
    <n v="235.77376021715131"/>
    <m/>
    <m/>
    <n v="223.99646271099579"/>
    <m/>
    <n v="0.63862676343587588"/>
    <n v="1273.72"/>
    <n v="239.01153700574892"/>
    <n v="222.33586890368625"/>
    <s v=""/>
    <n v="2.0270323090032072E-2"/>
    <n v="-1.2804913084118241E-2"/>
    <n v="102924.31965374282"/>
    <n v="199095.37906755667"/>
    <n v="207673.33831911348"/>
    <n v="142891.03548314716"/>
    <m/>
  </r>
  <r>
    <x v="1759"/>
    <m/>
    <n v="20.21"/>
    <n v="1293.77"/>
    <n v="111.80257575991554"/>
    <n v="19.642372704198678"/>
    <m/>
    <m/>
    <m/>
    <m/>
    <m/>
    <m/>
    <m/>
    <n v="3.7866817169734517E-4"/>
    <n v="2.7857585330344834E-4"/>
    <n v="0.1381480215332315"/>
    <n v="0.72386125324237827"/>
    <n v="0.27613874675762173"/>
    <n v="1.8556350017024201E-2"/>
    <n v="1"/>
    <n v="1"/>
    <n v="0"/>
    <n v="13.179918824963142"/>
    <n v="130.52903872971027"/>
    <n v="235.44094014367658"/>
    <m/>
    <m/>
    <n v="223.3706758554726"/>
    <m/>
    <n v="0.63862676343587588"/>
    <n v="1273.72"/>
    <n v="239.01153700574892"/>
    <n v="222.33586890368625"/>
    <s v=""/>
    <n v="1.096751336280577E-2"/>
    <n v="-2.0547916882344031E-2"/>
    <n v="102558.87878619728"/>
    <n v="198383.19622447056"/>
    <n v="207093.15395463805"/>
    <n v="142468.656875594"/>
    <m/>
  </r>
  <r>
    <x v="1760"/>
    <m/>
    <n v="19.170000000000002"/>
    <n v="1297.54"/>
    <n v="111.35731115843234"/>
    <n v="19.69131475004896"/>
    <m/>
    <m/>
    <m/>
    <m/>
    <m/>
    <m/>
    <m/>
    <n v="4.4216529694052719E-4"/>
    <n v="3.0062776042821988E-4"/>
    <n v="0.14928205172023384"/>
    <n v="0.66987289394580252"/>
    <n v="0.33012710605419748"/>
    <n v="3.3600908600908662E-2"/>
    <n v="1"/>
    <n v="0"/>
    <n v="1"/>
    <n v="12.613796640594911"/>
    <n v="136.13570334658098"/>
    <n v="232.06994468980992"/>
    <m/>
    <m/>
    <n v="222.65774619185049"/>
    <m/>
    <n v="0.63862676343587588"/>
    <n v="1273.72"/>
    <n v="239.01153700574892"/>
    <n v="222.33586890368625"/>
    <s v=""/>
    <n v="2.8281688399019789E-2"/>
    <n v="-3.2777552322916237E-2"/>
    <n v="102857.73172993842"/>
    <n v="197593.11590469742"/>
    <n v="206432.17707384619"/>
    <n v="142823.63983218677"/>
    <m/>
  </r>
  <r>
    <x v="1761"/>
    <m/>
    <n v="18"/>
    <n v="1309.6600000000001"/>
    <n v="111.79590913932353"/>
    <n v="19.857433267386352"/>
    <m/>
    <m/>
    <m/>
    <m/>
    <m/>
    <m/>
    <m/>
    <n v="4.7537633059744635E-4"/>
    <n v="3.1483719662066489E-4"/>
    <n v="0.15478684395681469"/>
    <n v="0.64604973810241817"/>
    <n v="0.35395026189758183"/>
    <n v="3.1379705344170172E-2"/>
    <n v="1"/>
    <n v="0"/>
    <n v="1"/>
    <n v="12.279711553402249"/>
    <n v="139.74135116368674"/>
    <n v="234.11878876944712"/>
    <m/>
    <m/>
    <n v="224.69757976729255"/>
    <m/>
    <n v="0.63862676343587588"/>
    <n v="1273.72"/>
    <n v="239.01153700574892"/>
    <n v="222.33586890368625"/>
    <s v=""/>
    <n v="3.0704255745487741E-2"/>
    <n v="-4.0853231191503969E-2"/>
    <n v="103818.50034483033"/>
    <n v="198371.36693080651"/>
    <n v="208323.36340375725"/>
    <n v="144028.51881517054"/>
    <m/>
  </r>
  <r>
    <x v="1762"/>
    <m/>
    <n v="17.91"/>
    <n v="1313.8"/>
    <n v="111.97462923540991"/>
    <n v="19.911769991992198"/>
    <m/>
    <m/>
    <m/>
    <m/>
    <m/>
    <m/>
    <m/>
    <n v="4.99026282086601E-4"/>
    <n v="3.2674835608671472E-4"/>
    <n v="0.15859043040853596"/>
    <n v="0.6305550703305085"/>
    <n v="0.3694449296694915"/>
    <n v="3.9673523717724951E-2"/>
    <n v="1"/>
    <n v="0"/>
    <n v="1"/>
    <n v="12.192452982429616"/>
    <n v="140.73434115008018"/>
    <n v="234.67333140825488"/>
    <m/>
    <m/>
    <n v="225.34550710932447"/>
    <m/>
    <n v="0.63862676343587588"/>
    <n v="1273.72"/>
    <n v="239.01153700574892"/>
    <n v="222.33586890368625"/>
    <s v=""/>
    <n v="1.9539422445520094E-2"/>
    <n v="-3.168000475118149E-2"/>
    <n v="104146.68368358053"/>
    <n v="198688.48899754044"/>
    <n v="208924.07482785507"/>
    <n v="144422.63007098433"/>
    <m/>
  </r>
  <r>
    <x v="1763"/>
    <m/>
    <n v="19.440000000000001"/>
    <n v="1310.19"/>
    <n v="111.9853802738655"/>
    <n v="19.859743582248093"/>
    <m/>
    <m/>
    <m/>
    <m/>
    <m/>
    <m/>
    <m/>
    <n v="4.573226509339069E-4"/>
    <n v="3.194056045209031E-4"/>
    <n v="0.15181917404290179"/>
    <n v="0.65867832986458963"/>
    <n v="0.34132167013541037"/>
    <n v="3.6742637627745461E-2"/>
    <n v="1"/>
    <n v="0"/>
    <n v="1"/>
    <n v="12.515403564399746"/>
    <n v="137.0066058499647"/>
    <n v="232.60134231083583"/>
    <m/>
    <m/>
    <n v="224.24655669739039"/>
    <m/>
    <n v="0.63862676343587588"/>
    <n v="1273.72"/>
    <n v="239.01153700574892"/>
    <n v="222.33586890368625"/>
    <s v=""/>
    <n v="2.5452884761759886E-2"/>
    <n v="-3.6891715915087331E-2"/>
    <n v="103860.51415389738"/>
    <n v="198707.56570804605"/>
    <n v="207905.20739606008"/>
    <n v="144045.27582616248"/>
    <m/>
  </r>
  <r>
    <x v="1764"/>
    <m/>
    <n v="18.16"/>
    <n v="1319.44"/>
    <n v="112.35714536381228"/>
    <n v="19.981842314796701"/>
    <m/>
    <m/>
    <m/>
    <m/>
    <m/>
    <m/>
    <m/>
    <n v="4.5019071828267292E-4"/>
    <n v="3.21403536117923E-4"/>
    <n v="0.1506307146681802"/>
    <n v="0.66387522770695839"/>
    <n v="0.33612477229304161"/>
    <n v="4.0133585255900189E-2"/>
    <n v="1"/>
    <n v="0"/>
    <n v="1"/>
    <n v="12.114940848315449"/>
    <n v="141.39048665874938"/>
    <n v="235.08223621695569"/>
    <m/>
    <m/>
    <n v="226.11169127000773"/>
    <m/>
    <n v="0.63862676343587588"/>
    <n v="1273.72"/>
    <n v="239.01153700574892"/>
    <n v="222.33586890368625"/>
    <s v=""/>
    <n v="3.4704890130439203E-2"/>
    <n v="-4.7540542433041288E-2"/>
    <n v="104593.7740291243"/>
    <n v="199367.22803055545"/>
    <n v="209634.42543112158"/>
    <n v="144930.87364544702"/>
    <m/>
  </r>
  <r>
    <x v="1765"/>
    <m/>
    <n v="17.71"/>
    <n v="1328.26"/>
    <n v="112.86832617424469"/>
    <n v="20.106297770268192"/>
    <m/>
    <m/>
    <m/>
    <m/>
    <m/>
    <m/>
    <m/>
    <n v="4.5992601279400244E-4"/>
    <n v="3.2818773993626435E-4"/>
    <n v="0.15225068487470828"/>
    <n v="0.65681149534593586"/>
    <n v="0.34318850465406414"/>
    <n v="4.5435088362991462E-2"/>
    <n v="1"/>
    <n v="0"/>
    <n v="1"/>
    <n v="11.9285002989839"/>
    <n v="143.56638832702518"/>
    <n v="236.28815381922701"/>
    <m/>
    <m/>
    <n v="227.50029437507254"/>
    <m/>
    <n v="0.63862676343587588"/>
    <n v="1273.72"/>
    <n v="239.01153700574892"/>
    <n v="222.33586890368625"/>
    <s v=""/>
    <n v="3.1104104771721319E-2"/>
    <n v="-4.3896508220223951E-2"/>
    <n v="105292.94722907039"/>
    <n v="200274.27048760906"/>
    <n v="210921.83791495694"/>
    <n v="145833.56507936292"/>
    <m/>
  </r>
  <r>
    <x v="1766"/>
    <m/>
    <n v="17.739999999999998"/>
    <n v="1325.83"/>
    <n v="112.72019796462313"/>
    <n v="20.081481696915706"/>
    <m/>
    <m/>
    <m/>
    <m/>
    <m/>
    <m/>
    <m/>
    <n v="4.2899144245061308E-4"/>
    <n v="3.2285951701897965E-4"/>
    <n v="0.14704138430901315"/>
    <n v="0.68008064851896488"/>
    <n v="0.31991935148103512"/>
    <n v="4.6905300581771156E-2"/>
    <n v="1"/>
    <n v="0"/>
    <n v="1"/>
    <n v="11.971720154233333"/>
    <n v="143.04621241499487"/>
    <n v="236.00277735252251"/>
    <m/>
    <m/>
    <n v="227.13347459356527"/>
    <m/>
    <n v="0.63862676343587588"/>
    <n v="1273.72"/>
    <n v="239.01153700574892"/>
    <n v="222.33586890368625"/>
    <s v=""/>
    <n v="2.6613765377260457E-2"/>
    <n v="-3.991063083959967E-2"/>
    <n v="105100.31787806483"/>
    <n v="200011.43085734118"/>
    <n v="210581.74911326281"/>
    <n v="145653.57090591468"/>
    <m/>
  </r>
  <r>
    <x v="1767"/>
    <m/>
    <n v="17.399999999999999"/>
    <n v="1332.41"/>
    <n v="113.08117877257479"/>
    <n v="20.158882816159352"/>
    <m/>
    <m/>
    <m/>
    <m/>
    <m/>
    <m/>
    <m/>
    <n v="4.058764959921684E-4"/>
    <n v="3.1910899084439527E-4"/>
    <n v="0.14302508660373286"/>
    <n v="0.69917804194072108"/>
    <n v="0.30082195805927892"/>
    <n v="4.6437843986390989E-2"/>
    <n v="1"/>
    <n v="0"/>
    <n v="1"/>
    <n v="11.822258145564598"/>
    <n v="144.83208561989429"/>
    <n v="236.98490993107922"/>
    <m/>
    <m/>
    <n v="228.19714302953631"/>
    <m/>
    <n v="0.63862676343587588"/>
    <n v="1273.72"/>
    <n v="239.01153700574892"/>
    <n v="222.33586890368625"/>
    <s v=""/>
    <n v="2.6692713243779531E-2"/>
    <n v="-3.7803827156436376E-2"/>
    <n v="105621.92328119923"/>
    <n v="200651.95748179857"/>
    <n v="211567.90564577814"/>
    <n v="146214.97118404668"/>
    <m/>
  </r>
  <r>
    <x v="1768"/>
    <m/>
    <n v="17.5"/>
    <n v="1332.87"/>
    <n v="112.9356301059411"/>
    <n v="20.181131766087226"/>
    <m/>
    <m/>
    <m/>
    <m/>
    <m/>
    <m/>
    <m/>
    <n v="3.9474346251947077E-4"/>
    <n v="3.1837210595701913E-4"/>
    <n v="0.14104988660392934"/>
    <n v="0.70896902087416658"/>
    <n v="0.29103097912583342"/>
    <n v="4.841381465854043E-2"/>
    <n v="1"/>
    <n v="0"/>
    <n v="1"/>
    <n v="11.629196809719561"/>
    <n v="147.19724087016178"/>
    <n v="238.2749235850718"/>
    <m/>
    <m/>
    <n v="228.68207374992753"/>
    <m/>
    <n v="0.63862676343587588"/>
    <n v="1273.72"/>
    <n v="239.01153700574892"/>
    <n v="222.33586890368625"/>
    <s v=""/>
    <n v="1.8170082782326569E-2"/>
    <n v="-2.8610485011081543E-2"/>
    <n v="105658.3880966159"/>
    <n v="200393.69500889271"/>
    <n v="212017.49837745924"/>
    <n v="146376.34568094945"/>
    <m/>
  </r>
  <r>
    <x v="1769"/>
    <m/>
    <n v="17.25"/>
    <n v="1332.63"/>
    <n v="112.84514274171693"/>
    <n v="20.182207557525338"/>
    <m/>
    <m/>
    <m/>
    <m/>
    <m/>
    <m/>
    <m/>
    <n v="3.6516345509286888E-4"/>
    <n v="3.1178924442591211E-4"/>
    <n v="0.13566222074210857"/>
    <n v="0.73712489337837239"/>
    <n v="0.26287510662162761"/>
    <n v="5.2625044372981281E-2"/>
    <n v="1"/>
    <n v="0"/>
    <n v="1"/>
    <n v="11.556707685584708"/>
    <n v="148.11477621162464"/>
    <n v="238.77000909546422"/>
    <m/>
    <m/>
    <n v="228.82174761159908"/>
    <m/>
    <n v="0.63862676343587588"/>
    <n v="1273.72"/>
    <n v="239.01153700574892"/>
    <n v="222.33586890368625"/>
    <s v=""/>
    <n v="1.0841267340400806E-2"/>
    <n v="-2.0507665906484229E-2"/>
    <n v="105639.36297552896"/>
    <n v="200233.1336585776"/>
    <n v="212146.99389171062"/>
    <n v="146384.14853468683"/>
    <m/>
  </r>
  <r>
    <x v="1770"/>
    <m/>
    <n v="16.899999999999999"/>
    <n v="1335.54"/>
    <n v="113.0598518959812"/>
    <n v="20.2388177048153"/>
    <m/>
    <m/>
    <m/>
    <m/>
    <m/>
    <m/>
    <m/>
    <n v="3.3163470430386569E-4"/>
    <n v="3.0333184550921988E-4"/>
    <n v="0.12928414093350674"/>
    <n v="0.77349007602898401"/>
    <n v="0.22650992397101599"/>
    <n v="6.1903864476342919E-2"/>
    <n v="1"/>
    <n v="0"/>
    <n v="1"/>
    <n v="11.509333611346417"/>
    <n v="148.72193878724207"/>
    <n v="239.09627007002865"/>
    <m/>
    <m/>
    <n v="229.25581978921477"/>
    <m/>
    <n v="0.63862676343587588"/>
    <n v="1273.72"/>
    <n v="239.01153700574892"/>
    <n v="222.33586890368625"/>
    <n v="0.77349007602898401"/>
    <s v=""/>
    <s v=""/>
    <n v="105870.04256870844"/>
    <n v="200614.11493733694"/>
    <n v="212549.43425664265"/>
    <n v="146794.7492177808"/>
    <m/>
  </r>
  <r>
    <x v="1771"/>
    <m/>
    <n v="17.11"/>
    <n v="1333.51"/>
    <n v="112.99054484401412"/>
    <n v="20.190954720782717"/>
    <m/>
    <m/>
    <m/>
    <m/>
    <m/>
    <m/>
    <m/>
    <n v="3.0180731892477436E-4"/>
    <n v="2.952327156593318E-4"/>
    <n v="0.1233332431820741"/>
    <n v="0.81081140347839753"/>
    <n v="0.18918859652160247"/>
    <n v="6.862644310343069E-2"/>
    <n v="1"/>
    <n v="0"/>
    <n v="1"/>
    <n v="11.595513683158481"/>
    <n v="147.60833240502038"/>
    <n v="238.49949837091776"/>
    <m/>
    <m/>
    <n v="230.30067997014518"/>
    <m/>
    <n v="0.77349007602898401"/>
    <n v="1333.51"/>
    <n v="238.49949837091776"/>
    <n v="230.30067997014518"/>
    <s v=""/>
    <s v=""/>
    <s v=""/>
    <n v="105709.12175284783"/>
    <n v="200491.13606679958"/>
    <n v="213518.15313382642"/>
    <n v="146447.59283540942"/>
    <m/>
  </r>
  <r>
    <x v="1772"/>
    <m/>
    <n v="17.87"/>
    <n v="1328.17"/>
    <n v="112.58738083263594"/>
    <n v="20.124460386238287"/>
    <m/>
    <m/>
    <m/>
    <m/>
    <m/>
    <m/>
    <m/>
    <n v="2.7264246091622524E-4"/>
    <n v="2.8668049635473031E-4"/>
    <n v="0.12020273298173552"/>
    <n v="0.831927839903563"/>
    <n v="0.168072160096437"/>
    <n v="7.0048176530790568E-2"/>
    <n v="1"/>
    <n v="0"/>
    <n v="1"/>
    <n v="11.762471344876433"/>
    <n v="145.48299818509511"/>
    <n v="237.35482237360375"/>
    <m/>
    <m/>
    <n v="229.33697537502542"/>
    <m/>
    <n v="0.77349007602898401"/>
    <n v="1333.51"/>
    <n v="238.49949837091776"/>
    <n v="230.30067997014518"/>
    <s v=""/>
    <s v=""/>
    <s v=""/>
    <n v="105285.81280866278"/>
    <n v="199775.7592998847"/>
    <n v="212624.6758529811"/>
    <n v="145965.30087022559"/>
    <m/>
  </r>
  <r>
    <x v="1773"/>
    <m/>
    <n v="16.59"/>
    <n v="1324.46"/>
    <n v="112.24398519489134"/>
    <n v="20.077496997537043"/>
    <m/>
    <m/>
    <m/>
    <m/>
    <m/>
    <m/>
    <m/>
    <n v="2.4938470333695086E-4"/>
    <n v="2.7928202801779284E-4"/>
    <n v="0.11864153662228402"/>
    <n v="0.84287512490981475"/>
    <n v="0.15712487509018525"/>
    <n v="7.2181528209402102E-2"/>
    <n v="1"/>
    <n v="0"/>
    <n v="1"/>
    <n v="11.637225636803787"/>
    <n v="147.03208770769447"/>
    <n v="238.1972664462543"/>
    <m/>
    <m/>
    <n v="229.02564171577006"/>
    <m/>
    <n v="0.77349007602898401"/>
    <n v="1333.51"/>
    <n v="238.49949837091776"/>
    <n v="230.30067997014518"/>
    <s v=""/>
    <n v="2.1827025154912416E-2"/>
    <n v="-2.8676972811707779E-2"/>
    <n v="104991.71614519339"/>
    <n v="199166.43591245572"/>
    <n v="212336.02977542192"/>
    <n v="145624.66936855559"/>
    <m/>
  </r>
  <r>
    <x v="1774"/>
    <m/>
    <n v="17.09"/>
    <n v="1314.16"/>
    <n v="111.42775169851235"/>
    <n v="19.943677262584682"/>
    <m/>
    <m/>
    <m/>
    <m/>
    <m/>
    <m/>
    <m/>
    <n v="2.439253340829786E-4"/>
    <n v="2.7674729750117591E-4"/>
    <n v="0.11810192121239715"/>
    <n v="0.84672627653666832"/>
    <n v="0.15327372346333168"/>
    <n v="7.1293237706950757E-2"/>
    <n v="1"/>
    <n v="0"/>
    <n v="1"/>
    <n v="11.790013017884275"/>
    <n v="145.10167505464693"/>
    <n v="237.15482048714881"/>
    <m/>
    <m/>
    <n v="227.42172171935627"/>
    <m/>
    <n v="0.77349007602898401"/>
    <n v="1333.51"/>
    <n v="238.49949837091776"/>
    <n v="230.30067997014518"/>
    <s v=""/>
    <n v="1.3303535025595226E-2"/>
    <n v="-1.9643744892168802E-2"/>
    <n v="104175.22136521099"/>
    <n v="197718.10604369798"/>
    <n v="210848.99102480648"/>
    <n v="144654.05761053535"/>
    <m/>
  </r>
  <r>
    <x v="1775"/>
    <m/>
    <n v="16.920000000000002"/>
    <n v="1314.41"/>
    <n v="111.40724794643663"/>
    <n v="19.949699686605111"/>
    <m/>
    <m/>
    <m/>
    <m/>
    <m/>
    <m/>
    <m/>
    <n v="2.4496606091542678E-4"/>
    <n v="2.7607485664836445E-4"/>
    <n v="0.11795835186657012"/>
    <n v="0.84775684313660216"/>
    <n v="0.15224315686339784"/>
    <n v="7.3302258487443706E-2"/>
    <n v="1"/>
    <n v="0"/>
    <n v="1"/>
    <n v="11.58094395838747"/>
    <n v="147.674723166559"/>
    <n v="238.5566208979194"/>
    <m/>
    <m/>
    <n v="227.76172402716861"/>
    <m/>
    <n v="0.77349007602898401"/>
    <n v="1333.51"/>
    <n v="238.49949837091776"/>
    <n v="230.30067997014518"/>
    <s v=""/>
    <n v="2.6244901686248268E-2"/>
    <n v="-3.0911457602802228E-2"/>
    <n v="104195.03919967658"/>
    <n v="197681.72405657711"/>
    <n v="211164.21660223309"/>
    <n v="144697.73902694299"/>
    <m/>
  </r>
  <r>
    <x v="1776"/>
    <m/>
    <n v="16.27"/>
    <n v="1314.52"/>
    <n v="111.38283660177358"/>
    <n v="19.96776808328012"/>
    <m/>
    <m/>
    <m/>
    <m/>
    <m/>
    <m/>
    <m/>
    <n v="2.4104157294210953E-4"/>
    <n v="2.7396424638438113E-4"/>
    <n v="0.11750658712503231"/>
    <n v="0.85101612128003934"/>
    <n v="0.14898387871996066"/>
    <n v="8.3541817711471233E-2"/>
    <n v="1"/>
    <n v="0"/>
    <n v="1"/>
    <n v="11.446770673930123"/>
    <n v="149.38563746765416"/>
    <n v="239.47790231418193"/>
    <m/>
    <m/>
    <n v="227.97792392302856"/>
    <m/>
    <n v="0.77349007602898401"/>
    <n v="1333.51"/>
    <n v="238.49949837091776"/>
    <n v="230.30067997014518"/>
    <s v=""/>
    <n v="1.7772232408457045E-2"/>
    <n v="-2.1767758372708168E-2"/>
    <n v="104203.75904684144"/>
    <n v="197638.40841250113"/>
    <n v="211364.6615270059"/>
    <n v="144828.79143313391"/>
    <m/>
  </r>
  <r>
    <x v="1777"/>
    <m/>
    <n v="15.32"/>
    <n v="1319.68"/>
    <n v="111.72466755020926"/>
    <n v="20.044484425470372"/>
    <m/>
    <m/>
    <m/>
    <m/>
    <m/>
    <m/>
    <m/>
    <n v="2.2104978004750328E-4"/>
    <n v="2.669790283127311E-4"/>
    <n v="0.11599889235230501"/>
    <n v="0.8620771972225898"/>
    <n v="0.1379228027774102"/>
    <n v="0.11796837213214724"/>
    <n v="1"/>
    <n v="0"/>
    <n v="1"/>
    <n v="11.113973794068141"/>
    <n v="153.72879026258647"/>
    <n v="241.79871694846602"/>
    <m/>
    <m/>
    <n v="229.17483232527366"/>
    <m/>
    <n v="0.77349007602898401"/>
    <n v="1333.51"/>
    <n v="238.49949837091776"/>
    <n v="230.30067997014518"/>
    <s v=""/>
    <n v="1.1372972644007051E-2"/>
    <n v="-1.4511874189047647E-2"/>
    <n v="104612.79915021127"/>
    <n v="198244.95540534265"/>
    <n v="212474.34853075622"/>
    <n v="145385.22493517806"/>
    <m/>
  </r>
  <r>
    <x v="1778"/>
    <m/>
    <n v="16.96"/>
    <n v="1305.1400000000001"/>
    <n v="110.59630794615951"/>
    <n v="19.834846593830683"/>
    <m/>
    <m/>
    <m/>
    <m/>
    <m/>
    <m/>
    <m/>
    <n v="2.2053767763588052E-4"/>
    <n v="2.6544752014128744E-4"/>
    <n v="0.11566570371169185"/>
    <n v="0.86456051181134763"/>
    <n v="0.13543948818865237"/>
    <n v="0.11567319997305846"/>
    <n v="1"/>
    <n v="0"/>
    <n v="1"/>
    <n v="11.428815660127333"/>
    <n v="149.373888938352"/>
    <n v="239.51545443392465"/>
    <m/>
    <m/>
    <n v="226.73312170155168"/>
    <m/>
    <n v="0.77349007602898401"/>
    <n v="1333.51"/>
    <n v="238.49949837091776"/>
    <n v="230.30067997014518"/>
    <s v=""/>
    <s v=""/>
    <s v=""/>
    <n v="103460.19389769243"/>
    <n v="196242.78700071972"/>
    <n v="210210.57083399934"/>
    <n v="143864.69476533588"/>
    <m/>
  </r>
  <r>
    <x v="1779"/>
    <m/>
    <n v="15.83"/>
    <n v="1312.62"/>
    <n v="111.06212160013288"/>
    <n v="19.960149478114285"/>
    <m/>
    <m/>
    <m/>
    <m/>
    <m/>
    <m/>
    <m/>
    <n v="1.9862139449639465E-4"/>
    <n v="2.5752533992427946E-4"/>
    <n v="0.11392663047849561"/>
    <n v="0.87775790067692427"/>
    <n v="0.12224209932307573"/>
    <n v="0.13062322415011615"/>
    <n v="1"/>
    <n v="0"/>
    <n v="1"/>
    <n v="10.798323053638525"/>
    <n v="157.61438693734254"/>
    <n v="243.91989806865888"/>
    <m/>
    <m/>
    <n v="228.69568258816841"/>
    <m/>
    <n v="0.77349007602898401"/>
    <n v="1333.51"/>
    <n v="238.49949837091776"/>
    <n v="230.30067997014518"/>
    <n v="0.87775790067692427"/>
    <n v="2.7230795163737165E-2"/>
    <n v="-2.9396555761209697E-2"/>
    <n v="104053.14350490292"/>
    <n v="197069.32968895507"/>
    <n v="212030.11550914927"/>
    <n v="144773.53270947625"/>
    <m/>
  </r>
  <r>
    <x v="1780"/>
    <m/>
    <n v="15.07"/>
    <n v="1330.36"/>
    <n v="112.38712331204394"/>
    <n v="20.231691300767288"/>
    <m/>
    <m/>
    <m/>
    <m/>
    <m/>
    <m/>
    <m/>
    <n v="1.9330768329703897E-4"/>
    <n v="2.5416410820163621E-4"/>
    <n v="0.11318070088739716"/>
    <n v="0.88354285859644421"/>
    <n v="0.11645714140355579"/>
    <n v="7.9987394802209733E-2"/>
    <n v="1"/>
    <n v="0"/>
    <n v="1"/>
    <n v="10.261250443882263"/>
    <n v="165.45360138824273"/>
    <n v="247.96381907307429"/>
    <m/>
    <m/>
    <n v="230.94033476159248"/>
    <m/>
    <n v="0.87775790067692427"/>
    <n v="1330.36"/>
    <n v="247.96381907307429"/>
    <n v="230.94033476159248"/>
    <s v=""/>
    <n v="2.3601651658515133E-2"/>
    <n v="-2.3832424018464526E-2"/>
    <n v="105459.41703858136"/>
    <n v="199420.42109114485"/>
    <n v="214111.1948466461"/>
    <n v="146743.06049216897"/>
    <m/>
  </r>
  <r>
    <x v="1781"/>
    <m/>
    <n v="14.69"/>
    <n v="1337.38"/>
    <n v="112.9267001155245"/>
    <n v="20.33309401536652"/>
    <m/>
    <m/>
    <m/>
    <m/>
    <m/>
    <m/>
    <m/>
    <n v="2.0370176498713419E-4"/>
    <n v="2.554566399615269E-4"/>
    <n v="0.11346812175259162"/>
    <n v="0.8813047969370833"/>
    <n v="0.1186952030629167"/>
    <n v="7.5324361628709535E-2"/>
    <n v="1"/>
    <n v="0"/>
    <n v="1"/>
    <n v="10.11786997214673"/>
    <n v="167.76548487136463"/>
    <n v="249.11875204303664"/>
    <m/>
    <m/>
    <n v="232.14147556212694"/>
    <m/>
    <n v="0.87775790067692427"/>
    <n v="1330.36"/>
    <n v="247.96381907307429"/>
    <n v="230.94033476159248"/>
    <s v=""/>
    <s v=""/>
    <s v=""/>
    <n v="106015.90183037521"/>
    <n v="200377.84957752356"/>
    <n v="215224.80582433427"/>
    <n v="147478.54743002771"/>
    <m/>
  </r>
  <r>
    <x v="1782"/>
    <m/>
    <n v="15.77"/>
    <n v="1335.25"/>
    <n v="112.67037891030179"/>
    <n v="20.341197590696172"/>
    <m/>
    <m/>
    <m/>
    <m/>
    <m/>
    <m/>
    <m/>
    <n v="1.9708913610227535E-4"/>
    <n v="2.5192020504683746E-4"/>
    <n v="0.11267998195935518"/>
    <n v="0.88746908067549235"/>
    <n v="0.11253091932450765"/>
    <n v="7.6429844286987209E-2"/>
    <n v="1"/>
    <n v="0"/>
    <n v="1"/>
    <n v="9.869615443149284"/>
    <n v="171.88181978606727"/>
    <n v="251.15623155941464"/>
    <m/>
    <m/>
    <n v="232.04888969534755"/>
    <m/>
    <n v="0.87775790067692427"/>
    <n v="1330.36"/>
    <n v="247.96381907307429"/>
    <n v="230.94033476159248"/>
    <s v=""/>
    <n v="-1.4962090056678146E-2"/>
    <n v="1.0052766303841443E-2"/>
    <n v="105847.05388072836"/>
    <n v="199923.03161285177"/>
    <n v="215138.96689722562"/>
    <n v="147537.32370469128"/>
    <m/>
  </r>
  <r>
    <x v="1783"/>
    <m/>
    <n v="15.62"/>
    <n v="1347.24"/>
    <n v="113.62391020399323"/>
    <n v="20.501931200257406"/>
    <m/>
    <m/>
    <m/>
    <m/>
    <m/>
    <m/>
    <m/>
    <n v="2.7817212557419192E-4"/>
    <n v="2.746001698200756E-4"/>
    <n v="0.11840555362371848"/>
    <n v="0.8445549802316743"/>
    <n v="0.1554450197683257"/>
    <n v="6.8461879432624051E-2"/>
    <n v="1"/>
    <n v="0"/>
    <n v="1"/>
    <n v="9.7645117055105821"/>
    <n v="173.71222764701358"/>
    <n v="252.04777114776707"/>
    <m/>
    <m/>
    <n v="233.97733238628942"/>
    <m/>
    <n v="0.87775790067692427"/>
    <n v="1330.36"/>
    <n v="247.96381907307429"/>
    <n v="230.94033476159248"/>
    <s v=""/>
    <n v="-1.4207077326343409E-2"/>
    <n v="9.754824012236929E-3"/>
    <n v="106797.51722169816"/>
    <n v="201614.98355990506"/>
    <n v="216926.87964610552"/>
    <n v="148703.14525862504"/>
    <m/>
  </r>
  <r>
    <x v="1784"/>
    <m/>
    <n v="15.35"/>
    <n v="1355.66"/>
    <n v="114.27887742931826"/>
    <n v="20.638547393125606"/>
    <m/>
    <m/>
    <m/>
    <m/>
    <m/>
    <m/>
    <m/>
    <n v="3.5444684142403349E-4"/>
    <n v="2.9758974324765159E-4"/>
    <n v="0.13365672750659163"/>
    <n v="0.74818530922858517"/>
    <n v="0.25181469077141483"/>
    <n v="6.1005747126436784E-2"/>
    <n v="1"/>
    <n v="0"/>
    <n v="1"/>
    <n v="9.5816062367608943"/>
    <n v="176.96614523998431"/>
    <n v="253.62152848178988"/>
    <m/>
    <m/>
    <n v="235.43947715131557"/>
    <m/>
    <n v="0.87775790067692427"/>
    <n v="1330.36"/>
    <n v="247.96381907307429"/>
    <n v="230.94033476159248"/>
    <n v="0.74818530922858517"/>
    <n v="-1.9870253258513659E-2"/>
    <n v="1.4528868093617087E-2"/>
    <n v="107464.98188649931"/>
    <n v="202777.16153925029"/>
    <n v="218282.47464427553"/>
    <n v="149694.04008576722"/>
    <m/>
  </r>
  <r>
    <x v="1785"/>
    <m/>
    <n v="14.62"/>
    <n v="1360.48"/>
    <n v="114.63561206489685"/>
    <n v="20.714820359790373"/>
    <m/>
    <m/>
    <m/>
    <m/>
    <m/>
    <m/>
    <m/>
    <n v="3.6912439536651174E-4"/>
    <n v="3.0369872237568654E-4"/>
    <n v="0.13639600260444656"/>
    <n v="0.73315931618614727"/>
    <n v="0.26684068381385273"/>
    <n v="5.496675469206818E-2"/>
    <n v="1"/>
    <n v="0"/>
    <n v="1"/>
    <n v="9.4299972158743604"/>
    <n v="179.76626698856577"/>
    <n v="254.95920648200337"/>
    <m/>
    <m/>
    <n v="236.49290397329617"/>
    <m/>
    <n v="0.74818530922858517"/>
    <n v="1360.48"/>
    <n v="254.95920648200337"/>
    <n v="236.49290397329617"/>
    <s v=""/>
    <n v="-2.2107313043093435E-2"/>
    <n v="1.604451251115524E-2"/>
    <n v="107847.06973499592"/>
    <n v="203410.15372864334"/>
    <n v="219259.1358921715"/>
    <n v="150247.25772806988"/>
    <m/>
  </r>
  <r>
    <x v="1786"/>
    <m/>
    <n v="14.75"/>
    <n v="1363.61"/>
    <n v="114.88183544729583"/>
    <n v="20.820388716944052"/>
    <m/>
    <m/>
    <m/>
    <m/>
    <m/>
    <m/>
    <m/>
    <n v="3.69937709626646E-4"/>
    <n v="3.0590548684345155E-4"/>
    <n v="0.13654618473316257"/>
    <n v="0.73235294120754224"/>
    <n v="0.26764705879245776"/>
    <n v="5.3528154238504995E-2"/>
    <n v="1"/>
    <n v="0"/>
    <n v="1"/>
    <n v="9.4027151815533205"/>
    <n v="180.28635086064705"/>
    <n v="255.20508162782693"/>
    <m/>
    <m/>
    <n v="236.95741426032237"/>
    <m/>
    <n v="0.74818530922858517"/>
    <n v="1360.48"/>
    <n v="254.95920648200337"/>
    <n v="236.49290397329617"/>
    <s v=""/>
    <n v="-2.1595319299070992E-2"/>
    <n v="1.6136814554193801E-2"/>
    <n v="108095.18902250513"/>
    <n v="203847.05405275041"/>
    <n v="219689.7962732453"/>
    <n v="151012.95860742609"/>
    <m/>
  </r>
  <r>
    <x v="1787"/>
    <m/>
    <n v="15.99"/>
    <n v="1361.22"/>
    <n v="114.76178618730098"/>
    <n v="20.754548537066231"/>
    <m/>
    <m/>
    <m/>
    <m/>
    <m/>
    <m/>
    <m/>
    <n v="3.7004954752476035E-4"/>
    <n v="3.0786000489638172E-4"/>
    <n v="0.13656682318648231"/>
    <n v="0.73224226548383409"/>
    <n v="0.26775773451616591"/>
    <n v="4.803820636010072E-2"/>
    <n v="1"/>
    <n v="0"/>
    <n v="1"/>
    <n v="9.681547158973542"/>
    <n v="174.94006537377285"/>
    <n v="252.68242952915156"/>
    <m/>
    <m/>
    <n v="236.05734568899936"/>
    <m/>
    <n v="0.74818530922858517"/>
    <n v="1360.48"/>
    <n v="254.95920648200337"/>
    <n v="236.49290397329617"/>
    <s v=""/>
    <n v="-1.350092768460176E-2"/>
    <n v="7.5745252534984431E-3"/>
    <n v="107905.73052501408"/>
    <n v="203634.03788795916"/>
    <n v="218855.31771648375"/>
    <n v="150535.41131021819"/>
    <m/>
  </r>
  <r>
    <x v="1788"/>
    <m/>
    <n v="16.7"/>
    <n v="1356.62"/>
    <n v="114.45995427692668"/>
    <n v="20.659196115957638"/>
    <m/>
    <m/>
    <m/>
    <m/>
    <m/>
    <m/>
    <m/>
    <n v="3.3785853363086992E-4"/>
    <n v="3.0006838700706595E-4"/>
    <n v="0.13049164760625809"/>
    <n v="0.76633257250101749"/>
    <n v="0.23366742749898251"/>
    <n v="5.3999107452769493E-2"/>
    <n v="1"/>
    <n v="0"/>
    <n v="1"/>
    <n v="9.9476867990504108"/>
    <n v="170.13107304340488"/>
    <n v="250.36706919316416"/>
    <m/>
    <m/>
    <n v="234.91826863309262"/>
    <m/>
    <n v="0.74818530922858517"/>
    <n v="1360.48"/>
    <n v="254.95920648200337"/>
    <n v="236.49290397329617"/>
    <s v=""/>
    <n v="-3.4285420431671598E-2"/>
    <n v="2.7194469096680329E-2"/>
    <n v="107541.08237084717"/>
    <n v="203098.46544076281"/>
    <n v="217799.24775921809"/>
    <n v="149843.80792962079"/>
    <m/>
  </r>
  <r>
    <x v="1789"/>
    <m/>
    <n v="17.079999999999998"/>
    <n v="1347.32"/>
    <n v="113.74673529994979"/>
    <n v="20.529923971877849"/>
    <m/>
    <m/>
    <m/>
    <m/>
    <m/>
    <m/>
    <m/>
    <n v="3.0788078763436329E-4"/>
    <n v="2.9220876760682811E-4"/>
    <n v="0.12456802036145517"/>
    <n v="0.80277425706720795"/>
    <n v="0.19722574293279205"/>
    <n v="5.0702012550612505E-2"/>
    <n v="1"/>
    <n v="0"/>
    <n v="1"/>
    <n v="10.069517259781257"/>
    <n v="168.04745828630479"/>
    <n v="249.34497779282822"/>
    <m/>
    <m/>
    <n v="233.46999847789968"/>
    <m/>
    <n v="0.74818530922858517"/>
    <n v="1360.48"/>
    <n v="254.95920648200337"/>
    <n v="236.49290397329617"/>
    <s v=""/>
    <n v="-3.2197667733042334E-2"/>
    <n v="2.2820280394999726E-2"/>
    <n v="106803.85892872715"/>
    <n v="201832.92518555027"/>
    <n v="216456.51629695873"/>
    <n v="148906.18043339989"/>
    <m/>
  </r>
  <r>
    <x v="1790"/>
    <m/>
    <n v="18.2"/>
    <n v="1335.1"/>
    <n v="112.78861482093431"/>
    <n v="20.357787316727368"/>
    <m/>
    <m/>
    <m/>
    <m/>
    <m/>
    <m/>
    <m/>
    <n v="3.1255480834950006E-4"/>
    <n v="2.9408113442219518E-4"/>
    <n v="0.12551000892683739"/>
    <n v="0.79674920633853397"/>
    <n v="0.20325079366146603"/>
    <n v="4.545454545454547E-2"/>
    <n v="1"/>
    <n v="0"/>
    <n v="1"/>
    <n v="10.228875496858539"/>
    <n v="165.38797163893742"/>
    <n v="248.0296159583589"/>
    <m/>
    <m/>
    <n v="231.57345968499942"/>
    <m/>
    <n v="0.74818530922858517"/>
    <n v="1360.48"/>
    <n v="254.95920648200337"/>
    <n v="236.49290397329617"/>
    <s v=""/>
    <n v="-3.5002820413858493E-2"/>
    <n v="3.0028144893199826E-2"/>
    <n v="105835.16318004898"/>
    <n v="200132.83015908705"/>
    <n v="214698.18253754813"/>
    <n v="147657.6511224219"/>
    <m/>
  </r>
  <r>
    <x v="1791"/>
    <m/>
    <n v="18.399999999999999"/>
    <n v="1340.2"/>
    <n v="113.18803553544345"/>
    <n v="20.442927462275332"/>
    <m/>
    <m/>
    <m/>
    <m/>
    <m/>
    <m/>
    <m/>
    <n v="3.112862697956913E-4"/>
    <n v="2.9425478307387173E-4"/>
    <n v="0.12525505178515892"/>
    <n v="0.79837099242530274"/>
    <n v="0.20162900757469726"/>
    <n v="4.0471833522479544E-2"/>
    <n v="1"/>
    <n v="0"/>
    <n v="1"/>
    <n v="10.117949860973438"/>
    <n v="167.18149878934906"/>
    <n v="248.92619033016118"/>
    <m/>
    <m/>
    <n v="232.44617090009046"/>
    <m/>
    <n v="0.74818530922858517"/>
    <n v="1360.48"/>
    <n v="254.95920648200337"/>
    <n v="236.49290397329617"/>
    <s v=""/>
    <n v="-3.6648940154295429E-2"/>
    <n v="3.2467118932046235E-2"/>
    <n v="106239.44700314708"/>
    <n v="200841.56479640648"/>
    <n v="215507.29732995594"/>
    <n v="148275.18355422519"/>
    <m/>
  </r>
  <r>
    <x v="1792"/>
    <m/>
    <n v="17.16"/>
    <n v="1346.29"/>
    <n v="113.57798959616514"/>
    <n v="20.541557978972286"/>
    <m/>
    <m/>
    <m/>
    <m/>
    <m/>
    <m/>
    <m/>
    <n v="2.9232085469508098E-4"/>
    <n v="2.8907610314534321E-4"/>
    <n v="0.12137945080050445"/>
    <n v="0.82386268302001908"/>
    <n v="0.17613731697998092"/>
    <n v="4.3246026004646776E-2"/>
    <n v="1"/>
    <n v="0"/>
    <n v="1"/>
    <n v="9.7458976088874394"/>
    <n v="173.32901424320659"/>
    <n v="251.97732061472439"/>
    <m/>
    <m/>
    <n v="233.95089181433352"/>
    <m/>
    <n v="0.74818530922858517"/>
    <n v="1360.48"/>
    <n v="254.95920648200337"/>
    <n v="236.49290397329617"/>
    <s v=""/>
    <n v="-4.1232651843008505E-2"/>
    <n v="3.7124708175394927E-2"/>
    <n v="106722.2094507289"/>
    <n v="201533.50174348368"/>
    <n v="216902.36585790239"/>
    <n v="148990.56338396223"/>
    <m/>
  </r>
  <r>
    <x v="1793"/>
    <m/>
    <n v="15.91"/>
    <n v="1357.16"/>
    <n v="114.36315478572185"/>
    <n v="20.730142449301944"/>
    <m/>
    <m/>
    <m/>
    <m/>
    <m/>
    <m/>
    <m/>
    <n v="2.6310460714931222E-4"/>
    <n v="2.8040857142810471E-4"/>
    <n v="0.11888057873335105"/>
    <n v="0.84118029257158855"/>
    <n v="0.15881970742841145"/>
    <n v="5.4928846964245229E-2"/>
    <n v="1"/>
    <n v="0"/>
    <n v="1"/>
    <n v="9.3766913962529426"/>
    <n v="179.89527950234984"/>
    <n v="255.15922668253535"/>
    <m/>
    <m/>
    <n v="236.10783329094096"/>
    <m/>
    <n v="0.74818530922858517"/>
    <n v="1360.48"/>
    <n v="254.95920648200337"/>
    <n v="236.49290397329617"/>
    <s v=""/>
    <n v="-4.95658439117872E-2"/>
    <n v="4.4591803327844737E-2"/>
    <n v="107583.88889329287"/>
    <n v="202926.70381248553"/>
    <n v="218902.126173689"/>
    <n v="150358.39081499956"/>
    <m/>
  </r>
  <r>
    <x v="1794"/>
    <m/>
    <n v="16.95"/>
    <n v="1342.08"/>
    <n v="113.2589164060382"/>
    <n v="20.511608060878249"/>
    <m/>
    <m/>
    <m/>
    <m/>
    <m/>
    <m/>
    <m/>
    <n v="2.3831263967599695E-4"/>
    <n v="2.7245186225774632E-4"/>
    <n v="0.1171817983212001"/>
    <n v="0.85337485371146049"/>
    <n v="0.14662514628853951"/>
    <n v="4.8635907762311137E-2"/>
    <n v="1"/>
    <n v="0"/>
    <n v="1"/>
    <n v="9.6277220619785187"/>
    <n v="175.07916368217795"/>
    <n v="252.88220494024162"/>
    <m/>
    <m/>
    <n v="233.61470947169008"/>
    <m/>
    <n v="0.74818530922858517"/>
    <n v="1360.48"/>
    <n v="254.95920648200337"/>
    <n v="236.49290397329617"/>
    <n v="0.85337485371146049"/>
    <n v="-5.0222523504966365E-2"/>
    <n v="4.5509980540600292E-2"/>
    <n v="106388.47711832833"/>
    <n v="200967.33626065214"/>
    <n v="216590.68187621926"/>
    <n v="148773.33277396168"/>
    <m/>
  </r>
  <r>
    <x v="1795"/>
    <m/>
    <n v="16.03"/>
    <n v="1348.65"/>
    <n v="113.75428203679222"/>
    <n v="20.614347239191911"/>
    <m/>
    <m/>
    <m/>
    <m/>
    <m/>
    <m/>
    <m/>
    <n v="2.2467812749052486E-4"/>
    <n v="2.6733733192465218E-4"/>
    <n v="0.1160767053676252"/>
    <n v="0.8614992963772633"/>
    <n v="0.1385007036227367"/>
    <n v="6.2606421734487272E-2"/>
    <n v="1"/>
    <n v="0"/>
    <n v="1"/>
    <n v="9.4426595949076937"/>
    <n v="178.44450615417099"/>
    <n v="254.50249145672953"/>
    <m/>
    <m/>
    <n v="234.6758957203144"/>
    <m/>
    <n v="0.85337485371146049"/>
    <n v="1348.65"/>
    <n v="254.50249145672953"/>
    <n v="234.6758957203144"/>
    <s v=""/>
    <n v="-5.2977467811158752E-2"/>
    <n v="4.8488890590812739E-2"/>
    <n v="106909.28980808411"/>
    <n v="201846.31616304512"/>
    <n v="217574.53710394437"/>
    <n v="149518.51325512223"/>
    <m/>
  </r>
  <r>
    <x v="1796"/>
    <m/>
    <n v="17.07"/>
    <n v="1337.77"/>
    <n v="113.15821140625235"/>
    <n v="20.456841675786276"/>
    <m/>
    <m/>
    <m/>
    <m/>
    <m/>
    <m/>
    <m/>
    <n v="2.0253966754294023E-4"/>
    <n v="2.5941601780735297E-4"/>
    <n v="0.11434407416867125"/>
    <n v="0.87455341019673649"/>
    <n v="0.12544658980326351"/>
    <n v="4.065643733414312E-2"/>
    <n v="1"/>
    <n v="0"/>
    <n v="1"/>
    <n v="9.63231566951427"/>
    <n v="174.86044339810593"/>
    <n v="252.79859497071172"/>
    <m/>
    <m/>
    <n v="232.82990923329862"/>
    <m/>
    <n v="0.85337485371146049"/>
    <n v="1348.65"/>
    <n v="254.50249145672953"/>
    <n v="234.6758957203144"/>
    <s v=""/>
    <n v="-5.69606643680719E-2"/>
    <n v="5.5384399716986499E-2"/>
    <n v="106046.81765214152"/>
    <n v="200788.64467329372"/>
    <n v="215863.07179056056"/>
    <n v="148376.10513535174"/>
    <m/>
  </r>
  <r>
    <x v="1797"/>
    <m/>
    <n v="18.239999999999998"/>
    <n v="1329.47"/>
    <n v="112.78442989656449"/>
    <n v="20.323027468330491"/>
    <m/>
    <m/>
    <m/>
    <m/>
    <m/>
    <m/>
    <m/>
    <n v="1.9809196003548293E-4"/>
    <n v="2.563754150471834E-4"/>
    <n v="0.11367198827493977"/>
    <n v="0.87972420925838679"/>
    <n v="0.12027579074161321"/>
    <n v="2.7701082819193062E-2"/>
    <n v="1"/>
    <n v="0"/>
    <n v="1"/>
    <n v="9.8541469690777976"/>
    <n v="170.83342427496578"/>
    <n v="250.85795256189226"/>
    <m/>
    <m/>
    <n v="231.33502875585322"/>
    <m/>
    <n v="0.85337485371146049"/>
    <n v="1348.65"/>
    <n v="254.50249145672953"/>
    <n v="234.6758957203144"/>
    <s v=""/>
    <n v="-3.7300881317416379E-2"/>
    <n v="3.3622314010213206E-2"/>
    <n v="105388.86554788386"/>
    <n v="200125.40440286632"/>
    <n v="214477.12660472206"/>
    <n v="147405.53346897548"/>
    <m/>
  </r>
  <r>
    <x v="1798"/>
    <m/>
    <n v="17.55"/>
    <n v="1328.98"/>
    <n v="112.56508447252544"/>
    <n v="20.336820197645071"/>
    <m/>
    <m/>
    <m/>
    <m/>
    <m/>
    <m/>
    <m/>
    <n v="2.2230950591501281E-4"/>
    <n v="2.6189217516069135E-4"/>
    <n v="0.11488849214825149"/>
    <n v="0.87040919530008753"/>
    <n v="0.12959080469991247"/>
    <n v="1.9710309680961654E-2"/>
    <n v="1"/>
    <n v="0"/>
    <n v="1"/>
    <n v="9.6753158304902556"/>
    <n v="173.93367596268337"/>
    <n v="252.37545963856286"/>
    <m/>
    <m/>
    <n v="231.46743750520406"/>
    <m/>
    <n v="0.85337485371146049"/>
    <n v="1348.65"/>
    <n v="254.50249145672953"/>
    <n v="234.6758957203144"/>
    <s v=""/>
    <n v="-4.8177093127336423E-2"/>
    <n v="4.9867850932965752E-2"/>
    <n v="105350.0225923313"/>
    <n v="199736.19649775041"/>
    <n v="214599.88643167444"/>
    <n v="147505.57390959276"/>
    <m/>
  </r>
  <r>
    <x v="1799"/>
    <m/>
    <n v="16.23"/>
    <n v="1340.68"/>
    <n v="113.08116570970576"/>
    <n v="20.525912019339508"/>
    <m/>
    <m/>
    <m/>
    <m/>
    <m/>
    <m/>
    <m/>
    <n v="2.0018748657590161E-4"/>
    <n v="2.5406808928158764E-4"/>
    <n v="0.11315931998643336"/>
    <n v="0.88370979970530905"/>
    <n v="0.11629020029469095"/>
    <n v="7.2889136180275399E-2"/>
    <n v="1"/>
    <n v="0"/>
    <n v="1"/>
    <n v="9.3390138283564248"/>
    <n v="179.9793952435374"/>
    <n v="255.29954583388292"/>
    <m/>
    <m/>
    <n v="233.60016188626901"/>
    <m/>
    <n v="0.85337485371146049"/>
    <n v="1348.65"/>
    <n v="254.50249145672953"/>
    <n v="234.6758957203144"/>
    <s v=""/>
    <n v="-4.6155698355129449E-2"/>
    <n v="5.484947282016428E-2"/>
    <n v="106277.49724532102"/>
    <n v="200651.93430296131"/>
    <n v="216577.1944059605"/>
    <n v="148877.08122536665"/>
    <m/>
  </r>
  <r>
    <x v="1800"/>
    <m/>
    <n v="15.52"/>
    <n v="1343.6"/>
    <n v="113.06746904804075"/>
    <n v="20.590648462232863"/>
    <m/>
    <m/>
    <m/>
    <m/>
    <m/>
    <m/>
    <m/>
    <n v="1.8157612316790304E-4"/>
    <n v="2.4686826217801749E-4"/>
    <n v="0.11154443246425202"/>
    <n v="0.89650373210736622"/>
    <n v="0.10349626789263378"/>
    <n v="8.4205953123607694E-2"/>
    <n v="1"/>
    <n v="0"/>
    <n v="1"/>
    <n v="9.1398609694748441"/>
    <n v="183.81742480011602"/>
    <n v="257.11428542553762"/>
    <m/>
    <m/>
    <n v="234.27912196142668"/>
    <m/>
    <n v="0.85337485371146049"/>
    <n v="1348.65"/>
    <n v="254.50249145672953"/>
    <n v="234.6758957203144"/>
    <s v=""/>
    <n v="-5.1600680251812525E-2"/>
    <n v="5.9842970892084679E-2"/>
    <n v="106508.96955187913"/>
    <n v="200627.63086003755"/>
    <n v="217206.67713835221"/>
    <n v="149346.62297619335"/>
    <m/>
  </r>
  <r>
    <x v="1801"/>
    <m/>
    <n v="17.43"/>
    <n v="1333.27"/>
    <n v="112.70544319844389"/>
    <n v="20.424971994158376"/>
    <m/>
    <m/>
    <m/>
    <m/>
    <m/>
    <m/>
    <m/>
    <n v="1.6455384854524E-4"/>
    <n v="2.3980281562091516E-4"/>
    <n v="0.10993662677785836"/>
    <n v="0.90961495664282443"/>
    <n v="9.0385043357175565E-2"/>
    <n v="8.3285358919687233E-2"/>
    <n v="1"/>
    <n v="0"/>
    <n v="1"/>
    <n v="9.344626018432713"/>
    <n v="179.69926762965002"/>
    <n v="255.1941971653055"/>
    <m/>
    <m/>
    <n v="232.48557752441081"/>
    <m/>
    <n v="0.85337485371146049"/>
    <n v="1348.65"/>
    <n v="254.50249145672953"/>
    <n v="234.6758957203144"/>
    <s v=""/>
    <n v="-4.85561178922298E-2"/>
    <n v="5.1338615552948497E-2"/>
    <n v="105690.09663176085"/>
    <n v="199985.24990708768"/>
    <n v="215543.83230522048"/>
    <n v="148144.95023339792"/>
    <m/>
  </r>
  <r>
    <x v="1802"/>
    <m/>
    <n v="18.27"/>
    <n v="1317.37"/>
    <n v="111.98692874403579"/>
    <n v="20.196146518880091"/>
    <m/>
    <m/>
    <m/>
    <m/>
    <m/>
    <m/>
    <m/>
    <n v="1.5645798490583634E-4"/>
    <n v="2.351165875168238E-4"/>
    <n v="0.10885713578285953"/>
    <n v="0.91863523030288885"/>
    <n v="8.136476969711115E-2"/>
    <n v="7.0066545674531161E-2"/>
    <n v="1"/>
    <n v="0"/>
    <n v="1"/>
    <n v="9.583084180054998"/>
    <n v="175.11366335620855"/>
    <n v="253.02349716466063"/>
    <m/>
    <m/>
    <n v="229.83103784925899"/>
    <m/>
    <n v="0.85337485371146049"/>
    <n v="1348.65"/>
    <n v="254.50249145672953"/>
    <n v="234.6758957203144"/>
    <s v=""/>
    <n v="-2.8313844907633112E-2"/>
    <n v="3.071972209306173E-2"/>
    <n v="104429.68235974919"/>
    <n v="198710.31332329151"/>
    <n v="213082.73488713053"/>
    <n v="146485.24961510915"/>
    <m/>
  </r>
  <r>
    <x v="1803"/>
    <m/>
    <n v="17.82"/>
    <n v="1316.28"/>
    <n v="111.70311811958136"/>
    <n v="20.193418804076927"/>
    <m/>
    <m/>
    <m/>
    <m/>
    <m/>
    <m/>
    <m/>
    <n v="1.5003232348067042E-4"/>
    <n v="2.3082913101094441E-4"/>
    <n v="0.10786003988016878"/>
    <n v="0.92712741540888377"/>
    <n v="7.287258459111623E-2"/>
    <n v="7.3527307500357603E-2"/>
    <n v="1"/>
    <n v="0"/>
    <n v="1"/>
    <n v="9.4671255480872443"/>
    <n v="177.23259922905729"/>
    <n v="254.04405443118156"/>
    <m/>
    <m/>
    <n v="229.80716128030642"/>
    <m/>
    <n v="0.85337485371146049"/>
    <n v="1348.65"/>
    <n v="254.50249145672953"/>
    <n v="234.6758957203144"/>
    <s v=""/>
    <n v="-2.2947235780380493E-2"/>
    <n v="2.5398804371090211E-2"/>
    <n v="104343.27660147921"/>
    <n v="198206.71795959759"/>
    <n v="213060.59825728391"/>
    <n v="146465.46514862953"/>
    <m/>
  </r>
  <r>
    <x v="1804"/>
    <m/>
    <n v="17.07"/>
    <n v="1320.47"/>
    <n v="111.72072536604544"/>
    <n v="20.268041450083288"/>
    <m/>
    <m/>
    <m/>
    <m/>
    <m/>
    <m/>
    <m/>
    <n v="1.581003136421252E-4"/>
    <n v="2.3082562383347263E-4"/>
    <n v="0.10785922047375932"/>
    <n v="0.92713445879509804"/>
    <n v="7.2865541204901962E-2"/>
    <n v="7.7509723760043087E-2"/>
    <n v="1"/>
    <n v="0"/>
    <n v="1"/>
    <n v="9.3040325083613276"/>
    <n v="180.28583890565923"/>
    <n v="255.50288572589096"/>
    <m/>
    <m/>
    <n v="230.62658909445526"/>
    <m/>
    <n v="0.85337485371146049"/>
    <n v="1348.65"/>
    <n v="254.50249145672953"/>
    <n v="234.6758957203144"/>
    <s v=""/>
    <n v="-2.490351596924667E-2"/>
    <n v="2.6103796796342005E-2"/>
    <n v="104675.42350712254"/>
    <n v="198237.96036887585"/>
    <n v="213820.31252962662"/>
    <n v="147006.71280282747"/>
    <m/>
  </r>
  <r>
    <x v="1805"/>
    <m/>
    <n v="16.09"/>
    <n v="1325.69"/>
    <n v="111.65050707942288"/>
    <n v="20.37367621654062"/>
    <m/>
    <m/>
    <m/>
    <m/>
    <m/>
    <m/>
    <m/>
    <n v="1.6029858069614741E-4"/>
    <n v="2.2930334464393886E-4"/>
    <n v="0.10750297005224795"/>
    <n v="0.93020685801888647"/>
    <n v="6.9793141981113527E-2"/>
    <n v="7.5921099527755595E-2"/>
    <n v="1"/>
    <n v="0"/>
    <n v="1"/>
    <n v="9.0455621956485004"/>
    <n v="185.29426263136776"/>
    <n v="257.8688817143061"/>
    <m/>
    <m/>
    <n v="231.72161677191349"/>
    <m/>
    <n v="0.85337485371146049"/>
    <n v="1348.65"/>
    <n v="254.50249145672953"/>
    <n v="234.6758957203144"/>
    <s v=""/>
    <n v="-3.9395063878770453E-2"/>
    <n v="4.3338273150079765E-2"/>
    <n v="105089.21989076411"/>
    <n v="198113.36459781328"/>
    <n v="214835.54308540098"/>
    <n v="147772.89535740888"/>
    <m/>
  </r>
  <r>
    <x v="1806"/>
    <m/>
    <n v="15.98"/>
    <n v="1331.1"/>
    <n v="111.74770240523088"/>
    <n v="20.459918774361103"/>
    <m/>
    <m/>
    <m/>
    <m/>
    <m/>
    <m/>
    <m/>
    <n v="1.4453405520722563E-4"/>
    <n v="2.2250384407882857E-4"/>
    <n v="0.10589709033572622"/>
    <n v="0.94431300881798885"/>
    <n v="5.5686991182011147E-2"/>
    <n v="7.8292182842571306E-2"/>
    <n v="1"/>
    <n v="0"/>
    <n v="1"/>
    <n v="8.8803221437047863"/>
    <n v="188.67913058316944"/>
    <n v="259.43909063692519"/>
    <m/>
    <m/>
    <n v="232.73726587403675"/>
    <m/>
    <n v="0.85337485371146049"/>
    <n v="1348.65"/>
    <n v="254.50249145672953"/>
    <n v="234.6758957203144"/>
    <s v=""/>
    <n v="-3.4389638603293471E-2"/>
    <n v="3.910288013043095E-2"/>
    <n v="105518.07782859952"/>
    <n v="198285.82859750927"/>
    <n v="215777.17956057552"/>
    <n v="148398.42372728721"/>
    <m/>
  </r>
  <r>
    <x v="1807"/>
    <m/>
    <n v="15.45"/>
    <n v="1345.2"/>
    <n v="112.47271122662562"/>
    <n v="20.6754810090025"/>
    <m/>
    <m/>
    <m/>
    <m/>
    <m/>
    <m/>
    <m/>
    <n v="1.737841244478311E-4"/>
    <n v="2.2893977118486212E-4"/>
    <n v="0.10741771021445695"/>
    <n v="0.9309451839957521"/>
    <n v="6.9054816004247899E-2"/>
    <n v="8.2575434678640966E-2"/>
    <n v="1"/>
    <n v="0"/>
    <n v="1"/>
    <n v="8.6182668198934032"/>
    <n v="194.24698835468885"/>
    <n v="261.99107744573655"/>
    <m/>
    <m/>
    <n v="235.17606720029528"/>
    <m/>
    <n v="0.85337485371146049"/>
    <n v="1348.65"/>
    <n v="254.50249145672953"/>
    <n v="234.6758957203144"/>
    <s v=""/>
    <n v="-2.5865825257305852E-2"/>
    <n v="2.9685672144972974E-2"/>
    <n v="106635.80369245893"/>
    <n v="199572.2888270847"/>
    <n v="218038.25996689717"/>
    <n v="149961.92435447453"/>
    <m/>
  </r>
  <r>
    <x v="1808"/>
    <m/>
    <n v="18.3"/>
    <n v="1314.55"/>
    <n v="110.95229572739045"/>
    <n v="20.189909092193915"/>
    <m/>
    <m/>
    <m/>
    <m/>
    <m/>
    <m/>
    <m/>
    <n v="1.5657868039648266E-4"/>
    <n v="2.2212346856734664E-4"/>
    <n v="0.10580653484447107"/>
    <n v="0.94512120774953734"/>
    <n v="5.487879225046266E-2"/>
    <n v="5.7310407694039445E-2"/>
    <n v="1"/>
    <n v="0"/>
    <n v="1"/>
    <n v="9.2145170780341719"/>
    <n v="180.80811260739765"/>
    <n v="255.94917246947472"/>
    <m/>
    <m/>
    <n v="229.80784339365582"/>
    <m/>
    <n v="0.85337485371146049"/>
    <n v="1348.65"/>
    <n v="254.50249145672953"/>
    <n v="234.6758957203144"/>
    <s v=""/>
    <n v="-2.8092476955099532E-2"/>
    <n v="3.1067155643525135E-2"/>
    <n v="104206.13718697731"/>
    <n v="196874.45396704349"/>
    <n v="213061.23066350436"/>
    <n v="146440.00875669954"/>
    <m/>
  </r>
  <r>
    <x v="1809"/>
    <m/>
    <n v="18.09"/>
    <n v="1312.94"/>
    <n v="110.72880001911606"/>
    <n v="20.179547753188391"/>
    <m/>
    <m/>
    <m/>
    <m/>
    <m/>
    <m/>
    <m/>
    <n v="1.4419132136889938E-4"/>
    <n v="2.1644091721394573E-4"/>
    <n v="0.10444434990741655"/>
    <n v="0.95744767513650875"/>
    <n v="4.2552324863491253E-2"/>
    <n v="5.4796056208556876E-2"/>
    <n v="1"/>
    <n v="0"/>
    <n v="1"/>
    <n v="9.1280773675353029"/>
    <n v="182.50424066025971"/>
    <n v="256.74951003042435"/>
    <m/>
    <m/>
    <n v="229.6769756485179"/>
    <m/>
    <n v="0.85337485371146049"/>
    <n v="1348.65"/>
    <n v="254.50249145672953"/>
    <n v="234.6758957203144"/>
    <n v="0.95744767513650875"/>
    <s v=""/>
    <s v=""/>
    <n v="104078.5103330189"/>
    <n v="196477.88177138017"/>
    <n v="212939.89954433331"/>
    <n v="146364.85663155766"/>
    <m/>
  </r>
  <r>
    <x v="1810"/>
    <m/>
    <n v="17.95"/>
    <n v="1300.1600000000001"/>
    <n v="109.83260345311963"/>
    <n v="20.003136618885467"/>
    <m/>
    <m/>
    <m/>
    <m/>
    <m/>
    <m/>
    <m/>
    <n v="1.6758588828457796E-4"/>
    <n v="2.2129179941329791E-4"/>
    <n v="0.1056082699907077"/>
    <n v="0.94689554150256261"/>
    <n v="5.310445849743739E-2"/>
    <n v="5.1977144461188424E-2"/>
    <n v="1"/>
    <n v="0"/>
    <n v="1"/>
    <n v="9.1871950992997782"/>
    <n v="181.32225717011036"/>
    <n v="256.19523307981393"/>
    <m/>
    <m/>
    <n v="226.66370781752514"/>
    <m/>
    <n v="0.95744767513650875"/>
    <n v="1300.1600000000001"/>
    <n v="256.19523307981393"/>
    <n v="226.66370781752514"/>
    <s v=""/>
    <n v="2.035888921047424E-2"/>
    <n v="-1.7522463827596146E-2"/>
    <n v="103065.42263513783"/>
    <n v="194887.66492709608"/>
    <n v="210146.21529531351"/>
    <n v="145085.32397323143"/>
    <m/>
  </r>
  <r>
    <x v="1811"/>
    <m/>
    <n v="18.489999999999998"/>
    <n v="1286.17"/>
    <n v="108.88940977547546"/>
    <n v="19.813474893940278"/>
    <m/>
    <m/>
    <m/>
    <m/>
    <m/>
    <m/>
    <m/>
    <n v="2.6872928219051417E-4"/>
    <n v="2.5002364025121721E-4"/>
    <n v="0.11637850240659532"/>
    <n v="0.85926522452253928"/>
    <n v="0.14073477547746072"/>
    <n v="4.8204994655945958E-2"/>
    <n v="1"/>
    <n v="0"/>
    <n v="1"/>
    <n v="9.2934272666157423"/>
    <n v="179.22561546895921"/>
    <n v="255.20776539347003"/>
    <m/>
    <m/>
    <n v="224.29136525387099"/>
    <m/>
    <n v="0.95744767513650875"/>
    <n v="1300.1600000000001"/>
    <n v="256.19523307981393"/>
    <n v="226.66370781752514"/>
    <s v=""/>
    <n v="2.9011813930593267E-2"/>
    <n v="-2.960331016365314E-2"/>
    <n v="101956.41661844328"/>
    <n v="193214.05611121716"/>
    <n v="207946.75065257834"/>
    <n v="143709.68307584262"/>
    <m/>
  </r>
  <r>
    <x v="1812"/>
    <m/>
    <n v="18.07"/>
    <n v="1284.94"/>
    <n v="108.66275984890979"/>
    <n v="19.812865579451021"/>
    <m/>
    <m/>
    <m/>
    <m/>
    <m/>
    <m/>
    <m/>
    <n v="4.5190144237741182E-4"/>
    <n v="3.0553645756546547E-4"/>
    <n v="0.15091664154698631"/>
    <n v="0.66261744877794715"/>
    <n v="0.33738255122205285"/>
    <n v="3.813310266050058E-2"/>
    <n v="1"/>
    <n v="0"/>
    <n v="1"/>
    <n v="9.178756841978668"/>
    <n v="181.43705768958043"/>
    <n v="256.25742418237468"/>
    <m/>
    <m/>
    <n v="224.12557435742818"/>
    <m/>
    <n v="0.95744767513650875"/>
    <n v="1300.1600000000001"/>
    <n v="256.19523307981393"/>
    <n v="226.66370781752514"/>
    <n v="0.66261744877794715"/>
    <n v="4.1246491521338413E-2"/>
    <n v="-3.8441362285834391E-2"/>
    <n v="101858.91287287256"/>
    <n v="192811.88705070558"/>
    <n v="207793.0413104285"/>
    <n v="143705.26363944323"/>
    <m/>
  </r>
  <r>
    <x v="1813"/>
    <m/>
    <n v="18.79"/>
    <n v="1279.56"/>
    <n v="108.66031345901825"/>
    <n v="19.731101836027403"/>
    <m/>
    <m/>
    <m/>
    <m/>
    <m/>
    <m/>
    <m/>
    <n v="4.7949326364354449E-4"/>
    <n v="3.1820495348966368E-4"/>
    <n v="0.15545565440869188"/>
    <n v="0.6432702649535067"/>
    <n v="0.3567297350464933"/>
    <n v="2.8779664968923313E-2"/>
    <n v="1"/>
    <n v="0"/>
    <n v="1"/>
    <n v="9.300677177639562"/>
    <n v="179.02705082746706"/>
    <n v="255.12281188466051"/>
    <m/>
    <m/>
    <n v="223.9639360265094"/>
    <m/>
    <n v="0.66261744877794715"/>
    <n v="1279.56"/>
    <n v="255.12281188466051"/>
    <n v="223.9639360265094"/>
    <s v=""/>
    <n v="5.3138667953367413E-2"/>
    <n v="-4.8670413808858726E-2"/>
    <n v="101432.43307517302"/>
    <n v="192807.54616103831"/>
    <n v="207643.18192704377"/>
    <n v="143112.2206867355"/>
    <m/>
  </r>
  <r>
    <x v="1814"/>
    <m/>
    <n v="17.77"/>
    <n v="1289"/>
    <n v="108.65786863333548"/>
    <n v="19.878944161337174"/>
    <m/>
    <m/>
    <m/>
    <m/>
    <m/>
    <m/>
    <m/>
    <n v="4.6540793601848357E-4"/>
    <n v="3.1881800450676184E-4"/>
    <n v="0.15315534589210908"/>
    <n v="0.65293182825263851"/>
    <n v="0.34706817174736149"/>
    <n v="4.0427154843630811E-2"/>
    <n v="1"/>
    <n v="0"/>
    <n v="1"/>
    <n v="9.0157836354928147"/>
    <n v="184.51091503177946"/>
    <n v="257.72774197638194"/>
    <m/>
    <m/>
    <n v="225.83030070057967"/>
    <m/>
    <n v="0.66261744877794715"/>
    <n v="1279.56"/>
    <n v="255.12281188466051"/>
    <n v="223.9639360265094"/>
    <s v=""/>
    <n v="5.0204757885523144E-2"/>
    <n v="-4.1830337878991264E-2"/>
    <n v="102180.75450459379"/>
    <n v="192803.20804691289"/>
    <n v="209373.54042330768"/>
    <n v="144184.540097096"/>
    <m/>
  </r>
  <r>
    <x v="1815"/>
    <m/>
    <n v="18.86"/>
    <n v="1270.98"/>
    <n v="108.6554238626606"/>
    <n v="19.614413838807263"/>
    <m/>
    <m/>
    <m/>
    <m/>
    <m/>
    <m/>
    <m/>
    <n v="4.7039195378399456E-4"/>
    <n v="3.2471090778176678E-4"/>
    <n v="0.15397322647367406"/>
    <n v="0.64946356123217142"/>
    <n v="0.35053643876782858"/>
    <n v="1.2210012210012371E-2"/>
    <n v="1"/>
    <n v="0"/>
    <n v="1"/>
    <n v="9.3451353097029823"/>
    <n v="177.77062697334219"/>
    <n v="254.58942859390586"/>
    <m/>
    <m/>
    <n v="222.81085814848319"/>
    <m/>
    <n v="0.66261744877794715"/>
    <n v="1279.56"/>
    <n v="255.12281188466051"/>
    <n v="223.9639360265094"/>
    <s v=""/>
    <n v="2.3653995345228829E-2"/>
    <n v="-1.15294165969968E-2"/>
    <n v="100752.28499631389"/>
    <n v="192798.87003039385"/>
    <n v="206574.13141895345"/>
    <n v="142265.86762706147"/>
    <m/>
  </r>
  <r>
    <x v="1816"/>
    <m/>
    <n v="19.61"/>
    <n v="1271.83"/>
    <n v="108.98174241241432"/>
    <n v="19.613653936129346"/>
    <m/>
    <m/>
    <m/>
    <m/>
    <m/>
    <m/>
    <m/>
    <n v="4.3592365670116497E-4"/>
    <n v="3.1874085003698473E-4"/>
    <n v="0.14822466831718231"/>
    <n v="0.67465153496591046"/>
    <n v="0.32534846503408954"/>
    <n v="-2.3226950354610296E-3"/>
    <n v="-1"/>
    <n v="0"/>
    <n v="1"/>
    <n v="9.5492013314271507"/>
    <n v="173.88872013907786"/>
    <n v="252.73630572500369"/>
    <m/>
    <m/>
    <n v="222.360588031475"/>
    <m/>
    <n v="0.66261744877794715"/>
    <n v="1279.56"/>
    <n v="255.12281188466051"/>
    <n v="223.9639360265094"/>
    <s v=""/>
    <n v="3.3564650899306159E-2"/>
    <n v="-1.8518931346923395E-2"/>
    <n v="100819.6656334969"/>
    <n v="193377.8917250862"/>
    <n v="206156.67349478492"/>
    <n v="142260.35595515149"/>
    <m/>
  </r>
  <r>
    <x v="1817"/>
    <m/>
    <n v="18.260000000000002"/>
    <n v="1287.8699999999999"/>
    <n v="109.76933160143251"/>
    <n v="19.846058019874857"/>
    <m/>
    <m/>
    <m/>
    <m/>
    <m/>
    <m/>
    <m/>
    <n v="3.9285006739076802E-4"/>
    <n v="3.0933425744379103E-4"/>
    <n v="0.14071120565361775"/>
    <n v="0.71067545427878265"/>
    <n v="0.28932454572121735"/>
    <n v="2.5154657933042241E-2"/>
    <n v="1"/>
    <n v="0"/>
    <n v="1"/>
    <n v="9.1529527509517425"/>
    <n v="181.10431400126083"/>
    <n v="256.23210950664361"/>
    <m/>
    <m/>
    <n v="225.25627211933238"/>
    <m/>
    <n v="0.66261744877794715"/>
    <n v="1279.56"/>
    <n v="255.12281188466051"/>
    <n v="223.9639360265094"/>
    <s v=""/>
    <n v="3.6081866287161146E-2"/>
    <n v="-2.1260322256983599E-2"/>
    <n v="102091.1778928093"/>
    <n v="194775.39495403494"/>
    <n v="208841.34259163024"/>
    <n v="143946.0126811614"/>
    <m/>
  </r>
  <r>
    <x v="1818"/>
    <m/>
    <n v="21.32"/>
    <n v="1265.42"/>
    <n v="109.0471148908978"/>
    <n v="19.478936154712713"/>
    <m/>
    <m/>
    <m/>
    <m/>
    <m/>
    <m/>
    <m/>
    <n v="3.6591312831319231E-4"/>
    <n v="3.0375865001892763E-4"/>
    <n v="0.13580140524672377"/>
    <n v="0.73636940514952831"/>
    <n v="0.26363059485047169"/>
    <n v="-8.7779758367993229E-3"/>
    <n v="-1"/>
    <n v="0"/>
    <n v="1"/>
    <n v="9.9872217821679001"/>
    <n v="164.59710319159203"/>
    <n v="248.44713491680059"/>
    <m/>
    <m/>
    <n v="220.34680702935819"/>
    <m/>
    <n v="0.66261744877794715"/>
    <n v="1279.56"/>
    <n v="255.12281188466051"/>
    <n v="223.9639360265094"/>
    <s v=""/>
    <n v="1.6305993617368175E-2"/>
    <n v="-1.7369812628564851E-5"/>
    <n v="100311.53635779912"/>
    <n v="193493.88906359579"/>
    <n v="204289.64122877637"/>
    <n v="141283.230550562"/>
    <m/>
  </r>
  <r>
    <x v="1819"/>
    <m/>
    <n v="22.73"/>
    <n v="1267.6400000000001"/>
    <n v="109.75439939446085"/>
    <n v="19.509943340320611"/>
    <m/>
    <m/>
    <m/>
    <m/>
    <m/>
    <m/>
    <m/>
    <n v="3.5724362367275817E-4"/>
    <n v="3.0302243297562531E-4"/>
    <n v="0.13418300426323376"/>
    <n v="0.74525086503373272"/>
    <n v="0.25474913496626728"/>
    <n v="-3.912775872680848E-3"/>
    <n v="-1"/>
    <n v="0"/>
    <n v="1"/>
    <n v="10.464657382786076"/>
    <n v="156.72859696069992"/>
    <n v="244.48815914862925"/>
    <m/>
    <m/>
    <n v="219.43172316934525"/>
    <m/>
    <n v="0.66261744877794715"/>
    <n v="1279.56"/>
    <n v="255.12281188466051"/>
    <n v="223.9639360265094"/>
    <s v=""/>
    <n v="4.0081553950467086E-2"/>
    <n v="-2.8058725095482795E-2"/>
    <n v="100487.51872785359"/>
    <n v="194748.8991517192"/>
    <n v="203441.24158107291"/>
    <n v="141508.12965789365"/>
    <m/>
  </r>
  <r>
    <x v="1820"/>
    <m/>
    <n v="21.85"/>
    <n v="1271.5"/>
    <n v="109.81151027053031"/>
    <n v="19.473848023781475"/>
    <m/>
    <m/>
    <m/>
    <m/>
    <m/>
    <m/>
    <m/>
    <n v="3.2153599344973504E-4"/>
    <n v="2.9393677962963235E-4"/>
    <n v="0.12730048731197632"/>
    <n v="0.78554294733318031"/>
    <n v="0.21445705266681969"/>
    <n v="5.1980198019802304E-3"/>
    <n v="1"/>
    <n v="0"/>
    <n v="1"/>
    <n v="10.234547603554855"/>
    <n v="160.17493844390705"/>
    <n v="246.28019476809391"/>
    <m/>
    <m/>
    <n v="220.41016292219638"/>
    <m/>
    <n v="0.66261744877794715"/>
    <n v="1279.56"/>
    <n v="255.12281188466051"/>
    <n v="223.9639360265094"/>
    <n v="0.78554294733318031"/>
    <n v="2.9819191568584147E-2"/>
    <n v="-3.4314804987827241E-2"/>
    <n v="100793.50609200232"/>
    <n v="194850.23705075087"/>
    <n v="204348.38023567252"/>
    <n v="141246.32568215852"/>
    <m/>
  </r>
  <r>
    <x v="1821"/>
    <m/>
    <n v="19.989999999999998"/>
    <n v="1278.3599999999999"/>
    <n v="109.5564504075827"/>
    <n v="19.557243215059337"/>
    <m/>
    <m/>
    <m/>
    <m/>
    <m/>
    <m/>
    <m/>
    <n v="2.9200506124757848E-4"/>
    <n v="2.8590547638358843E-4"/>
    <n v="0.12131387013395441"/>
    <n v="0.8243080522415146"/>
    <n v="0.1756919477584854"/>
    <n v="1.0964129933263834E-2"/>
    <n v="1"/>
    <n v="0"/>
    <n v="1"/>
    <n v="9.7678969945423564"/>
    <n v="167.47821509752546"/>
    <n v="250.02329468574695"/>
    <m/>
    <m/>
    <n v="222.83888225508414"/>
    <m/>
    <n v="0.78554294733318031"/>
    <n v="1278.3599999999999"/>
    <n v="250.02329468574695"/>
    <n v="222.83888225508414"/>
    <s v=""/>
    <n v="4.3436885568226558E-2"/>
    <n v="-2.8515009232943367E-2"/>
    <n v="101337.30746973817"/>
    <n v="194397.65721977473"/>
    <n v="206600.1133460821"/>
    <n v="141851.20173609373"/>
    <m/>
  </r>
  <r>
    <x v="1822"/>
    <m/>
    <n v="18.86"/>
    <n v="1295.52"/>
    <n v="110.43427034522128"/>
    <n v="19.790760050355082"/>
    <m/>
    <m/>
    <m/>
    <m/>
    <m/>
    <m/>
    <m/>
    <n v="2.6631211789659564E-4"/>
    <n v="2.783805809242133E-4"/>
    <n v="0.11844991042031373"/>
    <n v="0.84423871360607095"/>
    <n v="0.15576128639392905"/>
    <n v="1.855301139023257E-2"/>
    <n v="1"/>
    <n v="0"/>
    <n v="1"/>
    <n v="9.5423109201235192"/>
    <n v="171.34606435060766"/>
    <n v="251.94802742992363"/>
    <m/>
    <m/>
    <n v="225.5565432010043"/>
    <m/>
    <n v="0.78554294733318031"/>
    <n v="1278.3599999999999"/>
    <n v="250.02329468574695"/>
    <n v="222.83888225508414"/>
    <s v=""/>
    <n v="3.714133733846503E-2"/>
    <n v="-1.8425510112000776E-2"/>
    <n v="102697.60362745642"/>
    <n v="195955.26645869121"/>
    <n v="209119.73224643455"/>
    <n v="143544.92939229042"/>
    <m/>
  </r>
  <r>
    <x v="1823"/>
    <m/>
    <n v="18.52"/>
    <n v="1287.1400000000001"/>
    <n v="110.10792786315103"/>
    <n v="19.682918709166643"/>
    <m/>
    <m/>
    <m/>
    <m/>
    <m/>
    <m/>
    <m/>
    <n v="2.6864424851166346E-4"/>
    <n v="2.7871816621790512E-4"/>
    <n v="0.11852170930838965"/>
    <n v="0.84372728492974436"/>
    <n v="0.15627271507025564"/>
    <n v="1.6538606438786001E-2"/>
    <n v="1"/>
    <n v="0"/>
    <n v="1"/>
    <n v="9.7033168642516703"/>
    <n v="168.4549685673804"/>
    <n v="250.53100066121104"/>
    <m/>
    <m/>
    <n v="224.13819566546277"/>
    <m/>
    <n v="0.78554294733318031"/>
    <n v="1278.3599999999999"/>
    <n v="250.02329468574695"/>
    <n v="222.83888225508414"/>
    <s v=""/>
    <n v="3.7266888971223988E-2"/>
    <n v="-8.1754378281939655E-3"/>
    <n v="102033.30981616979"/>
    <n v="195376.20229834534"/>
    <n v="207804.74287545224"/>
    <n v="142762.74226723419"/>
    <m/>
  </r>
  <r>
    <x v="1824"/>
    <m/>
    <n v="19.29"/>
    <n v="1283.5"/>
    <n v="109.50793055114895"/>
    <n v="19.638282260198629"/>
    <m/>
    <m/>
    <m/>
    <m/>
    <m/>
    <m/>
    <m/>
    <n v="2.57239804916763E-4"/>
    <n v="2.7499461560824773E-4"/>
    <n v="0.11772734867759355"/>
    <n v="0.84942030142765379"/>
    <n v="0.15057969857234621"/>
    <n v="2.2960986074713498E-2"/>
    <n v="1"/>
    <n v="0"/>
    <n v="1"/>
    <n v="9.5080785578788181"/>
    <n v="171.84441397283288"/>
    <n v="252.21129373169001"/>
    <m/>
    <m/>
    <n v="223.96093065613891"/>
    <m/>
    <n v="0.78554294733318031"/>
    <n v="1278.3599999999999"/>
    <n v="250.02329468574695"/>
    <n v="222.83888225508414"/>
    <s v=""/>
    <n v="4.4967913358298084E-2"/>
    <n v="-1.4264644359202383E-2"/>
    <n v="101744.76214635075"/>
    <n v="194311.56328021872"/>
    <n v="207640.3955647496"/>
    <n v="142438.98835888843"/>
    <m/>
  </r>
  <r>
    <x v="1825"/>
    <m/>
    <n v="21.1"/>
    <n v="1268.45"/>
    <n v="109.28574203328678"/>
    <n v="19.428711634383404"/>
    <m/>
    <m/>
    <m/>
    <m/>
    <m/>
    <m/>
    <m/>
    <n v="2.320926038406617E-4"/>
    <n v="2.6691781096467278E-4"/>
    <n v="0.11598559252174172"/>
    <n v="0.8621760498508021"/>
    <n v="0.1378239501491979"/>
    <n v="1.5483128414052784E-3"/>
    <n v="1"/>
    <n v="0"/>
    <n v="1"/>
    <n v="10.012965956574792"/>
    <n v="162.71932328042556"/>
    <n v="247.74707931869412"/>
    <m/>
    <m/>
    <n v="221.04680239337929"/>
    <m/>
    <n v="0.78554294733318031"/>
    <n v="1278.3599999999999"/>
    <n v="250.02329468574695"/>
    <n v="222.83888225508414"/>
    <s v=""/>
    <n v="4.2017919750681809E-2"/>
    <n v="-4.8136739414759155E-3"/>
    <n v="100551.7285115221"/>
    <n v="193917.31057147495"/>
    <n v="204938.62636137521"/>
    <n v="140918.94564153938"/>
    <m/>
  </r>
  <r>
    <x v="1826"/>
    <m/>
    <n v="20.56"/>
    <n v="1280.0999999999999"/>
    <n v="109.75704692207739"/>
    <n v="19.575833880875816"/>
    <m/>
    <m/>
    <m/>
    <m/>
    <m/>
    <m/>
    <m/>
    <n v="2.0906835607899829E-4"/>
    <n v="2.5896578042245344E-4"/>
    <n v="0.11424480440392749"/>
    <n v="0.87531332844193843"/>
    <n v="0.12468667155806157"/>
    <n v="-4.7619047619048421E-3"/>
    <n v="-1"/>
    <n v="0"/>
    <n v="1"/>
    <n v="9.7848933424246454"/>
    <n v="166.42569975211836"/>
    <n v="249.62811783992524"/>
    <m/>
    <m/>
    <n v="223.00161148896748"/>
    <m/>
    <n v="0.78554294733318031"/>
    <n v="1278.3599999999999"/>
    <n v="250.02329468574695"/>
    <n v="222.83888225508414"/>
    <s v=""/>
    <n v="5.0053214553194891E-2"/>
    <n v="-1.3211603870765365E-2"/>
    <n v="101475.23959761868"/>
    <n v="194753.59694143553"/>
    <n v="206750.9841358868"/>
    <n v="141986.04222757524"/>
    <m/>
  </r>
  <r>
    <x v="1827"/>
    <m/>
    <n v="19.170000000000002"/>
    <n v="1296.67"/>
    <n v="110.19908874744148"/>
    <n v="19.799518586164218"/>
    <m/>
    <m/>
    <m/>
    <m/>
    <m/>
    <m/>
    <m/>
    <n v="1.8824024717468946E-4"/>
    <n v="2.5122042502085713E-4"/>
    <n v="0.11252337277673113"/>
    <n v="0.88870425345692394"/>
    <n v="0.11129574654307606"/>
    <n v="8.7053615541194639E-3"/>
    <n v="1"/>
    <n v="0"/>
    <n v="1"/>
    <n v="9.3192313576426713"/>
    <n v="174.34588027460703"/>
    <n v="253.58804261862238"/>
    <m/>
    <m/>
    <n v="226.02748797039578"/>
    <m/>
    <n v="0.78554294733318031"/>
    <n v="1278.3599999999999"/>
    <n v="250.02329468574695"/>
    <n v="222.83888225508414"/>
    <n v="0.88870425345692394"/>
    <n v="1.9365674556675483E-2"/>
    <n v="1.8018406994449343E-2"/>
    <n v="102788.76566599816"/>
    <n v="195537.9587469179"/>
    <n v="209556.35821471887"/>
    <n v="143608.45617959436"/>
    <m/>
  </r>
  <r>
    <x v="1828"/>
    <m/>
    <n v="17.27"/>
    <n v="1307.4100000000001"/>
    <n v="110.20151480071284"/>
    <n v="19.963042962066574"/>
    <m/>
    <m/>
    <m/>
    <m/>
    <m/>
    <m/>
    <m/>
    <n v="1.9383146662509996E-4"/>
    <n v="2.5100838552059526E-4"/>
    <n v="0.11247587577004235"/>
    <n v="0.8890795409715293"/>
    <n v="0.1109204590284707"/>
    <n v="1.4971419622582506E-2"/>
    <n v="1"/>
    <n v="0"/>
    <n v="1"/>
    <n v="8.8777956595601246"/>
    <n v="182.6043398420606"/>
    <n v="257.59205004236537"/>
    <m/>
    <m/>
    <n v="228.0899608847628"/>
    <m/>
    <n v="0.88870425345692394"/>
    <n v="1307.4100000000001"/>
    <n v="257.59205004236537"/>
    <n v="228.0899608847628"/>
    <s v=""/>
    <s v=""/>
    <s v=""/>
    <n v="103640.13983464001"/>
    <n v="195542.26355115799"/>
    <n v="211468.53410417467"/>
    <n v="144794.51952092626"/>
    <m/>
  </r>
  <r>
    <x v="1829"/>
    <m/>
    <n v="16.52"/>
    <n v="1320.64"/>
    <n v="110.52682133316439"/>
    <n v="20.146377701235888"/>
    <m/>
    <m/>
    <m/>
    <m/>
    <m/>
    <m/>
    <m/>
    <n v="2.5582013989176985E-4"/>
    <n v="2.6788967993373138E-4"/>
    <n v="0.11619655704305555"/>
    <n v="0.86061069746624197"/>
    <n v="0.13938930253375803"/>
    <n v="2.4449931412894407E-2"/>
    <n v="1"/>
    <n v="0"/>
    <n v="1"/>
    <n v="8.5448989186647566"/>
    <n v="189.45157894710934"/>
    <n v="260.8117514648057"/>
    <m/>
    <m/>
    <n v="230.45847564239443"/>
    <m/>
    <n v="0.88870425345692394"/>
    <n v="1307.4100000000001"/>
    <n v="257.59205004236537"/>
    <n v="228.0899608847628"/>
    <s v=""/>
    <n v="-1.1572498298162093E-2"/>
    <n v="4.5449280383341062E-2"/>
    <n v="104688.89963455914"/>
    <n v="196119.48951596062"/>
    <n v="213664.44988169335"/>
    <n v="146124.26997630307"/>
    <m/>
  </r>
  <r>
    <x v="1830"/>
    <m/>
    <n v="15.87"/>
    <n v="1339.67"/>
    <n v="111.18518656794558"/>
    <n v="20.431851671622869"/>
    <m/>
    <m/>
    <m/>
    <m/>
    <m/>
    <m/>
    <m/>
    <n v="5.2865594730594088E-4"/>
    <n v="3.4937833595672399E-4"/>
    <n v="0.1632306948592066"/>
    <n v="0.612629873849733"/>
    <n v="0.387370126150267"/>
    <n v="2.4101111004386402E-2"/>
    <n v="1"/>
    <n v="0"/>
    <n v="1"/>
    <n v="8.1815445625866747"/>
    <n v="197.50761999938425"/>
    <n v="264.50858029461938"/>
    <m/>
    <m/>
    <n v="233.77325912540201"/>
    <m/>
    <n v="0.88870425345692394"/>
    <n v="1307.4100000000001"/>
    <n v="257.59205004236537"/>
    <n v="228.0899608847628"/>
    <n v="0.612629873849733"/>
    <n v="-2.5517930700266533E-2"/>
    <n v="5.6262626870060117E-2"/>
    <n v="106197.43319408003"/>
    <n v="197287.69694473609"/>
    <n v="216737.67766122939"/>
    <n v="148194.84941934983"/>
    <m/>
  </r>
  <r>
    <x v="1831"/>
    <m/>
    <n v="16.059999999999999"/>
    <n v="1337.88"/>
    <n v="111.09461842855423"/>
    <n v="20.412991615844039"/>
    <m/>
    <m/>
    <m/>
    <m/>
    <m/>
    <m/>
    <m/>
    <n v="6.7069557610600753E-4"/>
    <n v="3.9736855293722058E-4"/>
    <n v="0.18385607696168974"/>
    <n v="0.5439036971339114"/>
    <n v="0.4560963028660886"/>
    <n v="2.9988445506564078E-2"/>
    <n v="1"/>
    <n v="0"/>
    <n v="1"/>
    <n v="8.219571644100041"/>
    <n v="196.58962238808078"/>
    <n v="264.09877628320874"/>
    <m/>
    <m/>
    <n v="233.57840169029325"/>
    <m/>
    <n v="0.612629873849733"/>
    <n v="1337.88"/>
    <n v="264.09877628320874"/>
    <n v="233.57840169029325"/>
    <s v=""/>
    <n v="-6.3911261728634705E-2"/>
    <n v="7.8604001484716468E-2"/>
    <n v="106055.53749930639"/>
    <n v="197126.99226645441"/>
    <n v="216557.0199242474"/>
    <n v="148058.05500780532"/>
    <m/>
  </r>
  <r>
    <x v="1832"/>
    <m/>
    <n v="16.34"/>
    <n v="1339.22"/>
    <n v="111.40026984189966"/>
    <n v="20.418941571328016"/>
    <m/>
    <m/>
    <m/>
    <m/>
    <m/>
    <m/>
    <m/>
    <n v="7.0787696579312752E-4"/>
    <n v="4.1672278053842021E-4"/>
    <n v="0.18888355957037029"/>
    <n v="0.5294267019716139"/>
    <n v="0.4705732980283861"/>
    <n v="2.6326047720956036E-2"/>
    <n v="1"/>
    <n v="0"/>
    <n v="1"/>
    <n v="8.3459158235399311"/>
    <n v="193.56781594822226"/>
    <n v="262.74560993726612"/>
    <m/>
    <m/>
    <n v="233.25812535682738"/>
    <m/>
    <n v="0.612629873849733"/>
    <n v="1337.88"/>
    <n v="264.09877628320874"/>
    <n v="233.57840169029325"/>
    <s v=""/>
    <n v="-5.7957365384040616E-2"/>
    <n v="7.3047268396970955E-2"/>
    <n v="106161.76109204195"/>
    <n v="197669.34206383477"/>
    <n v="216260.08284519505"/>
    <n v="148101.21080059255"/>
    <m/>
  </r>
  <r>
    <x v="1833"/>
    <m/>
    <n v="15.95"/>
    <n v="1353.22"/>
    <n v="112.13994369652157"/>
    <n v="20.6205700898327"/>
    <m/>
    <m/>
    <m/>
    <m/>
    <m/>
    <m/>
    <m/>
    <n v="7.5569275402321103E-4"/>
    <n v="4.3980214256508651E-4"/>
    <n v="0.19515869133289923"/>
    <n v="0.5124035179628319"/>
    <n v="0.4875964820371681"/>
    <n v="2.7192415427709594E-2"/>
    <n v="1"/>
    <n v="0"/>
    <n v="1"/>
    <n v="8.1132795601640453"/>
    <n v="198.96337640726912"/>
    <n v="265.1868901277445"/>
    <m/>
    <m/>
    <n v="235.59193113583754"/>
    <m/>
    <n v="0.612629873849733"/>
    <n v="1337.88"/>
    <n v="264.09877628320874"/>
    <n v="233.57840169029325"/>
    <n v="0.5124035179628319"/>
    <n v="-0.10390376487806341"/>
    <n v="5.2749689489628215E-2"/>
    <n v="107271.55982211513"/>
    <n v="198981.82402094707"/>
    <n v="218423.81896517481"/>
    <n v="149563.64839159895"/>
    <m/>
  </r>
  <r>
    <x v="1834"/>
    <m/>
    <n v="15.95"/>
    <n v="1343.8"/>
    <n v="111.68074393297368"/>
    <n v="20.476032050911346"/>
    <m/>
    <m/>
    <m/>
    <m/>
    <m/>
    <m/>
    <m/>
    <n v="7.1034714090731344E-4"/>
    <n v="4.3567517697406101E-4"/>
    <n v="0.18921283228610208"/>
    <n v="0.5285053809077469"/>
    <n v="0.4714946190922531"/>
    <n v="3.0262606927080132E-2"/>
    <n v="1"/>
    <n v="0"/>
    <n v="1"/>
    <n v="8.2911720050377582"/>
    <n v="194.60088880814808"/>
    <n v="263.24872016480674"/>
    <m/>
    <m/>
    <n v="233.7414185403677"/>
    <m/>
    <n v="0.5124035179628319"/>
    <n v="1343.8"/>
    <n v="263.24872016480674"/>
    <n v="233.7414185403677"/>
    <s v=""/>
    <n v="-0.11368439721553025"/>
    <n v="5.6898446058917473E-2"/>
    <n v="106524.8238194516"/>
    <n v="198167.01706163539"/>
    <n v="216708.15737100659"/>
    <n v="148515.29539562121"/>
    <m/>
  </r>
  <r>
    <x v="1835"/>
    <m/>
    <n v="18.39"/>
    <n v="1319.49"/>
    <n v="110.76980593439846"/>
    <n v="20.095493502731362"/>
    <m/>
    <m/>
    <m/>
    <m/>
    <m/>
    <m/>
    <m/>
    <n v="6.6234964582838861E-4"/>
    <n v="4.295160873683811E-4"/>
    <n v="0.18270857163732299"/>
    <n v="0.54731969662868518"/>
    <n v="0.45268030337131482"/>
    <n v="9.2490286985282312E-3"/>
    <n v="1"/>
    <n v="0"/>
    <n v="1"/>
    <n v="8.969987365582023"/>
    <n v="178.66851249050882"/>
    <n v="256.06448152387992"/>
    <m/>
    <m/>
    <n v="228.46436150190198"/>
    <m/>
    <n v="0.5124035179628319"/>
    <n v="1343.8"/>
    <n v="263.24872016480674"/>
    <n v="233.7414185403677"/>
    <s v=""/>
    <n v="-0.16694448578657528"/>
    <n v="5.6769019842248802E-3"/>
    <n v="104597.73759601741"/>
    <n v="196550.64292632262"/>
    <n v="211815.65130901351"/>
    <n v="145755.20033658581"/>
    <m/>
  </r>
  <r>
    <x v="1836"/>
    <m/>
    <n v="19.87"/>
    <n v="1313.64"/>
    <n v="110.60382008397717"/>
    <n v="20.012371281671367"/>
    <m/>
    <m/>
    <m/>
    <m/>
    <m/>
    <m/>
    <m/>
    <n v="6.295464693879399E-4"/>
    <n v="4.2666014119004667E-4"/>
    <n v="0.17812675839736197"/>
    <n v="0.56139796681710108"/>
    <n v="0.43860203318289892"/>
    <n v="-7.6625172890733735E-3"/>
    <n v="-1"/>
    <n v="0"/>
    <n v="1"/>
    <n v="9.1952538846940257"/>
    <n v="174.1815458713485"/>
    <n v="253.92093504790481"/>
    <m/>
    <m/>
    <n v="227.01493209059541"/>
    <m/>
    <n v="0.5124035179628319"/>
    <n v="1343.8"/>
    <n v="263.24872016480674"/>
    <n v="233.7414185403677"/>
    <s v=""/>
    <n v="-0.11137636511076254"/>
    <n v="4.6117003820382863E-3"/>
    <n v="104134.00026952257"/>
    <n v="196256.11658548657"/>
    <n v="210471.84506823236"/>
    <n v="145152.3041707676"/>
    <m/>
  </r>
  <r>
    <x v="1837"/>
    <m/>
    <n v="19.91"/>
    <n v="1317.72"/>
    <n v="110.97617958061542"/>
    <n v="20.06831413381013"/>
    <m/>
    <m/>
    <m/>
    <m/>
    <m/>
    <m/>
    <m/>
    <n v="5.9278525266273435E-4"/>
    <n v="4.2171836601842181E-4"/>
    <n v="0.1728478427235984"/>
    <n v="0.5785435237390284"/>
    <n v="0.4214564762609716"/>
    <n v="-1.954573026892217E-2"/>
    <n v="-1"/>
    <n v="0"/>
    <n v="1"/>
    <n v="9.2423882924521887"/>
    <n v="173.28870005001525"/>
    <n v="253.48707307806097"/>
    <m/>
    <m/>
    <n v="227.19073629899299"/>
    <m/>
    <n v="0.5124035179628319"/>
    <n v="1343.8"/>
    <n v="263.24872016480674"/>
    <n v="233.7414185403677"/>
    <s v=""/>
    <n v="-0.14682865929782896"/>
    <n v="-1.8433614274499854E-2"/>
    <n v="104457.42732800102"/>
    <n v="196916.83362698174"/>
    <n v="210634.83802984701"/>
    <n v="145558.06487625994"/>
    <m/>
  </r>
  <r>
    <x v="1838"/>
    <m/>
    <n v="20.8"/>
    <n v="1308.8699999999999"/>
    <n v="110.65033046567028"/>
    <n v="19.946847315060548"/>
    <m/>
    <m/>
    <m/>
    <m/>
    <m/>
    <m/>
    <m/>
    <n v="6.4454741446622987E-4"/>
    <n v="4.4237902115879988E-4"/>
    <n v="0.18023648268066592"/>
    <n v="0.55482662839784247"/>
    <n v="0.44517337160215753"/>
    <n v="-2.3956194387405882E-2"/>
    <n v="-1"/>
    <n v="0"/>
    <n v="1"/>
    <n v="9.5308568595941523"/>
    <n v="167.88010419539782"/>
    <n v="250.84983796645551"/>
    <m/>
    <m/>
    <n v="225.26018484653585"/>
    <m/>
    <n v="0.5124035179628319"/>
    <n v="1343.8"/>
    <n v="263.24872016480674"/>
    <n v="233.7414185403677"/>
    <s v=""/>
    <n v="-0.11009926236226208"/>
    <n v="-1.6936884734154112E-2"/>
    <n v="103755.87598791905"/>
    <n v="196338.64490037723"/>
    <n v="208844.97018963087"/>
    <n v="144677.05040907674"/>
    <m/>
  </r>
  <r>
    <x v="1839"/>
    <m/>
    <n v="19.53"/>
    <n v="1316.14"/>
    <n v="110.9566090976857"/>
    <n v="20.043852751062897"/>
    <m/>
    <m/>
    <m/>
    <m/>
    <m/>
    <m/>
    <m/>
    <n v="6.2334923226573739E-4"/>
    <n v="4.4208461829787501E-4"/>
    <n v="0.17724785275481664"/>
    <n v="0.5641817288377986"/>
    <n v="0.4358182711622014"/>
    <n v="-2.1830308030803047E-2"/>
    <n v="-1"/>
    <n v="1"/>
    <n v="0"/>
    <n v="9.3202898845965603"/>
    <n v="171.58911024002444"/>
    <n v="252.6971951816347"/>
    <m/>
    <m/>
    <n v="226.70794287546323"/>
    <m/>
    <n v="0.5124035179628319"/>
    <n v="1343.8"/>
    <n v="263.24872016480674"/>
    <n v="233.7414185403677"/>
    <s v=""/>
    <n v="-9.9368157265427359E-2"/>
    <n v="-2.7655589718303952E-2"/>
    <n v="104332.17861417848"/>
    <n v="196882.10763852517"/>
    <n v="210187.22684541371"/>
    <n v="145380.64331941446"/>
    <m/>
  </r>
  <r>
    <x v="1840"/>
    <m/>
    <n v="20.95"/>
    <n v="1305.44"/>
    <n v="110.58820163925128"/>
    <n v="19.90131308088537"/>
    <m/>
    <m/>
    <m/>
    <m/>
    <m/>
    <m/>
    <m/>
    <n v="5.7247433184763911E-4"/>
    <n v="4.3226008659148139E-4"/>
    <n v="0.16986084400214491"/>
    <n v="0.58871719722961735"/>
    <n v="0.41128280277038265"/>
    <n v="-2.9045663439913903E-2"/>
    <n v="-1"/>
    <n v="1"/>
    <n v="0"/>
    <n v="9.6972053690084525"/>
    <n v="164.64999210027531"/>
    <n v="256.10358013713636"/>
    <m/>
    <m/>
    <n v="227.2290434840717"/>
    <m/>
    <n v="0.5124035179628319"/>
    <n v="1343.8"/>
    <n v="263.24872016480674"/>
    <n v="233.7414185403677"/>
    <s v=""/>
    <n v="-8.4831400914796351E-2"/>
    <n v="-1.3657432744624276E-2"/>
    <n v="103483.97529905113"/>
    <n v="196228.40311856763"/>
    <n v="210670.35368447218"/>
    <n v="144346.78474909309"/>
    <m/>
  </r>
  <r>
    <x v="1841"/>
    <m/>
    <n v="19.21"/>
    <n v="1326.73"/>
    <n v="111.53593701302755"/>
    <n v="20.165623914387538"/>
    <m/>
    <m/>
    <m/>
    <m/>
    <m/>
    <m/>
    <m/>
    <n v="5.2505833160513085E-4"/>
    <n v="4.2224171387641362E-4"/>
    <n v="0.16267433698312281"/>
    <n v="0.61472511186798218"/>
    <n v="0.38527488813201782"/>
    <n v="7.0323488045006752E-4"/>
    <n v="1"/>
    <n v="1"/>
    <n v="0"/>
    <n v="9.1076657723112184"/>
    <n v="174.65985434875572"/>
    <n v="250.91365872502533"/>
    <m/>
    <m/>
    <n v="226.87963789143757"/>
    <m/>
    <n v="0.5124035179628319"/>
    <n v="1343.8"/>
    <n v="263.24872016480674"/>
    <n v="233.7414185403677"/>
    <n v="0.61472511186798218"/>
    <n v="-8.6315724966294916E-2"/>
    <n v="-1.1947104629356331E-2"/>
    <n v="105171.66208214097"/>
    <n v="197910.07074873449"/>
    <n v="210346.410060669"/>
    <n v="146263.86523696478"/>
    <m/>
  </r>
  <r>
    <x v="1842"/>
    <m/>
    <n v="19.09"/>
    <n v="1325.84"/>
    <n v="111.25415002298489"/>
    <n v="20.159142998160725"/>
    <m/>
    <m/>
    <m/>
    <m/>
    <m/>
    <m/>
    <m/>
    <n v="4.7632645101403353E-4"/>
    <n v="4.1070664823094591E-4"/>
    <n v="0.15494145065510162"/>
    <n v="0.64540508416046249"/>
    <n v="0.35459491583953751"/>
    <n v="5.148809523809518E-2"/>
    <n v="1"/>
    <n v="1"/>
    <n v="0"/>
    <n v="8.9232124575440483"/>
    <n v="178.19715906511047"/>
    <n v="249.21977955300983"/>
    <m/>
    <m/>
    <n v="227.02187612935089"/>
    <m/>
    <n v="0.61472511186798218"/>
    <n v="1325.84"/>
    <n v="249.21977955300983"/>
    <n v="227.02187612935089"/>
    <s v=""/>
    <n v="-0.10012587338795376"/>
    <n v="-2.3718199772832405E-2"/>
    <n v="105101.11059144346"/>
    <n v="197410.06613471574"/>
    <n v="210478.28307931661"/>
    <n v="146216.8583175838"/>
    <m/>
  </r>
  <r>
    <x v="1843"/>
    <m/>
    <n v="17.559999999999999"/>
    <n v="1343.8"/>
    <n v="112.04526818208215"/>
    <n v="20.410729916959447"/>
    <m/>
    <m/>
    <m/>
    <m/>
    <m/>
    <m/>
    <m/>
    <n v="4.9805888999419619E-4"/>
    <n v="4.1919497400848732E-4"/>
    <n v="0.15843663735294147"/>
    <n v="0.63116714461210721"/>
    <n v="0.36883285538789279"/>
    <n v="5.7069479818577198E-2"/>
    <n v="1"/>
    <n v="1"/>
    <n v="0"/>
    <n v="8.4651798557127584"/>
    <n v="187.34410124472112"/>
    <n v="244.95559089525881"/>
    <m/>
    <m/>
    <n v="227.41576666250467"/>
    <m/>
    <n v="0.61472511186798218"/>
    <n v="1325.84"/>
    <n v="249.21977955300983"/>
    <n v="227.02187612935089"/>
    <s v=""/>
    <n v="-0.13967748747963538"/>
    <n v="-6.2198445083720078E-2"/>
    <n v="106524.8238194516"/>
    <n v="198813.83119045076"/>
    <n v="210843.46992629766"/>
    <n v="148041.65061475174"/>
    <m/>
  </r>
  <r>
    <x v="1844"/>
    <m/>
    <n v="17.52"/>
    <n v="1345.02"/>
    <n v="112.0720173832453"/>
    <n v="20.425467624253166"/>
    <m/>
    <m/>
    <m/>
    <m/>
    <m/>
    <m/>
    <m/>
    <n v="4.9536662333195833E-4"/>
    <n v="4.207532114893872E-4"/>
    <n v="0.15800784099509335"/>
    <n v="0.63287998475408147"/>
    <n v="0.36712001524591853"/>
    <n v="5.3774558649680448E-2"/>
    <n v="1"/>
    <n v="0"/>
    <n v="1"/>
    <n v="8.4171866430674758"/>
    <n v="188.40624587036771"/>
    <n v="244.49266685572789"/>
    <m/>
    <m/>
    <n v="227.38171496319833"/>
    <m/>
    <n v="0.61472511186798218"/>
    <n v="1325.84"/>
    <n v="249.21977955300983"/>
    <n v="227.02187612935089"/>
    <s v=""/>
    <n v="-0.16391576127399909"/>
    <n v="-7.2350113464281884E-2"/>
    <n v="106621.53485164369"/>
    <n v="198861.2951418591"/>
    <n v="210811.89965065673"/>
    <n v="148148.5451022549"/>
    <m/>
  </r>
  <r>
    <x v="1845"/>
    <m/>
    <n v="19.350000000000001"/>
    <n v="1337.43"/>
    <n v="112.0981115129064"/>
    <n v="20.29748258782195"/>
    <m/>
    <m/>
    <m/>
    <m/>
    <m/>
    <m/>
    <m/>
    <n v="5.0444098266745944E-4"/>
    <n v="4.2571392164531463E-4"/>
    <n v="0.15944850430919683"/>
    <n v="0.62716173120121332"/>
    <n v="0.37283826879878668"/>
    <n v="1.8786825074857495E-2"/>
    <n v="1"/>
    <n v="0"/>
    <n v="1"/>
    <n v="8.869966554542664"/>
    <n v="178.27143872589059"/>
    <n v="240.10872509665867"/>
    <m/>
    <m/>
    <n v="225.04422015437581"/>
    <m/>
    <n v="0.61472511186798218"/>
    <n v="1325.84"/>
    <n v="249.21977955300983"/>
    <n v="227.02187612935089"/>
    <s v=""/>
    <n v="-0.16445852106288383"/>
    <n v="-8.0377809252644261E-2"/>
    <n v="106019.86539726832"/>
    <n v="198907.59673025884"/>
    <n v="208644.74332873707"/>
    <n v="147220.25316343879"/>
    <m/>
  </r>
  <r>
    <x v="1846"/>
    <m/>
    <n v="20.23"/>
    <n v="1331.94"/>
    <n v="111.86503073596806"/>
    <n v="20.22798353757992"/>
    <m/>
    <m/>
    <m/>
    <m/>
    <m/>
    <m/>
    <m/>
    <n v="4.5553294263084282E-4"/>
    <n v="4.1340332146499396E-4"/>
    <n v="0.15152181462942713"/>
    <n v="0.65997097675055794"/>
    <n v="0.34002902324944206"/>
    <n v="2.4225335031229207E-2"/>
    <n v="1"/>
    <n v="0"/>
    <n v="1"/>
    <n v="9.0152443859125295"/>
    <n v="175.35159817699704"/>
    <n v="238.7978417293416"/>
    <m/>
    <m/>
    <n v="224.00628469128242"/>
    <m/>
    <n v="0.61472511186798218"/>
    <n v="1325.84"/>
    <n v="249.21977955300983"/>
    <n v="227.02187612935089"/>
    <s v=""/>
    <n v="-0.13090778582804341"/>
    <n v="-8.200843099057642E-2"/>
    <n v="105584.66575240392"/>
    <n v="198494.01672824883"/>
    <n v="207682.44454967775"/>
    <n v="146716.16760864251"/>
    <m/>
  </r>
  <r>
    <x v="1847"/>
    <m/>
    <n v="22.98"/>
    <n v="1304.8900000000001"/>
    <n v="110.66471772795023"/>
    <n v="19.859377564624598"/>
    <m/>
    <m/>
    <m/>
    <m/>
    <m/>
    <m/>
    <m/>
    <n v="4.3534809371483213E-4"/>
    <n v="4.0861175542516618E-4"/>
    <n v="0.14812678327442183"/>
    <n v="0.6750973577461582"/>
    <n v="0.3249026422538418"/>
    <n v="-4.531885386550083E-3"/>
    <n v="-1"/>
    <n v="0"/>
    <n v="1"/>
    <n v="9.6943693156602908"/>
    <n v="162.14223449305774"/>
    <n v="232.80156991291426"/>
    <m/>
    <m/>
    <n v="219.05459661318619"/>
    <m/>
    <n v="0.61472511186798218"/>
    <n v="1325.84"/>
    <n v="249.21977955300983"/>
    <n v="227.02187612935089"/>
    <s v=""/>
    <n v="-0.1158760905145878"/>
    <n v="-8.3723244407786113E-2"/>
    <n v="103440.37606322684"/>
    <n v="196364.1737493918"/>
    <n v="203091.59708250157"/>
    <n v="144042.62105323881"/>
    <m/>
  </r>
  <r>
    <x v="1848"/>
    <m/>
    <n v="23.74"/>
    <n v="1300.67"/>
    <n v="110.35954897054347"/>
    <n v="19.810283753526729"/>
    <m/>
    <m/>
    <m/>
    <m/>
    <m/>
    <m/>
    <m/>
    <n v="4.9823215414026201E-4"/>
    <n v="4.2827906370148516E-4"/>
    <n v="0.15846419333297099"/>
    <n v="0.63105738840241465"/>
    <n v="0.36894261159758535"/>
    <n v="-9.1441917856514045E-3"/>
    <n v="-1"/>
    <n v="0"/>
    <n v="1"/>
    <n v="9.7034267113883956"/>
    <n v="161.99074589857327"/>
    <n v="232.72906817243077"/>
    <m/>
    <m/>
    <n v="218.58496025561084"/>
    <m/>
    <n v="0.61472511186798218"/>
    <n v="1325.84"/>
    <n v="249.21977955300983"/>
    <n v="227.02187612935089"/>
    <s v=""/>
    <n v="-0.11159561342335378"/>
    <n v="-0.10837400191246493"/>
    <n v="103105.85101744764"/>
    <n v="195822.68037975597"/>
    <n v="202656.18417913115"/>
    <n v="143686.53732377558"/>
    <m/>
  </r>
  <r>
    <x v="1849"/>
    <m/>
    <n v="25.25"/>
    <n v="1292.28"/>
    <n v="109.46479163853576"/>
    <n v="19.759926042504695"/>
    <m/>
    <m/>
    <m/>
    <m/>
    <m/>
    <m/>
    <m/>
    <n v="6.0841520026805307E-4"/>
    <n v="4.6343257025298584E-4"/>
    <n v="0.17511175315640545"/>
    <n v="0.57106389604061869"/>
    <n v="0.42893610395938131"/>
    <n v="-2.5910364145658282E-2"/>
    <n v="-1"/>
    <n v="0"/>
    <n v="1"/>
    <n v="9.5351109396163931"/>
    <n v="164.80063958116688"/>
    <n v="234.0747087001991"/>
    <m/>
    <m/>
    <n v="218.17410482230923"/>
    <m/>
    <n v="0.61472511186798218"/>
    <n v="1325.84"/>
    <n v="249.21977955300983"/>
    <n v="227.02187612935089"/>
    <s v=""/>
    <n v="-9.5235532456349525E-2"/>
    <n v="-0.10750132712133265"/>
    <n v="102440.76449278234"/>
    <n v="194235.01732134714"/>
    <n v="202275.26870230783"/>
    <n v="143321.28636551916"/>
    <m/>
  </r>
  <r>
    <x v="1850"/>
    <m/>
    <n v="23.66"/>
    <n v="1286.94"/>
    <n v="108.72926776107934"/>
    <n v="19.6856823481364"/>
    <m/>
    <m/>
    <m/>
    <m/>
    <m/>
    <m/>
    <m/>
    <n v="6.956643802427131E-4"/>
    <n v="4.939568031458359E-4"/>
    <n v="0.18724712217877404"/>
    <n v="0.53405360165976323"/>
    <n v="0.46594639834023677"/>
    <n v="-3.1264076283930249E-2"/>
    <n v="-1"/>
    <n v="1"/>
    <n v="0"/>
    <n v="9.3363175804550025"/>
    <n v="168.2364960637768"/>
    <n v="235.70141578771722"/>
    <m/>
    <m/>
    <n v="218.18293081645223"/>
    <m/>
    <n v="0.61472511186798218"/>
    <n v="1325.84"/>
    <n v="249.21977955300983"/>
    <n v="227.02187612935089"/>
    <s v=""/>
    <n v="-6.3608505896554979E-2"/>
    <n v="-9.9403419750207833E-2"/>
    <n v="102017.45554859731"/>
    <n v="192929.89910991563"/>
    <n v="202283.45152647156"/>
    <n v="142782.78729631696"/>
    <m/>
  </r>
  <r>
    <x v="1851"/>
    <m/>
    <n v="24.79"/>
    <n v="1254.05"/>
    <n v="108.72695629533298"/>
    <n v="19.258658388973458"/>
    <m/>
    <m/>
    <m/>
    <m/>
    <m/>
    <m/>
    <m/>
    <n v="9.8920315638770261E-4"/>
    <n v="5.8806966330223918E-4"/>
    <n v="0.22328421144796648"/>
    <n v="0.44785970020680893"/>
    <n v="0.55214029979319101"/>
    <n v="-3.7841066264302808E-2"/>
    <n v="-1"/>
    <n v="1"/>
    <n v="0"/>
    <n v="10.018887715854579"/>
    <n v="155.93687076634706"/>
    <n v="241.44539160765189"/>
    <m/>
    <m/>
    <n v="216.73687359179942"/>
    <m/>
    <n v="0.61472511186798218"/>
    <n v="1325.84"/>
    <n v="249.21977955300983"/>
    <n v="227.02187612935089"/>
    <n v="0.44785970020680893"/>
    <n v="-5.7516278925202391E-2"/>
    <n v="-0.10633547419315292"/>
    <n v="99410.221246303976"/>
    <n v="192925.79763050328"/>
    <n v="200942.77173354296"/>
    <n v="139685.52756951022"/>
    <m/>
  </r>
  <r>
    <x v="1852"/>
    <m/>
    <n v="23.38"/>
    <n v="1260.3399999999999"/>
    <n v="108.72466499268921"/>
    <n v="19.342565304125856"/>
    <m/>
    <m/>
    <m/>
    <m/>
    <m/>
    <m/>
    <m/>
    <n v="1.0109502874823424E-3"/>
    <n v="6.0662780742319513E-4"/>
    <n v="0.2257252632939212"/>
    <n v="0.44301642864754615"/>
    <n v="0.5569835713524538"/>
    <n v="-3.1917180625158192E-2"/>
    <n v="-1"/>
    <n v="1"/>
    <n v="0"/>
    <n v="9.9171492950409839"/>
    <n v="157.52035702034271"/>
    <n v="240.62812614028169"/>
    <m/>
    <m/>
    <n v="217.6776443774344"/>
    <m/>
    <n v="0.44785970020680893"/>
    <n v="1260.3399999999999"/>
    <n v="240.62812614028169"/>
    <n v="217.6776443774344"/>
    <s v=""/>
    <n v="-2.8037159602886552E-2"/>
    <n v="-0.10831442192345198"/>
    <n v="99908.837961458281"/>
    <n v="192921.73192862744"/>
    <n v="201814.98644301353"/>
    <n v="140294.11522255794"/>
    <m/>
  </r>
  <r>
    <x v="1853"/>
    <m/>
    <n v="31.66"/>
    <n v="1200.07"/>
    <n v="108.72229657602973"/>
    <n v="18.655881240807773"/>
    <m/>
    <m/>
    <m/>
    <m/>
    <m/>
    <m/>
    <m/>
    <n v="1.5578742678071331E-3"/>
    <n v="7.8283467592240696E-4"/>
    <n v="0.28020860639437811"/>
    <n v="0.35687697564597831"/>
    <n v="0.64312302435402169"/>
    <n v="-7.476125374958062E-2"/>
    <n v="-1"/>
    <n v="1"/>
    <n v="0"/>
    <n v="12.034772410713208"/>
    <n v="123.88480921407763"/>
    <n v="257.75534913000229"/>
    <m/>
    <m/>
    <n v="221.57035778363482"/>
    <m/>
    <n v="0.44785970020680893"/>
    <n v="1260.3399999999999"/>
    <n v="240.62812614028169"/>
    <n v="217.6776443774344"/>
    <s v=""/>
    <n v="-4.4368979799101704E-2"/>
    <n v="-0.1061493810471682"/>
    <n v="95131.15442849329"/>
    <n v="192917.52939515535"/>
    <n v="205424.02909663899"/>
    <n v="135313.50734630626"/>
    <m/>
  </r>
  <r>
    <x v="1854"/>
    <m/>
    <n v="32"/>
    <n v="1199.3800000000001"/>
    <n v="109.19581342954497"/>
    <n v="18.688287240734855"/>
    <m/>
    <m/>
    <m/>
    <m/>
    <m/>
    <m/>
    <m/>
    <n v="1.9586527277250165E-3"/>
    <n v="9.2631940165431397E-4"/>
    <n v="0.31419117982104594"/>
    <n v="0.31827755335766289"/>
    <n v="0.68172244664233705"/>
    <n v="-0.12224792949983787"/>
    <n v="-1"/>
    <n v="1"/>
    <n v="0"/>
    <n v="12.425079259702155"/>
    <n v="119.86702741714892"/>
    <n v="260.54182138156506"/>
    <m/>
    <m/>
    <n v="222.90876859015111"/>
    <m/>
    <n v="0.44785970020680893"/>
    <n v="1260.3399999999999"/>
    <n v="240.62812614028169"/>
    <n v="217.6776443774344"/>
    <n v="0.31827755335766289"/>
    <n v="-2.174873132400601E-2"/>
    <n v="-9.9807797698652223E-2"/>
    <n v="95076.457205368264"/>
    <n v="193757.74068928714"/>
    <n v="206664.90690724191"/>
    <n v="135548.55223389945"/>
    <m/>
  </r>
  <r>
    <x v="1855"/>
    <m/>
    <n v="48"/>
    <n v="1119.46"/>
    <n v="108.94513928069597"/>
    <n v="18.048066808536735"/>
    <m/>
    <m/>
    <m/>
    <m/>
    <m/>
    <m/>
    <m/>
    <n v="3.7066056691715515E-3"/>
    <n v="1.4816752838703962E-3"/>
    <n v="0.43221860872276913"/>
    <n v="0.23136440213785742"/>
    <n v="0.76863559786214264"/>
    <n v="-0.2090549793071397"/>
    <n v="-1"/>
    <n v="1"/>
    <n v="0"/>
    <n v="14.79318380541633"/>
    <n v="97.021486831470554"/>
    <n v="277.09410403147399"/>
    <m/>
    <m/>
    <n v="232.42198173110091"/>
    <m/>
    <n v="0.31827755335766289"/>
    <n v="1119.46"/>
    <n v="277.09410403147399"/>
    <n v="232.42198173110091"/>
    <s v=""/>
    <n v="-2.8464706765162107E-2"/>
    <n v="-0.10044516983612517"/>
    <n v="88741.091883407731"/>
    <n v="193312.94289709404"/>
    <n v="215484.87087993781"/>
    <n v="130904.95105327012"/>
    <m/>
  </r>
  <r>
    <x v="1856"/>
    <m/>
    <n v="35.06"/>
    <n v="1172.53"/>
    <n v="108.42795472304641"/>
    <n v="18.158320264397744"/>
    <m/>
    <m/>
    <m/>
    <m/>
    <m/>
    <m/>
    <m/>
    <n v="3.7877240901100792E-3"/>
    <n v="1.5727587217109892E-3"/>
    <n v="0.43692252647528712"/>
    <n v="0.22887352777782705"/>
    <n v="0.7711264722221729"/>
    <n v="-0.21308513620263492"/>
    <n v="-1"/>
    <n v="1"/>
    <n v="0"/>
    <n v="12.408692064123521"/>
    <n v="112.66023891625747"/>
    <n v="262.20597241367528"/>
    <m/>
    <m/>
    <n v="227.41558894348984"/>
    <m/>
    <n v="0.31827755335766289"/>
    <n v="1119.46"/>
    <n v="277.09410403147399"/>
    <n v="232.42198173110091"/>
    <s v=""/>
    <n v="7.0712665034927458E-2"/>
    <n v="-5.3927819284825373E-2"/>
    <n v="92948.021783763645"/>
    <n v="192395.2473530774"/>
    <n v="210843.30515806586"/>
    <n v="131704.63355644618"/>
    <m/>
  </r>
  <r>
    <x v="1857"/>
    <m/>
    <n v="42.99"/>
    <n v="1120.76"/>
    <n v="108.81769707711182"/>
    <n v="17.752153645846995"/>
    <m/>
    <m/>
    <m/>
    <m/>
    <m/>
    <m/>
    <m/>
    <n v="4.7866289878732583E-3"/>
    <n v="1.938879152091916E-3"/>
    <n v="0.49116809850479115"/>
    <n v="0.2035962846618479"/>
    <n v="0.79640371533815213"/>
    <n v="-0.25697007611302264"/>
    <n v="-1"/>
    <n v="1"/>
    <n v="0"/>
    <n v="14.217095489916181"/>
    <n v="96.241493011858225"/>
    <n v="274.94366134779312"/>
    <m/>
    <m/>
    <n v="231.27822569311297"/>
    <m/>
    <n v="0.31827755335766289"/>
    <n v="1119.46"/>
    <n v="277.09410403147399"/>
    <n v="232.42198173110091"/>
    <n v="0.2035962846618479"/>
    <n v="1.1402693321279633E-2"/>
    <n v="-7.1870325564519333E-2"/>
    <n v="88844.144622628795"/>
    <n v="193086.80864652718"/>
    <n v="214424.46290850453"/>
    <n v="128758.65480509819"/>
    <m/>
  </r>
  <r>
    <x v="1858"/>
    <m/>
    <n v="39"/>
    <n v="1172.6400000000001"/>
    <n v="110.33602627914361"/>
    <n v="18.311550412920113"/>
    <m/>
    <m/>
    <m/>
    <m/>
    <m/>
    <m/>
    <m/>
    <n v="4.3614300317719006E-3"/>
    <n v="1.8967519603349491E-3"/>
    <n v="0.46884546878614897"/>
    <n v="0.21328989327528783"/>
    <n v="0.7867101067247122"/>
    <n v="-0.27860068077864053"/>
    <n v="-1"/>
    <n v="1"/>
    <n v="0"/>
    <n v="13.722813332965796"/>
    <n v="99.587496616305231"/>
    <n v="271.75736247572479"/>
    <m/>
    <m/>
    <n v="231.1049339263987"/>
    <m/>
    <n v="0.2035962846618479"/>
    <n v="1172.6400000000001"/>
    <n v="271.75736247572479"/>
    <n v="231.1049339263987"/>
    <s v=""/>
    <n v="2.986366394232487E-2"/>
    <n v="-6.6945234231332473E-2"/>
    <n v="92956.741630928518"/>
    <n v="195780.94156764014"/>
    <n v="214263.79930131533"/>
    <n v="132816.03154189236"/>
    <m/>
  </r>
  <r>
    <x v="1859"/>
    <m/>
    <n v="36.36"/>
    <n v="1178.81"/>
    <n v="110.9088330095115"/>
    <n v="18.426681415823573"/>
    <m/>
    <m/>
    <m/>
    <m/>
    <m/>
    <m/>
    <m/>
    <n v="3.9552136120424635E-3"/>
    <n v="1.8488273765592264E-3"/>
    <n v="0.44647818093042368"/>
    <n v="0.22397511070218093"/>
    <n v="0.7760248892978191"/>
    <n v="-0.2623190876904406"/>
    <n v="-1"/>
    <n v="1"/>
    <n v="0"/>
    <n v="13.793175417089529"/>
    <n v="99.076873638015826"/>
    <n v="272.22183026707836"/>
    <m/>
    <m/>
    <n v="231.667074407592"/>
    <m/>
    <n v="0.2035962846618479"/>
    <n v="1172.6400000000001"/>
    <n v="271.75736247572479"/>
    <n v="231.1049339263987"/>
    <s v=""/>
    <s v=""/>
    <s v=""/>
    <n v="93445.845785539321"/>
    <n v="196797.33344606424"/>
    <n v="214784.97534544038"/>
    <n v="133651.09152142782"/>
    <m/>
  </r>
  <r>
    <x v="1860"/>
    <m/>
    <n v="31.87"/>
    <n v="1204.49"/>
    <n v="110.29712635395718"/>
    <n v="18.63667278444774"/>
    <m/>
    <m/>
    <m/>
    <m/>
    <m/>
    <m/>
    <m/>
    <n v="4.0956599470439248E-3"/>
    <n v="1.9541528641241622E-3"/>
    <n v="0.45433606650915775"/>
    <n v="0.22010139051548172"/>
    <n v="0.77989860948451828"/>
    <n v="-0.20676915483552546"/>
    <n v="-1"/>
    <n v="1"/>
    <n v="0"/>
    <n v="13.153425692805843"/>
    <n v="103.67221884868269"/>
    <n v="268.01313440623522"/>
    <m/>
    <m/>
    <n v="229.84706368934991"/>
    <m/>
    <n v="0.2035962846618479"/>
    <n v="1172.6400000000001"/>
    <n v="271.75736247572479"/>
    <n v="231.1049339263987"/>
    <s v=""/>
    <s v=""/>
    <s v=""/>
    <n v="95481.533741844964"/>
    <n v="195711.91729481885"/>
    <n v="213097.59288832737"/>
    <n v="135174.18594051283"/>
    <m/>
  </r>
  <r>
    <x v="1861"/>
    <m/>
    <n v="32.85"/>
    <n v="1192.76"/>
    <n v="110.09934849738679"/>
    <n v="18.523419753597924"/>
    <m/>
    <m/>
    <m/>
    <m/>
    <m/>
    <m/>
    <m/>
    <n v="3.7153559617540111E-3"/>
    <n v="1.904306881024781E-3"/>
    <n v="0.43272848354644067"/>
    <n v="0.23109179035418856"/>
    <n v="0.76890820964581141"/>
    <n v="-0.25541654751691933"/>
    <n v="-1"/>
    <n v="1"/>
    <n v="0"/>
    <n v="13.283904119027913"/>
    <n v="102.64381847039002"/>
    <n v="268.89934034733074"/>
    <m/>
    <m/>
    <n v="229.97659796222987"/>
    <m/>
    <n v="0.2035962846618479"/>
    <n v="1172.6400000000001"/>
    <n v="271.75736247572479"/>
    <n v="231.1049339263987"/>
    <s v=""/>
    <n v="-1.3125887305000417E-2"/>
    <n v="-7.5009929705768252E-2"/>
    <n v="94551.680948719382"/>
    <n v="195360.97901757277"/>
    <n v="213217.6877083533"/>
    <n v="134352.74713394674"/>
    <m/>
  </r>
  <r>
    <x v="1862"/>
    <m/>
    <n v="31.58"/>
    <n v="1193.8900000000001"/>
    <n v="111.89652238220644"/>
    <n v="18.617959957315801"/>
    <m/>
    <m/>
    <m/>
    <m/>
    <m/>
    <m/>
    <m/>
    <n v="3.7433689654127042E-3"/>
    <n v="1.9670422545442659E-3"/>
    <n v="0.43435676103498183"/>
    <n v="0.23022549427277431"/>
    <n v="0.76977450572722572"/>
    <n v="-6.0654427482360031E-2"/>
    <n v="-1"/>
    <n v="1"/>
    <n v="0"/>
    <n v="13.802432534884407"/>
    <n v="98.63718486990544"/>
    <n v="272.39810967813901"/>
    <m/>
    <m/>
    <n v="232.39154702939842"/>
    <m/>
    <n v="0.2035962846618479"/>
    <n v="1172.6400000000001"/>
    <n v="271.75736247572479"/>
    <n v="231.1049339263987"/>
    <s v=""/>
    <n v="1.370770314229186E-2"/>
    <n v="-6.8892771502535366E-2"/>
    <n v="94641.257560503858"/>
    <n v="198549.89570413713"/>
    <n v="215456.65402317673"/>
    <n v="135038.45939729016"/>
    <m/>
  </r>
  <r>
    <x v="1863"/>
    <m/>
    <n v="42.67"/>
    <n v="1140.6500000000001"/>
    <n v="117.50979824311025"/>
    <n v="18.383497342714733"/>
    <m/>
    <m/>
    <m/>
    <m/>
    <m/>
    <m/>
    <m/>
    <n v="3.4455359879661971E-3"/>
    <n v="1.9309821626363668E-3"/>
    <n v="0.41671934655532411"/>
    <n v="0.23996966022004429"/>
    <n v="0.76003033977995571"/>
    <n v="-0.12030335153290549"/>
    <n v="-1"/>
    <n v="1"/>
    <n v="0"/>
    <n v="16.456169594392389"/>
    <n v="79.672618133336343"/>
    <n v="289.85573189474951"/>
    <m/>
    <m/>
    <n v="242.07880114851989"/>
    <m/>
    <n v="0.2035962846618479"/>
    <n v="1172.6400000000001"/>
    <n v="271.75736247572479"/>
    <n v="231.1049339263987"/>
    <s v=""/>
    <n v="1.8527670053354983E-2"/>
    <n v="-5.5901773502831875E-2"/>
    <n v="90420.851532711327"/>
    <n v="208510.12782765334"/>
    <n v="224437.97621780075"/>
    <n v="133337.87188208563"/>
    <m/>
  </r>
  <r>
    <x v="1864"/>
    <m/>
    <n v="43.05"/>
    <n v="1123.53"/>
    <n v="119.14969378012712"/>
    <n v="18.363676991594499"/>
    <m/>
    <m/>
    <m/>
    <m/>
    <m/>
    <m/>
    <m/>
    <n v="3.331669907538365E-3"/>
    <n v="1.942258953267912E-3"/>
    <n v="0.4097757476229329"/>
    <n v="0.24403591618120338"/>
    <n v="0.75596408381879665"/>
    <n v="-0.12935104346774251"/>
    <n v="-1"/>
    <n v="1"/>
    <n v="0"/>
    <n v="17.401923483280608"/>
    <n v="75.093746482476263"/>
    <n v="295.4085061715657"/>
    <m/>
    <m/>
    <n v="245.15258392558243"/>
    <m/>
    <n v="0.2035962846618479"/>
    <n v="1172.6400000000001"/>
    <n v="271.75736247572479"/>
    <n v="231.1049339263987"/>
    <s v=""/>
    <n v="5.5617411125235439E-2"/>
    <n v="-2.2299406865002203E-2"/>
    <n v="89063.726228507556"/>
    <n v="211419.96882099734"/>
    <n v="227287.76555310813"/>
    <n v="133194.11232485564"/>
    <m/>
  </r>
  <r>
    <x v="1865"/>
    <m/>
    <n v="42.44"/>
    <n v="1123.82"/>
    <n v="120.65353005573786"/>
    <n v="18.516769151028207"/>
    <m/>
    <m/>
    <m/>
    <m/>
    <m/>
    <m/>
    <m/>
    <n v="3.4790658213816337E-3"/>
    <n v="2.0281600560490059E-3"/>
    <n v="0.41874206547424198"/>
    <n v="0.23881049515946301"/>
    <n v="0.76118950484053705"/>
    <n v="-0.12476112055940769"/>
    <n v="-1"/>
    <n v="1"/>
    <n v="0"/>
    <n v="17.947634072424755"/>
    <n v="72.73886584681749"/>
    <n v="298.49643205699942"/>
    <m/>
    <m/>
    <n v="247.25557653019493"/>
    <m/>
    <n v="0.2035962846618479"/>
    <n v="1172.6400000000001"/>
    <n v="271.75736247572479"/>
    <n v="231.1049339263987"/>
    <s v=""/>
    <n v="6.9922476480378748E-2"/>
    <n v="-8.3261165612292798E-3"/>
    <n v="89086.714916487646"/>
    <n v="214088.38540197673"/>
    <n v="229237.5083721444"/>
    <n v="134304.50945768482"/>
    <m/>
  </r>
  <r>
    <x v="1866"/>
    <m/>
    <n v="36.270000000000003"/>
    <n v="1162.3499999999999"/>
    <n v="120.51696687383129"/>
    <n v="18.73409119995976"/>
    <m/>
    <m/>
    <m/>
    <m/>
    <m/>
    <m/>
    <m/>
    <n v="3.1978581459119132E-3"/>
    <n v="1.9873249263680686E-3"/>
    <n v="0.4014623899619495"/>
    <n v="0.24908933563982913"/>
    <n v="0.75091066436017084"/>
    <n v="-9.0382074723880934E-2"/>
    <n v="-1"/>
    <n v="1"/>
    <n v="0"/>
    <n v="16.974678038042203"/>
    <n v="76.682099711192947"/>
    <n v="293.10251952903872"/>
    <m/>
    <m/>
    <n v="245.14846078293954"/>
    <m/>
    <n v="0.2035962846618479"/>
    <n v="1172.6400000000001"/>
    <n v="271.75736247572479"/>
    <n v="231.1049339263987"/>
    <s v=""/>
    <n v="3.8208965848623544E-2"/>
    <n v="-9.6061862815178811E-3"/>
    <n v="92141.039564324732"/>
    <n v="213846.06682989493"/>
    <n v="227283.94287311286"/>
    <n v="135880.77424437794"/>
    <m/>
  </r>
  <r>
    <x v="1867"/>
    <m/>
    <n v="35.9"/>
    <n v="1177.5999999999999"/>
    <n v="120.53585516819679"/>
    <n v="18.86558066944723"/>
    <m/>
    <m/>
    <m/>
    <m/>
    <m/>
    <m/>
    <m/>
    <n v="2.8969467344278879E-3"/>
    <n v="1.9333674995091763E-3"/>
    <n v="0.38210746579354554"/>
    <n v="0.26170648038065414"/>
    <n v="0.73829351961934586"/>
    <n v="-7.8853929033209924E-2"/>
    <n v="-1"/>
    <n v="1"/>
    <n v="0"/>
    <n v="16.644807086458432"/>
    <n v="78.172272140059249"/>
    <n v="291.20388740551209"/>
    <m/>
    <m/>
    <n v="244.4744814534788"/>
    <m/>
    <n v="0.2035962846618479"/>
    <n v="1172.6400000000001"/>
    <n v="271.75736247572479"/>
    <n v="231.1049339263987"/>
    <s v=""/>
    <n v="-2.8210091624725764E-2"/>
    <n v="-2.5924555148387651E-2"/>
    <n v="93349.927466725858"/>
    <n v="213879.58233865659"/>
    <n v="226659.07792831337"/>
    <n v="136834.48428711429"/>
    <m/>
  </r>
  <r>
    <x v="1868"/>
    <m/>
    <n v="39.76"/>
    <n v="1159.27"/>
    <n v="120.83192242882221"/>
    <n v="18.738927832186452"/>
    <m/>
    <m/>
    <m/>
    <m/>
    <m/>
    <m/>
    <m/>
    <n v="2.6334708641056548E-3"/>
    <n v="1.8832321154600676E-3"/>
    <n v="0.3643170755686933"/>
    <n v="0.27448617346277704"/>
    <n v="0.72551382653722296"/>
    <n v="-0.1068737570970026"/>
    <n v="-1"/>
    <n v="1"/>
    <n v="0"/>
    <n v="17.136223231750641"/>
    <n v="75.86433811329276"/>
    <n v="294.06969195944106"/>
    <m/>
    <m/>
    <n v="245.67991184985678"/>
    <m/>
    <n v="0.2035962846618479"/>
    <n v="1172.6400000000001"/>
    <n v="271.75736247572479"/>
    <n v="231.1049339263987"/>
    <s v=""/>
    <n v="-3.4960937499999845E-2"/>
    <n v="-3.3364081083429031E-2"/>
    <n v="91896.883843708638"/>
    <n v="214404.92595494699"/>
    <n v="227776.66590937955"/>
    <n v="135915.85496031359"/>
    <m/>
  </r>
  <r>
    <x v="1869"/>
    <m/>
    <n v="35.590000000000003"/>
    <n v="1176.8"/>
    <n v="120.86604683889334"/>
    <n v="18.871129842080101"/>
    <m/>
    <m/>
    <m/>
    <m/>
    <m/>
    <m/>
    <m/>
    <n v="2.5847092917701524E-3"/>
    <n v="1.8911108062187845E-3"/>
    <n v="0.36092845316657385"/>
    <n v="0.27706322159602231"/>
    <n v="0.72293677840397774"/>
    <n v="-0.11088928583937516"/>
    <n v="-1"/>
    <n v="1"/>
    <n v="0"/>
    <n v="16.756831193710781"/>
    <n v="77.543957097131525"/>
    <n v="291.89948019516834"/>
    <m/>
    <m/>
    <n v="244.91348491374939"/>
    <m/>
    <n v="0.2035962846618479"/>
    <n v="1172.6400000000001"/>
    <n v="271.75736247572479"/>
    <n v="231.1049339263987"/>
    <s v=""/>
    <s v=""/>
    <s v=""/>
    <n v="93286.510396435959"/>
    <n v="214465.47652360043"/>
    <n v="227066.09022227832"/>
    <n v="136874.73315030822"/>
    <m/>
  </r>
  <r>
    <x v="1870"/>
    <m/>
    <n v="32.28"/>
    <n v="1210.08"/>
    <n v="119.98705755938144"/>
    <n v="19.087414339083178"/>
    <m/>
    <m/>
    <m/>
    <m/>
    <m/>
    <m/>
    <m/>
    <n v="2.8731411616919693E-3"/>
    <n v="1.9984483217618705E-3"/>
    <n v="0.38053424885189407"/>
    <n v="0.26278843573662281"/>
    <n v="0.73721156426337719"/>
    <n v="-8.2907539501863359E-2"/>
    <n v="-1"/>
    <n v="1"/>
    <n v="0"/>
    <n v="15.741284428589127"/>
    <n v="82.243504038577143"/>
    <n v="286.00262994096369"/>
    <m/>
    <m/>
    <n v="242.25508913413353"/>
    <m/>
    <n v="0.2035962846618479"/>
    <n v="1172.6400000000001"/>
    <n v="271.75736247572479"/>
    <n v="231.1049339263987"/>
    <s v=""/>
    <s v=""/>
    <s v=""/>
    <n v="95924.660520495599"/>
    <n v="212905.792397082"/>
    <n v="224601.4177027012"/>
    <n v="138443.47243934814"/>
    <m/>
  </r>
  <r>
    <x v="1871"/>
    <m/>
    <n v="32.89"/>
    <n v="1212.92"/>
    <n v="121.48918528953074"/>
    <n v="19.212753282916371"/>
    <m/>
    <m/>
    <m/>
    <m/>
    <m/>
    <m/>
    <m/>
    <n v="2.7671910904530704E-3"/>
    <n v="1.9929040855881036E-3"/>
    <n v="0.3734520463979743"/>
    <n v="0.26777199633666926"/>
    <n v="0.73222800366333074"/>
    <n v="-8.014300093714205E-2"/>
    <n v="-1"/>
    <n v="1"/>
    <n v="0"/>
    <n v="16.174042202870435"/>
    <n v="79.98247407508893"/>
    <n v="288.62354824728823"/>
    <m/>
    <m/>
    <n v="244.14411058720862"/>
    <m/>
    <n v="0.2035962846618479"/>
    <n v="1172.6400000000001"/>
    <n v="271.75736247572479"/>
    <n v="231.1049339263987"/>
    <s v=""/>
    <n v="-4.8773634801004828E-2"/>
    <n v="-4.772507185035868E-2"/>
    <n v="96149.791120024747"/>
    <n v="215571.17732420875"/>
    <n v="226352.78192769203"/>
    <n v="139352.57192804199"/>
    <m/>
  </r>
  <r>
    <x v="1872"/>
    <m/>
    <n v="31.62"/>
    <n v="1218.8900000000001"/>
    <n v="120.86923594879171"/>
    <n v="19.215844107826605"/>
    <m/>
    <m/>
    <m/>
    <m/>
    <m/>
    <m/>
    <m/>
    <n v="2.6092358875411418E-3"/>
    <n v="1.9687461348604739E-3"/>
    <n v="0.36263685517618521"/>
    <n v="0.27575796164296518"/>
    <n v="0.72424203835703482"/>
    <n v="-6.6316073652080962E-2"/>
    <n v="-1"/>
    <n v="1"/>
    <n v="0"/>
    <n v="15.84652797167457"/>
    <n v="81.602069113687079"/>
    <n v="286.67539951358333"/>
    <m/>
    <m/>
    <n v="243.0642357806457"/>
    <m/>
    <n v="0.2035962846618479"/>
    <n v="1172.6400000000001"/>
    <n v="271.75736247572479"/>
    <n v="231.1049339263987"/>
    <s v=""/>
    <n v="-4.330046499356921E-2"/>
    <n v="-3.7812650877049547E-2"/>
    <n v="96623.04100706309"/>
    <n v="214471.13530033658"/>
    <n v="225351.60001914122"/>
    <n v="139374.99007885452"/>
    <m/>
  </r>
  <r>
    <x v="1873"/>
    <m/>
    <n v="31.82"/>
    <n v="1204.42"/>
    <n v="120.79142527115518"/>
    <n v="19.08383099963779"/>
    <m/>
    <m/>
    <m/>
    <m/>
    <m/>
    <m/>
    <m/>
    <n v="2.49429457176489E-3"/>
    <n v="1.9534784327080185E-3"/>
    <n v="0.35455951040262684"/>
    <n v="0.28204010064895196"/>
    <n v="0.71795989935104809"/>
    <n v="-6.5383085539824345E-2"/>
    <n v="-1"/>
    <n v="1"/>
    <n v="0"/>
    <n v="16.102242119865945"/>
    <n v="80.285263083283496"/>
    <n v="288.21741880691735"/>
    <m/>
    <m/>
    <n v="243.52798975789619"/>
    <m/>
    <n v="0.2035962846618479"/>
    <n v="1172.6400000000001"/>
    <n v="271.75736247572479"/>
    <n v="231.1049339263987"/>
    <s v=""/>
    <n v="-7.1762012979021961E-2"/>
    <n v="-5.3615573974583719E-2"/>
    <n v="95475.984748194605"/>
    <n v="214333.06754272894"/>
    <n v="225781.55920442814"/>
    <n v="138417.48201723359"/>
    <m/>
  </r>
  <r>
    <x v="1874"/>
    <m/>
    <n v="33.92"/>
    <n v="1173.97"/>
    <n v="121.803411110356"/>
    <n v="18.821107195609937"/>
    <m/>
    <m/>
    <m/>
    <m/>
    <m/>
    <m/>
    <m/>
    <n v="2.2454448275391233E-3"/>
    <n v="1.8950479936119945E-3"/>
    <n v="0.3364081142124426"/>
    <n v="0.29725799044445683"/>
    <n v="0.70274200955554322"/>
    <n v="-9.2186814508411041E-2"/>
    <n v="-1"/>
    <n v="1"/>
    <n v="0"/>
    <n v="17.050192951488658"/>
    <n v="75.558810621551387"/>
    <n v="293.87327591907876"/>
    <m/>
    <m/>
    <n v="246.13672193248132"/>
    <m/>
    <n v="0.2035962846618479"/>
    <n v="1172.6400000000001"/>
    <n v="271.75736247572479"/>
    <n v="231.1049339263987"/>
    <s v=""/>
    <n v="-8.7336643363610689E-2"/>
    <n v="-5.9832887956798197E-2"/>
    <n v="93062.172510285469"/>
    <n v="216128.74160435054"/>
    <n v="228200.18721720873"/>
    <n v="136511.91245836383"/>
    <m/>
  </r>
  <r>
    <x v="1875"/>
    <m/>
    <n v="37"/>
    <n v="1165.24"/>
    <n v="122.72682936039384"/>
    <n v="18.79857136033807"/>
    <m/>
    <m/>
    <m/>
    <m/>
    <m/>
    <m/>
    <m/>
    <n v="2.163477564114012E-3"/>
    <n v="1.8809697196022748E-3"/>
    <n v="0.33021094656498928"/>
    <n v="0.30283672010345924"/>
    <n v="0.69716327989654081"/>
    <n v="-0.10270313780587746"/>
    <n v="-1"/>
    <n v="1"/>
    <n v="0"/>
    <n v="17.567413187807798"/>
    <n v="73.266722432469649"/>
    <n v="296.84483965545814"/>
    <m/>
    <m/>
    <n v="247.79897913453823"/>
    <m/>
    <n v="0.2035962846618479"/>
    <n v="1172.6400000000001"/>
    <n v="271.75736247572479"/>
    <n v="231.1049339263987"/>
    <s v=""/>
    <n v="-4.2607562373825569E-2"/>
    <n v="-3.7297999433657192E-2"/>
    <n v="92370.13373074698"/>
    <n v="217767.26077664489"/>
    <n v="229741.31201051199"/>
    <n v="136348.45714514365"/>
    <m/>
  </r>
  <r>
    <x v="1876"/>
    <m/>
    <n v="33.380000000000003"/>
    <n v="1198.6199999999999"/>
    <n v="122.31112871348611"/>
    <n v="19.067531260890803"/>
    <m/>
    <m/>
    <m/>
    <m/>
    <m/>
    <m/>
    <m/>
    <n v="1.961195247209379E-3"/>
    <n v="1.8287602598662371E-3"/>
    <n v="0.31439503885931896"/>
    <n v="0.31807117683159941"/>
    <n v="0.68192882316840064"/>
    <n v="-8.2725723544530047E-2"/>
    <n v="-1"/>
    <n v="1"/>
    <n v="0"/>
    <n v="16.658328270378892"/>
    <n v="77.058155559290739"/>
    <n v="291.72442790857929"/>
    <m/>
    <m/>
    <n v="245.6704535539811"/>
    <m/>
    <n v="0.2035962846618479"/>
    <n v="1172.6400000000001"/>
    <n v="271.75736247572479"/>
    <n v="231.1049339263987"/>
    <n v="0.31807117683159941"/>
    <n v="-1.8202258762143431E-2"/>
    <n v="-2.3663431064027907E-2"/>
    <n v="95016.210988592851"/>
    <n v="217029.63892450414"/>
    <n v="227767.89686072789"/>
    <n v="138299.25791459196"/>
    <m/>
  </r>
  <r>
    <x v="1877"/>
    <m/>
    <n v="34.32"/>
    <n v="1185.9000000000001"/>
    <n v="122.15566317193596"/>
    <n v="18.968225207309892"/>
    <m/>
    <m/>
    <m/>
    <m/>
    <m/>
    <m/>
    <m/>
    <n v="1.840363556098124E-3"/>
    <n v="1.7964838021531549E-3"/>
    <n v="0.3045559443309972"/>
    <n v="0.32834689935100431"/>
    <n v="0.67165310064899564"/>
    <n v="-9.1356802865356634E-2"/>
    <n v="-1"/>
    <n v="1"/>
    <n v="0"/>
    <n v="17.104457437030579"/>
    <n v="74.994449636019226"/>
    <n v="294.32866633719789"/>
    <m/>
    <m/>
    <n v="245.02566312386421"/>
    <m/>
    <n v="0.31807117683159941"/>
    <n v="1185.9000000000001"/>
    <n v="294.32866633719789"/>
    <n v="245.02566312386421"/>
    <s v=""/>
    <n v="-2.8073951711134359E-2"/>
    <n v="-3.430741446134955E-2"/>
    <n v="94007.879570983539"/>
    <n v="216753.77988614247"/>
    <n v="227170.09375474154"/>
    <n v="137578.97832890504"/>
    <m/>
  </r>
  <r>
    <x v="1878"/>
    <m/>
    <n v="38.520000000000003"/>
    <n v="1154.23"/>
    <n v="124.51932026693899"/>
    <n v="18.795242023658762"/>
    <m/>
    <m/>
    <m/>
    <m/>
    <m/>
    <m/>
    <m/>
    <n v="1.8375022990697243E-3"/>
    <n v="1.7969418176629838E-3"/>
    <n v="0.3043191020509789"/>
    <n v="0.32860244173317854"/>
    <n v="0.67139755826682146"/>
    <n v="-0.12726849310511168"/>
    <n v="-1"/>
    <n v="1"/>
    <n v="0"/>
    <n v="18.617761523064452"/>
    <n v="68.359371763373673"/>
    <n v="303.00883591764665"/>
    <m/>
    <m/>
    <n v="247.87208015874796"/>
    <m/>
    <n v="0.31807117683159941"/>
    <n v="1185.9000000000001"/>
    <n v="294.32866633719789"/>
    <n v="245.02566312386421"/>
    <s v=""/>
    <n v="-2.5668268825364771E-2"/>
    <n v="-3.4900331583899158E-2"/>
    <n v="91497.356300882297"/>
    <n v="220947.86795699591"/>
    <n v="229809.08599921004"/>
    <n v="136324.30903777748"/>
    <m/>
  </r>
  <r>
    <x v="1879"/>
    <m/>
    <n v="38.590000000000003"/>
    <n v="1162.27"/>
    <n v="125.41120836143301"/>
    <n v="18.923370132361207"/>
    <m/>
    <m/>
    <m/>
    <m/>
    <m/>
    <m/>
    <m/>
    <n v="1.6637844512844191E-3"/>
    <n v="1.7460432777695943E-3"/>
    <n v="0.296648919093914"/>
    <n v="0.33709881804201586"/>
    <n v="0.6629011819579842"/>
    <n v="-0.10309274538558189"/>
    <n v="-1"/>
    <n v="1"/>
    <n v="0"/>
    <n v="18.764417436695041"/>
    <n v="67.820891016977228"/>
    <n v="303.8044567663112"/>
    <m/>
    <m/>
    <n v="248.85213020080289"/>
    <m/>
    <n v="0.31807117683159941"/>
    <n v="1185.9000000000001"/>
    <n v="294.32866633719789"/>
    <n v="245.02566312386421"/>
    <s v=""/>
    <n v="3.5226947835353517E-2"/>
    <n v="-1.7227405188603218E-2"/>
    <n v="92134.697857295745"/>
    <n v="222530.43982224728"/>
    <n v="230717.71759762923"/>
    <n v="137253.63869818786"/>
    <m/>
  </r>
  <r>
    <x v="1880"/>
    <m/>
    <n v="36.909999999999997"/>
    <n v="1172.8699999999999"/>
    <n v="126.26669618278278"/>
    <n v="19.062576324619769"/>
    <m/>
    <m/>
    <m/>
    <m/>
    <m/>
    <m/>
    <m/>
    <n v="1.5016657381105875E-3"/>
    <n v="1.6949398990228895E-3"/>
    <n v="0.2922755051501128"/>
    <n v="0.3421429378717179"/>
    <n v="0.6578570621282821"/>
    <n v="-8.6144915481086465E-2"/>
    <n v="-1"/>
    <n v="1"/>
    <n v="0"/>
    <n v="18.744804729738043"/>
    <n v="67.89177791051209"/>
    <n v="303.69861054961075"/>
    <m/>
    <m/>
    <n v="249.48865780419908"/>
    <m/>
    <n v="0.31807117683159941"/>
    <n v="1185.9000000000001"/>
    <n v="294.32866633719789"/>
    <n v="245.02566312386421"/>
    <s v=""/>
    <n v="2.8625018283187087E-2"/>
    <n v="-1.2407712641245516E-2"/>
    <n v="92974.97403863685"/>
    <n v="224048.42281304096"/>
    <n v="231307.86000760159"/>
    <n v="138263.3191241989"/>
    <m/>
  </r>
  <r>
    <x v="1881"/>
    <m/>
    <n v="34.6"/>
    <n v="1188.68"/>
    <n v="127.03721963842197"/>
    <n v="19.152081324733796"/>
    <m/>
    <m/>
    <m/>
    <m/>
    <m/>
    <m/>
    <m/>
    <n v="1.3584338021141744E-3"/>
    <n v="1.6461720933965964E-3"/>
    <n v="0.2880400553867265"/>
    <n v="0.34717393685311804"/>
    <n v="0.65282606314688196"/>
    <n v="-5.8902343882500555E-2"/>
    <n v="-1"/>
    <n v="1"/>
    <n v="0"/>
    <n v="18.078871442500564"/>
    <n v="70.303720605685527"/>
    <n v="300.1021826865541"/>
    <m/>
    <m/>
    <n v="248.48597954812362"/>
    <m/>
    <n v="0.31807117683159941"/>
    <n v="1185.9000000000001"/>
    <n v="294.32866633719789"/>
    <n v="245.02566312386421"/>
    <s v=""/>
    <n v="2.931271155371018E-2"/>
    <n v="1.3529527597129221E-3"/>
    <n v="94228.253890240914"/>
    <n v="225415.64449694811"/>
    <n v="230378.24916384538"/>
    <n v="138912.51040785527"/>
    <m/>
  </r>
  <r>
    <x v="1882"/>
    <m/>
    <n v="31.97"/>
    <n v="1209.1099999999999"/>
    <n v="127.95792983616516"/>
    <n v="19.279997102364977"/>
    <m/>
    <m/>
    <m/>
    <m/>
    <m/>
    <m/>
    <m/>
    <n v="1.2601588308212644E-3"/>
    <n v="1.6080574532702507E-3"/>
    <n v="0.28468595969035887"/>
    <n v="0.3512642495919569"/>
    <n v="0.6487357504080431"/>
    <n v="-3.3345415005436932E-2"/>
    <n v="-1"/>
    <n v="1"/>
    <n v="0"/>
    <n v="17.176027839658282"/>
    <n v="73.814629160278074"/>
    <n v="295.10656599482093"/>
    <m/>
    <m/>
    <n v="246.99260291786692"/>
    <m/>
    <n v="0.31807117683159941"/>
    <n v="1185.9000000000001"/>
    <n v="294.32866633719789"/>
    <n v="245.02566312386421"/>
    <s v=""/>
    <n v="1.2602214220816421E-2"/>
    <n v="-7.1675364406997844E-5"/>
    <n v="95847.767322769112"/>
    <n v="227049.35848415524"/>
    <n v="228993.69823647963"/>
    <n v="139840.30000368226"/>
    <m/>
  </r>
  <r>
    <x v="1883"/>
    <m/>
    <n v="30.98"/>
    <n v="1216.01"/>
    <n v="128.13263549140575"/>
    <n v="19.234450043313281"/>
    <m/>
    <m/>
    <m/>
    <m/>
    <m/>
    <m/>
    <m/>
    <n v="1.4060170944084163E-3"/>
    <n v="1.6413779736729269E-3"/>
    <n v="0.28762032242718094"/>
    <n v="0.34768057818764797"/>
    <n v="0.65231942181235203"/>
    <n v="-2.0772188474051708E-2"/>
    <n v="-1"/>
    <n v="1"/>
    <n v="0"/>
    <n v="16.777971774478587"/>
    <n v="75.525290153059942"/>
    <n v="292.82685849463155"/>
    <m/>
    <m/>
    <n v="246.15187329778919"/>
    <m/>
    <n v="0.31807117683159941"/>
    <n v="1185.9000000000001"/>
    <n v="294.32866633719789"/>
    <n v="245.02566312386421"/>
    <s v=""/>
    <n v="1.2794534823134418E-2"/>
    <n v="2.3654683726199721E-3"/>
    <n v="96394.739554019456"/>
    <n v="227359.35730170971"/>
    <n v="228214.23446856035"/>
    <n v="139509.9413232189"/>
    <m/>
  </r>
  <r>
    <x v="1884"/>
    <m/>
    <n v="32.729999999999997"/>
    <n v="1204.0899999999999"/>
    <n v="127.82965434169417"/>
    <n v="19.16477651422122"/>
    <m/>
    <m/>
    <m/>
    <m/>
    <m/>
    <m/>
    <m/>
    <n v="1.3903713108001552E-3"/>
    <n v="1.6296234122125132E-3"/>
    <n v="0.28658859010000842"/>
    <n v="0.34893224452900878"/>
    <n v="0.65106775547099116"/>
    <n v="-3.0785116065623997E-2"/>
    <n v="-1"/>
    <n v="1"/>
    <n v="0"/>
    <n v="17.45367147078121"/>
    <n v="72.483658166456124"/>
    <n v="296.75786640614899"/>
    <m/>
    <m/>
    <n v="247.60013735114347"/>
    <m/>
    <n v="0.31807117683159941"/>
    <n v="1185.9000000000001"/>
    <n v="294.32866633719789"/>
    <n v="245.02566312386421"/>
    <s v=""/>
    <n v="-1.2458779121882313E-2"/>
    <n v="-2.2376485723114903E-2"/>
    <n v="95449.825206700014"/>
    <n v="226821.7456369783"/>
    <n v="229556.96027363572"/>
    <n v="139004.59025087077"/>
    <m/>
  </r>
  <r>
    <x v="1885"/>
    <m/>
    <n v="32.86"/>
    <n v="1202.0899999999999"/>
    <n v="127.56107076297404"/>
    <n v="19.134045284572512"/>
    <m/>
    <m/>
    <m/>
    <m/>
    <m/>
    <m/>
    <m/>
    <n v="1.3118894079605027E-3"/>
    <n v="1.5989012783182465E-3"/>
    <n v="0.28387431096744142"/>
    <n v="0.35226857850997784"/>
    <n v="0.64773142149002216"/>
    <n v="-2.8919496054708831E-2"/>
    <n v="-1"/>
    <n v="1"/>
    <n v="0"/>
    <n v="17.373542977592333"/>
    <n v="72.816425190255032"/>
    <n v="296.30373539008787"/>
    <m/>
    <m/>
    <n v="247.21089061605701"/>
    <m/>
    <n v="0.31807117683159941"/>
    <n v="1185.9000000000001"/>
    <n v="294.32866633719789"/>
    <n v="245.02566312386421"/>
    <s v=""/>
    <n v="1.7681402552965464E-2"/>
    <n v="-9.5401887191641777E-3"/>
    <n v="95291.282530975281"/>
    <n v="226345.1692393618"/>
    <n v="229196.07882074636"/>
    <n v="138781.69268762216"/>
    <m/>
  </r>
  <r>
    <x v="1886"/>
    <m/>
    <n v="37.32"/>
    <n v="1166.76"/>
    <n v="126.00085203693173"/>
    <n v="18.880038793339981"/>
    <m/>
    <m/>
    <m/>
    <m/>
    <m/>
    <m/>
    <m/>
    <n v="1.2153439920872197E-3"/>
    <n v="1.5613272974455293E-3"/>
    <n v="0.28051897581314295"/>
    <n v="0.35648212285863756"/>
    <n v="0.64351787714136244"/>
    <n v="-5.9259259259259262E-2"/>
    <n v="-1"/>
    <n v="1"/>
    <n v="0"/>
    <n v="18.849908467376743"/>
    <n v="66.628645450738773"/>
    <n v="304.69681541197986"/>
    <m/>
    <m/>
    <n v="249.65379741404254"/>
    <m/>
    <n v="0.31807117683159941"/>
    <n v="1185.9000000000001"/>
    <n v="294.32866633719789"/>
    <n v="245.02566312386421"/>
    <s v=""/>
    <s v=""/>
    <s v=""/>
    <n v="92490.626164297777"/>
    <n v="223576.7072824011"/>
    <n v="231460.96552386665"/>
    <n v="136939.35092023242"/>
    <m/>
  </r>
  <r>
    <x v="1887"/>
    <m/>
    <n v="41.35"/>
    <n v="1129.56"/>
    <n v="124.04690397581504"/>
    <n v="18.605928824299962"/>
    <m/>
    <m/>
    <m/>
    <m/>
    <m/>
    <m/>
    <m/>
    <n v="1.5569766163191501E-3"/>
    <n v="1.6534375855543593E-3"/>
    <n v="0.28867499772571181"/>
    <n v="0.34641032575677461"/>
    <n v="0.65358967424322545"/>
    <n v="-7.3316673316673242E-2"/>
    <n v="-1"/>
    <n v="1"/>
    <n v="0"/>
    <n v="20.309257637072193"/>
    <n v="61.470293696153313"/>
    <n v="312.55996667254408"/>
    <m/>
    <m/>
    <n v="251.67297058831485"/>
    <m/>
    <n v="0.31807117683159941"/>
    <n v="1185.9000000000001"/>
    <n v="294.32866633719789"/>
    <n v="245.02566312386421"/>
    <s v=""/>
    <n v="4.1679522781034706E-2"/>
    <n v="-2.0702152680333707E-2"/>
    <n v="89541.732395817642"/>
    <n v="220109.60950771894"/>
    <n v="233332.99702235757"/>
    <n v="134951.19604131626"/>
    <m/>
  </r>
  <r>
    <x v="1888"/>
    <m/>
    <n v="41.25"/>
    <n v="1136.43"/>
    <n v="124.94666514492894"/>
    <n v="18.74620268864885"/>
    <m/>
    <m/>
    <m/>
    <m/>
    <m/>
    <m/>
    <m/>
    <n v="1.8593810170422849E-3"/>
    <n v="1.7412650766942435E-3"/>
    <n v="0.30612546979781208"/>
    <n v="0.3266634431497889"/>
    <n v="0.6733365568502111"/>
    <n v="-8.313948875144607E-2"/>
    <n v="-1"/>
    <n v="1"/>
    <n v="0"/>
    <n v="20.579910995858107"/>
    <n v="60.651103662143832"/>
    <n v="313.94842058707019"/>
    <m/>
    <m/>
    <n v="252.9126806372887"/>
    <m/>
    <n v="0.31807117683159941"/>
    <n v="1185.9000000000001"/>
    <n v="294.32866633719789"/>
    <n v="245.02566312386421"/>
    <s v=""/>
    <n v="9.6223308190799939E-2"/>
    <n v="-2.4351302617782178E-3"/>
    <n v="90086.326486932128"/>
    <n v="221706.15140627758"/>
    <n v="234482.36662088698"/>
    <n v="135968.62043039038"/>
    <m/>
  </r>
  <r>
    <x v="1889"/>
    <m/>
    <n v="39.020000000000003"/>
    <n v="1162.95"/>
    <n v="124.93843050036733"/>
    <n v="18.95350394485677"/>
    <m/>
    <m/>
    <m/>
    <m/>
    <m/>
    <m/>
    <m/>
    <n v="1.7942979768226803E-3"/>
    <n v="1.7252836428388034E-3"/>
    <n v="0.30072016565548626"/>
    <n v="0.33253506555514106"/>
    <n v="0.66746493444485888"/>
    <n v="-7.5610341838288617E-2"/>
    <n v="-1"/>
    <n v="1"/>
    <n v="0"/>
    <n v="19.759292967905807"/>
    <n v="63.069548964962479"/>
    <n v="309.77555294877396"/>
    <m/>
    <m/>
    <n v="252.28660357386724"/>
    <m/>
    <n v="0.31807117683159941"/>
    <n v="1185.9000000000001"/>
    <n v="294.32866633719789"/>
    <n v="245.02566312386421"/>
    <s v=""/>
    <n v="0.10362274843149155"/>
    <n v="1.0983692214997731E-2"/>
    <n v="92188.602367042156"/>
    <n v="221691.53980098313"/>
    <n v="233901.91319661343"/>
    <n v="137472.20311794689"/>
    <m/>
  </r>
  <r>
    <x v="1890"/>
    <m/>
    <n v="37.71"/>
    <n v="1175.3800000000001"/>
    <n v="124.93568188933996"/>
    <n v="19.064433716586553"/>
    <m/>
    <m/>
    <m/>
    <m/>
    <m/>
    <m/>
    <m/>
    <n v="1.6653592081680394E-3"/>
    <n v="1.6886724422619274E-3"/>
    <n v="0.29173462442775139"/>
    <n v="0.34277727642426342"/>
    <n v="0.65722272357573663"/>
    <n v="-6.6308243727598665E-2"/>
    <n v="-1"/>
    <n v="1"/>
    <n v="0"/>
    <n v="19.395569126004197"/>
    <n v="64.230516550887643"/>
    <n v="307.87479745061023"/>
    <m/>
    <m/>
    <n v="252.02442804467549"/>
    <m/>
    <n v="0.31807117683159941"/>
    <n v="1185.9000000000001"/>
    <n v="294.32866633719789"/>
    <n v="245.02566312386421"/>
    <s v=""/>
    <n v="5.6838213164796425E-2"/>
    <n v="-3.0205338389820424E-3"/>
    <n v="93173.945096671407"/>
    <n v="221686.66264822453"/>
    <n v="233658.84298597765"/>
    <n v="138276.79102714994"/>
    <m/>
  </r>
  <r>
    <x v="1891"/>
    <m/>
    <n v="41.08"/>
    <n v="1151.06"/>
    <n v="124.93293719086454"/>
    <n v="18.963319141369364"/>
    <m/>
    <m/>
    <m/>
    <m/>
    <m/>
    <m/>
    <m/>
    <n v="1.5171765453023994E-3"/>
    <n v="1.6435182463794187E-3"/>
    <n v="0.28780778241305899"/>
    <n v="0.34745412080789728"/>
    <n v="0.65254587919210272"/>
    <n v="-8.5331417608610974E-2"/>
    <n v="-1"/>
    <n v="1"/>
    <n v="0"/>
    <n v="20.717239888970447"/>
    <n v="59.853661442175657"/>
    <n v="314.86796026700961"/>
    <m/>
    <m/>
    <n v="254.39616435650331"/>
    <m/>
    <n v="0.31807117683159941"/>
    <n v="1185.9000000000001"/>
    <n v="294.32866633719789"/>
    <n v="245.02566312386421"/>
    <s v=""/>
    <n v="5.6679541935374056E-2"/>
    <n v="4.639233347877747E-3"/>
    <n v="91246.066159858587"/>
    <n v="221681.79243792279"/>
    <n v="235857.74555581616"/>
    <n v="137543.39400130798"/>
    <m/>
  </r>
  <r>
    <x v="1892"/>
    <m/>
    <n v="38.840000000000003"/>
    <n v="1160.4000000000001"/>
    <n v="124.93018870068846"/>
    <n v="19.013300776486204"/>
    <m/>
    <m/>
    <m/>
    <m/>
    <m/>
    <m/>
    <m/>
    <n v="1.4380169160281141E-3"/>
    <n v="1.6159801065648224E-3"/>
    <n v="0.28538640011546984"/>
    <n v="0.3504021213328285"/>
    <n v="0.64959787866717145"/>
    <n v="-8.5920122743032609E-2"/>
    <n v="-1"/>
    <n v="1"/>
    <n v="0"/>
    <n v="20.275195038584247"/>
    <n v="61.130762202656726"/>
    <n v="312.62850879030754"/>
    <m/>
    <m/>
    <n v="253.7386412425293"/>
    <m/>
    <n v="0.31807117683159941"/>
    <n v="1185.9000000000001"/>
    <n v="294.32866633719789"/>
    <n v="245.02566312386421"/>
    <s v=""/>
    <n v="0.1160061161016801"/>
    <n v="3.3671964066194215E-2"/>
    <n v="91986.460455493114"/>
    <n v="221676.91549960346"/>
    <n v="235248.13762518941"/>
    <n v="137905.9172326292"/>
    <m/>
  </r>
  <r>
    <x v="1893"/>
    <m/>
    <n v="42.96"/>
    <n v="1131.42"/>
    <n v="123.85967367357355"/>
    <n v="18.890542135644587"/>
    <m/>
    <m/>
    <m/>
    <m/>
    <m/>
    <m/>
    <m/>
    <n v="1.2961673520349277E-3"/>
    <n v="1.5680863416507652E-3"/>
    <n v="0.28112550865974179"/>
    <n v="0.35571300689413526"/>
    <n v="0.64428699310586479"/>
    <n v="-0.10539666014376096"/>
    <n v="-1"/>
    <n v="1"/>
    <n v="0"/>
    <n v="21.988950176933713"/>
    <n v="55.963701780468178"/>
    <n v="321.43678761433102"/>
    <m/>
    <m/>
    <n v="256.83456859223287"/>
    <m/>
    <n v="0.31807117683159941"/>
    <n v="1185.9000000000001"/>
    <n v="294.32866633719789"/>
    <n v="245.02566312386421"/>
    <s v=""/>
    <n v="0.10745432609445005"/>
    <n v="3.1339087178394509E-2"/>
    <n v="89689.177084241659"/>
    <n v="219777.38687745947"/>
    <n v="238118.45780848589"/>
    <n v="137015.53301357606"/>
    <m/>
  </r>
  <r>
    <x v="1894"/>
    <m/>
    <n v="45.45"/>
    <n v="1099.23"/>
    <n v="122.17546016542113"/>
    <n v="18.632788882544844"/>
    <m/>
    <m/>
    <m/>
    <m/>
    <m/>
    <m/>
    <m/>
    <n v="1.484082254431304E-3"/>
    <n v="1.616303242681203E-3"/>
    <n v="0.28541493203953544"/>
    <n v="0.35036709286866635"/>
    <n v="0.64963290713133359"/>
    <n v="-9.4449082434746978E-2"/>
    <n v="-1"/>
    <n v="1"/>
    <n v="0"/>
    <n v="23.5460133677973"/>
    <n v="52.000846829882931"/>
    <n v="329.02389213965654"/>
    <m/>
    <m/>
    <n v="259.02628015635776"/>
    <m/>
    <n v="0.31807117683159941"/>
    <n v="1185.9000000000001"/>
    <n v="294.32866633719789"/>
    <n v="245.02566312386421"/>
    <s v=""/>
    <n v="0.10772303830584562"/>
    <n v="2.4300237490484378E-2"/>
    <n v="87137.432718451993"/>
    <n v="216788.90779635857"/>
    <n v="240150.45443756515"/>
    <n v="135146.01550021651"/>
    <m/>
  </r>
  <r>
    <x v="1895"/>
    <m/>
    <n v="40.82"/>
    <n v="1123.95"/>
    <n v="123.05641260793824"/>
    <n v="18.701862219918166"/>
    <m/>
    <m/>
    <m/>
    <m/>
    <m/>
    <m/>
    <m/>
    <n v="1.5358607710085157E-3"/>
    <n v="1.6278701680068695E-3"/>
    <n v="0.28643438422707951"/>
    <n v="0.34912009698082191"/>
    <n v="0.65087990301917809"/>
    <n v="-5.1692100434348215E-2"/>
    <n v="-1"/>
    <n v="1"/>
    <n v="0"/>
    <n v="21.663443152508904"/>
    <n v="56.158461279622351"/>
    <n v="320.25509591380205"/>
    <m/>
    <m/>
    <n v="255.67280610997264"/>
    <m/>
    <n v="0.31807117683159941"/>
    <n v="1185.9000000000001"/>
    <n v="294.32866633719789"/>
    <n v="245.02566312386421"/>
    <s v=""/>
    <n v="0.10830308488669327"/>
    <n v="1.4533680866008369E-2"/>
    <n v="89097.020190409763"/>
    <n v="218352.07537170668"/>
    <n v="237041.3555627412"/>
    <n v="135647.01330479377"/>
    <m/>
  </r>
  <r>
    <x v="1896"/>
    <m/>
    <n v="37.81"/>
    <n v="1144.03"/>
    <n v="123.0536978125044"/>
    <n v="18.857349537607178"/>
    <m/>
    <m/>
    <m/>
    <m/>
    <m/>
    <m/>
    <m/>
    <n v="1.3860276537420635E-3"/>
    <n v="1.5801599509169832E-3"/>
    <n v="0.28220570782005094"/>
    <n v="0.35435144374813715"/>
    <n v="0.64564855625186279"/>
    <n v="-4.7937535753843331E-2"/>
    <n v="-1"/>
    <n v="1"/>
    <n v="0"/>
    <n v="20.523998803265314"/>
    <n v="59.112259570909657"/>
    <n v="314.64021655557491"/>
    <m/>
    <m/>
    <n v="253.80487325655915"/>
    <m/>
    <n v="0.31807117683159941"/>
    <n v="1185.9000000000001"/>
    <n v="294.32866633719789"/>
    <n v="245.02566312386421"/>
    <s v=""/>
    <n v="0.10138351350149022"/>
    <n v="3.7268946583022267E-3"/>
    <n v="90688.788654686126"/>
    <n v="218347.2582215507"/>
    <n v="235309.54316387832"/>
    <n v="136774.78282866636"/>
    <m/>
  </r>
  <r>
    <x v="1897"/>
    <m/>
    <n v="36.270000000000003"/>
    <n v="1164.97"/>
    <n v="124.73192671099279"/>
    <n v="19.12599805409344"/>
    <m/>
    <m/>
    <m/>
    <m/>
    <m/>
    <m/>
    <m/>
    <n v="1.248969820405029E-3"/>
    <n v="1.5332186320006253E-3"/>
    <n v="0.27798240781177413"/>
    <n v="0.35973499469689979"/>
    <n v="0.64026500530310027"/>
    <n v="-4.2908818587788042E-2"/>
    <n v="-1"/>
    <n v="1"/>
    <n v="0"/>
    <n v="20.254154318849828"/>
    <n v="59.889453009646793"/>
    <n v="313.2612791820369"/>
    <m/>
    <m/>
    <n v="254.39819796995687"/>
    <m/>
    <n v="0.31807117683159941"/>
    <n v="1185.9000000000001"/>
    <n v="294.32866633719789"/>
    <n v="245.02566312386421"/>
    <s v=""/>
    <n v="0.10237493772016482"/>
    <n v="6.4636346948820922E-4"/>
    <n v="92348.730469524147"/>
    <n v="221325.11817348364"/>
    <n v="235859.63097529841"/>
    <n v="138723.32508941053"/>
    <m/>
  </r>
  <r>
    <x v="1898"/>
    <m/>
    <n v="36.200000000000003"/>
    <n v="1155.46"/>
    <n v="124.0269949325866"/>
    <n v="19.018773246293151"/>
    <m/>
    <m/>
    <m/>
    <m/>
    <m/>
    <m/>
    <m/>
    <n v="1.1682781199430635E-3"/>
    <n v="1.5004836575141676E-3"/>
    <n v="0.27499886606805135"/>
    <n v="0.36363786305669332"/>
    <n v="0.63636213694330668"/>
    <n v="-4.5293089244663243E-2"/>
    <n v="-1"/>
    <n v="1"/>
    <n v="0"/>
    <n v="20.292820510976867"/>
    <n v="59.775121052854146"/>
    <n v="313.46062299098486"/>
    <m/>
    <m/>
    <n v="253.88638204175805"/>
    <m/>
    <n v="0.31807117683159941"/>
    <n v="1185.9000000000001"/>
    <n v="294.32866633719789"/>
    <n v="245.02566312386421"/>
    <s v=""/>
    <n v="7.5761607595045355E-2"/>
    <n v="9.8679910892074396E-4"/>
    <n v="91594.860046453017"/>
    <n v="220074.28277573103"/>
    <n v="235385.1122211738"/>
    <n v="137945.60976035634"/>
    <m/>
  </r>
  <r>
    <x v="1899"/>
    <m/>
    <n v="33.020000000000003"/>
    <n v="1194.8900000000001"/>
    <n v="124.96431361425282"/>
    <n v="19.436621277142624"/>
    <m/>
    <m/>
    <m/>
    <m/>
    <m/>
    <m/>
    <m/>
    <n v="1.7477436966871701E-3"/>
    <n v="1.6643571644102669E-3"/>
    <n v="0.29679333266270214"/>
    <n v="0.33693479264794468"/>
    <n v="0.66306520735205532"/>
    <n v="-2.6602339127977638E-2"/>
    <n v="-1"/>
    <n v="1"/>
    <n v="0"/>
    <n v="18.835258853779028"/>
    <n v="64.068556972906322"/>
    <n v="305.95569967971056"/>
    <m/>
    <m/>
    <n v="252.21712679759545"/>
    <m/>
    <n v="0.31807117683159941"/>
    <n v="1185.9000000000001"/>
    <n v="294.32866633719789"/>
    <n v="245.02566312386421"/>
    <s v=""/>
    <n v="9.1444100185207544E-2"/>
    <n v="-1.8058155221688521E-3"/>
    <n v="94720.528898366232"/>
    <n v="221737.4669616585"/>
    <n v="233837.49934878125"/>
    <n v="140976.31529831362"/>
    <m/>
  </r>
  <r>
    <x v="1900"/>
    <m/>
    <n v="32.86"/>
    <n v="1195.54"/>
    <n v="124.86166513540708"/>
    <n v="19.447218772136761"/>
    <m/>
    <m/>
    <m/>
    <m/>
    <m/>
    <m/>
    <m/>
    <n v="1.9542595180387359E-3"/>
    <n v="1.7288135067840436E-3"/>
    <n v="0.31383862048695071"/>
    <n v="0.31863509929033085"/>
    <n v="0.68136490070966915"/>
    <n v="-2.5760766718554481E-2"/>
    <n v="-1"/>
    <n v="1"/>
    <n v="0"/>
    <n v="18.743766174990828"/>
    <n v="64.379771379305069"/>
    <n v="305.46030419525368"/>
    <m/>
    <m/>
    <n v="251.97860836513848"/>
    <m/>
    <n v="0.31807117683159941"/>
    <n v="1185.9000000000001"/>
    <n v="294.32866633719789"/>
    <n v="245.02566312386421"/>
    <s v=""/>
    <n v="6.7813773652804832E-2"/>
    <n v="2.872357219585453E-5"/>
    <n v="94772.055267976757"/>
    <n v="221555.32685278726"/>
    <n v="233616.36228920682"/>
    <n v="141053.18029323034"/>
    <m/>
  </r>
  <r>
    <x v="1901"/>
    <m/>
    <n v="31.26"/>
    <n v="1207.25"/>
    <n v="124.74922589284893"/>
    <n v="19.51573977461884"/>
    <m/>
    <m/>
    <m/>
    <m/>
    <m/>
    <m/>
    <m/>
    <n v="2.0481477009500178E-3"/>
    <n v="1.7637433419950691E-3"/>
    <n v="0.32128903518153384"/>
    <n v="0.31124622707244981"/>
    <n v="0.68875377292755013"/>
    <n v="-2.4380677871868373E-2"/>
    <n v="-1"/>
    <n v="1"/>
    <n v="0"/>
    <n v="17.577499152179776"/>
    <n v="68.385583423417117"/>
    <n v="299.12489510982158"/>
    <m/>
    <m/>
    <n v="249.15156750335859"/>
    <m/>
    <n v="0.31807117683159941"/>
    <n v="1185.9000000000001"/>
    <n v="294.32866633719789"/>
    <n v="245.02566312386421"/>
    <s v=""/>
    <n v="2.8070997206283366E-2"/>
    <n v="-3.2289670908793422E-2"/>
    <n v="95700.32263434511"/>
    <n v="221355.81395097679"/>
    <n v="230995.33423267069"/>
    <n v="141550.17194176497"/>
    <m/>
  </r>
  <r>
    <x v="1902"/>
    <m/>
    <n v="30.7"/>
    <n v="1203.6600000000001"/>
    <n v="124.30338555291313"/>
    <n v="19.476569143729179"/>
    <m/>
    <m/>
    <m/>
    <m/>
    <m/>
    <m/>
    <m/>
    <n v="1.9500761406869762E-3"/>
    <n v="1.7428540046848051E-3"/>
    <n v="0.31350253187274835"/>
    <n v="0.31897669024437197"/>
    <n v="0.68102330975562797"/>
    <n v="-2.9901006166829034E-2"/>
    <n v="-1"/>
    <n v="1"/>
    <n v="0"/>
    <n v="17.449607126722402"/>
    <n v="68.883149698368143"/>
    <n v="298.39942807250083"/>
    <m/>
    <m/>
    <n v="248.50379114791068"/>
    <m/>
    <n v="0.31807117683159941"/>
    <n v="1185.9000000000001"/>
    <n v="294.32866633719789"/>
    <n v="245.02566312386421"/>
    <s v=""/>
    <n v="2.6879271070615163E-2"/>
    <n v="-3.1612763816223355E-2"/>
    <n v="95415.738531419207"/>
    <n v="220564.71203725881"/>
    <n v="230394.76279242599"/>
    <n v="141266.06231530284"/>
    <m/>
  </r>
  <r>
    <x v="1903"/>
    <m/>
    <n v="28.24"/>
    <n v="1224.58"/>
    <n v="124.99062232999472"/>
    <n v="19.728177481487091"/>
    <m/>
    <m/>
    <m/>
    <m/>
    <m/>
    <m/>
    <m/>
    <n v="2.0926224963302349E-3"/>
    <n v="1.791834575457848E-3"/>
    <n v="0.32475863932318078"/>
    <n v="0.30792098466851214"/>
    <n v="0.69207901533148786"/>
    <n v="-1.4723310852077743E-2"/>
    <n v="-1"/>
    <n v="1"/>
    <n v="0"/>
    <n v="16.377638877737692"/>
    <n v="73.114795077571642"/>
    <n v="292.28898080787332"/>
    <m/>
    <m/>
    <n v="246.4097284983981"/>
    <m/>
    <n v="0.31807117683159941"/>
    <n v="1185.9000000000001"/>
    <n v="294.32866633719789"/>
    <n v="245.02566312386421"/>
    <s v=""/>
    <n v="5.0005815595766112E-2"/>
    <n v="-3.0298882856255815E-2"/>
    <n v="97074.094919499956"/>
    <n v="221784.14931295466"/>
    <n v="228453.2991826424"/>
    <n v="143091.00996693803"/>
    <m/>
  </r>
  <r>
    <x v="1904"/>
    <m/>
    <n v="33.39"/>
    <n v="1200.8599999999999"/>
    <n v="125.277359541997"/>
    <n v="19.437530258652963"/>
    <m/>
    <m/>
    <m/>
    <m/>
    <m/>
    <m/>
    <m/>
    <n v="1.8858441086655245E-3"/>
    <n v="1.7388246967846065E-3"/>
    <n v="0.30829619374352069"/>
    <n v="0.32436339477869941"/>
    <n v="0.67563660522130053"/>
    <n v="-3.4273263408316504E-2"/>
    <n v="-1"/>
    <n v="1"/>
    <n v="0"/>
    <n v="18.431131237769463"/>
    <n v="63.947376366125404"/>
    <n v="304.50509233023928"/>
    <m/>
    <m/>
    <n v="251.7859581966575"/>
    <m/>
    <n v="0.31807117683159941"/>
    <n v="1185.9000000000001"/>
    <n v="294.32866633719789"/>
    <n v="245.02566312386421"/>
    <s v=""/>
    <n v="2.221169707164905E-2"/>
    <n v="-3.9529760068841902E-2"/>
    <n v="95193.77878540456"/>
    <n v="222292.93763206867"/>
    <n v="233437.75097038524"/>
    <n v="140982.90825817917"/>
    <m/>
  </r>
  <r>
    <x v="1905"/>
    <m/>
    <n v="31.56"/>
    <n v="1225.3800000000001"/>
    <n v="126.33555772762011"/>
    <n v="19.714332581557834"/>
    <m/>
    <m/>
    <m/>
    <m/>
    <m/>
    <m/>
    <m/>
    <n v="1.7580369054254897E-3"/>
    <n v="1.7048931181690235E-3"/>
    <n v="0.29766602095879985"/>
    <n v="0.33594697734694101"/>
    <n v="0.66405302265305899"/>
    <n v="-3.7096774193548343E-2"/>
    <n v="-1"/>
    <n v="1"/>
    <n v="0"/>
    <n v="17.339660128964482"/>
    <n v="67.734268927797117"/>
    <n v="298.49427460966854"/>
    <m/>
    <m/>
    <n v="249.98504182714257"/>
    <m/>
    <n v="0.31807117683159941"/>
    <n v="1185.9000000000001"/>
    <n v="294.32866633719789"/>
    <n v="245.02566312386421"/>
    <s v=""/>
    <n v="4.742434588544886E-2"/>
    <n v="-1.9728105920000072E-2"/>
    <n v="97137.511989789869"/>
    <n v="224170.61117291491"/>
    <n v="231768.07141400201"/>
    <n v="142990.59112613898"/>
    <m/>
  </r>
  <r>
    <x v="1906"/>
    <m/>
    <n v="34.44"/>
    <n v="1209.8800000000001"/>
    <n v="126.73308934914817"/>
    <n v="19.565480096794733"/>
    <m/>
    <m/>
    <m/>
    <m/>
    <m/>
    <m/>
    <m/>
    <n v="1.5827067713957929E-3"/>
    <n v="1.6538883915778084E-3"/>
    <n v="0.28871434833676268"/>
    <n v="0.34636311141473936"/>
    <n v="0.65363688858526059"/>
    <n v="-7.3941825145272089E-2"/>
    <n v="-1"/>
    <n v="1"/>
    <n v="0"/>
    <n v="18.933801721524272"/>
    <n v="61.507041027345764"/>
    <n v="307.641746066378"/>
    <m/>
    <m/>
    <n v="254.15941420589962"/>
    <m/>
    <n v="0.31807117683159941"/>
    <n v="1185.9000000000001"/>
    <n v="294.32866633719789"/>
    <n v="245.02566312386421"/>
    <s v=""/>
    <s v=""/>
    <s v=""/>
    <n v="95908.806252923139"/>
    <n v="224875.99379172313"/>
    <n v="235638.24791943227"/>
    <n v="141910.94489927249"/>
    <m/>
  </r>
  <r>
    <x v="1907"/>
    <m/>
    <n v="34.78"/>
    <n v="1215.3900000000001"/>
    <n v="127.35709366096988"/>
    <n v="19.646734887514654"/>
    <m/>
    <m/>
    <m/>
    <m/>
    <m/>
    <m/>
    <m/>
    <n v="1.4338414046631092E-3"/>
    <n v="1.6070933329525429E-3"/>
    <n v="0.28460060432263345"/>
    <n v="0.35136959824103681"/>
    <n v="0.64863040175896325"/>
    <n v="-8.1865755414685715E-2"/>
    <n v="-1"/>
    <n v="1"/>
    <n v="0"/>
    <n v="19.067116201094503"/>
    <n v="61.073964813436554"/>
    <n v="308.36378981075518"/>
    <m/>
    <m/>
    <n v="254.93142673329044"/>
    <m/>
    <n v="0.31807117683159941"/>
    <n v="1185.9000000000001"/>
    <n v="294.32866633719789"/>
    <n v="245.02566312386421"/>
    <s v=""/>
    <s v=""/>
    <s v=""/>
    <n v="96345.591324544803"/>
    <n v="225983.23098188295"/>
    <n v="236354.00216325832"/>
    <n v="142500.29635252641"/>
    <m/>
  </r>
  <r>
    <x v="1908"/>
    <m/>
    <n v="31.32"/>
    <n v="1238.25"/>
    <n v="128.03495356104079"/>
    <n v="19.910740701659652"/>
    <m/>
    <m/>
    <m/>
    <m/>
    <m/>
    <m/>
    <m/>
    <n v="1.3027808493477275E-3"/>
    <n v="1.5625776085092453E-3"/>
    <n v="0.28063127314835379"/>
    <n v="0.35633947306769226"/>
    <n v="0.64366052693230769"/>
    <n v="-5.549432739059975E-2"/>
    <n v="-1"/>
    <n v="1"/>
    <n v="0"/>
    <n v="17.712241644527424"/>
    <n v="65.413769539105999"/>
    <n v="301.05986668336919"/>
    <m/>
    <m/>
    <n v="252.2873230834183"/>
    <m/>
    <n v="0.31807117683159941"/>
    <n v="1185.9000000000001"/>
    <n v="294.32866633719789"/>
    <n v="245.02566312386421"/>
    <s v=""/>
    <s v=""/>
    <s v=""/>
    <n v="98157.734108078555"/>
    <n v="227186.02986781599"/>
    <n v="233902.58027389052"/>
    <n v="144415.16449574954"/>
    <m/>
  </r>
  <r>
    <x v="1909"/>
    <m/>
    <n v="29.26"/>
    <n v="1254.19"/>
    <n v="128.35895896598967"/>
    <n v="20.098868131713576"/>
    <m/>
    <m/>
    <m/>
    <m/>
    <m/>
    <m/>
    <m/>
    <n v="1.3613102132469671E-3"/>
    <n v="1.5723425149041716E-3"/>
    <n v="0.28150677212310582"/>
    <n v="0.35523124096023156"/>
    <n v="0.64476875903976838"/>
    <n v="-3.3964389834769855E-2"/>
    <n v="-1"/>
    <n v="1"/>
    <n v="0"/>
    <n v="16.726703119938247"/>
    <n v="69.053500252654956"/>
    <n v="295.47604311887579"/>
    <m/>
    <m/>
    <n v="250.16494586888331"/>
    <m/>
    <n v="0.31807117683159941"/>
    <n v="1185.9000000000001"/>
    <n v="294.32866633719789"/>
    <n v="245.02566312386421"/>
    <s v=""/>
    <n v="-3.6559660811629313E-2"/>
    <n v="-1.1815260544078887E-2"/>
    <n v="99421.319233604721"/>
    <n v="227760.94710376402"/>
    <n v="231934.86544491313"/>
    <n v="145779.67695485335"/>
    <m/>
  </r>
  <r>
    <x v="1910"/>
    <m/>
    <n v="32.22"/>
    <n v="1229.05"/>
    <n v="127.08175410298905"/>
    <n v="19.769652065751867"/>
    <m/>
    <m/>
    <m/>
    <m/>
    <m/>
    <m/>
    <m/>
    <n v="1.2260735088804079E-3"/>
    <n v="1.5254405345444878E-3"/>
    <n v="0.27727640170242074"/>
    <n v="0.36065095834344479"/>
    <n v="0.63934904165655526"/>
    <n v="-7.0533254624163655E-2"/>
    <n v="-1"/>
    <n v="1"/>
    <n v="0"/>
    <n v="18.08430388271676"/>
    <n v="63.448864124224833"/>
    <n v="303.47001735764462"/>
    <m/>
    <m/>
    <n v="253.05095253899793"/>
    <m/>
    <n v="0.31807117683159941"/>
    <n v="1185.9000000000001"/>
    <n v="294.32866633719789"/>
    <n v="245.02566312386421"/>
    <s v=""/>
    <n v="-5.2743204777585651E-2"/>
    <n v="-2.2028898522891249E-2"/>
    <n v="97428.437799744745"/>
    <n v="225494.6667320166"/>
    <n v="234610.56233914141"/>
    <n v="143391.83046371097"/>
    <m/>
  </r>
  <r>
    <x v="1911"/>
    <m/>
    <n v="29.86"/>
    <n v="1242"/>
    <n v="127.61166465325113"/>
    <n v="19.915321543738973"/>
    <m/>
    <m/>
    <m/>
    <m/>
    <m/>
    <m/>
    <m/>
    <n v="1.1721196027589646E-3"/>
    <n v="1.5002733519381322E-3"/>
    <n v="0.274979593675025"/>
    <n v="0.36366334920903803"/>
    <n v="0.63633665079096202"/>
    <n v="-4.6184441456020839E-2"/>
    <n v="-1"/>
    <n v="1"/>
    <n v="0"/>
    <n v="17.126536711512209"/>
    <n v="66.809194690582885"/>
    <n v="298.11263447734831"/>
    <m/>
    <m/>
    <n v="250.86062705795868"/>
    <m/>
    <n v="0.31807117683159941"/>
    <n v="1185.9000000000001"/>
    <n v="294.32866633719789"/>
    <n v="245.02566312386421"/>
    <s v=""/>
    <n v="-5.4725194255725973E-2"/>
    <n v="6.1592733373707631E-3"/>
    <n v="98455.001625062432"/>
    <n v="226434.94335766253"/>
    <n v="232579.85078616603"/>
    <n v="144448.38993283029"/>
    <m/>
  </r>
  <r>
    <x v="1912"/>
    <m/>
    <n v="25.46"/>
    <n v="1284.5899999999999"/>
    <n v="129.84532444666061"/>
    <n v="20.509924742650625"/>
    <m/>
    <m/>
    <m/>
    <m/>
    <m/>
    <m/>
    <m/>
    <n v="1.361542145927232E-3"/>
    <n v="1.5472555024132375E-3"/>
    <n v="0.27925199609246693"/>
    <n v="0.35809949937434876"/>
    <n v="0.64190050062565129"/>
    <n v="-2.2134376270378536E-2"/>
    <n v="-1"/>
    <n v="1"/>
    <n v="0"/>
    <n v="14.834286606757992"/>
    <n v="75.751071621550068"/>
    <n v="284.81263636876162"/>
    <m/>
    <m/>
    <n v="246.10918473185205"/>
    <m/>
    <n v="0.31807117683159941"/>
    <n v="1185.9000000000001"/>
    <n v="294.32866633719789"/>
    <n v="245.02566312386421"/>
    <s v=""/>
    <n v="-6.7093397745571548E-2"/>
    <n v="3.2685331677371199E-3"/>
    <n v="101831.16790462073"/>
    <n v="230398.3633959112"/>
    <n v="228174.65671412207"/>
    <n v="148761.1234502412"/>
    <m/>
  </r>
  <r>
    <x v="1913"/>
    <m/>
    <n v="24.53"/>
    <n v="1285.0899999999999"/>
    <n v="129.86299359254272"/>
    <n v="20.50668205051408"/>
    <m/>
    <m/>
    <m/>
    <m/>
    <m/>
    <m/>
    <m/>
    <n v="1.3632491137258325E-3"/>
    <n v="1.5421961920582376E-3"/>
    <n v="0.27879506466172455"/>
    <n v="0.35868640688218356"/>
    <n v="0.64131359311781644"/>
    <n v="-3.4063926940639248E-2"/>
    <n v="-1"/>
    <n v="1"/>
    <n v="0"/>
    <n v="14.802990158894838"/>
    <n v="75.910886483324532"/>
    <n v="284.61234308736618"/>
    <m/>
    <m/>
    <n v="246.02833771841634"/>
    <m/>
    <n v="0.31807117683159941"/>
    <n v="1185.9000000000001"/>
    <n v="294.32866633719789"/>
    <n v="245.02566312386421"/>
    <s v=""/>
    <n v="-7.164932001650326E-2"/>
    <n v="-3.9869610908163433E-2"/>
    <n v="101870.80357355191"/>
    <n v="230429.7156399076"/>
    <n v="228099.70120379783"/>
    <n v="148737.60378689339"/>
    <m/>
  </r>
  <r>
    <x v="1914"/>
    <m/>
    <n v="29.96"/>
    <n v="1253.3"/>
    <n v="128.60225869724562"/>
    <n v="20.080356764175534"/>
    <m/>
    <m/>
    <m/>
    <m/>
    <m/>
    <m/>
    <m/>
    <n v="1.2269745943563053E-3"/>
    <n v="1.4959454238974072E-3"/>
    <n v="0.27458268220051557"/>
    <n v="0.36418902750383375"/>
    <n v="0.63581097249616625"/>
    <n v="-6.3202212960931994E-2"/>
    <n v="-1"/>
    <n v="1"/>
    <n v="0"/>
    <n v="16.67262837035976"/>
    <n v="66.323236115934478"/>
    <n v="296.59465446227358"/>
    <m/>
    <m/>
    <n v="250.74149081666971"/>
    <m/>
    <n v="0.31807117683159941"/>
    <n v="1185.9000000000001"/>
    <n v="294.32866633719789"/>
    <n v="245.02566312386421"/>
    <s v=""/>
    <n v="-6.9956189838843885E-2"/>
    <n v="-4.4498291822475333E-2"/>
    <n v="99350.767742907206"/>
    <n v="228192.6596828262"/>
    <n v="232469.39626985881"/>
    <n v="145645.41162398976"/>
    <m/>
  </r>
  <r>
    <x v="1915"/>
    <m/>
    <n v="34.770000000000003"/>
    <n v="1218.28"/>
    <n v="126.94066130973584"/>
    <n v="19.607236515512831"/>
    <m/>
    <m/>
    <m/>
    <m/>
    <m/>
    <m/>
    <m/>
    <n v="1.1120237492925184E-3"/>
    <n v="1.4533910454920381E-3"/>
    <n v="0.27064905078865276"/>
    <n v="0.3694821751955415"/>
    <n v="0.6305178248044585"/>
    <n v="-8.2085005393743318E-2"/>
    <n v="-1"/>
    <n v="1"/>
    <n v="0"/>
    <n v="18.715086086202387"/>
    <n v="58.198398067875729"/>
    <n v="308.70596302997558"/>
    <m/>
    <m/>
    <n v="255.31560463843084"/>
    <m/>
    <n v="0.31807117683159941"/>
    <n v="1185.9000000000001"/>
    <n v="294.32866633719789"/>
    <n v="245.02566312386421"/>
    <s v=""/>
    <s v=""/>
    <s v=""/>
    <n v="96574.685490967036"/>
    <n v="225244.31078896645"/>
    <n v="236710.18416320308"/>
    <n v="142213.80957760286"/>
    <m/>
  </r>
  <r>
    <x v="1916"/>
    <m/>
    <n v="32.74"/>
    <n v="1237.9000000000001"/>
    <n v="128.37937547328883"/>
    <n v="19.853435309095889"/>
    <m/>
    <m/>
    <m/>
    <m/>
    <m/>
    <m/>
    <m/>
    <n v="1.0019147267541178E-3"/>
    <n v="1.4101173198445324E-3"/>
    <n v="0.26658940886720245"/>
    <n v="0.37510867526554109"/>
    <n v="0.62489132473445896"/>
    <n v="-7.4570347156635589E-2"/>
    <n v="-1"/>
    <n v="1"/>
    <n v="0"/>
    <n v="18.112304916478173"/>
    <n v="60.07286972682752"/>
    <n v="305.39166459645611"/>
    <m/>
    <m/>
    <n v="254.72347853846347"/>
    <m/>
    <n v="0.31807117683159941"/>
    <n v="1185.9000000000001"/>
    <n v="294.32866633719789"/>
    <n v="245.02566312386421"/>
    <s v=""/>
    <n v="2.1587812325573719E-2"/>
    <n v="-4.4470093419433088E-2"/>
    <n v="98129.989139826721"/>
    <n v="227797.17428320256"/>
    <n v="236161.20761956563"/>
    <n v="143999.52110921798"/>
    <m/>
  </r>
  <r>
    <x v="1917"/>
    <m/>
    <n v="30.5"/>
    <n v="1261.1500000000001"/>
    <n v="129.98981785202983"/>
    <n v="20.147883400248197"/>
    <m/>
    <m/>
    <m/>
    <m/>
    <m/>
    <m/>
    <m/>
    <n v="9.356366796626004E-4"/>
    <n v="1.3779878279243647E-3"/>
    <n v="0.26353479187270129"/>
    <n v="0.37945653888578146"/>
    <n v="0.62054346111421854"/>
    <n v="-5.9780787687764431E-2"/>
    <n v="-1"/>
    <n v="1"/>
    <n v="0"/>
    <n v="17.294133483843829"/>
    <n v="62.786489341421081"/>
    <n v="300.79326704500016"/>
    <m/>
    <m/>
    <n v="253.64092902566992"/>
    <m/>
    <n v="0.31807117683159941"/>
    <n v="1185.9000000000001"/>
    <n v="294.32866633719789"/>
    <n v="245.02566312386421"/>
    <s v=""/>
    <s v=""/>
    <s v=""/>
    <n v="99973.047745126809"/>
    <n v="230654.75340656767"/>
    <n v="235157.54591662332"/>
    <n v="146135.1910049982"/>
    <m/>
  </r>
  <r>
    <x v="1918"/>
    <m/>
    <n v="30.16"/>
    <n v="1253.23"/>
    <n v="129.48675710708227"/>
    <n v="20.043239676726269"/>
    <m/>
    <m/>
    <m/>
    <m/>
    <m/>
    <m/>
    <m/>
    <n v="9.0509678587380471E-4"/>
    <n v="1.3555553253398729E-3"/>
    <n v="0.26138092584794625"/>
    <n v="0.3825833873515822"/>
    <n v="0.61741661264841774"/>
    <n v="-5.1374421777762878E-2"/>
    <n v="-1"/>
    <n v="1"/>
    <n v="0"/>
    <n v="17.606159268761537"/>
    <n v="61.653677244342838"/>
    <n v="302.60226690681952"/>
    <m/>
    <m/>
    <n v="254.14740553663881"/>
    <m/>
    <n v="0.31807117683159941"/>
    <n v="1185.9000000000001"/>
    <n v="294.32866633719789"/>
    <n v="245.02566312386421"/>
    <s v=""/>
    <s v=""/>
    <s v=""/>
    <n v="99345.218749256834"/>
    <n v="229762.11924497134"/>
    <n v="235627.11434882146"/>
    <n v="145376.19661235827"/>
    <m/>
  </r>
  <r>
    <x v="1919"/>
    <m/>
    <n v="29.85"/>
    <n v="1261.1199999999999"/>
    <n v="130.14724940835129"/>
    <n v="20.148746570365031"/>
    <m/>
    <m/>
    <m/>
    <m/>
    <m/>
    <m/>
    <m/>
    <n v="8.1845612442056951E-4"/>
    <n v="1.3160493707199202E-3"/>
    <n v="0.25754395408217989"/>
    <n v="0.38828323637560885"/>
    <n v="0.6117167636243912"/>
    <n v="-4.6478261271505367E-2"/>
    <n v="-1"/>
    <n v="1"/>
    <n v="0"/>
    <n v="17.507696289843004"/>
    <n v="61.998477301532532"/>
    <n v="302.03816279279295"/>
    <m/>
    <m/>
    <n v="254.34568342488336"/>
    <m/>
    <n v="0.31807117683159941"/>
    <n v="1185.9000000000001"/>
    <n v="294.32866633719789"/>
    <n v="245.02566312386421"/>
    <s v=""/>
    <s v=""/>
    <s v=""/>
    <n v="99970.669604990922"/>
    <n v="230934.10095395075"/>
    <n v="235810.94328285125"/>
    <n v="146141.45168893147"/>
    <m/>
  </r>
  <r>
    <x v="1920"/>
    <m/>
    <n v="27.48"/>
    <n v="1275.92"/>
    <n v="130.44750627326044"/>
    <n v="20.364782484301532"/>
    <m/>
    <m/>
    <m/>
    <m/>
    <m/>
    <m/>
    <m/>
    <n v="9.5030830952473003E-4"/>
    <n v="1.3406772288621879E-3"/>
    <n v="0.25994255583619674"/>
    <n v="0.38470037996785406"/>
    <n v="0.61529962003214589"/>
    <n v="-2.3308783777795418E-2"/>
    <n v="-1"/>
    <n v="1"/>
    <n v="0"/>
    <n v="16.555531322611404"/>
    <n v="65.370296022335353"/>
    <n v="296.56266309221962"/>
    <m/>
    <m/>
    <n v="252.20988242882899"/>
    <m/>
    <n v="0.31807117683159941"/>
    <n v="1185.9000000000001"/>
    <n v="294.32866633719789"/>
    <n v="245.02566312386421"/>
    <s v=""/>
    <s v=""/>
    <s v=""/>
    <n v="101143.885405354"/>
    <n v="231466.87863053067"/>
    <n v="233830.78289340719"/>
    <n v="147708.38797300094"/>
    <m/>
  </r>
  <r>
    <x v="1921"/>
    <m/>
    <n v="36.159999999999997"/>
    <n v="1229.0999999999999"/>
    <n v="130.30929265619156"/>
    <n v="19.673198207672787"/>
    <m/>
    <m/>
    <m/>
    <m/>
    <m/>
    <m/>
    <m/>
    <n v="8.6036716141516239E-4"/>
    <n v="1.3019838168491938E-3"/>
    <n v="0.25616397945300462"/>
    <n v="0.39037494738149092"/>
    <n v="0.60962505261850908"/>
    <n v="-8.2450956535845443E-2"/>
    <n v="-1"/>
    <n v="1"/>
    <n v="0"/>
    <n v="19.875361447010285"/>
    <n v="52.261790245814645"/>
    <n v="316.38559806825458"/>
    <m/>
    <m/>
    <n v="260.38639951459021"/>
    <m/>
    <n v="0.31807117683159941"/>
    <n v="1185.9000000000001"/>
    <n v="294.32866633719789"/>
    <n v="245.02566312386421"/>
    <s v=""/>
    <n v="-3.2580412565051176E-2"/>
    <n v="-4.1097137958427177E-2"/>
    <n v="97432.40136663786"/>
    <n v="231221.63151587787"/>
    <n v="241411.45884905453"/>
    <n v="142692.23821902974"/>
    <m/>
  </r>
  <r>
    <x v="1922"/>
    <m/>
    <n v="32.81"/>
    <n v="1239.7"/>
    <n v="130.03625499697802"/>
    <n v="19.785533069631125"/>
    <m/>
    <m/>
    <m/>
    <m/>
    <m/>
    <m/>
    <m/>
    <n v="8.0375843510442472E-4"/>
    <n v="1.2717526992929514E-3"/>
    <n v="0.25317254204270406"/>
    <n v="0.39498754167082001"/>
    <n v="0.60501245832918005"/>
    <n v="-5.7157926461724066E-2"/>
    <n v="-1"/>
    <n v="1"/>
    <n v="0"/>
    <n v="18.614545997789424"/>
    <n v="55.577074484621527"/>
    <n v="309.69550841430532"/>
    <m/>
    <m/>
    <n v="257.28505931698959"/>
    <m/>
    <n v="0.31807117683159941"/>
    <n v="1185.9000000000001"/>
    <n v="294.32866633719789"/>
    <n v="245.02566312386421"/>
    <s v=""/>
    <n v="2.1226914002115516E-2"/>
    <n v="-3.39455248297863E-2"/>
    <n v="98272.677547978994"/>
    <n v="230737.15176971577"/>
    <n v="238536.12026422177"/>
    <n v="143507.01742847264"/>
    <m/>
  </r>
  <r>
    <x v="1923"/>
    <m/>
    <n v="30.04"/>
    <n v="1263.8499999999999"/>
    <n v="131.32043065487372"/>
    <n v="20.090537327683464"/>
    <m/>
    <m/>
    <m/>
    <m/>
    <m/>
    <m/>
    <m/>
    <n v="7.3050324981862593E-4"/>
    <n v="1.2357363157815559E-3"/>
    <n v="0.24956183665654974"/>
    <n v="0.40070229222435683"/>
    <n v="0.59929770777564317"/>
    <n v="-3.5959479057273654E-2"/>
    <n v="-1"/>
    <n v="1"/>
    <n v="0"/>
    <n v="17.787526877597085"/>
    <n v="58.046288788778838"/>
    <n v="305.1090574576765"/>
    <m/>
    <m/>
    <n v="256.26843854720812"/>
    <m/>
    <n v="0.31807117683159941"/>
    <n v="1185.9000000000001"/>
    <n v="294.32866633719789"/>
    <n v="245.02566312386421"/>
    <s v=""/>
    <s v=""/>
    <s v=""/>
    <n v="100187.0803573552"/>
    <n v="233015.80116393082"/>
    <n v="237593.58292898955"/>
    <n v="145719.25256118475"/>
    <m/>
  </r>
  <r>
    <x v="1924"/>
    <m/>
    <n v="31.13"/>
    <n v="1251.78"/>
    <n v="130.62481538037022"/>
    <n v="19.927871370461663"/>
    <m/>
    <m/>
    <m/>
    <m/>
    <m/>
    <m/>
    <m/>
    <n v="6.6297887967081573E-4"/>
    <n v="1.200322012758325E-3"/>
    <n v="0.24595981265853081"/>
    <n v="0.40657048368641951"/>
    <n v="0.59342951631358054"/>
    <n v="-3.9628934750885997E-2"/>
    <n v="-1"/>
    <n v="1"/>
    <n v="0"/>
    <n v="18.118995605715035"/>
    <n v="56.964602186184479"/>
    <n v="307.00428272627261"/>
    <m/>
    <m/>
    <n v="256.55113324079628"/>
    <m/>
    <n v="0.31807117683159941"/>
    <n v="1185.9000000000001"/>
    <n v="294.32866633719789"/>
    <n v="245.02566312386421"/>
    <s v=""/>
    <n v="-3.0161807176484423E-2"/>
    <n v="-4.0326158734643736E-2"/>
    <n v="99230.275309356395"/>
    <n v="231781.49702951711"/>
    <n v="237855.67702651239"/>
    <n v="144539.41544100735"/>
    <m/>
  </r>
  <r>
    <x v="1925"/>
    <m/>
    <n v="31.22"/>
    <n v="1257.81"/>
    <n v="131.14475301171382"/>
    <n v="20.012019022579885"/>
    <m/>
    <m/>
    <m/>
    <m/>
    <m/>
    <m/>
    <m/>
    <n v="6.1711676218893503E-4"/>
    <n v="1.1704430835211355E-3"/>
    <n v="0.24287925273572716"/>
    <n v="0.41172722195752276"/>
    <n v="0.58827277804247724"/>
    <n v="-4.0252516594021778E-2"/>
    <n v="-1"/>
    <n v="1"/>
    <n v="0"/>
    <n v="18.089606503589554"/>
    <n v="57.056999057822289"/>
    <n v="306.83829522868825"/>
    <m/>
    <m/>
    <n v="256.85318503695595"/>
    <m/>
    <n v="0.31807117683159941"/>
    <n v="1185.9000000000001"/>
    <n v="294.32866633719789"/>
    <n v="245.02566312386421"/>
    <s v=""/>
    <n v="-3.1922542299765211E-2"/>
    <n v="-3.4671763275633372E-2"/>
    <n v="99708.281476666481"/>
    <n v="232704.07764487626"/>
    <n v="238135.71763114774"/>
    <n v="145149.74919024709"/>
    <m/>
  </r>
  <r>
    <x v="1926"/>
    <m/>
    <n v="33.51"/>
    <n v="1236.9100000000001"/>
    <n v="130.57026413368928"/>
    <n v="19.748224911799255"/>
    <m/>
    <m/>
    <m/>
    <m/>
    <m/>
    <m/>
    <m/>
    <n v="5.5941721874068744E-4"/>
    <n v="1.1365334308466952E-3"/>
    <n v="0.23933508918391685"/>
    <n v="0.41782423271480718"/>
    <n v="0.58217576728519282"/>
    <n v="3.0877976190476275E-2"/>
    <n v="1"/>
    <n v="1"/>
    <n v="0"/>
    <n v="19.238627525934856"/>
    <n v="53.432835570553245"/>
    <n v="313.33491068590115"/>
    <m/>
    <m/>
    <n v="259.16778931775229"/>
    <m/>
    <n v="0.31807117683159941"/>
    <n v="1185.9000000000001"/>
    <n v="294.32866633719789"/>
    <n v="245.02566312386421"/>
    <s v=""/>
    <n v="-3.3439072673933201E-2"/>
    <n v="-4.2882011725616564E-2"/>
    <n v="98051.510515342976"/>
    <n v="231684.70095303105"/>
    <n v="240281.65150913433"/>
    <n v="143236.41655876848"/>
    <m/>
  </r>
  <r>
    <x v="1927"/>
    <m/>
    <n v="34.51"/>
    <n v="1216.1300000000001"/>
    <n v="129.36207029995131"/>
    <n v="19.49142480029122"/>
    <m/>
    <m/>
    <m/>
    <m/>
    <m/>
    <m/>
    <m/>
    <n v="5.4032309857862085E-4"/>
    <n v="1.113491708434895E-3"/>
    <n v="0.23689656414798149"/>
    <n v="0.42212515981250492"/>
    <n v="0.57787484018749513"/>
    <n v="3.3131490186704825E-2"/>
    <n v="1"/>
    <n v="1"/>
    <n v="0"/>
    <n v="19.884788328561918"/>
    <n v="51.638206308545598"/>
    <n v="316.84286600663881"/>
    <m/>
    <m/>
    <n v="259.79362072969741"/>
    <m/>
    <n v="0.31807117683159941"/>
    <n v="1185.9000000000001"/>
    <n v="294.32866633719789"/>
    <n v="245.02566312386421"/>
    <n v="0.42212515981250492"/>
    <n v="-1.3946042961896943E-2"/>
    <n v="-3.5791282827608017E-2"/>
    <n v="96404.252114562958"/>
    <n v="229540.87418726552"/>
    <n v="240861.87718310533"/>
    <n v="141373.81230402732"/>
    <m/>
  </r>
  <r>
    <x v="1928"/>
    <m/>
    <n v="32"/>
    <n v="1215.6500000000001"/>
    <n v="128.54359015341495"/>
    <n v="19.452045558339808"/>
    <m/>
    <m/>
    <m/>
    <m/>
    <m/>
    <m/>
    <m/>
    <n v="6.3748503730180338E-4"/>
    <n v="1.1254452317561617E-3"/>
    <n v="0.23816473223487675"/>
    <n v="0.41987744810755839"/>
    <n v="0.58012255189244155"/>
    <n v="4.6593955919109253E-2"/>
    <n v="1"/>
    <n v="1"/>
    <n v="0"/>
    <n v="19.086269547297931"/>
    <n v="53.71185561709423"/>
    <n v="312.60168467352901"/>
    <m/>
    <m/>
    <n v="256.41108283812315"/>
    <m/>
    <n v="0.42212515981250492"/>
    <n v="1215.6500000000001"/>
    <n v="312.60168467352901"/>
    <n v="256.41108283812315"/>
    <s v=""/>
    <s v=""/>
    <s v=""/>
    <n v="96366.201872389007"/>
    <n v="228088.55784828568"/>
    <n v="237725.83241064634"/>
    <n v="141088.18959468947"/>
    <m/>
  </r>
  <r>
    <x v="1929"/>
    <m/>
    <n v="32.909999999999997"/>
    <n v="1192.98"/>
    <n v="126.85735361472264"/>
    <n v="19.141616481257895"/>
    <m/>
    <m/>
    <m/>
    <m/>
    <m/>
    <m/>
    <m/>
    <n v="8.052145263245181E-4"/>
    <n v="1.1611252726293454E-3"/>
    <n v="0.24191054904761594"/>
    <n v="0.41337593748471352"/>
    <n v="0.58662406251528654"/>
    <n v="4.3263179783519894E-2"/>
    <n v="1"/>
    <n v="0"/>
    <n v="1"/>
    <n v="19.438379551016755"/>
    <n v="52.720961003863884"/>
    <n v="314.52401213656276"/>
    <m/>
    <m/>
    <n v="255.30380404611765"/>
    <m/>
    <n v="0.42212515981250492"/>
    <n v="1215.6500000000001"/>
    <n v="312.60168467352901"/>
    <n v="256.41108283812315"/>
    <s v=""/>
    <n v="2.1099823139883789E-2"/>
    <n v="-6.866165741248087E-2"/>
    <n v="94569.1206430491"/>
    <n v="225096.48908902367"/>
    <n v="236699.24350650626"/>
    <n v="138836.6075514704"/>
    <m/>
  </r>
  <r>
    <x v="1930"/>
    <m/>
    <n v="31.97"/>
    <n v="1188.04"/>
    <n v="126.85455496524924"/>
    <n v="19.070154465484499"/>
    <m/>
    <m/>
    <m/>
    <m/>
    <m/>
    <m/>
    <m/>
    <n v="1.0503598686746941E-3"/>
    <n v="1.2239915529452536E-3"/>
    <n v="0.24837305463443651"/>
    <n v="0.40262016403986833"/>
    <n v="0.59737983596013167"/>
    <n v="4.6798823977218608E-2"/>
    <n v="1"/>
    <n v="0"/>
    <n v="1"/>
    <n v="19.072269030417225"/>
    <n v="53.71392949843279"/>
    <n v="316.49863746514961"/>
    <m/>
    <m/>
    <n v="255.79993671698375"/>
    <m/>
    <n v="0.42212515981250492"/>
    <n v="1215.6500000000001"/>
    <n v="312.60168467352901"/>
    <n v="256.41108283812315"/>
    <s v=""/>
    <n v="4.2532146389713255E-2"/>
    <n v="-8.9520733051618451E-2"/>
    <n v="94177.520234008989"/>
    <n v="225091.52314773051"/>
    <n v="237159.22187741866"/>
    <n v="138318.28435507356"/>
    <m/>
  </r>
  <r>
    <x v="1931"/>
    <m/>
    <n v="33.979999999999997"/>
    <n v="1161.79"/>
    <n v="126.85175637751793"/>
    <n v="18.723327791707103"/>
    <m/>
    <m/>
    <m/>
    <m/>
    <m/>
    <m/>
    <m/>
    <n v="1.3378814523066346E-3"/>
    <n v="1.305039077506719E-3"/>
    <n v="0.25967137923971212"/>
    <n v="0.38510212520451226"/>
    <n v="0.61489787479548774"/>
    <n v="4.4336831233041246E-2"/>
    <n v="1"/>
    <n v="0"/>
    <n v="1"/>
    <n v="19.820118323341191"/>
    <n v="51.607734156310357"/>
    <n v="312.36185853125659"/>
    <m/>
    <m/>
    <n v="251.50188369247235"/>
    <m/>
    <n v="0.42212515981250492"/>
    <n v="1215.6500000000001"/>
    <n v="312.60168467352901"/>
    <n v="256.41108283812315"/>
    <s v=""/>
    <n v="5.552001616107205E-2"/>
    <n v="-8.5032967931105818E-2"/>
    <n v="92096.647615121808"/>
    <n v="225086.55731599295"/>
    <n v="233174.37761215682"/>
    <n v="135802.70585924687"/>
    <m/>
  </r>
  <r>
    <x v="1932"/>
    <m/>
    <n v="34.47"/>
    <n v="1158.67"/>
    <n v="126.84616720739865"/>
    <n v="18.703581483025225"/>
    <m/>
    <m/>
    <m/>
    <m/>
    <m/>
    <m/>
    <m/>
    <n v="1.4383579235517207E-3"/>
    <n v="1.3361672901242422E-3"/>
    <n v="0.2692456858466013"/>
    <n v="0.3714079937272366"/>
    <n v="0.62859200627276346"/>
    <n v="3.4803219986729646E-2"/>
    <n v="1"/>
    <n v="0"/>
    <n v="1"/>
    <n v="20.294298454270987"/>
    <n v="50.373061298156394"/>
    <n v="309.8708578123659"/>
    <m/>
    <m/>
    <n v="250.04335206835111"/>
    <m/>
    <n v="0.42212515981250492"/>
    <n v="1215.6500000000001"/>
    <n v="312.60168467352901"/>
    <n v="256.41108283812315"/>
    <s v=""/>
    <n v="8.9121097616608802E-2"/>
    <n v="-9.8083055391933516E-2"/>
    <n v="91849.321040991214"/>
    <n v="225076.63985724954"/>
    <n v="231822.13245721409"/>
    <n v="135659.48334135031"/>
    <m/>
  </r>
  <r>
    <x v="1933"/>
    <m/>
    <n v="32.130000000000003"/>
    <n v="1192.55"/>
    <n v="126.83780737562769"/>
    <n v="19.123942901043662"/>
    <m/>
    <m/>
    <m/>
    <m/>
    <m/>
    <m/>
    <m/>
    <n v="1.3313287130985794E-3"/>
    <n v="1.3071242459911242E-3"/>
    <n v="0.25903468327652263"/>
    <n v="0.38604868944614962"/>
    <n v="0.61395131055385033"/>
    <n v="4.9940053352516375E-2"/>
    <n v="1"/>
    <n v="0"/>
    <n v="1"/>
    <n v="18.939264120050488"/>
    <n v="53.736430952574324"/>
    <n v="316.76746890498777"/>
    <m/>
    <m/>
    <n v="256.32891899676315"/>
    <m/>
    <n v="0.42212515981250492"/>
    <n v="1215.6500000000001"/>
    <n v="312.60168467352901"/>
    <n v="256.41108283812315"/>
    <s v=""/>
    <n v="9.2140126179153681E-2"/>
    <n v="-0.10526668161350006"/>
    <n v="94535.033967768279"/>
    <n v="225061.80611898054"/>
    <n v="237649.65603260073"/>
    <n v="138708.41879987592"/>
    <m/>
  </r>
  <r>
    <x v="1934"/>
    <m/>
    <n v="30.64"/>
    <n v="1195.19"/>
    <n v="126.49528442379781"/>
    <n v="19.167422143897145"/>
    <m/>
    <m/>
    <m/>
    <m/>
    <m/>
    <m/>
    <m/>
    <n v="1.198538384167778E-3"/>
    <n v="1.2680132813251074E-3"/>
    <n v="0.25280005810676826"/>
    <n v="0.39556952933043132"/>
    <n v="0.60443047066956868"/>
    <n v="5.5722891566265101E-2"/>
    <n v="1"/>
    <n v="0"/>
    <n v="1"/>
    <n v="18.590349669400016"/>
    <n v="54.726406971013446"/>
    <n v="318.71271779280687"/>
    <m/>
    <m/>
    <n v="257.48602604560307"/>
    <m/>
    <n v="0.42212515981250492"/>
    <n v="1215.6500000000001"/>
    <n v="312.60168467352901"/>
    <n v="256.41108283812315"/>
    <s v=""/>
    <n v="4.7872206616074831E-2"/>
    <n v="-6.9412463073176722E-2"/>
    <n v="94744.310299724937"/>
    <n v="224454.03123094785"/>
    <n v="238722.44209679498"/>
    <n v="139023.77934335949"/>
    <m/>
  </r>
  <r>
    <x v="1935"/>
    <m/>
    <n v="27.8"/>
    <n v="1246.96"/>
    <n v="127.91399743019284"/>
    <n v="19.835925834852354"/>
    <m/>
    <m/>
    <m/>
    <m/>
    <m/>
    <m/>
    <m/>
    <n v="1.3129763514194536E-3"/>
    <n v="1.3002604245858902E-3"/>
    <n v="0.25724309147485469"/>
    <n v="0.38873735899638312"/>
    <n v="0.61126264100361682"/>
    <n v="8.4674809479068691E-2"/>
    <n v="1"/>
    <n v="0"/>
    <n v="1"/>
    <n v="17.002189752740041"/>
    <n v="59.401643719101457"/>
    <n v="327.78851558269383"/>
    <m/>
    <m/>
    <n v="266.39739777201839"/>
    <m/>
    <n v="0.42212515981250492"/>
    <n v="1215.6500000000001"/>
    <n v="312.60168467352901"/>
    <n v="256.41108283812315"/>
    <s v=""/>
    <n v="5.675248286883261E-2"/>
    <n v="-7.3769440292139499E-2"/>
    <n v="98848.187460859786"/>
    <n v="226971.40454565801"/>
    <n v="246984.42218803856"/>
    <n v="143872.52263934672"/>
    <m/>
  </r>
  <r>
    <x v="1936"/>
    <m/>
    <n v="27.41"/>
    <n v="1244.58"/>
    <n v="127.10554559328078"/>
    <n v="19.843051568783768"/>
    <m/>
    <m/>
    <m/>
    <m/>
    <m/>
    <m/>
    <m/>
    <n v="1.6555210198721481E-3"/>
    <n v="1.4034053029267058E-3"/>
    <n v="0.28885681470506502"/>
    <n v="0.34619228250544898"/>
    <n v="0.65380771749455102"/>
    <n v="7.3006120128692023E-2"/>
    <n v="1"/>
    <n v="0"/>
    <n v="1"/>
    <n v="16.669822275321618"/>
    <n v="60.562857348907222"/>
    <n v="329.92444128080166"/>
    <m/>
    <m/>
    <n v="267.1979211536102"/>
    <m/>
    <n v="0.42212515981250492"/>
    <n v="1215.6500000000001"/>
    <n v="312.60168467352901"/>
    <n v="256.41108283812315"/>
    <s v=""/>
    <s v=""/>
    <s v=""/>
    <n v="98659.521676747332"/>
    <n v="225536.88250258303"/>
    <n v="247726.60963620452"/>
    <n v="143924.20650451665"/>
    <m/>
  </r>
  <r>
    <x v="1937"/>
    <m/>
    <n v="27.52"/>
    <n v="1244.28"/>
    <n v="126.89771301113062"/>
    <n v="19.831765345215668"/>
    <m/>
    <m/>
    <m/>
    <m/>
    <m/>
    <m/>
    <m/>
    <n v="1.9981134015134559E-3"/>
    <n v="1.5137464889274615E-3"/>
    <n v="0.3173403778851317"/>
    <n v="0.31511905502361631"/>
    <n v="0.68488094497638374"/>
    <n v="6.8069611547872347E-2"/>
    <n v="1"/>
    <n v="0"/>
    <n v="1"/>
    <n v="16.572607559320403"/>
    <n v="60.916046535939657"/>
    <n v="330.56579006727424"/>
    <m/>
    <m/>
    <n v="267.47521008872724"/>
    <m/>
    <n v="0.42212515981250492"/>
    <n v="1215.6500000000001"/>
    <n v="312.60168467352901"/>
    <n v="256.41108283812315"/>
    <n v="0.31511905502361631"/>
    <n v="2.6097157273939908E-2"/>
    <n v="-4.9769533492019735E-2"/>
    <n v="98635.740275388627"/>
    <n v="225168.10305679395"/>
    <n v="247983.69190499466"/>
    <n v="143842.3460726249"/>
    <m/>
  </r>
  <r>
    <x v="1938"/>
    <m/>
    <n v="27.84"/>
    <n v="1257.08"/>
    <n v="127.93651796614169"/>
    <n v="20.017442205804162"/>
    <m/>
    <m/>
    <m/>
    <m/>
    <m/>
    <m/>
    <m/>
    <n v="2.0760068152142616E-3"/>
    <n v="1.5516455204152831E-3"/>
    <n v="0.32346675793162855"/>
    <n v="0.30915077839663851"/>
    <n v="0.69084922160336149"/>
    <n v="6.0688991723474431E-2"/>
    <n v="1"/>
    <n v="0"/>
    <n v="1"/>
    <n v="16.515207437330165"/>
    <n v="61.127032555478834"/>
    <n v="330.94743422732859"/>
    <m/>
    <m/>
    <n v="269.47093016031863"/>
    <m/>
    <n v="0.31511905502361631"/>
    <n v="1257.08"/>
    <n v="330.94743422732859"/>
    <n v="269.47093016031863"/>
    <s v=""/>
    <n v="2.6537435303950918E-2"/>
    <n v="-5.3622768524557607E-2"/>
    <n v="99650.413400026955"/>
    <n v="227011.36512681507"/>
    <n v="249833.97938097408"/>
    <n v="145189.08423604775"/>
    <m/>
  </r>
  <r>
    <x v="1939"/>
    <m/>
    <n v="28.13"/>
    <n v="1258.47"/>
    <n v="128.23698461208764"/>
    <n v="20.016601394651268"/>
    <m/>
    <m/>
    <m/>
    <m/>
    <m/>
    <m/>
    <m/>
    <n v="2.1345747185592201E-3"/>
    <n v="1.5849467302627401E-3"/>
    <n v="0.32799781373567827"/>
    <n v="0.30488008094037611"/>
    <n v="0.69511991905962389"/>
    <n v="5.9032889152053208E-2"/>
    <n v="1"/>
    <n v="0"/>
    <n v="1"/>
    <n v="16.671549871199193"/>
    <n v="60.548368976399999"/>
    <n v="329.90312143165926"/>
    <m/>
    <m/>
    <n v="268.98245484506333"/>
    <m/>
    <n v="0.31511905502361631"/>
    <n v="1257.08"/>
    <n v="330.94743422732859"/>
    <n v="269.47093016031863"/>
    <s v=""/>
    <n v="1.9075953797689893E-2"/>
    <n v="-4.6397271205371071E-2"/>
    <n v="99760.60055965565"/>
    <n v="227544.51504019098"/>
    <n v="249381.1003570029"/>
    <n v="145182.98572455716"/>
    <m/>
  </r>
  <r>
    <x v="1940"/>
    <m/>
    <n v="28.67"/>
    <n v="1261.01"/>
    <n v="128.87206866064099"/>
    <n v="20.067752496730911"/>
    <m/>
    <m/>
    <m/>
    <m/>
    <m/>
    <m/>
    <m/>
    <n v="1.933671100083132E-3"/>
    <n v="1.5411644843688079E-3"/>
    <n v="0.31218107476941942"/>
    <n v="0.32032691307075922"/>
    <n v="0.67967308692924078"/>
    <n v="6.2653849418555299E-2"/>
    <n v="1"/>
    <n v="0"/>
    <n v="1"/>
    <n v="17.007222748822691"/>
    <n v="59.329259451086521"/>
    <n v="327.68897955595907"/>
    <m/>
    <m/>
    <n v="267.91929710931515"/>
    <m/>
    <n v="0.31511905502361631"/>
    <n v="1257.08"/>
    <n v="330.94743422732859"/>
    <n v="269.47093016031863"/>
    <s v=""/>
    <n v="1.5367867330965401E-2"/>
    <n v="-5.1499455702744057E-2"/>
    <n v="99961.949757826063"/>
    <n v="228671.41218515247"/>
    <n v="248395.41730884032"/>
    <n v="145553.99125025087"/>
    <m/>
  </r>
  <r>
    <x v="1941"/>
    <m/>
    <n v="30.59"/>
    <n v="1234.3499999999999"/>
    <n v="127.53893353685399"/>
    <n v="19.666646344297845"/>
    <m/>
    <m/>
    <m/>
    <m/>
    <m/>
    <m/>
    <m/>
    <n v="1.7471161943558467E-3"/>
    <n v="1.4969732111220519E-3"/>
    <n v="0.29674004818280708"/>
    <n v="0.33699529474496437"/>
    <n v="0.66300470525503563"/>
    <n v="5.9692811230726832E-2"/>
    <n v="1"/>
    <n v="0"/>
    <n v="1"/>
    <n v="17.872538575318536"/>
    <n v="56.310627430120178"/>
    <n v="322.13144939429731"/>
    <m/>
    <m/>
    <n v="263.01921958169578"/>
    <m/>
    <n v="0.31511905502361631"/>
    <n v="1257.08"/>
    <n v="330.94743422732859"/>
    <n v="269.47093016031863"/>
    <s v=""/>
    <n v="1.5614467767900431E-2"/>
    <n v="-5.7915592793061688E-2"/>
    <n v="97848.575890415304"/>
    <n v="226305.88880558475"/>
    <n v="243852.41941562746"/>
    <n v="142644.71671085365"/>
    <m/>
  </r>
  <r>
    <x v="1942"/>
    <m/>
    <n v="26.38"/>
    <n v="1255.19"/>
    <n v="127.73405228566952"/>
    <n v="19.9701088680631"/>
    <m/>
    <m/>
    <m/>
    <m/>
    <m/>
    <m/>
    <m/>
    <n v="1.580025701095759E-3"/>
    <n v="1.4543503526410393E-3"/>
    <n v="0.28219371951768568"/>
    <n v="0.35436649749298477"/>
    <n v="0.64563350250701523"/>
    <n v="7.3074613831122778E-2"/>
    <n v="1"/>
    <n v="0"/>
    <n v="1"/>
    <n v="16.347640623308557"/>
    <n v="61.115090997661078"/>
    <n v="331.29294568256989"/>
    <m/>
    <m/>
    <n v="269.53593840421007"/>
    <m/>
    <n v="0.31511905502361631"/>
    <n v="1257.08"/>
    <n v="330.94743422732859"/>
    <n v="269.47093016031863"/>
    <s v=""/>
    <n v="4.6769554826426862E-2"/>
    <n v="-8.2296104153231187E-2"/>
    <n v="99500.590571467081"/>
    <n v="226652.10874524398"/>
    <n v="249894.25032839799"/>
    <n v="144845.76944638556"/>
    <m/>
  </r>
  <r>
    <x v="1943"/>
    <m/>
    <n v="25.67"/>
    <n v="1236.47"/>
    <n v="126.44585667669529"/>
    <n v="19.709288952949382"/>
    <m/>
    <m/>
    <m/>
    <m/>
    <m/>
    <m/>
    <m/>
    <n v="1.4493506114727809E-3"/>
    <n v="1.4189180862077874E-3"/>
    <n v="0.27027258613893518"/>
    <n v="0.36999682960296398"/>
    <n v="0.63000317039703602"/>
    <n v="7.7227119634780364E-2"/>
    <n v="1"/>
    <n v="0"/>
    <n v="1"/>
    <n v="16.634361622366267"/>
    <n v="60.043194425420076"/>
    <n v="329.35609851390382"/>
    <m/>
    <m/>
    <n v="267.19130886414712"/>
    <m/>
    <n v="0.31511905502361631"/>
    <n v="1257.08"/>
    <n v="330.94743422732859"/>
    <n v="269.47093016031863"/>
    <s v=""/>
    <n v="2.9708649686501554E-2"/>
    <n v="-5.5560107022553318E-2"/>
    <n v="98016.63112668354"/>
    <n v="224366.32632445774"/>
    <n v="247720.47919909802"/>
    <n v="142954.0090388094"/>
    <m/>
  </r>
  <r>
    <x v="1944"/>
    <m/>
    <n v="25.41"/>
    <n v="1225.73"/>
    <n v="125.35314582710478"/>
    <n v="19.558666915157971"/>
    <m/>
    <m/>
    <m/>
    <m/>
    <m/>
    <m/>
    <m/>
    <n v="1.3739011035936043E-3"/>
    <n v="1.3971962096019843E-3"/>
    <n v="0.26536519923294388"/>
    <n v="0.37683916462692468"/>
    <n v="0.62316083537307532"/>
    <n v="8.7336336684848484E-2"/>
    <n v="1"/>
    <n v="0"/>
    <n v="1"/>
    <n v="16.479167590381177"/>
    <n v="60.603380962642888"/>
    <n v="330.38036587179113"/>
    <m/>
    <m/>
    <n v="267.03701562742521"/>
    <m/>
    <n v="0.31511905502361631"/>
    <n v="1257.08"/>
    <n v="330.94743422732859"/>
    <n v="269.47093016031863"/>
    <s v=""/>
    <n v="4.7740745832895337E-2"/>
    <n v="-6.8171467253572926E-2"/>
    <n v="97165.256958041689"/>
    <n v="222427.41329479354"/>
    <n v="247577.42965642983"/>
    <n v="141861.52801611603"/>
    <m/>
  </r>
  <r>
    <x v="1945"/>
    <m/>
    <n v="26.04"/>
    <n v="1211.82"/>
    <n v="124.25324504133035"/>
    <n v="19.378298166912888"/>
    <m/>
    <m/>
    <m/>
    <m/>
    <m/>
    <m/>
    <m/>
    <n v="1.3948324221754235E-3"/>
    <n v="1.4027767519962785E-3"/>
    <n v="0.26589461878836967"/>
    <n v="0.37608884472984316"/>
    <n v="0.62391115527015684"/>
    <n v="9.3388339235515302E-2"/>
    <n v="1"/>
    <n v="0"/>
    <n v="1"/>
    <n v="16.568173729438065"/>
    <n v="60.276054177251915"/>
    <n v="329.78555668568447"/>
    <m/>
    <m/>
    <n v="265.76569863049616"/>
    <m/>
    <n v="0.31511905502361631"/>
    <n v="1257.08"/>
    <n v="330.94743422732859"/>
    <n v="269.47093016031863"/>
    <s v=""/>
    <n v="5.1691644978910434E-2"/>
    <n v="-6.4077360543067785E-2"/>
    <n v="96062.592648376129"/>
    <n v="220475.74239697537"/>
    <n v="246398.75637909898"/>
    <n v="140553.29027458717"/>
    <m/>
  </r>
  <r>
    <x v="1946"/>
    <m/>
    <n v="25.11"/>
    <n v="1215.75"/>
    <n v="124.25053048683475"/>
    <n v="19.460819473962058"/>
    <m/>
    <m/>
    <m/>
    <m/>
    <m/>
    <m/>
    <m/>
    <n v="1.2784025778205782E-3"/>
    <n v="1.3676094687951992E-3"/>
    <n v="0.26254050587914629"/>
    <n v="0.38089360597953753"/>
    <n v="0.61910639402046241"/>
    <n v="7.9729180348375298E-2"/>
    <n v="1"/>
    <n v="0"/>
    <n v="1"/>
    <n v="15.938480011216344"/>
    <n v="62.566919380286883"/>
    <n v="333.96352457352424"/>
    <m/>
    <m/>
    <n v="268.36104658323706"/>
    <m/>
    <n v="0.31511905502361631"/>
    <n v="1257.08"/>
    <n v="330.94743422732859"/>
    <n v="269.47093016031863"/>
    <s v=""/>
    <n v="6.7543034444059513E-2"/>
    <n v="-7.1015565812594272E-2"/>
    <n v="96374.129006175237"/>
    <n v="220470.92567434171"/>
    <n v="248804.9755082858"/>
    <n v="141151.82793375707"/>
    <m/>
  </r>
  <r>
    <x v="1947"/>
    <m/>
    <n v="24.29"/>
    <n v="1219.6600000000001"/>
    <n v="124.2478159916439"/>
    <n v="19.383360020981179"/>
    <m/>
    <m/>
    <m/>
    <m/>
    <m/>
    <m/>
    <m/>
    <n v="1.2330164327348026E-3"/>
    <n v="1.3513174185402277E-3"/>
    <n v="0.26097202511845496"/>
    <n v="0.38318283331177011"/>
    <n v="0.61681716668822983"/>
    <n v="8.5203478016917591E-2"/>
    <n v="1"/>
    <n v="0"/>
    <n v="1"/>
    <n v="15.896658210434312"/>
    <n v="62.731091951073203"/>
    <n v="334.2556259529814"/>
    <m/>
    <m/>
    <n v="268.78805874912598"/>
    <m/>
    <n v="0.31511905502361631"/>
    <n v="1257.08"/>
    <n v="330.94743422732859"/>
    <n v="269.47093016031863"/>
    <s v=""/>
    <n v="7.5911988484474557E-2"/>
    <n v="-7.189089307304608E-2"/>
    <n v="96684.079937217117"/>
    <n v="220466.10905693882"/>
    <n v="249200.8703403727"/>
    <n v="140590.0045535223"/>
    <m/>
  </r>
  <r>
    <x v="1948"/>
    <m/>
    <n v="24.92"/>
    <n v="1205.3499999999999"/>
    <n v="124.23967285537287"/>
    <n v="19.222401974280636"/>
    <m/>
    <m/>
    <m/>
    <m/>
    <m/>
    <m/>
    <m/>
    <n v="1.1746916770859579E-3"/>
    <n v="1.3302709622714116E-3"/>
    <n v="0.25893176031240189"/>
    <n v="0.38620214020616755"/>
    <n v="0.6137978597938325"/>
    <n v="8.574774437582583E-2"/>
    <n v="1"/>
    <n v="0"/>
    <n v="1"/>
    <n v="15.618964648794691"/>
    <n v="63.826921031552629"/>
    <n v="336.20196029235927"/>
    <m/>
    <m/>
    <n v="268.90681103442591"/>
    <m/>
    <n v="0.31511905502361631"/>
    <n v="1257.08"/>
    <n v="330.94743422732859"/>
    <n v="269.47093016031863"/>
    <s v=""/>
    <n v="7.7759375563681621E-2"/>
    <n v="-7.7277445937733336E-2"/>
    <n v="95549.707092406592"/>
    <n v="220451.65982453286"/>
    <n v="249310.96888042454"/>
    <n v="139422.55512813572"/>
    <m/>
  </r>
  <r>
    <x v="1949"/>
    <m/>
    <n v="23.22"/>
    <n v="1241.3"/>
    <n v="124.23695859738815"/>
    <n v="19.771643960085253"/>
    <m/>
    <m/>
    <m/>
    <m/>
    <m/>
    <m/>
    <m/>
    <n v="1.0731555949158266E-3"/>
    <n v="1.2951427590648084E-3"/>
    <n v="0.25549010755187046"/>
    <n v="0.39140458688678453"/>
    <n v="0.60859541311321541"/>
    <n v="8.4586747483817823E-2"/>
    <n v="1"/>
    <n v="0"/>
    <n v="1"/>
    <n v="14.624418658994101"/>
    <n v="67.891134619368657"/>
    <n v="343.33790728352056"/>
    <m/>
    <m/>
    <n v="275.31464250225247"/>
    <m/>
    <n v="0.31511905502361631"/>
    <n v="1257.08"/>
    <n v="330.94743422732859"/>
    <n v="269.47093016031863"/>
    <s v=""/>
    <n v="9.1284689094454086E-2"/>
    <n v="-8.2460414878377075E-2"/>
    <n v="98399.511688558778"/>
    <n v="220446.84362802998"/>
    <n v="255251.84730414656"/>
    <n v="143406.27792963525"/>
    <m/>
  </r>
  <r>
    <x v="1950"/>
    <m/>
    <n v="21.43"/>
    <n v="1243.72"/>
    <n v="123.49446571544439"/>
    <n v="19.899584112896409"/>
    <m/>
    <m/>
    <m/>
    <m/>
    <m/>
    <m/>
    <m/>
    <n v="1.0333544020795266E-3"/>
    <n v="1.2765427862894488E-3"/>
    <n v="0.25364888414694081"/>
    <n v="0.39424577141868761"/>
    <n v="0.60575422858131245"/>
    <n v="3.5756455416464869E-2"/>
    <n v="1"/>
    <n v="0"/>
    <n v="1"/>
    <n v="13.495230037879248"/>
    <n v="73.133182079465143"/>
    <n v="352.17457211426245"/>
    <m/>
    <m/>
    <n v="280.40595026596225"/>
    <m/>
    <n v="0.31511905502361631"/>
    <n v="1257.08"/>
    <n v="330.94743422732859"/>
    <n v="269.47093016031863"/>
    <s v=""/>
    <n v="6.0178844759526395E-2"/>
    <n v="-6.512164858780578E-2"/>
    <n v="98591.348326185704"/>
    <n v="219129.35957104163"/>
    <n v="259972.14005744693"/>
    <n v="144334.24432177926"/>
    <m/>
  </r>
  <r>
    <x v="1951"/>
    <m/>
    <n v="21.16"/>
    <n v="1254"/>
    <n v="124.72630588943144"/>
    <n v="20.013665596711764"/>
    <m/>
    <m/>
    <m/>
    <m/>
    <m/>
    <m/>
    <m/>
    <n v="1.0259780993638053E-3"/>
    <n v="1.2670342439484348E-3"/>
    <n v="0.25270244536806746"/>
    <n v="0.39572232810943914"/>
    <n v="0.60427767189056092"/>
    <n v="1.9335248791955043E-2"/>
    <n v="1"/>
    <n v="0"/>
    <n v="1"/>
    <n v="13.81012183445513"/>
    <n v="71.42672438814202"/>
    <n v="349.43540962474748"/>
    <m/>
    <m/>
    <n v="279.57284552491154"/>
    <m/>
    <n v="0.31511905502361631"/>
    <n v="1257.08"/>
    <n v="330.94743422732859"/>
    <n v="269.47093016031863"/>
    <s v=""/>
    <n v="5.7030521339208162E-2"/>
    <n v="-4.8543759781531692E-2"/>
    <n v="99406.257679410861"/>
    <n v="221315.14455222161"/>
    <n v="259199.74552652656"/>
    <n v="145161.69200431276"/>
    <m/>
  </r>
  <r>
    <x v="1952"/>
    <m/>
    <n v="20.73"/>
    <n v="1265.33"/>
    <n v="126.02334947829837"/>
    <n v="20.133703127167358"/>
    <m/>
    <m/>
    <m/>
    <m/>
    <m/>
    <m/>
    <m/>
    <n v="1.0585161247800361E-3"/>
    <n v="1.269563967235765E-3"/>
    <n v="0.25295458870849241"/>
    <n v="0.39532787489868815"/>
    <n v="0.60467212510131185"/>
    <n v="1.0186322686322628E-2"/>
    <n v="1"/>
    <n v="0"/>
    <n v="1"/>
    <n v="14.125972296951518"/>
    <n v="69.793128088049215"/>
    <n v="346.77143757425648"/>
    <m/>
    <m/>
    <n v="278.85259856356731"/>
    <m/>
    <n v="0.31511905502361631"/>
    <n v="1257.08"/>
    <n v="330.94743422732859"/>
    <n v="269.47093016031863"/>
    <s v=""/>
    <n v="5.7464114832535884E-2"/>
    <n v="-6.0139827412388547E-2"/>
    <n v="100304.40193739149"/>
    <n v="223616.62688438565"/>
    <n v="258531.98457590147"/>
    <n v="146032.33965957368"/>
    <m/>
  </r>
  <r>
    <x v="1953"/>
    <m/>
    <n v="21.91"/>
    <n v="1265.43"/>
    <n v="125.90352176352026"/>
    <n v="20.158829062659109"/>
    <m/>
    <m/>
    <m/>
    <m/>
    <m/>
    <m/>
    <m/>
    <n v="1.1892689692520762E-3"/>
    <n v="1.3024583853037052E-3"/>
    <n v="0.25621066062774739"/>
    <n v="0.39030382168715305"/>
    <n v="0.60969617831284695"/>
    <n v="1.2158038241630548E-2"/>
    <n v="1"/>
    <n v="0"/>
    <n v="1"/>
    <n v="13.994055871848692"/>
    <n v="70.44489631756116"/>
    <n v="347.8508877154793"/>
    <m/>
    <m/>
    <n v="279.46131761278542"/>
    <m/>
    <n v="0.31511905502361631"/>
    <n v="1257.08"/>
    <n v="330.94743422732859"/>
    <n v="269.47093016031863"/>
    <s v=""/>
    <n v="4.1965337105735356E-2"/>
    <n v="-6.0508989440145267E-2"/>
    <n v="100312.32907117775"/>
    <n v="223404.00383082559"/>
    <n v="259096.34490337977"/>
    <n v="146214.58130299221"/>
    <m/>
  </r>
  <r>
    <x v="1954"/>
    <m/>
    <n v="23.52"/>
    <n v="1249.6400000000001"/>
    <n v="125.08498920858621"/>
    <n v="19.876036987439402"/>
    <m/>
    <m/>
    <m/>
    <m/>
    <m/>
    <m/>
    <m/>
    <n v="1.0748261053761805E-3"/>
    <n v="1.2647298436593876E-3"/>
    <n v="0.25247254131971092"/>
    <n v="0.39608267686175047"/>
    <n v="0.60391732313824953"/>
    <n v="-1.4319238669773145E-3"/>
    <n v="-1"/>
    <n v="0"/>
    <n v="1"/>
    <n v="14.631688542224595"/>
    <n v="67.235107263933045"/>
    <n v="342.56766621872845"/>
    <m/>
    <m/>
    <n v="275.44847617803373"/>
    <m/>
    <n v="0.31511905502361631"/>
    <n v="1257.08"/>
    <n v="330.94743422732859"/>
    <n v="269.47093016031863"/>
    <s v=""/>
    <n v="4.0223481346261636E-2"/>
    <n v="-6.1166027438035675E-2"/>
    <n v="99060.634646330946"/>
    <n v="221951.59449805404"/>
    <n v="255375.92821994598"/>
    <n v="144163.45399070976"/>
    <m/>
  </r>
  <r>
    <x v="1955"/>
    <m/>
    <n v="22.65"/>
    <n v="1263.02"/>
    <n v="125.96797306720447"/>
    <n v="20.07367934360332"/>
    <m/>
    <m/>
    <m/>
    <m/>
    <m/>
    <m/>
    <m/>
    <n v="9.9105576805864166E-4"/>
    <n v="1.2339016303156297E-3"/>
    <n v="0.24937650684839527"/>
    <n v="0.40100008322272923"/>
    <n v="0.59899991677727082"/>
    <n v="6.2146892655367825E-3"/>
    <n v="1"/>
    <n v="0"/>
    <n v="1"/>
    <n v="14.254593307952609"/>
    <n v="68.967924255753744"/>
    <n v="345.51060826705429"/>
    <m/>
    <m/>
    <n v="277.99344703851699"/>
    <m/>
    <n v="0.31511905502361631"/>
    <n v="1257.08"/>
    <n v="330.94743422732859"/>
    <n v="269.47093016031863"/>
    <s v=""/>
    <n v="5.0710604654140345E-2"/>
    <n v="-6.9576027465332646E-2"/>
    <n v="100121.28514692943"/>
    <n v="223518.36663095609"/>
    <n v="257735.44134852308"/>
    <n v="145596.97943330469"/>
    <m/>
  </r>
  <r>
    <x v="1956"/>
    <m/>
    <n v="23.4"/>
    <n v="1257.5999999999999"/>
    <n v="125.82031473927869"/>
    <n v="19.962076672627848"/>
    <m/>
    <m/>
    <m/>
    <m/>
    <m/>
    <m/>
    <m/>
    <n v="8.9277198841817098E-4"/>
    <n v="1.1971311205557788E-3"/>
    <n v="0.24563266980597523"/>
    <n v="0.40711196958853157"/>
    <n v="0.59288803041146843"/>
    <n v="1.4485352151910082E-3"/>
    <n v="1"/>
    <n v="0"/>
    <n v="1"/>
    <n v="14.634404762332693"/>
    <n v="67.130284482296346"/>
    <n v="342.44191586279737"/>
    <m/>
    <m/>
    <n v="275.91604639395536"/>
    <m/>
    <n v="0.31511905502361631"/>
    <n v="1257.08"/>
    <n v="330.94743422732859"/>
    <n v="269.47093016031863"/>
    <s v=""/>
    <n v="3.9104685594844257E-2"/>
    <n v="-5.9083432690407389E-2"/>
    <n v="99691.634495715378"/>
    <n v="223256.3607617355"/>
    <n v="255809.42554603686"/>
    <n v="144787.51089928154"/>
    <m/>
  </r>
  <r>
    <x v="1957"/>
    <m/>
    <n v="22.97"/>
    <n v="1277.06"/>
    <n v="126.77895838904539"/>
    <n v="20.290193071084001"/>
    <m/>
    <m/>
    <m/>
    <m/>
    <m/>
    <m/>
    <m/>
    <n v="8.1200965592351888E-4"/>
    <n v="1.1637716468432548E-3"/>
    <n v="0.2421860669008439"/>
    <n v="0.41290566909838838"/>
    <n v="0.58709433090161167"/>
    <n v="2.1518310612135792E-2"/>
    <n v="1"/>
    <n v="0"/>
    <n v="1"/>
    <n v="13.723492387992827"/>
    <n v="71.308780828473132"/>
    <n v="349.54696691015209"/>
    <m/>
    <m/>
    <n v="281.19275330703806"/>
    <m/>
    <n v="0.31511905502361631"/>
    <n v="1257.08"/>
    <n v="330.94743422732859"/>
    <n v="269.47093016031863"/>
    <s v=""/>
    <n v="5.2870547073791352E-2"/>
    <n v="-7.2974249589191298E-2"/>
    <n v="101234.25473051709"/>
    <n v="224957.3841056824"/>
    <n v="260701.60699706848"/>
    <n v="147167.38136049689"/>
    <m/>
  </r>
  <r>
    <x v="1958"/>
    <m/>
    <n v="22.22"/>
    <n v="1277.3"/>
    <n v="126.54406920423382"/>
    <n v="20.344414485475468"/>
    <m/>
    <m/>
    <m/>
    <m/>
    <m/>
    <m/>
    <m/>
    <n v="7.3952569432024376E-4"/>
    <n v="1.13147359863468E-3"/>
    <n v="0.23880173653302414"/>
    <n v="0.41875742384382075"/>
    <n v="0.58124257615617925"/>
    <n v="2.4862786756708982E-2"/>
    <n v="1"/>
    <n v="0"/>
    <n v="1"/>
    <n v="13.423220246704645"/>
    <n v="72.869028009485859"/>
    <n v="352.09634752133269"/>
    <m/>
    <m/>
    <n v="282.63064789895884"/>
    <m/>
    <n v="0.31511905502361631"/>
    <n v="1257.08"/>
    <n v="330.94743422732859"/>
    <n v="269.47093016031863"/>
    <n v="0.41875742384382075"/>
    <n v="3.796219441529769E-2"/>
    <n v="-6.0743557883897292E-2"/>
    <n v="101253.27985160406"/>
    <n v="224540.59525332588"/>
    <n v="262034.7189866112"/>
    <n v="147560.65625648724"/>
    <m/>
  </r>
  <r>
    <x v="1959"/>
    <m/>
    <n v="21.48"/>
    <n v="1281.06"/>
    <n v="126.84953953017086"/>
    <n v="20.410838267117636"/>
    <m/>
    <m/>
    <m/>
    <m/>
    <m/>
    <m/>
    <m/>
    <n v="7.2723768748216965E-4"/>
    <n v="1.1160287594538247E-3"/>
    <n v="0.23716629076762313"/>
    <n v="0.42164508150098179"/>
    <n v="0.57835491849901821"/>
    <n v="2.5752748296161823E-2"/>
    <n v="1"/>
    <n v="0"/>
    <n v="1"/>
    <n v="13.193819480810463"/>
    <n v="74.114348471201765"/>
    <n v="354.10210496516135"/>
    <m/>
    <m/>
    <n v="282.58196209330771"/>
    <m/>
    <n v="0.41875742384382075"/>
    <n v="1281.06"/>
    <n v="354.10210496516135"/>
    <n v="282.58196209330771"/>
    <s v=""/>
    <n v="5.2924136851170589E-2"/>
    <n v="-6.9981354711032506E-2"/>
    <n v="101551.34008196657"/>
    <n v="225082.62372806561"/>
    <n v="261989.58102476146"/>
    <n v="148042.43649239198"/>
    <m/>
  </r>
  <r>
    <x v="1960"/>
    <m/>
    <n v="20.63"/>
    <n v="1277.81"/>
    <n v="126.50357635446115"/>
    <n v="20.396778478507841"/>
    <m/>
    <m/>
    <m/>
    <m/>
    <m/>
    <m/>
    <m/>
    <n v="6.6806752710239878E-4"/>
    <n v="1.0866139791807438E-3"/>
    <n v="0.23401996613688647"/>
    <n v="0.42731396662755905"/>
    <n v="0.57268603337244095"/>
    <n v="3.5197614263945021E-2"/>
    <n v="1"/>
    <n v="0"/>
    <n v="1"/>
    <n v="12.879267211748092"/>
    <n v="75.881299771058707"/>
    <n v="356.91614024783178"/>
    <m/>
    <m/>
    <n v="283.58703267202912"/>
    <m/>
    <n v="0.41875742384382075"/>
    <n v="1281.06"/>
    <n v="354.10210496516135"/>
    <n v="282.58196209330771"/>
    <s v=""/>
    <n v="4.9388787410425738E-2"/>
    <n v="-7.1258350838127593E-2"/>
    <n v="101293.70823391387"/>
    <n v="224468.74448506281"/>
    <n v="262921.40985724935"/>
    <n v="147940.45903634033"/>
    <m/>
  </r>
  <r>
    <x v="1961"/>
    <m/>
    <n v="21.07"/>
    <n v="1280.7"/>
    <n v="126.74505147883735"/>
    <n v="20.452277483913395"/>
    <m/>
    <m/>
    <m/>
    <m/>
    <m/>
    <m/>
    <m/>
    <n v="6.3439081982375606E-4"/>
    <n v="1.0639545734348005E-3"/>
    <n v="0.23156707559822476"/>
    <n v="0.43184031987994165"/>
    <n v="0.56815968012005835"/>
    <n v="3.3592132505175877E-2"/>
    <n v="1"/>
    <n v="0"/>
    <n v="1"/>
    <n v="12.754191267432201"/>
    <n v="76.618214773189024"/>
    <n v="358.07152749539085"/>
    <m/>
    <m/>
    <n v="284.38990716727147"/>
    <m/>
    <n v="0.41875742384382075"/>
    <n v="1281.06"/>
    <n v="354.10210496516135"/>
    <n v="282.58196209330771"/>
    <s v=""/>
    <n v="5.4186459645800156E-2"/>
    <n v="-6.7181037184276038E-2"/>
    <n v="101522.80240033612"/>
    <n v="224897.21947015906"/>
    <n v="263665.7770881434"/>
    <n v="148343.0004643609"/>
    <m/>
  </r>
  <r>
    <x v="1962"/>
    <m/>
    <n v="20.69"/>
    <n v="1292.08"/>
    <n v="127.7748984085834"/>
    <n v="20.632773121174466"/>
    <m/>
    <m/>
    <m/>
    <m/>
    <m/>
    <m/>
    <m/>
    <n v="5.8462380587986722E-4"/>
    <n v="1.0361375566433025E-3"/>
    <n v="0.22851987409156002"/>
    <n v="0.43759870075866336"/>
    <n v="0.56240129924133664"/>
    <n v="3.3985074097170345E-2"/>
    <n v="1"/>
    <n v="0"/>
    <n v="1"/>
    <n v="12.485884642930857"/>
    <n v="78.230012350163264"/>
    <n v="360.58241354735219"/>
    <m/>
    <m/>
    <n v="286.60575679370629"/>
    <m/>
    <n v="0.41875742384382075"/>
    <n v="1281.06"/>
    <n v="354.10210496516135"/>
    <n v="282.58196209330771"/>
    <s v=""/>
    <n v="5.4079800109315235E-2"/>
    <n v="-6.0701778545826368E-2"/>
    <n v="102424.91022520987"/>
    <n v="226724.586363599"/>
    <n v="265720.15278481948"/>
    <n v="149652.15854825129"/>
    <m/>
  </r>
  <r>
    <x v="1963"/>
    <m/>
    <n v="21.05"/>
    <n v="1292.48"/>
    <n v="127.89372473422213"/>
    <n v="20.607521326737022"/>
    <m/>
    <m/>
    <m/>
    <m/>
    <m/>
    <m/>
    <m/>
    <n v="5.4011937881561542E-4"/>
    <n v="1.0092408160011239E-3"/>
    <n v="0.22553433691226851"/>
    <n v="0.44339146477238806"/>
    <n v="0.556608535227612"/>
    <n v="2.8893243727003293E-2"/>
    <n v="1"/>
    <n v="0"/>
    <n v="1"/>
    <n v="12.765904966648371"/>
    <n v="76.475551692454047"/>
    <n v="357.88682550117295"/>
    <m/>
    <m/>
    <n v="285.39236896746229"/>
    <m/>
    <n v="0.41875742384382075"/>
    <n v="1281.06"/>
    <n v="354.10210496516135"/>
    <n v="282.58196209330771"/>
    <s v=""/>
    <n v="4.6336140177078988E-2"/>
    <n v="-4.7390173593515383E-2"/>
    <n v="102456.61876035483"/>
    <n v="226935.43254594851"/>
    <n v="264595.18724964053"/>
    <n v="149469.00403370365"/>
    <m/>
  </r>
  <r>
    <x v="1964"/>
    <m/>
    <n v="20.47"/>
    <n v="1295.5"/>
    <n v="128.12410287876168"/>
    <n v="20.674815819937294"/>
    <m/>
    <m/>
    <m/>
    <m/>
    <m/>
    <m/>
    <m/>
    <n v="4.9867129696581957E-4"/>
    <n v="9.8273274833061996E-4"/>
    <n v="0.2225527589491158"/>
    <n v="0.44933165723128099"/>
    <n v="0.55066834276871901"/>
    <n v="4.4952524680877855E-2"/>
    <n v="1"/>
    <n v="0"/>
    <n v="1"/>
    <n v="12.519657644421983"/>
    <n v="77.950723242708563"/>
    <n v="360.18797251921325"/>
    <m/>
    <m/>
    <n v="286.73870725619463"/>
    <m/>
    <n v="0.41875742384382075"/>
    <n v="1281.06"/>
    <n v="354.10210496516135"/>
    <n v="282.58196209330771"/>
    <s v=""/>
    <n v="3.8809111166130394E-2"/>
    <n v="-3.6575510461508309E-2"/>
    <n v="102696.01820069918"/>
    <n v="227344.21697996871"/>
    <n v="265843.41484905861"/>
    <n v="149957.09965258563"/>
    <m/>
  </r>
  <r>
    <x v="1965"/>
    <m/>
    <n v="20.91"/>
    <n v="1289.0899999999999"/>
    <n v="127.5504097993482"/>
    <n v="20.563267616831471"/>
    <m/>
    <m/>
    <m/>
    <m/>
    <m/>
    <m/>
    <m/>
    <n v="4.5652858730694211E-4"/>
    <n v="9.5556809189201262E-4"/>
    <n v="0.21945530713873709"/>
    <n v="0.45567364628270834"/>
    <n v="0.54432635371729166"/>
    <n v="4.4291795571064843E-2"/>
    <n v="1"/>
    <n v="0"/>
    <n v="1"/>
    <n v="12.705588902483264"/>
    <n v="76.793065705183082"/>
    <n v="358.40490451604842"/>
    <m/>
    <m/>
    <n v="285.31953857038127"/>
    <m/>
    <n v="0.41875742384382075"/>
    <n v="1281.06"/>
    <n v="354.10210496516135"/>
    <n v="282.58196209330771"/>
    <s v=""/>
    <n v="4.3434967194133423E-2"/>
    <n v="-4.6500841120606817E-2"/>
    <n v="102187.88892500139"/>
    <n v="226326.25235820274"/>
    <n v="264527.66416686564"/>
    <n v="149148.02618103015"/>
    <m/>
  </r>
  <r>
    <x v="1966"/>
    <m/>
    <n v="22.2"/>
    <n v="1293.67"/>
    <n v="127.95891373832468"/>
    <n v="20.639066605587583"/>
    <m/>
    <m/>
    <m/>
    <m/>
    <m/>
    <m/>
    <m/>
    <n v="4.2102898515070228E-4"/>
    <n v="9.2994702610758851E-4"/>
    <n v="0.21649325651350543"/>
    <n v="0.46190815183087119"/>
    <n v="0.53809184816912881"/>
    <n v="4.1030947183943962E-2"/>
    <n v="1"/>
    <n v="0"/>
    <n v="1"/>
    <n v="12.62777718526894"/>
    <n v="77.263362702711859"/>
    <n v="359.13655369533154"/>
    <m/>
    <m/>
    <n v="286.08197172104906"/>
    <m/>
    <n v="0.41875742384382075"/>
    <n v="1281.06"/>
    <n v="354.10210496516135"/>
    <n v="282.58196209330771"/>
    <s v=""/>
    <n v="4.7638256444468619E-2"/>
    <n v="-4.6964110014525051E-2"/>
    <n v="102550.95165241105"/>
    <n v="227051.10432635836"/>
    <n v="265234.53710462549"/>
    <n v="149697.80600056812"/>
    <m/>
  </r>
  <r>
    <x v="1967"/>
    <m/>
    <n v="20.89"/>
    <n v="1308.04"/>
    <n v="129.26149958624455"/>
    <n v="20.875268872299987"/>
    <m/>
    <m/>
    <m/>
    <m/>
    <m/>
    <m/>
    <m/>
    <n v="3.939973580318116E-4"/>
    <n v="9.0656999674321463E-4"/>
    <n v="0.2137548311403932"/>
    <n v="0.467825683595055"/>
    <n v="0.53217431640494506"/>
    <n v="5.4182833752611632E-2"/>
    <n v="1"/>
    <n v="0"/>
    <n v="1"/>
    <n v="12.232347465267296"/>
    <n v="79.682809089171684"/>
    <n v="362.88525427254706"/>
    <m/>
    <m/>
    <n v="289.14816650361581"/>
    <m/>
    <n v="0.41875742384382075"/>
    <n v="1281.06"/>
    <n v="354.10210496516135"/>
    <n v="282.58196209330771"/>
    <s v=""/>
    <n v="3.8309615280558429E-2"/>
    <n v="-2.9471621403469483E-2"/>
    <n v="103690.08077749329"/>
    <n v="229362.42087797355"/>
    <n v="268077.29139960674"/>
    <n v="151411.01143640091"/>
    <m/>
  </r>
  <r>
    <x v="1968"/>
    <m/>
    <n v="19.87"/>
    <n v="1314.5"/>
    <n v="129.79438264878178"/>
    <n v="21.006274338993471"/>
    <m/>
    <m/>
    <m/>
    <m/>
    <m/>
    <m/>
    <m/>
    <n v="3.8313669630503209E-4"/>
    <n v="8.8793461906383866E-4"/>
    <n v="0.21154646014721559"/>
    <n v="0.4727093988261955"/>
    <n v="0.52729060117380455"/>
    <n v="5.799436018818846E-2"/>
    <n v="1"/>
    <n v="0"/>
    <n v="1"/>
    <n v="11.893548937298817"/>
    <n v="81.889778642682046"/>
    <n v="366.23552399300473"/>
    <m/>
    <m/>
    <n v="291.2988932217948"/>
    <m/>
    <n v="0.41875742384382075"/>
    <n v="1281.06"/>
    <n v="354.10210496516135"/>
    <n v="282.58196209330771"/>
    <s v=""/>
    <n v="3.8225130729947043E-2"/>
    <n v="-3.3568587636286451E-2"/>
    <n v="104202.1736200842"/>
    <n v="230307.97194816562"/>
    <n v="270071.28984034376"/>
    <n v="152361.21094458923"/>
    <m/>
  </r>
  <r>
    <x v="1969"/>
    <m/>
    <n v="18.28"/>
    <n v="1315.38"/>
    <n v="129.78191345490998"/>
    <n v="21.117417643291628"/>
    <m/>
    <m/>
    <m/>
    <m/>
    <m/>
    <m/>
    <m/>
    <n v="3.6801489385515564E-4"/>
    <n v="8.6825414064611156E-4"/>
    <n v="0.20918893060715241"/>
    <n v="0.47803676661933703"/>
    <n v="0.52196323338066297"/>
    <n v="6.6554839358186513E-2"/>
    <n v="1"/>
    <n v="0"/>
    <n v="1"/>
    <n v="11.537823964171421"/>
    <n v="84.339025663957784"/>
    <n v="369.88677848448083"/>
    <m/>
    <m/>
    <n v="293.07379800816051"/>
    <m/>
    <n v="0.41875742384382075"/>
    <n v="1281.06"/>
    <n v="354.10210496516135"/>
    <n v="282.58196209330771"/>
    <s v=""/>
    <n v="3.5549638645872905E-2"/>
    <n v="-2.8720920143591955E-2"/>
    <n v="104271.93239740308"/>
    <n v="230285.84653184301"/>
    <n v="271716.85333595448"/>
    <n v="153167.34763298882"/>
    <m/>
  </r>
  <r>
    <x v="1970"/>
    <m/>
    <n v="18.670000000000002"/>
    <n v="1316"/>
    <n v="129.75612382415423"/>
    <n v="21.110718406948031"/>
    <m/>
    <m/>
    <m/>
    <m/>
    <m/>
    <m/>
    <m/>
    <n v="3.7389816199932623E-4"/>
    <n v="8.5501194368563401E-4"/>
    <n v="0.20758757660745489"/>
    <n v="0.48172439620073487"/>
    <n v="0.51827560379926507"/>
    <n v="7.2327483563700334E-2"/>
    <n v="1"/>
    <n v="0"/>
    <n v="1"/>
    <n v="11.263166177946735"/>
    <n v="86.346715342110471"/>
    <n v="372.82182886162315"/>
    <m/>
    <m/>
    <n v="294.49247817790615"/>
    <m/>
    <n v="0.41875742384382075"/>
    <n v="1281.06"/>
    <n v="354.10210496516135"/>
    <n v="282.58196209330771"/>
    <s v=""/>
    <n v="3.5601879304839601E-2"/>
    <n v="-2.3176826544181961E-2"/>
    <n v="104321.08062687775"/>
    <n v="230240.08524822319"/>
    <n v="273032.15110134077"/>
    <n v="153118.75720970661"/>
    <m/>
  </r>
  <r>
    <x v="1971"/>
    <m/>
    <n v="18.91"/>
    <n v="1314.65"/>
    <n v="129.6074863295035"/>
    <n v="21.101000951418012"/>
    <m/>
    <m/>
    <m/>
    <m/>
    <m/>
    <m/>
    <m/>
    <n v="3.6238856489079544E-4"/>
    <n v="8.3712565110248549E-4"/>
    <n v="0.20540480231865385"/>
    <n v="0.48684353467483898"/>
    <n v="0.51315646532516102"/>
    <n v="6.4973019811729496E-2"/>
    <n v="1"/>
    <n v="0"/>
    <n v="1"/>
    <n v="11.195829883134595"/>
    <n v="86.86293500791993"/>
    <n v="373.56479462524601"/>
    <m/>
    <m/>
    <n v="294.71239812519065"/>
    <m/>
    <n v="0.41875742384382075"/>
    <n v="1281.06"/>
    <n v="354.10210496516135"/>
    <n v="282.58196209330771"/>
    <s v=""/>
    <n v="3.1656534954407345E-2"/>
    <n v="-2.1495210837146894E-2"/>
    <n v="104214.06432076356"/>
    <n v="229976.3419393845"/>
    <n v="273236.04498905124"/>
    <n v="153048.2752542698"/>
    <m/>
  </r>
  <r>
    <x v="1972"/>
    <m/>
    <n v="18.309999999999999"/>
    <n v="1326.06"/>
    <n v="130.60582073477377"/>
    <n v="21.30243665819733"/>
    <m/>
    <m/>
    <m/>
    <m/>
    <m/>
    <m/>
    <m/>
    <n v="3.4487025815379781E-4"/>
    <n v="8.176280464950354E-4"/>
    <n v="0.2029986540431975"/>
    <n v="0.49261410363203839"/>
    <n v="0.50738589636796161"/>
    <n v="5.8566440747586691E-2"/>
    <n v="1"/>
    <n v="0"/>
    <n v="1"/>
    <n v="10.867117319538096"/>
    <n v="89.413254041525605"/>
    <n v="377.22078209535579"/>
    <m/>
    <m/>
    <n v="297.46216903222427"/>
    <m/>
    <n v="0.41875742384382075"/>
    <n v="1281.06"/>
    <n v="354.10210496516135"/>
    <n v="282.58196209330771"/>
    <s v=""/>
    <n v="3.7127752633780764E-2"/>
    <n v="-3.2943972591773618E-2"/>
    <n v="105118.55028577318"/>
    <n v="231747.79281045988"/>
    <n v="275785.43392566685"/>
    <n v="154509.31435702043"/>
    <m/>
  </r>
  <r>
    <x v="1973"/>
    <m/>
    <n v="18.57"/>
    <n v="1318.43"/>
    <n v="129.87347970174361"/>
    <n v="21.212166573667812"/>
    <m/>
    <m/>
    <m/>
    <m/>
    <m/>
    <m/>
    <m/>
    <n v="3.1127441578539472E-4"/>
    <n v="7.9336656013427739E-4"/>
    <n v="0.19996418336984145"/>
    <n v="0.50008955761365603"/>
    <n v="0.49991044238634397"/>
    <n v="6.3144350753394737E-2"/>
    <n v="1"/>
    <n v="0"/>
    <n v="1"/>
    <n v="10.856861591409359"/>
    <n v="89.497636863353321"/>
    <n v="377.33944814916214"/>
    <m/>
    <m/>
    <n v="296.81241803196764"/>
    <m/>
    <n v="0.41875742384382075"/>
    <n v="1281.06"/>
    <n v="354.10210496516135"/>
    <n v="282.58196209330771"/>
    <s v=""/>
    <n v="2.9923231226339775E-2"/>
    <n v="-1.7778146984412935E-2"/>
    <n v="104513.70997788331"/>
    <n v="230448.32225827119"/>
    <n v="275183.03173740744"/>
    <n v="153854.57381764465"/>
    <m/>
  </r>
  <r>
    <x v="1974"/>
    <m/>
    <n v="18.53"/>
    <n v="1316.33"/>
    <n v="129.61662871687111"/>
    <n v="21.23590419718775"/>
    <m/>
    <m/>
    <m/>
    <m/>
    <m/>
    <m/>
    <m/>
    <n v="2.8019909741978249E-4"/>
    <n v="7.6958120029412718E-4"/>
    <n v="0.1969438815876848"/>
    <n v="0.50775885594332248"/>
    <n v="0.49224114405667752"/>
    <n v="6.5232052755158157E-2"/>
    <n v="1"/>
    <n v="0"/>
    <n v="1"/>
    <n v="10.661453521279753"/>
    <n v="91.108467060771162"/>
    <n v="379.60330597848008"/>
    <m/>
    <m/>
    <n v="297.66851837515986"/>
    <m/>
    <n v="0.41875742384382075"/>
    <n v="1281.06"/>
    <n v="354.10210496516135"/>
    <n v="282.58196209330771"/>
    <s v=""/>
    <n v="3.7286772904135956E-2"/>
    <n v="-2.2038166815420479E-2"/>
    <n v="104347.24016837233"/>
    <n v="229992.56424924437"/>
    <n v="275976.74612938985"/>
    <n v="154026.7458556786"/>
    <m/>
  </r>
  <r>
    <x v="1975"/>
    <m/>
    <n v="19.399999999999999"/>
    <n v="1313.01"/>
    <n v="129.36466915118484"/>
    <n v="21.133391039479793"/>
    <m/>
    <m/>
    <m/>
    <m/>
    <m/>
    <m/>
    <m/>
    <n v="2.5269657795881688E-4"/>
    <n v="7.4664898136960714E-4"/>
    <n v="0.19398739304663126"/>
    <n v="0.51549741676234451"/>
    <n v="0.48450258323765549"/>
    <n v="5.4667648534481417E-2"/>
    <n v="1"/>
    <n v="0"/>
    <n v="1"/>
    <n v="10.900440946378984"/>
    <n v="89.066177245022089"/>
    <n v="376.7669067178515"/>
    <m/>
    <m/>
    <n v="296.04619432542682"/>
    <m/>
    <n v="0.41875742384382075"/>
    <n v="1281.06"/>
    <n v="354.10210496516135"/>
    <n v="282.58196209330771"/>
    <s v=""/>
    <n v="4.2428570343303162E-2"/>
    <n v="-2.4658822037475714E-2"/>
    <n v="104084.05932666926"/>
    <n v="229545.48560530052"/>
    <n v="274472.64447007864"/>
    <n v="153283.20473105638"/>
    <m/>
  </r>
  <r>
    <x v="1976"/>
    <m/>
    <n v="19.440000000000001"/>
    <n v="1312.41"/>
    <n v="129.33377814803916"/>
    <n v="21.198899626118429"/>
    <m/>
    <m/>
    <m/>
    <m/>
    <m/>
    <m/>
    <m/>
    <n v="2.2771773479563409E-4"/>
    <n v="7.2433675631832862E-4"/>
    <n v="0.19106693203807865"/>
    <n v="0.52337680274298082"/>
    <n v="0.47662319725701918"/>
    <n v="5.3591134603792917E-2"/>
    <n v="1"/>
    <n v="0"/>
    <n v="1"/>
    <n v="11.001700034232327"/>
    <n v="88.2388015534533"/>
    <n v="375.60025442383738"/>
    <m/>
    <m/>
    <n v="295.44962507504448"/>
    <m/>
    <n v="0.41875742384382075"/>
    <n v="1281.06"/>
    <n v="354.10210496516135"/>
    <n v="282.58196209330771"/>
    <n v="0.52337680274298082"/>
    <n v="4.0113936679842643E-2"/>
    <n v="-2.666657338788303E-2"/>
    <n v="104036.49652395185"/>
    <n v="229490.67241430769"/>
    <n v="273919.54855835758"/>
    <n v="153758.34693982988"/>
    <m/>
  </r>
  <r>
    <x v="1977"/>
    <m/>
    <n v="18.55"/>
    <n v="1324.09"/>
    <n v="130.34957044633455"/>
    <n v="21.421183789860802"/>
    <m/>
    <m/>
    <m/>
    <m/>
    <m/>
    <m/>
    <m/>
    <n v="2.0516699155428381E-4"/>
    <n v="7.0267296270024265E-4"/>
    <n v="0.18818798399497305"/>
    <n v="0.53138355530006232"/>
    <n v="0.46861644469993768"/>
    <n v="6.9248212105354923E-2"/>
    <n v="1"/>
    <n v="0"/>
    <n v="1"/>
    <n v="10.560643808076646"/>
    <n v="91.776279642527697"/>
    <n v="380.61950388055249"/>
    <m/>
    <m/>
    <n v="297.63579519952276"/>
    <m/>
    <n v="0.52337680274298082"/>
    <n v="1324.09"/>
    <n v="380.61950388055249"/>
    <n v="297.63579519952276"/>
    <s v=""/>
    <n v="4.6997508400575816E-2"/>
    <n v="-3.6894617102166349E-2"/>
    <n v="104962.3857501843"/>
    <n v="231293.10068097638"/>
    <n v="275946.40756492002"/>
    <n v="155370.60258378886"/>
    <m/>
  </r>
  <r>
    <x v="1978"/>
    <m/>
    <n v="17.98"/>
    <n v="1325.54"/>
    <n v="130.38750102100917"/>
    <n v="21.503440022505554"/>
    <m/>
    <m/>
    <m/>
    <m/>
    <m/>
    <m/>
    <m/>
    <n v="1.8754289145623914E-4"/>
    <n v="6.8246055353645048E-4"/>
    <n v="0.18546161839646796"/>
    <n v="0.53919512222861343"/>
    <n v="0.46080487777138657"/>
    <n v="7.2741466184089276E-2"/>
    <n v="1"/>
    <n v="0"/>
    <n v="1"/>
    <n v="10.209642261828407"/>
    <n v="94.826625497275828"/>
    <n v="384.83635646461363"/>
    <m/>
    <m/>
    <n v="299.3780406483275"/>
    <m/>
    <n v="0.52337680274298082"/>
    <n v="1324.09"/>
    <n v="380.61950388055249"/>
    <n v="297.63579519952276"/>
    <s v=""/>
    <n v="3.4393432470602558E-2"/>
    <n v="-2.568544421769392E-2"/>
    <n v="105077.32919008474"/>
    <n v="231360.40493213013"/>
    <n v="277561.69168211339"/>
    <n v="155967.21762419277"/>
    <m/>
  </r>
  <r>
    <x v="1979"/>
    <m/>
    <n v="17.100000000000001"/>
    <n v="1344.9"/>
    <n v="132.10387240007893"/>
    <n v="21.841788649073106"/>
    <m/>
    <m/>
    <m/>
    <m/>
    <m/>
    <m/>
    <m/>
    <n v="2.1489370800794832E-4"/>
    <n v="6.758182686395569E-4"/>
    <n v="0.18455687670589158"/>
    <n v="0.54183838491891712"/>
    <n v="0.45816161508108288"/>
    <n v="9.3187347931873568E-2"/>
    <n v="1"/>
    <n v="0"/>
    <n v="1"/>
    <n v="9.7308485511561784"/>
    <n v="99.273636541151077"/>
    <n v="390.85214762842907"/>
    <m/>
    <m/>
    <n v="303.8978297162443"/>
    <m/>
    <n v="0.52337680274298082"/>
    <n v="1324.09"/>
    <n v="380.61950388055249"/>
    <n v="297.63579519952276"/>
    <s v=""/>
    <n v="2.9263545422997472E-2"/>
    <n v="-1.843157472466217E-2"/>
    <n v="106612.02229110022"/>
    <n v="234405.94514239547"/>
    <n v="281752.11358821095"/>
    <n v="158421.30375262047"/>
    <m/>
  </r>
  <r>
    <x v="1980"/>
    <m/>
    <n v="17.760000000000002"/>
    <n v="1344.33"/>
    <n v="132.01179277145823"/>
    <n v="21.847193502048668"/>
    <m/>
    <m/>
    <m/>
    <m/>
    <m/>
    <m/>
    <m/>
    <n v="2.489754982854548E-4"/>
    <n v="6.7221506890386058E-4"/>
    <n v="0.18406422648834991"/>
    <n v="0.54328862217194263"/>
    <n v="0.45671137782805737"/>
    <n v="6.9543570035779767E-2"/>
    <n v="1"/>
    <n v="0"/>
    <n v="1"/>
    <n v="9.6441791602805225"/>
    <n v="100.15783338830173"/>
    <n v="392.0125437774841"/>
    <m/>
    <m/>
    <n v="304.26326023853795"/>
    <m/>
    <n v="0.52337680274298082"/>
    <n v="1324.09"/>
    <n v="380.61950388055249"/>
    <n v="297.63579519952276"/>
    <s v=""/>
    <s v=""/>
    <s v=""/>
    <n v="106566.83762851865"/>
    <n v="234242.55846808341"/>
    <n v="282090.91436912474"/>
    <n v="158460.50584676841"/>
    <m/>
  </r>
  <r>
    <x v="1981"/>
    <m/>
    <n v="17.649999999999999"/>
    <n v="1347.05"/>
    <n v="132.30996079688992"/>
    <n v="21.869953321013643"/>
    <m/>
    <m/>
    <m/>
    <m/>
    <m/>
    <m/>
    <m/>
    <n v="2.9194796526716739E-4"/>
    <n v="6.7240962187982227E-4"/>
    <n v="0.18409086056277493"/>
    <n v="0.54321001973859551"/>
    <n v="0.45678998026140449"/>
    <n v="6.2279317857411171E-2"/>
    <n v="1"/>
    <n v="0"/>
    <n v="1"/>
    <n v="9.7575414053802429"/>
    <n v="98.980530823871618"/>
    <n v="390.4765768026104"/>
    <m/>
    <m/>
    <n v="304.01079306537537"/>
    <m/>
    <n v="0.52337680274298082"/>
    <n v="1324.09"/>
    <n v="380.61950388055249"/>
    <n v="297.63579519952276"/>
    <s v=""/>
    <s v=""/>
    <s v=""/>
    <n v="106782.4556675043"/>
    <n v="234771.62969470792"/>
    <n v="281856.84504485014"/>
    <n v="158625.58574253775"/>
    <m/>
  </r>
  <r>
    <x v="1982"/>
    <m/>
    <n v="18.16"/>
    <n v="1349.96"/>
    <n v="132.7398082449798"/>
    <n v="21.860197166541049"/>
    <m/>
    <m/>
    <m/>
    <m/>
    <m/>
    <m/>
    <m/>
    <n v="3.0019360507283659E-4"/>
    <n v="6.6346946412314332E-4"/>
    <n v="0.18286295686061302"/>
    <n v="0.54685761248094023"/>
    <n v="0.45314238751905977"/>
    <n v="5.1558687991325562E-2"/>
    <n v="1"/>
    <n v="0"/>
    <n v="1"/>
    <n v="10.076277851741484"/>
    <n v="95.747267305629791"/>
    <n v="386.22485288614854"/>
    <m/>
    <m/>
    <n v="302.76849319164421"/>
    <m/>
    <n v="0.52337680274298082"/>
    <n v="1324.09"/>
    <n v="380.61950388055249"/>
    <n v="297.63579519952276"/>
    <s v=""/>
    <n v="1.4000965071823801E-2"/>
    <n v="-4.9422560642379265E-3"/>
    <n v="107013.1352606838"/>
    <n v="235534.3537201733"/>
    <n v="280705.07434789935"/>
    <n v="158554.82309869054"/>
    <m/>
  </r>
  <r>
    <x v="1983"/>
    <m/>
    <n v="18.63"/>
    <n v="1351.95"/>
    <n v="133.07655158601034"/>
    <n v="21.812213191615768"/>
    <m/>
    <m/>
    <m/>
    <m/>
    <m/>
    <m/>
    <m/>
    <n v="3.0909392351867872E-4"/>
    <n v="6.5524128388538675E-4"/>
    <n v="0.18172550923803596"/>
    <n v="0.55028047751410325"/>
    <n v="0.44971952248589675"/>
    <n v="5.6739503360611891E-2"/>
    <n v="1"/>
    <n v="0"/>
    <n v="1"/>
    <n v="10.525432807704764"/>
    <n v="91.479286582685361"/>
    <n v="380.48613304857741"/>
    <m/>
    <m/>
    <n v="300.86374174289676"/>
    <m/>
    <n v="0.52337680274298082"/>
    <n v="1324.09"/>
    <n v="380.61950388055249"/>
    <n v="297.63579519952276"/>
    <s v=""/>
    <n v="1.54893478325282E-2"/>
    <n v="-1.4316552832076668E-2"/>
    <n v="107170.88522302992"/>
    <n v="236131.87323031769"/>
    <n v="278939.12640728423"/>
    <n v="158206.78915380486"/>
    <m/>
  </r>
  <r>
    <x v="1984"/>
    <m/>
    <n v="20.79"/>
    <n v="1342.64"/>
    <n v="132.43189897510157"/>
    <n v="21.571688000253129"/>
    <m/>
    <m/>
    <m/>
    <m/>
    <m/>
    <m/>
    <m/>
    <n v="2.7846738834257664E-4"/>
    <n v="6.3566890252155493E-4"/>
    <n v="0.17899081732615885"/>
    <n v="0.55868787848361523"/>
    <n v="0.44131212151638477"/>
    <n v="4.679004781886633E-2"/>
    <n v="1"/>
    <n v="0"/>
    <n v="1"/>
    <n v="11.313985457836838"/>
    <n v="84.625769469910367"/>
    <n v="370.98427996454615"/>
    <m/>
    <m/>
    <n v="296.22702356691548"/>
    <m/>
    <n v="0.52337680274298082"/>
    <n v="1324.09"/>
    <n v="380.61950388055249"/>
    <n v="297.63579519952276"/>
    <s v=""/>
    <n v="1.4157328303561423E-2"/>
    <n v="-2.6738619455079604E-2"/>
    <n v="106432.86906753127"/>
    <n v="234987.99756790759"/>
    <n v="274640.29627935792"/>
    <n v="156462.22898919421"/>
    <m/>
  </r>
  <r>
    <x v="1985"/>
    <m/>
    <n v="19.04"/>
    <n v="1351.77"/>
    <n v="133.08197420460306"/>
    <n v="21.783070462499257"/>
    <m/>
    <m/>
    <m/>
    <m/>
    <m/>
    <m/>
    <m/>
    <n v="2.536666928208345E-4"/>
    <n v="6.1751264843966293E-4"/>
    <n v="0.17641609190025442"/>
    <n v="0.56684171451060117"/>
    <n v="0.43315828548939883"/>
    <n v="8.920028486447984E-2"/>
    <n v="1"/>
    <n v="0"/>
    <n v="1"/>
    <n v="10.474104236544392"/>
    <n v="90.907870050653955"/>
    <n v="380.16414946611951"/>
    <m/>
    <m/>
    <n v="300.7225592030793"/>
    <m/>
    <n v="0.52337680274298082"/>
    <n v="1324.09"/>
    <n v="380.61950388055249"/>
    <n v="297.63579519952276"/>
    <s v=""/>
    <n v="3.9705356610856279E-2"/>
    <n v="-5.6660800835997116E-2"/>
    <n v="107156.61638221469"/>
    <n v="236141.49515898095"/>
    <n v="278808.23215564556"/>
    <n v="157995.41318933031"/>
    <m/>
  </r>
  <r>
    <x v="1986"/>
    <m/>
    <n v="19.54"/>
    <n v="1350.5"/>
    <n v="133.06160740760282"/>
    <n v="21.724678343355158"/>
    <m/>
    <m/>
    <m/>
    <m/>
    <m/>
    <m/>
    <m/>
    <n v="2.2895429751805578E-4"/>
    <n v="5.9918355118026439E-4"/>
    <n v="0.17377816600334267"/>
    <n v="0.57544628476558146"/>
    <n v="0.42455371523441854"/>
    <n v="8.6208257255027815E-2"/>
    <n v="1"/>
    <n v="0"/>
    <n v="1"/>
    <n v="10.738785905533826"/>
    <n v="88.610619018405302"/>
    <n v="376.96188735064533"/>
    <m/>
    <m/>
    <n v="299.37963676764554"/>
    <m/>
    <n v="0.52337680274298082"/>
    <n v="1324.09"/>
    <n v="380.61950388055249"/>
    <n v="297.63579519952276"/>
    <s v=""/>
    <n v="3.1447657515701666E-2"/>
    <n v="-3.5363807288838922E-2"/>
    <n v="107055.94178312948"/>
    <n v="236105.35618581061"/>
    <n v="277563.17148863856"/>
    <n v="157571.88763506766"/>
    <m/>
  </r>
  <r>
    <x v="1987"/>
    <m/>
    <n v="21.14"/>
    <n v="1343.23"/>
    <n v="132.67062033273993"/>
    <n v="21.537091080417035"/>
    <m/>
    <m/>
    <m/>
    <m/>
    <m/>
    <m/>
    <m/>
    <n v="2.0855666937666959E-4"/>
    <n v="5.8195738512798227E-4"/>
    <n v="0.17126194034417078"/>
    <n v="0.58390089356128039"/>
    <n v="0.41609910643871961"/>
    <n v="3.3160396876799142E-2"/>
    <n v="1"/>
    <n v="0"/>
    <n v="1"/>
    <n v="11.599827679800754"/>
    <n v="81.505770733909614"/>
    <n v="366.88688336755541"/>
    <m/>
    <m/>
    <n v="294.76930096031685"/>
    <m/>
    <n v="0.52337680274298082"/>
    <n v="1324.09"/>
    <n v="380.61950388055249"/>
    <n v="297.63579519952276"/>
    <s v=""/>
    <n v="3.857830433172893E-2"/>
    <n v="-4.5555474533977902E-2"/>
    <n v="106479.63915687006"/>
    <n v="235411.58625192"/>
    <n v="273288.80118701729"/>
    <n v="156211.29307756541"/>
    <m/>
  </r>
  <r>
    <x v="1988"/>
    <m/>
    <n v="19.22"/>
    <n v="1358.04"/>
    <n v="133.91766739127058"/>
    <n v="21.782004288438284"/>
    <m/>
    <m/>
    <m/>
    <m/>
    <m/>
    <m/>
    <m/>
    <n v="1.8972104566179955E-4"/>
    <n v="5.6510467654098185E-4"/>
    <n v="0.16876396445232461"/>
    <n v="0.5925435582443298"/>
    <n v="0.4074564417556702"/>
    <n v="5.0702883852191447E-2"/>
    <n v="1"/>
    <n v="0"/>
    <n v="1"/>
    <n v="10.917806780084801"/>
    <n v="86.297965982187463"/>
    <n v="374.07735001917206"/>
    <m/>
    <m/>
    <n v="299.19160615486675"/>
    <m/>
    <n v="0.52337680274298082"/>
    <n v="1324.09"/>
    <n v="380.61950388055249"/>
    <n v="297.63579519952276"/>
    <s v=""/>
    <n v="4.5368254133692609E-2"/>
    <n v="-6.2259381772000855E-2"/>
    <n v="107653.64767061174"/>
    <n v="237624.35442503335"/>
    <n v="277388.84308813902"/>
    <n v="157987.6800916669"/>
    <m/>
  </r>
  <r>
    <x v="1989"/>
    <m/>
    <n v="17.78"/>
    <n v="1361.23"/>
    <n v="134.19919983613133"/>
    <n v="21.838918835960666"/>
    <m/>
    <m/>
    <m/>
    <m/>
    <m/>
    <m/>
    <m/>
    <n v="1.8965760501537071E-4"/>
    <n v="5.5382413542067767E-4"/>
    <n v="0.16707105202638234"/>
    <n v="0.59854773634997471"/>
    <n v="0.40145226365002529"/>
    <n v="6.1883193401089984E-2"/>
    <n v="1"/>
    <n v="0"/>
    <n v="1"/>
    <n v="10.836579815528678"/>
    <n v="86.940010851207049"/>
    <n v="375.00504451139921"/>
    <m/>
    <m/>
    <n v="299.91266080276313"/>
    <m/>
    <n v="0.52337680274298082"/>
    <n v="1324.09"/>
    <n v="380.61950388055249"/>
    <n v="297.63579519952276"/>
    <s v=""/>
    <n v="3.8076934405466778E-2"/>
    <n v="-5.8975484956431234E-2"/>
    <n v="107906.52323839271"/>
    <n v="238123.90737247438"/>
    <n v="278057.35286738654"/>
    <n v="158400.48862881796"/>
    <m/>
  </r>
  <r>
    <x v="1990"/>
    <m/>
    <n v="18.190000000000001"/>
    <n v="1362.21"/>
    <n v="134.2823949144817"/>
    <n v="21.847157797419264"/>
    <m/>
    <m/>
    <m/>
    <m/>
    <m/>
    <m/>
    <m/>
    <n v="1.7661089422178945E-4"/>
    <n v="5.3898512627044404E-4"/>
    <n v="0.16481762758889104"/>
    <n v="0.6067312183951139"/>
    <n v="0.3932687816048861"/>
    <n v="7.6826049353595841E-2"/>
    <n v="1"/>
    <n v="0"/>
    <n v="1"/>
    <n v="10.836689662665403"/>
    <n v="86.939129566574678"/>
    <n v="375.00377740710678"/>
    <m/>
    <m/>
    <n v="300.02748293871872"/>
    <m/>
    <n v="0.52337680274298082"/>
    <n v="1324.09"/>
    <n v="380.61950388055249"/>
    <n v="297.63579519952276"/>
    <s v=""/>
    <n v="3.2536749851237445E-2"/>
    <n v="-6.0119822835558834E-2"/>
    <n v="107984.20914949782"/>
    <n v="238271.52924469969"/>
    <n v="278163.80765688739"/>
    <n v="158460.24687649673"/>
    <m/>
  </r>
  <r>
    <x v="1991"/>
    <m/>
    <n v="18.190000000000001"/>
    <n v="1357.66"/>
    <n v="133.74096262707388"/>
    <n v="21.819664777433186"/>
    <m/>
    <m/>
    <m/>
    <m/>
    <m/>
    <m/>
    <m/>
    <n v="1.6174581931289233E-4"/>
    <n v="5.2365437683631522E-4"/>
    <n v="0.16245670374764559"/>
    <n v="0.61554862122117415"/>
    <n v="0.38445137877882585"/>
    <n v="8.4958147049891741E-2"/>
    <n v="1"/>
    <n v="0"/>
    <n v="1"/>
    <n v="10.49487533148867"/>
    <n v="89.681391396611886"/>
    <n v="378.94660710120826"/>
    <m/>
    <m/>
    <n v="300.96171366708927"/>
    <m/>
    <n v="0.52337680274298082"/>
    <n v="1324.09"/>
    <n v="380.61950388055249"/>
    <n v="297.63579519952276"/>
    <s v=""/>
    <n v="2.9863236945845362E-2"/>
    <n v="-6.4954153002193094E-2"/>
    <n v="107623.52456222405"/>
    <n v="237310.80837592704"/>
    <n v="279029.95889772789"/>
    <n v="158260.83646463579"/>
    <m/>
  </r>
  <r>
    <x v="1992"/>
    <m/>
    <n v="16.8"/>
    <n v="1363.46"/>
    <n v="134.09909092770496"/>
    <n v="21.968122598999152"/>
    <m/>
    <m/>
    <m/>
    <m/>
    <m/>
    <m/>
    <m/>
    <n v="1.6791677943024777E-4"/>
    <n v="5.1464840814581915E-4"/>
    <n v="0.1610536549431564"/>
    <n v="0.6209110872727156"/>
    <n v="0.3790889127272844"/>
    <n v="0.10151231263383305"/>
    <n v="1"/>
    <n v="0"/>
    <n v="1"/>
    <n v="9.8020195096503429"/>
    <n v="95.602021435281458"/>
    <n v="387.285768028262"/>
    <m/>
    <m/>
    <n v="304.75214441818764"/>
    <m/>
    <n v="0.52337680274298082"/>
    <n v="1324.09"/>
    <n v="380.61950388055249"/>
    <n v="297.63579519952276"/>
    <s v=""/>
    <n v="2.5868037653020481E-2"/>
    <n v="-5.6157814965257735E-2"/>
    <n v="108083.29832182579"/>
    <n v="237946.27349338727"/>
    <n v="282544.17246262531"/>
    <n v="159337.62014854679"/>
    <m/>
  </r>
  <r>
    <x v="1993"/>
    <m/>
    <n v="17.309999999999999"/>
    <n v="1365.74"/>
    <n v="134.48261225026977"/>
    <n v="21.948349246772498"/>
    <m/>
    <m/>
    <m/>
    <m/>
    <m/>
    <m/>
    <m/>
    <n v="1.5432178544959432E-4"/>
    <n v="5.0016796109015596E-4"/>
    <n v="0.15877173942154776"/>
    <n v="0.62983500945652848"/>
    <n v="0.37016499054347152"/>
    <n v="9.7526664986982509E-2"/>
    <n v="1"/>
    <n v="0"/>
    <n v="1"/>
    <n v="10.244943137130342"/>
    <n v="91.282055117437835"/>
    <n v="381.45234369913703"/>
    <m/>
    <m/>
    <n v="302.84621353003411"/>
    <m/>
    <n v="0.52337680274298082"/>
    <n v="1324.09"/>
    <n v="380.61950388055249"/>
    <n v="297.63579519952276"/>
    <n v="0.62983500945652848"/>
    <n v="2.4679858595044957E-2"/>
    <n v="-5.4959784395636091E-2"/>
    <n v="108264.03697215198"/>
    <n v="238626.79614926977"/>
    <n v="280777.13103099767"/>
    <n v="159194.20148033989"/>
    <m/>
  </r>
  <r>
    <x v="1994"/>
    <m/>
    <n v="18.190000000000001"/>
    <n v="1367.59"/>
    <n v="134.71043339686776"/>
    <n v="21.963668385608546"/>
    <m/>
    <m/>
    <m/>
    <m/>
    <m/>
    <m/>
    <m/>
    <n v="1.4106243824354593E-4"/>
    <n v="4.8581477165912456E-4"/>
    <n v="0.15647704142020286"/>
    <n v="0.63907138767699723"/>
    <n v="0.36092861232300277"/>
    <n v="9.4093915321200372E-2"/>
    <n v="1"/>
    <n v="0"/>
    <n v="1"/>
    <n v="10.393716104668716"/>
    <n v="89.956493614455539"/>
    <n v="379.60591089851914"/>
    <m/>
    <m/>
    <n v="303.50102423265793"/>
    <m/>
    <n v="0.62983500945652848"/>
    <n v="1367.59"/>
    <n v="379.60591089851914"/>
    <n v="303.50102423265793"/>
    <s v=""/>
    <n v="3.7173986263856929E-2"/>
    <n v="-7.8847104502836274E-2"/>
    <n v="108410.68894719736"/>
    <n v="239031.04343000046"/>
    <n v="281384.22420977004"/>
    <n v="159305.31316564031"/>
    <m/>
  </r>
  <r>
    <x v="1995"/>
    <m/>
    <n v="17.96"/>
    <n v="1372.18"/>
    <n v="135.0745450637707"/>
    <n v="22.047957951137345"/>
    <m/>
    <m/>
    <m/>
    <m/>
    <m/>
    <m/>
    <m/>
    <n v="1.3227400964170694E-4"/>
    <n v="4.7283567307610549E-4"/>
    <n v="0.15437265924714685"/>
    <n v="0.64778310153938889"/>
    <n v="0.35221689846061111"/>
    <n v="0.10451732027074491"/>
    <n v="1"/>
    <n v="0"/>
    <n v="1"/>
    <n v="10.101832290184952"/>
    <n v="92.482716596626233"/>
    <n v="383.15936634402863"/>
    <m/>
    <m/>
    <n v="305.19424904932828"/>
    <m/>
    <n v="0.62983500945652848"/>
    <n v="1367.59"/>
    <n v="379.60591089851914"/>
    <n v="303.50102423265793"/>
    <s v=""/>
    <n v="3.2853413669301501E-2"/>
    <n v="-6.1078740411719457E-2"/>
    <n v="108774.54438798565"/>
    <n v="239677.12547034575"/>
    <n v="282954.05993818678"/>
    <n v="159916.6762311089"/>
    <m/>
  </r>
  <r>
    <x v="1996"/>
    <m/>
    <n v="18.43"/>
    <n v="1365.68"/>
    <n v="134.48088456928383"/>
    <n v="21.969752933841541"/>
    <m/>
    <m/>
    <m/>
    <m/>
    <m/>
    <m/>
    <m/>
    <n v="1.2251563431087091E-4"/>
    <n v="4.5969131057382271E-4"/>
    <n v="0.1522118328282025"/>
    <n v="0.65697914637732124"/>
    <n v="0.34302085362267876"/>
    <n v="9.5740103270223753E-2"/>
    <n v="1"/>
    <n v="0"/>
    <n v="1"/>
    <n v="10.13622443008307"/>
    <n v="92.167855051118323"/>
    <n v="382.72453861007443"/>
    <m/>
    <m/>
    <n v="304.15701981578422"/>
    <m/>
    <n v="0.62983500945652848"/>
    <n v="1367.59"/>
    <n v="379.60591089851914"/>
    <n v="303.50102423265793"/>
    <s v=""/>
    <n v="2.4311679225757388E-2"/>
    <n v="-5.246238459060848E-2"/>
    <n v="108259.28069188025"/>
    <n v="238623.73054122168"/>
    <n v="281992.41592414631"/>
    <n v="159349.44517695604"/>
    <m/>
  </r>
  <r>
    <x v="1997"/>
    <m/>
    <n v="17.260000000000002"/>
    <n v="1374.09"/>
    <n v="135.16529216356457"/>
    <n v="22.106061864982589"/>
    <m/>
    <m/>
    <m/>
    <m/>
    <m/>
    <m/>
    <m/>
    <n v="1.162953130339245E-4"/>
    <n v="4.4770994390285027E-4"/>
    <n v="0.15021511632556708"/>
    <n v="0.66571196325718718"/>
    <n v="0.33428803674281282"/>
    <n v="0.11014225553607768"/>
    <n v="1"/>
    <n v="0"/>
    <n v="1"/>
    <n v="9.7509306049700992"/>
    <n v="95.671300112941239"/>
    <n v="387.57385906671391"/>
    <m/>
    <m/>
    <n v="306.76770197886623"/>
    <m/>
    <n v="0.62983500945652848"/>
    <n v="1367.59"/>
    <n v="379.60591089851914"/>
    <n v="303.50102423265793"/>
    <s v=""/>
    <n v="2.7532071934860181E-2"/>
    <n v="-4.8211746491761853E-2"/>
    <n v="108925.95264330276"/>
    <n v="239838.14769709541"/>
    <n v="284412.85182539053"/>
    <n v="160338.11139525165"/>
    <m/>
  </r>
  <r>
    <x v="1998"/>
    <m/>
    <n v="17.29"/>
    <n v="1369.63"/>
    <n v="134.79786697031093"/>
    <n v="22.027158010054546"/>
    <m/>
    <m/>
    <m/>
    <m/>
    <m/>
    <m/>
    <m/>
    <n v="1.0547474279705157E-4"/>
    <n v="4.3452133390572061E-4"/>
    <n v="0.14798606430623229"/>
    <n v="0.67573930335133991"/>
    <n v="0.32426069664866009"/>
    <n v="0.11055433306462743"/>
    <n v="1"/>
    <n v="0"/>
    <n v="1"/>
    <n v="9.9197756402190453"/>
    <n v="94.014676279350567"/>
    <n v="385.33681029852301"/>
    <m/>
    <m/>
    <n v="305.48224229344714"/>
    <m/>
    <n v="0.62983500945652848"/>
    <n v="1367.59"/>
    <n v="379.60591089851914"/>
    <n v="303.50102423265793"/>
    <s v=""/>
    <n v="2.5020195183721672E-2"/>
    <n v="-4.4481755270348144E-2"/>
    <n v="108572.4024764366"/>
    <n v="239186.18611467554"/>
    <n v="283221.06646898494"/>
    <n v="159765.81158182319"/>
    <m/>
  </r>
  <r>
    <x v="1999"/>
    <m/>
    <n v="18.05"/>
    <n v="1364.33"/>
    <n v="134.26334168445067"/>
    <n v="21.95871026100097"/>
    <m/>
    <m/>
    <m/>
    <m/>
    <m/>
    <m/>
    <m/>
    <n v="9.5496854966536771E-5"/>
    <n v="4.2165656982330607E-4"/>
    <n v="0.14577891177771435"/>
    <n v="0.68597027361873408"/>
    <n v="0.31402972638126592"/>
    <n v="0.11836191371075092"/>
    <n v="1"/>
    <n v="0"/>
    <n v="1"/>
    <n v="9.8523894148902134"/>
    <n v="94.653329247900729"/>
    <n v="386.20935668357731"/>
    <m/>
    <m/>
    <n v="304.9996647603549"/>
    <m/>
    <n v="0.62983500945652848"/>
    <n v="1367.59"/>
    <n v="379.60591089851914"/>
    <n v="303.50102423265793"/>
    <s v=""/>
    <n v="3.6075436431736829E-2"/>
    <n v="-5.3443103497672673E-2"/>
    <n v="108152.26438576604"/>
    <n v="238237.72107305191"/>
    <n v="282773.655442569"/>
    <n v="159269.35124983205"/>
    <m/>
  </r>
  <r>
    <x v="2000"/>
    <m/>
    <n v="20.87"/>
    <n v="1343.36"/>
    <n v="132.55178135314648"/>
    <n v="21.579336393234023"/>
    <m/>
    <m/>
    <m/>
    <m/>
    <m/>
    <m/>
    <m/>
    <n v="1.3100477914687104E-4"/>
    <n v="4.2252415563170329E-4"/>
    <n v="0.14592880950599799"/>
    <n v="0.68526564657467304"/>
    <n v="0.31473435342532696"/>
    <n v="8.5376827146751655E-2"/>
    <n v="1"/>
    <n v="0"/>
    <n v="1"/>
    <n v="10.733183701560881"/>
    <n v="86.191411219172707"/>
    <n v="374.70043972611523"/>
    <m/>
    <m/>
    <n v="298.66247575935523"/>
    <m/>
    <n v="0.62983500945652848"/>
    <n v="1367.59"/>
    <n v="379.60591089851914"/>
    <n v="303.50102423265793"/>
    <s v=""/>
    <n v="3.5951712562210192E-2"/>
    <n v="-5.0536958806986165E-2"/>
    <n v="106489.94443079215"/>
    <n v="235200.71761631334"/>
    <n v="276898.27161075029"/>
    <n v="156517.70376770769"/>
    <m/>
  </r>
  <r>
    <x v="2001"/>
    <m/>
    <n v="19.07"/>
    <n v="1352.63"/>
    <n v="133.26544183921504"/>
    <n v="21.75313927849507"/>
    <m/>
    <m/>
    <m/>
    <m/>
    <m/>
    <m/>
    <m/>
    <n v="1.271234266263628E-4"/>
    <n v="4.1261416858100582E-4"/>
    <n v="0.14420733024531968"/>
    <n v="0.69344602545435141"/>
    <n v="0.30655397454564859"/>
    <n v="0.10962613682720231"/>
    <n v="1"/>
    <n v="0"/>
    <n v="1"/>
    <n v="10.040148129862457"/>
    <n v="91.756741657063799"/>
    <n v="382.76517120690517"/>
    <m/>
    <m/>
    <n v="302.34497492711392"/>
    <m/>
    <n v="0.62983500945652848"/>
    <n v="1367.59"/>
    <n v="379.60591089851914"/>
    <n v="303.50102423265793"/>
    <s v=""/>
    <n v="4.1388756550738481E-2"/>
    <n v="-6.028625733497206E-2"/>
    <n v="107224.78973277633"/>
    <n v="236467.04128804535"/>
    <n v="280312.41880874644"/>
    <n v="157778.31846009419"/>
    <m/>
  </r>
  <r>
    <x v="2002"/>
    <m/>
    <n v="17.95"/>
    <n v="1365.91"/>
    <n v="134.43377113064003"/>
    <n v="21.968224958264152"/>
    <m/>
    <m/>
    <m/>
    <m/>
    <m/>
    <m/>
    <m/>
    <n v="1.1797615389709151E-4"/>
    <n v="4.0130526450358513E-4"/>
    <n v="0.14221738758316682"/>
    <n v="0.70314890253149498"/>
    <n v="0.29685109746850502"/>
    <n v="0.12185629304359252"/>
    <n v="1"/>
    <n v="0"/>
    <n v="1"/>
    <n v="9.6892863890609569"/>
    <n v="94.963261092002853"/>
    <n v="387.22385888597091"/>
    <m/>
    <m/>
    <n v="305.52075486887662"/>
    <m/>
    <n v="0.62983500945652848"/>
    <n v="1367.59"/>
    <n v="379.60591089851914"/>
    <n v="303.50102423265793"/>
    <s v=""/>
    <n v="3.3601206538373285E-2"/>
    <n v="-4.5926684513032612E-2"/>
    <n v="108277.5130995886"/>
    <n v="238540.13215827069"/>
    <n v="283256.77254670556"/>
    <n v="159338.36257346778"/>
    <m/>
  </r>
  <r>
    <x v="2003"/>
    <m/>
    <n v="17.11"/>
    <n v="1370.87"/>
    <n v="134.82237168699351"/>
    <n v="22.067539143290912"/>
    <m/>
    <m/>
    <m/>
    <m/>
    <m/>
    <m/>
    <m/>
    <n v="1.0626043094680213E-4"/>
    <n v="3.8929067430030345E-4"/>
    <n v="0.14007230270376544"/>
    <n v="0.71391701335478785"/>
    <n v="0.28608298664521215"/>
    <n v="0.13024631434525424"/>
    <n v="1"/>
    <n v="0"/>
    <n v="1"/>
    <n v="9.4478124242304151"/>
    <n v="97.329911663402285"/>
    <n v="390.44062417798602"/>
    <m/>
    <m/>
    <n v="307.16605220627577"/>
    <m/>
    <n v="0.62983500945652848"/>
    <n v="1367.59"/>
    <n v="379.60591089851914"/>
    <n v="303.50102423265793"/>
    <s v=""/>
    <n v="1.1926115190605602E-2"/>
    <n v="-2.3144618823311203E-2"/>
    <n v="108670.69893538592"/>
    <n v="239229.6674386524"/>
    <n v="284782.17337870924"/>
    <n v="160058.70113757782"/>
    <m/>
  </r>
  <r>
    <x v="2004"/>
    <m/>
    <n v="15.64"/>
    <n v="1371.09"/>
    <n v="134.6727681799299"/>
    <n v="22.130301493687554"/>
    <m/>
    <m/>
    <m/>
    <m/>
    <m/>
    <m/>
    <m/>
    <n v="9.8077295873683236E-5"/>
    <n v="3.7834482647776271E-4"/>
    <n v="0.13808902655344935"/>
    <n v="0.72417050431804997"/>
    <n v="0.27582949568195003"/>
    <n v="0.15033490449020093"/>
    <n v="1"/>
    <n v="0"/>
    <n v="1"/>
    <n v="8.973762112644021"/>
    <n v="102.21350512175469"/>
    <n v="396.97083072163252"/>
    <m/>
    <m/>
    <n v="309.1294360970594"/>
    <m/>
    <n v="0.62983500945652848"/>
    <n v="1367.59"/>
    <n v="379.60591089851914"/>
    <n v="303.50102423265793"/>
    <s v=""/>
    <s v=""/>
    <s v=""/>
    <n v="108688.13862971566"/>
    <n v="238964.21003128999"/>
    <n v="286602.48108386743"/>
    <n v="160513.92454149245"/>
    <m/>
  </r>
  <r>
    <x v="2005"/>
    <m/>
    <n v="14.8"/>
    <n v="1395.95"/>
    <n v="136.974133292396"/>
    <n v="22.522339189381157"/>
    <m/>
    <m/>
    <m/>
    <m/>
    <m/>
    <m/>
    <m/>
    <n v="2.3573515776206062E-4"/>
    <n v="4.1123415912615362E-4"/>
    <n v="0.14396597382700588"/>
    <n v="0.69460857549689625"/>
    <n v="0.30539142450310375"/>
    <n v="0.15445665445665446"/>
    <n v="1"/>
    <n v="0"/>
    <n v="1"/>
    <n v="8.6494334484131645"/>
    <n v="105.90769370914582"/>
    <n v="401.75325521838295"/>
    <m/>
    <m/>
    <n v="314.0196271176211"/>
    <m/>
    <n v="0.62983500945652848"/>
    <n v="1367.59"/>
    <n v="379.60591089851914"/>
    <n v="303.50102423265793"/>
    <s v=""/>
    <s v=""/>
    <s v=""/>
    <n v="110658.82408897416"/>
    <n v="243047.76681508817"/>
    <n v="291136.31292195542"/>
    <n v="163357.4243971963"/>
    <m/>
  </r>
  <r>
    <x v="2006"/>
    <m/>
    <n v="15.31"/>
    <n v="1394.28"/>
    <n v="136.99088702552029"/>
    <n v="22.41518534929908"/>
    <m/>
    <m/>
    <m/>
    <m/>
    <m/>
    <m/>
    <m/>
    <n v="3.0413620050170014E-4"/>
    <n v="4.2648950190712269E-4"/>
    <n v="0.14661197391795455"/>
    <n v="0.68207253014655511"/>
    <n v="0.31792746985344489"/>
    <n v="0.16213770331417393"/>
    <n v="1"/>
    <n v="0"/>
    <n v="1"/>
    <n v="9.0944341853875912"/>
    <n v="100.45889731884836"/>
    <n v="394.86338219104016"/>
    <m/>
    <m/>
    <n v="311.74712443442809"/>
    <m/>
    <n v="0.62983500945652848"/>
    <n v="1367.59"/>
    <n v="379.60591089851914"/>
    <n v="303.50102423265793"/>
    <s v=""/>
    <s v=""/>
    <s v=""/>
    <n v="110526.440954744"/>
    <n v="243077.49474490818"/>
    <n v="289029.41260377166"/>
    <n v="162580.22380613469"/>
    <m/>
  </r>
  <r>
    <x v="2007"/>
    <m/>
    <n v="15.42"/>
    <n v="1402.6"/>
    <n v="137.45812140975204"/>
    <n v="22.549112141845256"/>
    <m/>
    <m/>
    <m/>
    <m/>
    <m/>
    <m/>
    <m/>
    <n v="3.4398353993883861E-4"/>
    <n v="4.3477310469610157E-4"/>
    <n v="0.14802893121509564"/>
    <n v="0.67554361960969322"/>
    <n v="0.32445638039030678"/>
    <n v="0.18451939786026839"/>
    <n v="1"/>
    <n v="0"/>
    <n v="1"/>
    <n v="8.9172507538509187"/>
    <n v="102.41610013020559"/>
    <n v="397.4277069790956"/>
    <m/>
    <m/>
    <n v="313.668975807126"/>
    <m/>
    <n v="0.62983500945652848"/>
    <n v="1367.59"/>
    <n v="379.60591089851914"/>
    <n v="303.50102423265793"/>
    <s v=""/>
    <n v="-1.722752962102303E-2"/>
    <n v="5.7872778343037723E-3"/>
    <n v="111185.97848575891"/>
    <n v="243906.5583858829"/>
    <n v="290811.21435854444"/>
    <n v="163551.61206665944"/>
    <m/>
  </r>
  <r>
    <x v="2008"/>
    <m/>
    <n v="14.47"/>
    <n v="1404.17"/>
    <n v="137.43533831667227"/>
    <n v="22.507013035541657"/>
    <m/>
    <m/>
    <m/>
    <m/>
    <m/>
    <m/>
    <m/>
    <n v="3.6718905533199205E-4"/>
    <n v="4.3901107237132969E-4"/>
    <n v="0.14874864048963612"/>
    <n v="0.67227505186487657"/>
    <n v="0.32772494813512343"/>
    <n v="0.22007637199243052"/>
    <n v="1"/>
    <n v="0"/>
    <n v="1"/>
    <n v="8.8145636532201568"/>
    <n v="103.59547846895411"/>
    <n v="398.95324065408658"/>
    <m/>
    <m/>
    <n v="314.33990938488665"/>
    <m/>
    <n v="0.62983500945652848"/>
    <n v="1367.59"/>
    <n v="379.60591089851914"/>
    <n v="303.50102423265793"/>
    <s v=""/>
    <n v="-2.3549123057179489E-2"/>
    <n v="1.1040183627611277E-2"/>
    <n v="111310.43448620284"/>
    <n v="243866.13192169525"/>
    <n v="291433.25550239818"/>
    <n v="163246.26183117315"/>
    <m/>
  </r>
  <r>
    <x v="2009"/>
    <m/>
    <n v="15.04"/>
    <n v="1409.75"/>
    <n v="136.93130427260533"/>
    <n v="22.680744995964844"/>
    <m/>
    <m/>
    <m/>
    <m/>
    <m/>
    <m/>
    <m/>
    <n v="4.0778940291326995E-4"/>
    <n v="4.4903651613453294E-4"/>
    <n v="0.15043749669939493"/>
    <n v="0.66472789160950063"/>
    <n v="0.33527210839049937"/>
    <n v="0.18705223880597011"/>
    <n v="1"/>
    <n v="0"/>
    <n v="1"/>
    <n v="8.1824133535771413"/>
    <n v="111.02499118588671"/>
    <n v="408.49042708572955"/>
    <m/>
    <m/>
    <n v="317.94241422181693"/>
    <m/>
    <n v="0.62983500945652848"/>
    <n v="1367.59"/>
    <n v="379.60591089851914"/>
    <n v="303.50102423265793"/>
    <s v=""/>
    <s v=""/>
    <s v=""/>
    <n v="111752.76855147484"/>
    <n v="242971.77073199721"/>
    <n v="294773.23773578432"/>
    <n v="164506.36209658376"/>
    <m/>
  </r>
  <r>
    <x v="2010"/>
    <m/>
    <n v="15.58"/>
    <n v="1405.52"/>
    <n v="135.9662001977506"/>
    <n v="22.701280655294379"/>
    <m/>
    <m/>
    <m/>
    <m/>
    <m/>
    <m/>
    <m/>
    <n v="3.7167829544283975E-4"/>
    <n v="4.3696577049676599E-4"/>
    <n v="0.14840173460252074"/>
    <n v="0.67384657105147761"/>
    <n v="0.32615342894852239"/>
    <n v="0.14082727722643335"/>
    <n v="1"/>
    <n v="0"/>
    <n v="1"/>
    <n v="7.8279865738837646"/>
    <n v="115.83411392157646"/>
    <n v="414.38844031448247"/>
    <m/>
    <m/>
    <n v="319.0966977381953"/>
    <m/>
    <n v="0.62983500945652848"/>
    <n v="1367.59"/>
    <n v="379.60591089851914"/>
    <n v="303.50102423265793"/>
    <s v=""/>
    <n v="-1.7456995921262597E-2"/>
    <n v="1.3156192253050092E-2"/>
    <n v="111417.45079231703"/>
    <n v="241259.2839689902"/>
    <n v="295843.40602465725"/>
    <n v="164655.30987630429"/>
    <m/>
  </r>
  <r>
    <x v="2011"/>
    <m/>
    <n v="15.13"/>
    <n v="1402.89"/>
    <n v="135.02676015551003"/>
    <n v="22.774097094883363"/>
    <m/>
    <m/>
    <m/>
    <m/>
    <m/>
    <m/>
    <m/>
    <n v="3.3830039699277544E-4"/>
    <n v="4.2499377671012886E-4"/>
    <n v="0.14635465946183776"/>
    <n v="0.683271720679827"/>
    <n v="0.316728279320173"/>
    <n v="0.11666666666666656"/>
    <n v="1"/>
    <n v="0"/>
    <n v="1"/>
    <n v="7.4181668789712054"/>
    <n v="121.89839376924294"/>
    <n v="421.61995264025103"/>
    <m/>
    <m/>
    <n v="320.86927491526779"/>
    <m/>
    <n v="0.62983500945652848"/>
    <n v="1367.59"/>
    <n v="379.60591089851914"/>
    <n v="303.50102423265793"/>
    <s v=""/>
    <n v="-2.0348340827593958E-2"/>
    <n v="2.0686412240866758E-2"/>
    <n v="111208.967173739"/>
    <n v="239592.33562746769"/>
    <n v="297486.81152908196"/>
    <n v="165183.4568829278"/>
    <m/>
  </r>
  <r>
    <x v="2012"/>
    <m/>
    <n v="15.57"/>
    <n v="1392.78"/>
    <n v="134.34473369621685"/>
    <n v="22.607524426881483"/>
    <m/>
    <m/>
    <m/>
    <m/>
    <m/>
    <m/>
    <m/>
    <n v="3.0940669465395634E-4"/>
    <n v="4.1372486461696247E-4"/>
    <n v="0.14440129215728961"/>
    <n v="0.69251457868586563"/>
    <n v="0.30748542131413437"/>
    <n v="0.11921296296296295"/>
    <n v="1"/>
    <n v="0"/>
    <n v="1"/>
    <n v="7.5229410751997348"/>
    <n v="120.17670073684079"/>
    <n v="419.63496576624675"/>
    <m/>
    <m/>
    <n v="318.86868211554992"/>
    <m/>
    <n v="0.62983500945652848"/>
    <n v="1367.59"/>
    <n v="379.60591089851914"/>
    <n v="303.50102423265793"/>
    <s v=""/>
    <n v="-1.7364155422021743E-2"/>
    <n v="2.2485616151846521E-2"/>
    <n v="110407.53394795045"/>
    <n v="238382.14357254771"/>
    <n v="295632.0064115983"/>
    <n v="163975.28388673271"/>
    <m/>
  </r>
  <r>
    <x v="2013"/>
    <m/>
    <n v="14.82"/>
    <n v="1397.11"/>
    <n v="133.74212390104603"/>
    <n v="22.811947574336848"/>
    <m/>
    <m/>
    <m/>
    <m/>
    <m/>
    <m/>
    <m/>
    <n v="2.8100675329115123E-4"/>
    <n v="4.0207533710923078E-4"/>
    <n v="0.14235377406414354"/>
    <n v="0.70247522875607604"/>
    <n v="0.29752477124392396"/>
    <n v="0.12048051820107381"/>
    <n v="1"/>
    <n v="0"/>
    <n v="1"/>
    <n v="6.9775100969490707"/>
    <n v="128.88979509589666"/>
    <n v="429.77647414699629"/>
    <m/>
    <m/>
    <n v="322.47531838980547"/>
    <m/>
    <n v="0.62983500945652848"/>
    <n v="1367.59"/>
    <n v="379.60591089851914"/>
    <n v="303.50102423265793"/>
    <s v=""/>
    <n v="-1.8552822412728487E-2"/>
    <n v="2.6362900796639721E-2"/>
    <n v="110750.77884089449"/>
    <n v="237312.86894779417"/>
    <n v="298975.81901520997"/>
    <n v="165457.99128114144"/>
    <m/>
  </r>
  <r>
    <x v="2014"/>
    <m/>
    <n v="14.26"/>
    <n v="1416.51"/>
    <n v="133.73338637361348"/>
    <n v="23.278270114996296"/>
    <m/>
    <m/>
    <m/>
    <m/>
    <m/>
    <m/>
    <m/>
    <n v="2.5519447204214987E-4"/>
    <n v="3.9069959521998798E-4"/>
    <n v="0.14032554863276819"/>
    <n v="0.71262860522783267"/>
    <n v="0.28737139477216733"/>
    <n v="0.10327015027322407"/>
    <n v="1"/>
    <n v="0"/>
    <n v="1"/>
    <n v="6.3880603751818832"/>
    <n v="139.77821414542638"/>
    <n v="441.8787675433565"/>
    <m/>
    <m/>
    <n v="328.76867131442089"/>
    <m/>
    <n v="0.62983500945652848"/>
    <n v="1367.59"/>
    <n v="379.60591089851914"/>
    <n v="303.50102423265793"/>
    <s v=""/>
    <n v="-1.7994288209231879E-2"/>
    <n v="3.1581541340740982E-2"/>
    <n v="112288.64279542447"/>
    <n v="237297.36502395893"/>
    <n v="304810.56120380206"/>
    <n v="168840.28867662689"/>
    <m/>
  </r>
  <r>
    <x v="2015"/>
    <m/>
    <n v="15.59"/>
    <n v="1412.52"/>
    <n v="133.73047399373834"/>
    <n v="22.89961938083167"/>
    <m/>
    <m/>
    <m/>
    <m/>
    <m/>
    <m/>
    <m/>
    <n v="2.3214312937973048E-4"/>
    <n v="3.7971903872592702E-4"/>
    <n v="0.13833958056820442"/>
    <n v="0.72285892142558461"/>
    <n v="0.27714107857441539"/>
    <n v="5.4921013201064336E-2"/>
    <n v="1"/>
    <n v="0"/>
    <n v="1"/>
    <n v="7.1158775448086287"/>
    <n v="123.85272530846328"/>
    <n v="425.09709804207728"/>
    <m/>
    <m/>
    <n v="323.24438405595794"/>
    <m/>
    <n v="0.62983500945652848"/>
    <n v="1367.59"/>
    <n v="379.60591089851914"/>
    <n v="303.50102423265793"/>
    <s v=""/>
    <n v="-1.822789814403003E-2"/>
    <n v="3.6119848058596693E-2"/>
    <n v="111972.35015735361"/>
    <n v="237292.19727872298"/>
    <n v="299688.84114218241"/>
    <n v="166093.88617557567"/>
    <m/>
  </r>
  <r>
    <x v="2016"/>
    <m/>
    <n v="15.47"/>
    <n v="1405.54"/>
    <n v="133.72756167728755"/>
    <n v="22.794908864497405"/>
    <m/>
    <m/>
    <m/>
    <m/>
    <m/>
    <m/>
    <m/>
    <n v="2.0928495975103181E-4"/>
    <n v="3.6843431055693147E-4"/>
    <n v="0.13626844554800405"/>
    <n v="0.73384560598640169"/>
    <n v="0.26615439401359831"/>
    <n v="5.7887605672693195E-2"/>
    <n v="1"/>
    <n v="0"/>
    <n v="1"/>
    <n v="7.1458757992377651"/>
    <n v="123.33060199448695"/>
    <n v="424.49974042765081"/>
    <m/>
    <m/>
    <n v="322.0919614019403"/>
    <m/>
    <n v="0.62983500945652848"/>
    <n v="1367.59"/>
    <n v="379.60591089851914"/>
    <n v="303.50102423265793"/>
    <n v="0.73384560598640169"/>
    <s v=""/>
    <s v=""/>
    <n v="111419.03621907427"/>
    <n v="237287.0296460276"/>
    <n v="298620.39811045828"/>
    <n v="165334.40732607272"/>
    <m/>
  </r>
  <r>
    <x v="2017"/>
    <m/>
    <n v="15.48"/>
    <n v="1403.28"/>
    <n v="133.43972797963966"/>
    <n v="22.807166246912963"/>
    <m/>
    <m/>
    <m/>
    <m/>
    <m/>
    <m/>
    <m/>
    <n v="1.9399738064204727E-4"/>
    <n v="3.5907355630005914E-4"/>
    <n v="0.13452623252556722"/>
    <n v="0.74334944287534865"/>
    <n v="0.25665055712465135"/>
    <n v="7.8970486745422785E-2"/>
    <n v="1"/>
    <n v="0"/>
    <n v="1"/>
    <n v="6.9804260391239401"/>
    <n v="126.18609782004525"/>
    <n v="427.77591362159421"/>
    <m/>
    <m/>
    <n v="319.56374613227104"/>
    <m/>
    <n v="0.73384560598640169"/>
    <n v="1403.28"/>
    <n v="427.77591362159421"/>
    <n v="319.56374613227104"/>
    <s v=""/>
    <s v=""/>
    <s v=""/>
    <n v="111239.88299550532"/>
    <n v="236776.29571586201"/>
    <n v="296276.41955522995"/>
    <n v="165423.31169805737"/>
    <m/>
  </r>
  <r>
    <x v="2018"/>
    <m/>
    <n v="15.5"/>
    <n v="1408.47"/>
    <n v="133.84549906470113"/>
    <n v="22.93121238781778"/>
    <m/>
    <m/>
    <m/>
    <m/>
    <m/>
    <m/>
    <m/>
    <n v="1.8115571316806435E-4"/>
    <n v="3.5026877078812391E-4"/>
    <n v="0.13286664761226363"/>
    <n v="0.75263432770444927"/>
    <n v="0.24736567229555073"/>
    <n v="6.7893033554760646E-2"/>
    <n v="1"/>
    <n v="0"/>
    <n v="1"/>
    <n v="6.8284075880005233"/>
    <n v="128.93415575180993"/>
    <n v="430.88125568582632"/>
    <m/>
    <m/>
    <n v="321.04850291546353"/>
    <m/>
    <n v="0.73384560598640169"/>
    <n v="1403.28"/>
    <n v="427.77591362159421"/>
    <n v="319.56374613227104"/>
    <s v=""/>
    <s v=""/>
    <s v=""/>
    <n v="111651.30123901102"/>
    <n v="237496.29849077863"/>
    <n v="297652.97878311103"/>
    <n v="166323.03432074911"/>
    <m/>
  </r>
  <r>
    <x v="2019"/>
    <m/>
    <n v="15.64"/>
    <n v="1419.04"/>
    <n v="134.83333654972705"/>
    <n v="23.067857447936781"/>
    <m/>
    <m/>
    <m/>
    <m/>
    <m/>
    <m/>
    <m/>
    <n v="1.6335858113964623E-4"/>
    <n v="3.3985623945099666E-4"/>
    <n v="0.13087686758296987"/>
    <n v="0.76407696674589676"/>
    <n v="0.23592303325410324"/>
    <n v="4.9693623671169855E-2"/>
    <n v="1"/>
    <n v="0"/>
    <n v="1"/>
    <n v="6.8487293082945628"/>
    <n v="128.55044054211143"/>
    <n v="430.45381350182532"/>
    <m/>
    <m/>
    <n v="322.72993142012996"/>
    <m/>
    <n v="0.73384560598640169"/>
    <n v="1403.28"/>
    <n v="427.77591362159421"/>
    <n v="319.56374613227104"/>
    <s v=""/>
    <s v=""/>
    <s v=""/>
    <n v="112489.19928021626"/>
    <n v="239249.12356030665"/>
    <n v="299211.87782322452"/>
    <n v="167314.1385257761"/>
    <m/>
  </r>
  <r>
    <x v="2020"/>
    <m/>
    <n v="15.66"/>
    <n v="1413.38"/>
    <n v="134.40154524195273"/>
    <n v="22.949323773190674"/>
    <m/>
    <m/>
    <m/>
    <m/>
    <m/>
    <m/>
    <m/>
    <n v="1.4705976919793915E-4"/>
    <n v="3.2967166611914402E-4"/>
    <n v="0.12890093860172183"/>
    <n v="0.77578954105974385"/>
    <n v="0.22421045894025615"/>
    <n v="6.1383308588108185E-2"/>
    <n v="1"/>
    <n v="0"/>
    <n v="1"/>
    <n v="6.9808154971541443"/>
    <n v="126.07118679983498"/>
    <n v="427.68653599451363"/>
    <m/>
    <m/>
    <n v="321.23384642452061"/>
    <m/>
    <n v="0.73384560598640169"/>
    <n v="1403.28"/>
    <n v="427.77591362159421"/>
    <n v="319.56374613227104"/>
    <s v=""/>
    <n v="-1.1789660615627473E-2"/>
    <n v="7.9355911770218057E-3"/>
    <n v="112040.52350791526"/>
    <n v="238482.95033794583"/>
    <n v="297824.81589516095"/>
    <n v="166454.3985294977"/>
    <m/>
  </r>
  <r>
    <x v="2021"/>
    <m/>
    <n v="16.440000000000001"/>
    <n v="1398.96"/>
    <n v="133.18265663251893"/>
    <n v="22.688806285851026"/>
    <m/>
    <m/>
    <m/>
    <m/>
    <m/>
    <m/>
    <m/>
    <n v="1.3455571708209196E-4"/>
    <n v="3.2044209357675376E-4"/>
    <n v="0.12708375787750528"/>
    <n v="0.78688261718219699"/>
    <n v="0.21311738281780301"/>
    <n v="5.4708296001973647E-2"/>
    <n v="1"/>
    <n v="0"/>
    <n v="1"/>
    <n v="7.2273923607907067"/>
    <n v="121.61809133431017"/>
    <n v="422.65094453636647"/>
    <m/>
    <m/>
    <n v="317.82282433408767"/>
    <m/>
    <n v="0.73384560598640169"/>
    <n v="1403.28"/>
    <n v="427.77591362159421"/>
    <n v="319.56374613227104"/>
    <s v=""/>
    <n v="-1.5431094256321831E-2"/>
    <n v="1.2098393309645239E-2"/>
    <n v="110897.43081593989"/>
    <n v="236320.14669467081"/>
    <n v="294662.36263126985"/>
    <n v="164564.83166948438"/>
    <m/>
  </r>
  <r>
    <x v="2022"/>
    <m/>
    <n v="16.7"/>
    <n v="1398.08"/>
    <n v="133.23655696880505"/>
    <n v="22.637022943710967"/>
    <m/>
    <m/>
    <m/>
    <m/>
    <m/>
    <m/>
    <m/>
    <n v="1.2247840117744717E-4"/>
    <n v="3.1124230751052045E-4"/>
    <n v="0.1252462067231189"/>
    <n v="0.79842737449980783"/>
    <n v="0.20157262550019217"/>
    <n v="5.7492409274997755E-2"/>
    <n v="1"/>
    <n v="0"/>
    <n v="1"/>
    <n v="7.4277834964862732"/>
    <n v="118.24603316630125"/>
    <n v="418.74471766363678"/>
    <m/>
    <m/>
    <n v="316.89909991119958"/>
    <m/>
    <n v="0.73384560598640169"/>
    <n v="1403.28"/>
    <n v="427.77591362159421"/>
    <n v="319.56374613227104"/>
    <s v=""/>
    <n v="-2.1344427288843226E-2"/>
    <n v="1.8057499093044216E-2"/>
    <n v="110827.67203862099"/>
    <n v="236415.78779164318"/>
    <n v="293805.95207787835"/>
    <n v="164189.24042527351"/>
    <m/>
  </r>
  <r>
    <x v="2023"/>
    <m/>
    <n v="18.809999999999999"/>
    <n v="1382.2"/>
    <n v="132.57673903891401"/>
    <n v="22.346045230312733"/>
    <m/>
    <m/>
    <m/>
    <m/>
    <m/>
    <m/>
    <m/>
    <n v="1.4567832353269423E-4"/>
    <n v="3.1253936702710237E-4"/>
    <n v="0.1255069085674807"/>
    <n v="0.79676888819417846"/>
    <n v="0.20323111180582154"/>
    <n v="4.5974471625029135E-2"/>
    <n v="1"/>
    <n v="0"/>
    <n v="1"/>
    <n v="7.825460089739102"/>
    <n v="111.91525095415408"/>
    <n v="411.27165059314092"/>
    <m/>
    <m/>
    <n v="312.75945319649679"/>
    <m/>
    <n v="0.73384560598640169"/>
    <n v="1403.28"/>
    <n v="427.77591362159421"/>
    <n v="319.56374613227104"/>
    <s v=""/>
    <n v="-2.0385099565117915E-2"/>
    <n v="1.218196128316551E-2"/>
    <n v="109568.84319336659"/>
    <n v="235245.0026914941"/>
    <n v="289967.9706995149"/>
    <n v="162078.74162592445"/>
    <m/>
  </r>
  <r>
    <x v="2024"/>
    <m/>
    <n v="20.39"/>
    <n v="1358.59"/>
    <n v="131.39032546482187"/>
    <n v="21.954161037790552"/>
    <m/>
    <m/>
    <m/>
    <m/>
    <m/>
    <m/>
    <m/>
    <n v="3.2062434925418594E-4"/>
    <n v="3.600173434387177E-4"/>
    <n v="0.13470291054506348"/>
    <n v="0.74237445646392353"/>
    <n v="0.25762554353607647"/>
    <n v="3.1776851551604625E-2"/>
    <n v="1"/>
    <n v="0"/>
    <n v="1"/>
    <n v="8.32980823885479"/>
    <n v="104.70235241154235"/>
    <n v="402.43621287311117"/>
    <m/>
    <m/>
    <n v="307.05712456472503"/>
    <m/>
    <n v="0.73384560598640169"/>
    <n v="1403.28"/>
    <n v="427.77591362159421"/>
    <n v="319.56374613227104"/>
    <s v=""/>
    <n v="-1.3369989871219845E-2"/>
    <n v="2.8240278320386114E-3"/>
    <n v="107697.24690643603"/>
    <n v="233139.82295594027"/>
    <n v="284681.18353859172"/>
    <n v="159236.35514847626"/>
    <m/>
  </r>
  <r>
    <x v="2025"/>
    <m/>
    <n v="20.02"/>
    <n v="1368.71"/>
    <n v="132.06324402482906"/>
    <n v="22.119160210958121"/>
    <m/>
    <m/>
    <m/>
    <m/>
    <m/>
    <m/>
    <m/>
    <n v="3.9170121825163833E-4"/>
    <n v="3.8015861431241746E-4"/>
    <n v="0.14050530737264899"/>
    <n v="0.71171688721180781"/>
    <n v="0.28828311278819219"/>
    <n v="3.5065813433224166E-2"/>
    <n v="1"/>
    <n v="0"/>
    <n v="1"/>
    <n v="8.189213889950727"/>
    <n v="106.46956705129358"/>
    <n v="404.70038093484357"/>
    <m/>
    <m/>
    <n v="309.19851501910045"/>
    <m/>
    <n v="0.73384560598640169"/>
    <n v="1403.28"/>
    <n v="427.77591362159421"/>
    <n v="319.56374613227104"/>
    <s v=""/>
    <s v=""/>
    <s v=""/>
    <n v="108499.47284560323"/>
    <n v="234333.85389687013"/>
    <n v="286666.52606999857"/>
    <n v="160433.11538415504"/>
    <m/>
  </r>
  <r>
    <x v="2026"/>
    <m/>
    <n v="17.2"/>
    <n v="1387.57"/>
    <n v="132.06035701150819"/>
    <n v="22.442504593970881"/>
    <m/>
    <m/>
    <m/>
    <m/>
    <m/>
    <m/>
    <m/>
    <n v="3.5921430216459755E-4"/>
    <n v="3.7075881760448184E-4"/>
    <n v="0.13669763863090645"/>
    <n v="0.73154153211093331"/>
    <n v="0.26845846788906669"/>
    <n v="4.6766917293233089E-2"/>
    <n v="1"/>
    <n v="0"/>
    <n v="1"/>
    <n v="7.3028273854104464"/>
    <n v="117.99365088238288"/>
    <n v="419.30173994453452"/>
    <m/>
    <m/>
    <n v="315.25346235240664"/>
    <m/>
    <n v="0.73384560598640169"/>
    <n v="1403.28"/>
    <n v="427.77591362159421"/>
    <n v="319.56374613227104"/>
    <s v=""/>
    <s v=""/>
    <s v=""/>
    <n v="109994.5302776875"/>
    <n v="234328.73116220819"/>
    <n v="292280.23581717658"/>
    <n v="162778.37380327916"/>
    <m/>
  </r>
  <r>
    <x v="2027"/>
    <m/>
    <n v="19.55"/>
    <n v="1370.26"/>
    <n v="131.72064939224796"/>
    <n v="22.101010273522412"/>
    <m/>
    <m/>
    <m/>
    <m/>
    <m/>
    <m/>
    <m/>
    <n v="3.6369131496767019E-4"/>
    <n v="3.7175558598220713E-4"/>
    <n v="0.13688126801539807"/>
    <n v="0.73056015223902504"/>
    <n v="0.26943984776097496"/>
    <n v="4.1393953560853985E-2"/>
    <n v="1"/>
    <n v="0"/>
    <n v="1"/>
    <n v="7.9354570180137136"/>
    <n v="107.77209201651566"/>
    <n v="407.19397712466366"/>
    <m/>
    <m/>
    <n v="309.95333834972826"/>
    <m/>
    <n v="0.73384560598640169"/>
    <n v="1403.28"/>
    <n v="427.77591362159421"/>
    <n v="319.56374613227104"/>
    <s v=""/>
    <n v="-2.4632991488717559E-2"/>
    <n v="1.9370152671106089E-2"/>
    <n v="108622.3434192899"/>
    <n v="233725.95181805993"/>
    <n v="287366.34373236442"/>
    <n v="160301.47155233382"/>
    <m/>
  </r>
  <r>
    <x v="2028"/>
    <m/>
    <n v="19.55"/>
    <n v="1369.57"/>
    <n v="131.45271505515328"/>
    <n v="22.101474317386039"/>
    <m/>
    <m/>
    <m/>
    <m/>
    <m/>
    <m/>
    <m/>
    <n v="3.3574870875939316E-4"/>
    <n v="3.6313087598928792E-4"/>
    <n v="0.13528413118270785"/>
    <n v="0.73918499624279732"/>
    <n v="0.26081500375720268"/>
    <n v="3.0647617335063014E-2"/>
    <n v="1"/>
    <n v="0"/>
    <n v="1"/>
    <n v="7.8161330692208537"/>
    <n v="109.39264034282955"/>
    <n v="409.23494309822121"/>
    <m/>
    <m/>
    <n v="310.24382698784729"/>
    <m/>
    <n v="0.73384560598640169"/>
    <n v="1403.28"/>
    <n v="427.77591362159421"/>
    <n v="319.56374613227104"/>
    <s v=""/>
    <n v="-2.3287551267642703E-2"/>
    <n v="1.6628572051473611E-2"/>
    <n v="108567.64619616486"/>
    <n v="233250.52743888221"/>
    <n v="287635.66381220776"/>
    <n v="160304.83732219154"/>
    <m/>
  </r>
  <r>
    <x v="2029"/>
    <m/>
    <n v="18.46"/>
    <n v="1390.78"/>
    <n v="132.40836138605164"/>
    <n v="22.444913992232202"/>
    <m/>
    <m/>
    <m/>
    <m/>
    <m/>
    <m/>
    <m/>
    <n v="3.5701103603749581E-4"/>
    <n v="3.6868810915582185E-4"/>
    <n v="0.13631537221257706"/>
    <n v="0.73359297911063892"/>
    <n v="0.26640702088936108"/>
    <n v="4.3565069389892644E-2"/>
    <n v="1"/>
    <n v="0"/>
    <n v="1"/>
    <n v="7.2968756678206423"/>
    <n v="116.6600368487066"/>
    <n v="418.29732178059646"/>
    <m/>
    <m/>
    <n v="315.59019930705733"/>
    <m/>
    <n v="0.73384560598640169"/>
    <n v="1403.28"/>
    <n v="427.77591362159421"/>
    <n v="319.56374613227104"/>
    <s v=""/>
    <n v="-2.8410376979635887E-2"/>
    <n v="2.5275791357763033E-2"/>
    <n v="110248.9912722257"/>
    <n v="234946.23232130744"/>
    <n v="292592.43399504665"/>
    <n v="162795.84947891865"/>
    <m/>
  </r>
  <r>
    <x v="2030"/>
    <m/>
    <n v="18.64"/>
    <n v="1385.14"/>
    <n v="132.32100524894"/>
    <n v="22.340957519979757"/>
    <m/>
    <m/>
    <m/>
    <m/>
    <m/>
    <m/>
    <m/>
    <n v="3.3554845285679955E-4"/>
    <n v="3.6189902200806318E-4"/>
    <n v="0.13505447311809551"/>
    <n v="0.74044196901614012"/>
    <n v="0.25955803098385988"/>
    <n v="5.690608417143863E-2"/>
    <n v="1"/>
    <n v="0"/>
    <n v="1"/>
    <n v="7.5163502469962609"/>
    <n v="113.15114980450277"/>
    <n v="414.10348902041255"/>
    <m/>
    <m/>
    <n v="313.81381928365721"/>
    <m/>
    <n v="0.73384560598640169"/>
    <n v="1403.28"/>
    <n v="427.77591362159421"/>
    <n v="319.56374613227104"/>
    <s v=""/>
    <n v="-4.7441004328506287E-2"/>
    <n v="4.8274932211801014E-2"/>
    <n v="109801.90092668195"/>
    <n v="234791.22704014785"/>
    <n v="290945.50276623142"/>
    <n v="162041.83980817429"/>
    <m/>
  </r>
  <r>
    <x v="2031"/>
    <m/>
    <n v="18.36"/>
    <n v="1376.92"/>
    <n v="131.52494931639305"/>
    <n v="22.224495928157893"/>
    <m/>
    <m/>
    <m/>
    <m/>
    <m/>
    <m/>
    <m/>
    <n v="3.0793014837588801E-4"/>
    <n v="3.5282301358925179E-4"/>
    <n v="0.13335021516629919"/>
    <n v="0.74990505171132571"/>
    <n v="0.25009494828867429"/>
    <n v="6.2971455702890131E-2"/>
    <n v="1"/>
    <n v="0"/>
    <n v="1"/>
    <n v="7.4644824262556035"/>
    <n v="113.93196806892631"/>
    <n v="415.05601894210668"/>
    <m/>
    <m/>
    <n v="312.62951471807509"/>
    <m/>
    <n v="0.73384560598640169"/>
    <n v="1403.28"/>
    <n v="427.77591362159421"/>
    <n v="319.56374613227104"/>
    <s v=""/>
    <n v="-5.7958040342492634E-2"/>
    <n v="6.0920708687040248E-2"/>
    <n v="109150.29052945328"/>
    <n v="233378.70036803218"/>
    <n v="289847.50112931122"/>
    <n v="161197.12889598863"/>
    <m/>
  </r>
  <r>
    <x v="2032"/>
    <m/>
    <n v="17.440000000000001"/>
    <n v="1378.53"/>
    <n v="130.99920495484017"/>
    <n v="22.290000525117012"/>
    <m/>
    <m/>
    <m/>
    <m/>
    <m/>
    <m/>
    <m/>
    <n v="2.8075781657045711E-4"/>
    <n v="3.4332452809122163E-4"/>
    <n v="0.13154298238901826"/>
    <n v="0.76020779051721121"/>
    <n v="0.23979220948278879"/>
    <n v="7.1580287043486457E-2"/>
    <n v="1"/>
    <n v="0"/>
    <n v="1"/>
    <n v="7.21634773049822"/>
    <n v="117.71930021326686"/>
    <n v="419.65512321133303"/>
    <m/>
    <m/>
    <n v="313.81299633619136"/>
    <m/>
    <n v="0.73384560598640169"/>
    <n v="1403.28"/>
    <n v="427.77591362159421"/>
    <n v="319.56374613227104"/>
    <s v=""/>
    <n v="-5.9335328123638287E-2"/>
    <n v="7.5137954885205138E-2"/>
    <n v="109277.91738341168"/>
    <n v="232445.81625393245"/>
    <n v="290944.73978879227"/>
    <n v="161672.24216710316"/>
    <m/>
  </r>
  <r>
    <x v="2033"/>
    <m/>
    <n v="18.97"/>
    <n v="1366.94"/>
    <n v="130.90146050604824"/>
    <n v="22.07822153328765"/>
    <m/>
    <m/>
    <m/>
    <m/>
    <m/>
    <m/>
    <m/>
    <n v="2.530515036340049E-4"/>
    <n v="3.3313563286466305E-4"/>
    <n v="0.12957637090295057"/>
    <n v="0.77174564546878288"/>
    <n v="0.22825435453121712"/>
    <n v="5.8236318174331919E-2"/>
    <n v="1"/>
    <n v="0"/>
    <n v="1"/>
    <n v="7.5271352386019412"/>
    <n v="112.64946581291305"/>
    <n v="413.63067359237482"/>
    <m/>
    <m/>
    <n v="310.67830088953065"/>
    <m/>
    <n v="0.73384560598640169"/>
    <n v="1403.28"/>
    <n v="427.77591362159421"/>
    <n v="319.56374613227104"/>
    <s v=""/>
    <n v="-4.5367166474432841E-2"/>
    <n v="5.0180132121959042E-2"/>
    <n v="108359.16257758683"/>
    <n v="232272.37788694724"/>
    <n v="288038.47662667406"/>
    <n v="160136.181886873"/>
    <m/>
  </r>
  <r>
    <x v="2034"/>
    <m/>
    <n v="18.100000000000001"/>
    <n v="1371.97"/>
    <n v="130.53114961355558"/>
    <n v="22.188372796705892"/>
    <m/>
    <m/>
    <m/>
    <m/>
    <m/>
    <m/>
    <m/>
    <n v="2.4628883367025338E-4"/>
    <n v="3.2870430799861785E-4"/>
    <n v="0.12871168215484691"/>
    <n v="0.77693025470442345"/>
    <n v="0.22306974529557655"/>
    <n v="6.3172499716842259E-2"/>
    <n v="1"/>
    <n v="0"/>
    <n v="1"/>
    <n v="7.2295094146984864"/>
    <n v="117.10366904057814"/>
    <n v="419.08237892768545"/>
    <m/>
    <m/>
    <n v="312.60283890955048"/>
    <m/>
    <n v="0.73384560598640169"/>
    <n v="1403.28"/>
    <n v="427.77591362159421"/>
    <n v="319.56374613227104"/>
    <s v=""/>
    <n v="-3.6804834155120147E-2"/>
    <n v="4.3494966237512145E-2"/>
    <n v="108757.89740703454"/>
    <n v="231615.2959015806"/>
    <n v="289822.76924675552"/>
    <n v="160935.12317511116"/>
    <m/>
  </r>
  <r>
    <x v="2035"/>
    <m/>
    <n v="16.82"/>
    <n v="1390.69"/>
    <n v="130.94594816721755"/>
    <n v="22.515337372999394"/>
    <m/>
    <m/>
    <m/>
    <m/>
    <m/>
    <m/>
    <m/>
    <n v="2.2325899787692795E-4"/>
    <n v="3.1932289303076932E-4"/>
    <n v="0.12686163253226238"/>
    <n v="0.78826039050513441"/>
    <n v="0.21173960949486559"/>
    <n v="7.3756250919252836E-2"/>
    <n v="1"/>
    <n v="0"/>
    <n v="1"/>
    <n v="6.8192103868256755"/>
    <n v="123.7496969812849"/>
    <n v="427.01049146429648"/>
    <m/>
    <m/>
    <n v="317.30757009475582"/>
    <m/>
    <n v="0.73384560598640169"/>
    <n v="1403.28"/>
    <n v="427.77591362159421"/>
    <n v="319.56374613227104"/>
    <s v=""/>
    <n v="-3.8710758981610471E-2"/>
    <n v="4.806036574248318E-2"/>
    <n v="110241.8568518181"/>
    <n v="232351.31707377126"/>
    <n v="294184.65612345247"/>
    <n v="163306.63932196016"/>
    <m/>
  </r>
  <r>
    <x v="2036"/>
    <m/>
    <n v="16.239999999999998"/>
    <n v="1399.98"/>
    <n v="131.14549469715504"/>
    <n v="22.685777947044059"/>
    <m/>
    <m/>
    <m/>
    <m/>
    <m/>
    <m/>
    <m/>
    <n v="2.2851842168237867E-4"/>
    <n v="3.1801880331778929E-4"/>
    <n v="0.12660232101828378"/>
    <n v="0.78987493432729483"/>
    <n v="0.21012506567270517"/>
    <n v="7.669162941237892E-2"/>
    <n v="1"/>
    <n v="0"/>
    <n v="1"/>
    <n v="6.6294544511857136"/>
    <n v="127.19323929832676"/>
    <n v="430.97125186222706"/>
    <m/>
    <m/>
    <n v="319.64758226462595"/>
    <m/>
    <n v="0.73384560598640169"/>
    <n v="1403.28"/>
    <n v="427.77591362159421"/>
    <n v="319.56374613227104"/>
    <s v=""/>
    <n v="-5.034191660254983E-2"/>
    <n v="6.0064772793452459E-2"/>
    <n v="110978.28758055951"/>
    <n v="232705.39369620534"/>
    <n v="296354.14636067679"/>
    <n v="164542.86673841978"/>
    <m/>
  </r>
  <r>
    <x v="2037"/>
    <m/>
    <n v="16.32"/>
    <n v="1403.36"/>
    <n v="131.39262266608964"/>
    <n v="22.719150575415746"/>
    <m/>
    <m/>
    <m/>
    <m/>
    <m/>
    <m/>
    <m/>
    <n v="2.3753471025515435E-4"/>
    <n v="3.1803867844055968E-4"/>
    <n v="0.12660627706952057"/>
    <n v="0.78985025319944568"/>
    <n v="0.21014974680055432"/>
    <n v="6.5608323672839697E-2"/>
    <n v="1"/>
    <n v="0"/>
    <n v="1"/>
    <n v="6.6224142483320048"/>
    <n v="127.3283131890781"/>
    <n v="431.12380966616945"/>
    <m/>
    <m/>
    <n v="320.24276670148339"/>
    <m/>
    <n v="0.73384560598640169"/>
    <n v="1403.28"/>
    <n v="427.77591362159421"/>
    <n v="319.56374613227104"/>
    <s v=""/>
    <n v="-5.8686552665038083E-2"/>
    <n v="7.0686727567217167E-2"/>
    <n v="111246.22470253431"/>
    <n v="233143.89912437173"/>
    <n v="296905.95837333897"/>
    <n v="164784.92270651096"/>
    <m/>
  </r>
  <r>
    <x v="2038"/>
    <m/>
    <n v="17.149999999999999"/>
    <n v="1397.91"/>
    <n v="131.19030826650254"/>
    <n v="22.690237106935257"/>
    <m/>
    <m/>
    <m/>
    <m/>
    <m/>
    <m/>
    <m/>
    <n v="2.639733640989762E-4"/>
    <n v="3.2355515554814403E-4"/>
    <n v="0.12769956867439475"/>
    <n v="0.78308800129918665"/>
    <n v="0.21691199870081335"/>
    <n v="6.153846153846157E-2"/>
    <n v="1"/>
    <n v="0"/>
    <n v="1"/>
    <n v="6.7556787973855403"/>
    <n v="124.76605271992008"/>
    <n v="428.23193781365103"/>
    <m/>
    <m/>
    <n v="318.75700336358216"/>
    <m/>
    <n v="0.73384560598640169"/>
    <n v="1403.28"/>
    <n v="427.77591362159421"/>
    <n v="319.56374613227104"/>
    <s v=""/>
    <n v="-5.0550108311480879E-2"/>
    <n v="5.7258914284381568E-2"/>
    <n v="110814.1959111844"/>
    <n v="232784.91117655818"/>
    <n v="295528.46594064729"/>
    <n v="164575.20959893157"/>
    <m/>
  </r>
  <r>
    <x v="2039"/>
    <m/>
    <n v="16.600000000000001"/>
    <n v="1405.82"/>
    <n v="131.55088321567436"/>
    <n v="22.842860836857913"/>
    <m/>
    <m/>
    <m/>
    <m/>
    <m/>
    <m/>
    <m/>
    <n v="2.9698082443232955E-4"/>
    <n v="3.3166993990467502E-4"/>
    <n v="0.12929100885674771"/>
    <n v="0.77344898832677789"/>
    <n v="0.22655101167322211"/>
    <n v="6.2914924166051683E-2"/>
    <n v="1"/>
    <n v="0"/>
    <n v="1"/>
    <n v="6.5987671556262129"/>
    <n v="127.6639474770968"/>
    <n v="431.54739919221367"/>
    <m/>
    <m/>
    <n v="320.73809283386072"/>
    <m/>
    <n v="0.73384560598640169"/>
    <n v="1403.28"/>
    <n v="427.77591362159421"/>
    <n v="319.56374613227104"/>
    <s v=""/>
    <n v="-6.0511763990528822E-2"/>
    <n v="7.7038952824837414E-2"/>
    <n v="111441.23219367574"/>
    <n v="233424.7176426345"/>
    <n v="297365.18898003036"/>
    <n v="165682.20915223789"/>
    <m/>
  </r>
  <r>
    <x v="2040"/>
    <m/>
    <n v="16.88"/>
    <n v="1402.31"/>
    <n v="131.24702400243871"/>
    <n v="22.786921533173849"/>
    <m/>
    <m/>
    <m/>
    <m/>
    <m/>
    <m/>
    <m/>
    <n v="2.7420639648396093E-4"/>
    <n v="3.2379693805599405E-4"/>
    <n v="0.12774727268330272"/>
    <n v="0.7827955767627951"/>
    <n v="0.2172044232372049"/>
    <n v="5.617559523809517E-2"/>
    <n v="1"/>
    <n v="0"/>
    <n v="1"/>
    <n v="6.590109204031652"/>
    <n v="127.83144971676664"/>
    <n v="431.73613730065358"/>
    <m/>
    <m/>
    <n v="320.18904208279866"/>
    <m/>
    <n v="0.73384560598640169"/>
    <n v="1403.28"/>
    <n v="427.77591362159421"/>
    <n v="319.56374613227104"/>
    <s v=""/>
    <n v="-6.7924769885191583E-2"/>
    <n v="8.8041479740888162E-2"/>
    <n v="111162.98979777882"/>
    <n v="232885.54793644286"/>
    <n v="296856.14878805738"/>
    <n v="165276.47418414411"/>
    <m/>
  </r>
  <r>
    <x v="2041"/>
    <m/>
    <n v="17.559999999999999"/>
    <n v="1391.57"/>
    <n v="130.81920467743183"/>
    <n v="22.592016510574275"/>
    <m/>
    <m/>
    <m/>
    <m/>
    <m/>
    <m/>
    <m/>
    <n v="2.5041623466341034E-4"/>
    <n v="3.151721732626679E-4"/>
    <n v="0.1260344299484806"/>
    <n v="0.79343398499027007"/>
    <n v="0.20656601500972993"/>
    <n v="4.8264946968086336E-2"/>
    <n v="1"/>
    <n v="0"/>
    <n v="1"/>
    <n v="6.8204985941563532"/>
    <n v="123.362478288951"/>
    <n v="426.70499025447918"/>
    <m/>
    <m/>
    <n v="317.39389030552599"/>
    <m/>
    <n v="0.73384560598640169"/>
    <n v="1403.28"/>
    <n v="427.77591362159421"/>
    <n v="319.56374613227104"/>
    <s v=""/>
    <n v="-8.8618065905541554E-2"/>
    <n v="0.1127716625698254"/>
    <n v="110311.61562913697"/>
    <n v="232126.42262537923"/>
    <n v="294264.68598695158"/>
    <n v="163862.80297414141"/>
    <m/>
  </r>
  <r>
    <x v="2042"/>
    <m/>
    <n v="19.16"/>
    <n v="1369.1"/>
    <n v="129.58973741866714"/>
    <n v="22.221972137059872"/>
    <m/>
    <m/>
    <m/>
    <m/>
    <m/>
    <m/>
    <m/>
    <n v="2.864615475942943E-4"/>
    <n v="3.2404308898395534E-4"/>
    <n v="0.1277958202946847"/>
    <n v="0.78249820510099433"/>
    <n v="0.21750179489900567"/>
    <n v="3.4969509057800774E-2"/>
    <n v="1"/>
    <n v="0"/>
    <n v="1"/>
    <n v="7.1709908491343253"/>
    <n v="117.0231186954734"/>
    <n v="419.39580837283086"/>
    <m/>
    <m/>
    <n v="312.1855343310433"/>
    <m/>
    <n v="0.73384560598640169"/>
    <n v="1403.28"/>
    <n v="427.77591362159421"/>
    <n v="319.56374613227104"/>
    <s v=""/>
    <n v="-8.1483504243408444E-2"/>
    <n v="0.10001932581738426"/>
    <n v="108530.38866736954"/>
    <n v="229944.84815994976"/>
    <n v="289435.87458839541"/>
    <n v="161178.82351438404"/>
    <m/>
  </r>
  <r>
    <x v="2043"/>
    <m/>
    <n v="18.940000000000001"/>
    <n v="1369.58"/>
    <n v="129.24052116417138"/>
    <n v="22.261494402200153"/>
    <m/>
    <m/>
    <m/>
    <m/>
    <m/>
    <m/>
    <m/>
    <n v="2.9973443600972085E-4"/>
    <n v="3.2689750926689345E-4"/>
    <n v="0.12835744803887084"/>
    <n v="0.77907438584878019"/>
    <n v="0.22092561415121981"/>
    <n v="3.7638238923424383E-2"/>
    <n v="1"/>
    <n v="0"/>
    <n v="1"/>
    <n v="6.9596050136629675"/>
    <n v="120.47271586207594"/>
    <n v="423.51677924985546"/>
    <m/>
    <m/>
    <n v="313.08510923219734"/>
    <m/>
    <n v="0.73384560598640169"/>
    <n v="1403.28"/>
    <n v="427.77591362159421"/>
    <n v="319.56374613227104"/>
    <s v=""/>
    <n v="-6.1062011540428007E-2"/>
    <n v="7.2901634862312381E-2"/>
    <n v="108568.43890954347"/>
    <n v="229325.19663341268"/>
    <n v="290269.89544983994"/>
    <n v="161465.4835893155"/>
    <m/>
  </r>
  <r>
    <x v="2044"/>
    <m/>
    <n v="19.05"/>
    <n v="1363.72"/>
    <n v="128.8597193227281"/>
    <n v="22.177180057533562"/>
    <m/>
    <m/>
    <m/>
    <m/>
    <m/>
    <m/>
    <m/>
    <n v="3.6220437071169591E-4"/>
    <n v="3.4482359747977081E-4"/>
    <n v="0.13511143653987798"/>
    <n v="0.74012979626994879"/>
    <n v="0.25987020373005121"/>
    <n v="3.5073260073260053E-2"/>
    <n v="1"/>
    <n v="0"/>
    <n v="1"/>
    <n v="7.0159166503892996"/>
    <n v="119.49794562759544"/>
    <n v="422.37452462602721"/>
    <m/>
    <m/>
    <n v="311.87869907010281"/>
    <m/>
    <n v="0.73384560598640169"/>
    <n v="1403.28"/>
    <n v="427.77591362159421"/>
    <n v="319.56374613227104"/>
    <s v=""/>
    <n v="-3.9756713737057914E-2"/>
    <n v="4.8699120917649052E-2"/>
    <n v="108103.90886967001"/>
    <n v="228649.49944199997"/>
    <n v="289151.39910078142"/>
    <n v="160853.94079757182"/>
    <m/>
  </r>
  <r>
    <x v="2045"/>
    <m/>
    <n v="20.079999999999998"/>
    <n v="1354.58"/>
    <n v="128.657950454027"/>
    <n v="22.023161331112373"/>
    <m/>
    <m/>
    <m/>
    <m/>
    <m/>
    <m/>
    <m/>
    <n v="4.4590370136240543E-4"/>
    <n v="3.7045481987194148E-4"/>
    <n v="0.14991179589567069"/>
    <n v="0.66705891556121311"/>
    <n v="0.33294108443878689"/>
    <n v="2.9648791165058253E-2"/>
    <n v="1"/>
    <n v="0"/>
    <n v="1"/>
    <n v="7.3134026688460141"/>
    <n v="114.43104277940699"/>
    <n v="416.40474087621732"/>
    <m/>
    <m/>
    <n v="309.16430670427002"/>
    <m/>
    <n v="0.73384560598640169"/>
    <n v="1403.28"/>
    <n v="427.77591362159421"/>
    <n v="319.56374613227104"/>
    <s v=""/>
    <n v="-3.5733141700642346E-2"/>
    <n v="4.3240955359637567E-2"/>
    <n v="107379.36884160794"/>
    <n v="228291.47948763438"/>
    <n v="286634.81059175788"/>
    <n v="159736.82315514842"/>
    <m/>
  </r>
  <r>
    <x v="2046"/>
    <m/>
    <n v="18.829999999999998"/>
    <n v="1357.99"/>
    <n v="128.65513073580289"/>
    <n v="22.091625655323234"/>
    <m/>
    <m/>
    <m/>
    <m/>
    <m/>
    <m/>
    <m/>
    <n v="4.6098087493619575E-4"/>
    <n v="3.7724143838879255E-4"/>
    <n v="0.15242518196408447"/>
    <n v="0.65605957435276496"/>
    <n v="0.34394042564723504"/>
    <n v="3.6686035786755208E-2"/>
    <n v="1"/>
    <n v="0"/>
    <n v="1"/>
    <n v="6.9643583988521387"/>
    <n v="119.89245405404127"/>
    <n v="423.02927646666461"/>
    <m/>
    <m/>
    <n v="311.05130693715262"/>
    <m/>
    <n v="0.73384560598640169"/>
    <n v="1403.28"/>
    <n v="427.77591362159421"/>
    <n v="319.56374613227104"/>
    <s v=""/>
    <n v="-2.1349791079153579E-2"/>
    <n v="2.1195045532457213E-2"/>
    <n v="107649.68410371862"/>
    <n v="228286.47616181697"/>
    <n v="288384.30088740279"/>
    <n v="160233.40370888833"/>
    <m/>
  </r>
  <r>
    <x v="2047"/>
    <m/>
    <n v="19.89"/>
    <n v="1353.39"/>
    <n v="128.65231465303745"/>
    <n v="22.001975007205523"/>
    <m/>
    <m/>
    <m/>
    <m/>
    <m/>
    <m/>
    <m/>
    <n v="4.2820233325392931E-4"/>
    <n v="3.6992005898053469E-4"/>
    <n v="0.14690608427154417"/>
    <n v="0.68070700063829892"/>
    <n v="0.31929299936170108"/>
    <n v="3.3730158730158707E-2"/>
    <n v="1"/>
    <n v="0"/>
    <n v="1"/>
    <n v="7.2176259517255597"/>
    <n v="115.53241588437142"/>
    <n v="417.90128125118844"/>
    <m/>
    <m/>
    <n v="309.26299100119064"/>
    <m/>
    <n v="0.73384560598640169"/>
    <n v="1403.28"/>
    <n v="427.77591362159421"/>
    <n v="319.56374613227104"/>
    <s v=""/>
    <n v="-3.6126922878666257E-2"/>
    <n v="5.1711204217456563E-2"/>
    <n v="107285.03594955173"/>
    <n v="228281.47928678041"/>
    <n v="286726.30354273191"/>
    <n v="159583.15602151875"/>
    <m/>
  </r>
  <r>
    <x v="2048"/>
    <m/>
    <n v="21.87"/>
    <n v="1338.35"/>
    <n v="128.23410390151903"/>
    <n v="21.747797728046518"/>
    <m/>
    <m/>
    <m/>
    <m/>
    <m/>
    <m/>
    <m/>
    <n v="4.3858895673048413E-4"/>
    <n v="3.7478451425170298E-4"/>
    <n v="0.14867711128218897"/>
    <n v="0.67259848632786612"/>
    <n v="0.32740151367213388"/>
    <n v="1.1896899651440161E-2"/>
    <n v="1"/>
    <n v="0"/>
    <n v="1"/>
    <n v="7.7038992537983928"/>
    <n v="107.74864740643945"/>
    <n v="408.51618993290441"/>
    <m/>
    <m/>
    <n v="304.88356010324173"/>
    <m/>
    <n v="0.73384560598640169"/>
    <n v="1403.28"/>
    <n v="427.77591362159421"/>
    <n v="319.56374613227104"/>
    <s v=""/>
    <n v="-2.1582840127383873E-2"/>
    <n v="3.3590760990959589E-2"/>
    <n v="106092.79502810168"/>
    <n v="227539.40348917246"/>
    <n v="282666.01159210247"/>
    <n v="157739.5755073207"/>
    <m/>
  </r>
  <r>
    <x v="2049"/>
    <m/>
    <n v="21.97"/>
    <n v="1330.66"/>
    <n v="128.06331459690679"/>
    <n v="21.630275805846484"/>
    <m/>
    <m/>
    <m/>
    <m/>
    <m/>
    <m/>
    <m/>
    <n v="4.5495711083993226E-4"/>
    <n v="3.8160909375890086E-4"/>
    <n v="0.15142601621363677"/>
    <n v="0.66038850192635812"/>
    <n v="0.33961149807364188"/>
    <n v="5.3915651497759738E-2"/>
    <n v="1"/>
    <n v="0"/>
    <n v="1"/>
    <n v="7.9892821150087316"/>
    <n v="103.75721186511501"/>
    <n v="403.47183878495304"/>
    <m/>
    <m/>
    <n v="302.59548660267723"/>
    <m/>
    <n v="0.73384560598640169"/>
    <n v="1403.28"/>
    <n v="427.77591362159421"/>
    <n v="319.56374613227104"/>
    <s v=""/>
    <n v="-1.7536518847834914E-2"/>
    <n v="3.0287953611352281E-2"/>
    <n v="105483.19843994008"/>
    <n v="227236.35386889637"/>
    <n v="280544.67513691564"/>
    <n v="156887.17388245498"/>
    <m/>
  </r>
  <r>
    <x v="2050"/>
    <m/>
    <n v="22.27"/>
    <n v="1324.8"/>
    <n v="127.85990596892509"/>
    <n v="21.558330803213167"/>
    <m/>
    <m/>
    <m/>
    <m/>
    <m/>
    <m/>
    <m/>
    <n v="4.5887841648152366E-4"/>
    <n v="3.8498592596380928E-4"/>
    <n v="0.15207719155306884"/>
    <n v="0.65756080171367459"/>
    <n v="0.34243919828632541"/>
    <n v="2.7735909421130994E-2"/>
    <n v="1"/>
    <n v="0"/>
    <n v="1"/>
    <n v="8.156439498793457"/>
    <n v="101.58633044742319"/>
    <n v="400.65793151805747"/>
    <m/>
    <m/>
    <n v="301.0567071762174"/>
    <m/>
    <n v="0.73384560598640169"/>
    <n v="1403.28"/>
    <n v="427.77591362159421"/>
    <n v="319.56374613227104"/>
    <s v=""/>
    <s v=""/>
    <s v=""/>
    <n v="105018.66840006658"/>
    <n v="226875.42431531168"/>
    <n v="279118.03001688985"/>
    <n v="156365.34752021063"/>
    <m/>
  </r>
  <r>
    <x v="2051"/>
    <m/>
    <n v="24.49"/>
    <n v="1304.8599999999999"/>
    <n v="127.06600984302507"/>
    <n v="21.300127516827423"/>
    <m/>
    <m/>
    <m/>
    <m/>
    <m/>
    <m/>
    <m/>
    <n v="5.722706665567429E-4"/>
    <n v="4.2122037570190652E-4"/>
    <n v="0.16983062619698439"/>
    <n v="0.58882194713226388"/>
    <n v="0.41117805286773612"/>
    <n v="9.9546619357382231E-3"/>
    <n v="1"/>
    <n v="0"/>
    <n v="1"/>
    <n v="8.7494442733491855"/>
    <n v="94.200610367745156"/>
    <n v="390.94813651951773"/>
    <m/>
    <m/>
    <n v="295.79384841306626"/>
    <m/>
    <n v="0.73384560598640169"/>
    <n v="1403.28"/>
    <n v="427.77591362159421"/>
    <n v="319.56374613227104"/>
    <n v="0.58882194713226388"/>
    <n v="1.3617149758454072E-2"/>
    <n v="-1.1745240157566283E-2"/>
    <n v="103437.99792309095"/>
    <n v="225466.73001774491"/>
    <n v="274238.68757005956"/>
    <n v="154492.56585751576"/>
    <m/>
  </r>
  <r>
    <x v="2052"/>
    <m/>
    <n v="25.1"/>
    <n v="1295.22"/>
    <n v="127.16453074385322"/>
    <n v="21.195535470623025"/>
    <m/>
    <m/>
    <m/>
    <m/>
    <m/>
    <m/>
    <m/>
    <n v="7.0804558407932205E-4"/>
    <n v="4.6648435968432538E-4"/>
    <n v="0.18890605452869377"/>
    <n v="0.52936365776889682"/>
    <n v="0.47063634223110318"/>
    <n v="-8.0120265986797258E-3"/>
    <n v="-1"/>
    <n v="0"/>
    <n v="1"/>
    <n v="9.4010175439857662"/>
    <n v="87.185467705458223"/>
    <n v="381.24346850468885"/>
    <m/>
    <m/>
    <n v="290.78083728469545"/>
    <m/>
    <n v="0.58882194713226388"/>
    <n v="1295.22"/>
    <n v="381.24346850468885"/>
    <n v="290.78083728469545"/>
    <s v=""/>
    <n v="3.0593320356206766E-2"/>
    <n v="-4.0498268452292874E-2"/>
    <n v="102673.82222609772"/>
    <n v="225641.54612612486"/>
    <n v="269590.98580075603"/>
    <n v="153733.94628710992"/>
    <m/>
  </r>
  <r>
    <x v="2053"/>
    <m/>
    <n v="22.01"/>
    <n v="1315.99"/>
    <n v="127.3031066477409"/>
    <n v="21.343349514988311"/>
    <m/>
    <m/>
    <m/>
    <m/>
    <m/>
    <m/>
    <m/>
    <n v="6.6562747236674057E-4"/>
    <n v="4.6100576290240082E-4"/>
    <n v="0.18316010648414605"/>
    <n v="0.54597041855648731"/>
    <n v="0.45402958144351269"/>
    <n v="4.9636356861456579E-2"/>
    <n v="1"/>
    <n v="0"/>
    <n v="1"/>
    <n v="8.1527646127648552"/>
    <n v="98.761822617467431"/>
    <n v="398.11711276157217"/>
    <m/>
    <m/>
    <n v="298.81825673288188"/>
    <m/>
    <n v="0.58882194713226388"/>
    <n v="1295.22"/>
    <n v="381.24346850468885"/>
    <n v="290.78083728469545"/>
    <s v=""/>
    <n v="4.8455088710798178E-2"/>
    <n v="-6.1690092671839114E-2"/>
    <n v="104320.28791349912"/>
    <n v="225887.43608479601"/>
    <n v="277042.70047550701"/>
    <n v="154806.06057214079"/>
    <m/>
  </r>
  <r>
    <x v="2054"/>
    <m/>
    <n v="22.48"/>
    <n v="1316.63"/>
    <n v="127.71730401474413"/>
    <n v="21.379843333295554"/>
    <m/>
    <m/>
    <m/>
    <m/>
    <m/>
    <m/>
    <m/>
    <n v="6.1029991528903122E-4"/>
    <n v="4.505461470630182E-4"/>
    <n v="0.17538276919517257"/>
    <n v="0.57018144062211851"/>
    <n v="0.42981855937788149"/>
    <n v="4.5846887876816317E-2"/>
    <n v="1"/>
    <n v="0"/>
    <n v="1"/>
    <n v="8.382794503169368"/>
    <n v="95.975262191415652"/>
    <n v="394.37282722709557"/>
    <m/>
    <m/>
    <n v="297.7286052559802"/>
    <m/>
    <n v="0.58882194713226388"/>
    <n v="1295.22"/>
    <n v="381.24346850468885"/>
    <n v="290.78083728469545"/>
    <s v=""/>
    <n v="3.0167402487860873E-2"/>
    <n v="-4.3556026305178852E-2"/>
    <n v="104371.02156973105"/>
    <n v="226622.39050758418"/>
    <n v="276032.4543445023"/>
    <n v="155070.75493248063"/>
    <m/>
  </r>
  <r>
    <x v="2055"/>
    <m/>
    <n v="22.33"/>
    <n v="1318.86"/>
    <n v="127.78892648907622"/>
    <n v="21.387421232911002"/>
    <m/>
    <m/>
    <m/>
    <m/>
    <m/>
    <m/>
    <m/>
    <n v="5.5128932743866272E-4"/>
    <n v="4.3763558375468805E-4"/>
    <n v="0.16668827824087873"/>
    <n v="0.59992220842002764"/>
    <n v="0.40007779157997236"/>
    <n v="4.7148106177672497E-2"/>
    <n v="1"/>
    <n v="0"/>
    <n v="1"/>
    <n v="8.33306370854317"/>
    <n v="96.544633902893523"/>
    <n v="395.15269739527434"/>
    <m/>
    <m/>
    <n v="298.26797112787636"/>
    <m/>
    <n v="0.58882194713226388"/>
    <n v="1295.22"/>
    <n v="381.24346850468885"/>
    <n v="290.78083728469545"/>
    <s v=""/>
    <s v=""/>
    <s v=""/>
    <n v="104547.79665316411"/>
    <n v="226749.47787818301"/>
    <n v="276532.51541616576"/>
    <n v="155125.71841354319"/>
    <m/>
  </r>
  <r>
    <x v="2056"/>
    <m/>
    <n v="21.54"/>
    <n v="1320.68"/>
    <n v="127.57211339400651"/>
    <n v="21.415304432154276"/>
    <m/>
    <m/>
    <m/>
    <m/>
    <m/>
    <m/>
    <m/>
    <n v="5.1068305513740631E-4"/>
    <n v="4.2886331437483034E-4"/>
    <n v="0.16043199798956964"/>
    <n v="0.62331705179225794"/>
    <n v="0.37668294820774206"/>
    <n v="5.5570603105814367E-2"/>
    <n v="1"/>
    <n v="0"/>
    <n v="1"/>
    <n v="8.167663878946037"/>
    <n v="98.460911823544123"/>
    <n v="397.76710953707436"/>
    <m/>
    <m/>
    <n v="299.32847335224238"/>
    <m/>
    <n v="0.58882194713226388"/>
    <n v="1295.22"/>
    <n v="381.24346850468885"/>
    <n v="290.78083728469545"/>
    <s v=""/>
    <n v="1.2253006384301601E-2"/>
    <n v="-2.5690368477935599E-2"/>
    <n v="104692.07048807364"/>
    <n v="226364.76335357659"/>
    <n v="277515.73646601371"/>
    <n v="155327.95884576626"/>
    <m/>
  </r>
  <r>
    <x v="2057"/>
    <m/>
    <n v="21.76"/>
    <n v="1317.82"/>
    <n v="127.5208991998894"/>
    <n v="21.358612113280824"/>
    <m/>
    <m/>
    <m/>
    <m/>
    <m/>
    <m/>
    <m/>
    <n v="4.8953783781206252E-4"/>
    <n v="4.2497434140010448E-4"/>
    <n v="0.15707548193695905"/>
    <n v="0.63663659513796167"/>
    <n v="0.36336340486203833"/>
    <n v="4.8097608949535957E-2"/>
    <n v="1"/>
    <n v="0"/>
    <n v="1"/>
    <n v="8.2474029141047094"/>
    <n v="97.499660451546475"/>
    <n v="396.47267308611237"/>
    <m/>
    <m/>
    <n v="298.54445192471917"/>
    <m/>
    <n v="0.58882194713226388"/>
    <n v="1295.22"/>
    <n v="381.24346850468885"/>
    <n v="290.78083728469545"/>
    <s v=""/>
    <s v=""/>
    <s v=""/>
    <n v="104465.35446178725"/>
    <n v="226273.88856422622"/>
    <n v="276788.84843752935"/>
    <n v="154916.76216160311"/>
    <m/>
  </r>
  <r>
    <x v="2058"/>
    <m/>
    <n v="21.03"/>
    <n v="1332.42"/>
    <n v="127.60699713198434"/>
    <n v="21.559842786444186"/>
    <m/>
    <m/>
    <m/>
    <m/>
    <m/>
    <m/>
    <m/>
    <n v="4.5597891684461862E-4"/>
    <n v="4.1684357000223006E-4"/>
    <n v="0.15159596765405331"/>
    <n v="0.65964815256961917"/>
    <n v="0.34035184743038083"/>
    <n v="5.8087891538101913E-2"/>
    <n v="1"/>
    <n v="0"/>
    <n v="1"/>
    <n v="7.7649243313005414"/>
    <n v="103.20345575395606"/>
    <n v="404.20397854163639"/>
    <m/>
    <m/>
    <n v="302.89909347157749"/>
    <m/>
    <n v="0.58882194713226388"/>
    <n v="1295.22"/>
    <n v="381.24346850468885"/>
    <n v="290.78083728469545"/>
    <s v=""/>
    <s v=""/>
    <s v=""/>
    <n v="105622.71599457785"/>
    <n v="226426.66127846128"/>
    <n v="280826.15749265481"/>
    <n v="156376.31412915271"/>
    <m/>
  </r>
  <r>
    <x v="2059"/>
    <m/>
    <n v="24.14"/>
    <n v="1313.32"/>
    <n v="128.08272817387657"/>
    <n v="21.28668937229244"/>
    <m/>
    <m/>
    <m/>
    <m/>
    <m/>
    <m/>
    <m/>
    <n v="4.110146343298068E-4"/>
    <n v="4.0452834565305818E-4"/>
    <n v="0.14392754277837952"/>
    <n v="0.69479404754363516"/>
    <n v="0.30520595245636484"/>
    <n v="3.5806848526100818E-2"/>
    <n v="1"/>
    <n v="0"/>
    <n v="1"/>
    <n v="8.5766946716948471"/>
    <n v="92.414232210650042"/>
    <n v="390.11838082684534"/>
    <m/>
    <m/>
    <n v="295.9568013093234"/>
    <m/>
    <n v="0.58882194713226388"/>
    <n v="1295.22"/>
    <n v="381.24346850468885"/>
    <n v="290.78083728469545"/>
    <n v="0.69479404754363516"/>
    <s v=""/>
    <s v=""/>
    <n v="104108.63344140659"/>
    <n v="227270.80144242712"/>
    <n v="274389.76572345948"/>
    <n v="154395.09726593416"/>
    <m/>
  </r>
  <r>
    <x v="2060"/>
    <m/>
    <n v="24.06"/>
    <n v="1310.33"/>
    <n v="128.10887188992564"/>
    <n v="21.255825341061279"/>
    <m/>
    <m/>
    <m/>
    <m/>
    <m/>
    <m/>
    <m/>
    <n v="3.7412351079534458E-4"/>
    <n v="3.9365559725302191E-4"/>
    <n v="0.14085539429341107"/>
    <n v="0.70994796118133341"/>
    <n v="0.29005203881866659"/>
    <n v="4.1810785044387462E-2"/>
    <n v="1"/>
    <n v="0"/>
    <n v="1"/>
    <n v="8.6953795098740354"/>
    <n v="91.135398275757552"/>
    <n v="388.31888662884671"/>
    <m/>
    <m/>
    <n v="294.78480260719743"/>
    <m/>
    <n v="0.69479404754363516"/>
    <n v="1310.33"/>
    <n v="388.31888662884671"/>
    <n v="294.78480260719743"/>
    <s v=""/>
    <n v="1.1969664666646285E-2"/>
    <n v="-3.3633170493519882E-2"/>
    <n v="103871.61214119811"/>
    <n v="227317.19101722667"/>
    <n v="273303.17319413816"/>
    <n v="154171.23647571862"/>
    <m/>
  </r>
  <r>
    <x v="2061"/>
    <m/>
    <n v="26.66"/>
    <n v="1278.04"/>
    <n v="126.70713036779212"/>
    <n v="20.852460148498224"/>
    <m/>
    <m/>
    <m/>
    <m/>
    <m/>
    <m/>
    <m/>
    <n v="4.4442049940625567E-4"/>
    <n v="4.1415873124256495E-4"/>
    <n v="0.1496622636808467"/>
    <n v="0.66817110432893767"/>
    <n v="0.33182889567106233"/>
    <n v="4.4119013209749855E-2"/>
    <n v="1"/>
    <n v="0"/>
    <n v="1"/>
    <n v="9.2745435452024712"/>
    <n v="85.065238259542625"/>
    <n v="379.69743684551361"/>
    <m/>
    <m/>
    <n v="287.74011133906555"/>
    <m/>
    <n v="0.69479404754363516"/>
    <n v="1310.33"/>
    <n v="388.31888662884671"/>
    <n v="294.78480260719743"/>
    <s v=""/>
    <n v="3.9554921279372435E-2"/>
    <n v="-6.0772192015287607E-2"/>
    <n v="101311.94064162222"/>
    <n v="224829.93201132905"/>
    <n v="266771.84437146818"/>
    <n v="151245.57682755709"/>
    <m/>
  </r>
  <r>
    <x v="2062"/>
    <m/>
    <n v="26.12"/>
    <n v="1278.18"/>
    <n v="126.21047619818465"/>
    <n v="20.811269516192219"/>
    <m/>
    <m/>
    <m/>
    <m/>
    <m/>
    <m/>
    <m/>
    <n v="4.9325778007729875E-4"/>
    <n v="4.2971776848878859E-4"/>
    <n v="0.15767115181889124"/>
    <n v="0.63423142944287536"/>
    <n v="0.36576857055712464"/>
    <n v="4.6101560772355381E-2"/>
    <n v="1"/>
    <n v="0"/>
    <n v="1"/>
    <n v="9.0301136937837061"/>
    <n v="87.30712579258865"/>
    <n v="383.03306867903365"/>
    <m/>
    <m/>
    <n v="288.534831030975"/>
    <m/>
    <n v="0.69479404754363516"/>
    <n v="1310.33"/>
    <n v="388.31888662884671"/>
    <n v="294.78480260719743"/>
    <s v=""/>
    <n v="6.8440737379111827E-2"/>
    <n v="-9.2897078183641235E-2"/>
    <n v="101323.03862892295"/>
    <n v="223948.66571746013"/>
    <n v="267508.65105782961"/>
    <n v="150946.81587088108"/>
    <m/>
  </r>
  <r>
    <x v="2063"/>
    <m/>
    <n v="24.68"/>
    <n v="1285.5"/>
    <n v="125.99660085253267"/>
    <n v="20.898814373690776"/>
    <m/>
    <m/>
    <m/>
    <m/>
    <m/>
    <m/>
    <m/>
    <n v="5.7244772751173804E-4"/>
    <n v="4.5538095306677569E-4"/>
    <n v="0.16985689702391127"/>
    <n v="0.58873087729798046"/>
    <n v="0.41126912270201954"/>
    <n v="5.3901341158035444E-2"/>
    <n v="1"/>
    <n v="0"/>
    <n v="1"/>
    <n v="8.6350734318122662"/>
    <n v="91.126549447112538"/>
    <n v="388.61858284219244"/>
    <m/>
    <m/>
    <n v="290.97311830558141"/>
    <m/>
    <n v="0.69479404754363516"/>
    <n v="1310.33"/>
    <n v="388.31888662884671"/>
    <n v="294.78480260719743"/>
    <n v="0.58873087729798046"/>
    <n v="7.498161448309304E-2"/>
    <n v="-9.6606901035568349E-2"/>
    <n v="101903.30482207549"/>
    <n v="223569.16395396617"/>
    <n v="269769.25487259543"/>
    <n v="151581.78998790914"/>
    <m/>
  </r>
  <r>
    <x v="2064"/>
    <m/>
    <n v="22.16"/>
    <n v="1315.13"/>
    <n v="127.07513008335211"/>
    <n v="21.24340171812047"/>
    <m/>
    <m/>
    <m/>
    <m/>
    <m/>
    <m/>
    <m/>
    <n v="5.1539263314342705E-4"/>
    <n v="4.4177642798963126E-4"/>
    <n v="0.16117006145816512"/>
    <n v="0.62046262869954283"/>
    <n v="0.37953737130045717"/>
    <n v="6.6288684148358173E-2"/>
    <n v="1"/>
    <n v="0"/>
    <n v="1"/>
    <n v="7.9876943245778964"/>
    <n v="97.958387611810025"/>
    <n v="398.33027602008758"/>
    <m/>
    <m/>
    <n v="298.54617305127209"/>
    <m/>
    <n v="0.58873087729798046"/>
    <n v="1315.13"/>
    <n v="398.33027602008758"/>
    <n v="298.54617305127209"/>
    <s v=""/>
    <n v="6.3850641773628869E-2"/>
    <n v="-8.039933499352081E-2"/>
    <n v="104252.1145629375"/>
    <n v="225482.91302975616"/>
    <n v="276790.44414173195"/>
    <n v="154081.12633981192"/>
    <m/>
  </r>
  <r>
    <x v="2065"/>
    <m/>
    <n v="21.72"/>
    <n v="1314.99"/>
    <n v="126.8675943950508"/>
    <n v="21.251449323411986"/>
    <m/>
    <m/>
    <m/>
    <m/>
    <m/>
    <m/>
    <m/>
    <n v="4.6511365330698627E-4"/>
    <n v="4.2890122019331289E-4"/>
    <n v="0.15310691730510451"/>
    <n v="0.65313835429606715"/>
    <n v="0.34686164570393285"/>
    <n v="7.2266139657444009E-2"/>
    <n v="1"/>
    <n v="0"/>
    <n v="1"/>
    <n v="7.9048895556942753"/>
    <n v="98.9738773535055"/>
    <n v="399.70671186856941"/>
    <m/>
    <m/>
    <n v="298.95174021670624"/>
    <m/>
    <n v="0.58873087729798046"/>
    <n v="1315.13"/>
    <n v="398.33027602008758"/>
    <n v="298.54617305127209"/>
    <s v=""/>
    <n v="3.0073072623999053E-2"/>
    <n v="-5.4006942712951478E-2"/>
    <n v="104241.01657563675"/>
    <n v="225114.66039428677"/>
    <n v="277166.45671862253"/>
    <n v="154139.49665658642"/>
    <m/>
  </r>
  <r>
    <x v="2066"/>
    <m/>
    <n v="21.23"/>
    <n v="1325.66"/>
    <n v="126.64336921655926"/>
    <n v="21.383237546094758"/>
    <m/>
    <m/>
    <m/>
    <m/>
    <m/>
    <m/>
    <m/>
    <n v="5.5243237155189217E-4"/>
    <n v="4.561832086601949E-4"/>
    <n v="0.16686099462191686"/>
    <n v="0.59930123409959113"/>
    <n v="0.40069876590040887"/>
    <n v="7.0962098245931624E-2"/>
    <n v="1"/>
    <n v="0"/>
    <n v="1"/>
    <n v="7.4487543134973171"/>
    <n v="104.68495948814366"/>
    <n v="407.39479389009853"/>
    <m/>
    <m/>
    <n v="302.74755841874446"/>
    <m/>
    <n v="0.58873087729798046"/>
    <n v="1315.13"/>
    <n v="398.33027602008758"/>
    <n v="298.54617305127209"/>
    <s v=""/>
    <n v="2.8494513266260624E-2"/>
    <n v="-5.1883161407338396E-2"/>
    <n v="105086.84175062824"/>
    <n v="224716.79382206505"/>
    <n v="280685.66513883224"/>
    <n v="155095.37359469294"/>
    <m/>
  </r>
  <r>
    <x v="2067"/>
    <m/>
    <n v="23.56"/>
    <n v="1308.93"/>
    <n v="127.43807114217573"/>
    <n v="21.133497459968403"/>
    <m/>
    <m/>
    <m/>
    <m/>
    <m/>
    <m/>
    <m/>
    <n v="5.5370382412146021E-4"/>
    <n v="4.5945211931781621E-4"/>
    <n v="0.16705290400265899"/>
    <n v="0.59861276041276301"/>
    <n v="0.40138723958723699"/>
    <n v="5.2824783730459776E-2"/>
    <n v="1"/>
    <n v="0"/>
    <n v="1"/>
    <n v="8.2947769883429991"/>
    <n v="92.794937920136277"/>
    <n v="391.97095169496509"/>
    <m/>
    <m/>
    <n v="295.75733879206467"/>
    <m/>
    <n v="0.58873087729798046"/>
    <n v="1315.13"/>
    <n v="398.33027602008758"/>
    <n v="298.54617305127209"/>
    <s v=""/>
    <n v="1.1926134906386165E-2"/>
    <n v="-3.0128857332683001E-2"/>
    <n v="103760.63226819081"/>
    <n v="226126.9179357356"/>
    <n v="274204.83848698746"/>
    <n v="153283.97661255483"/>
    <m/>
  </r>
  <r>
    <x v="2068"/>
    <m/>
    <n v="22.09"/>
    <n v="1324.18"/>
    <n v="128.02552308953508"/>
    <n v="21.322337280626254"/>
    <m/>
    <m/>
    <m/>
    <m/>
    <m/>
    <m/>
    <m/>
    <n v="5.8621991121710331E-4"/>
    <n v="4.7203449659061848E-4"/>
    <n v="0.17188799703685539"/>
    <n v="0.5817741885639548"/>
    <n v="0.4182258114360452"/>
    <n v="6.2550927847731558E-2"/>
    <n v="1"/>
    <n v="0"/>
    <n v="1"/>
    <n v="8.0029830487892823"/>
    <n v="96.059281318929465"/>
    <n v="396.56720740087206"/>
    <m/>
    <m/>
    <n v="299.21222467650875"/>
    <m/>
    <n v="0.58873087729798046"/>
    <n v="1315.13"/>
    <n v="398.33027602008758"/>
    <n v="298.54617305127209"/>
    <s v=""/>
    <n v="2.4844720496894457E-2"/>
    <n v="-5.7701371901322074E-2"/>
    <n v="104969.52017059193"/>
    <n v="227169.29637964282"/>
    <n v="277407.95909188647"/>
    <n v="154653.65613238196"/>
    <m/>
  </r>
  <r>
    <x v="2069"/>
    <m/>
    <n v="24.27"/>
    <n v="1314.88"/>
    <n v="127.89934523624432"/>
    <n v="21.22039666980999"/>
    <m/>
    <m/>
    <m/>
    <m/>
    <m/>
    <m/>
    <m/>
    <n v="5.2760153440383135E-4"/>
    <n v="4.5787454598543144E-4"/>
    <n v="0.16306783046926546"/>
    <n v="0.61324173941743654"/>
    <n v="0.38675826058256346"/>
    <n v="4.9860525726386107E-2"/>
    <n v="1"/>
    <n v="0"/>
    <n v="1"/>
    <n v="8.4053431245079118"/>
    <n v="91.229779685684264"/>
    <n v="389.92123507511207"/>
    <m/>
    <m/>
    <n v="295.92072685560163"/>
    <m/>
    <n v="0.58873087729798046"/>
    <n v="1315.13"/>
    <n v="398.33027602008758"/>
    <n v="298.54617305127209"/>
    <s v=""/>
    <s v=""/>
    <s v=""/>
    <n v="104232.29672847191"/>
    <n v="226945.40560021822"/>
    <n v="274356.32009605196"/>
    <n v="153914.2677640426"/>
    <m/>
  </r>
  <r>
    <x v="2070"/>
    <m/>
    <n v="21.68"/>
    <n v="1329.1"/>
    <n v="128.31692187181054"/>
    <n v="21.370609046739006"/>
    <m/>
    <m/>
    <m/>
    <m/>
    <m/>
    <m/>
    <m/>
    <n v="4.8623258934854638E-4"/>
    <n v="4.4755567212139796E-4"/>
    <n v="0.15654431482224684"/>
    <n v="0.63879675294211835"/>
    <n v="0.36120324705788165"/>
    <n v="6.6480833574893969E-2"/>
    <n v="1"/>
    <n v="0"/>
    <n v="1"/>
    <n v="7.8624885609186039"/>
    <n v="97.121805924710685"/>
    <n v="398.31551947117777"/>
    <m/>
    <m/>
    <n v="300.40867484638699"/>
    <m/>
    <n v="0.58873087729798046"/>
    <n v="1315.13"/>
    <n v="398.33027602008758"/>
    <n v="298.54617305127209"/>
    <s v=""/>
    <n v="3.1866025797030906E-2"/>
    <n v="-7.0151167056330954E-2"/>
    <n v="105359.53515287477"/>
    <n v="227686.35621847748"/>
    <n v="278517.2212556898"/>
    <n v="155003.77746378438"/>
    <m/>
  </r>
  <r>
    <x v="2071"/>
    <m/>
    <n v="21.11"/>
    <n v="1342.84"/>
    <n v="128.75833100739618"/>
    <n v="21.450168969442402"/>
    <m/>
    <m/>
    <m/>
    <m/>
    <m/>
    <m/>
    <m/>
    <n v="4.5418930638884482E-4"/>
    <n v="4.3910299475030196E-4"/>
    <n v="0.15129818585164126"/>
    <n v="0.66094645773252825"/>
    <n v="0.33905354226747175"/>
    <n v="6.7434912505334982E-2"/>
    <n v="1"/>
    <n v="0"/>
    <n v="1"/>
    <n v="7.4033874460300835"/>
    <n v="102.7928767357583"/>
    <n v="406.06824295262868"/>
    <m/>
    <m/>
    <n v="304.63471506498746"/>
    <m/>
    <n v="0.58873087729798046"/>
    <n v="1315.13"/>
    <n v="398.33027602008758"/>
    <n v="298.54617305127209"/>
    <s v=""/>
    <n v="1.8463621999849744E-2"/>
    <n v="-5.5230536166031574E-2"/>
    <n v="106448.72333510373"/>
    <n v="228469.59537522291"/>
    <n v="282435.30044964532"/>
    <n v="155580.83582121265"/>
    <m/>
  </r>
  <r>
    <x v="2072"/>
    <m/>
    <n v="18.32"/>
    <n v="1344.78"/>
    <n v="127.87353221094287"/>
    <n v="21.498219529087169"/>
    <m/>
    <m/>
    <m/>
    <m/>
    <m/>
    <m/>
    <m/>
    <n v="4.8178069268741059E-4"/>
    <n v="4.4783299998902795E-4"/>
    <n v="0.15582601487378636"/>
    <n v="0.64174136828819317"/>
    <n v="0.35825863171180683"/>
    <n v="9.8625220878261227E-2"/>
    <n v="1"/>
    <n v="0"/>
    <n v="1"/>
    <n v="6.8028132051437025"/>
    <n v="111.1315938924849"/>
    <n v="417.04853760545518"/>
    <m/>
    <m/>
    <n v="308.27859782591668"/>
    <m/>
    <n v="0.58873087729798046"/>
    <n v="1315.13"/>
    <n v="398.33027602008758"/>
    <n v="298.54617305127209"/>
    <s v=""/>
    <n v="1.5511900151917057E-2"/>
    <n v="-5.1228522041112279E-2"/>
    <n v="106602.50973055673"/>
    <n v="226899.60280516883"/>
    <n v="285813.6453049478"/>
    <n v="155929.35271363714"/>
    <m/>
  </r>
  <r>
    <x v="2073"/>
    <m/>
    <n v="18.38"/>
    <n v="1357.98"/>
    <n v="129.04528987477619"/>
    <n v="21.674759382407455"/>
    <m/>
    <m/>
    <m/>
    <m/>
    <m/>
    <m/>
    <m/>
    <n v="4.97131329641729E-4"/>
    <n v="4.53456621856275E-4"/>
    <n v="0.15828903630366553"/>
    <n v="0.63175569410984078"/>
    <n v="0.36824430589015922"/>
    <n v="0.12652649463735799"/>
    <n v="1"/>
    <n v="0"/>
    <n v="1"/>
    <n v="6.8257113400990983"/>
    <n v="110.75752714127169"/>
    <n v="416.58061189055536"/>
    <m/>
    <m/>
    <n v="309.89850476234915"/>
    <m/>
    <n v="0.58873087729798046"/>
    <n v="1315.13"/>
    <n v="398.33027602008758"/>
    <n v="298.54617305127209"/>
    <s v=""/>
    <n v="2.0821249572420708E-2"/>
    <n v="-4.276535647647095E-2"/>
    <n v="107648.89139034001"/>
    <n v="228978.77700103846"/>
    <n v="287315.50599142327"/>
    <n v="157209.81898756031"/>
    <m/>
  </r>
  <r>
    <x v="2074"/>
    <m/>
    <n v="17.239999999999998"/>
    <n v="1355.69"/>
    <n v="127.99673114532935"/>
    <n v="21.684954344594534"/>
    <m/>
    <m/>
    <m/>
    <m/>
    <m/>
    <m/>
    <m/>
    <n v="5.4084099394934623E-4"/>
    <n v="4.6787976238212378E-4"/>
    <n v="0.16510113898773396"/>
    <n v="0.6056893405649334"/>
    <n v="0.3943106594350666"/>
    <n v="6.6255092966019363E-2"/>
    <n v="1"/>
    <n v="0"/>
    <n v="1"/>
    <n v="6.3738002196143659"/>
    <n v="118.0904710204665"/>
    <n v="425.77415483973328"/>
    <m/>
    <m/>
    <n v="312.42630509607642"/>
    <m/>
    <n v="0.58873087729798046"/>
    <n v="1315.13"/>
    <n v="398.33027602008758"/>
    <n v="298.54617305127209"/>
    <s v=""/>
    <n v="1.3645267235158132E-2"/>
    <n v="-4.2517182460470426E-2"/>
    <n v="107467.36002663519"/>
    <n v="227118.20777208413"/>
    <n v="289659.09984802193"/>
    <n v="157283.76436022803"/>
    <m/>
  </r>
  <r>
    <x v="2075"/>
    <m/>
    <n v="20.079999999999998"/>
    <n v="1325.51"/>
    <n v="127.22346052591276"/>
    <n v="21.141927709225357"/>
    <m/>
    <m/>
    <m/>
    <m/>
    <m/>
    <m/>
    <m/>
    <n v="4.8748845121011832E-4"/>
    <n v="4.5406283650737208E-4"/>
    <n v="0.15674634905154877"/>
    <n v="0.63797339207634918"/>
    <n v="0.36202660792365082"/>
    <n v="2.8740557190301566E-2"/>
    <n v="1"/>
    <n v="0"/>
    <n v="1"/>
    <n v="7.2586189059304855"/>
    <n v="101.69700843385552"/>
    <n v="406.07199310617739"/>
    <m/>
    <m/>
    <n v="302.31976625960357"/>
    <m/>
    <n v="0.58873087729798046"/>
    <n v="1315.13"/>
    <n v="398.33027602008758"/>
    <n v="298.54617305127209"/>
    <s v=""/>
    <s v=""/>
    <s v=""/>
    <n v="105074.95104994888"/>
    <n v="225746.11150342785"/>
    <n v="280289.04715335026"/>
    <n v="153345.12229525071"/>
    <m/>
  </r>
  <r>
    <x v="2076"/>
    <m/>
    <n v="18.11"/>
    <n v="1335.02"/>
    <n v="127.26629157407666"/>
    <n v="21.292835694607362"/>
    <m/>
    <m/>
    <m/>
    <m/>
    <m/>
    <m/>
    <m/>
    <n v="4.4215075147880896E-4"/>
    <n v="4.4146429502906165E-4"/>
    <n v="0.14927959631018559"/>
    <n v="0.6698839122810305"/>
    <n v="0.3301160877189695"/>
    <n v="4.6558372302895945E-2"/>
    <n v="1"/>
    <n v="0"/>
    <n v="1"/>
    <n v="6.8164042917875278"/>
    <n v="107.89266409878198"/>
    <n v="414.31832628483926"/>
    <m/>
    <m/>
    <n v="306.13263122722373"/>
    <m/>
    <n v="0.58873087729798046"/>
    <n v="1315.13"/>
    <n v="398.33027602008758"/>
    <n v="298.54617305127209"/>
    <s v=""/>
    <n v="1.8868209217584253E-2"/>
    <n v="-3.7172217982988864E-2"/>
    <n v="105828.82147302001"/>
    <n v="225822.11118567709"/>
    <n v="283824.06010311859"/>
    <n v="154439.67733261542"/>
    <m/>
  </r>
  <r>
    <x v="2077"/>
    <m/>
    <n v="20.38"/>
    <n v="1313.72"/>
    <n v="125.76447753934919"/>
    <n v="20.985501778205741"/>
    <m/>
    <m/>
    <m/>
    <m/>
    <m/>
    <m/>
    <m/>
    <n v="4.5254025842576378E-4"/>
    <n v="4.4460174080664051E-4"/>
    <n v="0.15102327312258365"/>
    <n v="0.6621496007362474"/>
    <n v="0.3378503992637526"/>
    <n v="3.9879957276864518E-2"/>
    <n v="1"/>
    <n v="0"/>
    <n v="1"/>
    <n v="6.9887744215149983"/>
    <n v="105.1643235087504"/>
    <n v="410.82596185568178"/>
    <m/>
    <m/>
    <n v="302.20944780455682"/>
    <m/>
    <n v="0.58873087729798046"/>
    <n v="1315.13"/>
    <n v="398.33027602008758"/>
    <n v="298.54617305127209"/>
    <s v=""/>
    <s v=""/>
    <s v=""/>
    <n v="104140.34197655154"/>
    <n v="223157.28288168713"/>
    <n v="280186.76785143412"/>
    <n v="152210.54488810705"/>
    <m/>
  </r>
  <r>
    <x v="2078"/>
    <m/>
    <n v="19.72"/>
    <n v="1319.99"/>
    <n v="126.25454116387469"/>
    <n v="21.087558203719873"/>
    <m/>
    <m/>
    <m/>
    <m/>
    <m/>
    <m/>
    <m/>
    <n v="4.8779541849074825E-4"/>
    <n v="4.5541644435470954E-4"/>
    <n v="0.15679569219826708"/>
    <n v="0.63777262371182164"/>
    <n v="0.36222737628817836"/>
    <n v="4.8370435035646711E-2"/>
    <n v="1"/>
    <n v="0"/>
    <n v="1"/>
    <n v="6.7841691502105457"/>
    <n v="108.24314300488642"/>
    <n v="414.8351129273214"/>
    <m/>
    <m/>
    <n v="304.28321111859509"/>
    <m/>
    <n v="0.58873087729798046"/>
    <n v="1315.13"/>
    <n v="398.33027602008758"/>
    <n v="298.54617305127209"/>
    <s v=""/>
    <n v="1.8398136589227621E-2"/>
    <n v="-3.019139125027781E-2"/>
    <n v="104637.3732649486"/>
    <n v="224026.85487075729"/>
    <n v="282109.41138382634"/>
    <n v="152950.77327535348"/>
    <m/>
  </r>
  <r>
    <x v="2079"/>
    <m/>
    <n v="19.45"/>
    <n v="1331.85"/>
    <n v="127.37951298685817"/>
    <n v="21.252327460941423"/>
    <m/>
    <m/>
    <m/>
    <m/>
    <m/>
    <m/>
    <m/>
    <n v="4.7049230180551025E-4"/>
    <n v="4.5119687857321928E-4"/>
    <n v="0.15398964903849127"/>
    <n v="0.64939429776220858"/>
    <n v="0.35060570223779142"/>
    <n v="4.9932106086388525E-2"/>
    <n v="1"/>
    <n v="0"/>
    <n v="1"/>
    <n v="6.7689503287225286"/>
    <n v="108.48596316962865"/>
    <n v="415.14531065337138"/>
    <m/>
    <m/>
    <n v="305.96388259702462"/>
    <m/>
    <n v="0.58873087729798046"/>
    <n v="1315.13"/>
    <n v="398.33027602008758"/>
    <n v="298.54617305127209"/>
    <s v=""/>
    <n v="3.0325987318085668E-2"/>
    <n v="-4.4355345944213642E-2"/>
    <n v="105577.53133199629"/>
    <n v="226023.01197526962"/>
    <n v="283667.60856390191"/>
    <n v="154145.86590108936"/>
    <m/>
  </r>
  <r>
    <x v="2080"/>
    <m/>
    <n v="19.71"/>
    <n v="1329.04"/>
    <n v="127.37679028281256"/>
    <n v="21.208503631529982"/>
    <m/>
    <m/>
    <m/>
    <m/>
    <m/>
    <m/>
    <m/>
    <n v="4.2415041142319703E-4"/>
    <n v="4.3787317415549404E-4"/>
    <n v="0.14855574030456345"/>
    <n v="0.67314800353714865"/>
    <n v="0.32685199646285135"/>
    <n v="5.0240282899111401E-2"/>
    <n v="1"/>
    <n v="0"/>
    <n v="1"/>
    <n v="6.6628080363366129"/>
    <n v="110.18710563091356"/>
    <n v="417.31524212014722"/>
    <m/>
    <m/>
    <n v="306.25720199902497"/>
    <m/>
    <n v="0.58873087729798046"/>
    <n v="1315.13"/>
    <n v="398.33027602008758"/>
    <n v="298.54617305127209"/>
    <s v=""/>
    <n v="4.06352066674176E-2"/>
    <n v="-5.261126093888191E-2"/>
    <n v="105354.77887260304"/>
    <n v="226018.18079202299"/>
    <n v="283939.55312351655"/>
    <n v="153828.00602695826"/>
    <m/>
  </r>
  <r>
    <x v="2081"/>
    <m/>
    <n v="17.079999999999998"/>
    <n v="1362.16"/>
    <n v="130.23780274985714"/>
    <n v="21.709271386555379"/>
    <m/>
    <m/>
    <m/>
    <m/>
    <m/>
    <m/>
    <m/>
    <n v="4.222385513173626E-4"/>
    <n v="4.3688793324177477E-4"/>
    <n v="0.14838851652127752"/>
    <n v="0.67390659563377298"/>
    <n v="0.32609340436622702"/>
    <n v="7.2570269709913857E-2"/>
    <n v="1"/>
    <n v="0"/>
    <n v="1"/>
    <n v="6.1694346147900392"/>
    <n v="118.34633654661138"/>
    <n v="427.61581647986111"/>
    <m/>
    <m/>
    <n v="313.85868274035982"/>
    <m/>
    <n v="0.58873087729798046"/>
    <n v="1315.13"/>
    <n v="398.33027602008758"/>
    <n v="298.54617305127209"/>
    <s v=""/>
    <n v="4.2331306807921409E-2"/>
    <n v="-4.5773921691858788E-2"/>
    <n v="107980.24558260471"/>
    <n v="231094.77937477097"/>
    <n v="290987.09692226944"/>
    <n v="157460.13899477554"/>
    <m/>
  </r>
  <r>
    <x v="2082"/>
    <m/>
    <n v="16.8"/>
    <n v="1365.51"/>
    <n v="130.33278570011973"/>
    <n v="21.837799153981255"/>
    <m/>
    <m/>
    <m/>
    <m/>
    <m/>
    <m/>
    <m/>
    <n v="5.2951429265857839E-4"/>
    <n v="4.6863117418640717E-4"/>
    <n v="0.16336315481158029"/>
    <n v="0.61213313439825501"/>
    <n v="0.38786686560174499"/>
    <n v="8.0549721527341189E-2"/>
    <n v="1"/>
    <n v="0"/>
    <n v="1"/>
    <n v="5.7620315568854208"/>
    <n v="126.16142211139119"/>
    <n v="437.02845594737596"/>
    <m/>
    <m/>
    <n v="317.20778802354909"/>
    <m/>
    <n v="0.58873087729798046"/>
    <n v="1315.13"/>
    <n v="398.33027602008758"/>
    <n v="298.54617305127209"/>
    <s v=""/>
    <n v="1.2597639043871345E-2"/>
    <n v="-1.6885622973211722E-2"/>
    <n v="108245.80456444364"/>
    <n v="231263.31772133274"/>
    <n v="294092.14539546549"/>
    <n v="158392.36743133655"/>
    <m/>
  </r>
  <r>
    <x v="2083"/>
    <m/>
    <n v="16.66"/>
    <n v="1374.02"/>
    <n v="131.07452373684427"/>
    <n v="21.993843538412452"/>
    <m/>
    <m/>
    <m/>
    <m/>
    <m/>
    <m/>
    <m/>
    <n v="6.3749693407416663E-4"/>
    <n v="5.0285246016524882E-4"/>
    <n v="0.17924799992562818"/>
    <n v="0.5578862806920637"/>
    <n v="0.4421137193079363"/>
    <n v="8.0610406256385492E-2"/>
    <n v="1"/>
    <n v="0"/>
    <n v="1"/>
    <n v="5.6279381612547805"/>
    <n v="129.09743752912894"/>
    <n v="440.41861611725403"/>
    <m/>
    <m/>
    <n v="319.39012082528114"/>
    <m/>
    <n v="0.58873087729798046"/>
    <n v="1315.13"/>
    <n v="398.33027602008758"/>
    <n v="298.54617305127209"/>
    <s v=""/>
    <s v=""/>
    <s v=""/>
    <n v="108920.40364965241"/>
    <n v="232579.46237619888"/>
    <n v="296115.44671359274"/>
    <n v="159524.17743197558"/>
    <m/>
  </r>
  <r>
    <x v="2084"/>
    <m/>
    <n v="17.5"/>
    <n v="1367.58"/>
    <n v="130.62357485866784"/>
    <n v="21.835755979387645"/>
    <m/>
    <m/>
    <m/>
    <m/>
    <m/>
    <m/>
    <m/>
    <n v="6.4383345647273831E-4"/>
    <n v="5.0879275110208785E-4"/>
    <n v="0.1801366320497472"/>
    <n v="0.55513417155697475"/>
    <n v="0.44486582844302525"/>
    <n v="6.1372323648124762E-2"/>
    <n v="1"/>
    <n v="0"/>
    <n v="1"/>
    <n v="5.8912217757768106"/>
    <n v="123.05806058426519"/>
    <n v="433.55079574019146"/>
    <m/>
    <m/>
    <n v="316.41247051896306"/>
    <m/>
    <n v="0.58873087729798046"/>
    <n v="1315.13"/>
    <n v="398.33027602008758"/>
    <n v="298.54617305127209"/>
    <s v=""/>
    <s v=""/>
    <s v=""/>
    <n v="108409.89623381874"/>
    <n v="231779.29583997713"/>
    <n v="293354.78446037741"/>
    <n v="158377.54802308592"/>
    <m/>
  </r>
  <r>
    <x v="2085"/>
    <m/>
    <n v="17.100000000000001"/>
    <n v="1354.68"/>
    <n v="129.39688740149623"/>
    <n v="21.684815598091419"/>
    <m/>
    <m/>
    <m/>
    <m/>
    <m/>
    <m/>
    <m/>
    <n v="6.1596315613556192E-4"/>
    <n v="5.0448288216205445E-4"/>
    <n v="0.17619461702683292"/>
    <n v="0.567554228883002"/>
    <n v="0.432445771116998"/>
    <n v="7.5083959211088763E-2"/>
    <n v="1"/>
    <n v="0"/>
    <n v="1"/>
    <n v="5.7719577436039824"/>
    <n v="125.54929263344611"/>
    <n v="436.47644897024077"/>
    <m/>
    <m/>
    <n v="315.5902368960858"/>
    <m/>
    <n v="0.58873087729798046"/>
    <n v="1315.13"/>
    <n v="398.33027602008758"/>
    <n v="298.54617305127209"/>
    <s v=""/>
    <n v="1.7117828573099958E-2"/>
    <n v="-3.0809064098451189E-2"/>
    <n v="107387.29597539418"/>
    <n v="229602.65387204295"/>
    <n v="292592.46884487837"/>
    <n v="157282.75801398655"/>
    <m/>
  </r>
  <r>
    <x v="2086"/>
    <m/>
    <n v="17.98"/>
    <n v="1352.46"/>
    <n v="129.18065900304236"/>
    <n v="21.66230869534289"/>
    <m/>
    <m/>
    <m/>
    <m/>
    <m/>
    <m/>
    <m/>
    <n v="5.5947411346132174E-4"/>
    <n v="4.9088057757898764E-4"/>
    <n v="0.16792109849107889"/>
    <n v="0.59551778125911137"/>
    <n v="0.40448221874088863"/>
    <n v="6.2666297117516701E-2"/>
    <n v="1"/>
    <n v="0"/>
    <n v="1"/>
    <n v="5.7697008842494606"/>
    <n v="125.59838292622369"/>
    <n v="436.53333700261174"/>
    <m/>
    <m/>
    <n v="315.31107564807689"/>
    <m/>
    <n v="0.58873087729798046"/>
    <n v="1315.13"/>
    <n v="398.33027602008758"/>
    <n v="298.54617305127209"/>
    <s v=""/>
    <n v="2.9195086662532788E-2"/>
    <n v="-3.7434796437651019E-2"/>
    <n v="107211.31360533973"/>
    <n v="229218.97683680282"/>
    <n v="292333.65070283413"/>
    <n v="157119.51255208126"/>
    <m/>
  </r>
  <r>
    <x v="2087"/>
    <m/>
    <n v="18.72"/>
    <n v="1341.47"/>
    <n v="128.27681215450815"/>
    <n v="21.45106760347273"/>
    <m/>
    <m/>
    <m/>
    <m/>
    <m/>
    <m/>
    <m/>
    <n v="5.3507541597380118E-4"/>
    <n v="4.8561877440920148E-4"/>
    <n v="0.16421875947978531"/>
    <n v="0.6089438278353918"/>
    <n v="0.3910561721646082"/>
    <n v="5.5571841428892856E-2"/>
    <n v="1"/>
    <n v="0"/>
    <n v="1"/>
    <n v="5.9870883678273135"/>
    <n v="120.86615902873979"/>
    <n v="431.05085269752431"/>
    <m/>
    <m/>
    <n v="312.15235210126491"/>
    <m/>
    <n v="0.58873087729798046"/>
    <n v="1315.13"/>
    <n v="398.33027602008758"/>
    <n v="298.54617305127209"/>
    <s v=""/>
    <n v="3.6148943406828948E-2"/>
    <n v="-3.5365481815833211E-2"/>
    <n v="106340.12160223229"/>
    <n v="227615.18528288836"/>
    <n v="289405.11042208876"/>
    <n v="155587.35372947413"/>
    <m/>
  </r>
  <r>
    <x v="2088"/>
    <m/>
    <n v="17.95"/>
    <n v="1341.45"/>
    <n v="128.16248237718861"/>
    <n v="21.49885827841371"/>
    <m/>
    <m/>
    <m/>
    <m/>
    <m/>
    <m/>
    <m/>
    <n v="5.3911811516020949E-4"/>
    <n v="4.8831528341206196E-4"/>
    <n v="0.16483795983957869"/>
    <n v="0.60665637998262423"/>
    <n v="0.39334362001737577"/>
    <n v="6.7602667711852221E-2"/>
    <n v="1"/>
    <n v="0"/>
    <n v="1"/>
    <n v="5.7548116041716169"/>
    <n v="125.55531651730355"/>
    <n v="436.62524272287948"/>
    <m/>
    <m/>
    <n v="313.86795010922253"/>
    <m/>
    <n v="0.58873087729798046"/>
    <n v="1315.13"/>
    <n v="398.33027602008758"/>
    <n v="298.54617305127209"/>
    <s v=""/>
    <n v="4.528614132257891E-2"/>
    <n v="-5.1231644172562985E-2"/>
    <n v="106338.53617547505"/>
    <n v="227412.31780426257"/>
    <n v="290995.68895718758"/>
    <n v="155933.98564469913"/>
    <m/>
  </r>
  <r>
    <x v="2089"/>
    <m/>
    <n v="18.329999999999998"/>
    <n v="1334.76"/>
    <n v="127.56162701671512"/>
    <n v="21.400882093651578"/>
    <m/>
    <m/>
    <m/>
    <m/>
    <m/>
    <m/>
    <m/>
    <n v="5.4421280625406489E-4"/>
    <n v="4.9136777569266303E-4"/>
    <n v="0.16561499157746823"/>
    <n v="0.60381007206840875"/>
    <n v="0.39618992793159125"/>
    <n v="6.5888616643024311E-2"/>
    <n v="1"/>
    <n v="0"/>
    <n v="1"/>
    <n v="5.8010173043192914"/>
    <n v="124.54722594788517"/>
    <n v="435.45667999486392"/>
    <m/>
    <m/>
    <n v="312.61364863695064"/>
    <m/>
    <n v="0.58873087729798046"/>
    <n v="1315.13"/>
    <n v="398.33027602008758"/>
    <n v="298.54617305127209"/>
    <s v=""/>
    <n v="4.5734093704573375E-2"/>
    <n v="-4.8122702848237608E-2"/>
    <n v="105808.21092517579"/>
    <n v="226346.15625951154"/>
    <n v="289832.79124508682"/>
    <n v="155223.35176868716"/>
    <m/>
  </r>
  <r>
    <x v="2090"/>
    <m/>
    <n v="16.739999999999998"/>
    <n v="1356.78"/>
    <n v="127.55890573495886"/>
    <n v="21.775724780767657"/>
    <m/>
    <m/>
    <m/>
    <m/>
    <m/>
    <m/>
    <m/>
    <n v="4.9003145993589854E-4"/>
    <n v="4.7669872271405517E-4"/>
    <n v="0.15715465497645714"/>
    <n v="0.6363158635993359"/>
    <n v="0.3636841364006641"/>
    <n v="5.9356263013973662E-2"/>
    <n v="1"/>
    <n v="0"/>
    <n v="1"/>
    <n v="5.4523125618389274"/>
    <n v="132.03387976608082"/>
    <n v="444.18192026987009"/>
    <m/>
    <m/>
    <n v="318.24605932857986"/>
    <m/>
    <n v="0.58873087729798046"/>
    <n v="1315.13"/>
    <n v="398.33027602008758"/>
    <n v="298.54617305127209"/>
    <s v=""/>
    <n v="5.3275495220114433E-2"/>
    <n v="-5.4101938973181496E-2"/>
    <n v="107553.76578490516"/>
    <n v="226341.3275999841"/>
    <n v="295054.75554290734"/>
    <n v="157942.13401446195"/>
    <m/>
  </r>
  <r>
    <x v="2091"/>
    <m/>
    <n v="17.11"/>
    <n v="1353.64"/>
    <n v="127.55074222957221"/>
    <n v="21.737108461563366"/>
    <m/>
    <m/>
    <m/>
    <m/>
    <m/>
    <m/>
    <m/>
    <n v="4.4110437044974125E-4"/>
    <n v="4.6242057798486327E-4"/>
    <n v="0.15266301821475006"/>
    <n v="0.65503748824964714"/>
    <n v="0.34496251175035286"/>
    <n v="6.4221258250659372E-2"/>
    <n v="1"/>
    <n v="0"/>
    <n v="1"/>
    <n v="5.4351164918898691"/>
    <n v="132.45030193673813"/>
    <n v="444.64888930270013"/>
    <m/>
    <m/>
    <n v="317.97034763094342"/>
    <m/>
    <n v="0.58873087729798046"/>
    <n v="1315.13"/>
    <n v="398.33027602008758"/>
    <n v="298.54617305127209"/>
    <s v=""/>
    <n v="3.4884063739146987E-2"/>
    <n v="-3.9225497119625419E-2"/>
    <n v="107304.85378401732"/>
    <n v="226326.8422244908"/>
    <n v="294799.13557476678"/>
    <n v="157662.04488198465"/>
    <m/>
  </r>
  <r>
    <x v="2092"/>
    <m/>
    <n v="16.48"/>
    <n v="1363.67"/>
    <n v="128.34518440210886"/>
    <n v="21.922385995856299"/>
    <m/>
    <m/>
    <m/>
    <m/>
    <m/>
    <m/>
    <m/>
    <n v="4.2393445176567012E-4"/>
    <n v="4.5663011615358824E-4"/>
    <n v="0.1517041787629492"/>
    <n v="0.65917762328919494"/>
    <n v="0.34082237671080506"/>
    <n v="6.0841717594940212E-2"/>
    <n v="1"/>
    <n v="0"/>
    <n v="1"/>
    <n v="5.2242499337921187"/>
    <n v="137.58898467336081"/>
    <n v="450.39924632443439"/>
    <m/>
    <m/>
    <n v="321.08334002657267"/>
    <m/>
    <n v="0.58873087729798046"/>
    <n v="1315.13"/>
    <n v="398.33027602008758"/>
    <n v="298.54617305127209"/>
    <s v=""/>
    <n v="3.7151679914896096E-2"/>
    <n v="-2.6190199885014254E-2"/>
    <n v="108099.94530277689"/>
    <n v="227736.50543065675"/>
    <n v="297685.27723583597"/>
    <n v="159005.88668039904"/>
    <m/>
  </r>
  <r>
    <x v="2093"/>
    <m/>
    <n v="16.16"/>
    <n v="1372.78"/>
    <n v="129.21402864574586"/>
    <n v="22.050007881010458"/>
    <m/>
    <m/>
    <m/>
    <m/>
    <m/>
    <m/>
    <m/>
    <n v="4.3484086641299233E-4"/>
    <n v="4.589211706161474E-4"/>
    <n v="0.15208427597570312"/>
    <n v="0.65753017107420053"/>
    <n v="0.34246982892579947"/>
    <n v="5.883165930591544E-2"/>
    <n v="1"/>
    <n v="0"/>
    <n v="1"/>
    <n v="5.2524307174136302"/>
    <n v="136.84679862657475"/>
    <n v="449.58939458400488"/>
    <m/>
    <m/>
    <n v="322.05123363604957"/>
    <m/>
    <n v="0.58873087729798046"/>
    <n v="1315.13"/>
    <n v="398.33027602008758"/>
    <n v="298.54617305127209"/>
    <s v=""/>
    <n v="3.0696576151121535E-2"/>
    <n v="-1.7650868042878742E-2"/>
    <n v="108822.10719070306"/>
    <n v="229278.18814147438"/>
    <n v="298582.63826817134"/>
    <n v="159931.54463627102"/>
    <m/>
  </r>
  <r>
    <x v="2094"/>
    <m/>
    <n v="15.45"/>
    <n v="1376.51"/>
    <n v="129.48861590691052"/>
    <n v="22.136076727518674"/>
    <m/>
    <m/>
    <m/>
    <m/>
    <m/>
    <m/>
    <m/>
    <n v="4.8621960916813995E-4"/>
    <n v="4.7361238431659704E-4"/>
    <n v="0.15654222530063336"/>
    <n v="0.63880527958481381"/>
    <n v="0.36119472041518619"/>
    <n v="5.9451156225349758E-2"/>
    <n v="1"/>
    <n v="0"/>
    <n v="1"/>
    <n v="5.1262363295238185"/>
    <n v="140.13466645700746"/>
    <n v="453.18999155860695"/>
    <m/>
    <m/>
    <n v="323.65959898758706"/>
    <m/>
    <n v="0.58873087729798046"/>
    <n v="1315.13"/>
    <n v="398.33027602008758"/>
    <n v="298.54617305127209"/>
    <s v=""/>
    <n v="3.1126618977549203E-2"/>
    <n v="-2.0907914672832373E-2"/>
    <n v="109117.7892809297"/>
    <n v="229765.41751112099"/>
    <n v="300073.79843091697"/>
    <n v="160555.81305564768"/>
    <m/>
  </r>
  <r>
    <x v="2095"/>
    <m/>
    <n v="16.27"/>
    <n v="1362.66"/>
    <n v="128.38305424520149"/>
    <n v="21.87949333031364"/>
    <m/>
    <m/>
    <m/>
    <m/>
    <m/>
    <m/>
    <m/>
    <n v="4.3946771468301782E-4"/>
    <n v="4.5996503271660672E-4"/>
    <n v="0.15225714317862718"/>
    <n v="0.65678363531805273"/>
    <n v="0.34321636468194727"/>
    <n v="5.106460853441265E-2"/>
    <n v="1"/>
    <n v="0"/>
    <n v="1"/>
    <n v="5.3882017784051541"/>
    <n v="132.97338117040886"/>
    <n v="445.47022004492499"/>
    <m/>
    <m/>
    <n v="319.42901482316205"/>
    <m/>
    <n v="0.58873087729798046"/>
    <n v="1315.13"/>
    <n v="398.33027602008758"/>
    <n v="298.54617305127209"/>
    <s v=""/>
    <n v="3.0257680656152308E-2"/>
    <n v="-2.0416798329387253E-2"/>
    <n v="108019.8812515359"/>
    <n v="227803.70191930805"/>
    <n v="296151.50641865574"/>
    <n v="158694.78065763376"/>
    <m/>
  </r>
  <r>
    <x v="2096"/>
    <m/>
    <n v="18.62"/>
    <n v="1350.52"/>
    <n v="127.52808236286847"/>
    <n v="21.574881843592049"/>
    <m/>
    <m/>
    <m/>
    <m/>
    <m/>
    <m/>
    <m/>
    <n v="3.9605342504856535E-4"/>
    <n v="4.4632582628526327E-4"/>
    <n v="0.14998273782264834"/>
    <n v="0.66674339628503154"/>
    <n v="0.33325660371496846"/>
    <n v="3.6514266487956359E-2"/>
    <n v="1"/>
    <n v="0"/>
    <n v="1"/>
    <n v="5.8373068038517415"/>
    <n v="121.89008915755268"/>
    <n v="433.0936163258645"/>
    <m/>
    <m/>
    <n v="313.99152777486245"/>
    <m/>
    <n v="0.58873087729798046"/>
    <n v="1315.13"/>
    <n v="398.33027602008758"/>
    <n v="298.54617305127209"/>
    <s v=""/>
    <n v="4.0707146316762755E-2"/>
    <n v="-3.3151166771033802E-2"/>
    <n v="107057.52720988673"/>
    <n v="226286.63441396272"/>
    <n v="291110.26124129654"/>
    <n v="156485.39434592679"/>
    <m/>
  </r>
  <r>
    <x v="2097"/>
    <m/>
    <n v="20.47"/>
    <n v="1338.31"/>
    <n v="126.55675352360439"/>
    <n v="21.370565570243837"/>
    <m/>
    <m/>
    <m/>
    <m/>
    <m/>
    <m/>
    <m/>
    <n v="3.9168677096928232E-4"/>
    <n v="4.4350765802437744E-4"/>
    <n v="0.14950848124580968"/>
    <n v="0.66885837623879107"/>
    <n v="0.33114162376120893"/>
    <n v="3.0817392398691069E-2"/>
    <n v="1"/>
    <n v="0"/>
    <n v="1"/>
    <n v="6.121970665621701"/>
    <n v="115.94596035689099"/>
    <n v="426.0534917459305"/>
    <m/>
    <m/>
    <n v="310.18962183149046"/>
    <m/>
    <n v="0.58873087729798046"/>
    <n v="1315.13"/>
    <n v="398.33027602008758"/>
    <n v="298.54617305127209"/>
    <s v=""/>
    <n v="4.6389538844296974E-2"/>
    <n v="-4.4657256821918123E-2"/>
    <n v="106089.6241745872"/>
    <n v="224563.10238969157"/>
    <n v="287585.40870711149"/>
    <n v="155003.4621231702"/>
    <m/>
  </r>
  <r>
    <x v="2098"/>
    <m/>
    <n v="19.34"/>
    <n v="1337.89"/>
    <n v="126.40957852475243"/>
    <n v="21.398157713765737"/>
    <m/>
    <m/>
    <m/>
    <m/>
    <m/>
    <m/>
    <m/>
    <n v="4.1879414159184285E-4"/>
    <n v="4.5008524259949277E-4"/>
    <n v="0.15061306791581677"/>
    <n v="0.66395301140730834"/>
    <n v="0.33604698859269166"/>
    <n v="3.0053826729065664E-2"/>
    <n v="1"/>
    <n v="0"/>
    <n v="1"/>
    <n v="5.914419493832364"/>
    <n v="119.87683837815459"/>
    <n v="430.86827586729083"/>
    <m/>
    <m/>
    <n v="311.61761720610565"/>
    <m/>
    <n v="0.58873087729798046"/>
    <n v="1315.13"/>
    <n v="398.33027602008758"/>
    <n v="298.54617305127209"/>
    <s v=""/>
    <n v="5.6175325597208392E-2"/>
    <n v="-5.5096796749884103E-2"/>
    <n v="106056.33021268502"/>
    <n v="224301.9541426308"/>
    <n v="288909.34285750572"/>
    <n v="155203.59149079205"/>
    <m/>
  </r>
  <r>
    <x v="2099"/>
    <m/>
    <n v="17.53"/>
    <n v="1360.02"/>
    <n v="128.17532103753422"/>
    <n v="21.769073647051307"/>
    <m/>
    <m/>
    <m/>
    <m/>
    <m/>
    <m/>
    <m/>
    <n v="3.9143956849361502E-4"/>
    <n v="4.4094013763979487E-4"/>
    <n v="0.14907509160502186"/>
    <n v="0.6708028747347845"/>
    <n v="0.3291971252652155"/>
    <n v="5.0589928671844774E-2"/>
    <n v="1"/>
    <n v="0"/>
    <n v="1"/>
    <n v="5.4026117255227453"/>
    <n v="130.25045106936068"/>
    <n v="443.29675572836112"/>
    <m/>
    <m/>
    <n v="318.4062295825205"/>
    <m/>
    <n v="0.58873087729798046"/>
    <n v="1315.13"/>
    <n v="398.33027602008758"/>
    <n v="298.54617305127209"/>
    <s v=""/>
    <n v="4.7978533362234455E-2"/>
    <n v="-4.3838204131926406E-2"/>
    <n v="107810.60491957923"/>
    <n v="227435.09880422874"/>
    <n v="295203.25383137446"/>
    <n v="157893.89248572514"/>
    <m/>
  </r>
  <r>
    <x v="2100"/>
    <m/>
    <n v="16.7"/>
    <n v="1385.97"/>
    <n v="128.17256316560011"/>
    <n v="22.140524623693668"/>
    <m/>
    <m/>
    <m/>
    <m/>
    <m/>
    <m/>
    <m/>
    <n v="3.8106514366430846E-4"/>
    <n v="4.3634279311661751E-4"/>
    <n v="0.14829590949543253"/>
    <n v="0.67432743317225463"/>
    <n v="0.32567256682774537"/>
    <n v="6.4352972827548968E-2"/>
    <n v="1"/>
    <n v="0"/>
    <n v="1"/>
    <n v="5.2744400891718914"/>
    <n v="133.34051459736324"/>
    <n v="446.80234854515322"/>
    <m/>
    <m/>
    <n v="322.954949728705"/>
    <m/>
    <n v="0.58873087729798046"/>
    <n v="1315.13"/>
    <n v="398.33027602008758"/>
    <n v="298.54617305127209"/>
    <s v=""/>
    <n v="3.7580329701033977E-2"/>
    <n v="-3.0942691430334235E-2"/>
    <n v="109867.69613710772"/>
    <n v="227430.20521885873"/>
    <n v="299420.49854320881"/>
    <n v="160588.0742189764"/>
    <m/>
  </r>
  <r>
    <x v="2101"/>
    <m/>
    <n v="18.03"/>
    <n v="1385.3"/>
    <n v="128.64603733369162"/>
    <n v="22.080478484539242"/>
    <m/>
    <m/>
    <m/>
    <m/>
    <m/>
    <m/>
    <m/>
    <n v="4.0761195989324041E-4"/>
    <n v="4.4264850850172783E-4"/>
    <n v="0.14936359940925059"/>
    <n v="0.66950716503559748"/>
    <n v="0.33049283496440252"/>
    <n v="4.8390677025527198E-2"/>
    <n v="1"/>
    <n v="0"/>
    <n v="1"/>
    <n v="5.494703570511259"/>
    <n v="127.77214232423931"/>
    <n v="440.58277900492214"/>
    <m/>
    <m/>
    <n v="320.94826264025829"/>
    <m/>
    <n v="0.58873087729798046"/>
    <n v="1315.13"/>
    <n v="398.33027602008758"/>
    <n v="298.54617305127209"/>
    <s v=""/>
    <n v="1.765550480890643E-2"/>
    <n v="-1.5569977489072073E-2"/>
    <n v="109814.58434073992"/>
    <n v="228270.3407717052"/>
    <n v="297560.0432414781"/>
    <n v="160152.55184473351"/>
    <m/>
  </r>
  <r>
    <x v="2102"/>
    <m/>
    <n v="18.93"/>
    <n v="1379.32"/>
    <n v="128.39953834973397"/>
    <n v="22.004056365460844"/>
    <m/>
    <m/>
    <m/>
    <m/>
    <m/>
    <m/>
    <m/>
    <n v="4.5795211367624297E-4"/>
    <n v="4.5669945817837401E-4"/>
    <n v="0.15192362070883725"/>
    <n v="0.65822549208230596"/>
    <n v="0.34177450791769404"/>
    <n v="4.6005538129215359E-2"/>
    <n v="1"/>
    <n v="0"/>
    <n v="1"/>
    <n v="5.6039016105187835"/>
    <n v="125.23288477734472"/>
    <n v="437.66416381418918"/>
    <m/>
    <m/>
    <n v="319.24940787617805"/>
    <m/>
    <n v="0.58873087729798046"/>
    <n v="1315.13"/>
    <n v="398.33027602008758"/>
    <n v="298.54617305127209"/>
    <s v=""/>
    <n v="1.7324767198440671E-2"/>
    <n v="-2.0161719158696134E-2"/>
    <n v="109340.54174032295"/>
    <n v="227832.95141845263"/>
    <n v="295984.98783254041"/>
    <n v="159598.25238078134"/>
    <m/>
  </r>
  <r>
    <x v="2103"/>
    <m/>
    <n v="18.96"/>
    <n v="1375.32"/>
    <n v="127.91444064392601"/>
    <n v="22.000858878002354"/>
    <m/>
    <m/>
    <m/>
    <m/>
    <m/>
    <m/>
    <m/>
    <n v="4.8829253021239578E-4"/>
    <n v="4.6583916280415591E-4"/>
    <n v="0.15687556700361197"/>
    <n v="0.63744789523340861"/>
    <n v="0.36255210476659139"/>
    <n v="4.0863619278919933E-2"/>
    <n v="1"/>
    <n v="0"/>
    <n v="1"/>
    <n v="5.5386324390977331"/>
    <n v="126.6914840162647"/>
    <n v="439.3633357672453"/>
    <m/>
    <m/>
    <n v="319.23857850984723"/>
    <m/>
    <n v="0.58873087729798046"/>
    <n v="1315.13"/>
    <n v="398.33027602008758"/>
    <n v="298.54617305127209"/>
    <s v=""/>
    <n v="2.2598091813357257E-2"/>
    <n v="-2.5444434413338879E-2"/>
    <n v="109023.45638887347"/>
    <n v="226972.19098690411"/>
    <n v="295974.94762641133"/>
    <n v="159575.06059278059"/>
    <m/>
  </r>
  <r>
    <x v="2104"/>
    <m/>
    <n v="17.57"/>
    <n v="1365"/>
    <n v="126.54220106568958"/>
    <n v="21.917748875754285"/>
    <m/>
    <m/>
    <m/>
    <m/>
    <m/>
    <m/>
    <m/>
    <n v="4.4079919658808448E-4"/>
    <n v="4.5226476373910968E-4"/>
    <n v="0.15097729661260706"/>
    <n v="0.662351242495686"/>
    <n v="0.337648757504314"/>
    <n v="5.7657318526883758E-2"/>
    <n v="1"/>
    <n v="0"/>
    <n v="1"/>
    <n v="5.3092516454102299"/>
    <n v="131.9383736549338"/>
    <n v="445.42870249111104"/>
    <m/>
    <m/>
    <n v="319.72895158092746"/>
    <m/>
    <n v="0.58873087729798046"/>
    <n v="1315.13"/>
    <n v="398.33027602008758"/>
    <n v="298.54617305127209"/>
    <s v=""/>
    <n v="1.7566820812610962E-2"/>
    <n v="-1.80225988228776E-2"/>
    <n v="108205.37618213383"/>
    <n v="224537.28041649965"/>
    <n v="296429.58611248608"/>
    <n v="158972.25305157763"/>
    <m/>
  </r>
  <r>
    <x v="2105"/>
    <m/>
    <n v="15.64"/>
    <n v="1390.99"/>
    <n v="127.81762326625453"/>
    <n v="22.381608407171772"/>
    <m/>
    <m/>
    <m/>
    <m/>
    <m/>
    <m/>
    <m/>
    <n v="3.9802643805455503E-4"/>
    <n v="4.3908896916452009E-4"/>
    <n v="0.14876183665810197"/>
    <n v="0.67221541657776873"/>
    <n v="0.32778458342223127"/>
    <n v="7.0227458681066918E-2"/>
    <n v="1"/>
    <n v="0"/>
    <n v="1"/>
    <n v="4.9301092599538325"/>
    <n v="141.36030975095849"/>
    <n v="456.03163438511427"/>
    <m/>
    <m/>
    <n v="326.47072810749489"/>
    <m/>
    <n v="0.58873087729798046"/>
    <n v="1315.13"/>
    <n v="398.33027602008758"/>
    <n v="298.54617305127209"/>
    <s v=""/>
    <n v="3.0461538461538318E-2"/>
    <n v="-2.2875925302432654E-2"/>
    <n v="110265.6382531768"/>
    <n v="226800.39762076747"/>
    <n v="302680.07426988217"/>
    <n v="162336.68592408215"/>
    <m/>
  </r>
  <r>
    <x v="2106"/>
    <m/>
    <n v="15.95"/>
    <n v="1394.23"/>
    <n v="127.81649264139497"/>
    <n v="22.453570306299731"/>
    <m/>
    <m/>
    <m/>
    <m/>
    <m/>
    <m/>
    <m/>
    <n v="3.623525877835429E-4"/>
    <n v="4.2715493814991746E-4"/>
    <n v="0.14672630603527043"/>
    <n v="0.6815410453798364"/>
    <n v="0.3184589546201636"/>
    <n v="6.9735161658936506E-2"/>
    <n v="1"/>
    <n v="0"/>
    <n v="1"/>
    <n v="4.8290998246839543"/>
    <n v="144.25653867908841"/>
    <n v="459.14606825974147"/>
    <m/>
    <m/>
    <n v="327.86374962248863"/>
    <m/>
    <n v="0.58873087729798046"/>
    <n v="1315.13"/>
    <n v="398.33027602008758"/>
    <n v="298.54617305127209"/>
    <s v=""/>
    <n v="1.0028828388414013E-2"/>
    <n v="-2.5231289252042322E-3"/>
    <n v="110522.47738785089"/>
    <n v="226798.3914328792"/>
    <n v="303971.58318420977"/>
    <n v="162858.63483877646"/>
    <m/>
  </r>
  <r>
    <x v="2107"/>
    <m/>
    <n v="15.99"/>
    <n v="1401.35"/>
    <n v="128.92945307237775"/>
    <n v="22.473428175981134"/>
    <m/>
    <m/>
    <m/>
    <m/>
    <m/>
    <m/>
    <m/>
    <n v="3.5122510562688743E-4"/>
    <n v="4.2187262299192958E-4"/>
    <n v="0.14581625491965308"/>
    <n v="0.6857945985178503"/>
    <n v="0.3142054014821497"/>
    <n v="6.1682672086355445E-2"/>
    <n v="1"/>
    <n v="0"/>
    <n v="1"/>
    <n v="5.0281228642221318"/>
    <n v="138.31125366874016"/>
    <n v="452.83842988581756"/>
    <m/>
    <m/>
    <n v="326.87102700991892"/>
    <m/>
    <n v="0.58873087729798046"/>
    <n v="1315.13"/>
    <n v="398.33027602008758"/>
    <n v="298.54617305127209"/>
    <s v=""/>
    <s v=""/>
    <s v=""/>
    <n v="111086.88931343095"/>
    <n v="228773.235447599"/>
    <n v="303051.20249389851"/>
    <n v="163002.66652295864"/>
    <m/>
  </r>
  <r>
    <x v="2108"/>
    <m/>
    <n v="15.32"/>
    <n v="1402.22"/>
    <n v="128.47479292774128"/>
    <n v="22.566682621097993"/>
    <m/>
    <m/>
    <m/>
    <m/>
    <m/>
    <m/>
    <m/>
    <n v="3.5362330654836066E-4"/>
    <n v="4.2047265774742025E-4"/>
    <n v="0.1455741115393461"/>
    <n v="0.6869353275975294"/>
    <n v="0.3130646724024706"/>
    <n v="6.5685647259543511E-2"/>
    <n v="1"/>
    <n v="0"/>
    <n v="1"/>
    <n v="4.8097567425170977"/>
    <n v="144.31796688307139"/>
    <n v="459.39386315342142"/>
    <m/>
    <m/>
    <n v="329.00797142315264"/>
    <m/>
    <n v="0.58873087729798046"/>
    <n v="1315.13"/>
    <n v="398.33027602008758"/>
    <n v="298.54617305127209"/>
    <s v=""/>
    <n v="2.1957398223142022E-2"/>
    <n v="-2.4341883172882994E-2"/>
    <n v="111155.85537737122"/>
    <n v="227966.48361674178"/>
    <n v="305032.42297714873"/>
    <n v="163679.05301371278"/>
    <m/>
  </r>
  <r>
    <x v="2109"/>
    <m/>
    <n v="15.28"/>
    <n v="1402.8"/>
    <n v="128.3926357065306"/>
    <n v="22.606006530965267"/>
    <m/>
    <m/>
    <m/>
    <m/>
    <m/>
    <m/>
    <m/>
    <n v="3.9287632702359788E-4"/>
    <n v="4.3024308335401962E-4"/>
    <n v="0.14725573469662426"/>
    <n v="0.67909070031139807"/>
    <n v="0.32090929968860193"/>
    <n v="6.5255686544916786E-2"/>
    <n v="1"/>
    <n v="0"/>
    <n v="1"/>
    <n v="4.7434989468655271"/>
    <n v="146.30604879042883"/>
    <n v="461.50335477901211"/>
    <m/>
    <m/>
    <n v="329.73572439261682"/>
    <m/>
    <n v="0.58873087729798046"/>
    <n v="1315.13"/>
    <n v="398.33027602008758"/>
    <n v="298.54617305127209"/>
    <s v=""/>
    <n v="2.5459628303689863E-2"/>
    <n v="-2.4835182642170217E-2"/>
    <n v="111201.83275333139"/>
    <n v="227820.70332477702"/>
    <n v="305707.14295625518"/>
    <n v="163964.27439232403"/>
    <m/>
  </r>
  <r>
    <x v="2110"/>
    <m/>
    <n v="14.74"/>
    <n v="1405.87"/>
    <n v="128.55124737296606"/>
    <n v="22.650061539188279"/>
    <m/>
    <m/>
    <m/>
    <m/>
    <m/>
    <m/>
    <m/>
    <n v="3.6491094049737337E-4"/>
    <n v="4.2073246470623958E-4"/>
    <n v="0.14561907917987421"/>
    <n v="0.68672319975651142"/>
    <n v="0.31327680024348858"/>
    <n v="7.0887228655193257E-2"/>
    <n v="1"/>
    <n v="0"/>
    <n v="1"/>
    <n v="4.7086873906271878"/>
    <n v="147.37975857776686"/>
    <n v="462.63231395514151"/>
    <m/>
    <m/>
    <n v="330.49401570565993"/>
    <m/>
    <n v="0.58873087729798046"/>
    <n v="1315.13"/>
    <n v="398.33027602008758"/>
    <n v="298.54617305127209"/>
    <s v=""/>
    <n v="1.8733960650128223E-2"/>
    <n v="-1.3249466596811477E-2"/>
    <n v="111445.19576056885"/>
    <n v="228102.14486699627"/>
    <n v="306410.17588138324"/>
    <n v="164283.81103612439"/>
    <m/>
  </r>
  <r>
    <x v="2111"/>
    <m/>
    <n v="13.7"/>
    <n v="1404.11"/>
    <n v="128.15361025318828"/>
    <n v="22.67730607609213"/>
    <m/>
    <m/>
    <m/>
    <m/>
    <m/>
    <m/>
    <m/>
    <n v="3.3340612491616233E-4"/>
    <n v="4.0960637430561029E-4"/>
    <n v="0.1436807616384419"/>
    <n v="0.69598740192956299"/>
    <n v="0.30401259807043701"/>
    <n v="8.5150968107323574E-2"/>
    <n v="1"/>
    <n v="0"/>
    <n v="1"/>
    <n v="4.6115825217627"/>
    <n v="150.41909649568876"/>
    <n v="465.81252437984932"/>
    <m/>
    <m/>
    <n v="331.23907678075057"/>
    <m/>
    <n v="0.58873087729798046"/>
    <n v="1315.13"/>
    <n v="398.33027602008758"/>
    <n v="298.54617305127209"/>
    <n v="0.69598740192956299"/>
    <n v="1.9695988960572564E-2"/>
    <n v="-1.3840170039284616E-2"/>
    <n v="111305.67820593108"/>
    <n v="227396.57505142776"/>
    <n v="307100.94268565788"/>
    <n v="164481.41916821426"/>
    <m/>
  </r>
  <r>
    <x v="2112"/>
    <m/>
    <n v="14.85"/>
    <n v="1403.93"/>
    <n v="128.67356342900021"/>
    <n v="22.603630322630327"/>
    <m/>
    <m/>
    <m/>
    <m/>
    <m/>
    <m/>
    <m/>
    <n v="3.0040384765071761E-4"/>
    <n v="3.9741968364429345E-4"/>
    <n v="0.1415272131276257"/>
    <n v="0.70657789261929793"/>
    <n v="0.29342210738070207"/>
    <n v="8.9768313914557446E-2"/>
    <n v="1"/>
    <n v="0"/>
    <n v="1"/>
    <n v="4.7980230710942493"/>
    <n v="144.33783938963742"/>
    <n v="459.5351172554291"/>
    <m/>
    <m/>
    <n v="326.52202472536015"/>
    <m/>
    <n v="0.69598740192956299"/>
    <n v="1403.93"/>
    <n v="459.5351172554291"/>
    <n v="326.52202472536015"/>
    <s v=""/>
    <n v="2.3110724943202543E-2"/>
    <n v="-1.6056967636038588E-2"/>
    <n v="111291.40936511586"/>
    <n v="228319.18324898966"/>
    <n v="302727.63278820709"/>
    <n v="163947.03944749155"/>
    <m/>
  </r>
  <r>
    <x v="2113"/>
    <m/>
    <n v="14.63"/>
    <n v="1405.53"/>
    <n v="128.81587001416443"/>
    <n v="22.62900865165042"/>
    <m/>
    <m/>
    <m/>
    <m/>
    <m/>
    <m/>
    <m/>
    <n v="2.7091936651496768E-4"/>
    <n v="3.856638642237612E-4"/>
    <n v="0.13941828702461367"/>
    <n v="0.7172660210804731"/>
    <n v="0.2827339789195269"/>
    <n v="0.10084197108449906"/>
    <n v="1"/>
    <n v="0"/>
    <n v="1"/>
    <n v="4.7876475097254509"/>
    <n v="144.64996504810898"/>
    <n v="459.86636026527947"/>
    <m/>
    <m/>
    <n v="326.85257163803112"/>
    <m/>
    <n v="0.69598740192956299"/>
    <n v="1403.93"/>
    <n v="459.5351172554291"/>
    <n v="326.52202472536015"/>
    <s v=""/>
    <n v="3.9930765778920518E-2"/>
    <n v="-4.6566367089904137E-2"/>
    <n v="111418.24350569565"/>
    <n v="228571.69295206925"/>
    <n v="303034.09200633335"/>
    <n v="164131.11173365009"/>
    <m/>
  </r>
  <r>
    <x v="2114"/>
    <m/>
    <n v="14.29"/>
    <n v="1415.51"/>
    <n v="129.4654160826428"/>
    <n v="22.791036673529948"/>
    <m/>
    <m/>
    <m/>
    <m/>
    <m/>
    <m/>
    <m/>
    <n v="2.5196284010367098E-4"/>
    <n v="3.7653457136910837E-4"/>
    <n v="0.13775827523964962"/>
    <n v="0.72590920455439889"/>
    <n v="0.27409079544560111"/>
    <n v="0.10283014048531286"/>
    <n v="1"/>
    <n v="0"/>
    <n v="1"/>
    <n v="4.721080144870383"/>
    <n v="146.66117556017582"/>
    <n v="461.99768479896522"/>
    <m/>
    <m/>
    <n v="328.92844142278489"/>
    <m/>
    <n v="0.69598740192956299"/>
    <n v="1403.93"/>
    <n v="459.5351172554291"/>
    <n v="326.52202472536015"/>
    <s v=""/>
    <n v="4.2859277283302299E-2"/>
    <n v="-4.5072749322082939E-2"/>
    <n v="112209.3714575621"/>
    <n v="229724.25159648267"/>
    <n v="304958.68850619777"/>
    <n v="165306.32182669814"/>
    <m/>
  </r>
  <r>
    <x v="2115"/>
    <m/>
    <n v="13.45"/>
    <n v="1418.16"/>
    <n v="129.27262240683717"/>
    <n v="22.86611986364705"/>
    <m/>
    <m/>
    <m/>
    <m/>
    <m/>
    <m/>
    <m/>
    <n v="2.3434239321203459E-4"/>
    <n v="3.6751128536365431E-4"/>
    <n v="0.13609764429382376"/>
    <n v="0.73476657526935685"/>
    <n v="0.26523342473064315"/>
    <n v="0.11786645855743741"/>
    <n v="1"/>
    <n v="0"/>
    <n v="1"/>
    <n v="4.5723471217453646"/>
    <n v="151.28159278394082"/>
    <n v="466.8492802127513"/>
    <m/>
    <m/>
    <n v="330.40541981080071"/>
    <m/>
    <n v="0.69598740192956299"/>
    <n v="1403.93"/>
    <n v="459.5351172554291"/>
    <n v="326.52202472536015"/>
    <s v=""/>
    <n v="3.2271054248998565E-2"/>
    <n v="-3.8550215639182928E-2"/>
    <n v="112419.44050289739"/>
    <n v="229382.15728105011"/>
    <n v="306328.03616799624"/>
    <n v="165850.90986659576"/>
    <m/>
  </r>
  <r>
    <x v="2116"/>
    <m/>
    <n v="14.02"/>
    <n v="1418.13"/>
    <n v="129.26936947571147"/>
    <n v="22.866511406701683"/>
    <m/>
    <m/>
    <m/>
    <m/>
    <m/>
    <m/>
    <m/>
    <n v="2.207794749626466E-4"/>
    <n v="3.5944734312428933E-4"/>
    <n v="0.13459623357829958"/>
    <n v="0.74296284035189086"/>
    <n v="0.25703715964810914"/>
    <n v="0.14370009753908033"/>
    <n v="1"/>
    <n v="0"/>
    <n v="1"/>
    <n v="4.5749335225100607"/>
    <n v="151.19601861014289"/>
    <n v="466.76125399024534"/>
    <m/>
    <m/>
    <n v="330.38154864020595"/>
    <m/>
    <n v="0.69598740192956299"/>
    <n v="1403.93"/>
    <n v="459.5351172554291"/>
    <n v="326.52202472536015"/>
    <s v=""/>
    <n v="2.9023523438822085E-2"/>
    <n v="-3.5578452610286471E-2"/>
    <n v="112417.06236276151"/>
    <n v="229376.3852595253"/>
    <n v="306305.90454311698"/>
    <n v="165853.7497787562"/>
    <m/>
  </r>
  <r>
    <x v="2117"/>
    <m/>
    <n v="15.02"/>
    <n v="1413.17"/>
    <n v="128.91549191794542"/>
    <n v="22.761217831149896"/>
    <m/>
    <m/>
    <m/>
    <m/>
    <m/>
    <m/>
    <m/>
    <n v="2.0300483636271534E-4"/>
    <n v="3.4995491549946067E-4"/>
    <n v="0.13280710726904948"/>
    <n v="0.75297175020470364"/>
    <n v="0.24702824979529636"/>
    <n v="0.15204956629491945"/>
    <n v="1"/>
    <n v="0"/>
    <n v="1"/>
    <n v="4.6987612039086253"/>
    <n v="147.10366353458406"/>
    <n v="462.55004789191878"/>
    <m/>
    <m/>
    <n v="328.66898295613311"/>
    <m/>
    <n v="0.69598740192956299"/>
    <n v="1403.93"/>
    <n v="459.5351172554291"/>
    <n v="326.52202472536015"/>
    <s v=""/>
    <n v="3.026520840825575E-2"/>
    <n v="-3.7358921324764593E-2"/>
    <n v="112023.87652696416"/>
    <n v="228748.46268703919"/>
    <n v="304718.13735966355"/>
    <n v="165090.0419257184"/>
    <m/>
  </r>
  <r>
    <x v="2118"/>
    <m/>
    <n v="15.11"/>
    <n v="1413.49"/>
    <n v="128.9913861158351"/>
    <n v="22.748219356044242"/>
    <m/>
    <m/>
    <m/>
    <m/>
    <m/>
    <m/>
    <m/>
    <n v="1.8589362884717793E-4"/>
    <n v="3.4041305087069711E-4"/>
    <n v="0.13098403629405811"/>
    <n v="0.76345181313164612"/>
    <n v="0.23654818686835388"/>
    <n v="5.9468850831471846E-2"/>
    <n v="1"/>
    <n v="0"/>
    <n v="1"/>
    <n v="4.7614240023583028"/>
    <n v="145.14188535108988"/>
    <n v="460.49385483974231"/>
    <m/>
    <m/>
    <n v="328.27661157730591"/>
    <m/>
    <n v="0.69598740192956299"/>
    <n v="1403.93"/>
    <n v="459.5351172554291"/>
    <n v="326.52202472536015"/>
    <s v=""/>
    <n v="3.3322247146486239E-2"/>
    <n v="-4.0524240447910143E-2"/>
    <n v="112049.24335508011"/>
    <n v="228883.1298308855"/>
    <n v="304354.35896282765"/>
    <n v="164995.76231308599"/>
    <m/>
  </r>
  <r>
    <x v="2119"/>
    <m/>
    <n v="15.96"/>
    <n v="1402.08"/>
    <n v="128.02577000319948"/>
    <n v="22.569920876919031"/>
    <m/>
    <m/>
    <m/>
    <m/>
    <m/>
    <m/>
    <m/>
    <n v="1.7639215467468218E-4"/>
    <n v="3.3292702595824278E-4"/>
    <n v="0.12953579469897669"/>
    <n v="0.77198738952724388"/>
    <n v="0.22801261047275612"/>
    <n v="6.3470728793309478E-2"/>
    <n v="1"/>
    <n v="0"/>
    <n v="1"/>
    <n v="4.8368090964613488"/>
    <n v="142.84393106681145"/>
    <n v="458.06360340209289"/>
    <m/>
    <m/>
    <n v="325.90469369589943"/>
    <m/>
    <n v="0.69598740192956299"/>
    <n v="1403.93"/>
    <n v="459.5351172554291"/>
    <n v="326.52202472536015"/>
    <s v=""/>
    <n v="3.3010491761526595E-2"/>
    <n v="-4.2897775847411945E-2"/>
    <n v="111144.75739007047"/>
    <n v="227169.73450480765"/>
    <n v="302155.28805479273"/>
    <n v="163702.54049989331"/>
    <m/>
  </r>
  <r>
    <x v="2120"/>
    <m/>
    <n v="15.18"/>
    <n v="1411.13"/>
    <n v="128.72934571647212"/>
    <n v="22.729787083976227"/>
    <m/>
    <m/>
    <m/>
    <m/>
    <m/>
    <m/>
    <m/>
    <n v="1.6122248736566799E-4"/>
    <n v="3.2368007962703171E-4"/>
    <n v="0.12772421858520958"/>
    <n v="0.78293687060834349"/>
    <n v="0.21706312939165651"/>
    <n v="7.8405017921146902E-2"/>
    <n v="1"/>
    <n v="0"/>
    <n v="1"/>
    <n v="4.6603147060550389"/>
    <n v="148.05628326721617"/>
    <n v="463.63515927963198"/>
    <m/>
    <m/>
    <n v="328.57316772368182"/>
    <m/>
    <n v="0.69598740192956299"/>
    <n v="1403.93"/>
    <n v="459.5351172554291"/>
    <n v="326.52202472536015"/>
    <s v=""/>
    <n v="3.9091920575145656E-2"/>
    <n v="-4.880215828504586E-2"/>
    <n v="111862.16299772492"/>
    <n v="228418.16369202663"/>
    <n v="304629.30439799908"/>
    <n v="164862.07067184479"/>
    <m/>
  </r>
  <r>
    <x v="2121"/>
    <m/>
    <n v="16.350000000000001"/>
    <n v="1410.44"/>
    <n v="128.69745261073851"/>
    <n v="22.71688747817608"/>
    <m/>
    <m/>
    <m/>
    <m/>
    <m/>
    <m/>
    <m/>
    <n v="1.4805675949975704E-4"/>
    <n v="3.148566334994175E-4"/>
    <n v="0.12597132343660855"/>
    <n v="0.79383146316091635"/>
    <n v="0.20616853683908365"/>
    <n v="7.0524045171932517E-2"/>
    <n v="1"/>
    <n v="0"/>
    <n v="1"/>
    <n v="4.7159572738576854"/>
    <n v="146.28854175190602"/>
    <n v="461.78994406613373"/>
    <m/>
    <m/>
    <n v="328.06288140721546"/>
    <m/>
    <n v="0.69598740192956299"/>
    <n v="1403.93"/>
    <n v="459.5351172554291"/>
    <n v="326.52202472536015"/>
    <s v=""/>
    <n v="2.1585537831383173E-2"/>
    <n v="-2.8206483791019421E-2"/>
    <n v="111807.46577459988"/>
    <n v="228361.5723638756"/>
    <n v="304156.20378937089"/>
    <n v="164768.50817100808"/>
    <m/>
  </r>
  <r>
    <x v="2122"/>
    <m/>
    <n v="16.489999999999998"/>
    <n v="1409.3"/>
    <n v="128.63216686039374"/>
    <n v="22.684561589089245"/>
    <m/>
    <m/>
    <m/>
    <m/>
    <m/>
    <m/>
    <m/>
    <n v="1.3400309386305936E-4"/>
    <n v="3.0563653758841836E-4"/>
    <n v="0.12411318018025437"/>
    <n v="0.80571620076744577"/>
    <n v="0.19428379923255423"/>
    <n v="6.925508544213578E-2"/>
    <n v="1"/>
    <n v="0"/>
    <n v="1"/>
    <n v="4.7622029184187138"/>
    <n v="144.85400629868809"/>
    <n v="460.28047508843377"/>
    <m/>
    <m/>
    <n v="327.5522797136353"/>
    <m/>
    <n v="0.69598740192956299"/>
    <n v="1403.93"/>
    <n v="459.5351172554291"/>
    <n v="326.52202472536015"/>
    <n v="0.80571620076744577"/>
    <n v="1.6221888205099066E-2"/>
    <n v="-2.3027369009208654E-2"/>
    <n v="111717.09644943678"/>
    <n v="228245.72891632284"/>
    <n v="303682.81078586623"/>
    <n v="164534.04433764814"/>
    <m/>
  </r>
  <r>
    <x v="2123"/>
    <m/>
    <n v="17.059999999999999"/>
    <n v="1410.49"/>
    <n v="128.80566940989198"/>
    <n v="22.682948646470233"/>
    <m/>
    <m/>
    <m/>
    <m/>
    <m/>
    <m/>
    <m/>
    <n v="1.2105420322717903E-4"/>
    <n v="2.9660286708589351E-4"/>
    <n v="0.12226522196082185"/>
    <n v="0.81789406992647173"/>
    <n v="0.18210593007352827"/>
    <n v="6.7584203743243462E-2"/>
    <n v="1"/>
    <n v="0"/>
    <n v="1"/>
    <n v="4.8228185656839786"/>
    <n v="143.01023367891966"/>
    <n v="458.32758344010722"/>
    <m/>
    <m/>
    <n v="327.58461307847222"/>
    <m/>
    <n v="0.80571620076744577"/>
    <n v="1410.49"/>
    <n v="458.32758344010722"/>
    <n v="327.58461307847222"/>
    <s v=""/>
    <n v="2.6857305045058011E-2"/>
    <n v="-3.7320853797242926E-2"/>
    <n v="111811.429341493"/>
    <n v="228553.59293545302"/>
    <n v="303712.7879459227"/>
    <n v="164522.34545727313"/>
    <m/>
  </r>
  <r>
    <x v="2124"/>
    <m/>
    <n v="17.829999999999998"/>
    <n v="1399.48"/>
    <n v="127.90363556408897"/>
    <n v="22.523864127425725"/>
    <m/>
    <m/>
    <m/>
    <m/>
    <m/>
    <m/>
    <m/>
    <n v="1.0929329706753158E-4"/>
    <n v="2.8780813532223786E-4"/>
    <n v="0.12043890575823407"/>
    <n v="0.83029648410072243"/>
    <n v="0.16970351589927757"/>
    <n v="6.0576351752822388E-2"/>
    <n v="1"/>
    <n v="0"/>
    <n v="1"/>
    <n v="4.9198135874117419"/>
    <n v="140.13405649454901"/>
    <n v="455.25500300408561"/>
    <m/>
    <m/>
    <n v="325.09768364034392"/>
    <m/>
    <n v="0.80571620076744577"/>
    <n v="1410.49"/>
    <n v="458.32758344010722"/>
    <n v="327.58461307847222"/>
    <s v=""/>
    <n v="2.1396819544980961E-2"/>
    <n v="-3.2594077741158967E-2"/>
    <n v="110938.65191162832"/>
    <n v="226953.0183850301"/>
    <n v="301407.0866311366"/>
    <n v="163368.48496906814"/>
    <m/>
  </r>
  <r>
    <x v="2125"/>
    <m/>
    <n v="17.47"/>
    <n v="1406.58"/>
    <n v="128.41494074717124"/>
    <n v="22.648553396540844"/>
    <m/>
    <m/>
    <m/>
    <m/>
    <m/>
    <m/>
    <m/>
    <n v="9.9406983318550598E-5"/>
    <n v="2.7948679604990233E-4"/>
    <n v="0.11868502231079993"/>
    <n v="0.84256629904092251"/>
    <n v="0.15743370095907749"/>
    <n v="5.9718573361993495E-2"/>
    <n v="1"/>
    <n v="0"/>
    <n v="1"/>
    <n v="4.7358396056048253"/>
    <n v="145.37429982938249"/>
    <n v="460.92968112972875"/>
    <m/>
    <m/>
    <n v="327.21428103169779"/>
    <m/>
    <n v="0.80571620076744577"/>
    <n v="1410.49"/>
    <n v="458.32758344010722"/>
    <n v="327.58461307847222"/>
    <s v=""/>
    <n v="3.2161945865607278E-2"/>
    <n v="-4.0319914103025933E-2"/>
    <n v="111501.47841045113"/>
    <n v="227860.28152969878"/>
    <n v="303369.44282560522"/>
    <n v="164272.87228342926"/>
    <m/>
  </r>
  <r>
    <x v="2126"/>
    <m/>
    <n v="17.98"/>
    <n v="1404.94"/>
    <n v="128.19998122035304"/>
    <n v="22.6509112435558"/>
    <m/>
    <m/>
    <m/>
    <m/>
    <m/>
    <m/>
    <m/>
    <n v="9.0992839905757952E-5"/>
    <n v="2.71560158644124E-4"/>
    <n v="0.11698987988567151"/>
    <n v="0.85477478990255495"/>
    <n v="0.14522521009744505"/>
    <n v="5.1955570027859235E-2"/>
    <n v="1"/>
    <n v="0"/>
    <n v="1"/>
    <n v="4.6494598117259871"/>
    <n v="148.02586810455821"/>
    <n v="463.73207128398309"/>
    <m/>
    <m/>
    <n v="327.29653947335936"/>
    <m/>
    <n v="0.80571620076744577"/>
    <n v="1410.49"/>
    <n v="458.32758344010722"/>
    <n v="327.58461307847222"/>
    <s v=""/>
    <n v="2.7847687298269586E-2"/>
    <n v="-3.6036861909662821E-2"/>
    <n v="111371.47341635686"/>
    <n v="227478.85598829918"/>
    <n v="303445.70691021637"/>
    <n v="164289.97405124508"/>
    <m/>
  </r>
  <r>
    <x v="2127"/>
    <m/>
    <n v="17.739999999999998"/>
    <n v="1403.44"/>
    <n v="128.02119679330272"/>
    <n v="22.662300166411956"/>
    <m/>
    <m/>
    <m/>
    <m/>
    <m/>
    <m/>
    <m/>
    <n v="8.3629746118751792E-5"/>
    <n v="2.6393421094587113E-4"/>
    <n v="0.11533552892180235"/>
    <n v="0.86703551745793916"/>
    <n v="0.13296448254206084"/>
    <n v="5.7436557436557546E-2"/>
    <n v="1"/>
    <n v="0"/>
    <n v="1"/>
    <n v="4.5423488673162282"/>
    <n v="151.43598264942787"/>
    <n v="467.29311436709935"/>
    <m/>
    <m/>
    <n v="327.510343867914"/>
    <m/>
    <n v="0.80571620076744577"/>
    <n v="1410.49"/>
    <n v="458.32758344010722"/>
    <n v="327.58461307847222"/>
    <s v=""/>
    <n v="3.2777200449841226E-2"/>
    <n v="-3.9228382961387309E-2"/>
    <n v="111252.56640956331"/>
    <n v="227161.61977229675"/>
    <n v="303643.9308992342"/>
    <n v="164372.57937428885"/>
    <m/>
  </r>
  <r>
    <x v="2128"/>
    <m/>
    <n v="15.6"/>
    <n v="1432.12"/>
    <n v="130.26735789528507"/>
    <n v="23.163975937349928"/>
    <m/>
    <m/>
    <m/>
    <m/>
    <m/>
    <m/>
    <m/>
    <n v="9.8427661050149107E-5"/>
    <n v="2.6296445148047673E-4"/>
    <n v="0.11512344832663773"/>
    <n v="0.86863277163373154"/>
    <n v="0.13136722836626846"/>
    <n v="7.5888603011244463E-2"/>
    <n v="1"/>
    <n v="0"/>
    <n v="1"/>
    <n v="4.0910369130318109"/>
    <n v="166.48213416153635"/>
    <n v="482.76931950743466"/>
    <m/>
    <m/>
    <n v="335.02619552115021"/>
    <m/>
    <n v="0.80571620076744577"/>
    <n v="1410.49"/>
    <n v="458.32758344010722"/>
    <n v="327.58461307847222"/>
    <s v=""/>
    <n v="4.1298523627657735E-2"/>
    <n v="-4.5862326180157176E-2"/>
    <n v="113526.06837945603"/>
    <n v="231147.22221139635"/>
    <n v="310612.08559350105"/>
    <n v="168011.29829836686"/>
    <m/>
  </r>
  <r>
    <x v="2129"/>
    <m/>
    <n v="14.38"/>
    <n v="1437.92"/>
    <n v="130.59962140454732"/>
    <n v="23.337190644014928"/>
    <m/>
    <m/>
    <m/>
    <m/>
    <m/>
    <m/>
    <m/>
    <n v="1.6200901735643141E-4"/>
    <n v="2.7710275465945162E-4"/>
    <n v="0.11817774255263282"/>
    <n v="0.846183027700525"/>
    <n v="0.153816972299475"/>
    <n v="7.7705588343886273E-2"/>
    <n v="1"/>
    <n v="0"/>
    <n v="1"/>
    <n v="3.8575218725621299"/>
    <n v="175.98487958345422"/>
    <n v="491.95475746027495"/>
    <m/>
    <m/>
    <n v="337.38704018730562"/>
    <m/>
    <n v="0.80571620076744577"/>
    <n v="1410.49"/>
    <n v="458.32758344010722"/>
    <n v="327.58461307847222"/>
    <s v=""/>
    <n v="2.0117029299220768E-2"/>
    <n v="-2.4150105445032932E-2"/>
    <n v="113985.8421390578"/>
    <n v="231736.79267977044"/>
    <n v="312800.89021630411"/>
    <n v="169267.64685570725"/>
    <m/>
  </r>
  <r>
    <x v="2130"/>
    <m/>
    <n v="16.28"/>
    <n v="1429.08"/>
    <n v="130.03924857706949"/>
    <n v="23.087122950620543"/>
    <m/>
    <m/>
    <m/>
    <m/>
    <m/>
    <m/>
    <m/>
    <n v="1.7099270894724232E-4"/>
    <n v="2.7634505001760431E-4"/>
    <n v="0.11801606043622731"/>
    <n v="0.84734229926305071"/>
    <n v="0.15265770073694929"/>
    <n v="5.0829589697514277E-2"/>
    <n v="1"/>
    <n v="0"/>
    <n v="1"/>
    <n v="4.1234218461588723"/>
    <n v="163.85419662673362"/>
    <n v="480.65123485854866"/>
    <m/>
    <m/>
    <n v="334.16320866368972"/>
    <m/>
    <n v="0.80571620076744577"/>
    <n v="1410.49"/>
    <n v="458.32758344010722"/>
    <n v="327.58461307847222"/>
    <s v=""/>
    <n v="1.249026371425388E-2"/>
    <n v="-1.3958447228743287E-2"/>
    <n v="113285.08351235444"/>
    <n v="230742.4635971282"/>
    <n v="309811.98652298324"/>
    <n v="167453.87369589644"/>
    <m/>
  </r>
  <r>
    <x v="2131"/>
    <m/>
    <n v="16.41"/>
    <n v="1433.56"/>
    <n v="130.41577273102587"/>
    <n v="23.151319082114991"/>
    <m/>
    <m/>
    <m/>
    <m/>
    <m/>
    <m/>
    <m/>
    <n v="1.9456125768235673E-4"/>
    <n v="2.8025504440602782E-4"/>
    <n v="0.11884803001339064"/>
    <n v="0.8414106652733998"/>
    <n v="0.1585893347266002"/>
    <n v="3.4995336171880879E-2"/>
    <n v="1"/>
    <n v="0"/>
    <n v="1"/>
    <n v="4.0991855733561051"/>
    <n v="164.81728387744096"/>
    <n v="481.59294418683947"/>
    <m/>
    <m/>
    <n v="335.13230377557102"/>
    <m/>
    <n v="0.80571620076744577"/>
    <n v="1410.49"/>
    <n v="458.32758344010722"/>
    <n v="327.58461307847222"/>
    <s v=""/>
    <s v=""/>
    <s v=""/>
    <n v="113640.21910597786"/>
    <n v="231410.57043285962"/>
    <n v="310710.46150154923"/>
    <n v="167919.49649861763"/>
    <m/>
  </r>
  <r>
    <x v="2132"/>
    <m/>
    <n v="15.8"/>
    <n v="1436.56"/>
    <n v="130.57300129500604"/>
    <n v="23.288107702085874"/>
    <m/>
    <m/>
    <m/>
    <m/>
    <m/>
    <m/>
    <m/>
    <n v="2.2951069960492742E-4"/>
    <n v="2.8816906338108891E-4"/>
    <n v="0.1205144007760354"/>
    <n v="0.82977635333258248"/>
    <n v="0.17022364666741752"/>
    <n v="3.7714097496706206E-2"/>
    <n v="1"/>
    <n v="0"/>
    <n v="1"/>
    <n v="3.9243289038973241"/>
    <n v="171.84780269936795"/>
    <n v="488.44062459785454"/>
    <m/>
    <m/>
    <n v="336.64456770930713"/>
    <m/>
    <n v="0.80571620076744577"/>
    <n v="1410.49"/>
    <n v="458.32758344010722"/>
    <n v="327.58461307847222"/>
    <s v=""/>
    <s v=""/>
    <s v=""/>
    <n v="113878.03311956496"/>
    <n v="231689.55778935086"/>
    <n v="312112.5233722484"/>
    <n v="168911.64196172415"/>
    <m/>
  </r>
  <r>
    <x v="2133"/>
    <m/>
    <n v="14.05"/>
    <n v="1459.99"/>
    <n v="131.66999792471688"/>
    <n v="23.69206424745455"/>
    <m/>
    <m/>
    <m/>
    <m/>
    <m/>
    <m/>
    <m/>
    <n v="2.4370726743533231E-4"/>
    <n v="2.9066828281692553E-4"/>
    <n v="0.12103586846044047"/>
    <n v="0.82620136718136694"/>
    <n v="0.17379863281863306"/>
    <n v="2.2116080474743019E-2"/>
    <n v="1"/>
    <n v="0"/>
    <n v="1"/>
    <n v="3.6742668901955926"/>
    <n v="182.79811003740605"/>
    <n v="498.81526012168223"/>
    <m/>
    <m/>
    <n v="342.46958933968045"/>
    <m/>
    <n v="0.80571620076744577"/>
    <n v="1410.49"/>
    <n v="458.32758344010722"/>
    <n v="327.58461307847222"/>
    <s v=""/>
    <s v=""/>
    <s v=""/>
    <n v="115735.36056568027"/>
    <n v="233636.07553431622"/>
    <n v="317513.06261791254"/>
    <n v="171841.59076788227"/>
    <m/>
  </r>
  <r>
    <x v="2134"/>
    <m/>
    <n v="14.51"/>
    <n v="1465.77"/>
    <n v="132.3570442405094"/>
    <n v="23.671423390145748"/>
    <m/>
    <m/>
    <m/>
    <m/>
    <m/>
    <m/>
    <m/>
    <n v="2.5613558398569422E-4"/>
    <n v="2.9298794732058632E-4"/>
    <n v="0.12151786924134882"/>
    <n v="0.82292423842116758"/>
    <n v="0.17707576157883242"/>
    <n v="2.1080808790796934E-2"/>
    <n v="1"/>
    <n v="0"/>
    <n v="1"/>
    <n v="3.8765453994221524"/>
    <n v="172.73457075383735"/>
    <n v="489.66154227698667"/>
    <m/>
    <m/>
    <n v="342.28007568743442"/>
    <m/>
    <n v="0.80571620076744577"/>
    <n v="1410.49"/>
    <n v="458.32758344010722"/>
    <n v="327.58461307847222"/>
    <s v=""/>
    <n v="-2.1506996623264607E-2"/>
    <n v="2.6364287825053845E-2"/>
    <n v="116193.54889852476"/>
    <n v="234855.17485429838"/>
    <n v="317337.35925035639"/>
    <n v="171691.87997368086"/>
    <m/>
  </r>
  <r>
    <x v="2135"/>
    <m/>
    <n v="14.59"/>
    <n v="1461.19"/>
    <n v="131.57468216922888"/>
    <n v="23.654915752961042"/>
    <m/>
    <m/>
    <m/>
    <m/>
    <m/>
    <m/>
    <m/>
    <n v="2.7989616164239887E-4"/>
    <n v="2.9901054971755094E-4"/>
    <n v="0.12276046475052368"/>
    <n v="0.81459450486133334"/>
    <n v="0.18540549513866666"/>
    <n v="3.9689192082963745E-2"/>
    <n v="1"/>
    <n v="0"/>
    <n v="1"/>
    <n v="3.7578306029329469"/>
    <n v="178.02437064029004"/>
    <n v="494.65998499256091"/>
    <m/>
    <m/>
    <n v="342.11713058052254"/>
    <m/>
    <n v="0.80571620076744577"/>
    <n v="1410.49"/>
    <n v="458.32758344010722"/>
    <n v="327.58461307847222"/>
    <s v=""/>
    <n v="-1.7492512467849552E-2"/>
    <n v="1.6890262683431745E-2"/>
    <n v="115830.48617111512"/>
    <n v="233466.94665606154"/>
    <n v="317186.28831867472"/>
    <n v="171572.14795691732"/>
    <m/>
  </r>
  <r>
    <x v="2136"/>
    <m/>
    <n v="14.18"/>
    <n v="1459.32"/>
    <n v="130.94675910935052"/>
    <n v="23.705586710340111"/>
    <m/>
    <m/>
    <m/>
    <m/>
    <m/>
    <m/>
    <m/>
    <n v="2.8362513224926072E-4"/>
    <n v="2.9955580925735494E-4"/>
    <n v="0.1228723434568198"/>
    <n v="0.81385279377488506"/>
    <n v="0.18614720622511494"/>
    <n v="5.2357043235704295E-2"/>
    <n v="1"/>
    <n v="0"/>
    <n v="1"/>
    <n v="3.6220695280447619"/>
    <n v="184.45594844892113"/>
    <n v="500.61693004612005"/>
    <m/>
    <m/>
    <n v="342.59439837804354"/>
    <m/>
    <n v="0.80571620076744577"/>
    <n v="1410.49"/>
    <n v="458.32758344010722"/>
    <n v="327.58461307847222"/>
    <s v=""/>
    <s v=""/>
    <s v=""/>
    <n v="115682.24876931249"/>
    <n v="232352.7560146114"/>
    <n v="317628.77654185385"/>
    <n v="171939.670931311"/>
    <m/>
  </r>
  <r>
    <x v="2137"/>
    <m/>
    <n v="13.88"/>
    <n v="1461.05"/>
    <n v="130.92392471940028"/>
    <n v="23.741750960560672"/>
    <m/>
    <m/>
    <m/>
    <m/>
    <m/>
    <m/>
    <m/>
    <n v="2.8383710196928821E-4"/>
    <n v="2.9914147986312032E-4"/>
    <n v="0.12278733886317947"/>
    <n v="0.81441621689862398"/>
    <n v="0.18558378310137602"/>
    <n v="4.2303842038040586E-2"/>
    <n v="1"/>
    <n v="0"/>
    <n v="1"/>
    <n v="3.5775015488446167"/>
    <n v="186.72559810919486"/>
    <n v="502.67022073650065"/>
    <m/>
    <m/>
    <n v="343.20325192736368"/>
    <m/>
    <n v="0.80571620076744577"/>
    <n v="1410.49"/>
    <n v="458.32758344010722"/>
    <n v="327.58461307847222"/>
    <s v=""/>
    <s v=""/>
    <s v=""/>
    <n v="115819.38818381439"/>
    <n v="232312.23852893294"/>
    <n v="318193.2615681102"/>
    <n v="172201.97489190815"/>
    <m/>
  </r>
  <r>
    <x v="2138"/>
    <m/>
    <n v="14.07"/>
    <n v="1460.26"/>
    <n v="131.1583372458355"/>
    <n v="23.701985066945578"/>
    <m/>
    <m/>
    <m/>
    <m/>
    <m/>
    <m/>
    <m/>
    <n v="2.5545681115306598E-4"/>
    <n v="2.9016826128143864E-4"/>
    <n v="0.12093171779390428"/>
    <n v="0.82691292097928537"/>
    <n v="0.17308707902071463"/>
    <n v="4.1277241027258001E-2"/>
    <n v="1"/>
    <n v="0"/>
    <n v="1"/>
    <n v="3.6551235300955081"/>
    <n v="182.67416425861433"/>
    <n v="499.03469857886608"/>
    <m/>
    <m/>
    <n v="342.55058523788551"/>
    <m/>
    <n v="0.80571620076744577"/>
    <n v="1410.49"/>
    <n v="458.32758344010722"/>
    <n v="327.58461307847222"/>
    <s v=""/>
    <s v=""/>
    <s v=""/>
    <n v="115756.76382690312"/>
    <n v="232728.1815956574"/>
    <n v="317588.15616343921"/>
    <n v="171913.54774829789"/>
    <m/>
  </r>
  <r>
    <x v="2139"/>
    <m/>
    <n v="13.98"/>
    <n v="1460.15"/>
    <n v="130.88486281041708"/>
    <n v="23.622784529487788"/>
    <m/>
    <m/>
    <m/>
    <m/>
    <m/>
    <m/>
    <m/>
    <n v="2.3138686645807153E-4"/>
    <n v="2.8190593436908909E-4"/>
    <n v="0.11919756328131079"/>
    <n v="0.83894332440333697"/>
    <n v="0.16105667559666303"/>
    <n v="5.217350412881127E-2"/>
    <n v="1"/>
    <n v="0"/>
    <n v="1"/>
    <n v="3.5823148506538196"/>
    <n v="186.31296457774781"/>
    <n v="502.34822611539039"/>
    <m/>
    <m/>
    <n v="342.99012508090226"/>
    <m/>
    <n v="0.80571620076744577"/>
    <n v="1410.49"/>
    <n v="458.32758344010722"/>
    <n v="327.58461307847222"/>
    <s v=""/>
    <n v="-1.8537794639310712E-2"/>
    <n v="2.3021373169477499E-2"/>
    <n v="115748.04397973826"/>
    <n v="232242.92683104007"/>
    <n v="317995.66575273714"/>
    <n v="171339.096058303"/>
    <m/>
  </r>
  <r>
    <x v="2140"/>
    <m/>
    <n v="14.15"/>
    <n v="1456.89"/>
    <n v="130.47333813128398"/>
    <n v="23.612715841664961"/>
    <m/>
    <m/>
    <m/>
    <m/>
    <m/>
    <m/>
    <m/>
    <n v="2.0911674644866782E-4"/>
    <n v="2.7370932632893741E-4"/>
    <n v="0.11745190525052561"/>
    <n v="0.85141232734113093"/>
    <n v="0.14858767265886907"/>
    <n v="4.3745380635624567E-2"/>
    <n v="1"/>
    <n v="0"/>
    <n v="1"/>
    <n v="3.5444974773105637"/>
    <n v="188.27981205873888"/>
    <n v="504.11593695854913"/>
    <m/>
    <m/>
    <n v="342.62556053356082"/>
    <m/>
    <n v="0.80571620076744577"/>
    <n v="1410.49"/>
    <n v="458.32758344010722"/>
    <n v="327.58461307847222"/>
    <s v=""/>
    <n v="-1.8032393932130408E-2"/>
    <n v="2.3480485195100487E-2"/>
    <n v="115489.61941830695"/>
    <n v="231512.71484248101"/>
    <n v="317657.66784123942"/>
    <n v="171266.06656984863"/>
    <m/>
  </r>
  <r>
    <x v="2141"/>
    <m/>
    <n v="15.43"/>
    <n v="1441.59"/>
    <n v="130.17402303384753"/>
    <n v="23.263553149218087"/>
    <m/>
    <m/>
    <m/>
    <m/>
    <m/>
    <m/>
    <m/>
    <n v="2.0314745149601152E-4"/>
    <n v="2.6998076044673245E-4"/>
    <n v="0.11664917627876896"/>
    <n v="0.85727137721932434"/>
    <n v="0.14272862278067566"/>
    <n v="1.5093284502656422E-2"/>
    <n v="1"/>
    <n v="0"/>
    <n v="1"/>
    <n v="3.7955081708294625"/>
    <n v="174.94639977589779"/>
    <n v="492.21594344654847"/>
    <m/>
    <m/>
    <n v="338.11006375661327"/>
    <m/>
    <n v="0.80571620076744577"/>
    <n v="1410.49"/>
    <n v="458.32758344010722"/>
    <n v="327.58461307847222"/>
    <s v=""/>
    <n v="-3.0050312652293742E-2"/>
    <n v="3.9130886592586567E-2"/>
    <n v="114276.76794901268"/>
    <n v="230981.60824404992"/>
    <n v="313471.22543724574"/>
    <n v="168733.54463000482"/>
    <m/>
  </r>
  <r>
    <x v="2142"/>
    <m/>
    <n v="16.809999999999999"/>
    <n v="1433.32"/>
    <n v="129.96094627266081"/>
    <n v="23.100821703902756"/>
    <m/>
    <m/>
    <m/>
    <m/>
    <m/>
    <m/>
    <m/>
    <n v="2.19550638163353E-4"/>
    <n v="2.7289671717841329E-4"/>
    <n v="0.11727742555919289"/>
    <n v="0.85267901749367336"/>
    <n v="0.14732098250632664"/>
    <n v="1.408637380581261E-2"/>
    <n v="1"/>
    <n v="0"/>
    <n v="1"/>
    <n v="3.9233103213567881"/>
    <n v="169.05561384894068"/>
    <n v="486.69132036886469"/>
    <m/>
    <m/>
    <n v="335.79536519309892"/>
    <m/>
    <n v="0.80571620076744577"/>
    <n v="1410.49"/>
    <n v="458.32758344010722"/>
    <n v="327.58461307847222"/>
    <s v=""/>
    <n v="-2.278040219479871E-2"/>
    <n v="2.7707452755744377E-2"/>
    <n v="113621.19398489088"/>
    <n v="230603.52349387249"/>
    <n v="311325.20414713415"/>
    <n v="167553.23251625779"/>
    <m/>
  </r>
  <r>
    <x v="2143"/>
    <m/>
    <n v="14.84"/>
    <n v="1447.15"/>
    <n v="130.9199087925137"/>
    <n v="23.3805878120926"/>
    <m/>
    <m/>
    <m/>
    <m/>
    <m/>
    <m/>
    <m/>
    <n v="2.0572872284612697E-4"/>
    <n v="2.6714976021279365E-4"/>
    <n v="0.11603597681204222"/>
    <n v="0.86180168209366936"/>
    <n v="0.13819831790633064"/>
    <n v="4.3094358500731095E-2"/>
    <n v="1"/>
    <n v="0"/>
    <n v="1"/>
    <n v="3.5980928939287979"/>
    <n v="183.06924706294521"/>
    <n v="500.13919016904202"/>
    <m/>
    <m/>
    <n v="340.25072736399244"/>
    <m/>
    <n v="0.80571620076744577"/>
    <n v="1410.49"/>
    <n v="458.32758344010722"/>
    <n v="327.58461307847222"/>
    <s v=""/>
    <n v="-1.4197806491223153E-2"/>
    <n v="1.5321338565373432E-2"/>
    <n v="114717.51658752747"/>
    <n v="232305.11264291333"/>
    <n v="315455.89408862643"/>
    <n v="169582.41210028023"/>
    <m/>
  </r>
  <r>
    <x v="2144"/>
    <m/>
    <n v="15.73"/>
    <n v="1440.67"/>
    <n v="130.40419656839228"/>
    <n v="23.259562738358785"/>
    <m/>
    <m/>
    <m/>
    <m/>
    <m/>
    <m/>
    <m/>
    <n v="2.0319472315271479E-4"/>
    <n v="2.6454692918376996E-4"/>
    <n v="0.11546932593057779"/>
    <n v="0.86603086312395883"/>
    <n v="0.13396913687604117"/>
    <n v="4.2433150545536868E-2"/>
    <n v="1"/>
    <n v="0"/>
    <n v="1"/>
    <n v="3.6628228157695646"/>
    <n v="179.77581957144619"/>
    <n v="497.14001147044388"/>
    <m/>
    <m/>
    <n v="338.62167425394676"/>
    <m/>
    <n v="0.80571620076744577"/>
    <n v="1410.49"/>
    <n v="458.32758344010722"/>
    <n v="327.58461307847222"/>
    <s v=""/>
    <n v="-2.4330580796738444E-2"/>
    <n v="2.9522967214817175E-2"/>
    <n v="114203.8383181793"/>
    <n v="231390.02961680369"/>
    <n v="313945.55373071274"/>
    <n v="168704.60166654168"/>
    <m/>
  </r>
  <r>
    <x v="2145"/>
    <m/>
    <n v="16.32"/>
    <n v="1444.49"/>
    <n v="130.81908318748384"/>
    <n v="23.273658495585714"/>
    <m/>
    <m/>
    <m/>
    <m/>
    <m/>
    <m/>
    <m/>
    <n v="1.9018158319781818E-4"/>
    <n v="2.5880242101636932E-4"/>
    <n v="0.11420876507179742"/>
    <n v="0.87558953935921591"/>
    <n v="0.12441046064078409"/>
    <n v="2.4110627857700545E-2"/>
    <n v="1"/>
    <n v="0"/>
    <n v="1"/>
    <n v="3.755174299444882"/>
    <n v="175.24309590409047"/>
    <n v="492.96184798261908"/>
    <m/>
    <m/>
    <n v="338.75630891776638"/>
    <m/>
    <n v="0.80571620076744577"/>
    <n v="1410.49"/>
    <n v="458.32758344010722"/>
    <n v="327.58461307847222"/>
    <s v=""/>
    <n v="-1.9789403541407791E-2"/>
    <n v="2.1437652009846042E-2"/>
    <n v="114506.65482881355"/>
    <n v="232126.20705284856"/>
    <n v="314070.37726475653"/>
    <n v="168806.84000760198"/>
    <m/>
  </r>
  <r>
    <x v="2146"/>
    <m/>
    <n v="15.71"/>
    <n v="1445.75"/>
    <n v="130.87041436693795"/>
    <n v="23.321633475302733"/>
    <m/>
    <m/>
    <m/>
    <m/>
    <m/>
    <m/>
    <m/>
    <n v="1.7199375615781725E-4"/>
    <n v="2.5128744776981249E-4"/>
    <n v="0.1125383817530648"/>
    <n v="0.88858572908417244"/>
    <n v="0.11141427091582756"/>
    <n v="2.5243136783864077E-2"/>
    <n v="1"/>
    <n v="0"/>
    <n v="1"/>
    <n v="3.6803284549221198"/>
    <n v="178.73593444201506"/>
    <n v="496.23698631066026"/>
    <m/>
    <m/>
    <n v="339.44688142321178"/>
    <m/>
    <n v="0.80571620076744577"/>
    <n v="1410.49"/>
    <n v="458.32758344010722"/>
    <n v="327.58461307847222"/>
    <s v=""/>
    <n v="-1.1699631011637401E-2"/>
    <n v="2.1621611523512829E-2"/>
    <n v="114606.53671452015"/>
    <n v="232217.28942171944"/>
    <n v="314710.62620360818"/>
    <n v="169154.80870908458"/>
    <m/>
  </r>
  <r>
    <x v="2147"/>
    <m/>
    <n v="15.43"/>
    <n v="1450.99"/>
    <n v="131.18772677219269"/>
    <n v="23.417681647532671"/>
    <m/>
    <m/>
    <m/>
    <m/>
    <m/>
    <m/>
    <m/>
    <n v="1.6980712476611769E-4"/>
    <n v="2.4825264760394277E-4"/>
    <n v="0.1118567541064853"/>
    <n v="0.89400055274983303"/>
    <n v="0.10599944725016697"/>
    <n v="1.7417038050788945E-2"/>
    <n v="1"/>
    <n v="0"/>
    <n v="1"/>
    <n v="3.6430503311591482"/>
    <n v="180.54635445387802"/>
    <n v="497.91245124248462"/>
    <m/>
    <m/>
    <n v="340.66008369625428"/>
    <m/>
    <n v="0.80571620076744577"/>
    <n v="1410.49"/>
    <n v="458.32758344010722"/>
    <n v="327.58461307847222"/>
    <s v=""/>
    <n v="-2.1822583434203624E-2"/>
    <n v="2.7212720790110501E-2"/>
    <n v="115021.91852491895"/>
    <n v="232780.3305567581"/>
    <n v="315835.41970726335"/>
    <n v="169851.45846209687"/>
    <m/>
  </r>
  <r>
    <x v="2148"/>
    <m/>
    <n v="14.55"/>
    <n v="1461.4"/>
    <n v="131.66530823694652"/>
    <n v="23.598394005087059"/>
    <m/>
    <m/>
    <m/>
    <m/>
    <m/>
    <m/>
    <m/>
    <n v="1.6242801212102811E-4"/>
    <n v="2.4368554812528116E-4"/>
    <n v="0.11082306450154755"/>
    <n v="0.90233924183357683"/>
    <n v="9.7660758166423167E-2"/>
    <n v="4.0509343636849549E-2"/>
    <n v="1"/>
    <n v="0"/>
    <n v="1"/>
    <n v="3.5411521326921354"/>
    <n v="185.59633910582858"/>
    <n v="502.55474978938764"/>
    <m/>
    <m/>
    <n v="343.25271169384035"/>
    <m/>
    <n v="0.80571620076744577"/>
    <n v="1410.49"/>
    <n v="458.32758344010722"/>
    <n v="327.58461307847222"/>
    <s v=""/>
    <n v="-2.324619742382783E-2"/>
    <n v="2.7821698978032439E-2"/>
    <n v="115847.13315206622"/>
    <n v="233627.75412273104"/>
    <n v="318239.11709052511"/>
    <n v="171162.18844616303"/>
    <m/>
  </r>
  <r>
    <x v="2149"/>
    <m/>
    <n v="14.33"/>
    <n v="1460.93"/>
    <n v="131.57784217308622"/>
    <n v="23.609691310193615"/>
    <m/>
    <m/>
    <m/>
    <m/>
    <m/>
    <m/>
    <m/>
    <n v="1.6568715486515407E-4"/>
    <n v="2.4222556486839137E-4"/>
    <n v="0.11049058090790782"/>
    <n v="0.90505452300362554"/>
    <n v="9.4945476996374456E-2"/>
    <n v="3.4585679559371071E-2"/>
    <n v="1"/>
    <n v="0"/>
    <n v="1"/>
    <n v="3.5179244563265657"/>
    <n v="186.81373150746688"/>
    <n v="503.65356157405324"/>
    <m/>
    <m/>
    <n v="343.31734561895684"/>
    <m/>
    <n v="0.80571620076744577"/>
    <n v="1410.49"/>
    <n v="458.32758344010722"/>
    <n v="327.58461307847222"/>
    <s v=""/>
    <n v="-2.2587929382783645E-2"/>
    <n v="3.3672398529208225E-2"/>
    <n v="115809.87562327091"/>
    <n v="233472.55378685473"/>
    <n v="318299.04099662235"/>
    <n v="171244.12925387922"/>
    <m/>
  </r>
  <r>
    <x v="2150"/>
    <m/>
    <n v="15.11"/>
    <n v="1455.88"/>
    <n v="131.27626375776128"/>
    <n v="23.527139153280793"/>
    <m/>
    <m/>
    <m/>
    <m/>
    <m/>
    <m/>
    <m/>
    <n v="1.5528730196011375E-4"/>
    <n v="2.3680945669678213E-4"/>
    <n v="0.10924832546779753"/>
    <n v="0.91534583776733858"/>
    <n v="8.4654162232661423E-2"/>
    <n v="3.3836054371964686E-2"/>
    <n v="1"/>
    <n v="0"/>
    <n v="1"/>
    <n v="3.5495005150831997"/>
    <n v="185.13693559105161"/>
    <n v="502.14666978310436"/>
    <m/>
    <m/>
    <n v="342.16310584384991"/>
    <m/>
    <n v="0.80571620076744577"/>
    <n v="1410.49"/>
    <n v="458.32758344010722"/>
    <n v="327.58461307847222"/>
    <n v="0.91534583776733858"/>
    <n v="-4.5450500708452912E-2"/>
    <n v="5.676054253705809E-2"/>
    <n v="115409.55536706594"/>
    <n v="232937.43114287427"/>
    <n v="317228.91326149629"/>
    <n v="170645.36783667837"/>
    <m/>
  </r>
  <r>
    <x v="2151"/>
    <m/>
    <n v="16.37"/>
    <n v="1441.48"/>
    <n v="130.64603970042768"/>
    <n v="23.267925596731001"/>
    <m/>
    <m/>
    <m/>
    <m/>
    <m/>
    <m/>
    <m/>
    <n v="1.4063346208396642E-4"/>
    <n v="2.2996764009183788E-4"/>
    <n v="0.10765857634498344"/>
    <n v="0.92886236652022847"/>
    <n v="7.1137633479771534E-2"/>
    <n v="2.4862567255358091E-2"/>
    <n v="1"/>
    <n v="0"/>
    <n v="1"/>
    <n v="3.6950479712432074"/>
    <n v="177.54538576536999"/>
    <n v="495.28315287459111"/>
    <m/>
    <m/>
    <n v="336.40873456265098"/>
    <m/>
    <n v="0.91534583776733858"/>
    <n v="1441.48"/>
    <n v="495.28315287459111"/>
    <n v="336.40873456265098"/>
    <s v=""/>
    <n v="-5.3829985987856266E-2"/>
    <n v="6.3689793751997792E-2"/>
    <n v="114268.04810184782"/>
    <n v="231819.1575970136"/>
    <n v="311893.87591567863"/>
    <n v="168765.25855447844"/>
    <m/>
  </r>
  <r>
    <x v="2152"/>
    <m/>
    <n v="16.29"/>
    <n v="1432.56"/>
    <n v="129.87999265784103"/>
    <n v="23.135308578567233"/>
    <m/>
    <m/>
    <m/>
    <m/>
    <m/>
    <m/>
    <m/>
    <n v="1.4291069772356837E-4"/>
    <n v="2.2797078544348234E-4"/>
    <n v="0.10719014687158288"/>
    <n v="0.93292156899274625"/>
    <n v="6.7078431007253747E-2"/>
    <n v="2.9515938606847605E-2"/>
    <n v="1"/>
    <n v="0"/>
    <n v="1"/>
    <n v="3.7133125542494958"/>
    <n v="176.66778080301708"/>
    <n v="494.4670930807178"/>
    <m/>
    <m/>
    <n v="334.45631283012818"/>
    <m/>
    <n v="0.91534583776733858"/>
    <n v="1441.48"/>
    <n v="495.28315287459111"/>
    <n v="336.40873456265098"/>
    <s v=""/>
    <n v="-4.2754668812609364E-2"/>
    <n v="4.3587148341459825E-2"/>
    <n v="113560.94776811548"/>
    <n v="230459.87888868595"/>
    <n v="310083.73153173388"/>
    <n v="167803.37025609586"/>
    <m/>
  </r>
  <r>
    <x v="2153"/>
    <m/>
    <n v="15.59"/>
    <n v="1432.84"/>
    <n v="129.81548118271124"/>
    <n v="23.181685510423613"/>
    <m/>
    <m/>
    <m/>
    <m/>
    <m/>
    <m/>
    <m/>
    <n v="1.6757214343097302E-4"/>
    <n v="2.3281741652410632E-4"/>
    <n v="0.10832357911745236"/>
    <n v="0.92316004340636382"/>
    <n v="7.6839956593636183E-2"/>
    <n v="2.899746891163206E-2"/>
    <n v="1"/>
    <n v="0"/>
    <n v="1"/>
    <n v="3.5907231496649157"/>
    <n v="182.50020070883303"/>
    <n v="499.90845445656572"/>
    <m/>
    <m/>
    <n v="334.82900078331153"/>
    <m/>
    <n v="0.91534583776733858"/>
    <n v="1441.48"/>
    <n v="495.28315287459111"/>
    <n v="336.40873456265098"/>
    <s v=""/>
    <n v="-3.6668621209582808E-2"/>
    <n v="3.1383846933771942E-2"/>
    <n v="113583.14374271694"/>
    <n v="230345.40931996255"/>
    <n v="310429.26087827882"/>
    <n v="168139.74811080264"/>
    <m/>
  </r>
  <r>
    <x v="2154"/>
    <m/>
    <n v="16.14"/>
    <n v="1428.59"/>
    <n v="129.5230638322744"/>
    <n v="23.084327738054053"/>
    <m/>
    <m/>
    <m/>
    <m/>
    <m/>
    <m/>
    <m/>
    <n v="2.0092498446150898E-4"/>
    <n v="2.4086591064047312E-4"/>
    <n v="0.11018004309438187"/>
    <n v="0.90760538107920796"/>
    <n v="9.2394618920792038E-2"/>
    <n v="3.3515283842794862E-2"/>
    <n v="1"/>
    <n v="0"/>
    <n v="1"/>
    <n v="3.6838735216073206"/>
    <n v="177.76578904103911"/>
    <n v="495.58558721146062"/>
    <m/>
    <m/>
    <n v="333.67255018722477"/>
    <m/>
    <n v="0.91534583776733858"/>
    <n v="1441.48"/>
    <n v="495.28315287459111"/>
    <n v="336.40873456265098"/>
    <s v=""/>
    <n v="-4.0695402138410386E-2"/>
    <n v="3.4828448453917638E-2"/>
    <n v="113246.24055680187"/>
    <n v="229826.54212735221"/>
    <n v="309357.08342965395"/>
    <n v="167433.59965945358"/>
    <m/>
  </r>
  <r>
    <x v="2155"/>
    <m/>
    <n v="15.27"/>
    <n v="1440.13"/>
    <n v="130.37732434827046"/>
    <n v="23.301492423084127"/>
    <m/>
    <m/>
    <m/>
    <m/>
    <m/>
    <m/>
    <m/>
    <n v="1.9266370674661374E-4"/>
    <n v="2.3718929954063563E-4"/>
    <n v="0.10933590762804338"/>
    <n v="0.91461261144139605"/>
    <n v="8.5387388558603949E-2"/>
    <n v="3.8596245000031844E-2"/>
    <n v="1"/>
    <n v="0"/>
    <n v="1"/>
    <n v="3.5065702568305843"/>
    <n v="186.32158081231492"/>
    <n v="503.53636167693406"/>
    <m/>
    <m/>
    <n v="336.59489941835511"/>
    <m/>
    <n v="0.91534583776733858"/>
    <n v="1441.48"/>
    <n v="495.28315287459111"/>
    <n v="336.40873456265098"/>
    <s v=""/>
    <n v="-5.1169334798647603E-2"/>
    <n v="4.2440240319160827E-2"/>
    <n v="114161.03179573364"/>
    <n v="231342.34737977848"/>
    <n v="312066.47452100419"/>
    <n v="169008.72306551909"/>
    <m/>
  </r>
  <r>
    <x v="2156"/>
    <m/>
    <n v="15.22"/>
    <n v="1454.92"/>
    <n v="131.28158303711669"/>
    <n v="23.533868249459207"/>
    <m/>
    <m/>
    <m/>
    <m/>
    <m/>
    <m/>
    <m/>
    <n v="1.8201020196986222E-4"/>
    <n v="2.326574803237895E-4"/>
    <n v="0.10828636575450758"/>
    <n v="0.92347729377774745"/>
    <n v="7.6522706222252546E-2"/>
    <n v="2.5107279566689809E-2"/>
    <n v="1"/>
    <n v="0"/>
    <n v="1"/>
    <n v="3.4265016802617381"/>
    <n v="190.57602394820788"/>
    <n v="507.36892329480855"/>
    <m/>
    <m/>
    <n v="339.97472268997399"/>
    <m/>
    <n v="0.91534583776733858"/>
    <n v="1441.48"/>
    <n v="495.28315287459111"/>
    <n v="336.40873456265098"/>
    <s v=""/>
    <n v="-6.0272336525174941E-2"/>
    <n v="5.3737357775270889E-2"/>
    <n v="115333.45488271807"/>
    <n v="232946.86970574246"/>
    <n v="315200.00249394955"/>
    <n v="170694.17483718501"/>
    <m/>
  </r>
  <r>
    <x v="2157"/>
    <m/>
    <n v="15.07"/>
    <n v="1460.91"/>
    <n v="131.54378615730275"/>
    <n v="23.651812262068866"/>
    <m/>
    <m/>
    <m/>
    <m/>
    <m/>
    <m/>
    <m/>
    <n v="2.0221136768849911E-4"/>
    <n v="2.3719841168876274E-4"/>
    <n v="0.10933800779744271"/>
    <n v="0.91459504352098586"/>
    <n v="8.5404956479014138E-2"/>
    <n v="1.851528384279482E-2"/>
    <n v="1"/>
    <n v="0"/>
    <n v="1"/>
    <n v="3.3651370752460781"/>
    <n v="193.98901583506535"/>
    <n v="510.39771635942373"/>
    <m/>
    <m/>
    <n v="341.42846548059606"/>
    <m/>
    <n v="0.91534583776733858"/>
    <n v="1441.48"/>
    <n v="495.28315287459111"/>
    <n v="336.40873456265098"/>
    <s v=""/>
    <n v="-6.532317928133502E-2"/>
    <n v="5.4142013958979218E-2"/>
    <n v="115808.29019651366"/>
    <n v="233412.12457745703"/>
    <n v="316547.80778842582"/>
    <n v="171549.63793810786"/>
    <m/>
  </r>
  <r>
    <x v="2158"/>
    <m/>
    <n v="15.03"/>
    <n v="1457.34"/>
    <n v="131.45205795329767"/>
    <n v="23.578299652590843"/>
    <m/>
    <m/>
    <m/>
    <m/>
    <m/>
    <m/>
    <m/>
    <n v="2.1073528852279984E-4"/>
    <n v="2.3870597661904507E-4"/>
    <n v="0.10968491793131757"/>
    <n v="0.91170237336201443"/>
    <n v="8.8297626637985571E-2"/>
    <n v="9.921613094064384E-3"/>
    <n v="1"/>
    <n v="0"/>
    <n v="1"/>
    <n v="3.4149377725956462"/>
    <n v="191.11817044282046"/>
    <n v="507.87992271714768"/>
    <m/>
    <m/>
    <n v="340.5210674753194"/>
    <m/>
    <n v="0.91534583776733858"/>
    <n v="1441.48"/>
    <n v="495.28315287459111"/>
    <n v="336.40873456265098"/>
    <s v=""/>
    <n v="-5.06670499893902E-2"/>
    <n v="3.4315209821881298E-2"/>
    <n v="115525.291520345"/>
    <n v="233249.36147320142"/>
    <n v="315706.53390999389"/>
    <n v="171016.44152169352"/>
    <m/>
  </r>
  <r>
    <x v="2159"/>
    <m/>
    <n v="17.059999999999999"/>
    <n v="1433.19"/>
    <n v="130.19231021054475"/>
    <n v="23.172101087066416"/>
    <m/>
    <m/>
    <m/>
    <m/>
    <m/>
    <m/>
    <m/>
    <n v="1.9069524404384335E-4"/>
    <n v="2.3185484263247078E-4"/>
    <n v="0.10809941752237395"/>
    <n v="0.9250743648022195"/>
    <n v="7.4925635197780505E-2"/>
    <n v="7.8539001950528042E-3"/>
    <n v="1"/>
    <n v="0"/>
    <n v="1"/>
    <n v="3.597383880591758"/>
    <n v="180.9075110731398"/>
    <n v="498.83527618676794"/>
    <m/>
    <m/>
    <n v="334.84206119429462"/>
    <m/>
    <n v="0.91534583776733858"/>
    <n v="1441.48"/>
    <n v="495.28315287459111"/>
    <n v="336.40873456265098"/>
    <s v=""/>
    <n v="-4.7710211755664367E-2"/>
    <n v="2.9568489504653517E-2"/>
    <n v="113610.88871096879"/>
    <n v="231014.05712582619"/>
    <n v="310441.36954783479"/>
    <n v="168070.23105483438"/>
    <m/>
  </r>
  <r>
    <x v="2160"/>
    <m/>
    <n v="16.62"/>
    <n v="1433.82"/>
    <n v="130.19170312112749"/>
    <n v="23.190744111438342"/>
    <m/>
    <m/>
    <m/>
    <m/>
    <m/>
    <m/>
    <m/>
    <n v="1.7355396230987565E-4"/>
    <n v="2.2547767015462163E-4"/>
    <n v="0.10660241355519549"/>
    <n v="0.93806506499238917"/>
    <n v="6.1934935007610825E-2"/>
    <n v="-5.6075358941744952E-4"/>
    <n v="-1"/>
    <n v="0"/>
    <n v="1"/>
    <n v="3.5429496312930824"/>
    <n v="183.64493495800423"/>
    <n v="501.35133829229056"/>
    <m/>
    <m/>
    <n v="335.12131402829817"/>
    <m/>
    <n v="0.91534583776733858"/>
    <n v="1441.48"/>
    <n v="495.28315287459111"/>
    <n v="336.40873456265098"/>
    <s v=""/>
    <n v="-2.9416895177889923E-2"/>
    <n v="1.1366107140452053E-2"/>
    <n v="113660.82965382207"/>
    <n v="231012.97990253172"/>
    <n v="310700.27260179695"/>
    <n v="168205.45130965623"/>
    <m/>
  </r>
  <r>
    <x v="2161"/>
    <m/>
    <n v="18.829999999999998"/>
    <n v="1413.11"/>
    <n v="129.81564608046909"/>
    <n v="22.801972825000266"/>
    <m/>
    <m/>
    <m/>
    <m/>
    <m/>
    <m/>
    <m/>
    <n v="2.4121727045864043E-4"/>
    <n v="2.442189513639087E-4"/>
    <n v="0.11094428849085021"/>
    <n v="0.90135329506617368"/>
    <n v="9.8646704933826324E-2"/>
    <n v="-2.1470382666433717E-2"/>
    <n v="-1"/>
    <n v="0"/>
    <n v="1"/>
    <n v="3.9020798656589375"/>
    <n v="165.02981044450686"/>
    <n v="484.41155248686533"/>
    <m/>
    <m/>
    <n v="329.72319941048437"/>
    <m/>
    <n v="0.91534583776733858"/>
    <n v="1441.48"/>
    <n v="495.28315287459111"/>
    <n v="336.40873456265098"/>
    <s v=""/>
    <n v="-1.7205785942447371E-2"/>
    <n v="1.4508926095180286E-3"/>
    <n v="112019.1202466924"/>
    <n v="230345.70191558506"/>
    <n v="305695.53069764917"/>
    <n v="165385.64314061613"/>
    <m/>
  </r>
  <r>
    <x v="2162"/>
    <m/>
    <n v="18.329999999999998"/>
    <n v="1408.75"/>
    <n v="129.16926572290109"/>
    <n v="22.75896163426949"/>
    <m/>
    <m/>
    <m/>
    <m/>
    <m/>
    <m/>
    <m/>
    <n v="3.4927681852646149E-4"/>
    <n v="2.76546765357097E-4"/>
    <n v="0.13267837673763447"/>
    <n v="0.75370231727921666"/>
    <n v="0.24629768272078334"/>
    <n v="-1.4509082891427525E-2"/>
    <n v="-1"/>
    <n v="0"/>
    <n v="1"/>
    <n v="3.8169083902840688"/>
    <n v="168.63194902708557"/>
    <n v="487.93600167245967"/>
    <m/>
    <m/>
    <n v="328.99446515639119"/>
    <m/>
    <n v="0.91534583776733858"/>
    <n v="1441.48"/>
    <n v="495.28315287459111"/>
    <n v="336.40873456265098"/>
    <n v="0.75370231727921666"/>
    <s v=""/>
    <s v=""/>
    <n v="111673.49721361249"/>
    <n v="229198.76052859574"/>
    <n v="305019.90094232449"/>
    <n v="165073.67743940919"/>
    <m/>
  </r>
  <r>
    <x v="2163"/>
    <m/>
    <n v="18.12"/>
    <n v="1412.97"/>
    <n v="129.24893268127533"/>
    <n v="22.825965399863342"/>
    <m/>
    <m/>
    <m/>
    <m/>
    <m/>
    <m/>
    <m/>
    <n v="4.0994749473983387E-4"/>
    <n v="2.969298698161897E-4"/>
    <n v="0.14374057789951877"/>
    <n v="0.69569777345618145"/>
    <n v="0.30430222654381855"/>
    <n v="-6.5137646131178256E-4"/>
    <n v="-1"/>
    <n v="1"/>
    <n v="0"/>
    <n v="3.7378783684624364"/>
    <n v="172.12351477840377"/>
    <n v="491.30361309307898"/>
    <m/>
    <m/>
    <n v="330.72816697378818"/>
    <m/>
    <n v="0.75370231727921666"/>
    <n v="1412.97"/>
    <n v="491.30361309307898"/>
    <n v="330.72816697378818"/>
    <s v=""/>
    <s v=""/>
    <s v=""/>
    <n v="112008.02225939168"/>
    <n v="229340.12208246283"/>
    <n v="306627.26402168383"/>
    <n v="165559.66437354992"/>
    <m/>
  </r>
  <r>
    <x v="2164"/>
    <m/>
    <n v="17.809999999999999"/>
    <n v="1411.94"/>
    <n v="129.13558045630205"/>
    <n v="22.816239454077134"/>
    <m/>
    <m/>
    <m/>
    <m/>
    <m/>
    <m/>
    <m/>
    <n v="3.9126737996983152E-4"/>
    <n v="2.947163641328983E-4"/>
    <n v="0.14042747576766987"/>
    <n v="0.71211135465715358"/>
    <n v="0.28788864534284642"/>
    <n v="1.9240019240018558E-3"/>
    <n v="1"/>
    <n v="1"/>
    <n v="0"/>
    <n v="3.7305984991286012"/>
    <n v="172.45874149616952"/>
    <n v="490.984659776608"/>
    <m/>
    <m/>
    <n v="330.49357634485557"/>
    <m/>
    <n v="0.75370231727921666"/>
    <n v="1412.97"/>
    <n v="491.30361309307898"/>
    <n v="330.72816697378818"/>
    <s v=""/>
    <s v=""/>
    <s v=""/>
    <n v="111926.37278139344"/>
    <n v="229138.98917889141"/>
    <n v="306409.76853778563"/>
    <n v="165489.12083719243"/>
    <m/>
  </r>
  <r>
    <x v="2165"/>
    <m/>
    <n v="18.600000000000001"/>
    <n v="1412.16"/>
    <n v="129.61968269654628"/>
    <n v="22.88339316075195"/>
    <m/>
    <m/>
    <m/>
    <m/>
    <m/>
    <m/>
    <m/>
    <n v="3.7531085246979371E-4"/>
    <n v="2.9282593635799497E-4"/>
    <n v="0.13753423924418823"/>
    <n v="0.72709167222318205"/>
    <n v="0.27290832777681795"/>
    <n v="-4.4189852700490771E-3"/>
    <n v="-1"/>
    <n v="1"/>
    <n v="0"/>
    <n v="3.8656605467830851"/>
    <n v="166.2150702011136"/>
    <n v="496.90983894306601"/>
    <m/>
    <m/>
    <n v="331.51477585308618"/>
    <m/>
    <n v="0.75370231727921666"/>
    <n v="1412.97"/>
    <n v="491.30361309307898"/>
    <n v="330.72816697378818"/>
    <s v=""/>
    <s v=""/>
    <s v=""/>
    <n v="111943.81247572317"/>
    <n v="229997.98325005939"/>
    <n v="307356.5509485316"/>
    <n v="165976.19531328836"/>
    <m/>
  </r>
  <r>
    <x v="2166"/>
    <m/>
    <n v="16.690000000000001"/>
    <n v="1427.59"/>
    <n v="129.6495866760215"/>
    <n v="23.115734660922872"/>
    <m/>
    <m/>
    <m/>
    <m/>
    <m/>
    <m/>
    <m/>
    <n v="3.4817307756411904E-4"/>
    <n v="2.8715915136964652E-4"/>
    <n v="0.13246857404392787"/>
    <n v="0.75489602512697862"/>
    <n v="0.24510397487302138"/>
    <n v="1.8828884750672466E-2"/>
    <n v="1"/>
    <n v="1"/>
    <n v="0"/>
    <n v="3.4926396426732453"/>
    <n v="182.25416494643372"/>
    <n v="480.92656302420932"/>
    <m/>
    <m/>
    <n v="331.58686650391974"/>
    <m/>
    <n v="0.75370231727921666"/>
    <n v="1412.97"/>
    <n v="491.30361309307898"/>
    <n v="330.72816697378818"/>
    <s v=""/>
    <s v=""/>
    <s v=""/>
    <n v="113166.96921893951"/>
    <n v="230051.04506002041"/>
    <n v="307423.38819202647"/>
    <n v="167661.39811257832"/>
    <m/>
  </r>
  <r>
    <x v="2167"/>
    <m/>
    <n v="17.59"/>
    <n v="1414.2"/>
    <n v="129.1529436864563"/>
    <n v="22.897963975393612"/>
    <m/>
    <m/>
    <m/>
    <m/>
    <m/>
    <m/>
    <m/>
    <n v="3.1484666702111323E-4"/>
    <n v="2.7899164599257895E-4"/>
    <n v="0.12596932967140892"/>
    <n v="0.79384402743786975"/>
    <n v="0.20615597256213025"/>
    <n v="7.733574862398146E-3"/>
    <n v="1"/>
    <n v="1"/>
    <n v="0"/>
    <n v="3.654224780795035"/>
    <n v="173.82227175701772"/>
    <n v="488.34316794800702"/>
    <m/>
    <m/>
    <n v="330.45432027177037"/>
    <m/>
    <n v="0.75370231727921666"/>
    <n v="1412.97"/>
    <n v="491.30361309307898"/>
    <n v="330.72816697378818"/>
    <s v=""/>
    <n v="-1.2699724710876326E-2"/>
    <n v="-7.8218023801440717E-3"/>
    <n v="112105.52600496239"/>
    <n v="229169.79860408907"/>
    <n v="306373.37314275024"/>
    <n v="166081.87930690983"/>
    <m/>
  </r>
  <r>
    <x v="2168"/>
    <m/>
    <n v="18.420000000000002"/>
    <n v="1417.26"/>
    <n v="129.62092448712292"/>
    <n v="22.927178524169534"/>
    <m/>
    <m/>
    <m/>
    <m/>
    <m/>
    <m/>
    <m/>
    <n v="2.842810347467472E-4"/>
    <n v="2.708976069411251E-4"/>
    <n v="0.11969863888631339"/>
    <n v="0.83543138777858084"/>
    <n v="0.16456861222141916"/>
    <n v="9.3531319337769384E-3"/>
    <n v="1"/>
    <n v="1"/>
    <n v="0"/>
    <n v="3.7144409839267571"/>
    <n v="170.95793859394919"/>
    <n v="491.02555825540242"/>
    <m/>
    <m/>
    <n v="331.4388906509505"/>
    <m/>
    <n v="0.75370231727921666"/>
    <n v="1412.97"/>
    <n v="491.30361309307898"/>
    <n v="330.72816697378818"/>
    <s v=""/>
    <s v=""/>
    <s v=""/>
    <n v="112348.09629882124"/>
    <n v="230000.18669109786"/>
    <n v="307286.19567119458"/>
    <n v="166293.77618861612"/>
    <m/>
  </r>
  <r>
    <x v="2169"/>
    <m/>
    <n v="17.579999999999998"/>
    <n v="1428.39"/>
    <n v="129.90098959606681"/>
    <n v="23.106991673047101"/>
    <m/>
    <m/>
    <m/>
    <m/>
    <m/>
    <m/>
    <m/>
    <n v="2.6927019343821396E-4"/>
    <n v="2.6679585738273383E-4"/>
    <n v="0.11649556965518468"/>
    <n v="0.85840174262411939"/>
    <n v="0.14159825737588061"/>
    <n v="2.2534331320209239E-2"/>
    <n v="1"/>
    <n v="0"/>
    <n v="1"/>
    <n v="3.5322145702040939"/>
    <n v="179.34494815533435"/>
    <n v="482.99583256996357"/>
    <m/>
    <m/>
    <n v="332.07108188459688"/>
    <m/>
    <n v="0.75370231727921666"/>
    <n v="1412.97"/>
    <n v="491.30361309307898"/>
    <n v="330.72816697378818"/>
    <n v="0.85840174262411939"/>
    <s v=""/>
    <s v=""/>
    <n v="113230.38628922941"/>
    <n v="230497.13598842488"/>
    <n v="307872.31771240209"/>
    <n v="167597.98409643583"/>
    <m/>
  </r>
  <r>
    <x v="2170"/>
    <m/>
    <n v="19.079999999999998"/>
    <n v="1394.53"/>
    <n v="129.09679755885082"/>
    <n v="22.585336714520452"/>
    <m/>
    <m/>
    <m/>
    <m/>
    <m/>
    <m/>
    <m/>
    <n v="2.5812608646677093E-4"/>
    <n v="2.6352685537296531E-4"/>
    <n v="0.11524649023201293"/>
    <n v="0.86770538346704651"/>
    <n v="0.13229461653295349"/>
    <n v="5.194805194805089E-3"/>
    <n v="1"/>
    <n v="0"/>
    <n v="1"/>
    <n v="3.8438908415049502"/>
    <n v="163.51987195831549"/>
    <n v="468.78960423386326"/>
    <m/>
    <m/>
    <n v="324.87714273919107"/>
    <m/>
    <n v="0.85840174262411939"/>
    <n v="1394.53"/>
    <n v="468.78960423386326"/>
    <n v="324.87714273919107"/>
    <s v=""/>
    <n v="-1.0116284768165618E-2"/>
    <n v="-7.609418588998218E-3"/>
    <n v="110546.25878920959"/>
    <n v="229070.17256082222"/>
    <n v="301202.61703985825"/>
    <n v="163814.35355378254"/>
    <m/>
  </r>
  <r>
    <x v="2171"/>
    <m/>
    <n v="18.489999999999998"/>
    <n v="1377.51"/>
    <n v="127.49956002154602"/>
    <n v="22.356999602161469"/>
    <m/>
    <m/>
    <m/>
    <m/>
    <m/>
    <m/>
    <m/>
    <n v="3.5983521837375612E-4"/>
    <n v="2.9387757187787503E-4"/>
    <n v="0.13466883457592296"/>
    <n v="0.7425623034082357"/>
    <n v="0.2574376965917643"/>
    <n v="1.1996754213566815E-2"/>
    <n v="1"/>
    <n v="0"/>
    <n v="1"/>
    <n v="3.7932213531649248"/>
    <n v="165.67536195196746"/>
    <n v="470.84943808148216"/>
    <m/>
    <m/>
    <n v="321.67565003789645"/>
    <m/>
    <n v="0.85840174262411939"/>
    <n v="1394.53"/>
    <n v="468.78960423386326"/>
    <n v="324.87714273919107"/>
    <n v="0.7425623034082357"/>
    <n v="1.6880239220382398E-2"/>
    <n v="-3.3212439757265844E-2"/>
    <n v="109197.06061879206"/>
    <n v="226236.02419146209"/>
    <n v="298234.42428879702"/>
    <n v="162158.19509459179"/>
    <m/>
  </r>
  <r>
    <x v="2172"/>
    <m/>
    <n v="18.61"/>
    <n v="1379.85"/>
    <n v="127.92216247812588"/>
    <n v="22.369642302353867"/>
    <m/>
    <m/>
    <m/>
    <m/>
    <m/>
    <m/>
    <m/>
    <n v="3.8431458488282465E-4"/>
    <n v="3.0320011122547208E-4"/>
    <n v="0.13917418969799811"/>
    <n v="0.71852403248760155"/>
    <n v="0.28147596751239845"/>
    <n v="2.4667131809988974E-2"/>
    <n v="1"/>
    <n v="0"/>
    <n v="1"/>
    <n v="3.8402359276830249"/>
    <n v="163.62192084608392"/>
    <n v="468.9041446283756"/>
    <m/>
    <m/>
    <n v="322.35806573250233"/>
    <m/>
    <n v="0.7425623034082357"/>
    <n v="1379.85"/>
    <n v="468.9041446283756"/>
    <n v="322.35806573250233"/>
    <s v=""/>
    <n v="2.9792887165973392E-2"/>
    <n v="-4.3629366015788151E-2"/>
    <n v="109382.55554939"/>
    <n v="226985.89265825535"/>
    <n v="298867.11082190095"/>
    <n v="162249.89422599596"/>
    <m/>
  </r>
  <r>
    <x v="2173"/>
    <m/>
    <n v="16.68"/>
    <n v="1380.03"/>
    <n v="126.61574357782987"/>
    <n v="22.4007865298152"/>
    <m/>
    <m/>
    <m/>
    <m/>
    <m/>
    <m/>
    <m/>
    <n v="4.1674658888455788E-4"/>
    <n v="3.1536314663571261E-4"/>
    <n v="0.14492766499113174"/>
    <n v="0.68999938697776642"/>
    <n v="0.31000061302223358"/>
    <n v="3.7418136622209448E-2"/>
    <n v="1"/>
    <n v="0"/>
    <n v="1"/>
    <n v="3.5778710346681453"/>
    <n v="174.80056938905835"/>
    <n v="479.58265397488196"/>
    <m/>
    <m/>
    <n v="324.27918453875549"/>
    <m/>
    <n v="0.7425623034082357"/>
    <n v="1379.85"/>
    <n v="468.9041446283756"/>
    <n v="322.35806573250233"/>
    <s v=""/>
    <n v="3.4779142660434026E-2"/>
    <n v="-4.8815233293517224E-2"/>
    <n v="109396.82439020523"/>
    <n v="224667.77471430635"/>
    <n v="300648.23339398805"/>
    <n v="162475.78731552561"/>
    <m/>
  </r>
  <r>
    <x v="2174"/>
    <m/>
    <n v="16.649999999999999"/>
    <n v="1374.53"/>
    <n v="126.059847265324"/>
    <n v="22.340298493930216"/>
    <m/>
    <m/>
    <m/>
    <m/>
    <m/>
    <m/>
    <m/>
    <n v="5.2280516510410508E-4"/>
    <n v="3.5022222276904217E-4"/>
    <n v="0.16232492205834229"/>
    <n v="0.61604834754861815"/>
    <n v="0.38395165245138185"/>
    <n v="3.9312743057236449E-2"/>
    <n v="1"/>
    <n v="0"/>
    <n v="1"/>
    <n v="3.5481723633391673"/>
    <n v="176.25152852316404"/>
    <n v="480.90960394759577"/>
    <m/>
    <m/>
    <n v="323.55991109788465"/>
    <m/>
    <n v="0.7425623034082357"/>
    <n v="1379.85"/>
    <n v="468.9041446283756"/>
    <n v="322.35806573250233"/>
    <n v="0.61604834754861815"/>
    <n v="3.5107932436251321E-2"/>
    <n v="-4.0089296551370501E-2"/>
    <n v="108960.83203196221"/>
    <n v="223681.38878809003"/>
    <n v="299981.37502121698"/>
    <n v="162037.0598074311"/>
    <m/>
  </r>
  <r>
    <x v="2175"/>
    <m/>
    <n v="17.920000000000002"/>
    <n v="1355.49"/>
    <n v="126.05710374679286"/>
    <n v="22.051032564603773"/>
    <m/>
    <m/>
    <m/>
    <m/>
    <m/>
    <m/>
    <m/>
    <n v="5.51149004801506E-4"/>
    <n v="3.639028629483143E-4"/>
    <n v="0.16666706285885013"/>
    <n v="0.59999857371153009"/>
    <n v="0.40000142628846991"/>
    <n v="3.3168504414383633E-2"/>
    <n v="1"/>
    <n v="0"/>
    <n v="1"/>
    <n v="3.7102767788345634"/>
    <n v="168.19917139795112"/>
    <n v="473.5858738436574"/>
    <m/>
    <m/>
    <n v="320.08794104596848"/>
    <m/>
    <n v="0.61604834754861815"/>
    <n v="1355.49"/>
    <n v="473.5858738436574"/>
    <n v="320.08794104596848"/>
    <s v=""/>
    <n v="3.2680261616698125E-2"/>
    <n v="-3.6425430243637757E-2"/>
    <n v="107451.5057590627"/>
    <n v="223676.52067148889"/>
    <n v="296762.41521042876"/>
    <n v="159938.97679823334"/>
    <m/>
  </r>
  <r>
    <x v="2176"/>
    <m/>
    <n v="17.989999999999998"/>
    <n v="1353.33"/>
    <n v="126.05436378946571"/>
    <n v="22.016508922406064"/>
    <m/>
    <m/>
    <m/>
    <m/>
    <m/>
    <m/>
    <m/>
    <n v="5.2739603376046281E-4"/>
    <n v="3.6239435589159705E-4"/>
    <n v="0.16303606994014339"/>
    <n v="0.61336120305594788"/>
    <n v="0.38663879694405212"/>
    <n v="2.8238974061428296E-2"/>
    <n v="1"/>
    <n v="0"/>
    <n v="1"/>
    <n v="3.7414434073543155"/>
    <n v="166.7862845960299"/>
    <n v="472.25982048051503"/>
    <m/>
    <m/>
    <n v="319.42959688645703"/>
    <m/>
    <n v="0.61604834754861815"/>
    <n v="1355.49"/>
    <n v="473.5858738436574"/>
    <n v="320.08794104596848"/>
    <s v=""/>
    <n v="4.2855351201410485E-2"/>
    <n v="-4.4324118592487083E-2"/>
    <n v="107280.27966927997"/>
    <n v="223671.65887391058"/>
    <n v="296152.04606569355"/>
    <n v="159688.57237874539"/>
    <m/>
  </r>
  <r>
    <x v="2177"/>
    <m/>
    <n v="16.41"/>
    <n v="1359.88"/>
    <n v="126.05162389169385"/>
    <n v="22.12371609456363"/>
    <m/>
    <m/>
    <m/>
    <m/>
    <m/>
    <m/>
    <m/>
    <n v="4.9590922149367854E-4"/>
    <n v="3.5789836254762776E-4"/>
    <n v="0.15809435398925983"/>
    <n v="0.63253365775980541"/>
    <n v="0.36746634224019459"/>
    <n v="4.5686237117907348E-2"/>
    <n v="1"/>
    <n v="0"/>
    <n v="1"/>
    <n v="3.5462949759115117"/>
    <n v="175.48562286775427"/>
    <n v="480.47062338607088"/>
    <m/>
    <m/>
    <n v="322.51320807634914"/>
    <m/>
    <n v="0.61604834754861815"/>
    <n v="1355.49"/>
    <n v="473.5858738436574"/>
    <n v="320.08794104596848"/>
    <s v=""/>
    <n v="5.6918859406057676E-2"/>
    <n v="-5.7889899833403979E-2"/>
    <n v="107799.50693227851"/>
    <n v="223666.79718200755"/>
    <n v="299010.94759535429"/>
    <n v="160466.15979421348"/>
    <m/>
  </r>
  <r>
    <x v="2178"/>
    <m/>
    <n v="15.24"/>
    <n v="1386.89"/>
    <n v="126.51258475692708"/>
    <n v="22.558271549950181"/>
    <m/>
    <m/>
    <m/>
    <m/>
    <m/>
    <m/>
    <m/>
    <n v="4.487770630700722E-4"/>
    <n v="3.478990407889274E-4"/>
    <n v="0.15039402906608906"/>
    <n v="0.66492001458419647"/>
    <n v="0.33507998541580353"/>
    <n v="4.2373990343396117E-2"/>
    <n v="1"/>
    <n v="0"/>
    <n v="1"/>
    <n v="3.2341293855470639"/>
    <n v="190.93289204166305"/>
    <n v="494.56856662174658"/>
    <m/>
    <m/>
    <n v="330.10098105334174"/>
    <m/>
    <n v="0.61604834754861815"/>
    <n v="1355.49"/>
    <n v="473.5858738436574"/>
    <n v="320.08794104596848"/>
    <s v=""/>
    <n v="6.3910050886842873E-2"/>
    <n v="-5.9261338774776684E-2"/>
    <n v="109940.62576794111"/>
    <n v="224484.72905126732"/>
    <n v="306045.78254528256"/>
    <n v="163618.04643231042"/>
    <m/>
  </r>
  <r>
    <x v="2179"/>
    <m/>
    <n v="15.08"/>
    <n v="1387.81"/>
    <n v="126.44477820966672"/>
    <n v="22.580198408552153"/>
    <m/>
    <m/>
    <m/>
    <m/>
    <m/>
    <m/>
    <m/>
    <n v="4.1314439195388444E-4"/>
    <n v="3.4023558012250541E-4"/>
    <n v="0.14429995618320809"/>
    <n v="0.69300090343088272"/>
    <n v="0.30699909656911728"/>
    <n v="3.3795269770879419E-2"/>
    <n v="1"/>
    <n v="0"/>
    <n v="1"/>
    <n v="3.1958226931402169"/>
    <n v="193.19439945026429"/>
    <n v="496.52120814152607"/>
    <m/>
    <m/>
    <n v="330.74153972908692"/>
    <m/>
    <n v="0.61604834754861815"/>
    <n v="1355.49"/>
    <n v="473.5858738436574"/>
    <n v="320.08794104596848"/>
    <s v=""/>
    <n v="3.527316513926837E-2"/>
    <n v="-2.7742341918393976E-2"/>
    <n v="110013.55539877446"/>
    <n v="224364.41268575404"/>
    <n v="306639.66227432498"/>
    <n v="163777.08475937854"/>
    <m/>
  </r>
  <r>
    <x v="2180"/>
    <m/>
    <n v="15.31"/>
    <n v="1391.03"/>
    <n v="126.74601226552778"/>
    <n v="22.612279923827845"/>
    <m/>
    <m/>
    <m/>
    <m/>
    <m/>
    <m/>
    <m/>
    <n v="4.388149879708129E-4"/>
    <n v="3.5012402328252532E-4"/>
    <n v="0.14871541747152167"/>
    <n v="0.67242523808366772"/>
    <n v="0.32757476191633228"/>
    <n v="6.7406541117085911E-2"/>
    <n v="1"/>
    <n v="0"/>
    <n v="1"/>
    <n v="3.2055691299986848"/>
    <n v="192.60520624511764"/>
    <n v="496.01645416853199"/>
    <m/>
    <m/>
    <n v="331.0789820127855"/>
    <m/>
    <n v="0.61604834754861815"/>
    <n v="1355.49"/>
    <n v="473.5858738436574"/>
    <n v="320.08794104596848"/>
    <s v=""/>
    <n v="4.0264877757041795E-2"/>
    <n v="-3.1521317501959967E-2"/>
    <n v="110268.8091066913"/>
    <n v="224898.92429612789"/>
    <n v="306952.51438233408"/>
    <n v="164009.77611803933"/>
    <m/>
  </r>
  <r>
    <x v="2181"/>
    <m/>
    <n v="15.14"/>
    <n v="1409.15"/>
    <n v="127.97005071486309"/>
    <n v="22.896201517838271"/>
    <m/>
    <m/>
    <m/>
    <m/>
    <m/>
    <m/>
    <m/>
    <n v="5.5829871111751301E-4"/>
    <n v="3.8862986916718406E-4"/>
    <n v="0.16774461255230422"/>
    <n v="0.59614433202031536"/>
    <n v="0.40385566797968464"/>
    <n v="6.6101730378925624E-2"/>
    <n v="1"/>
    <n v="0"/>
    <n v="1"/>
    <n v="3.1367748640991104"/>
    <n v="196.73867934606258"/>
    <n v="499.56476716744174"/>
    <m/>
    <m/>
    <n v="334.63579342873226"/>
    <m/>
    <n v="0.61604834754861815"/>
    <n v="1355.49"/>
    <n v="473.5858738436574"/>
    <n v="320.08794104596848"/>
    <s v=""/>
    <n v="2.8123045513037237E-2"/>
    <n v="-2.5188671421810804E-2"/>
    <n v="111705.20574875743"/>
    <n v="227070.86584783447"/>
    <n v="310250.13297675899"/>
    <n v="166069.0959754615"/>
    <m/>
  </r>
  <r>
    <x v="2182"/>
    <m/>
    <n v="15.5"/>
    <n v="1406.29"/>
    <n v="127.34100183802595"/>
    <n v="22.890189098757748"/>
    <m/>
    <m/>
    <m/>
    <m/>
    <m/>
    <m/>
    <m/>
    <n v="6.1508660506798284E-4"/>
    <n v="4.107563026108349E-4"/>
    <n v="0.17606920484691901"/>
    <n v="0.56795849158825729"/>
    <n v="0.43204150841174271"/>
    <n v="6.8309801328510236E-2"/>
    <n v="1"/>
    <n v="0"/>
    <n v="1"/>
    <n v="3.0415274104556014"/>
    <n v="202.71260449299245"/>
    <n v="504.62115725643594"/>
    <m/>
    <m/>
    <n v="335.53189817076003"/>
    <m/>
    <n v="0.61604834754861815"/>
    <n v="1355.49"/>
    <n v="473.5858738436574"/>
    <n v="320.08794104596848"/>
    <s v=""/>
    <n v="1.2425930525494122E-2"/>
    <n v="-1.3975213142217613E-2"/>
    <n v="111478.48972247104"/>
    <n v="225954.67754966553"/>
    <n v="311080.93655735214"/>
    <n v="166025.48712617048"/>
    <m/>
  </r>
  <r>
    <x v="2183"/>
    <m/>
    <n v="15.92"/>
    <n v="1398.94"/>
    <n v="127.16502212476526"/>
    <n v="22.74747886577773"/>
    <m/>
    <m/>
    <m/>
    <m/>
    <m/>
    <m/>
    <m/>
    <n v="5.6106188427435932E-4"/>
    <n v="4.0067879544646229E-4"/>
    <n v="0.16815920720385105"/>
    <n v="0.59467454481261306"/>
    <n v="0.40532545518738694"/>
    <n v="5.6741573033708005E-2"/>
    <n v="1"/>
    <n v="0"/>
    <n v="1"/>
    <n v="3.1407593193312096"/>
    <n v="196.09896733561021"/>
    <n v="499.1332872998874"/>
    <m/>
    <m/>
    <n v="333.03852410173937"/>
    <m/>
    <n v="0.61604834754861815"/>
    <n v="1355.49"/>
    <n v="473.5858738436574"/>
    <n v="320.08794104596848"/>
    <s v=""/>
    <s v=""/>
    <s v=""/>
    <n v="110895.84538918265"/>
    <n v="225642.41803551721"/>
    <n v="308769.26024637435"/>
    <n v="164990.391441894"/>
    <m/>
  </r>
  <r>
    <x v="2184"/>
    <m/>
    <n v="15.51"/>
    <n v="1409.93"/>
    <n v="127.61866696918835"/>
    <n v="22.946294575503593"/>
    <m/>
    <m/>
    <m/>
    <m/>
    <m/>
    <m/>
    <m/>
    <n v="5.2996108579762824E-4"/>
    <n v="3.9616004856827988E-4"/>
    <n v="0.16343206149406689"/>
    <n v="0.61187504511549173"/>
    <n v="0.38812495488450827"/>
    <n v="6.5584704313028042E-2"/>
    <n v="1"/>
    <n v="0"/>
    <n v="1"/>
    <n v="3.0230331470725251"/>
    <n v="203.4494130275832"/>
    <n v="505.36968274721744"/>
    <m/>
    <m/>
    <n v="336.25567319754566"/>
    <m/>
    <n v="0.61604834754861815"/>
    <n v="1355.49"/>
    <n v="473.5858738436574"/>
    <n v="320.08794104596848"/>
    <s v=""/>
    <n v="1.3696084178020485E-2"/>
    <n v="-1.525910433088562E-2"/>
    <n v="111767.03739229008"/>
    <n v="226447.36831126633"/>
    <n v="311751.96847538074"/>
    <n v="166432.42736886512"/>
    <m/>
  </r>
  <r>
    <x v="2185"/>
    <m/>
    <n v="15.06"/>
    <n v="1415.95"/>
    <n v="127.91423005236528"/>
    <n v="23.056551774604792"/>
    <m/>
    <m/>
    <m/>
    <m/>
    <m/>
    <m/>
    <m/>
    <n v="5.0849325522087552E-4"/>
    <n v="3.9373373051213451E-4"/>
    <n v="0.16008766368190938"/>
    <n v="0.62465775125994583"/>
    <n v="0.37534224874005417"/>
    <n v="6.3185824788631023E-2"/>
    <n v="1"/>
    <n v="0"/>
    <n v="1"/>
    <n v="2.9732424358262959"/>
    <n v="206.80031607245419"/>
    <n v="508.14423782949001"/>
    <m/>
    <m/>
    <n v="337.85144475163423"/>
    <m/>
    <n v="0.61604834754861815"/>
    <n v="1355.49"/>
    <n v="473.5858738436574"/>
    <n v="320.08794104596848"/>
    <s v=""/>
    <s v=""/>
    <s v=""/>
    <n v="112244.25084622155"/>
    <n v="226971.81731190931"/>
    <n v="313231.4525789303"/>
    <n v="167232.13702224396"/>
    <m/>
  </r>
  <r>
    <x v="2186"/>
    <m/>
    <n v="15.87"/>
    <n v="1416.18"/>
    <n v="128.13399467091918"/>
    <n v="23.040367851430531"/>
    <m/>
    <m/>
    <m/>
    <m/>
    <m/>
    <m/>
    <m/>
    <n v="4.6012040540520361E-4"/>
    <n v="3.8266466130869515E-4"/>
    <n v="0.15228285665964592"/>
    <n v="0.65667273515561408"/>
    <n v="0.34332726484438592"/>
    <n v="5.3720640245661123E-2"/>
    <n v="1"/>
    <n v="0"/>
    <n v="1"/>
    <n v="3.0207862738213414"/>
    <n v="203.49346137194252"/>
    <n v="505.43573268256421"/>
    <m/>
    <m/>
    <n v="337.18203108906005"/>
    <m/>
    <n v="0.61604834754861815"/>
    <n v="1355.49"/>
    <n v="473.5858738436574"/>
    <n v="320.08794104596848"/>
    <s v=""/>
    <s v=""/>
    <s v=""/>
    <n v="112262.48325392989"/>
    <n v="227361.76903841869"/>
    <n v="312610.82059063605"/>
    <n v="167114.7529448549"/>
    <m/>
  </r>
  <r>
    <x v="2187"/>
    <m/>
    <n v="16.64"/>
    <n v="1409.46"/>
    <n v="128.16518291257876"/>
    <n v="22.890037349460389"/>
    <m/>
    <m/>
    <m/>
    <m/>
    <m/>
    <m/>
    <m/>
    <n v="4.1461534471303537E-4"/>
    <n v="3.713368154239399E-4"/>
    <n v="0.1445566095809423"/>
    <n v="0.69177051322586891"/>
    <n v="0.30822948677413109"/>
    <n v="3.3923583462885043E-2"/>
    <n v="1"/>
    <n v="0"/>
    <n v="1"/>
    <n v="3.1592136383009315"/>
    <n v="194.16838472197713"/>
    <n v="497.71521115307627"/>
    <m/>
    <m/>
    <n v="334.200920055859"/>
    <m/>
    <n v="0.61604834754861815"/>
    <n v="1355.49"/>
    <n v="473.5858738436574"/>
    <n v="320.08794104596848"/>
    <s v=""/>
    <n v="3.2651216653250215E-2"/>
    <n v="-1.9686319250376672E-2"/>
    <n v="111729.77986349477"/>
    <n v="227417.10965130702"/>
    <n v="309846.94980146392"/>
    <n v="166024.38646898908"/>
    <m/>
  </r>
  <r>
    <x v="2188"/>
    <m/>
    <n v="17.12"/>
    <n v="1407.05"/>
    <n v="127.97777116441182"/>
    <n v="22.854824609424373"/>
    <m/>
    <m/>
    <m/>
    <m/>
    <m/>
    <m/>
    <m/>
    <n v="3.7649523649457243E-4"/>
    <n v="3.6119913883707387E-4"/>
    <n v="0.1377510795577532"/>
    <n v="0.72594712376155446"/>
    <n v="0.27405287623844554"/>
    <n v="4.1590466885453932E-2"/>
    <n v="1"/>
    <n v="0"/>
    <n v="1"/>
    <n v="3.1857167565615598"/>
    <n v="192.53947694556939"/>
    <n v="496.32340857058318"/>
    <m/>
    <m/>
    <n v="333.48914488886231"/>
    <m/>
    <n v="0.61604834754861815"/>
    <n v="1355.49"/>
    <n v="473.5858738436574"/>
    <n v="320.08794104596848"/>
    <n v="0.72594712376155446"/>
    <n v="3.5410724674697969E-2"/>
    <n v="-2.749087206240286E-2"/>
    <n v="111538.73593924646"/>
    <n v="227084.56506225199"/>
    <n v="309187.04328654025"/>
    <n v="165768.98393420424"/>
    <m/>
  </r>
  <r>
    <x v="2189"/>
    <m/>
    <n v="16.46"/>
    <n v="1409.28"/>
    <n v="128.12395247623621"/>
    <n v="22.912980505622954"/>
    <m/>
    <m/>
    <m/>
    <m/>
    <m/>
    <m/>
    <m/>
    <n v="3.3886697620381695E-4"/>
    <n v="3.5036954367957218E-4"/>
    <n v="0.13288575921237925"/>
    <n v="0.75252608400407361"/>
    <n v="0.24747391599592639"/>
    <n v="3.3055283822013053E-2"/>
    <n v="1"/>
    <n v="0"/>
    <n v="1"/>
    <n v="3.0982884218321693"/>
    <n v="197.8235015859733"/>
    <n v="500.8637503957172"/>
    <m/>
    <m/>
    <n v="334.36157976501869"/>
    <m/>
    <n v="0.72594712376155446"/>
    <n v="1409.28"/>
    <n v="500.8637503957172"/>
    <n v="334.36157976501869"/>
    <s v=""/>
    <n v="4.223019793184335E-2"/>
    <n v="-3.2164123930904398E-2"/>
    <n v="111715.51102267954"/>
    <n v="227343.95010477805"/>
    <n v="309995.90187745105"/>
    <n v="166190.79613304505"/>
    <m/>
  </r>
  <r>
    <x v="2190"/>
    <m/>
    <n v="16.579999999999998"/>
    <n v="1413.94"/>
    <n v="128.62341551846345"/>
    <n v="22.963626915317427"/>
    <m/>
    <m/>
    <m/>
    <m/>
    <m/>
    <m/>
    <m/>
    <n v="3.0518207485750993E-4"/>
    <n v="3.3991899625140741E-4"/>
    <n v="0.13088895068366518"/>
    <n v="0.76400643047159755"/>
    <n v="0.23599356952840245"/>
    <n v="3.2008744356914677E-2"/>
    <n v="1"/>
    <n v="0"/>
    <n v="1"/>
    <n v="3.1537612258780592"/>
    <n v="194.28160269049826"/>
    <n v="497.87453905313549"/>
    <m/>
    <m/>
    <n v="334.61732517901493"/>
    <m/>
    <n v="0.72594712376155446"/>
    <n v="1409.28"/>
    <n v="500.8637503957172"/>
    <n v="334.36157976501869"/>
    <s v=""/>
    <n v="3.7331119436875726E-2"/>
    <n v="-2.3949964091060316E-2"/>
    <n v="112084.91545711819"/>
    <n v="228230.20047995556"/>
    <n v="310233.01054980059"/>
    <n v="166558.14105992345"/>
    <m/>
  </r>
  <r>
    <x v="2191"/>
    <m/>
    <n v="15.9"/>
    <n v="1418.07"/>
    <n v="128.9212730510985"/>
    <n v="23.040577997811592"/>
    <m/>
    <m/>
    <m/>
    <m/>
    <m/>
    <m/>
    <m/>
    <n v="2.7484173930192318E-4"/>
    <n v="3.2977478794291444E-4"/>
    <n v="0.12892109723518058"/>
    <n v="0.77566823541361818"/>
    <n v="0.22433176458638182"/>
    <n v="3.2525212048353735E-2"/>
    <n v="1"/>
    <n v="0"/>
    <n v="1"/>
    <n v="3.08010372765259"/>
    <n v="198.81913606112698"/>
    <n v="501.75056626321731"/>
    <m/>
    <m/>
    <n v="336.03777716960201"/>
    <m/>
    <n v="0.72594712376155446"/>
    <n v="1409.28"/>
    <n v="500.8637503957172"/>
    <n v="334.36157976501869"/>
    <s v=""/>
    <n v="3.0559995473641077E-2"/>
    <n v="-2.1134170125845841E-2"/>
    <n v="112412.30608248975"/>
    <n v="228758.72076620162"/>
    <n v="311549.95101947157"/>
    <n v="167116.27716359912"/>
    <m/>
  </r>
  <r>
    <x v="2192"/>
    <m/>
    <n v="16.05"/>
    <n v="1418.55"/>
    <n v="128.85818110573246"/>
    <n v="23.055611673670814"/>
    <m/>
    <m/>
    <m/>
    <m/>
    <m/>
    <m/>
    <m/>
    <n v="2.5149021767095162E-4"/>
    <n v="3.2112133999439321E-4"/>
    <n v="0.12721837735059122"/>
    <n v="0.78604995663808697"/>
    <n v="0.21395004336191303"/>
    <n v="2.0593631850274331E-2"/>
    <n v="1"/>
    <n v="0"/>
    <n v="1"/>
    <n v="3.0569559401137294"/>
    <n v="200.31331402626657"/>
    <n v="503.00749530764006"/>
    <m/>
    <m/>
    <n v="336.35040496570372"/>
    <m/>
    <n v="0.72594712376155446"/>
    <n v="1409.28"/>
    <n v="500.8637503957172"/>
    <n v="334.36157976501869"/>
    <s v=""/>
    <n v="3.028764447453236E-2"/>
    <n v="-1.8966894841625059E-2"/>
    <n v="112450.35632466369"/>
    <n v="228646.77002005232"/>
    <n v="311839.79692722391"/>
    <n v="167225.31834919422"/>
    <m/>
  </r>
  <r>
    <x v="2193"/>
    <m/>
    <n v="15.57"/>
    <n v="1427.84"/>
    <n v="129.21511682742175"/>
    <n v="23.218527286577014"/>
    <m/>
    <m/>
    <m/>
    <m/>
    <m/>
    <m/>
    <m/>
    <n v="2.4785474776938042E-4"/>
    <n v="3.1794176535421861E-4"/>
    <n v="0.12658698579969671"/>
    <n v="0.78997062271656993"/>
    <n v="0.21002937728343007"/>
    <n v="1.4539763835538441E-2"/>
    <n v="1"/>
    <n v="0"/>
    <n v="1"/>
    <n v="2.9621678472237956"/>
    <n v="206.52449841654794"/>
    <n v="508.20647125229385"/>
    <m/>
    <m/>
    <n v="338.90162775491103"/>
    <m/>
    <n v="0.72594712376155446"/>
    <n v="1409.28"/>
    <n v="500.8637503957172"/>
    <n v="334.36157976501869"/>
    <s v=""/>
    <n v="3.7763913855697773E-2"/>
    <n v="-2.5338459537531999E-2"/>
    <n v="113186.7870534051"/>
    <n v="229280.11901790966"/>
    <n v="314205.10639246344"/>
    <n v="168406.96625417715"/>
    <m/>
  </r>
  <r>
    <x v="2194"/>
    <m/>
    <n v="15.95"/>
    <n v="1428.48"/>
    <n v="129.78574841345838"/>
    <n v="23.184903058551605"/>
    <m/>
    <m/>
    <m/>
    <m/>
    <m/>
    <m/>
    <m/>
    <n v="2.4138079222240134E-4"/>
    <n v="3.1389696816257971E-4"/>
    <n v="0.12577920016995661"/>
    <n v="0.79504401256230772"/>
    <n v="0.20495598743769228"/>
    <n v="2.0234543933582524E-2"/>
    <n v="1"/>
    <n v="0"/>
    <n v="1"/>
    <n v="3.0758696198370266"/>
    <n v="198.59712806850101"/>
    <n v="501.70402894031645"/>
    <m/>
    <m/>
    <n v="337.82224052063566"/>
    <m/>
    <n v="0.72594712376155446"/>
    <n v="1409.28"/>
    <n v="500.8637503957172"/>
    <n v="334.36157976501869"/>
    <s v=""/>
    <n v="3.0962852980726208E-2"/>
    <n v="-1.8456663575117327E-2"/>
    <n v="113237.52070963703"/>
    <n v="230292.65130650092"/>
    <n v="313204.37652571453"/>
    <n v="168163.08540142077"/>
    <m/>
  </r>
  <r>
    <x v="2195"/>
    <m/>
    <n v="16.559999999999999"/>
    <n v="1419.45"/>
    <n v="129.27561866968858"/>
    <n v="23.051308036528567"/>
    <m/>
    <m/>
    <m/>
    <m/>
    <m/>
    <m/>
    <m/>
    <n v="2.1875540869316316E-4"/>
    <n v="3.049338678256029E-4"/>
    <n v="0.12397042767696813"/>
    <n v="0.80664398658502434"/>
    <n v="0.19335601341497566"/>
    <n v="2.8005108624210295E-3"/>
    <n v="1"/>
    <n v="0"/>
    <n v="1"/>
    <n v="3.1236930687255526"/>
    <n v="195.50935102413615"/>
    <n v="499.10387354247854"/>
    <m/>
    <m/>
    <n v="335.79125192116277"/>
    <m/>
    <n v="0.72594712376155446"/>
    <n v="1409.28"/>
    <n v="500.8637503957172"/>
    <n v="334.36157976501869"/>
    <s v=""/>
    <n v="2.9541890681003657E-2"/>
    <n v="-2.1229176065916677E-2"/>
    <n v="112521.70052873984"/>
    <n v="229387.47386876869"/>
    <n v="311321.39061854512"/>
    <n v="167194.1035151938"/>
    <m/>
  </r>
  <r>
    <x v="2196"/>
    <m/>
    <n v="17"/>
    <n v="1413.58"/>
    <n v="128.7306358071416"/>
    <n v="22.981822238427341"/>
    <m/>
    <m/>
    <m/>
    <m/>
    <m/>
    <m/>
    <m/>
    <n v="1.9788558127025379E-4"/>
    <n v="2.9608756582475689E-4"/>
    <n v="0.12215896740545798"/>
    <n v="0.81860547877823719"/>
    <n v="0.18139452122176281"/>
    <n v="-1.9224983186435979E-2"/>
    <n v="-1"/>
    <n v="0"/>
    <n v="1"/>
    <n v="3.1079549698639286"/>
    <n v="196.4943855416424"/>
    <n v="499.94208501537412"/>
    <m/>
    <m/>
    <n v="334.93357661652522"/>
    <m/>
    <n v="0.72594712376155446"/>
    <n v="1409.28"/>
    <n v="500.8637503957172"/>
    <n v="334.36157976501869"/>
    <s v=""/>
    <n v="3.7260910916199874E-2"/>
    <n v="-2.8693766773178142E-2"/>
    <n v="112056.37777548772"/>
    <n v="228420.45283705473"/>
    <n v="310526.21603608865"/>
    <n v="166690.11407988009"/>
    <m/>
  </r>
  <r>
    <x v="2197"/>
    <m/>
    <n v="16.34"/>
    <n v="1430.36"/>
    <n v="129.57653012758294"/>
    <n v="23.241521993622705"/>
    <m/>
    <m/>
    <m/>
    <m/>
    <m/>
    <m/>
    <m/>
    <n v="1.8497098792581175E-4"/>
    <n v="2.8926712828478916E-4"/>
    <n v="0.12074379183027743"/>
    <n v="0.82819993048225804"/>
    <n v="0.17180006951774196"/>
    <n v="-2.3386809269162142E-2"/>
    <n v="-1"/>
    <n v="0"/>
    <n v="1"/>
    <n v="2.9821700122109989"/>
    <n v="204.44689392868511"/>
    <n v="506.68662653354693"/>
    <m/>
    <m/>
    <n v="339.0576078421953"/>
    <m/>
    <n v="0.72594712376155446"/>
    <n v="1409.28"/>
    <n v="500.8637503957172"/>
    <n v="334.36157976501869"/>
    <n v="0.82819993048225804"/>
    <n v="4.1773369742073463E-2"/>
    <n v="-3.3071284847795535E-2"/>
    <n v="113386.55082481827"/>
    <n v="229921.41305927391"/>
    <n v="314349.71986111189"/>
    <n v="168573.74982342217"/>
    <m/>
  </r>
  <r>
    <x v="2198"/>
    <m/>
    <n v="15.57"/>
    <n v="1446.79"/>
    <n v="130.62752732263885"/>
    <n v="23.483652551668971"/>
    <m/>
    <m/>
    <m/>
    <m/>
    <m/>
    <m/>
    <m/>
    <n v="1.8385698378294398E-4"/>
    <n v="2.8580404283115948E-4"/>
    <n v="0.12001884751442349"/>
    <n v="0.83320246837049761"/>
    <n v="0.16679753162950239"/>
    <n v="-6.0137648395217416E-3"/>
    <n v="-1"/>
    <n v="0"/>
    <n v="1"/>
    <n v="2.9160020914894749"/>
    <n v="208.98312956040397"/>
    <n v="510.4340543459395"/>
    <m/>
    <m/>
    <n v="342.82975853921653"/>
    <m/>
    <n v="0.82819993048225804"/>
    <n v="1446.79"/>
    <n v="510.4340543459395"/>
    <n v="342.82975853921653"/>
    <s v=""/>
    <n v="3.5361727117648734E-2"/>
    <n v="-2.3969619648818163E-2"/>
    <n v="114688.97890589701"/>
    <n v="231786.30911699872"/>
    <n v="317846.98548045295"/>
    <n v="170329.9539191736"/>
    <m/>
  </r>
  <r>
    <x v="2199"/>
    <m/>
    <n v="17.36"/>
    <n v="1435.81"/>
    <n v="130.50433515863563"/>
    <n v="23.269654707155091"/>
    <m/>
    <m/>
    <m/>
    <m/>
    <m/>
    <m/>
    <m/>
    <n v="1.6809089072153231E-4"/>
    <n v="2.7801580314128948E-4"/>
    <n v="0.11837227918022442"/>
    <n v="0.8447923846067692"/>
    <n v="0.1552076153932308"/>
    <n v="9.00556962454864E-3"/>
    <n v="1"/>
    <n v="1"/>
    <n v="0"/>
    <n v="3.0875333885365035"/>
    <n v="196.68987799550786"/>
    <n v="500.42544065135763"/>
    <m/>
    <m/>
    <n v="339.52006272151664"/>
    <m/>
    <n v="0.82819993048225804"/>
    <n v="1446.79"/>
    <n v="510.4340543459395"/>
    <n v="342.82975853921653"/>
    <s v=""/>
    <n v="2.708755244368577E-2"/>
    <n v="-2.1474730069746872E-2"/>
    <n v="113818.57961616818"/>
    <n v="231567.71616349425"/>
    <n v="314778.47461664811"/>
    <n v="168777.80001489259"/>
    <m/>
  </r>
  <r>
    <x v="2200"/>
    <m/>
    <n v="17.670000000000002"/>
    <n v="1443.69"/>
    <n v="131.46896975393577"/>
    <n v="23.368061265503574"/>
    <m/>
    <m/>
    <m/>
    <m/>
    <m/>
    <m/>
    <m/>
    <n v="1.7995398774735602E-4"/>
    <n v="2.7827698487644384E-4"/>
    <n v="0.11842786850134883"/>
    <n v="0.84439584419997449"/>
    <n v="0.15560415580002551"/>
    <n v="1.1218727796267133E-3"/>
    <n v="1"/>
    <n v="1"/>
    <n v="0"/>
    <n v="3.1580752225203317"/>
    <n v="192.19604328221422"/>
    <n v="504.23656579165885"/>
    <m/>
    <m/>
    <n v="341.50626720661586"/>
    <m/>
    <n v="0.82819993048225804"/>
    <n v="1446.79"/>
    <n v="510.4340543459395"/>
    <n v="342.82975853921653"/>
    <s v=""/>
    <n v="3.9524728202199544E-2"/>
    <n v="-3.7989181623015345E-2"/>
    <n v="114443.23775852367"/>
    <n v="233279.36987901581"/>
    <n v="316619.93992825504"/>
    <n v="169491.55544590839"/>
    <m/>
  </r>
  <r>
    <x v="2201"/>
    <m/>
    <n v="17.84"/>
    <n v="1430.15"/>
    <n v="130.89605053496464"/>
    <n v="23.024432704358151"/>
    <m/>
    <m/>
    <m/>
    <m/>
    <m/>
    <m/>
    <m/>
    <n v="1.7553978817452375E-4"/>
    <n v="2.7400303509072155E-4"/>
    <n v="0.11751490530384802"/>
    <n v="0.85095588292769109"/>
    <n v="0.14904411707230891"/>
    <n v="-1.6940076042912443E-2"/>
    <n v="-1"/>
    <n v="1"/>
    <n v="0"/>
    <n v="3.2858773730476574"/>
    <n v="184.41818305926896"/>
    <n v="511.03844277283878"/>
    <m/>
    <m/>
    <n v="339.63390894900726"/>
    <m/>
    <n v="0.82819993048225804"/>
    <n v="1446.79"/>
    <n v="510.4340543459395"/>
    <n v="342.82975853921653"/>
    <s v=""/>
    <n v="3.5409263761610799E-2"/>
    <n v="-3.1899492878786906E-2"/>
    <n v="113369.90384386719"/>
    <n v="232262.77840010403"/>
    <n v="314884.02461432159"/>
    <n v="166999.17327254618"/>
    <m/>
  </r>
  <r>
    <x v="2202"/>
    <m/>
    <n v="17.84"/>
    <n v="1426.66"/>
    <n v="130.66200503819871"/>
    <n v="22.957070869480678"/>
    <m/>
    <m/>
    <m/>
    <m/>
    <m/>
    <m/>
    <m/>
    <n v="1.5865667780055924E-4"/>
    <n v="2.6598420457104628E-4"/>
    <n v="0.11578257170395177"/>
    <n v="0.86368784635129081"/>
    <n v="0.13631215364870919"/>
    <n v="-1.8601099867590617E-2"/>
    <n v="-1"/>
    <n v="1"/>
    <n v="0"/>
    <n v="3.3577074143621641"/>
    <n v="180.38675881411913"/>
    <n v="514.76224905958281"/>
    <m/>
    <m/>
    <n v="339.3786828575922"/>
    <m/>
    <n v="0.82819993048225804"/>
    <n v="1446.79"/>
    <n v="510.4340543459395"/>
    <n v="342.82975853921653"/>
    <s v=""/>
    <n v="4.521903296856955E-2"/>
    <n v="-3.6383888628094607E-2"/>
    <n v="113093.24687472751"/>
    <n v="231847.48659314177"/>
    <n v="314647.3974203525"/>
    <n v="166510.58921581367"/>
    <m/>
  </r>
  <r>
    <x v="2203"/>
    <m/>
    <n v="19.48"/>
    <n v="1419.83"/>
    <n v="130.64781755897894"/>
    <n v="22.867249123512408"/>
    <m/>
    <m/>
    <m/>
    <m/>
    <m/>
    <m/>
    <m/>
    <n v="1.7817323371842884E-4"/>
    <n v="2.6861934554329254E-4"/>
    <n v="0.11635469485750002"/>
    <n v="0.85944104036773361"/>
    <n v="0.14055895963226639"/>
    <n v="-2.8669760980076356E-2"/>
    <n v="-1"/>
    <n v="1"/>
    <n v="0"/>
    <n v="3.5002390673139159"/>
    <n v="172.72950351116731"/>
    <n v="522.04598020719004"/>
    <m/>
    <m/>
    <n v="338.87875805778305"/>
    <m/>
    <n v="0.82819993048225804"/>
    <n v="1446.79"/>
    <n v="510.4340543459395"/>
    <n v="342.82975853921653"/>
    <s v=""/>
    <n v="5.3481558325038758E-2"/>
    <n v="-4.0891243978663505E-2"/>
    <n v="112551.82363712753"/>
    <n v="231822.31224045038"/>
    <n v="314183.90326143429"/>
    <n v="165859.1005337165"/>
    <m/>
  </r>
  <r>
    <x v="2204"/>
    <m/>
    <n v="19.47"/>
    <n v="1418.1"/>
    <n v="130.30189598025049"/>
    <n v="22.838325998742111"/>
    <m/>
    <m/>
    <m/>
    <m/>
    <m/>
    <m/>
    <m/>
    <n v="1.7575970487067834E-4"/>
    <n v="2.6518190353422148E-4"/>
    <n v="0.11560781953710901"/>
    <n v="0.86499339231894223"/>
    <n v="0.13500660768105777"/>
    <n v="-1.6176994909841355E-2"/>
    <n v="-1"/>
    <n v="1"/>
    <n v="0"/>
    <n v="3.4409515717926831"/>
    <n v="175.65521786063368"/>
    <n v="519.09848642003351"/>
    <m/>
    <m/>
    <n v="338.1991400646009"/>
    <m/>
    <n v="0.82819993048225804"/>
    <n v="1446.79"/>
    <n v="510.4340543459395"/>
    <n v="342.82975853921653"/>
    <s v=""/>
    <n v="5.6591282054893943E-2"/>
    <n v="-3.9285034506614802E-2"/>
    <n v="112414.68422262563"/>
    <n v="231208.50680739371"/>
    <n v="313553.81055497954"/>
    <n v="165649.3173878245"/>
    <m/>
  </r>
  <r>
    <x v="2205"/>
    <m/>
    <n v="22.72"/>
    <n v="1402.43"/>
    <n v="129.4194865732243"/>
    <n v="22.634810129027304"/>
    <m/>
    <m/>
    <m/>
    <m/>
    <m/>
    <m/>
    <m/>
    <n v="2.4225989625853195E-4"/>
    <n v="2.8244929499067126E-4"/>
    <n v="0.11931238187015558"/>
    <n v="0.83813597912098747"/>
    <n v="0.16186402087901253"/>
    <n v="-4.1479048577634237E-2"/>
    <n v="-1"/>
    <n v="1"/>
    <n v="0"/>
    <n v="3.9815992065441614"/>
    <n v="148.05599825911207"/>
    <n v="546.28567219607442"/>
    <m/>
    <m/>
    <n v="338.26099917882919"/>
    <m/>
    <n v="0.82819993048225804"/>
    <n v="1446.79"/>
    <n v="510.4340543459395"/>
    <n v="342.82975853921653"/>
    <s v=""/>
    <n v="6.3281856004513193E-2"/>
    <n v="-4.7071464096689386E-2"/>
    <n v="111172.50235832231"/>
    <n v="229642.75398502307"/>
    <n v="313611.16185687855"/>
    <n v="164173.19059561985"/>
    <m/>
  </r>
  <r>
    <x v="2206"/>
    <m/>
    <n v="18.02"/>
    <n v="1426.19"/>
    <n v="128.943821814513"/>
    <n v="22.755062721570397"/>
    <m/>
    <m/>
    <m/>
    <m/>
    <m/>
    <m/>
    <m/>
    <n v="2.1880273803983683E-4"/>
    <n v="2.7420646556309853E-4"/>
    <n v="0.11755852101987403"/>
    <n v="0.85064016740304482"/>
    <n v="0.14935983259695518"/>
    <n v="8.8110088110088247E-3"/>
    <n v="1"/>
    <n v="1"/>
    <n v="0"/>
    <n v="3.2311535267521623"/>
    <n v="175.96136454465514"/>
    <n v="511.96464511077619"/>
    <m/>
    <m/>
    <n v="338.96363458326596"/>
    <m/>
    <n v="0.82819993048225804"/>
    <n v="1446.79"/>
    <n v="510.4340543459395"/>
    <n v="342.82975853921653"/>
    <s v=""/>
    <n v="7.0969674065728849E-2"/>
    <n v="-3.9893314220731169E-2"/>
    <n v="113055.9893459322"/>
    <n v="228798.73143435191"/>
    <n v="314262.59464422951"/>
    <n v="165045.39812387637"/>
    <m/>
  </r>
  <r>
    <x v="2207"/>
    <m/>
    <n v="14.68"/>
    <n v="1462.42"/>
    <n v="130.51915574584956"/>
    <n v="23.295548679354273"/>
    <m/>
    <m/>
    <m/>
    <m/>
    <m/>
    <m/>
    <m/>
    <n v="2.5821113981573489E-4"/>
    <n v="2.8436687427017013E-4"/>
    <n v="0.11971670920642856"/>
    <n v="0.83530528581076469"/>
    <n v="0.16469471418923531"/>
    <n v="2.825267601387009E-2"/>
    <n v="1"/>
    <n v="1"/>
    <n v="0"/>
    <n v="2.8831977420221935"/>
    <n v="194.91025514219803"/>
    <n v="493.58719792681018"/>
    <m/>
    <m/>
    <n v="343.95320366357095"/>
    <m/>
    <n v="0.82819993048225804"/>
    <n v="1446.79"/>
    <n v="510.4340543459395"/>
    <n v="342.82975853921653"/>
    <s v=""/>
    <n v="5.0428063581991145E-2"/>
    <n v="-3.6406693322360684E-2"/>
    <n v="115927.98991668584"/>
    <n v="231594.0139070072"/>
    <n v="318888.56264006207"/>
    <n v="168965.61232738389"/>
    <m/>
  </r>
  <r>
    <x v="2208"/>
    <m/>
    <n v="14.56"/>
    <n v="1459.37"/>
    <n v="130.58687814741313"/>
    <n v="23.235350672669114"/>
    <m/>
    <m/>
    <m/>
    <m/>
    <m/>
    <m/>
    <m/>
    <n v="3.0783742307736756E-4"/>
    <n v="2.9847008721502693E-4"/>
    <n v="0.12455924744112468"/>
    <n v="0.80283079782789257"/>
    <n v="0.19716920217210743"/>
    <n v="2.3784908885396791E-2"/>
    <n v="1"/>
    <n v="1"/>
    <n v="0"/>
    <n v="2.9277657212223387"/>
    <n v="191.89736564437959"/>
    <n v="496.13046018154444"/>
    <m/>
    <m/>
    <n v="343.64810617726522"/>
    <m/>
    <n v="0.82819993048225804"/>
    <n v="1446.79"/>
    <n v="510.4340543459395"/>
    <n v="342.82975853921653"/>
    <s v=""/>
    <n v="3.4702752971102591E-2"/>
    <n v="-3.1920660872764017E-2"/>
    <n v="115686.2123362056"/>
    <n v="231714.1809638649"/>
    <n v="318605.69829154946"/>
    <n v="168528.98843839773"/>
    <m/>
  </r>
  <r>
    <x v="2209"/>
    <m/>
    <n v="13.83"/>
    <n v="1466.47"/>
    <n v="130.64158009449247"/>
    <n v="23.344503034906722"/>
    <m/>
    <m/>
    <m/>
    <m/>
    <m/>
    <m/>
    <m/>
    <n v="3.8954821504757039E-4"/>
    <n v="3.2326434488195803E-4"/>
    <n v="0.14011862844888809"/>
    <n v="0.71368097951713538"/>
    <n v="0.28631902048286462"/>
    <n v="4.6007276227686418E-2"/>
    <n v="1"/>
    <n v="0"/>
    <n v="1"/>
    <n v="2.8557359578410604"/>
    <n v="196.61848172981712"/>
    <n v="492.06181044930634"/>
    <m/>
    <m/>
    <n v="344.57200144650756"/>
    <m/>
    <n v="0.82819993048225804"/>
    <n v="1446.79"/>
    <n v="510.4340543459395"/>
    <n v="342.82975853921653"/>
    <n v="0.71368097951713538"/>
    <n v="2.4901155978264589E-2"/>
    <n v="-2.0835365264855965E-2"/>
    <n v="116249.03883502843"/>
    <n v="231811.24444408921"/>
    <n v="319462.26724133838"/>
    <n v="169320.68456783053"/>
    <m/>
  </r>
  <r>
    <x v="2210"/>
    <m/>
    <n v="13.79"/>
    <n v="1461.89"/>
    <n v="129.84058068206255"/>
    <n v="23.314018747138022"/>
    <m/>
    <m/>
    <m/>
    <m/>
    <m/>
    <m/>
    <m/>
    <n v="5.2301493384946372E-4"/>
    <n v="3.6529287662749442E-4"/>
    <n v="0.16235748417000359"/>
    <n v="0.61592479405070466"/>
    <n v="0.38407520594929534"/>
    <n v="6.5607615988988913E-2"/>
    <n v="1"/>
    <n v="0"/>
    <n v="1"/>
    <n v="2.790936133276924"/>
    <n v="201.07997372706433"/>
    <n v="495.78362033912674"/>
    <m/>
    <m/>
    <n v="342.56602373222273"/>
    <m/>
    <n v="0.71368097951713538"/>
    <n v="1461.89"/>
    <n v="495.78362033912674"/>
    <n v="342.56602373222273"/>
    <s v=""/>
    <n v="3.0563189154909409E-2"/>
    <n v="-2.8318924422905289E-2"/>
    <n v="115885.97610761879"/>
    <n v="230389.9460300616"/>
    <n v="317602.4696200841"/>
    <n v="169099.57810581499"/>
    <m/>
  </r>
  <r>
    <x v="2211"/>
    <m/>
    <n v="13.62"/>
    <n v="1457.15"/>
    <n v="129.47047137592475"/>
    <n v="23.259458409271826"/>
    <m/>
    <m/>
    <m/>
    <m/>
    <m/>
    <m/>
    <m/>
    <n v="5.1683495546075281E-4"/>
    <n v="3.681705448275402E-4"/>
    <n v="0.16139542049024175"/>
    <n v="0.61959626671096402"/>
    <n v="0.38040373328903598"/>
    <n v="7.0809411234943109E-2"/>
    <n v="1"/>
    <n v="0"/>
    <n v="1"/>
    <n v="2.7850842767205077"/>
    <n v="201.50158536790011"/>
    <n v="496.13012947807999"/>
    <m/>
    <m/>
    <n v="341.84186940311758"/>
    <m/>
    <n v="0.71368097951713538"/>
    <n v="1461.89"/>
    <n v="495.78362033912674"/>
    <n v="342.56602373222273"/>
    <s v=""/>
    <n v="3.4359630341544101E-2"/>
    <n v="-3.5352009876633783E-2"/>
    <n v="115510.22996615115"/>
    <n v="229733.22174079559"/>
    <n v="316931.08604034636"/>
    <n v="168703.84495424855"/>
    <m/>
  </r>
  <r>
    <x v="2212"/>
    <m/>
    <n v="13.81"/>
    <n v="1461.02"/>
    <n v="129.76085251438559"/>
    <n v="23.311378866861673"/>
    <m/>
    <m/>
    <m/>
    <m/>
    <m/>
    <m/>
    <m/>
    <n v="4.652431933714559E-4"/>
    <n v="3.5715294851974746E-4"/>
    <n v="0.1531282369320609"/>
    <n v="0.65304741962364166"/>
    <n v="0.34695258037635834"/>
    <n v="6.697592095538181E-2"/>
    <n v="1"/>
    <n v="0"/>
    <n v="1"/>
    <n v="2.7812096686251331"/>
    <n v="201.78191429023227"/>
    <n v="496.36020148847996"/>
    <m/>
    <m/>
    <n v="342.53459480896225"/>
    <m/>
    <n v="0.71368097951713538"/>
    <n v="1461.89"/>
    <n v="495.78362033912674"/>
    <n v="342.56602373222273"/>
    <s v=""/>
    <n v="3.5850804652918455E-2"/>
    <n v="-3.6003759624851805E-2"/>
    <n v="115817.01004367851"/>
    <n v="230248.47586602138"/>
    <n v="317573.33099291887"/>
    <n v="169080.43071446122"/>
    <m/>
  </r>
  <r>
    <x v="2213"/>
    <m/>
    <n v="13.49"/>
    <n v="1472.12"/>
    <n v="130.36565524030621"/>
    <n v="23.491949124843252"/>
    <m/>
    <m/>
    <m/>
    <m/>
    <m/>
    <m/>
    <m/>
    <n v="4.2628561738432589E-4"/>
    <n v="3.4870838306915971E-4"/>
    <n v="0.14657692559257074"/>
    <n v="0.68223562198297683"/>
    <n v="0.31776437801702317"/>
    <n v="8.2413716858630415E-2"/>
    <n v="1"/>
    <n v="0"/>
    <n v="1"/>
    <n v="2.7214228679369712"/>
    <n v="206.11955744897676"/>
    <n v="499.91690186610111"/>
    <m/>
    <m/>
    <n v="345.09456975814243"/>
    <m/>
    <n v="0.71368097951713538"/>
    <n v="1461.89"/>
    <n v="495.78362033912674"/>
    <n v="342.56602373222273"/>
    <s v=""/>
    <n v="3.8952238846833076E-2"/>
    <n v="-4.2116040017569079E-2"/>
    <n v="116696.9218939508"/>
    <n v="231321.64164094103"/>
    <n v="319946.75482861343"/>
    <n v="170390.13003203992"/>
    <m/>
  </r>
  <r>
    <x v="2214"/>
    <m/>
    <n v="13.36"/>
    <n v="1472.05"/>
    <n v="130.29429742027435"/>
    <n v="23.497547001134485"/>
    <m/>
    <m/>
    <m/>
    <m/>
    <m/>
    <m/>
    <m/>
    <n v="3.8509941053618195E-4"/>
    <n v="3.3867983804417148E-4"/>
    <n v="0.13931622407682306"/>
    <n v="0.71779148956016114"/>
    <n v="0.28220851043983886"/>
    <n v="8.0665650406504058E-2"/>
    <n v="1"/>
    <n v="0"/>
    <n v="1"/>
    <n v="2.7056248524553155"/>
    <n v="207.31609327514903"/>
    <n v="500.8842506071183"/>
    <m/>
    <m/>
    <n v="345.27423821072125"/>
    <m/>
    <n v="0.71368097951713538"/>
    <n v="1461.89"/>
    <n v="495.78362033912674"/>
    <n v="342.56602373222273"/>
    <s v=""/>
    <n v="3.0493438034942866E-2"/>
    <n v="-3.4608374677492892E-2"/>
    <n v="116691.37290030044"/>
    <n v="231195.02387460327"/>
    <n v="320113.33043827303"/>
    <n v="170430.73214913532"/>
    <m/>
  </r>
  <r>
    <x v="2215"/>
    <m/>
    <n v="13.52"/>
    <n v="1470.68"/>
    <n v="130.13326269348082"/>
    <n v="23.487863110023394"/>
    <m/>
    <m/>
    <m/>
    <m/>
    <m/>
    <m/>
    <m/>
    <n v="3.5018318394813982E-4"/>
    <n v="3.2959755724251916E-4"/>
    <n v="0.1328504138909106"/>
    <n v="0.75272629622452258"/>
    <n v="0.24727370377547742"/>
    <n v="8.150470219435732E-2"/>
    <n v="1"/>
    <n v="0"/>
    <n v="1"/>
    <n v="2.6970767479974791"/>
    <n v="207.97108416181919"/>
    <n v="501.41174562570143"/>
    <m/>
    <m/>
    <n v="345.14947959195274"/>
    <m/>
    <n v="0.71368097951713538"/>
    <n v="1461.89"/>
    <n v="495.78362033912674"/>
    <n v="342.56602373222273"/>
    <s v=""/>
    <n v="3.2186406711728566E-2"/>
    <n v="-3.5799719817824815E-2"/>
    <n v="116582.771167429"/>
    <n v="230909.28283878815"/>
    <n v="319997.66325973737"/>
    <n v="170360.4936407482"/>
    <m/>
  </r>
  <r>
    <x v="2216"/>
    <m/>
    <n v="13.55"/>
    <n v="1472.34"/>
    <n v="130.15092798010244"/>
    <n v="23.512183588981877"/>
    <m/>
    <m/>
    <m/>
    <m/>
    <m/>
    <m/>
    <m/>
    <n v="3.2591958990792343E-4"/>
    <n v="3.2293604783162284E-4"/>
    <n v="0.12816531251223687"/>
    <n v="0.78024231392914745"/>
    <n v="0.21975768607085255"/>
    <n v="6.5962046101723154E-2"/>
    <n v="1"/>
    <n v="0"/>
    <n v="1"/>
    <n v="2.6739189743552796"/>
    <n v="209.75677576096189"/>
    <n v="502.84682772775403"/>
    <m/>
    <m/>
    <n v="345.71100280661739"/>
    <m/>
    <n v="0.71368097951713538"/>
    <n v="1461.89"/>
    <n v="495.78362033912674"/>
    <n v="342.56602373222273"/>
    <s v=""/>
    <n v="3.3759893382652839E-2"/>
    <n v="-3.6756817062270075E-2"/>
    <n v="116714.36158828053"/>
    <n v="230940.62823488837"/>
    <n v="320518.26701892953"/>
    <n v="170536.89320428186"/>
    <m/>
  </r>
  <r>
    <x v="2217"/>
    <m/>
    <n v="13.42"/>
    <n v="1472.63"/>
    <n v="129.93755570584872"/>
    <n v="23.53415464577342"/>
    <m/>
    <m/>
    <m/>
    <m/>
    <m/>
    <m/>
    <m/>
    <n v="2.9959250530230185E-4"/>
    <n v="3.1512742871222539E-4"/>
    <n v="0.12602548316549378"/>
    <n v="0.79349031234168965"/>
    <n v="0.20650968765831035"/>
    <n v="5.9832311702952216E-2"/>
    <n v="1"/>
    <n v="0"/>
    <n v="1"/>
    <n v="2.6231496249818678"/>
    <n v="213.73940019131368"/>
    <n v="506.02932334848458"/>
    <m/>
    <m/>
    <n v="346.38910952582813"/>
    <m/>
    <n v="0.71368097951713538"/>
    <n v="1461.89"/>
    <n v="495.78362033912674"/>
    <n v="342.56602373222273"/>
    <s v=""/>
    <n v="3.3307524077319295E-2"/>
    <n v="-3.6122167904754421E-2"/>
    <n v="116737.35027626062"/>
    <n v="230562.01912445933"/>
    <n v="321146.9585813352"/>
    <n v="170696.25210650652"/>
    <m/>
  </r>
  <r>
    <x v="2218"/>
    <m/>
    <n v="13.57"/>
    <n v="1480.94"/>
    <n v="130.74842224192423"/>
    <n v="23.647918248528072"/>
    <m/>
    <m/>
    <m/>
    <m/>
    <m/>
    <m/>
    <m/>
    <n v="2.7320150417957818E-4"/>
    <n v="3.0674408067311057E-4"/>
    <n v="0.12433785290861658"/>
    <n v="0.80426030899452683"/>
    <n v="0.19573969100547317"/>
    <n v="4.5500743084519943E-2"/>
    <n v="1"/>
    <n v="0"/>
    <n v="1"/>
    <n v="2.6541664619515406"/>
    <n v="211.21208719834041"/>
    <n v="504.03484708037587"/>
    <m/>
    <m/>
    <n v="347.38427682978499"/>
    <m/>
    <n v="0.71368097951713538"/>
    <n v="1461.89"/>
    <n v="495.78362033912674"/>
    <n v="342.56602373222273"/>
    <s v=""/>
    <n v="3.202433740994004E-2"/>
    <n v="-3.3385593792833457E-2"/>
    <n v="117396.09509389692"/>
    <n v="232000.82582497364"/>
    <n v="322069.60581289174"/>
    <n v="171521.39415680064"/>
    <m/>
  </r>
  <r>
    <x v="2219"/>
    <m/>
    <n v="12.46"/>
    <n v="1485.98"/>
    <n v="130.31099703011003"/>
    <n v="23.770920425747967"/>
    <m/>
    <m/>
    <m/>
    <m/>
    <m/>
    <m/>
    <m/>
    <n v="2.5475216823843909E-4"/>
    <n v="3.0020300259596286E-4"/>
    <n v="0.12300500530806267"/>
    <n v="0.81297504723123049"/>
    <n v="0.18702495276876951"/>
    <n v="6.8398711036747883E-2"/>
    <n v="1"/>
    <n v="0"/>
    <n v="1"/>
    <n v="2.4843727468854269"/>
    <n v="224.72385651137188"/>
    <n v="514.78297339867663"/>
    <m/>
    <m/>
    <n v="350.35350549879269"/>
    <m/>
    <n v="0.71368097951713538"/>
    <n v="1461.89"/>
    <n v="495.78362033912674"/>
    <n v="342.56602373222273"/>
    <s v=""/>
    <n v="3.3762340135319535E-2"/>
    <n v="-3.8140305130285879E-2"/>
    <n v="117795.62263672324"/>
    <n v="231224.6557677183"/>
    <n v="324822.46013238706"/>
    <n v="172413.54477654459"/>
    <m/>
  </r>
  <r>
    <x v="2220"/>
    <m/>
    <n v="12.43"/>
    <n v="1492.56"/>
    <n v="130.72421531994408"/>
    <n v="23.948943077676084"/>
    <m/>
    <m/>
    <m/>
    <m/>
    <m/>
    <m/>
    <m/>
    <n v="2.5108600187971825E-4"/>
    <n v="2.9773962765762091E-4"/>
    <n v="0.12249929483039522"/>
    <n v="0.81633122981200568"/>
    <n v="0.18366877018799432"/>
    <n v="5.1204004329004335E-2"/>
    <n v="1"/>
    <n v="0"/>
    <n v="1"/>
    <n v="2.3765328169319506"/>
    <n v="234.47851388935311"/>
    <n v="522.23142088066209"/>
    <m/>
    <m/>
    <n v="352.92748920882548"/>
    <m/>
    <n v="0.71368097951713538"/>
    <n v="1461.89"/>
    <n v="495.78362033912674"/>
    <n v="342.56602373222273"/>
    <n v="0.81633122981200568"/>
    <n v="1.7476682054940129E-2"/>
    <n v="-1.6134564975041399E-2"/>
    <n v="118317.22803985763"/>
    <n v="231957.87290979669"/>
    <n v="327208.87187912618"/>
    <n v="173704.7659795823"/>
    <m/>
  </r>
  <r>
    <x v="2221"/>
    <m/>
    <n v="12.46"/>
    <n v="1494.81"/>
    <n v="130.8358608299813"/>
    <n v="24.02654382374218"/>
    <m/>
    <m/>
    <m/>
    <m/>
    <m/>
    <m/>
    <m/>
    <n v="2.4891794698784288E-4"/>
    <n v="2.9568960241672124E-4"/>
    <n v="0.12207684449478022"/>
    <n v="0.81915616687057979"/>
    <n v="0.18084383312942021"/>
    <n v="5.5309462286206569E-2"/>
    <n v="1"/>
    <n v="0"/>
    <n v="1"/>
    <n v="2.3185135565347195"/>
    <n v="240.20293303390545"/>
    <n v="526.48123677208991"/>
    <m/>
    <m/>
    <n v="352.75910372377984"/>
    <m/>
    <n v="0.81633122981200568"/>
    <n v="1494.81"/>
    <n v="526.48123677208991"/>
    <n v="352.75910372377984"/>
    <s v=""/>
    <s v=""/>
    <s v=""/>
    <n v="118495.58855004796"/>
    <n v="232155.97740761127"/>
    <n v="327052.75702186156"/>
    <n v="174267.61417674625"/>
    <m/>
  </r>
  <r>
    <x v="2222"/>
    <m/>
    <n v="12.69"/>
    <n v="1494.82"/>
    <n v="130.88325106202797"/>
    <n v="24.007218555901307"/>
    <m/>
    <m/>
    <m/>
    <m/>
    <m/>
    <m/>
    <m/>
    <n v="2.4639398808356053E-4"/>
    <n v="2.9352926508257015E-4"/>
    <n v="0.12163007424219363"/>
    <n v="0.8221650823042076"/>
    <n v="0.1778349176957924"/>
    <n v="4.1676181776661318E-2"/>
    <n v="1"/>
    <n v="0"/>
    <n v="1"/>
    <n v="2.3510782395218746"/>
    <n v="236.82916265210744"/>
    <n v="524.01633930565845"/>
    <m/>
    <m/>
    <n v="352.45769029896007"/>
    <m/>
    <n v="0.81633122981200568"/>
    <n v="1494.81"/>
    <n v="526.48123677208991"/>
    <n v="352.75910372377984"/>
    <s v=""/>
    <n v="1.3908122102474607E-2"/>
    <n v="-1.2342635179635963E-2"/>
    <n v="118496.38126342659"/>
    <n v="232240.06693452367"/>
    <n v="326773.30826901546"/>
    <n v="174127.44552225055"/>
    <m/>
  </r>
  <r>
    <x v="2223"/>
    <m/>
    <n v="12.89"/>
    <n v="1502.96"/>
    <n v="131.60194530820391"/>
    <n v="24.107382490387256"/>
    <m/>
    <m/>
    <m/>
    <m/>
    <m/>
    <m/>
    <m/>
    <n v="2.4353880150623097E-4"/>
    <n v="2.9125865079940099E-4"/>
    <n v="0.12115872234507019"/>
    <n v="0.82536360622218863"/>
    <n v="0.17463639377781137"/>
    <n v="3.4640264026402703E-2"/>
    <n v="1"/>
    <n v="0"/>
    <n v="1"/>
    <n v="2.3705311688254556"/>
    <n v="234.86962728631093"/>
    <n v="522.57109422178189"/>
    <m/>
    <m/>
    <n v="353.84796638228408"/>
    <m/>
    <n v="0.81633122981200568"/>
    <n v="1494.81"/>
    <n v="526.48123677208991"/>
    <n v="352.75910372377984"/>
    <s v=""/>
    <s v=""/>
    <s v=""/>
    <n v="119141.64995362629"/>
    <n v="233515.3225419677"/>
    <n v="328062.27181743382"/>
    <n v="174853.94742853695"/>
    <m/>
  </r>
  <r>
    <x v="2224"/>
    <m/>
    <n v="13.57"/>
    <n v="1500.18"/>
    <n v="131.4465121273588"/>
    <n v="24.038973510008674"/>
    <m/>
    <m/>
    <m/>
    <m/>
    <m/>
    <m/>
    <m/>
    <n v="2.2823009856307269E-4"/>
    <n v="2.8523444443765837E-4"/>
    <n v="0.11989919098833812"/>
    <n v="0.8340339845139273"/>
    <n v="0.1659660154860727"/>
    <n v="1.5971045964531284E-2"/>
    <n v="1"/>
    <n v="0"/>
    <n v="1"/>
    <n v="2.4342724664357007"/>
    <n v="228.5542094553436"/>
    <n v="517.88728325747854"/>
    <m/>
    <m/>
    <n v="352.73600415264514"/>
    <m/>
    <n v="0.81633122981200568"/>
    <n v="1494.81"/>
    <n v="526.48123677208991"/>
    <n v="352.75910372377984"/>
    <s v=""/>
    <s v=""/>
    <s v=""/>
    <n v="118921.2756343689"/>
    <n v="233239.52092464536"/>
    <n v="327031.34076825989"/>
    <n v="174357.76829073441"/>
    <m/>
  </r>
  <r>
    <x v="2225"/>
    <m/>
    <n v="13.31"/>
    <n v="1507.84"/>
    <n v="131.99683688872247"/>
    <n v="24.167421338294719"/>
    <m/>
    <m/>
    <m/>
    <m/>
    <m/>
    <m/>
    <m/>
    <n v="2.1578131925826413E-4"/>
    <n v="2.7978968026997827E-4"/>
    <n v="0.11874931530584462"/>
    <n v="0.84211011863474883"/>
    <n v="0.15788988136525117"/>
    <n v="2.455004501040297E-2"/>
    <n v="1"/>
    <n v="0"/>
    <n v="1"/>
    <n v="2.3548230282738469"/>
    <n v="236.01372920143908"/>
    <n v="523.52152706177787"/>
    <m/>
    <m/>
    <n v="354.90503990838243"/>
    <m/>
    <n v="0.81633122981200568"/>
    <n v="1494.81"/>
    <n v="526.48123677208991"/>
    <n v="352.75910372377984"/>
    <s v=""/>
    <n v="1.0538735351757644E-2"/>
    <n v="-1.1204667201952567E-2"/>
    <n v="119528.49408239462"/>
    <n v="234216.02065534241"/>
    <n v="329042.31402594328"/>
    <n v="175289.41691842733"/>
    <m/>
  </r>
  <r>
    <x v="2226"/>
    <m/>
    <n v="14.32"/>
    <n v="1501.96"/>
    <n v="131.74811094240786"/>
    <n v="23.974002875736112"/>
    <m/>
    <m/>
    <m/>
    <m/>
    <m/>
    <m/>
    <m/>
    <n v="1.9648020761041035E-4"/>
    <n v="2.7207909594527071E-4"/>
    <n v="0.11710160731450975"/>
    <n v="0.8539592435432718"/>
    <n v="0.1460407564567282"/>
    <n v="9.4769713770415168E-3"/>
    <n v="1"/>
    <n v="0"/>
    <n v="1"/>
    <n v="2.5145008206579647"/>
    <n v="220.00991456282742"/>
    <n v="511.68839980152904"/>
    <m/>
    <m/>
    <n v="352.31605423545227"/>
    <m/>
    <n v="0.81633122981200568"/>
    <n v="1494.81"/>
    <n v="526.48123677208991"/>
    <n v="352.75910372377984"/>
    <s v=""/>
    <s v=""/>
    <s v=""/>
    <n v="119062.37861576391"/>
    <n v="233774.6797660251"/>
    <n v="326641.99354297447"/>
    <n v="173886.52791969772"/>
    <m/>
  </r>
  <r>
    <x v="2227"/>
    <m/>
    <n v="14.28"/>
    <n v="1498.11"/>
    <n v="131.39239659731666"/>
    <n v="24.051945132590774"/>
    <m/>
    <m/>
    <m/>
    <m/>
    <m/>
    <m/>
    <m/>
    <n v="1.773155338390488E-4"/>
    <n v="2.6406172716381647E-4"/>
    <n v="0.11536338695208437"/>
    <n v="0.86682614512292822"/>
    <n v="0.13317385487707178"/>
    <n v="2.3347081614798128E-2"/>
    <n v="1"/>
    <n v="0"/>
    <n v="1"/>
    <n v="2.4910135056055918"/>
    <n v="222.06497142959378"/>
    <n v="513.28158369924313"/>
    <m/>
    <m/>
    <n v="351.77043285198215"/>
    <m/>
    <n v="0.81633122981200568"/>
    <n v="1494.81"/>
    <n v="526.48123677208991"/>
    <n v="352.75910372377984"/>
    <s v=""/>
    <n v="1.0812538283309747E-2"/>
    <n v="-1.2304104196184551E-2"/>
    <n v="118757.18396499378"/>
    <n v="233143.49798651383"/>
    <n v="326136.13281288906"/>
    <n v="174451.85313855801"/>
    <m/>
  </r>
  <r>
    <x v="2228"/>
    <m/>
    <n v="12.9"/>
    <n v="1513.17"/>
    <n v="132.58251458987257"/>
    <n v="24.296406238715679"/>
    <m/>
    <m/>
    <m/>
    <m/>
    <m/>
    <m/>
    <m/>
    <n v="1.6416766456970529E-4"/>
    <n v="2.5751498058327043E-4"/>
    <n v="0.1139243390211101"/>
    <n v="0.87777555577013333"/>
    <n v="0.12222444422986667"/>
    <n v="3.7218045112781949E-2"/>
    <n v="1"/>
    <n v="0"/>
    <n v="1"/>
    <n v="2.4173360351734452"/>
    <n v="228.63305519537883"/>
    <n v="518.34207930625405"/>
    <m/>
    <m/>
    <n v="355.29443689363222"/>
    <m/>
    <n v="0.81633122981200568"/>
    <n v="1494.81"/>
    <n v="526.48123677208991"/>
    <n v="352.75910372377984"/>
    <s v=""/>
    <n v="1.8082784308228517E-2"/>
    <n v="-1.9781076464081893E-2"/>
    <n v="119951.01031320107"/>
    <n v="235255.2508655753"/>
    <n v="329403.33477992978"/>
    <n v="176224.96099942722"/>
    <m/>
  </r>
  <r>
    <x v="2229"/>
    <m/>
    <n v="14.67"/>
    <n v="1495.71"/>
    <n v="131.80271151424947"/>
    <n v="24.003497788554952"/>
    <m/>
    <m/>
    <m/>
    <m/>
    <m/>
    <m/>
    <m/>
    <n v="1.4864137767335917E-4"/>
    <n v="2.5005667503395963E-4"/>
    <n v="0.11226244439576205"/>
    <n v="0.89076984327427533"/>
    <n v="0.10923015672572467"/>
    <n v="5.5339343481616635E-3"/>
    <n v="1"/>
    <n v="0"/>
    <n v="1"/>
    <n v="2.5276525187548935"/>
    <n v="218.19925769571608"/>
    <n v="510.45713562591885"/>
    <m/>
    <m/>
    <n v="350.96049631144939"/>
    <m/>
    <n v="0.81633122981200568"/>
    <n v="1494.81"/>
    <n v="526.48123677208991"/>
    <n v="352.75910372377984"/>
    <s v=""/>
    <n v="1.7592207088430234E-2"/>
    <n v="-1.9227850465540097E-2"/>
    <n v="118566.93275412411"/>
    <n v="233871.56336538761"/>
    <n v="325385.21816377656"/>
    <n v="174100.45831788555"/>
    <m/>
  </r>
  <r>
    <x v="2230"/>
    <m/>
    <n v="13.72"/>
    <n v="1511.29"/>
    <n v="132.63841726528179"/>
    <n v="24.242809629083418"/>
    <m/>
    <m/>
    <m/>
    <m/>
    <m/>
    <m/>
    <m/>
    <n v="1.3429955783347122E-4"/>
    <n v="2.4271167016117523E-4"/>
    <n v="0.11060139319250563"/>
    <n v="0.90414774274991705"/>
    <n v="9.5852257250082951E-2"/>
    <n v="4.4552123292280713E-2"/>
    <n v="1"/>
    <n v="0"/>
    <n v="1"/>
    <n v="2.4489021078267412"/>
    <n v="224.99737613971007"/>
    <n v="515.75832700058743"/>
    <m/>
    <m/>
    <n v="354.61429692027451"/>
    <m/>
    <n v="0.81633122981200568"/>
    <n v="1494.81"/>
    <n v="526.48123677208991"/>
    <n v="352.75910372377984"/>
    <s v=""/>
    <n v="3.0587480193353001E-2"/>
    <n v="-3.2067874073153035E-2"/>
    <n v="119801.98019801981"/>
    <n v="235354.44492572822"/>
    <n v="328772.75813116494"/>
    <n v="175836.21789275753"/>
    <m/>
  </r>
  <r>
    <x v="2231"/>
    <m/>
    <n v="13.41"/>
    <n v="1512.12"/>
    <n v="132.66782691300193"/>
    <n v="24.27822035034826"/>
    <m/>
    <m/>
    <m/>
    <m/>
    <m/>
    <m/>
    <m/>
    <n v="1.2541467801861119E-4"/>
    <n v="2.3679384284688607E-4"/>
    <n v="0.10924472380615485"/>
    <n v="0.91537601557253423"/>
    <n v="8.462398442746577E-2"/>
    <n v="4.4754611684557598E-2"/>
    <n v="1"/>
    <n v="0"/>
    <n v="1"/>
    <n v="2.4088478473356409"/>
    <n v="228.6774348423063"/>
    <n v="518.57024263604865"/>
    <m/>
    <m/>
    <n v="355.12023788948432"/>
    <m/>
    <n v="0.81633122981200568"/>
    <n v="1494.81"/>
    <n v="526.48123677208991"/>
    <n v="352.75910372377984"/>
    <s v=""/>
    <n v="2.1815799747235909E-2"/>
    <n v="-2.421581287451291E-2"/>
    <n v="119867.77540844557"/>
    <n v="235406.62959030239"/>
    <n v="329241.83004773257"/>
    <n v="176093.05641087197"/>
    <m/>
  </r>
  <r>
    <x v="2232"/>
    <m/>
    <n v="13.5"/>
    <n v="1509.39"/>
    <n v="132.48162741246011"/>
    <n v="24.251680070531354"/>
    <m/>
    <m/>
    <m/>
    <m/>
    <m/>
    <m/>
    <m/>
    <n v="1.1850013346643278E-4"/>
    <n v="2.3137810453638429E-4"/>
    <n v="0.10798822374978564"/>
    <n v="0.92602689930066107"/>
    <n v="7.3973100699338934E-2"/>
    <n v="4.7923524579333514E-2"/>
    <n v="1"/>
    <n v="0"/>
    <n v="1"/>
    <n v="2.4071701819747573"/>
    <n v="228.83669945159863"/>
    <n v="518.69063038825664"/>
    <m/>
    <m/>
    <n v="354.60913132823691"/>
    <m/>
    <n v="0.81633122981200568"/>
    <n v="1494.81"/>
    <n v="526.48123677208991"/>
    <n v="352.75910372377984"/>
    <n v="0.92602689930066107"/>
    <n v="2.5831283231489754E-2"/>
    <n v="-2.723510996461509E-2"/>
    <n v="119651.36465608132"/>
    <n v="235076.23602108617"/>
    <n v="328767.96896739933"/>
    <n v="175900.55634606013"/>
    <m/>
  </r>
  <r>
    <x v="2233"/>
    <m/>
    <n v="13.02"/>
    <n v="1517.93"/>
    <n v="133.14262218124207"/>
    <n v="24.389215992296801"/>
    <m/>
    <m/>
    <m/>
    <m/>
    <m/>
    <m/>
    <m/>
    <n v="1.0763656785869672E-4"/>
    <n v="2.2473269572196493E-4"/>
    <n v="0.10642616155996153"/>
    <n v="0.93961859127709912"/>
    <n v="6.0381408722900876E-2"/>
    <n v="4.9006299193846047E-2"/>
    <n v="1"/>
    <n v="0"/>
    <n v="1"/>
    <n v="2.3595164968429869"/>
    <n v="233.36687854068737"/>
    <n v="522.11339351020092"/>
    <m/>
    <m/>
    <n v="357.59508366258149"/>
    <m/>
    <n v="0.92602689930066107"/>
    <n v="1517.93"/>
    <n v="522.11339351020092"/>
    <n v="357.59508366258149"/>
    <s v=""/>
    <n v="3.1025778625802358E-2"/>
    <n v="-3.2658377417127737E-2"/>
    <n v="120328.34188142595"/>
    <n v="236249.10931159253"/>
    <n v="331536.32826124743"/>
    <n v="176898.12208524812"/>
    <m/>
  </r>
  <r>
    <x v="2234"/>
    <m/>
    <n v="12.94"/>
    <n v="1517.01"/>
    <n v="133.03330873785526"/>
    <n v="24.395407481008906"/>
    <m/>
    <m/>
    <m/>
    <m/>
    <m/>
    <m/>
    <m/>
    <n v="1.1686766803652332E-4"/>
    <n v="2.2398914193941485E-4"/>
    <n v="0.10624995413526779"/>
    <n v="0.94117687686423934"/>
    <n v="5.8823123135760658E-2"/>
    <n v="6.1759614251660884E-2"/>
    <n v="1"/>
    <n v="0"/>
    <n v="1"/>
    <n v="2.3403831228462404"/>
    <n v="235.25925597121034"/>
    <n v="523.52467004928667"/>
    <m/>
    <m/>
    <n v="357.46588297040296"/>
    <m/>
    <n v="0.92602689930066107"/>
    <n v="1517.93"/>
    <n v="522.11339351020092"/>
    <n v="357.59508366258149"/>
    <s v=""/>
    <n v="2.2761260400677275E-2"/>
    <n v="-2.1779916996445658E-2"/>
    <n v="120255.41225059256"/>
    <n v="236055.14284756448"/>
    <n v="331416.54271314945"/>
    <n v="176943.02974962033"/>
    <m/>
  </r>
  <r>
    <x v="2235"/>
    <m/>
    <n v="12.64"/>
    <n v="1519.43"/>
    <n v="133.20599381781483"/>
    <n v="24.44449207832638"/>
    <m/>
    <m/>
    <m/>
    <m/>
    <m/>
    <m/>
    <m/>
    <n v="1.0806638914846006E-4"/>
    <n v="2.1813511405590911E-4"/>
    <n v="0.10485232352417288"/>
    <n v="0.95372230808929848"/>
    <n v="4.6277691910701524E-2"/>
    <n v="8.6295534665099941E-2"/>
    <n v="1"/>
    <n v="0"/>
    <n v="1"/>
    <n v="2.313889990688951"/>
    <n v="237.92239026697081"/>
    <n v="525.50010278019636"/>
    <m/>
    <m/>
    <n v="358.09389948059902"/>
    <m/>
    <n v="0.92602689930066107"/>
    <n v="1517.93"/>
    <n v="522.11339351020092"/>
    <n v="357.59508366258149"/>
    <s v=""/>
    <n v="2.4726270756290303E-2"/>
    <n v="-2.355619693513622E-2"/>
    <n v="120447.2488882195"/>
    <n v="236361.55634358467"/>
    <n v="331998.79425236327"/>
    <n v="177299.04665034867"/>
    <m/>
  </r>
  <r>
    <x v="2236"/>
    <m/>
    <n v="12.98"/>
    <n v="1520.33"/>
    <n v="133.328749193525"/>
    <n v="24.466936212309754"/>
    <m/>
    <m/>
    <m/>
    <m/>
    <m/>
    <m/>
    <m/>
    <n v="1.0019173108873857E-4"/>
    <n v="2.1247065489076919E-4"/>
    <n v="0.10348198397061571"/>
    <n v="0.96635178572142144"/>
    <n v="3.3648214278578559E-2"/>
    <n v="3.6772764953627225E-2"/>
    <n v="1"/>
    <n v="0"/>
    <n v="1"/>
    <n v="2.3060808578781704"/>
    <n v="238.72535304900867"/>
    <n v="526.09127178004837"/>
    <m/>
    <m/>
    <n v="358.3201892374725"/>
    <m/>
    <n v="0.92602689930066107"/>
    <n v="1517.93"/>
    <n v="522.11339351020092"/>
    <n v="357.59508366258149"/>
    <s v=""/>
    <n v="2.8826599448477319E-2"/>
    <n v="-2.7138759637448717E-2"/>
    <n v="120518.59309229562"/>
    <n v="236579.37425718457"/>
    <n v="332208.59376735816"/>
    <n v="177461.83684232295"/>
    <m/>
  </r>
  <r>
    <x v="2237"/>
    <m/>
    <n v="12.66"/>
    <n v="1521.38"/>
    <n v="133.38655851298262"/>
    <n v="24.501955133020115"/>
    <m/>
    <m/>
    <m/>
    <m/>
    <m/>
    <m/>
    <m/>
    <n v="9.643288369383374E-5"/>
    <n v="2.0797463295823683E-4"/>
    <n v="0.10238125561398012"/>
    <n v="0.97674129312343616"/>
    <n v="2.3258706876563839E-2"/>
    <n v="4.3562610229276884E-2"/>
    <n v="1"/>
    <n v="0"/>
    <n v="1"/>
    <n v="2.2755633260754271"/>
    <n v="241.88452612349374"/>
    <n v="528.41194888074438"/>
    <m/>
    <m/>
    <n v="358.66682612164897"/>
    <m/>
    <n v="0.92602689930066107"/>
    <n v="1517.93"/>
    <n v="522.11339351020092"/>
    <n v="357.59508366258149"/>
    <s v=""/>
    <n v="2.6553445633513917E-2"/>
    <n v="-2.4916069498603033E-2"/>
    <n v="120601.82799705112"/>
    <n v="236681.95147857338"/>
    <n v="332529.97044469591"/>
    <n v="177715.83358059745"/>
    <m/>
  </r>
  <r>
    <x v="2238"/>
    <m/>
    <n v="12.46"/>
    <n v="1519.79"/>
    <n v="133.24648292767532"/>
    <n v="24.482090911786738"/>
    <m/>
    <m/>
    <m/>
    <m/>
    <m/>
    <m/>
    <m/>
    <n v="8.693956053003885E-5"/>
    <n v="2.0178038353116625E-4"/>
    <n v="0.10084508579980871"/>
    <n v="0.99161996052553014"/>
    <n v="8.3800394744698581E-3"/>
    <n v="3.9361693206879531E-2"/>
    <n v="1"/>
    <n v="0"/>
    <n v="1"/>
    <n v="2.267155027064331"/>
    <n v="242.77829928220928"/>
    <n v="529.06278342594806"/>
    <m/>
    <m/>
    <n v="358.35293504987283"/>
    <m/>
    <n v="0.92602689930066107"/>
    <n v="1517.93"/>
    <n v="522.11339351020092"/>
    <n v="357.59508366258149"/>
    <s v=""/>
    <n v="2.0192193929195801E-2"/>
    <n v="-1.7735772990174148E-2"/>
    <n v="120475.78656984995"/>
    <n v="236433.40047572396"/>
    <n v="332238.9533189995"/>
    <n v="177571.75582779144"/>
    <m/>
  </r>
  <r>
    <x v="2239"/>
    <m/>
    <n v="12.31"/>
    <n v="1530.94"/>
    <n v="134.06653917115938"/>
    <n v="24.692451057712653"/>
    <m/>
    <m/>
    <m/>
    <m/>
    <m/>
    <m/>
    <m/>
    <n v="8.6600722615984402E-5"/>
    <n v="1.9823350746691609E-4"/>
    <n v="9.9954833681681302E-2"/>
    <n v="1"/>
    <n v="0"/>
    <n v="3.2700601648031381E-2"/>
    <n v="1"/>
    <n v="0"/>
    <n v="1"/>
    <n v="2.1723469619677194"/>
    <n v="252.93082106727519"/>
    <n v="536.43757962242341"/>
    <m/>
    <m/>
    <n v="361.1589909449724"/>
    <m/>
    <n v="0.92602689930066107"/>
    <n v="1517.93"/>
    <n v="522.11339351020092"/>
    <n v="357.59508366258149"/>
    <s v=""/>
    <n v="1.8785490100605928E-2"/>
    <n v="-1.6314304907825483E-2"/>
    <n v="121359.66198701537"/>
    <n v="237888.51345107748"/>
    <n v="334840.5256304213"/>
    <n v="179097.52503610164"/>
    <m/>
  </r>
  <r>
    <x v="2240"/>
    <m/>
    <n v="14.68"/>
    <n v="1511.95"/>
    <n v="132.78707337575474"/>
    <n v="24.273633284742818"/>
    <m/>
    <m/>
    <m/>
    <m/>
    <m/>
    <m/>
    <m/>
    <n v="8.0376128226006437E-5"/>
    <n v="1.9301714560439475E-4"/>
    <n v="9.863094919172935E-2"/>
    <n v="1"/>
    <n v="0"/>
    <n v="4.2541557305336292E-3"/>
    <n v="1"/>
    <n v="0"/>
    <n v="1"/>
    <n v="2.392290888000252"/>
    <n v="227.32229776316262"/>
    <n v="518.33332196942058"/>
    <m/>
    <m/>
    <n v="356.09900808224342"/>
    <m/>
    <n v="0.92602689930066107"/>
    <n v="1517.93"/>
    <n v="522.11339351020092"/>
    <n v="357.59508366258149"/>
    <s v=""/>
    <n v="1.8139182463061898E-2"/>
    <n v="-1.6116649003236616E-2"/>
    <n v="119854.29928100898"/>
    <n v="235618.2212665994"/>
    <n v="330149.27506234322"/>
    <n v="176059.78583375542"/>
    <m/>
  </r>
  <r>
    <x v="2241"/>
    <m/>
    <n v="15.22"/>
    <n v="1502.42"/>
    <n v="132.02013485802993"/>
    <n v="24.142016460560374"/>
    <m/>
    <m/>
    <m/>
    <m/>
    <m/>
    <m/>
    <m/>
    <n v="8.6381417492941462E-5"/>
    <n v="1.914395018631236E-4"/>
    <n v="9.8227037489183336E-2"/>
    <n v="1"/>
    <n v="0"/>
    <n v="7.2615669074646769E-3"/>
    <n v="1"/>
    <n v="0"/>
    <n v="1"/>
    <n v="2.4093171941925551"/>
    <n v="225.70440962695486"/>
    <n v="517.10363568923992"/>
    <m/>
    <m/>
    <n v="353.95769844756467"/>
    <m/>
    <n v="0.92602689930066107"/>
    <n v="1517.93"/>
    <n v="522.11339351020092"/>
    <n v="357.59508366258149"/>
    <s v=""/>
    <n v="2.2388306491616827E-2"/>
    <n v="-2.1675260586516476E-2"/>
    <n v="119098.8434311806"/>
    <n v="234257.36071915881"/>
    <n v="328164.00746112061"/>
    <n v="175105.15207102796"/>
    <m/>
  </r>
  <r>
    <x v="2242"/>
    <m/>
    <n v="14.17"/>
    <n v="1515.6"/>
    <n v="133.03846994051528"/>
    <n v="24.372812874647444"/>
    <m/>
    <m/>
    <m/>
    <m/>
    <m/>
    <m/>
    <m/>
    <n v="7.919215719677213E-5"/>
    <n v="1.8613098124316735E-4"/>
    <n v="9.6855570075528613E-2"/>
    <n v="1"/>
    <n v="0"/>
    <n v="1.983933583180679E-2"/>
    <n v="1"/>
    <n v="0"/>
    <n v="1"/>
    <n v="2.3170256271372693"/>
    <n v="234.35026734380929"/>
    <n v="523.70637843350244"/>
    <m/>
    <m/>
    <n v="357.16749177275659"/>
    <m/>
    <n v="0.92602689930066107"/>
    <n v="1517.93"/>
    <n v="522.11339351020092"/>
    <n v="357.59508366258149"/>
    <s v=""/>
    <n v="3.6254842187936731E-2"/>
    <n v="-3.4212949438636286E-2"/>
    <n v="120143.63966420661"/>
    <n v="236064.30091814647"/>
    <n v="331139.89595100743"/>
    <n v="176779.14816212442"/>
    <m/>
  </r>
  <r>
    <x v="2243"/>
    <m/>
    <n v="18.989999999999998"/>
    <n v="1487.85"/>
    <n v="131.20550615665817"/>
    <n v="23.807621164226685"/>
    <m/>
    <m/>
    <m/>
    <m/>
    <m/>
    <m/>
    <m/>
    <n v="1.1638688219055911E-4"/>
    <n v="1.9408123401991158E-4"/>
    <n v="9.8902447869623253E-2"/>
    <n v="1"/>
    <n v="0"/>
    <n v="-3.1082251082251013E-2"/>
    <n v="-1"/>
    <n v="0"/>
    <n v="1"/>
    <n v="2.7019899108400676"/>
    <n v="195.4139337327594"/>
    <n v="494.70249108140456"/>
    <m/>
    <m/>
    <n v="349.64425873745211"/>
    <m/>
    <n v="0.92602689930066107"/>
    <n v="1517.93"/>
    <n v="522.11339351020092"/>
    <n v="357.59508366258149"/>
    <s v=""/>
    <n v="2.3812351543943011E-2"/>
    <n v="-2.2815546264187136E-2"/>
    <n v="117943.86003852588"/>
    <n v="232811.87840879275"/>
    <n v="324164.89777253114"/>
    <n v="172679.7399555154"/>
    <m/>
  </r>
  <r>
    <x v="2244"/>
    <m/>
    <n v="16.87"/>
    <n v="1496.94"/>
    <n v="131.91999106359972"/>
    <n v="23.946897046681222"/>
    <m/>
    <m/>
    <m/>
    <m/>
    <m/>
    <m/>
    <m/>
    <n v="1.5518841900944428E-4"/>
    <n v="2.0339086451069655E-4"/>
    <n v="0.10124672622529138"/>
    <n v="0.98768625641764263"/>
    <n v="1.2313743582357373E-2"/>
    <n v="-6.8885537521215616E-3"/>
    <n v="-1"/>
    <n v="0"/>
    <n v="1"/>
    <n v="2.632916034047013"/>
    <n v="200.40951048460087"/>
    <n v="498.9180285242702"/>
    <m/>
    <m/>
    <n v="351.8408560944622"/>
    <m/>
    <n v="0.92602689930066107"/>
    <n v="1517.93"/>
    <n v="522.11339351020092"/>
    <n v="357.59508366258149"/>
    <s v=""/>
    <n v="5.1026649191786788E-2"/>
    <n v="-5.0745023800130351E-2"/>
    <n v="118664.43649969481"/>
    <n v="234079.66493812625"/>
    <n v="326201.42415581516"/>
    <n v="173689.92585348582"/>
    <m/>
  </r>
  <r>
    <x v="2245"/>
    <m/>
    <n v="14.73"/>
    <n v="1515.99"/>
    <n v="132.30379982729019"/>
    <n v="24.220136963132166"/>
    <m/>
    <m/>
    <m/>
    <m/>
    <m/>
    <m/>
    <m/>
    <n v="1.4038165697503034E-4"/>
    <n v="1.975027625353348E-4"/>
    <n v="9.9770432653070479E-2"/>
    <n v="1"/>
    <n v="0"/>
    <n v="1.4957761760830912E-2"/>
    <n v="1"/>
    <n v="0"/>
    <n v="1"/>
    <n v="2.402806254815792"/>
    <n v="217.92476262979145"/>
    <n v="513.45272641735482"/>
    <m/>
    <m/>
    <n v="356.7330795893717"/>
    <m/>
    <n v="0.92602689930066107"/>
    <n v="1517.93"/>
    <n v="522.11339351020092"/>
    <n v="357.59508366258149"/>
    <s v=""/>
    <n v="4.4029820834502242E-2"/>
    <n v="-4.3980027348635153E-2"/>
    <n v="120174.55548597295"/>
    <n v="234760.69763135671"/>
    <n v="330737.14035728882"/>
    <n v="175671.77012901189"/>
    <m/>
  </r>
  <r>
    <x v="2246"/>
    <m/>
    <n v="15.51"/>
    <n v="1514.68"/>
    <n v="132.78246796458117"/>
    <n v="24.150406324435124"/>
    <m/>
    <m/>
    <m/>
    <m/>
    <m/>
    <m/>
    <m/>
    <n v="1.3294839213075216E-4"/>
    <n v="1.9355914991524222E-4"/>
    <n v="9.8769333073217655E-2"/>
    <n v="1"/>
    <n v="0"/>
    <n v="7.4284149379342142E-3"/>
    <n v="1"/>
    <n v="0"/>
    <n v="1"/>
    <n v="2.508089742314588"/>
    <n v="208.37597817160767"/>
    <n v="505.95342657511975"/>
    <m/>
    <m/>
    <n v="356.06735225788168"/>
    <m/>
    <n v="0.92602689930066107"/>
    <n v="1517.93"/>
    <n v="522.11339351020092"/>
    <n v="357.59508366258149"/>
    <s v=""/>
    <n v="3.5092579766357268E-2"/>
    <n v="-3.4584314009108774E-2"/>
    <n v="120070.71003337325"/>
    <n v="235610.04939593963"/>
    <n v="330119.9260688686"/>
    <n v="175166.00483334975"/>
    <m/>
  </r>
  <r>
    <x v="2247"/>
    <m/>
    <n v="15.36"/>
    <n v="1518.2"/>
    <n v="133.26162570623293"/>
    <n v="24.211959537970959"/>
    <m/>
    <m/>
    <m/>
    <m/>
    <m/>
    <m/>
    <m/>
    <n v="1.1994734020954983E-4"/>
    <n v="1.8784051160534681E-4"/>
    <n v="9.7299341132966982E-2"/>
    <n v="1"/>
    <n v="0"/>
    <n v="7.076549059686181E-3"/>
    <n v="1"/>
    <n v="0"/>
    <n v="1"/>
    <n v="2.5463265319980644"/>
    <n v="205.19920649633119"/>
    <n v="503.38227525422991"/>
    <m/>
    <m/>
    <n v="356.70498959472468"/>
    <m/>
    <n v="0.92602689930066107"/>
    <n v="1517.93"/>
    <n v="522.11339351020092"/>
    <n v="357.59508366258149"/>
    <s v=""/>
    <n v="3.1353157102490314E-2"/>
    <n v="-3.208135260947087E-2"/>
    <n v="120349.74514264878"/>
    <n v="236460.2699175911"/>
    <n v="330711.0973435237"/>
    <n v="175612.45821201682"/>
    <m/>
  </r>
  <r>
    <x v="2248"/>
    <m/>
    <n v="14.01"/>
    <n v="1525.2"/>
    <n v="132.8063463601716"/>
    <n v="24.344038362611276"/>
    <m/>
    <m/>
    <m/>
    <m/>
    <m/>
    <m/>
    <m/>
    <n v="1.6942399416436049E-4"/>
    <n v="2.0064671264991612E-4"/>
    <n v="0.10056139576177218"/>
    <n v="0.9944173829577494"/>
    <n v="5.5826170422506038E-3"/>
    <n v="2.2681694823541862E-2"/>
    <n v="1"/>
    <n v="0"/>
    <n v="1"/>
    <n v="2.3554721249908561"/>
    <n v="220.57946993940038"/>
    <n v="515.95891908922124"/>
    <m/>
    <m/>
    <n v="358.86925298590427"/>
    <m/>
    <n v="0.92602689930066107"/>
    <n v="1517.93"/>
    <n v="522.11339351020092"/>
    <n v="357.59508366258149"/>
    <s v=""/>
    <n v="3.428402055065205E-2"/>
    <n v="-3.584942474240238E-2"/>
    <n v="120904.64450768537"/>
    <n v="235652.41937181668"/>
    <n v="332717.6460095534"/>
    <n v="176570.44292351711"/>
    <m/>
  </r>
  <r>
    <x v="2249"/>
    <m/>
    <n v="13.48"/>
    <n v="1539.79"/>
    <n v="133.63360738037119"/>
    <n v="24.54905945532294"/>
    <m/>
    <m/>
    <m/>
    <m/>
    <m/>
    <m/>
    <m/>
    <n v="2.3213547499057656E-4"/>
    <n v="2.1852347534321429E-4"/>
    <n v="0.10816481840009283"/>
    <n v="0.92451502696660737"/>
    <n v="7.5484973033392633E-2"/>
    <n v="3.6305068302558675E-2"/>
    <n v="1"/>
    <n v="0"/>
    <n v="1"/>
    <n v="2.2993002937112648"/>
    <n v="225.8397116708646"/>
    <n v="520.06034133953301"/>
    <m/>
    <m/>
    <n v="362.25991639574875"/>
    <m/>
    <n v="0.92602689930066107"/>
    <n v="1517.93"/>
    <n v="522.11339351020092"/>
    <n v="357.59508366258149"/>
    <s v=""/>
    <n v="1.8679517440335802E-2"/>
    <n v="-1.9279037337666005E-2"/>
    <n v="122061.21332709733"/>
    <n v="237120.31654845714"/>
    <n v="335861.22417555051"/>
    <n v="178057.48729181555"/>
    <m/>
  </r>
  <r>
    <x v="2250"/>
    <m/>
    <n v="13.53"/>
    <n v="1541.46"/>
    <n v="133.85020578731479"/>
    <n v="24.573477985927752"/>
    <m/>
    <m/>
    <m/>
    <m/>
    <m/>
    <m/>
    <m/>
    <n v="2.3668191377622692E-4"/>
    <n v="2.2029576696833028E-4"/>
    <n v="0.10921890154328524"/>
    <n v="0.91559243488974629"/>
    <n v="8.4407565110253713E-2"/>
    <n v="2.7414423017952206E-2"/>
    <n v="1"/>
    <n v="0"/>
    <n v="1"/>
    <n v="2.3088070640896063"/>
    <n v="224.90594660892901"/>
    <n v="519.34358789044836"/>
    <m/>
    <m/>
    <n v="362.5879200727901"/>
    <m/>
    <n v="0.92602689930066107"/>
    <n v="1517.93"/>
    <n v="522.11339351020092"/>
    <n v="357.59508366258149"/>
    <s v=""/>
    <n v="1.3112177634612587E-2"/>
    <n v="-1.4178646957924257E-2"/>
    <n v="122193.59646132748"/>
    <n v="237504.65012909728"/>
    <n v="336165.32548932888"/>
    <n v="178234.59803655767"/>
    <m/>
  </r>
  <r>
    <x v="2251"/>
    <m/>
    <n v="13.06"/>
    <n v="1544.26"/>
    <n v="133.74766119140119"/>
    <n v="24.631401929240646"/>
    <m/>
    <m/>
    <m/>
    <m/>
    <m/>
    <m/>
    <m/>
    <n v="2.5041974124704409E-4"/>
    <n v="2.2490869961381234E-4"/>
    <n v="0.11234391375971829"/>
    <n v="0.89012387634883805"/>
    <n v="0.10987612365116195"/>
    <n v="3.8055357567118135E-2"/>
    <n v="1"/>
    <n v="0"/>
    <n v="1"/>
    <n v="2.2519661638863293"/>
    <n v="230.44294303671953"/>
    <n v="523.60552291158785"/>
    <m/>
    <m/>
    <n v="363.41467877739922"/>
    <m/>
    <n v="0.92602689930066107"/>
    <n v="1517.93"/>
    <n v="522.11339351020092"/>
    <n v="357.59508366258149"/>
    <s v=""/>
    <s v=""/>
    <s v=""/>
    <n v="122415.55620734212"/>
    <n v="237322.69435075662"/>
    <n v="336931.83643370966"/>
    <n v="178654.72785127003"/>
    <m/>
  </r>
  <r>
    <x v="2252"/>
    <m/>
    <n v="12.59"/>
    <n v="1551.18"/>
    <n v="133.9476946896805"/>
    <n v="24.735999078130895"/>
    <m/>
    <m/>
    <m/>
    <m/>
    <m/>
    <m/>
    <m/>
    <n v="2.7156196491068913E-4"/>
    <n v="2.3201669796190283E-4"/>
    <n v="0.11699026896070772"/>
    <n v="0.85477194717439231"/>
    <n v="0.14522805282560769"/>
    <n v="5.6868970939550539E-2"/>
    <n v="1"/>
    <n v="0"/>
    <n v="1"/>
    <n v="2.2167052329977541"/>
    <n v="234.05118228048991"/>
    <n v="526.33836713342703"/>
    <m/>
    <m/>
    <n v="365.06276236652269"/>
    <m/>
    <n v="0.92602689930066107"/>
    <n v="1517.93"/>
    <n v="522.11339351020092"/>
    <n v="357.59508366258149"/>
    <s v=""/>
    <n v="1.2180591351197201E-2"/>
    <n v="-1.3646497688781567E-2"/>
    <n v="122964.11386534972"/>
    <n v="237677.6350528906"/>
    <n v="338459.82047702826"/>
    <n v="179413.38443211297"/>
    <m/>
  </r>
  <r>
    <x v="2253"/>
    <m/>
    <n v="11.56"/>
    <n v="1556.22"/>
    <n v="133.70890447505161"/>
    <n v="24.866429223119777"/>
    <m/>
    <m/>
    <m/>
    <m/>
    <m/>
    <m/>
    <m/>
    <n v="2.8494459059986505E-4"/>
    <n v="2.3721784367711918E-4"/>
    <n v="0.11983825501997765"/>
    <n v="0.83445807837680464"/>
    <n v="0.16554192162319536"/>
    <n v="6.7378987794212641E-2"/>
    <n v="1"/>
    <n v="0"/>
    <n v="1"/>
    <n v="2.1122605781793995"/>
    <n v="245.07898813361857"/>
    <n v="534.60487429829175"/>
    <m/>
    <m/>
    <n v="366.58107441030484"/>
    <m/>
    <n v="0.92602689930066107"/>
    <n v="1517.93"/>
    <n v="522.11339351020092"/>
    <n v="357.59508366258149"/>
    <s v=""/>
    <n v="1.1236606970177476E-2"/>
    <n v="-1.2496347209234981E-2"/>
    <n v="123363.64140817606"/>
    <n v="237253.92418859949"/>
    <n v="339867.4897184358"/>
    <n v="180359.41105794333"/>
    <m/>
  </r>
  <r>
    <x v="2254"/>
    <m/>
    <n v="12.27"/>
    <n v="1552.48"/>
    <n v="133.7306854849366"/>
    <n v="24.787436649168161"/>
    <m/>
    <m/>
    <m/>
    <m/>
    <m/>
    <m/>
    <m/>
    <n v="2.6318661576790097E-4"/>
    <n v="2.321222536352123E-4"/>
    <n v="0.11517206881315542"/>
    <n v="0.86826607380154663"/>
    <n v="0.13173392619845337"/>
    <n v="7.2032182045806054E-2"/>
    <n v="1"/>
    <n v="0"/>
    <n v="1"/>
    <n v="2.160992762471738"/>
    <n v="239.42474521525597"/>
    <n v="530.49356601132808"/>
    <m/>
    <m/>
    <n v="365.55688221469705"/>
    <m/>
    <n v="0.92602689930066107"/>
    <n v="1517.93"/>
    <n v="522.11339351020092"/>
    <n v="357.59508366258149"/>
    <s v=""/>
    <n v="2.02477798768812E-2"/>
    <n v="-2.0331326180801579E-2"/>
    <n v="123067.1666045708"/>
    <n v="237292.57255004029"/>
    <n v="338917.93270415079"/>
    <n v="179786.46775402021"/>
    <m/>
  </r>
  <r>
    <x v="2255"/>
    <m/>
    <n v="11.83"/>
    <n v="1554.52"/>
    <n v="133.79504265034362"/>
    <n v="24.829246939050506"/>
    <m/>
    <m/>
    <m/>
    <m/>
    <m/>
    <m/>
    <m/>
    <n v="2.4398590863908878E-4"/>
    <n v="2.272939723605493E-4"/>
    <n v="0.11089134229239934"/>
    <n v="0.90178365535804461"/>
    <n v="9.8216344641955389E-2"/>
    <n v="8.5623951477610066E-2"/>
    <n v="1"/>
    <n v="0"/>
    <n v="1"/>
    <n v="2.1398521817039344"/>
    <n v="241.76699191405771"/>
    <n v="532.22347186352465"/>
    <m/>
    <m/>
    <n v="366.08956075955251"/>
    <m/>
    <n v="0.92602689930066107"/>
    <n v="1517.93"/>
    <n v="522.11339351020092"/>
    <n v="357.59508366258149"/>
    <s v=""/>
    <n v="2.6338503555601189E-2"/>
    <n v="-2.6252270998606719E-2"/>
    <n v="123228.88013381003"/>
    <n v="237406.76831061745"/>
    <n v="339411.7937692866"/>
    <n v="180089.72316683718"/>
    <m/>
  </r>
  <r>
    <x v="2256"/>
    <m/>
    <n v="11.3"/>
    <n v="1563.23"/>
    <n v="134.32970544655052"/>
    <n v="24.953371682122803"/>
    <m/>
    <m/>
    <m/>
    <m/>
    <m/>
    <m/>
    <m/>
    <n v="2.3449417059189228E-4"/>
    <n v="2.2494720903474654E-4"/>
    <n v="0.10871295322008032"/>
    <n v="0.91985358724970279"/>
    <n v="8.0146412750297213E-2"/>
    <n v="0.10689646615048637"/>
    <n v="1"/>
    <n v="0"/>
    <n v="1"/>
    <n v="2.11758317125887"/>
    <n v="244.28301227950126"/>
    <n v="534.06971933727925"/>
    <m/>
    <m/>
    <n v="368.08322155701256"/>
    <m/>
    <n v="0.92602689930066107"/>
    <n v="1517.93"/>
    <n v="522.11339351020092"/>
    <n v="357.59508366258149"/>
    <s v=""/>
    <n v="2.2083987340143496E-2"/>
    <n v="-2.2871318705751875E-2"/>
    <n v="123919.33348659126"/>
    <n v="238355.47735146826"/>
    <n v="341260.1720350571"/>
    <n v="180990.01590116447"/>
    <m/>
  </r>
  <r>
    <x v="2257"/>
    <m/>
    <n v="11.3"/>
    <n v="1560.7"/>
    <n v="134.21182436487879"/>
    <n v="24.824230038523741"/>
    <m/>
    <m/>
    <m/>
    <m/>
    <m/>
    <m/>
    <m/>
    <n v="2.147883662589043E-4"/>
    <n v="2.1932187658156452E-4"/>
    <n v="0.1051371607934647"/>
    <n v="0.95113848657606115"/>
    <n v="4.8861513423938852E-2"/>
    <n v="0.11455560485063582"/>
    <n v="1"/>
    <n v="0"/>
    <n v="1"/>
    <n v="2.1305051889790105"/>
    <n v="242.79233675079067"/>
    <n v="532.98337737430711"/>
    <m/>
    <m/>
    <n v="367.47625309876764"/>
    <m/>
    <n v="0.92602689930066107"/>
    <n v="1517.93"/>
    <n v="522.11339351020092"/>
    <n v="357.59508366258149"/>
    <s v=""/>
    <s v=""/>
    <s v=""/>
    <n v="123718.77700179948"/>
    <n v="238146.30841598101"/>
    <n v="340697.4347290633"/>
    <n v="180053.33494172353"/>
    <m/>
  </r>
  <r>
    <x v="2258"/>
    <m/>
    <n v="13.36"/>
    <n v="1552.1"/>
    <n v="134.21899021580131"/>
    <n v="24.649093913557355"/>
    <m/>
    <m/>
    <m/>
    <m/>
    <m/>
    <m/>
    <m/>
    <n v="1.9401228389217263E-4"/>
    <n v="2.129530465618652E-4"/>
    <n v="0.10359938970243987"/>
    <n v="0.96525665148435624"/>
    <n v="3.4743348515643757E-2"/>
    <n v="8.0005338718475524E-2"/>
    <n v="1"/>
    <n v="0"/>
    <n v="1"/>
    <n v="2.2387245908593538"/>
    <n v="230.45965546927124"/>
    <n v="523.95904790071813"/>
    <m/>
    <m/>
    <n v="365.1429180247049"/>
    <m/>
    <n v="0.92602689930066107"/>
    <n v="1517.93"/>
    <n v="522.11339351020092"/>
    <n v="357.59508366258149"/>
    <s v=""/>
    <s v=""/>
    <s v=""/>
    <n v="123037.04349618309"/>
    <n v="238159.02354709507"/>
    <n v="338534.13501270622"/>
    <n v="178783.05009018807"/>
    <m/>
  </r>
  <r>
    <x v="2259"/>
    <m/>
    <n v="14.39"/>
    <n v="1548.34"/>
    <n v="133.96500588221522"/>
    <n v="24.597850755388382"/>
    <m/>
    <m/>
    <m/>
    <m/>
    <m/>
    <m/>
    <m/>
    <n v="1.753240859526042E-4"/>
    <n v="2.067783642999039E-4"/>
    <n v="0.10208638283686594"/>
    <n v="0.97956257456785423"/>
    <n v="2.0437425432145773E-2"/>
    <n v="7.8499278499278291E-3"/>
    <n v="1"/>
    <n v="0"/>
    <n v="1"/>
    <n v="2.2454252661995509"/>
    <n v="229.76987194850309"/>
    <n v="523.43629795552226"/>
    <m/>
    <m/>
    <n v="364.2961739077582"/>
    <m/>
    <n v="0.92602689930066107"/>
    <n v="1517.93"/>
    <n v="522.11339351020092"/>
    <n v="357.59508366258149"/>
    <s v=""/>
    <s v=""/>
    <s v=""/>
    <n v="122738.98326582059"/>
    <n v="237708.35214220767"/>
    <n v="337749.09503778809"/>
    <n v="178411.37686983234"/>
    <m/>
  </r>
  <r>
    <x v="2260"/>
    <m/>
    <n v="12.67"/>
    <n v="1558.71"/>
    <n v="133.98757041514759"/>
    <n v="24.791804258570767"/>
    <m/>
    <m/>
    <m/>
    <m/>
    <m/>
    <m/>
    <m/>
    <n v="1.5851622366589666E-4"/>
    <n v="2.0079237726347264E-4"/>
    <n v="0.10059789169798253"/>
    <n v="0.99405661800768619"/>
    <n v="5.943381992313812E-3"/>
    <n v="6.3787481110315708E-2"/>
    <n v="1"/>
    <n v="0"/>
    <n v="1"/>
    <n v="2.1142078683304257"/>
    <n v="243.19708556351426"/>
    <n v="533.63242872888816"/>
    <m/>
    <m/>
    <n v="367.07501003964086"/>
    <m/>
    <n v="0.92602689930066107"/>
    <n v="1517.93"/>
    <n v="522.11339351020092"/>
    <n v="357.59508366258149"/>
    <s v=""/>
    <s v=""/>
    <s v=""/>
    <n v="123561.02703945336"/>
    <n v="237748.39079189001"/>
    <n v="340325.43115115969"/>
    <n v="179818.14658705718"/>
    <m/>
  </r>
  <r>
    <x v="2261"/>
    <m/>
    <n v="13.99"/>
    <n v="1545.8"/>
    <n v="133.38908391338924"/>
    <n v="24.580838158113334"/>
    <m/>
    <m/>
    <m/>
    <m/>
    <m/>
    <m/>
    <m/>
    <n v="1.552368811680972E-4"/>
    <n v="1.9854028990620552E-4"/>
    <n v="0.10003214788892997"/>
    <n v="0.99967862442616284"/>
    <n v="3.2137557383715709E-4"/>
    <n v="4.8193744998342836E-2"/>
    <n v="1"/>
    <n v="0"/>
    <n v="1"/>
    <n v="2.1775696940138043"/>
    <n v="235.90858211359102"/>
    <n v="528.30152356505187"/>
    <m/>
    <m/>
    <n v="363.98855485932893"/>
    <m/>
    <n v="0.92602689930066107"/>
    <n v="1517.93"/>
    <n v="522.11339351020092"/>
    <n v="357.59508366258149"/>
    <s v=""/>
    <s v=""/>
    <s v=""/>
    <n v="122537.63406765017"/>
    <n v="236686.43256499743"/>
    <n v="337463.89287903666"/>
    <n v="178287.98231255345"/>
    <m/>
  </r>
  <r>
    <x v="2262"/>
    <m/>
    <n v="13.57"/>
    <n v="1556.89"/>
    <n v="134.28502601527796"/>
    <n v="24.757081516232834"/>
    <m/>
    <m/>
    <m/>
    <m/>
    <m/>
    <m/>
    <m/>
    <n v="1.4031060289676118E-4"/>
    <n v="1.9276330416266143E-4"/>
    <n v="9.8566071900010988E-2"/>
    <n v="1"/>
    <n v="0"/>
    <n v="4.8090277777777718E-2"/>
    <n v="1"/>
    <n v="0"/>
    <n v="1"/>
    <n v="2.1559098358723938"/>
    <n v="238.25511845498502"/>
    <n v="530.0531607361861"/>
    <m/>
    <m/>
    <n v="366.49662908798246"/>
    <m/>
    <n v="0.92602689930066107"/>
    <n v="1517.93"/>
    <n v="522.11339351020092"/>
    <n v="357.59508366258149"/>
    <s v=""/>
    <n v="1.0803467460214877E-2"/>
    <n v="-8.3072108055187721E-3"/>
    <n v="123416.75320454384"/>
    <n v="238276.19788656241"/>
    <n v="339789.19811606011"/>
    <n v="179566.29806863124"/>
    <m/>
  </r>
  <r>
    <x v="2263"/>
    <m/>
    <n v="13.74"/>
    <n v="1551.69"/>
    <n v="133.78336523347187"/>
    <n v="24.683670843810589"/>
    <m/>
    <m/>
    <m/>
    <m/>
    <m/>
    <m/>
    <m/>
    <n v="1.2628652240824592E-4"/>
    <n v="1.8698249897812984E-4"/>
    <n v="9.707686618601645E-2"/>
    <n v="1"/>
    <n v="0"/>
    <n v="5.2588725111640866E-2"/>
    <n v="1"/>
    <n v="0"/>
    <n v="1"/>
    <n v="2.1211082657373939"/>
    <n v="242.10112911691914"/>
    <n v="532.90527170138864"/>
    <m/>
    <m/>
    <n v="365.50672742212777"/>
    <m/>
    <n v="0.92602689930066107"/>
    <n v="1517.93"/>
    <n v="522.11339351020092"/>
    <n v="357.59508366258149"/>
    <s v=""/>
    <n v="1.4060081315956818E-2"/>
    <n v="-1.27996221055382E-2"/>
    <n v="123004.54224765953"/>
    <n v="237386.04782840211"/>
    <n v="338871.43280375283"/>
    <n v="179033.84101480007"/>
    <m/>
  </r>
  <r>
    <x v="2264"/>
    <m/>
    <n v="12.77"/>
    <n v="1563.77"/>
    <n v="134.76746255113079"/>
    <n v="24.873239913017777"/>
    <m/>
    <m/>
    <m/>
    <m/>
    <m/>
    <m/>
    <m/>
    <n v="1.2349093907695162E-4"/>
    <n v="1.8432294468164503E-4"/>
    <n v="9.6384004959095312E-2"/>
    <n v="1"/>
    <n v="0"/>
    <n v="6.2261320240043661E-2"/>
    <n v="1"/>
    <n v="0"/>
    <n v="1"/>
    <n v="2.0755217039967122"/>
    <n v="247.30433267246249"/>
    <n v="536.72298018626645"/>
    <m/>
    <m/>
    <n v="368.33544990954363"/>
    <m/>
    <n v="0.92602689930066107"/>
    <n v="1517.93"/>
    <n v="522.11339351020092"/>
    <n v="357.59508366258149"/>
    <s v=""/>
    <n v="1.7464828670675114E-2"/>
    <n v="-1.5134618131214528E-2"/>
    <n v="123962.14000903694"/>
    <n v="239132.23632134291"/>
    <n v="341494.01994209498"/>
    <n v="180408.80986819789"/>
    <m/>
  </r>
  <r>
    <x v="2265"/>
    <m/>
    <n v="13.15"/>
    <n v="1562.85"/>
    <n v="134.86003692663866"/>
    <n v="24.859575835968226"/>
    <m/>
    <m/>
    <m/>
    <m/>
    <m/>
    <m/>
    <m/>
    <n v="1.1184543217306652E-4"/>
    <n v="1.7900433244233868E-4"/>
    <n v="9.4983253024382513E-2"/>
    <n v="1"/>
    <n v="0"/>
    <n v="5.5393175533742123E-2"/>
    <n v="1"/>
    <n v="0"/>
    <n v="1"/>
    <n v="2.1002672680697487"/>
    <n v="244.3558281119457"/>
    <n v="534.5899401141254"/>
    <m/>
    <m/>
    <n v="368.02667952499905"/>
    <m/>
    <n v="0.92602689930066107"/>
    <n v="1517.93"/>
    <n v="522.11339351020092"/>
    <n v="357.59508366258149"/>
    <s v=""/>
    <n v="1.3678482129725111E-2"/>
    <n v="-1.017629173726986E-2"/>
    <n v="123889.21037820356"/>
    <n v="239296.50087765485"/>
    <n v="341207.75034767203"/>
    <n v="180309.70255901432"/>
    <m/>
  </r>
  <r>
    <x v="2266"/>
    <m/>
    <n v="12.7"/>
    <n v="1569.19"/>
    <n v="135.19594076042983"/>
    <n v="24.934270871933347"/>
    <m/>
    <m/>
    <m/>
    <m/>
    <m/>
    <m/>
    <m/>
    <n v="1.2321488221390503E-4"/>
    <n v="1.8040040044651207E-4"/>
    <n v="9.5352924352136201E-2"/>
    <n v="1"/>
    <n v="0"/>
    <n v="6.2406729073395811E-2"/>
    <n v="1"/>
    <n v="0"/>
    <n v="1"/>
    <n v="2.0763904949871708"/>
    <n v="247.13377392290741"/>
    <n v="536.6157589049667"/>
    <m/>
    <m/>
    <n v="369.51241290763272"/>
    <m/>
    <n v="0.92602689930066107"/>
    <n v="1517.93"/>
    <n v="522.11339351020092"/>
    <n v="357.59508366258149"/>
    <s v=""/>
    <n v="1.2406820872124635E-2"/>
    <n v="-9.407286286713612E-3"/>
    <n v="124391.79066025099"/>
    <n v="239892.53076085399"/>
    <n v="342585.21500800364"/>
    <n v="180851.47526689855"/>
    <m/>
  </r>
  <r>
    <x v="2267"/>
    <m/>
    <n v="13.58"/>
    <n v="1562.17"/>
    <n v="134.64214637726056"/>
    <n v="24.838829422598184"/>
    <m/>
    <m/>
    <m/>
    <m/>
    <m/>
    <m/>
    <m/>
    <n v="1.1203964889921555E-4"/>
    <n v="1.7533226490512702E-4"/>
    <n v="9.400396880567545E-2"/>
    <n v="1"/>
    <n v="0"/>
    <n v="5.7791074545001195E-2"/>
    <n v="1"/>
    <n v="0"/>
    <n v="1"/>
    <n v="2.102024822257341"/>
    <n v="244.0827543504588"/>
    <n v="534.40747422131176"/>
    <m/>
    <m/>
    <n v="367.86909025652659"/>
    <m/>
    <n v="0.92602689930066107"/>
    <n v="1517.93"/>
    <n v="522.11339351020092"/>
    <n v="357.59508366258149"/>
    <s v=""/>
    <n v="1.556216901713614E-2"/>
    <n v="-1.1386150481439872E-2"/>
    <n v="123835.30586845716"/>
    <n v="238909.87451132177"/>
    <n v="341061.64496247598"/>
    <n v="180159.22615311737"/>
    <m/>
  </r>
  <r>
    <x v="2268"/>
    <m/>
    <n v="12.78"/>
    <n v="1570.25"/>
    <n v="135.19292264898073"/>
    <n v="24.97492693317373"/>
    <m/>
    <m/>
    <m/>
    <m/>
    <m/>
    <m/>
    <m/>
    <n v="1.1497332873603065E-4"/>
    <n v="1.7431359037599418E-4"/>
    <n v="9.3730491063207952E-2"/>
    <n v="1"/>
    <n v="0"/>
    <n v="6.5020075082257017E-2"/>
    <n v="1"/>
    <n v="0"/>
    <n v="1"/>
    <n v="2.0236838415660712"/>
    <n v="253.1795462356786"/>
    <n v="541.04647061119624"/>
    <m/>
    <m/>
    <n v="369.96813438546337"/>
    <m/>
    <n v="0.92602689930066107"/>
    <n v="1517.93"/>
    <n v="522.11339351020092"/>
    <n v="357.59508366258149"/>
    <s v=""/>
    <n v="2.2660785957994145E-2"/>
    <n v="-1.8763902356506268E-2"/>
    <n v="124475.81827838509"/>
    <n v="239887.17540484574"/>
    <n v="343007.72704011068"/>
    <n v="181146.35891084504"/>
    <m/>
  </r>
  <r>
    <x v="2269"/>
    <m/>
    <n v="14.21"/>
    <n v="1553.69"/>
    <n v="133.98297446668576"/>
    <n v="24.707747980298052"/>
    <m/>
    <m/>
    <m/>
    <m/>
    <m/>
    <m/>
    <m/>
    <n v="1.0765797924724693E-4"/>
    <n v="1.7033877768016017E-4"/>
    <n v="9.2655676539972837E-2"/>
    <n v="1"/>
    <n v="0"/>
    <n v="4.081752313942287E-2"/>
    <n v="1"/>
    <n v="0"/>
    <n v="1"/>
    <n v="2.1192708227230925"/>
    <n v="241.22082619339926"/>
    <n v="532.5278476706743"/>
    <m/>
    <m/>
    <n v="365.92391378246123"/>
    <m/>
    <n v="0.92602689930066107"/>
    <n v="1517.93"/>
    <n v="522.11339351020092"/>
    <n v="357.59508366258149"/>
    <s v=""/>
    <s v=""/>
    <s v=""/>
    <n v="123163.08492338426"/>
    <n v="237740.23571192569"/>
    <n v="339258.21785876248"/>
    <n v="179208.47558407724"/>
    <m/>
  </r>
  <r>
    <x v="2270"/>
    <m/>
    <n v="13.89"/>
    <n v="1559.98"/>
    <n v="134.45225635471269"/>
    <n v="24.805700225104673"/>
    <m/>
    <m/>
    <m/>
    <m/>
    <m/>
    <m/>
    <m/>
    <n v="9.7230033983364438E-5"/>
    <n v="1.6532997014800802E-4"/>
    <n v="9.1283243234777781E-2"/>
    <n v="1"/>
    <n v="0"/>
    <n v="5.4500757073104401E-2"/>
    <n v="1"/>
    <n v="0"/>
    <n v="1"/>
    <n v="2.0782578963114875"/>
    <n v="245.88902238972329"/>
    <n v="535.96307410083307"/>
    <m/>
    <m/>
    <n v="367.47014586149584"/>
    <m/>
    <n v="0.92602689930066107"/>
    <n v="1517.93"/>
    <n v="522.11339351020092"/>
    <n v="357.59508366258149"/>
    <s v=""/>
    <n v="2.8255314766781003E-2"/>
    <n v="-2.3402216239636009E-2"/>
    <n v="123661.70163853857"/>
    <n v="238572.9324565602"/>
    <n v="340691.77253986266"/>
    <n v="179918.93582051116"/>
    <m/>
  </r>
  <r>
    <x v="2271"/>
    <m/>
    <n v="13.92"/>
    <n v="1553.28"/>
    <n v="133.88970550423522"/>
    <n v="24.710312887890115"/>
    <m/>
    <m/>
    <m/>
    <m/>
    <m/>
    <m/>
    <m/>
    <n v="9.7892145790076453E-5"/>
    <n v="1.634856056050823E-4"/>
    <n v="9.0772652944023549E-2"/>
    <n v="1"/>
    <n v="0"/>
    <n v="4.3491794001131887E-2"/>
    <n v="1"/>
    <n v="0"/>
    <n v="1"/>
    <n v="2.0800853532224504"/>
    <n v="245.67280687860048"/>
    <n v="535.8059794775711"/>
    <m/>
    <m/>
    <n v="366.00055427053752"/>
    <m/>
    <n v="0.92602689930066107"/>
    <n v="1517.93"/>
    <n v="522.11339351020092"/>
    <n v="357.59508366258149"/>
    <s v=""/>
    <n v="3.4897883306196364E-2"/>
    <n v="-2.8710145123241659E-2"/>
    <n v="123130.58367486068"/>
    <n v="237574.73867615781"/>
    <n v="339329.27338266041"/>
    <n v="179227.07918890411"/>
    <m/>
  </r>
  <r>
    <x v="2272"/>
    <m/>
    <n v="13.19"/>
    <n v="1563.07"/>
    <n v="134.63159737893511"/>
    <n v="24.878857402689025"/>
    <m/>
    <m/>
    <m/>
    <m/>
    <m/>
    <m/>
    <m/>
    <n v="8.8136103717410458E-5"/>
    <n v="1.5859098918883234E-4"/>
    <n v="8.940350023973978E-2"/>
    <n v="1"/>
    <n v="0"/>
    <n v="6.2961253247637128E-2"/>
    <n v="1"/>
    <n v="0"/>
    <n v="1"/>
    <n v="2.0096633524786855"/>
    <n v="253.99014374265047"/>
    <n v="541.85261101392098"/>
    <m/>
    <m/>
    <n v="368.44263027996334"/>
    <m/>
    <n v="0.92602689930066107"/>
    <n v="1517.93"/>
    <n v="522.11339351020092"/>
    <n v="357.59508366258149"/>
    <s v=""/>
    <n v="4.1344767202307287E-2"/>
    <n v="-3.5402831435144E-2"/>
    <n v="123906.65007253327"/>
    <n v="238891.15630209856"/>
    <n v="341593.38983864582"/>
    <n v="180449.55424366248"/>
    <m/>
  </r>
  <r>
    <x v="2273"/>
    <m/>
    <n v="12.84"/>
    <n v="1568.61"/>
    <n v="135.08202761527795"/>
    <n v="24.955349819079469"/>
    <m/>
    <m/>
    <m/>
    <m/>
    <m/>
    <m/>
    <m/>
    <n v="7.9431688627906914E-5"/>
    <n v="1.5386601809783861E-4"/>
    <n v="8.8061610887668104E-2"/>
    <n v="1"/>
    <n v="0"/>
    <n v="6.3913082517733727E-2"/>
    <n v="1"/>
    <n v="0"/>
    <n v="1"/>
    <n v="2.0028028994850713"/>
    <n v="254.85719813752641"/>
    <n v="542.46919096046497"/>
    <m/>
    <m/>
    <n v="369.68244252547913"/>
    <m/>
    <n v="0.92602689930066107"/>
    <n v="1517.93"/>
    <n v="522.11339351020092"/>
    <n v="357.59508366258149"/>
    <s v=""/>
    <n v="4.0234922300344866E-2"/>
    <n v="-3.3286995989576407E-2"/>
    <n v="124345.81328429079"/>
    <n v="239690.40255697665"/>
    <n v="342742.85418642603"/>
    <n v="181004.36358306502"/>
    <m/>
  </r>
  <r>
    <x v="2274"/>
    <m/>
    <n v="12.36"/>
    <n v="1587.73"/>
    <n v="136.07458980130451"/>
    <n v="25.252787089590981"/>
    <m/>
    <m/>
    <m/>
    <m/>
    <m/>
    <m/>
    <m/>
    <n v="1.1845857626022438E-4"/>
    <n v="1.633410545034359E-4"/>
    <n v="9.0732514276708823E-2"/>
    <n v="1"/>
    <n v="0"/>
    <n v="6.1848527790899124E-2"/>
    <n v="1"/>
    <n v="0"/>
    <n v="1"/>
    <n v="1.9295049009797915"/>
    <n v="264.18438781402779"/>
    <n v="549.08690089727452"/>
    <m/>
    <m/>
    <n v="374.18882955724558"/>
    <m/>
    <n v="0.92602689930066107"/>
    <n v="1517.93"/>
    <n v="522.11339351020092"/>
    <n v="357.59508366258149"/>
    <s v=""/>
    <n v="4.0851454472431215E-2"/>
    <n v="-3.2548124823879809E-2"/>
    <n v="125861.4812642193"/>
    <n v="241451.61116578666"/>
    <n v="346920.85069279216"/>
    <n v="183161.71438139601"/>
    <m/>
  </r>
  <r>
    <x v="2275"/>
    <m/>
    <n v="12.24"/>
    <n v="1593.37"/>
    <n v="136.52697929606026"/>
    <n v="25.322316710296022"/>
    <m/>
    <m/>
    <m/>
    <m/>
    <m/>
    <m/>
    <m/>
    <n v="1.5146462835069225E-4"/>
    <n v="1.7189639578327992E-4"/>
    <n v="9.3078345212392485E-2"/>
    <n v="1"/>
    <n v="0"/>
    <n v="5.7487009919697678E-2"/>
    <n v="1"/>
    <n v="0"/>
    <n v="1"/>
    <n v="1.9309428998605493"/>
    <n v="263.98749955849792"/>
    <n v="548.95049520609984"/>
    <m/>
    <m/>
    <n v="375.41230785676521"/>
    <m/>
    <n v="0.92602689930066107"/>
    <n v="1517.93"/>
    <n v="522.11339351020092"/>
    <n v="357.59508366258149"/>
    <s v=""/>
    <n v="2.4525580545810666E-2"/>
    <n v="-1.6844359006507492E-2"/>
    <n v="126308.57160976306"/>
    <n v="242254.33394116117"/>
    <n v="348055.1713858383"/>
    <n v="183666.02166769444"/>
    <m/>
  </r>
  <r>
    <x v="2276"/>
    <m/>
    <n v="12.06"/>
    <n v="1588.85"/>
    <n v="135.83572130998277"/>
    <n v="25.296941744392985"/>
    <m/>
    <m/>
    <m/>
    <m/>
    <m/>
    <m/>
    <m/>
    <n v="1.8758264222404873E-4"/>
    <n v="1.8211884692230924E-4"/>
    <n v="9.7232531429002997E-2"/>
    <n v="1"/>
    <n v="0"/>
    <n v="6.1082126927883236E-2"/>
    <n v="1"/>
    <n v="0"/>
    <n v="1"/>
    <n v="1.8825702152884001"/>
    <n v="270.6007370851259"/>
    <n v="553.53447490366068"/>
    <m/>
    <m/>
    <n v="374.65849459525788"/>
    <m/>
    <n v="0.92602689930066107"/>
    <n v="1517.93"/>
    <n v="522.11339351020092"/>
    <n v="357.59508366258149"/>
    <s v=""/>
    <n v="2.53111330073994E-2"/>
    <n v="-1.8226314881312655E-2"/>
    <n v="125950.26516262515"/>
    <n v="241027.76140683761"/>
    <n v="347356.2901865918"/>
    <n v="183481.97377465671"/>
    <m/>
  </r>
  <r>
    <x v="2277"/>
    <m/>
    <n v="17.27"/>
    <n v="1552.36"/>
    <n v="133.42692365352491"/>
    <n v="24.561258211983358"/>
    <m/>
    <m/>
    <m/>
    <m/>
    <m/>
    <m/>
    <m/>
    <n v="1.7355160393415015E-4"/>
    <n v="1.7807344929439184E-4"/>
    <n v="9.4735958560819705E-2"/>
    <n v="1"/>
    <n v="0"/>
    <n v="-2.8441599494231105E-2"/>
    <n v="-1"/>
    <n v="0"/>
    <n v="1"/>
    <n v="2.2392139099229458"/>
    <n v="219.33675454618719"/>
    <n v="518.57967770955054"/>
    <m/>
    <m/>
    <n v="364.92709702056277"/>
    <m/>
    <n v="0.92602689930066107"/>
    <n v="1517.93"/>
    <n v="522.11339351020092"/>
    <n v="357.59508366258149"/>
    <s v=""/>
    <n v="2.8272020643862028E-2"/>
    <n v="-2.0460745674673597E-2"/>
    <n v="123057.65404402729"/>
    <n v="236753.57563877184"/>
    <n v="338334.04136896232"/>
    <n v="178145.96644365398"/>
    <m/>
  </r>
  <r>
    <x v="2278"/>
    <m/>
    <n v="13.96"/>
    <n v="1574.57"/>
    <n v="134.8946694158555"/>
    <n v="24.876668126020778"/>
    <m/>
    <m/>
    <m/>
    <m/>
    <m/>
    <m/>
    <m/>
    <n v="1.5763462950824222E-4"/>
    <n v="1.7316270160581219E-4"/>
    <n v="9.342055534481121E-2"/>
    <n v="1"/>
    <n v="0"/>
    <n v="1.8718162452533174E-2"/>
    <n v="1"/>
    <n v="0"/>
    <n v="1"/>
    <n v="1.9777178078985238"/>
    <n v="244.95096946792685"/>
    <n v="538.76631012687574"/>
    <m/>
    <m/>
    <n v="370.79503780493474"/>
    <m/>
    <n v="0.92602689930066107"/>
    <n v="1517.93"/>
    <n v="522.11339351020092"/>
    <n v="357.59508366258149"/>
    <s v=""/>
    <n v="6.3116802803473426E-2"/>
    <n v="-5.3968611877007966E-2"/>
    <n v="124818.27045795052"/>
    <n v="239357.9529851519"/>
    <n v="343774.37215365726"/>
    <n v="180433.67513826358"/>
    <m/>
  </r>
  <r>
    <x v="2279"/>
    <m/>
    <n v="16.510000000000002"/>
    <n v="1552.01"/>
    <n v="134.70677488647505"/>
    <n v="24.464338874293304"/>
    <m/>
    <m/>
    <m/>
    <m/>
    <m/>
    <m/>
    <m/>
    <n v="1.9364770308586923E-4"/>
    <n v="1.8350078151617319E-4"/>
    <n v="9.8791923938790716E-2"/>
    <n v="1"/>
    <n v="0"/>
    <n v="-5.9622312838987883E-3"/>
    <n v="-1"/>
    <n v="0"/>
    <n v="1"/>
    <n v="2.2056606027052701"/>
    <n v="216.7190304379244"/>
    <n v="518.06772208976656"/>
    <m/>
    <m/>
    <n v="364.82480530000936"/>
    <m/>
    <n v="0.92602689930066107"/>
    <n v="1517.93"/>
    <n v="522.11339351020092"/>
    <n v="357.59508366258149"/>
    <s v=""/>
    <n v="5.3481267901712926E-2"/>
    <n v="-4.231781719461658E-2"/>
    <n v="123029.90907577547"/>
    <n v="239024.55174606389"/>
    <n v="338239.20387540269"/>
    <n v="177442.99801545474"/>
    <m/>
  </r>
  <r>
    <x v="2280"/>
    <m/>
    <n v="17.559999999999999"/>
    <n v="1541.61"/>
    <n v="134.50831970841901"/>
    <n v="24.329782039911837"/>
    <m/>
    <m/>
    <m/>
    <m/>
    <m/>
    <m/>
    <m/>
    <n v="2.8334102882287464E-4"/>
    <n v="2.1071318688436572E-4"/>
    <n v="0.1195005767880343"/>
    <n v="0.83681604464032255"/>
    <n v="0.16318395535967745"/>
    <n v="-1.7316017316013413E-4"/>
    <n v="-1"/>
    <n v="0"/>
    <n v="1"/>
    <n v="2.3061507606015414"/>
    <n v="206.84528578241273"/>
    <n v="510.19997986174513"/>
    <m/>
    <m/>
    <n v="362.15739030826569"/>
    <m/>
    <n v="0.92602689930066107"/>
    <n v="1517.93"/>
    <n v="522.11339351020092"/>
    <n v="357.59508366258149"/>
    <s v=""/>
    <n v="6.3440312884581962E-2"/>
    <n v="-5.3056082104784519E-2"/>
    <n v="122205.48716200683"/>
    <n v="238672.41162529783"/>
    <n v="335766.1693939048"/>
    <n v="176467.03998042256"/>
    <m/>
  </r>
  <r>
    <x v="2281"/>
    <m/>
    <n v="14.97"/>
    <n v="1555.25"/>
    <n v="134.63952785292815"/>
    <n v="24.494207155213022"/>
    <m/>
    <m/>
    <m/>
    <m/>
    <m/>
    <m/>
    <m/>
    <n v="3.0069248169393043E-4"/>
    <n v="2.1809745800383773E-4"/>
    <n v="0.12310524390688682"/>
    <n v="0.81231308128219992"/>
    <n v="0.18768691871780008"/>
    <n v="2.7458991308605823E-2"/>
    <n v="1"/>
    <n v="0"/>
    <n v="1"/>
    <n v="2.1446854557198152"/>
    <n v="221.32757276155775"/>
    <n v="522.10720881173506"/>
    <m/>
    <m/>
    <n v="365.73628166456967"/>
    <m/>
    <n v="0.92602689930066107"/>
    <n v="1517.93"/>
    <n v="522.11339351020092"/>
    <n v="357.59508366258149"/>
    <n v="0.81231308128219992"/>
    <n v="8.1641919811106689E-2"/>
    <n v="-6.8975351494267256E-2"/>
    <n v="123286.74821044956"/>
    <n v="238905.22818521594"/>
    <n v="339084.25891393446"/>
    <n v="177659.63650052459"/>
    <m/>
  </r>
  <r>
    <x v="2282"/>
    <m/>
    <n v="14.39"/>
    <n v="1562.5"/>
    <n v="134.64592370547507"/>
    <n v="24.598308777829729"/>
    <m/>
    <m/>
    <m/>
    <m/>
    <m/>
    <m/>
    <m/>
    <n v="2.7486221878225789E-4"/>
    <n v="2.1282622984103875E-4"/>
    <n v="0.11769900520661081"/>
    <n v="0.84962485302622848"/>
    <n v="0.15037514697377152"/>
    <n v="2.3373651520104649E-2"/>
    <n v="1"/>
    <n v="0"/>
    <n v="1"/>
    <n v="2.0570474128203142"/>
    <n v="230.37165671558904"/>
    <n v="529.2188117186555"/>
    <m/>
    <m/>
    <n v="367.03761368980469"/>
    <m/>
    <n v="0.81231308128219992"/>
    <n v="1562.5"/>
    <n v="529.2188117186555"/>
    <n v="367.03761368980469"/>
    <s v=""/>
    <n v="7.1396881530300549E-2"/>
    <n v="-5.9199393934001088E-2"/>
    <n v="123861.46540995174"/>
    <n v="238916.57702635141"/>
    <n v="340290.75995717105"/>
    <n v="178414.69896553943"/>
    <m/>
  </r>
  <r>
    <x v="2283"/>
    <m/>
    <n v="13.48"/>
    <n v="1578.78"/>
    <n v="135.25721130575693"/>
    <n v="24.841856706919284"/>
    <m/>
    <m/>
    <m/>
    <m/>
    <m/>
    <m/>
    <m/>
    <n v="2.4808898182481344E-4"/>
    <n v="2.0665533842204197E-4"/>
    <n v="0.11181987606848165"/>
    <n v="0.89429539287592463"/>
    <n v="0.10570460712407537"/>
    <n v="2.5384507091824163E-2"/>
    <n v="1"/>
    <n v="0"/>
    <n v="1"/>
    <n v="1.9581150870448638"/>
    <n v="241.45122816813472"/>
    <n v="537.7029538538244"/>
    <m/>
    <m/>
    <n v="371.24846920101498"/>
    <m/>
    <n v="0.81231308128219992"/>
    <n v="1562.5"/>
    <n v="529.2188117186555"/>
    <n v="367.03761368980469"/>
    <s v=""/>
    <n v="6.8262400000000056E-2"/>
    <n v="-5.6045440474119634E-2"/>
    <n v="125152.00279035109"/>
    <n v="240001.24960327591"/>
    <n v="344194.76098740497"/>
    <n v="180181.18343586029"/>
    <m/>
  </r>
  <r>
    <x v="2284"/>
    <m/>
    <n v="13.61"/>
    <n v="1578.79"/>
    <n v="135.34336657468097"/>
    <n v="24.850798455991093"/>
    <m/>
    <m/>
    <m/>
    <m/>
    <m/>
    <m/>
    <m/>
    <n v="2.5254799094328098E-4"/>
    <n v="2.0923605045966538E-4"/>
    <n v="0.11282029402346619"/>
    <n v="0.88636535532517213"/>
    <n v="0.11363464467482787"/>
    <n v="1.880999435347264E-2"/>
    <n v="1"/>
    <n v="0"/>
    <n v="1"/>
    <n v="1.9687602732038052"/>
    <n v="240.13859169995152"/>
    <n v="536.72855623374289"/>
    <m/>
    <m/>
    <n v="371.12354048690133"/>
    <m/>
    <n v="0.81231308128219992"/>
    <n v="1562.5"/>
    <n v="529.2188117186555"/>
    <n v="367.03761368980469"/>
    <s v=""/>
    <n v="4.8499474277606813E-2"/>
    <n v="-3.9079748008615023E-2"/>
    <n v="125152.79550372972"/>
    <n v="240154.12405634247"/>
    <n v="344078.93610875332"/>
    <n v="180246.03909253495"/>
    <m/>
  </r>
  <r>
    <x v="2285"/>
    <m/>
    <n v="13.62"/>
    <n v="1585.16"/>
    <n v="135.96134420300268"/>
    <n v="24.930560236639145"/>
    <m/>
    <m/>
    <m/>
    <m/>
    <m/>
    <m/>
    <m/>
    <n v="3.0490014053420275E-4"/>
    <n v="2.262410535514504E-4"/>
    <n v="0.12396357159635171"/>
    <n v="0.80668859982203867"/>
    <n v="0.19331140017796133"/>
    <n v="1.6175783076203827E-2"/>
    <n v="1"/>
    <n v="0"/>
    <n v="1"/>
    <n v="1.9870847728301251"/>
    <n v="237.90346963163091"/>
    <n v="535.06333195326454"/>
    <m/>
    <m/>
    <n v="372.1222747392265"/>
    <m/>
    <n v="0.81231308128219992"/>
    <n v="1562.5"/>
    <n v="529.2188117186555"/>
    <n v="367.03761368980469"/>
    <s v=""/>
    <n v="4.5427194243693014E-2"/>
    <n v="-3.6346419372023653E-2"/>
    <n v="125657.75392591303"/>
    <n v="241250.6674612542"/>
    <n v="345004.89035715419"/>
    <n v="180824.56155161164"/>
    <m/>
  </r>
  <r>
    <x v="2286"/>
    <m/>
    <n v="13.61"/>
    <n v="1582.24"/>
    <n v="135.76307162248636"/>
    <n v="24.891425087285985"/>
    <m/>
    <m/>
    <m/>
    <m/>
    <m/>
    <m/>
    <m/>
    <n v="3.0401222408301315E-4"/>
    <n v="2.2833445122557607E-4"/>
    <n v="0.12378293942940546"/>
    <n v="0.8078657726255638"/>
    <n v="0.1921342273744362"/>
    <n v="2.5850625305666078E-2"/>
    <n v="1"/>
    <n v="0"/>
    <n v="1"/>
    <n v="1.9907996032720821"/>
    <n v="237.45871203330458"/>
    <n v="534.7299005229446"/>
    <m/>
    <m/>
    <n v="371.52169042858452"/>
    <m/>
    <n v="0.81231308128219992"/>
    <n v="1562.5"/>
    <n v="529.2188117186555"/>
    <n v="367.03761368980469"/>
    <s v=""/>
    <n v="4.0652047742814501E-2"/>
    <n v="-3.704694817144305E-2"/>
    <n v="125426.28161935489"/>
    <n v="240898.85134271532"/>
    <n v="344448.07197161554"/>
    <n v="180540.70927729964"/>
    <m/>
  </r>
  <r>
    <x v="2287"/>
    <m/>
    <n v="13.71"/>
    <n v="1593.61"/>
    <n v="136.58788226558772"/>
    <n v="25.037021940512002"/>
    <m/>
    <m/>
    <m/>
    <m/>
    <m/>
    <m/>
    <m/>
    <n v="3.1247825790437211E-4"/>
    <n v="2.3314459455770688E-4"/>
    <n v="0.12549463812601858"/>
    <n v="0.79684679356246679"/>
    <n v="0.20315320643753321"/>
    <n v="2.4049685063648019E-2"/>
    <n v="1"/>
    <n v="0"/>
    <n v="1"/>
    <n v="1.9841987889652715"/>
    <n v="238.24604434997272"/>
    <n v="535.32089467622347"/>
    <m/>
    <m/>
    <n v="373.76819380750089"/>
    <m/>
    <n v="0.81231308128219992"/>
    <n v="1562.5"/>
    <n v="529.2188117186555"/>
    <n v="367.03761368980469"/>
    <s v=""/>
    <n v="4.9183436141166936E-2"/>
    <n v="-4.4624642952649007E-2"/>
    <n v="126327.59673085003"/>
    <n v="242362.40055476374"/>
    <n v="346530.8676131104"/>
    <n v="181596.74198968115"/>
    <m/>
  </r>
  <r>
    <x v="2288"/>
    <m/>
    <n v="13.52"/>
    <n v="1597.57"/>
    <n v="136.66775681339053"/>
    <n v="25.179375017554353"/>
    <m/>
    <m/>
    <m/>
    <m/>
    <m/>
    <m/>
    <m/>
    <n v="2.9522846409832496E-4"/>
    <n v="2.303496663162927E-4"/>
    <n v="0.12198161578924742"/>
    <n v="0.81979566636315149"/>
    <n v="0.18020433363684851"/>
    <n v="3.7680924800038429E-2"/>
    <n v="1"/>
    <n v="0"/>
    <n v="1"/>
    <n v="1.9517439531148411"/>
    <n v="242.14295039809352"/>
    <n v="538.23957934643613"/>
    <m/>
    <m/>
    <n v="374.90374756899956"/>
    <m/>
    <n v="0.81231308128219992"/>
    <n v="1562.5"/>
    <n v="529.2188117186555"/>
    <n v="367.03761368980469"/>
    <s v=""/>
    <n v="3.4355959111702417E-2"/>
    <n v="-3.228539235960437E-2"/>
    <n v="126641.51122878501"/>
    <n v="242504.13045662336"/>
    <n v="347583.67102633003"/>
    <n v="182629.24717598161"/>
    <m/>
  </r>
  <r>
    <x v="2289"/>
    <m/>
    <n v="14.49"/>
    <n v="1582.7"/>
    <n v="136.11526365071023"/>
    <n v="24.955100258879355"/>
    <m/>
    <m/>
    <m/>
    <m/>
    <m/>
    <m/>
    <m/>
    <n v="2.6631744706305489E-4"/>
    <n v="2.2362272513917262E-4"/>
    <n v="0.11585507900812103"/>
    <n v="0.86314731176343473"/>
    <n v="0.13685268823656527"/>
    <n v="2.9266639902738645E-2"/>
    <n v="1"/>
    <n v="0"/>
    <n v="1"/>
    <n v="2.0359767347758813"/>
    <n v="231.69261738228394"/>
    <n v="530.49651842971707"/>
    <m/>
    <m/>
    <n v="371.05840831249714"/>
    <m/>
    <n v="0.81231308128219992"/>
    <n v="1562.5"/>
    <n v="529.2188117186555"/>
    <n v="367.03761368980469"/>
    <s v=""/>
    <n v="3.5579035660409319E-2"/>
    <n v="-3.255401233154398E-2"/>
    <n v="125462.74643477159"/>
    <n v="241523.78310094125"/>
    <n v="344018.55026191095"/>
    <n v="181002.55349081929"/>
    <m/>
  </r>
  <r>
    <x v="2290"/>
    <m/>
    <n v="13.59"/>
    <n v="1597.59"/>
    <n v="136.8051220623814"/>
    <n v="25.167856884939486"/>
    <m/>
    <m/>
    <m/>
    <m/>
    <m/>
    <m/>
    <m/>
    <n v="2.4578671058940156E-4"/>
    <n v="2.1874434585479309E-4"/>
    <n v="0.11129982126538136"/>
    <n v="0.89847403942870441"/>
    <n v="0.10152596057129559"/>
    <n v="3.6632788334069744E-2"/>
    <n v="1"/>
    <n v="0"/>
    <n v="1"/>
    <n v="1.9658443310289355"/>
    <n v="239.67363205199709"/>
    <n v="536.58777926149617"/>
    <m/>
    <m/>
    <n v="374.69254985760961"/>
    <m/>
    <n v="0.81231308128219992"/>
    <n v="1562.5"/>
    <n v="529.2188117186555"/>
    <n v="367.03761368980469"/>
    <s v=""/>
    <n v="3.0353193909142595E-2"/>
    <n v="-2.8647552779171637E-2"/>
    <n v="126643.09665554226"/>
    <n v="242747.87222160288"/>
    <n v="347387.86376563105"/>
    <n v="182545.70467793074"/>
    <m/>
  </r>
  <r>
    <x v="2291"/>
    <m/>
    <n v="12.85"/>
    <n v="1614.42"/>
    <n v="137.86064487540693"/>
    <n v="25.397888227546968"/>
    <m/>
    <m/>
    <m/>
    <m/>
    <m/>
    <m/>
    <m/>
    <n v="2.617466183645458E-4"/>
    <n v="2.2434358912937463E-4"/>
    <n v="0.11485656082946724"/>
    <n v="0.87065117811140591"/>
    <n v="0.12934882188859409"/>
    <n v="4.0643022569365583E-2"/>
    <n v="1"/>
    <n v="0"/>
    <n v="1"/>
    <n v="1.9296946369432255"/>
    <n v="244.08096397667487"/>
    <n v="539.87686371310861"/>
    <m/>
    <m/>
    <n v="378.33211581121901"/>
    <m/>
    <n v="0.81231308128219992"/>
    <n v="1562.5"/>
    <n v="529.2188117186555"/>
    <n v="367.03761368980469"/>
    <s v=""/>
    <n v="2.6809131253951346E-2"/>
    <n v="-2.4605614900996886E-2"/>
    <n v="127977.23327176594"/>
    <n v="244620.79856442267"/>
    <n v="350762.20638904045"/>
    <n v="184214.15160713356"/>
    <m/>
  </r>
  <r>
    <x v="2292"/>
    <m/>
    <n v="12.66"/>
    <n v="1617.5"/>
    <n v="137.78491424500353"/>
    <n v="25.4708531432446"/>
    <m/>
    <m/>
    <m/>
    <m/>
    <m/>
    <m/>
    <m/>
    <n v="2.57712993174818E-4"/>
    <n v="2.2425559244951141E-4"/>
    <n v="0.11396813087881554"/>
    <n v="0.87743827356730009"/>
    <n v="0.12256172643269991"/>
    <n v="4.675993530861864E-2"/>
    <n v="1"/>
    <n v="0"/>
    <n v="1"/>
    <n v="1.8873735309942641"/>
    <n v="249.43402665240708"/>
    <n v="543.82363427310224"/>
    <m/>
    <m/>
    <n v="379.43357724663377"/>
    <m/>
    <n v="0.81231308128219992"/>
    <n v="1562.5"/>
    <n v="529.2188117186555"/>
    <n v="367.03761368980469"/>
    <s v=""/>
    <n v="1.050532079632327E-2"/>
    <n v="-9.9434231443344956E-3"/>
    <n v="128221.38899238204"/>
    <n v="244486.4216557566"/>
    <n v="351783.40186040587"/>
    <n v="184743.37553007953"/>
    <m/>
  </r>
  <r>
    <x v="2293"/>
    <m/>
    <n v="12.83"/>
    <n v="1625.96"/>
    <n v="138.3895178092387"/>
    <n v="25.584158005411926"/>
    <m/>
    <m/>
    <m/>
    <m/>
    <m/>
    <m/>
    <m/>
    <n v="2.6296940944455389E-4"/>
    <n v="2.268362393521914E-4"/>
    <n v="0.11512453359734195"/>
    <n v="0.868624583095022"/>
    <n v="0.131375416904978"/>
    <n v="4.497404794950291E-2"/>
    <n v="1"/>
    <n v="0"/>
    <n v="1"/>
    <n v="1.8808625916175008"/>
    <n v="250.29450805652019"/>
    <n v="544.44898349628761"/>
    <m/>
    <m/>
    <n v="381.12927906366571"/>
    <m/>
    <n v="0.81231308128219992"/>
    <n v="1562.5"/>
    <n v="529.2188117186555"/>
    <n v="367.03761368980469"/>
    <s v=""/>
    <s v=""/>
    <s v=""/>
    <n v="128892.02451069768"/>
    <n v="245559.23403692432"/>
    <n v="353355.53408461495"/>
    <n v="185565.19027586136"/>
    <m/>
  </r>
  <r>
    <x v="2294"/>
    <m/>
    <n v="12.66"/>
    <n v="1632.69"/>
    <n v="139.127766536987"/>
    <n v="25.671100361850065"/>
    <m/>
    <m/>
    <m/>
    <m/>
    <m/>
    <m/>
    <m/>
    <n v="3.333730179115507E-4"/>
    <n v="2.4904131699506136E-4"/>
    <n v="0.12962252930236379"/>
    <n v="0.77147082793559107"/>
    <n v="0.22852917206440893"/>
    <n v="4.8434536579299164E-2"/>
    <n v="1"/>
    <n v="0"/>
    <n v="1"/>
    <n v="1.9042500456364879"/>
    <n v="247.18223854546423"/>
    <n v="542.1923459258536"/>
    <m/>
    <m/>
    <n v="382.11972296625106"/>
    <m/>
    <n v="0.81231308128219992"/>
    <n v="1562.5"/>
    <n v="529.2188117186555"/>
    <n v="367.03761368980469"/>
    <s v=""/>
    <s v=""/>
    <s v=""/>
    <n v="129425.52061451142"/>
    <n v="246869.18723991542"/>
    <n v="354273.8021196468"/>
    <n v="186195.79437516618"/>
    <m/>
  </r>
  <r>
    <x v="2295"/>
    <m/>
    <n v="13.13"/>
    <n v="1626.67"/>
    <n v="138.93997927415819"/>
    <n v="25.596936296989021"/>
    <m/>
    <m/>
    <m/>
    <m/>
    <m/>
    <m/>
    <m/>
    <n v="3.3257531816507989E-4"/>
    <n v="2.513319580986148E-4"/>
    <n v="0.12946735509586974"/>
    <n v="0.77239548089903165"/>
    <n v="0.22760451910096835"/>
    <n v="5.3503296756622368E-2"/>
    <n v="1"/>
    <n v="0"/>
    <n v="1"/>
    <n v="1.9342982305823169"/>
    <n v="243.28181715061766"/>
    <n v="539.34049777983842"/>
    <m/>
    <m/>
    <n v="380.59978904166439"/>
    <m/>
    <n v="0.81231308128219992"/>
    <n v="1562.5"/>
    <n v="529.2188117186555"/>
    <n v="367.03761368980469"/>
    <s v=""/>
    <s v=""/>
    <s v=""/>
    <n v="128948.30716057996"/>
    <n v="246535.97633527382"/>
    <n v="352864.62918752496"/>
    <n v="185657.87286902711"/>
    <m/>
  </r>
  <r>
    <x v="2296"/>
    <m/>
    <n v="12.59"/>
    <n v="1633.7"/>
    <n v="139.21658026018397"/>
    <n v="25.680895378082546"/>
    <m/>
    <m/>
    <m/>
    <m/>
    <m/>
    <m/>
    <m/>
    <n v="3.1341132725482359E-4"/>
    <n v="2.4802006162753185E-4"/>
    <n v="0.12568186382148822"/>
    <n v="0.79565974723317789"/>
    <n v="0.20434025276682211"/>
    <n v="5.9697431099533432E-2"/>
    <n v="1"/>
    <n v="0"/>
    <n v="1"/>
    <n v="1.8978888978098032"/>
    <n v="247.86111547085241"/>
    <n v="542.72450329854746"/>
    <m/>
    <m/>
    <n v="382.38171744375217"/>
    <m/>
    <n v="0.81231308128219992"/>
    <n v="1562.5"/>
    <n v="529.2188117186555"/>
    <n v="367.03761368980469"/>
    <s v=""/>
    <s v=""/>
    <s v=""/>
    <n v="129505.58466575241"/>
    <n v="247026.77887102638"/>
    <n v="354516.70447223453"/>
    <n v="186266.83888835873"/>
    <m/>
  </r>
  <r>
    <x v="2297"/>
    <m/>
    <n v="12.55"/>
    <n v="1633.77"/>
    <n v="139.21128820613083"/>
    <n v="25.701416440627263"/>
    <m/>
    <m/>
    <m/>
    <m/>
    <m/>
    <m/>
    <m/>
    <n v="2.9208716224783513E-4"/>
    <n v="2.4358455009425406E-4"/>
    <n v="0.12133092341728423"/>
    <n v="0.82419219423623447"/>
    <n v="0.17580780576376553"/>
    <n v="7.2151375282019467E-2"/>
    <n v="1"/>
    <n v="0"/>
    <n v="1"/>
    <n v="1.8906889173026769"/>
    <n v="248.80142088173505"/>
    <n v="543.41081074415172"/>
    <m/>
    <m/>
    <n v="382.48441085019101"/>
    <m/>
    <n v="0.81231308128219992"/>
    <n v="1562.5"/>
    <n v="529.2188117186555"/>
    <n v="367.03761368980469"/>
    <s v=""/>
    <s v=""/>
    <s v=""/>
    <n v="129511.13365940278"/>
    <n v="247017.38861690639"/>
    <n v="354611.91437992861"/>
    <n v="186415.6807957206"/>
    <m/>
  </r>
  <r>
    <x v="2298"/>
    <m/>
    <n v="12.77"/>
    <n v="1650.34"/>
    <n v="140.59906993126495"/>
    <n v="25.931583288603871"/>
    <m/>
    <m/>
    <m/>
    <m/>
    <m/>
    <m/>
    <m/>
    <n v="2.8502856701449986E-4"/>
    <n v="2.4292204988886088E-4"/>
    <n v="0.11985591256809483"/>
    <n v="0.83433514340134118"/>
    <n v="0.16566485659865882"/>
    <n v="7.5726705946415562E-2"/>
    <n v="1"/>
    <n v="0"/>
    <n v="1"/>
    <n v="1.8827499651484947"/>
    <n v="249.84613138815226"/>
    <n v="544.17139989362045"/>
    <m/>
    <m/>
    <n v="385.74523171436164"/>
    <m/>
    <n v="0.81231308128219992"/>
    <n v="1562.5"/>
    <n v="529.2188117186555"/>
    <n v="367.03761368980469"/>
    <s v=""/>
    <n v="-1.3006726773046373E-2"/>
    <n v="1.4400317087497561E-2"/>
    <n v="130824.65972778223"/>
    <n v="249479.87727088179"/>
    <n v="357635.11191763548"/>
    <n v="188085.11056280302"/>
    <m/>
  </r>
  <r>
    <x v="2299"/>
    <m/>
    <n v="12.81"/>
    <n v="1658.78"/>
    <n v="141.36589082559703"/>
    <n v="26.044480134587147"/>
    <m/>
    <m/>
    <m/>
    <m/>
    <m/>
    <m/>
    <m/>
    <n v="2.816588380819933E-4"/>
    <n v="2.4317432672287811E-4"/>
    <n v="0.11914531228433815"/>
    <n v="0.83931124173271543"/>
    <n v="0.16068875826728457"/>
    <n v="7.0138794701388035E-2"/>
    <n v="1"/>
    <n v="0"/>
    <n v="1"/>
    <n v="1.8967904264425581"/>
    <n v="247.98292331370666"/>
    <n v="542.81869460986456"/>
    <m/>
    <m/>
    <n v="387.17963481240446"/>
    <m/>
    <n v="0.81231308128219992"/>
    <n v="1562.5"/>
    <n v="529.2188117186555"/>
    <n v="367.03761368980469"/>
    <s v=""/>
    <s v=""/>
    <s v=""/>
    <n v="131493.70981934064"/>
    <n v="250840.52910663176"/>
    <n v="358964.98684628634"/>
    <n v="188903.96591469695"/>
    <m/>
  </r>
  <r>
    <x v="2300"/>
    <m/>
    <n v="13.07"/>
    <n v="1650.47"/>
    <n v="140.72728041839301"/>
    <n v="25.929868514745898"/>
    <m/>
    <m/>
    <m/>
    <m/>
    <m/>
    <m/>
    <m/>
    <n v="2.7459085218798436E-4"/>
    <n v="2.4220846629544889E-4"/>
    <n v="0.11764088978868874"/>
    <n v="0.85004457361402141"/>
    <n v="0.14995542638597859"/>
    <n v="6.3277283798456457E-2"/>
    <n v="1"/>
    <n v="0"/>
    <n v="1"/>
    <n v="1.9232436141864937"/>
    <n v="244.52448176093552"/>
    <n v="540.29525911953056"/>
    <m/>
    <m/>
    <n v="385.26548236447854"/>
    <m/>
    <n v="0.81231308128219992"/>
    <n v="1562.5"/>
    <n v="529.2188117186555"/>
    <n v="367.03761368980469"/>
    <s v=""/>
    <n v="-1.9321429002037593E-2"/>
    <n v="1.813441268727134E-2"/>
    <n v="130834.96500170435"/>
    <n v="249707.37476861905"/>
    <n v="357190.32297837804"/>
    <n v="188072.67308734779"/>
    <m/>
  </r>
  <r>
    <x v="2301"/>
    <m/>
    <n v="12.45"/>
    <n v="1667.47"/>
    <n v="142.06779165976371"/>
    <n v="26.157153098945933"/>
    <m/>
    <m/>
    <m/>
    <m/>
    <m/>
    <m/>
    <m/>
    <n v="2.8899344498107095E-4"/>
    <n v="2.4750071571015092E-4"/>
    <n v="0.12068665886106043"/>
    <n v="0.82859199967681774"/>
    <n v="0.17140800032318226"/>
    <n v="9.7671592952824363E-2"/>
    <n v="1"/>
    <n v="0"/>
    <n v="1"/>
    <n v="1.883978255859142"/>
    <n v="249.5167465605326"/>
    <n v="543.97218747733359"/>
    <m/>
    <m/>
    <n v="388.98797243393898"/>
    <m/>
    <n v="0.81231308128219992"/>
    <n v="1562.5"/>
    <n v="529.2188117186555"/>
    <n v="367.03761368980469"/>
    <s v=""/>
    <s v=""/>
    <s v=""/>
    <n v="132182.57774536463"/>
    <n v="252085.98637779179"/>
    <n v="360641.54685141757"/>
    <n v="189721.19742435854"/>
    <m/>
  </r>
  <r>
    <x v="2302"/>
    <m/>
    <n v="13.02"/>
    <n v="1666.29"/>
    <n v="141.96339130034949"/>
    <n v="26.155403872924659"/>
    <m/>
    <m/>
    <m/>
    <m/>
    <m/>
    <m/>
    <m/>
    <n v="2.9894002930053556E-4"/>
    <n v="2.5172947288411789E-4"/>
    <n v="0.12274598761974663"/>
    <n v="0.81469058124970117"/>
    <n v="0.18530941875029883"/>
    <n v="9.0454174922499214E-2"/>
    <n v="1"/>
    <n v="0"/>
    <n v="1"/>
    <n v="1.8849968383996787"/>
    <n v="249.38184404728563"/>
    <n v="543.8741536897038"/>
    <m/>
    <m/>
    <n v="388.75004895448865"/>
    <m/>
    <n v="0.81231308128219992"/>
    <n v="1562.5"/>
    <n v="529.2188117186555"/>
    <n v="367.03761368980469"/>
    <s v=""/>
    <s v=""/>
    <s v=""/>
    <n v="132089.03756668701"/>
    <n v="251900.73772098043"/>
    <n v="360420.9613892904"/>
    <n v="189708.51006292945"/>
    <m/>
  </r>
  <r>
    <x v="2303"/>
    <m/>
    <n v="13.37"/>
    <n v="1669.16"/>
    <n v="142.27212799971429"/>
    <n v="26.172527769706182"/>
    <m/>
    <m/>
    <m/>
    <m/>
    <m/>
    <m/>
    <m/>
    <n v="2.8190372346144273E-4"/>
    <n v="2.4803489782488259E-4"/>
    <n v="0.11919709586418921"/>
    <n v="0.83894661421900751"/>
    <n v="0.16105338578099249"/>
    <n v="8.9265672599005905E-2"/>
    <n v="1"/>
    <n v="0"/>
    <n v="1"/>
    <n v="1.922374823196036"/>
    <n v="244.43680085920226"/>
    <n v="540.279290039074"/>
    <m/>
    <m/>
    <n v="388.8297481969434"/>
    <m/>
    <n v="0.81231308128219992"/>
    <n v="1562.5"/>
    <n v="529.2188117186555"/>
    <n v="367.03761368980469"/>
    <s v=""/>
    <n v="-2.2421067161178421E-2"/>
    <n v="1.9893966764301441E-2"/>
    <n v="132316.54630635201"/>
    <n v="252448.56206935059"/>
    <n v="360494.85276927816"/>
    <n v="189832.71188985123"/>
    <m/>
  </r>
  <r>
    <x v="2304"/>
    <m/>
    <n v="13.82"/>
    <n v="1655.35"/>
    <n v="141.11383815537903"/>
    <n v="26.010292649280508"/>
    <m/>
    <m/>
    <m/>
    <m/>
    <m/>
    <m/>
    <m/>
    <n v="2.5414181030433756E-4"/>
    <n v="2.4072238864684782E-4"/>
    <n v="0.11317573608922812"/>
    <n v="0.8835816178934297"/>
    <n v="0.1164183821065703"/>
    <n v="4.7621358176446346E-2"/>
    <n v="1"/>
    <n v="0"/>
    <n v="1"/>
    <n v="1.9098921940227935"/>
    <n v="246.02401158658077"/>
    <n v="541.44869535763507"/>
    <m/>
    <m/>
    <n v="386.34680498371199"/>
    <m/>
    <n v="0.81231308128219992"/>
    <n v="1562.5"/>
    <n v="529.2188117186555"/>
    <n v="367.03761368980469"/>
    <s v=""/>
    <n v="-4.8509429892880318E-2"/>
    <n v="4.7413069012187448E-2"/>
    <n v="131221.80913047268"/>
    <n v="250393.28525741905"/>
    <n v="358192.84719424439"/>
    <n v="188655.9996843978"/>
    <m/>
  </r>
  <r>
    <x v="2305"/>
    <m/>
    <n v="14.07"/>
    <n v="1650.51"/>
    <n v="140.77301500873983"/>
    <n v="25.938756172255676"/>
    <m/>
    <m/>
    <m/>
    <m/>
    <m/>
    <m/>
    <m/>
    <n v="2.2872768800852715E-4"/>
    <n v="2.3350073460782938E-4"/>
    <n v="0.1084824272600618"/>
    <n v="0.92180828292376682"/>
    <n v="7.819171707623318E-2"/>
    <n v="4.5071405349255841E-2"/>
    <n v="1"/>
    <n v="0"/>
    <n v="1"/>
    <n v="1.9344380360290578"/>
    <n v="242.86212290142316"/>
    <n v="539.12913788516971"/>
    <m/>
    <m/>
    <n v="385.12132154903037"/>
    <m/>
    <n v="0.81231308128219992"/>
    <n v="1562.5"/>
    <n v="529.2188117186555"/>
    <n v="367.03761368980469"/>
    <n v="0.92180828292376682"/>
    <n v="-3.8010088500921135E-2"/>
    <n v="3.737887422011843E-2"/>
    <n v="130838.13585521883"/>
    <n v="249788.52651444735"/>
    <n v="357056.66748473054"/>
    <n v="188137.13641096235"/>
    <m/>
  </r>
  <r>
    <x v="2306"/>
    <m/>
    <n v="13.99"/>
    <n v="1649.6"/>
    <n v="140.69540029110414"/>
    <n v="25.920138053695069"/>
    <m/>
    <m/>
    <m/>
    <m/>
    <m/>
    <m/>
    <m/>
    <n v="2.1746427781075032E-4"/>
    <n v="2.2997852015051729E-4"/>
    <n v="0.1076611230462792"/>
    <n v="0.92884039447567357"/>
    <n v="7.115960552432643E-2"/>
    <n v="4.2185007974481645E-2"/>
    <n v="1"/>
    <n v="0"/>
    <n v="1"/>
    <n v="1.9337889393120491"/>
    <n v="242.94361478884733"/>
    <n v="539.1894391108018"/>
    <m/>
    <m/>
    <n v="386.43864727631467"/>
    <m/>
    <n v="0.92180828292376682"/>
    <n v="1649.6"/>
    <n v="539.1894391108018"/>
    <n v="386.43864727631467"/>
    <s v=""/>
    <n v="-4.6906713682437595E-2"/>
    <n v="4.7392926377167965E-2"/>
    <n v="130765.99893776407"/>
    <n v="249650.80646950231"/>
    <n v="358277.99673309352"/>
    <n v="188002.09680119497"/>
    <m/>
  </r>
  <r>
    <x v="2307"/>
    <m/>
    <n v="14.48"/>
    <n v="1660.06"/>
    <n v="141.49045573730652"/>
    <n v="26.061206383572284"/>
    <m/>
    <m/>
    <m/>
    <m/>
    <m/>
    <m/>
    <m/>
    <n v="1.9712099069825584E-4"/>
    <n v="2.2350010674657592E-4"/>
    <n v="0.10613390306602045"/>
    <n v="0.94220599743509981"/>
    <n v="5.7794002564900193E-2"/>
    <n v="5.1817872918790524E-2"/>
    <n v="1"/>
    <n v="0"/>
    <n v="1"/>
    <n v="1.8996764103074117"/>
    <n v="247.22920197858696"/>
    <n v="542.35991875084017"/>
    <m/>
    <m/>
    <n v="388.87510305561597"/>
    <m/>
    <n v="0.92180828292376682"/>
    <n v="1649.6"/>
    <n v="539.1894391108018"/>
    <n v="386.43864727631467"/>
    <s v=""/>
    <n v="-3.7324199806013536E-2"/>
    <n v="4.6857891964168896E-2"/>
    <n v="131595.17713180446"/>
    <n v="251061.55787233223"/>
    <n v="360536.90251772298"/>
    <n v="189025.28355098076"/>
    <m/>
  </r>
  <r>
    <x v="2308"/>
    <m/>
    <n v="14.83"/>
    <n v="1648.36"/>
    <n v="140.57439964467352"/>
    <n v="25.909885754959266"/>
    <m/>
    <m/>
    <m/>
    <m/>
    <m/>
    <m/>
    <m/>
    <n v="1.9313317795250005E-4"/>
    <n v="2.2151238944139958E-4"/>
    <n v="0.10566089355975813"/>
    <n v="0.94642394769682192"/>
    <n v="5.3576052303178079E-2"/>
    <n v="4.1575257022411424E-2"/>
    <n v="1"/>
    <n v="0"/>
    <n v="1"/>
    <n v="1.9203975747349944"/>
    <n v="244.53249167692599"/>
    <n v="540.38794622710077"/>
    <m/>
    <m/>
    <n v="386.23804048888945"/>
    <m/>
    <n v="0.92180828292376682"/>
    <n v="1649.6"/>
    <n v="539.1894391108018"/>
    <n v="386.43864727631467"/>
    <s v=""/>
    <n v="-3.4215630760333959E-2"/>
    <n v="4.3594767269991896E-2"/>
    <n v="130667.70247881474"/>
    <n v="249436.10215861342"/>
    <n v="358092.00861198729"/>
    <n v="187927.73555916105"/>
    <m/>
  </r>
  <r>
    <x v="2309"/>
    <m/>
    <n v="14.53"/>
    <n v="1654.41"/>
    <n v="141.1057368729526"/>
    <n v="25.990668850114748"/>
    <m/>
    <m/>
    <m/>
    <m/>
    <m/>
    <m/>
    <m/>
    <n v="1.7385212449207014E-4"/>
    <n v="2.1487669705860362E-4"/>
    <n v="0.1040662554902098"/>
    <n v="0.96092628228953303"/>
    <n v="3.9073717710466971E-2"/>
    <n v="5.0137240365938932E-2"/>
    <n v="1"/>
    <n v="0"/>
    <n v="1"/>
    <n v="1.9252408348542127"/>
    <n v="243.91577851274934"/>
    <n v="539.93365845820324"/>
    <m/>
    <m/>
    <n v="387.51904741733154"/>
    <m/>
    <n v="0.92180828292376682"/>
    <n v="1649.6"/>
    <n v="539.1894391108018"/>
    <n v="386.43864727631467"/>
    <s v=""/>
    <n v="-2.1330291926520806E-2"/>
    <n v="2.8817601703905904E-2"/>
    <n v="131147.2940728821"/>
    <n v="250378.91029073921"/>
    <n v="359279.66569379898"/>
    <n v="188513.66574378661"/>
    <m/>
  </r>
  <r>
    <x v="2310"/>
    <m/>
    <n v="16.3"/>
    <n v="1630.74"/>
    <n v="139.27615800080866"/>
    <n v="25.655863547664175"/>
    <m/>
    <m/>
    <m/>
    <m/>
    <m/>
    <m/>
    <m/>
    <n v="1.7098820206166488E-4"/>
    <n v="2.1278678315248605E-4"/>
    <n v="0.10355893911626024"/>
    <n v="0.96563368506252467"/>
    <n v="3.4366314937475329E-2"/>
    <n v="4.7732342381808276E-2"/>
    <n v="1"/>
    <n v="0"/>
    <n v="1"/>
    <n v="2.0027030384516862"/>
    <n v="234.10180960364838"/>
    <n v="532.69223525139614"/>
    <m/>
    <m/>
    <n v="382.00182577821857"/>
    <m/>
    <n v="0.92180828292376682"/>
    <n v="1649.6"/>
    <n v="539.1894391108018"/>
    <n v="386.43864727631467"/>
    <s v=""/>
    <n v="-2.9091942142516092E-2"/>
    <n v="3.4641207086218984E-2"/>
    <n v="129270.9415056798"/>
    <n v="247132.49399009786"/>
    <n v="354164.49636400759"/>
    <n v="186085.2798011472"/>
    <m/>
  </r>
  <r>
    <x v="2311"/>
    <m/>
    <n v="16.28"/>
    <n v="1640.42"/>
    <n v="140.0669392465139"/>
    <n v="25.776496541427882"/>
    <m/>
    <m/>
    <m/>
    <m/>
    <m/>
    <m/>
    <m/>
    <n v="1.5700361076401997E-4"/>
    <n v="2.0733744833046792E-4"/>
    <n v="0.10222429943929957"/>
    <n v="0.97824099111952978"/>
    <n v="2.1759008880470221E-2"/>
    <n v="4.0782292298362693E-2"/>
    <n v="1"/>
    <n v="0"/>
    <n v="1"/>
    <n v="1.9921377411194539"/>
    <n v="235.33681807818905"/>
    <n v="533.6289778677409"/>
    <m/>
    <m/>
    <n v="384.14466556476856"/>
    <m/>
    <n v="0.92180828292376682"/>
    <n v="1649.6"/>
    <n v="539.1894391108018"/>
    <n v="386.43864727631467"/>
    <s v=""/>
    <s v=""/>
    <s v=""/>
    <n v="130038.28805618754"/>
    <n v="248535.66122458316"/>
    <n v="356151.18261150434"/>
    <n v="186960.24642840825"/>
    <m/>
  </r>
  <r>
    <x v="2312"/>
    <m/>
    <n v="16.27"/>
    <n v="1631.38"/>
    <n v="139.45953586529805"/>
    <n v="25.670210032957016"/>
    <m/>
    <m/>
    <m/>
    <m/>
    <m/>
    <m/>
    <m/>
    <n v="1.7167489946342472E-4"/>
    <n v="2.1022881981329594E-4"/>
    <n v="0.1029346031157167"/>
    <n v="0.97149060639581342"/>
    <n v="2.8509393604186584E-2"/>
    <n v="4.0484673551917483E-2"/>
    <n v="1"/>
    <n v="0"/>
    <n v="1"/>
    <n v="2.0042708566758454"/>
    <n v="233.9034991115941"/>
    <n v="532.54562204699494"/>
    <m/>
    <m/>
    <n v="382.13181413608629"/>
    <m/>
    <n v="0.92180828292376682"/>
    <n v="1649.6"/>
    <n v="539.1894391108018"/>
    <n v="386.43864727631467"/>
    <s v=""/>
    <n v="-1.6056863486180406E-2"/>
    <n v="1.9744966406122222E-2"/>
    <n v="129321.67516191173"/>
    <n v="247457.88083049"/>
    <n v="354285.01217883022"/>
    <n v="186189.33670513413"/>
    <m/>
  </r>
  <r>
    <x v="2313"/>
    <m/>
    <n v="17.5"/>
    <n v="1608.9"/>
    <n v="138.41699905748189"/>
    <n v="25.359982189873655"/>
    <m/>
    <m/>
    <m/>
    <m/>
    <m/>
    <m/>
    <m/>
    <n v="2.1321737097293363E-4"/>
    <n v="2.2153494365565249E-4"/>
    <n v="0.10566627257665942"/>
    <n v="0.9463757693113608"/>
    <n v="5.3624230688639196E-2"/>
    <n v="2.1455988269288767E-2"/>
    <n v="1"/>
    <n v="0"/>
    <n v="1"/>
    <n v="2.0991088800824729"/>
    <n v="222.8356609250784"/>
    <n v="524.14596322168109"/>
    <m/>
    <m/>
    <n v="376.80665887443274"/>
    <m/>
    <n v="0.92180828292376682"/>
    <n v="1649.6"/>
    <n v="539.1894391108018"/>
    <n v="386.43864727631467"/>
    <s v=""/>
    <s v=""/>
    <s v=""/>
    <n v="127539.65548676567"/>
    <n v="245607.99693729283"/>
    <n v="349347.91291899938"/>
    <n v="183939.21423800208"/>
    <m/>
  </r>
  <r>
    <x v="2314"/>
    <m/>
    <n v="16.63"/>
    <n v="1622.56"/>
    <n v="139.1113973088201"/>
    <n v="25.546294866649177"/>
    <m/>
    <m/>
    <m/>
    <m/>
    <m/>
    <m/>
    <m/>
    <n v="2.296842758998523E-4"/>
    <n v="2.2622548795324653E-4"/>
    <n v="0.10759222790402918"/>
    <n v="0.92943516411983451"/>
    <n v="7.0564835880165488E-2"/>
    <n v="2.352941176470584E-2"/>
    <n v="1"/>
    <n v="0"/>
    <n v="1"/>
    <n v="2.041938438469022"/>
    <n v="228.90471873489119"/>
    <n v="528.90443580840929"/>
    <m/>
    <m/>
    <n v="380.02312912666054"/>
    <m/>
    <n v="0.92180828292376682"/>
    <n v="1649.6"/>
    <n v="539.1894391108018"/>
    <n v="386.43864727631467"/>
    <s v=""/>
    <n v="1.4289265958107977E-2"/>
    <n v="-1.4226581953134976E-2"/>
    <n v="128622.50196196562"/>
    <n v="246840.14157811913"/>
    <n v="352329.99177328066"/>
    <n v="185290.56405804859"/>
    <m/>
  </r>
  <r>
    <x v="2315"/>
    <m/>
    <n v="15.14"/>
    <n v="1643.38"/>
    <n v="140.29109855751733"/>
    <n v="25.819613924818736"/>
    <m/>
    <m/>
    <m/>
    <m/>
    <m/>
    <m/>
    <m/>
    <n v="2.1267753665469969E-4"/>
    <n v="2.2122722981809893E-4"/>
    <n v="0.10559286141985255"/>
    <n v="0.94703371662962599"/>
    <n v="5.2966283370374012E-2"/>
    <n v="4.6237000755489886E-2"/>
    <n v="1"/>
    <n v="0"/>
    <n v="1"/>
    <n v="1.9795053203961324"/>
    <n v="235.90357583213654"/>
    <n v="534.29492693324767"/>
    <m/>
    <m/>
    <n v="384.82118176102398"/>
    <m/>
    <n v="0.92180828292376682"/>
    <n v="1649.6"/>
    <n v="539.1894391108018"/>
    <n v="386.43864727631467"/>
    <s v=""/>
    <n v="1.1031949511882466E-2"/>
    <n v="-1.3195116364995485E-2"/>
    <n v="130272.93121626016"/>
    <n v="248933.41092111813"/>
    <n v="356778.39955592802"/>
    <n v="187272.98235864399"/>
    <m/>
  </r>
  <r>
    <x v="2316"/>
    <m/>
    <n v="15.44"/>
    <n v="1642.81"/>
    <n v="139.99109302443023"/>
    <n v="25.821357557794414"/>
    <m/>
    <m/>
    <m/>
    <m/>
    <m/>
    <m/>
    <m/>
    <n v="1.9162174270663586E-4"/>
    <n v="2.146540008387778E-4"/>
    <n v="0.10401231485874353"/>
    <n v="0.96142461722736827"/>
    <n v="3.8575382772631728E-2"/>
    <n v="4.6771041250831688E-2"/>
    <n v="1"/>
    <n v="0"/>
    <n v="1"/>
    <n v="1.955508714073491"/>
    <n v="238.76332325540403"/>
    <n v="536.45392845915012"/>
    <m/>
    <m/>
    <n v="384.81908423967337"/>
    <m/>
    <n v="0.92180828292376682"/>
    <n v="1649.6"/>
    <n v="539.1894391108018"/>
    <n v="386.43864727631467"/>
    <s v=""/>
    <s v=""/>
    <s v=""/>
    <n v="130227.74655367859"/>
    <n v="248401.07920930992"/>
    <n v="356776.4548856605"/>
    <n v="187285.62915299364"/>
    <m/>
  </r>
  <r>
    <x v="2317"/>
    <m/>
    <n v="17.07"/>
    <n v="1626.13"/>
    <n v="140.09769597995518"/>
    <n v="25.579794921208237"/>
    <m/>
    <m/>
    <m/>
    <m/>
    <m/>
    <m/>
    <m/>
    <n v="1.7349854998468967E-4"/>
    <n v="2.085260752782297E-4"/>
    <n v="0.10251689711468435"/>
    <n v="0.97544895343575677"/>
    <n v="2.4551046564243229E-2"/>
    <n v="2.3698277188125075E-2"/>
    <n v="1"/>
    <n v="0"/>
    <n v="1"/>
    <n v="2.078237924104811"/>
    <n v="223.77835600023525"/>
    <n v="525.23117665307529"/>
    <m/>
    <m/>
    <n v="380.58820134205058"/>
    <m/>
    <n v="0.92180828292376682"/>
    <n v="1649.6"/>
    <n v="539.1894391108018"/>
    <n v="386.43864727631467"/>
    <s v=""/>
    <s v=""/>
    <s v=""/>
    <n v="128905.50063813428"/>
    <n v="248590.23616656489"/>
    <n v="352853.88590955926"/>
    <n v="185533.54426467445"/>
    <m/>
  </r>
  <r>
    <x v="2318"/>
    <m/>
    <n v="18.59"/>
    <n v="1612.52"/>
    <n v="140.39877869393635"/>
    <n v="25.413705338550781"/>
    <m/>
    <m/>
    <m/>
    <m/>
    <m/>
    <m/>
    <m/>
    <n v="1.5665380129944493E-4"/>
    <n v="2.0242182491385006E-4"/>
    <n v="0.10100524726794169"/>
    <n v="0.99004757381292263"/>
    <n v="9.9524261870773678E-3"/>
    <n v="1.3576919237297223E-3"/>
    <n v="1"/>
    <n v="0"/>
    <n v="1"/>
    <n v="2.2041626872044811"/>
    <n v="210.2191594619942"/>
    <n v="514.62289311225015"/>
    <m/>
    <m/>
    <n v="377.05470355960034"/>
    <m/>
    <n v="0.92180828292376682"/>
    <n v="1649.6"/>
    <n v="539.1894391108018"/>
    <n v="386.43864727631467"/>
    <s v=""/>
    <n v="3.0065246935976786E-2"/>
    <n v="-3.0584776324847351E-2"/>
    <n v="127826.61772982743"/>
    <n v="249124.47923495166"/>
    <n v="349577.88203189353"/>
    <n v="184328.87514864764"/>
    <m/>
  </r>
  <r>
    <x v="2319"/>
    <m/>
    <n v="16.41"/>
    <n v="1636.36"/>
    <n v="141.064950344278"/>
    <n v="25.705519456722779"/>
    <m/>
    <m/>
    <m/>
    <m/>
    <m/>
    <m/>
    <m/>
    <n v="1.4816101034969341E-4"/>
    <n v="1.9850094692049246E-4"/>
    <n v="0.10002223615173188"/>
    <n v="0.99977768791633348"/>
    <n v="2.2231208366652044E-4"/>
    <n v="3.5734107501173944E-2"/>
    <n v="1"/>
    <n v="0"/>
    <n v="1"/>
    <n v="2.0877646666898295"/>
    <n v="221.3204698043192"/>
    <n v="523.68167484639412"/>
    <m/>
    <m/>
    <n v="382.71048098838423"/>
    <m/>
    <n v="0.92180828292376682"/>
    <n v="1649.6"/>
    <n v="539.1894391108018"/>
    <n v="386.43864727631467"/>
    <s v=""/>
    <n v="4.1965370972143035E-2"/>
    <n v="-4.0834938359123663E-2"/>
    <n v="129716.44642446631"/>
    <n v="250306.53841677858"/>
    <n v="354821.51028034883"/>
    <n v="186445.44049945244"/>
    <m/>
  </r>
  <r>
    <x v="2320"/>
    <m/>
    <n v="17.149999999999999"/>
    <n v="1626.73"/>
    <n v="141.10733098285496"/>
    <n v="25.576903816696799"/>
    <m/>
    <m/>
    <m/>
    <m/>
    <m/>
    <m/>
    <m/>
    <n v="1.4371473006764127E-4"/>
    <n v="1.9565686473875282E-4"/>
    <n v="9.9303101577106548E-2"/>
    <n v="1"/>
    <n v="0"/>
    <n v="2.542259099636144E-2"/>
    <n v="1"/>
    <n v="0"/>
    <n v="1"/>
    <n v="2.1619314561855671"/>
    <n v="213.45817145385413"/>
    <n v="517.48049882932116"/>
    <m/>
    <m/>
    <n v="380.28341836563573"/>
    <m/>
    <n v="0.92180828292376682"/>
    <n v="1649.6"/>
    <n v="539.1894391108018"/>
    <n v="386.43864727631467"/>
    <s v=""/>
    <n v="2.8196729326065206E-2"/>
    <n v="-3.33648577408997E-2"/>
    <n v="128953.06344085171"/>
    <n v="250381.73888941336"/>
    <n v="352571.31315189664"/>
    <n v="185512.57471161513"/>
    <m/>
  </r>
  <r>
    <x v="2321"/>
    <m/>
    <n v="16.8"/>
    <n v="1639.04"/>
    <n v="141.41289334605244"/>
    <n v="25.730262485450947"/>
    <m/>
    <m/>
    <m/>
    <m/>
    <m/>
    <m/>
    <m/>
    <n v="1.2987110109713659E-4"/>
    <n v="1.8994551200746806E-4"/>
    <n v="9.7843005908324329E-2"/>
    <n v="1"/>
    <n v="0"/>
    <n v="2.9600993807246002E-2"/>
    <n v="1"/>
    <n v="0"/>
    <n v="1"/>
    <n v="2.1013657394369947"/>
    <n v="219.43812383067575"/>
    <n v="522.31284095027263"/>
    <m/>
    <m/>
    <n v="383.21250296426382"/>
    <m/>
    <n v="0.92180828292376682"/>
    <n v="1649.6"/>
    <n v="539.1894391108018"/>
    <n v="386.43864727631467"/>
    <s v=""/>
    <n v="3.0447585032549851E-2"/>
    <n v="-3.3818232039824925E-2"/>
    <n v="129928.89360993746"/>
    <n v="250923.93067564906"/>
    <n v="355286.94878941576"/>
    <n v="186624.90487084087"/>
    <m/>
  </r>
  <r>
    <x v="2322"/>
    <m/>
    <n v="16.61"/>
    <n v="1651.81"/>
    <n v="142.16823107436005"/>
    <n v="25.901186595636929"/>
    <m/>
    <m/>
    <m/>
    <m/>
    <m/>
    <m/>
    <m/>
    <n v="1.414347995878012E-4"/>
    <n v="1.9161238922735751E-4"/>
    <n v="9.8271381475273964E-2"/>
    <n v="1"/>
    <n v="0"/>
    <n v="2.8356660028608989E-2"/>
    <n v="1"/>
    <n v="0"/>
    <n v="1"/>
    <n v="2.0836204338043132"/>
    <n v="221.29120276013467"/>
    <n v="523.78309127757007"/>
    <m/>
    <m/>
    <n v="386.05250971134501"/>
    <m/>
    <n v="0.92180828292376682"/>
    <n v="1649.6"/>
    <n v="539.1894391108018"/>
    <n v="386.43864727631467"/>
    <s v=""/>
    <n v="2.5545441233893129E-2"/>
    <n v="-3.2636417279876984E-2"/>
    <n v="130941.18859443991"/>
    <n v="252264.20670911338"/>
    <n v="357919.99787812441"/>
    <n v="187864.63943715667"/>
    <m/>
  </r>
  <r>
    <x v="2323"/>
    <m/>
    <n v="16.64"/>
    <n v="1628.93"/>
    <n v="140.37083292957234"/>
    <n v="25.594340605897216"/>
    <m/>
    <m/>
    <m/>
    <m/>
    <m/>
    <m/>
    <m/>
    <n v="1.3754325642742447E-4"/>
    <n v="1.8893959859005781E-4"/>
    <n v="9.7583583501216598E-2"/>
    <n v="1"/>
    <n v="0"/>
    <n v="2.0580857229358637E-2"/>
    <n v="1"/>
    <n v="0"/>
    <n v="1"/>
    <n v="2.071816859658095"/>
    <n v="222.54480302115533"/>
    <n v="524.77215698488828"/>
    <m/>
    <m/>
    <n v="381.16712288026423"/>
    <m/>
    <n v="0.92180828292376682"/>
    <n v="1649.6"/>
    <n v="539.1894391108018"/>
    <n v="386.43864727631467"/>
    <s v=""/>
    <n v="2.2738692706788299E-2"/>
    <n v="-2.9625767768126754E-2"/>
    <n v="129127.46038414892"/>
    <n v="249074.89209424597"/>
    <n v="353390.62013745989"/>
    <n v="185639.04598751527"/>
    <m/>
  </r>
  <r>
    <x v="2324"/>
    <m/>
    <n v="20.49"/>
    <n v="1588.19"/>
    <n v="139.85222741806137"/>
    <n v="25.076973792872373"/>
    <m/>
    <m/>
    <m/>
    <m/>
    <m/>
    <m/>
    <m/>
    <n v="2.1306594770407366E-4"/>
    <n v="2.1005451570817359E-4"/>
    <n v="0.10362684866522436"/>
    <n v="0.96500087851806438"/>
    <n v="3.4999121481935624E-2"/>
    <n v="-2.8070866063458169E-2"/>
    <n v="-1"/>
    <n v="0"/>
    <n v="1"/>
    <n v="2.3129413108717856"/>
    <n v="196.64435084132779"/>
    <n v="504.41395499173728"/>
    <m/>
    <m/>
    <n v="371.22865820611514"/>
    <m/>
    <n v="0.92180828292376682"/>
    <n v="1649.6"/>
    <n v="539.1894391108018"/>
    <n v="386.43864727631467"/>
    <s v=""/>
    <n v="3.8773919075712149E-2"/>
    <n v="-4.7104921183527937E-2"/>
    <n v="125897.94607963599"/>
    <n v="248154.67520072733"/>
    <n v="344176.39366411563"/>
    <n v="181886.51791600077"/>
    <m/>
  </r>
  <r>
    <x v="2325"/>
    <m/>
    <n v="18.899999999999999"/>
    <n v="1592.43"/>
    <n v="139.53918598997538"/>
    <n v="25.000002157680715"/>
    <m/>
    <m/>
    <m/>
    <m/>
    <m/>
    <m/>
    <m/>
    <n v="2.3717400354275682E-4"/>
    <n v="2.1737727541965555E-4"/>
    <n v="0.10933238211323736"/>
    <n v="0.91464210389588285"/>
    <n v="8.5357896104117148E-2"/>
    <n v="1.2387117397905448E-3"/>
    <n v="1"/>
    <n v="0"/>
    <n v="1"/>
    <n v="2.2437975313553613"/>
    <n v="202.52289759641096"/>
    <n v="509.44032367145252"/>
    <m/>
    <m/>
    <n v="372.42594252187769"/>
    <m/>
    <n v="0.92180828292376682"/>
    <n v="1649.6"/>
    <n v="539.1894391108018"/>
    <n v="386.43864727631467"/>
    <s v=""/>
    <n v="6.7586371907643272E-2"/>
    <n v="-7.478798170899803E-2"/>
    <n v="126234.05655217245"/>
    <n v="247599.21251453902"/>
    <n v="345286.42918772268"/>
    <n v="181328.23274096538"/>
    <m/>
  </r>
  <r>
    <x v="2326"/>
    <m/>
    <n v="20.11"/>
    <n v="1573.09"/>
    <n v="139.307160231833"/>
    <n v="24.387543000000001"/>
    <m/>
    <m/>
    <m/>
    <m/>
    <m/>
    <m/>
    <m/>
    <n v="3.8212178387991895E-4"/>
    <n v="2.6145551136449725E-4"/>
    <n v="0.13877657550014669"/>
    <n v="0.72058270381440781"/>
    <n v="0.27941729618559219"/>
    <n v="-7.7623525899386927E-3"/>
    <n v="-1"/>
    <n v="0"/>
    <n v="1"/>
    <n v="2.3745156240575569"/>
    <n v="190.7244146529282"/>
    <n v="499.54741272838476"/>
    <m/>
    <m/>
    <n v="367.69517136336617"/>
    <m/>
    <n v="0.92180828292376682"/>
    <n v="1649.6"/>
    <n v="539.1894391108018"/>
    <n v="386.43864727631467"/>
    <n v="0.72058270381440781"/>
    <n v="6.2771989977581377E-2"/>
    <n v="-6.9212654147561059E-2"/>
    <n v="124700.94887791421"/>
    <n v="247187.50454454077"/>
    <n v="340900.39992895065"/>
    <n v="176885.98765683267"/>
    <m/>
  </r>
  <r>
    <x v="2327"/>
    <m/>
    <n v="18.47"/>
    <n v="1588.03"/>
    <n v="139.79136952878048"/>
    <n v="24.475619999999999"/>
    <m/>
    <m/>
    <m/>
    <m/>
    <m/>
    <m/>
    <m/>
    <n v="4.9896758466299522E-4"/>
    <n v="3.0012923977488284E-4"/>
    <n v="0.15858110312081625"/>
    <n v="0.63059215777944377"/>
    <n v="0.36940784222055623"/>
    <n v="7.638414217361611E-3"/>
    <n v="1"/>
    <n v="0"/>
    <n v="1"/>
    <n v="2.3008281675220719"/>
    <n v="196.64309418175694"/>
    <n v="504.71483549170404"/>
    <m/>
    <m/>
    <n v="369.14145677524436"/>
    <m/>
    <n v="0.72058270381440781"/>
    <n v="1588.03"/>
    <n v="504.71483549170404"/>
    <n v="369.14145677524436"/>
    <s v=""/>
    <n v="7.17377899548024E-2"/>
    <n v="-7.7746263237905899E-2"/>
    <n v="125885.26266557802"/>
    <n v="248046.68857779884"/>
    <n v="342241.29128059"/>
    <n v="177524.82147190173"/>
    <m/>
  </r>
  <r>
    <x v="2328"/>
    <m/>
    <n v="17.21"/>
    <n v="1603.26"/>
    <n v="140.37972717923918"/>
    <n v="24.632200999999998"/>
    <m/>
    <m/>
    <m/>
    <m/>
    <m/>
    <m/>
    <m/>
    <n v="4.7430192862893151E-4"/>
    <n v="2.9869469331130708E-4"/>
    <n v="0.15461182750002714"/>
    <n v="0.64678104914051582"/>
    <n v="0.35321895085948418"/>
    <n v="1.9368858654572937E-2"/>
    <n v="1"/>
    <n v="0"/>
    <n v="1"/>
    <n v="2.2380655080390079"/>
    <n v="202.0071816586229"/>
    <n v="509.30408815054585"/>
    <m/>
    <m/>
    <n v="372.63036884795798"/>
    <m/>
    <n v="0.72058270381440781"/>
    <n v="1588.03"/>
    <n v="504.71483549170404"/>
    <n v="369.14145677524436"/>
    <s v=""/>
    <n v="6.4369061037889752E-2"/>
    <n v="-7.7477314567313105E-2"/>
    <n v="127092.5651412219"/>
    <n v="249090.67410700311"/>
    <n v="345475.9585091396"/>
    <n v="178660.52361431494"/>
    <m/>
  </r>
  <r>
    <x v="2329"/>
    <m/>
    <n v="16.86"/>
    <n v="1613.2"/>
    <n v="140.44376443865164"/>
    <n v="24.798569000000001"/>
    <m/>
    <m/>
    <m/>
    <m/>
    <m/>
    <m/>
    <m/>
    <n v="4.5128511387752926E-4"/>
    <n v="2.9705786594541513E-4"/>
    <n v="0.15081369214838378"/>
    <n v="0.66306976890142844"/>
    <n v="0.33693023109857156"/>
    <n v="2.4650144538384378E-2"/>
    <n v="1"/>
    <n v="0"/>
    <n v="1"/>
    <n v="2.1655564116974775"/>
    <n v="208.55183289602127"/>
    <n v="514.80425173113156"/>
    <m/>
    <m/>
    <n v="375.419355043314"/>
    <m/>
    <n v="0.72058270381440781"/>
    <n v="1588.03"/>
    <n v="504.71483549170404"/>
    <n v="369.14145677524436"/>
    <s v=""/>
    <n v="5.5131419732295406E-2"/>
    <n v="-6.9601365117214709E-2"/>
    <n v="127880.52223957385"/>
    <n v="249204.30222436402"/>
    <n v="348061.70502810495"/>
    <n v="179867.21212715498"/>
    <m/>
  </r>
  <r>
    <x v="2330"/>
    <m/>
    <n v="16.86"/>
    <n v="1606.28"/>
    <n v="139.75822921595264"/>
    <n v="24.710491999999999"/>
    <m/>
    <m/>
    <m/>
    <m/>
    <m/>
    <m/>
    <m/>
    <n v="4.1365580756500236E-4"/>
    <n v="2.903958914896205E-4"/>
    <n v="0.14438924025451522"/>
    <n v="0.69257238159664669"/>
    <n v="0.30742761840335331"/>
    <n v="2.4236217784604806E-2"/>
    <n v="1"/>
    <n v="0"/>
    <n v="1"/>
    <n v="2.148010828131568"/>
    <n v="210.24154349055277"/>
    <n v="516.19458586882229"/>
    <m/>
    <m/>
    <n v="374.54437805417768"/>
    <m/>
    <n v="0.72058270381440781"/>
    <n v="1588.03"/>
    <n v="504.71483549170404"/>
    <n v="369.14145677524436"/>
    <s v=""/>
    <n v="4.4712372923382038E-2"/>
    <n v="-5.9116605638750208E-2"/>
    <n v="127331.96458156625"/>
    <n v="247987.88419750636"/>
    <n v="347250.48957368598"/>
    <n v="179228.3783120859"/>
    <m/>
  </r>
  <r>
    <x v="2331"/>
    <m/>
    <n v="16.37"/>
    <n v="1614.96"/>
    <n v="139.92423919182482"/>
    <n v="24.710491999999999"/>
    <m/>
    <m/>
    <m/>
    <m/>
    <m/>
    <m/>
    <m/>
    <n v="4.4129285121112066E-4"/>
    <n v="3.0238480206571744E-4"/>
    <n v="0.14913470320834277"/>
    <n v="0.67053474374974242"/>
    <n v="0.32946525625025758"/>
    <n v="2.082741107131356E-2"/>
    <n v="1"/>
    <n v="0"/>
    <n v="1"/>
    <n v="2.0988891858090239"/>
    <n v="215.04943820198946"/>
    <n v="520.12943968547927"/>
    <m/>
    <m/>
    <n v="376.80242296790232"/>
    <m/>
    <n v="0.72058270381440781"/>
    <n v="1588.03"/>
    <n v="504.71483549170404"/>
    <n v="369.14145677524436"/>
    <s v=""/>
    <n v="4.9605299200637498E-2"/>
    <n v="-6.3307327678982617E-2"/>
    <n v="128020.03979421163"/>
    <n v="248282.45334669476"/>
    <n v="349343.98569247389"/>
    <n v="179228.3783120859"/>
    <m/>
  </r>
  <r>
    <x v="2332"/>
    <m/>
    <n v="16.440000000000001"/>
    <n v="1614.08"/>
    <n v="139.85145364672701"/>
    <n v="24.778995999999999"/>
    <m/>
    <m/>
    <m/>
    <m/>
    <m/>
    <m/>
    <m/>
    <n v="4.2363772157536742E-4"/>
    <n v="3.0125550464935361E-4"/>
    <n v="0.14612098127031078"/>
    <n v="0.6843644159151171"/>
    <n v="0.3156355840848829"/>
    <n v="2.2922312556458786E-2"/>
    <n v="1"/>
    <n v="0"/>
    <n v="1"/>
    <n v="2.0958334381874142"/>
    <n v="215.36252610284541"/>
    <n v="520.38185642556482"/>
    <m/>
    <m/>
    <n v="376.70660627882876"/>
    <m/>
    <n v="0.72058270381440781"/>
    <n v="1588.03"/>
    <n v="504.71483549170404"/>
    <n v="369.14145677524436"/>
    <s v=""/>
    <n v="4.3821518799227244E-2"/>
    <n v="-5.7521431385665789E-2"/>
    <n v="127950.28101689272"/>
    <n v="248153.30221598689"/>
    <n v="349255.15138033446"/>
    <n v="179725.24663943006"/>
    <m/>
  </r>
  <r>
    <x v="2333"/>
    <m/>
    <n v="16.2"/>
    <n v="1615.41"/>
    <n v="139.78266329558471"/>
    <n v="24.769209"/>
    <m/>
    <m/>
    <m/>
    <m/>
    <m/>
    <m/>
    <m/>
    <n v="3.8697380390484502E-4"/>
    <n v="2.9392779585597735E-4"/>
    <n v="0.13965485926670862"/>
    <n v="0.71605098830841996"/>
    <n v="0.28394901169158004"/>
    <n v="3.4482541124230541E-2"/>
    <n v="1"/>
    <n v="0"/>
    <n v="1"/>
    <n v="2.0704687357073852"/>
    <n v="217.9689385688429"/>
    <n v="522.48115349178818"/>
    <m/>
    <m/>
    <n v="377.35839933141716"/>
    <m/>
    <n v="0.72058270381440781"/>
    <n v="1588.03"/>
    <n v="504.71483549170404"/>
    <n v="369.14145677524436"/>
    <s v=""/>
    <n v="5.7487856859635089E-2"/>
    <n v="-6.8686812694084165E-2"/>
    <n v="128055.71189624969"/>
    <n v="248031.24018265487"/>
    <n v="349859.44681199442"/>
    <n v="179654.26026900328"/>
    <m/>
  </r>
  <r>
    <x v="2334"/>
    <m/>
    <n v="14.89"/>
    <n v="1631.89"/>
    <n v="140.22444125516631"/>
    <n v="24.906219"/>
    <m/>
    <m/>
    <m/>
    <m/>
    <m/>
    <m/>
    <m/>
    <n v="3.6154531694695166E-4"/>
    <n v="2.8909063001007534E-4"/>
    <n v="0.13498845867008913"/>
    <n v="0.74080407306819707"/>
    <n v="0.25919592693180293"/>
    <n v="5.844416211637924E-2"/>
    <n v="1"/>
    <n v="0"/>
    <n v="1"/>
    <n v="1.9468008319622372"/>
    <n v="230.98809758799811"/>
    <n v="532.88365283639519"/>
    <m/>
    <m/>
    <n v="382.24469434467835"/>
    <m/>
    <n v="0.72058270381440781"/>
    <n v="1588.03"/>
    <n v="504.71483549170404"/>
    <n v="369.14145677524436"/>
    <s v=""/>
    <n v="5.8350511634817082E-2"/>
    <n v="-6.9803228569304543E-2"/>
    <n v="129362.10354422154"/>
    <n v="248815.13378302703"/>
    <n v="354389.66655356792"/>
    <n v="180648.01142994894"/>
    <m/>
  </r>
  <r>
    <x v="2335"/>
    <m/>
    <n v="14.78"/>
    <n v="1640.46"/>
    <n v="140.36369519056834"/>
    <n v="25.092158000000001"/>
    <m/>
    <m/>
    <m/>
    <m/>
    <m/>
    <m/>
    <m/>
    <n v="3.6972521987296554E-4"/>
    <n v="2.937182414959858E-4"/>
    <n v="0.13650696349123537"/>
    <n v="0.73256336118282095"/>
    <n v="0.26743663881717905"/>
    <n v="5.3573979252157698E-2"/>
    <n v="1"/>
    <n v="0"/>
    <n v="1"/>
    <n v="1.8704071414219932"/>
    <n v="240.05221598979233"/>
    <n v="539.85388286718648"/>
    <m/>
    <m/>
    <n v="385.10462952595395"/>
    <m/>
    <n v="0.72058270381440781"/>
    <n v="1588.03"/>
    <n v="504.71483549170404"/>
    <n v="369.14145677524436"/>
    <s v=""/>
    <n v="4.6112176678575256E-2"/>
    <n v="-5.7120212667141956E-2"/>
    <n v="130041.45890970204"/>
    <n v="249062.22684509758"/>
    <n v="357041.19184679579"/>
    <n v="181996.65092425651"/>
    <m/>
  </r>
  <r>
    <x v="2336"/>
    <m/>
    <n v="14.35"/>
    <n v="1652.32"/>
    <n v="141.14863170794501"/>
    <n v="25.268312999999999"/>
    <m/>
    <m/>
    <m/>
    <m/>
    <m/>
    <m/>
    <m/>
    <n v="3.8505717633153147E-4"/>
    <n v="3.0059803778486498E-4"/>
    <n v="0.13930858439848273"/>
    <n v="0.71783085322263274"/>
    <n v="0.28216914677736726"/>
    <n v="6.2864334923158433E-2"/>
    <n v="1"/>
    <n v="0"/>
    <n v="1"/>
    <n v="1.8535106545730919"/>
    <n v="242.22074872295838"/>
    <n v="541.47948865646197"/>
    <m/>
    <m/>
    <n v="387.42340586354305"/>
    <m/>
    <n v="0.72058270381440781"/>
    <n v="1588.03"/>
    <n v="504.71483549170404"/>
    <n v="369.14145677524436"/>
    <s v=""/>
    <n v="3.46914889726051E-2"/>
    <n v="-4.4084752583716136E-2"/>
    <n v="130981.61697674972"/>
    <n v="250455.02315673963"/>
    <n v="359190.99375444377"/>
    <n v="183274.3258075233"/>
    <m/>
  </r>
  <r>
    <x v="2337"/>
    <m/>
    <n v="14.21"/>
    <n v="1652.62"/>
    <n v="140.92425729037012"/>
    <n v="25.258526"/>
    <m/>
    <m/>
    <m/>
    <m/>
    <m/>
    <m/>
    <m/>
    <n v="4.0223222565447414E-4"/>
    <n v="3.082843267381478E-4"/>
    <n v="0.14238154435524816"/>
    <n v="0.7023382170268897"/>
    <n v="0.2976617829731103"/>
    <n v="6.0986677038291207E-2"/>
    <n v="1"/>
    <n v="0"/>
    <n v="1"/>
    <n v="1.8207762078291809"/>
    <n v="246.49855644949022"/>
    <n v="544.66713897481202"/>
    <m/>
    <m/>
    <n v="388.12509066064638"/>
    <m/>
    <n v="0.72058270381440781"/>
    <n v="1588.03"/>
    <n v="504.71483549170404"/>
    <n v="369.14145677524436"/>
    <s v=""/>
    <n v="2.3355040185920384E-2"/>
    <n v="-3.4594230953446825E-2"/>
    <n v="131005.39837810842"/>
    <n v="250056.89177374629"/>
    <n v="359841.54520734877"/>
    <n v="183203.33943709653"/>
    <m/>
  </r>
  <r>
    <x v="2338"/>
    <m/>
    <n v="14.01"/>
    <n v="1675.02"/>
    <n v="142.38008898458432"/>
    <n v="25.581475000000001"/>
    <m/>
    <m/>
    <m/>
    <m/>
    <m/>
    <m/>
    <m/>
    <n v="4.9331602715854943E-4"/>
    <n v="3.384279041568602E-4"/>
    <n v="0.15768046096073823"/>
    <n v="0.63419398567651053"/>
    <n v="0.36580601432348947"/>
    <n v="6.458667673620945E-2"/>
    <n v="1"/>
    <n v="0"/>
    <n v="1"/>
    <n v="1.7855152769406057"/>
    <n v="251.27221755387259"/>
    <n v="548.183124860774"/>
    <m/>
    <m/>
    <n v="392.59565153020975"/>
    <m/>
    <n v="0.72058270381440781"/>
    <n v="1588.03"/>
    <n v="504.71483549170404"/>
    <n v="369.14145677524436"/>
    <s v=""/>
    <n v="2.7144776173591012E-2"/>
    <n v="-3.6820631936287262E-2"/>
    <n v="132781.07634622551"/>
    <n v="252640.12872244854"/>
    <n v="363986.32628426643"/>
    <n v="185545.73009234975"/>
    <m/>
  </r>
  <r>
    <x v="2339"/>
    <m/>
    <n v="13.84"/>
    <n v="1680.19"/>
    <n v="142.90690494067798"/>
    <n v="25.552116999999999"/>
    <m/>
    <m/>
    <m/>
    <m/>
    <m/>
    <m/>
    <m/>
    <n v="5.2906182155304754E-4"/>
    <n v="3.5379828616526033E-4"/>
    <n v="0.16329334281064123"/>
    <n v="0.61239483667109651"/>
    <n v="0.38760516332890349"/>
    <n v="6.4690737638811308E-2"/>
    <n v="1"/>
    <n v="0"/>
    <n v="1"/>
    <n v="1.8024616943061997"/>
    <n v="248.88738000807328"/>
    <n v="546.448846779326"/>
    <m/>
    <m/>
    <n v="393.10721234420282"/>
    <m/>
    <n v="0.72058270381440781"/>
    <n v="1588.03"/>
    <n v="504.71483549170404"/>
    <n v="369.14145677524436"/>
    <n v="0.61239483667109651"/>
    <s v=""/>
    <s v=""/>
    <n v="133190.90916297396"/>
    <n v="253574.91428066627"/>
    <n v="364460.60851492936"/>
    <n v="185332.79274045542"/>
    <m/>
  </r>
  <r>
    <x v="2340"/>
    <m/>
    <n v="13.79"/>
    <n v="1682.5"/>
    <n v="142.65786936508849"/>
    <n v="25.708697999999998"/>
    <m/>
    <m/>
    <m/>
    <m/>
    <m/>
    <m/>
    <m/>
    <n v="5.4018534773143522E-4"/>
    <n v="3.6239325008041024E-4"/>
    <n v="0.16500103492300991"/>
    <n v="0.60605680471434842"/>
    <n v="0.39394319528565158"/>
    <n v="7.8021978021977967E-2"/>
    <n v="1"/>
    <n v="0"/>
    <n v="1"/>
    <n v="1.7501145406052898"/>
    <n v="256.11557574541138"/>
    <n v="551.7388420974703"/>
    <m/>
    <m/>
    <n v="395.92030566358324"/>
    <m/>
    <n v="0.61239483667109651"/>
    <n v="1682.5"/>
    <n v="551.7388420974703"/>
    <n v="395.92030566358324"/>
    <s v=""/>
    <s v=""/>
    <s v=""/>
    <n v="133374.02595343604"/>
    <n v="253133.02398320896"/>
    <n v="367068.70541774825"/>
    <n v="186468.49488286863"/>
    <m/>
  </r>
  <r>
    <x v="2341"/>
    <m/>
    <n v="14.42"/>
    <n v="1676.26"/>
    <n v="142.57565079552546"/>
    <n v="25.591262"/>
    <m/>
    <m/>
    <m/>
    <m/>
    <m/>
    <m/>
    <m/>
    <n v="5.06858945997431E-4"/>
    <n v="3.5772909248973965E-4"/>
    <n v="0.15983019388798389"/>
    <n v="0.62566400983086123"/>
    <n v="0.37433599016913877"/>
    <n v="9.2107693728641332E-2"/>
    <n v="1"/>
    <n v="0"/>
    <n v="1"/>
    <n v="1.7989365998276758"/>
    <n v="248.97084920511688"/>
    <n v="546.6083157234923"/>
    <m/>
    <m/>
    <n v="393.5940740928063"/>
    <m/>
    <n v="0.61239483667109651"/>
    <n v="1682.5"/>
    <n v="551.7388420974703"/>
    <n v="395.92030566358324"/>
    <s v=""/>
    <s v=""/>
    <s v=""/>
    <n v="132879.37280517485"/>
    <n v="252987.13483434048"/>
    <n v="364911.99155646795"/>
    <n v="185616.71646277656"/>
    <m/>
  </r>
  <r>
    <x v="2342"/>
    <m/>
    <n v="13.78"/>
    <n v="1680.91"/>
    <n v="142.8409941551015"/>
    <n v="25.659766000000001"/>
    <m/>
    <m/>
    <m/>
    <m/>
    <m/>
    <m/>
    <m/>
    <n v="4.8498270279200055E-4"/>
    <n v="3.5564011513334129E-4"/>
    <n v="0.15634298263982566"/>
    <n v="0.63961936961618859"/>
    <n v="0.36038063038381141"/>
    <n v="5.1523602479925629E-2"/>
    <n v="1"/>
    <n v="0"/>
    <n v="1"/>
    <n v="1.7323093183525766"/>
    <n v="258.19199176826942"/>
    <n v="553.35656653489343"/>
    <m/>
    <m/>
    <n v="396.14113019089598"/>
    <m/>
    <n v="0.61239483667109651"/>
    <n v="1682.5"/>
    <n v="551.7388420974703"/>
    <n v="395.92030566358324"/>
    <s v=""/>
    <s v=""/>
    <s v=""/>
    <n v="133247.98452623485"/>
    <n v="253457.96176665259"/>
    <n v="367273.4379667124"/>
    <n v="186113.58479012072"/>
    <m/>
  </r>
  <r>
    <x v="2343"/>
    <m/>
    <n v="13.77"/>
    <n v="1689.37"/>
    <n v="143.52039255642833"/>
    <n v="25.806562"/>
    <m/>
    <m/>
    <m/>
    <m/>
    <m/>
    <m/>
    <m/>
    <n v="4.4376149985417279E-4"/>
    <n v="3.4715403188175268E-4"/>
    <n v="0.14955126075246009"/>
    <n v="0.66866704765212104"/>
    <n v="0.33133295234787896"/>
    <n v="5.7606445092093693E-2"/>
    <n v="1"/>
    <n v="0"/>
    <n v="1"/>
    <n v="1.7161518031507315"/>
    <n v="260.60018814970886"/>
    <n v="555.07698044348479"/>
    <m/>
    <m/>
    <n v="397.8387892920644"/>
    <m/>
    <n v="0.61239483667109651"/>
    <n v="1682.5"/>
    <n v="551.7388420974703"/>
    <n v="395.92030566358324"/>
    <s v=""/>
    <n v="-1.1654401484910037E-2"/>
    <n v="5.1009755084747699E-3"/>
    <n v="133918.62004455048"/>
    <n v="254663.49057892649"/>
    <n v="368847.38484337513"/>
    <n v="187178.31506836449"/>
    <m/>
  </r>
  <r>
    <x v="2344"/>
    <m/>
    <n v="12.54"/>
    <n v="1692.09"/>
    <n v="143.62203416403935"/>
    <n v="25.845706"/>
    <m/>
    <m/>
    <m/>
    <m/>
    <m/>
    <m/>
    <m/>
    <n v="4.043662778881518E-4"/>
    <n v="3.38233689331119E-4"/>
    <n v="0.14275874896328719"/>
    <n v="0.70048246237935785"/>
    <n v="0.29951753762064215"/>
    <n v="6.704450993727798E-2"/>
    <n v="1"/>
    <n v="0"/>
    <n v="1"/>
    <n v="1.6568343493194833"/>
    <n v="269.60763119793154"/>
    <n v="561.47224864369014"/>
    <m/>
    <m/>
    <n v="400.00954077093849"/>
    <m/>
    <n v="0.61239483667109651"/>
    <n v="1682.5"/>
    <n v="551.7388420974703"/>
    <n v="395.92030566358324"/>
    <s v=""/>
    <n v="-1.9853554875486124E-2"/>
    <n v="1.2503523484297396E-2"/>
    <n v="134134.23808353613"/>
    <n v="254843.84408912258"/>
    <n v="370859.948795604"/>
    <n v="187462.23153755695"/>
    <m/>
  </r>
  <r>
    <x v="2345"/>
    <m/>
    <n v="12.29"/>
    <n v="1695.53"/>
    <n v="143.84778882264516"/>
    <n v="25.943570000000001"/>
    <m/>
    <m/>
    <m/>
    <m/>
    <m/>
    <m/>
    <m/>
    <n v="3.6988114582745245E-4"/>
    <n v="3.2987212736962016E-4"/>
    <n v="0.13653574531859267"/>
    <n v="0.73240893633136062"/>
    <n v="0.26759106366863938"/>
    <n v="6.0766796947701499E-2"/>
    <n v="1"/>
    <n v="0"/>
    <n v="1"/>
    <n v="1.6335667285405591"/>
    <n v="273.39384442099401"/>
    <n v="564.10057886163395"/>
    <m/>
    <m/>
    <n v="401.23631218261431"/>
    <m/>
    <n v="0.61239483667109651"/>
    <n v="1682.5"/>
    <n v="551.7388420974703"/>
    <n v="395.92030566358324"/>
    <n v="0.73240893633136062"/>
    <n v="-2.7203044755302552E-2"/>
    <n v="2.4164251743362453E-2"/>
    <n v="134406.9314857827"/>
    <n v="255244.42458051446"/>
    <n v="371997.32262434112"/>
    <n v="188172.05172305281"/>
    <m/>
  </r>
  <r>
    <x v="2346"/>
    <m/>
    <n v="12.66"/>
    <n v="1692.39"/>
    <n v="143.57222401257798"/>
    <n v="26.031647"/>
    <m/>
    <m/>
    <m/>
    <m/>
    <m/>
    <m/>
    <m/>
    <n v="3.4206417674118169E-4"/>
    <n v="3.2272730719747392E-4"/>
    <n v="0.1313013119041678"/>
    <n v="0.76160701328701486"/>
    <n v="0.23839298671298514"/>
    <n v="6.2422404174065978E-2"/>
    <n v="1"/>
    <n v="0"/>
    <n v="1"/>
    <n v="1.6281043300143481"/>
    <n v="274.30803182867623"/>
    <n v="564.72933435654238"/>
    <m/>
    <m/>
    <n v="400.11925836916106"/>
    <m/>
    <n v="0.73240893633136062"/>
    <n v="1692.39"/>
    <n v="564.72933435654238"/>
    <n v="400.11925836916106"/>
    <s v=""/>
    <n v="-2.5466963132471876E-2"/>
    <n v="2.3293003627823161E-2"/>
    <n v="134158.01948489487"/>
    <n v="254755.46064192409"/>
    <n v="370961.67102647974"/>
    <n v="188810.88553812186"/>
    <m/>
  </r>
  <r>
    <x v="2347"/>
    <m/>
    <n v="13.18"/>
    <n v="1685.94"/>
    <n v="143.06804054525225"/>
    <n v="25.777201999999999"/>
    <m/>
    <m/>
    <m/>
    <m/>
    <m/>
    <m/>
    <m/>
    <n v="3.0875054856190656E-4"/>
    <n v="3.1331332483000264E-4"/>
    <n v="0.12566221218581236"/>
    <n v="0.7957841761701081"/>
    <n v="0.2042158238298919"/>
    <n v="5.6040006250976618E-2"/>
    <n v="1"/>
    <n v="0"/>
    <n v="1"/>
    <n v="1.6422646245484744"/>
    <n v="271.92226179406407"/>
    <n v="563.09210641417849"/>
    <m/>
    <m/>
    <n v="398.69198324345456"/>
    <m/>
    <n v="0.73240893633136062"/>
    <n v="1692.39"/>
    <n v="564.72933435654238"/>
    <n v="400.11925836916106"/>
    <s v=""/>
    <n v="-2.9301756687288516E-2"/>
    <n v="2.6550419403168046E-2"/>
    <n v="133646.71935568258"/>
    <n v="253860.83431465234"/>
    <n v="369638.40463884163"/>
    <n v="186965.36321021279"/>
    <m/>
  </r>
  <r>
    <x v="2348"/>
    <m/>
    <n v="12.97"/>
    <n v="1690.25"/>
    <n v="143.35248523755862"/>
    <n v="25.865279999999998"/>
    <m/>
    <m/>
    <m/>
    <m/>
    <m/>
    <m/>
    <m/>
    <n v="2.779026137011581E-4"/>
    <n v="3.0392206108373516E-4"/>
    <n v="0.12376458248877283"/>
    <n v="0.80798559643726342"/>
    <n v="0.19201440356273658"/>
    <n v="5.5654747542987652E-2"/>
    <n v="1"/>
    <n v="0"/>
    <n v="1"/>
    <n v="1.6097199137679967"/>
    <n v="277.31093742683203"/>
    <n v="566.81169976758588"/>
    <m/>
    <m/>
    <n v="400.14350064693264"/>
    <m/>
    <n v="0.73240893633136062"/>
    <n v="1692.39"/>
    <n v="564.72933435654238"/>
    <n v="400.11925836916106"/>
    <s v=""/>
    <n v="-1.718922381579413E-2"/>
    <n v="1.2964235677841218E-2"/>
    <n v="133988.37882186938"/>
    <n v="254365.55477234555"/>
    <n v="370984.1467151239"/>
    <n v="187604.20427841053"/>
    <m/>
  </r>
  <r>
    <x v="2349"/>
    <m/>
    <n v="12.72"/>
    <n v="1691.65"/>
    <n v="143.45308072276615"/>
    <n v="25.845706"/>
    <m/>
    <m/>
    <m/>
    <m/>
    <m/>
    <m/>
    <m/>
    <n v="2.5011911582923925E-4"/>
    <n v="2.9480642830068219E-4"/>
    <n v="0.12189439686201488"/>
    <n v="0.82038225360924955"/>
    <n v="0.17961774639075045"/>
    <n v="5.5849443231146746E-2"/>
    <n v="1"/>
    <n v="0"/>
    <n v="1"/>
    <n v="1.6043174318618174"/>
    <n v="278.24163804687169"/>
    <n v="567.44580385944562"/>
    <m/>
    <m/>
    <n v="400.50614314895591"/>
    <m/>
    <n v="0.73240893633136062"/>
    <n v="1692.39"/>
    <n v="564.72933435654238"/>
    <n v="400.11925836916106"/>
    <s v=""/>
    <n v="-1.5826061233545352E-2"/>
    <n v="1.2428491699461697E-2"/>
    <n v="134099.35869487672"/>
    <n v="254544.05203634486"/>
    <n v="371320.36264505464"/>
    <n v="187462.23153755695"/>
    <m/>
  </r>
  <r>
    <x v="2350"/>
    <m/>
    <n v="13.39"/>
    <n v="1685.33"/>
    <n v="142.96766970346488"/>
    <n v="25.806562"/>
    <m/>
    <m/>
    <m/>
    <m/>
    <m/>
    <m/>
    <m/>
    <n v="2.2874810294659463E-4"/>
    <n v="2.8705450506174548E-4"/>
    <n v="0.12028111678527087"/>
    <n v="0.83138569604838919"/>
    <n v="0.16861430395161081"/>
    <n v="4.9799475116379617E-2"/>
    <n v="1"/>
    <n v="0"/>
    <n v="1"/>
    <n v="1.6224122511113497"/>
    <n v="275.10339866346669"/>
    <n v="565.31242945135932"/>
    <m/>
    <m/>
    <n v="399.00731301372366"/>
    <m/>
    <n v="0.73240893633136062"/>
    <n v="1692.39"/>
    <n v="564.72933435654238"/>
    <n v="400.11925836916106"/>
    <s v=""/>
    <n v="-2.06130109656254E-2"/>
    <n v="1.9276248223635051E-2"/>
    <n v="133598.36383958653"/>
    <n v="253682.73565935591"/>
    <n v="369930.75562184653"/>
    <n v="187178.31506836449"/>
    <m/>
  </r>
  <r>
    <x v="2351"/>
    <m/>
    <n v="13.39"/>
    <n v="1685.96"/>
    <n v="142.94698002893395"/>
    <n v="25.865279999999998"/>
    <m/>
    <m/>
    <m/>
    <m/>
    <m/>
    <m/>
    <m/>
    <n v="2.0732231039804583E-4"/>
    <n v="2.7887757523372629E-4"/>
    <n v="0.11855559789305524"/>
    <n v="0.84348610927850431"/>
    <n v="0.15651389072149569"/>
    <n v="5.8003143353461725E-2"/>
    <n v="1"/>
    <n v="0"/>
    <n v="1"/>
    <n v="1.5887191384469335"/>
    <n v="280.81655190129675"/>
    <n v="569.22576597912371"/>
    <m/>
    <m/>
    <n v="399.85834107797547"/>
    <m/>
    <n v="0.73240893633136062"/>
    <n v="1692.39"/>
    <n v="564.72933435654238"/>
    <n v="400.11925836916106"/>
    <n v="0.84348610927850431"/>
    <n v="-3.2545554876493021E-2"/>
    <n v="3.4124048222335723E-2"/>
    <n v="133648.30478243984"/>
    <n v="253646.02377025681"/>
    <n v="370719.76736322592"/>
    <n v="187604.20427841053"/>
    <m/>
  </r>
  <r>
    <x v="2352"/>
    <m/>
    <n v="13.45"/>
    <n v="1685.73"/>
    <n v="142.85855104895575"/>
    <n v="25.884853"/>
    <m/>
    <m/>
    <m/>
    <m/>
    <m/>
    <m/>
    <m/>
    <n v="1.8659163106073622E-4"/>
    <n v="2.7051171348746298E-4"/>
    <n v="0.11676382299226132"/>
    <n v="0.85642964950391909"/>
    <n v="0.14357035049608091"/>
    <n v="6.4774731441398142E-2"/>
    <n v="1"/>
    <n v="0"/>
    <n v="1"/>
    <n v="1.5502326961799924"/>
    <n v="287.61928358042525"/>
    <n v="573.82223073471425"/>
    <m/>
    <m/>
    <n v="399.79946018495758"/>
    <m/>
    <n v="0.84348610927850431"/>
    <n v="1685.73"/>
    <n v="573.82223073471425"/>
    <n v="399.79946018495758"/>
    <s v=""/>
    <n v="-3.024982799117415E-2"/>
    <n v="3.4474540126517628E-2"/>
    <n v="133630.07237473148"/>
    <n v="253489.11482994209"/>
    <n v="370665.17725288111"/>
    <n v="187746.16976613546"/>
    <m/>
  </r>
  <r>
    <x v="2353"/>
    <m/>
    <n v="12.94"/>
    <n v="1706.87"/>
    <n v="144.53658803719404"/>
    <n v="26.149082"/>
    <m/>
    <m/>
    <m/>
    <m/>
    <m/>
    <m/>
    <m/>
    <n v="1.7750677131558583E-4"/>
    <n v="2.6526865309111605E-4"/>
    <n v="0.11562672751484515"/>
    <n v="0.86485194339830418"/>
    <n v="0.13514805660169582"/>
    <n v="6.2477422258544094E-2"/>
    <n v="1"/>
    <n v="0"/>
    <n v="1"/>
    <n v="1.5159504034185989"/>
    <n v="293.97977933556155"/>
    <n v="578.05212081412355"/>
    <m/>
    <m/>
    <n v="404.48971561173539"/>
    <m/>
    <n v="0.84348610927850431"/>
    <n v="1685.73"/>
    <n v="573.82223073471425"/>
    <n v="399.79946018495758"/>
    <s v=""/>
    <n v="-2.8213296316729197E-2"/>
    <n v="2.9830476468395206E-2"/>
    <n v="135305.86845714194"/>
    <n v="256466.63425511573"/>
    <n v="375013.64325211884"/>
    <n v="189662.65670508528"/>
    <m/>
  </r>
  <r>
    <x v="2354"/>
    <m/>
    <n v="11.98"/>
    <n v="1709.67"/>
    <n v="144.65929202768228"/>
    <n v="26.217587999999999"/>
    <m/>
    <m/>
    <m/>
    <m/>
    <m/>
    <m/>
    <m/>
    <n v="1.7098358492946867E-4"/>
    <n v="2.6067884072201498E-4"/>
    <n v="0.11462204662450219"/>
    <n v="0.8724325114137641"/>
    <n v="0.1275674885862359"/>
    <n v="6.7158726194770479E-2"/>
    <n v="1"/>
    <n v="0"/>
    <n v="1"/>
    <n v="1.4707832580181384"/>
    <n v="302.73879111332229"/>
    <n v="583.79306592925366"/>
    <m/>
    <m/>
    <n v="405.67588592144705"/>
    <m/>
    <n v="0.84348610927850431"/>
    <n v="1685.73"/>
    <n v="573.82223073471425"/>
    <n v="399.79946018495758"/>
    <s v=""/>
    <n v="-4.3295622982418069E-2"/>
    <n v="4.5231761580236229E-2"/>
    <n v="135527.82820315659"/>
    <n v="256684.36099045345"/>
    <n v="376113.37467221124"/>
    <n v="190159.5395386868"/>
    <m/>
  </r>
  <r>
    <x v="2355"/>
    <m/>
    <n v="11.84"/>
    <n v="1707.14"/>
    <n v="144.41360635738411"/>
    <n v="26.227373"/>
    <m/>
    <m/>
    <m/>
    <m/>
    <m/>
    <m/>
    <m/>
    <n v="1.7041821090193606E-4"/>
    <n v="2.5781837083997883E-4"/>
    <n v="0.11399142902137394"/>
    <n v="0.87725893831236668"/>
    <n v="0.12274106168763332"/>
    <n v="6.0455940653342567E-2"/>
    <n v="1"/>
    <n v="0"/>
    <n v="1"/>
    <n v="1.4547355899530179"/>
    <n v="306.0419641700845"/>
    <n v="585.91631495086131"/>
    <m/>
    <m/>
    <n v="405.40130298682209"/>
    <m/>
    <n v="0.84348610927850431"/>
    <n v="1685.73"/>
    <n v="573.82223073471425"/>
    <n v="399.79946018495758"/>
    <s v=""/>
    <n v="-4.0885083086209639E-2"/>
    <n v="4.3331144845497604E-2"/>
    <n v="135327.27171836482"/>
    <n v="256248.41478609262"/>
    <n v="375858.80121159105"/>
    <n v="190230.51140285624"/>
    <m/>
  </r>
  <r>
    <x v="2356"/>
    <m/>
    <n v="12.72"/>
    <n v="1697.37"/>
    <n v="143.70716795495414"/>
    <n v="26.070792000000001"/>
    <m/>
    <m/>
    <m/>
    <m/>
    <m/>
    <m/>
    <m/>
    <n v="1.5792570318613121E-4"/>
    <n v="2.5144861372709609E-4"/>
    <n v="0.11257446483037635"/>
    <n v="0.88830091398326294"/>
    <n v="0.11169908601673706"/>
    <n v="6.2696861083957778E-2"/>
    <n v="1"/>
    <n v="0"/>
    <n v="1"/>
    <n v="1.4944902673439606"/>
    <n v="297.67852023037511"/>
    <n v="580.57905315111532"/>
    <m/>
    <m/>
    <n v="402.86482569123393"/>
    <m/>
    <n v="0.84348610927850431"/>
    <n v="1685.73"/>
    <n v="573.82223073471425"/>
    <n v="399.79946018495758"/>
    <s v=""/>
    <n v="-3.1666998605855534E-2"/>
    <n v="3.4739984544703395E-2"/>
    <n v="134552.79074744944"/>
    <n v="254994.90602516106"/>
    <n v="373507.1627027943"/>
    <n v="189094.80926044303"/>
    <m/>
  </r>
  <r>
    <x v="2357"/>
    <m/>
    <n v="12.98"/>
    <n v="1690.91"/>
    <n v="143.25975792614199"/>
    <n v="25.963142999999999"/>
    <m/>
    <m/>
    <m/>
    <m/>
    <m/>
    <m/>
    <m/>
    <n v="1.4307448187810416E-4"/>
    <n v="2.44187560018459E-4"/>
    <n v="0.11093715799915885"/>
    <n v="0.90141122959683384"/>
    <n v="9.8588770403166159E-2"/>
    <n v="6.6513652222579434E-2"/>
    <n v="1"/>
    <n v="0"/>
    <n v="1"/>
    <n v="1.5133440304472263"/>
    <n v="293.92315264853829"/>
    <n v="578.13761873252406"/>
    <m/>
    <m/>
    <n v="401.30628828349273"/>
    <m/>
    <n v="0.84348610927850431"/>
    <n v="1685.73"/>
    <n v="573.82223073471425"/>
    <n v="399.79946018495758"/>
    <s v=""/>
    <n v="-2.4915015582931188E-2"/>
    <n v="2.6747568258411958E-2"/>
    <n v="134040.69790485856"/>
    <n v="254201.01884559164"/>
    <n v="372062.19940987643"/>
    <n v="188314.0172107777"/>
    <m/>
  </r>
  <r>
    <x v="2358"/>
    <m/>
    <n v="12.73"/>
    <n v="1697.48"/>
    <n v="143.7724299790099"/>
    <n v="26.129511000000001"/>
    <m/>
    <m/>
    <m/>
    <m/>
    <m/>
    <m/>
    <m/>
    <n v="1.3181019498666484E-4"/>
    <n v="2.3777488160681655E-4"/>
    <n v="0.10947079077536416"/>
    <n v="0.913485682269361"/>
    <n v="8.6514317730639001E-2"/>
    <n v="7.4320440174098723E-2"/>
    <n v="1"/>
    <n v="0"/>
    <n v="1"/>
    <n v="1.4887282857175921"/>
    <n v="298.70404658287237"/>
    <n v="581.27224151822179"/>
    <m/>
    <m/>
    <n v="402.9624216732314"/>
    <m/>
    <n v="0.84348610927850431"/>
    <n v="1685.73"/>
    <n v="573.82223073471425"/>
    <n v="399.79946018495758"/>
    <s v=""/>
    <n v="-2.1136547776049563E-2"/>
    <n v="2.2900241841332658E-2"/>
    <n v="134561.51059461432"/>
    <n v="255110.70737263683"/>
    <n v="373597.64664679347"/>
    <n v="189520.70572361775"/>
    <m/>
  </r>
  <r>
    <x v="2359"/>
    <m/>
    <n v="13.41"/>
    <n v="1691.42"/>
    <n v="143.37836153897223"/>
    <n v="26.031647"/>
    <m/>
    <m/>
    <m/>
    <m/>
    <m/>
    <m/>
    <m/>
    <n v="1.3014666476614899E-4"/>
    <n v="2.3409688194205724E-4"/>
    <n v="0.10862082143806355"/>
    <n v="0.92063380368579517"/>
    <n v="7.9366196314204829E-2"/>
    <n v="7.6381049809510326E-2"/>
    <n v="1"/>
    <n v="0"/>
    <n v="1"/>
    <n v="1.5234100226125289"/>
    <n v="291.74537235573047"/>
    <n v="576.75842679951859"/>
    <m/>
    <m/>
    <n v="401.2579141445155"/>
    <m/>
    <n v="0.84348610927850431"/>
    <n v="1685.73"/>
    <n v="573.82223073471425"/>
    <n v="399.79946018495758"/>
    <s v=""/>
    <n v="-1.5181327615052864E-2"/>
    <n v="1.6640932826215593E-2"/>
    <n v="134081.12628716836"/>
    <n v="254411.46984492781"/>
    <n v="372017.35040285141"/>
    <n v="188810.88553812186"/>
    <m/>
  </r>
  <r>
    <x v="2360"/>
    <m/>
    <n v="12.81"/>
    <n v="1689.47"/>
    <n v="143.1619684543796"/>
    <n v="25.933783999999999"/>
    <m/>
    <m/>
    <m/>
    <m/>
    <m/>
    <m/>
    <m/>
    <n v="1.2795753802171943E-4"/>
    <n v="2.3032163740345111E-4"/>
    <n v="0.10774140580637481"/>
    <n v="0.92814827550805201"/>
    <n v="7.1851724491947988E-2"/>
    <n v="7.8637992831541242E-2"/>
    <n v="1"/>
    <n v="0"/>
    <n v="1"/>
    <n v="1.5027387887016392"/>
    <n v="295.70408126854346"/>
    <n v="579.36711567808322"/>
    <m/>
    <m/>
    <n v="401.15229473872785"/>
    <m/>
    <n v="0.84348610927850431"/>
    <n v="1685.73"/>
    <n v="573.82223073471425"/>
    <n v="399.79946018495758"/>
    <s v=""/>
    <s v=""/>
    <s v=""/>
    <n v="133926.54717833674"/>
    <n v="254027.50058956339"/>
    <n v="371919.42771994055"/>
    <n v="188101.07260575469"/>
    <m/>
  </r>
  <r>
    <x v="2361"/>
    <m/>
    <n v="12.31"/>
    <n v="1694.16"/>
    <n v="143.54336929088038"/>
    <n v="25.972930000000002"/>
    <m/>
    <m/>
    <m/>
    <m/>
    <m/>
    <m/>
    <m/>
    <n v="1.1552011077065967E-4"/>
    <n v="2.2351948624668122E-4"/>
    <n v="0.10613850435554824"/>
    <n v="0.94216515115960975"/>
    <n v="5.7834848840390252E-2"/>
    <n v="8.8890475510495531E-2"/>
    <n v="1"/>
    <n v="0"/>
    <n v="1"/>
    <n v="1.4887482579242692"/>
    <n v="298.45709269081192"/>
    <n v="581.16508915695908"/>
    <m/>
    <m/>
    <n v="402.28658076027341"/>
    <m/>
    <n v="0.84348610927850431"/>
    <n v="1685.73"/>
    <n v="573.82223073471425"/>
    <n v="399.79946018495758"/>
    <s v=""/>
    <s v=""/>
    <s v=""/>
    <n v="134298.32975291126"/>
    <n v="254704.26064158752"/>
    <n v="372971.05577625945"/>
    <n v="188385.00358120454"/>
    <m/>
  </r>
  <r>
    <x v="2362"/>
    <m/>
    <n v="13.04"/>
    <n v="1685.39"/>
    <n v="142.90447993861272"/>
    <n v="25.963142999999999"/>
    <m/>
    <m/>
    <m/>
    <m/>
    <m/>
    <m/>
    <m/>
    <n v="1.0503729455580248E-4"/>
    <n v="2.1713466011794342E-4"/>
    <n v="0.10461160007353079"/>
    <n v="0.95591693397013977"/>
    <n v="4.4083066029860229E-2"/>
    <n v="8.7232933819697794E-2"/>
    <n v="1"/>
    <n v="0"/>
    <n v="1"/>
    <n v="1.5143526268844243"/>
    <n v="293.32405191017278"/>
    <n v="577.83334937930101"/>
    <m/>
    <m/>
    <n v="400.16884867524675"/>
    <m/>
    <n v="0.84348610927850431"/>
    <n v="1685.73"/>
    <n v="573.82223073471425"/>
    <n v="399.79946018495758"/>
    <n v="0.95591693397013977"/>
    <s v=""/>
    <s v=""/>
    <n v="133603.12011985827"/>
    <n v="253570.61134169294"/>
    <n v="371007.64757578971"/>
    <n v="188314.0172107777"/>
    <m/>
  </r>
  <r>
    <x v="2363"/>
    <m/>
    <n v="14.73"/>
    <n v="1661.32"/>
    <n v="141.08976170154392"/>
    <n v="25.542331000000001"/>
    <m/>
    <m/>
    <m/>
    <m/>
    <m/>
    <m/>
    <m/>
    <n v="1.4089769399005202E-4"/>
    <n v="2.2452985898135404E-4"/>
    <n v="0.10637812224635404"/>
    <n v="0.94004291379026828"/>
    <n v="5.9957086209731725E-2"/>
    <n v="6.4310260186548895E-2"/>
    <n v="1"/>
    <n v="0"/>
    <n v="1"/>
    <n v="1.5803807421592078"/>
    <n v="280.53466985439775"/>
    <n v="569.43520698166458"/>
    <m/>
    <m/>
    <n v="394.13067924890879"/>
    <m/>
    <n v="0.95591693397013977"/>
    <n v="1661.32"/>
    <n v="569.43520698166458"/>
    <n v="394.13067924890879"/>
    <s v=""/>
    <s v=""/>
    <s v=""/>
    <n v="131695.05901751106"/>
    <n v="250350.56384574232"/>
    <n v="365409.49309188651"/>
    <n v="185261.8136231573"/>
    <m/>
  </r>
  <r>
    <x v="2364"/>
    <m/>
    <n v="14.37"/>
    <n v="1655.83"/>
    <n v="140.61410997969608"/>
    <n v="25.561903999999998"/>
    <m/>
    <m/>
    <m/>
    <m/>
    <m/>
    <m/>
    <m/>
    <n v="1.7203228156114779E-4"/>
    <n v="2.3136127030294373E-4"/>
    <n v="0.10798429526217396"/>
    <n v="0.92606058832176508"/>
    <n v="7.3939411678234923E-2"/>
    <n v="4.1766307958017813E-2"/>
    <n v="1"/>
    <n v="0"/>
    <n v="1"/>
    <n v="1.5694160006934317"/>
    <n v="282.4810300226049"/>
    <n v="570.75212799516976"/>
    <m/>
    <m/>
    <n v="392.92583192500308"/>
    <m/>
    <n v="0.95591693397013977"/>
    <n v="1661.32"/>
    <n v="569.43520698166458"/>
    <n v="394.13067924890879"/>
    <s v=""/>
    <n v="2.1838056485204538E-2"/>
    <n v="-2.169433089431938E-2"/>
    <n v="131259.85937264664"/>
    <n v="249506.56442776398"/>
    <n v="364292.4456934944"/>
    <n v="185403.7791108822"/>
    <m/>
  </r>
  <r>
    <x v="2365"/>
    <m/>
    <n v="15.1"/>
    <n v="1646.06"/>
    <n v="139.88748746307445"/>
    <n v="25.336817"/>
    <m/>
    <m/>
    <m/>
    <m/>
    <m/>
    <m/>
    <m/>
    <n v="2.2258679208453133E-4"/>
    <n v="2.4474775379770494E-4"/>
    <n v="0.11106433627138969"/>
    <n v="0.90037903576577827"/>
    <n v="9.9620964234221732E-2"/>
    <n v="2.5657101519170385E-2"/>
    <n v="1"/>
    <n v="0"/>
    <n v="1"/>
    <n v="1.6068638882131592"/>
    <n v="275.74074074680465"/>
    <n v="566.21254947650118"/>
    <m/>
    <m/>
    <n v="390.57166864595257"/>
    <m/>
    <n v="0.95591693397013977"/>
    <n v="1661.32"/>
    <n v="569.43520698166458"/>
    <n v="394.13067924890879"/>
    <s v=""/>
    <n v="2.9550134977624598E-2"/>
    <n v="-2.8599822948613185E-2"/>
    <n v="130485.37840173129"/>
    <n v="248217.2408471909"/>
    <n v="362109.83557013958"/>
    <n v="183771.19413486746"/>
    <m/>
  </r>
  <r>
    <x v="2366"/>
    <m/>
    <n v="14.91"/>
    <n v="1652.35"/>
    <n v="140.34653834387387"/>
    <n v="25.336817"/>
    <m/>
    <m/>
    <m/>
    <m/>
    <m/>
    <m/>
    <m/>
    <n v="2.627707545806039E-4"/>
    <n v="2.5613811369513148E-4"/>
    <n v="0.11508104114432766"/>
    <n v="0.86895286144123496"/>
    <n v="0.13104713855876504"/>
    <n v="1.1151601881434166E-2"/>
    <n v="1"/>
    <n v="0"/>
    <n v="1"/>
    <n v="1.5775846332244017"/>
    <n v="280.76511369981955"/>
    <n v="569.65160483884677"/>
    <m/>
    <m/>
    <n v="392.10305431595231"/>
    <m/>
    <n v="0.95591693397013977"/>
    <n v="1661.32"/>
    <n v="569.43520698166458"/>
    <n v="394.13067924890879"/>
    <s v=""/>
    <n v="4.8272845461283298E-2"/>
    <n v="-4.6369388146180524E-2"/>
    <n v="130983.99511688559"/>
    <n v="249031.78362801383"/>
    <n v="363529.62573331385"/>
    <n v="183771.19413486746"/>
    <m/>
  </r>
  <r>
    <x v="2367"/>
    <m/>
    <n v="15.94"/>
    <n v="1642.8"/>
    <n v="140.3433349758412"/>
    <n v="25.336817"/>
    <m/>
    <m/>
    <m/>
    <m/>
    <m/>
    <m/>
    <m/>
    <n v="3.020035079305453E-4"/>
    <n v="2.6810691892667813E-4"/>
    <n v="0.12337332288505276"/>
    <n v="0.81054799904490094"/>
    <n v="0.18945200095509906"/>
    <n v="2.2936608271627086E-2"/>
    <n v="1"/>
    <n v="0"/>
    <n v="1"/>
    <n v="1.6229515006916344"/>
    <n v="272.69110395454942"/>
    <n v="564.19108240158141"/>
    <m/>
    <m/>
    <n v="389.77068325761206"/>
    <m/>
    <n v="0.95591693397013977"/>
    <n v="1661.32"/>
    <n v="569.43520698166458"/>
    <n v="394.13067924890879"/>
    <n v="0.81054799904490094"/>
    <n v="4.2357853965564241E-2"/>
    <n v="-4.0928177019561862E-2"/>
    <n v="130226.95384029998"/>
    <n v="249026.09955155419"/>
    <n v="361367.21978269244"/>
    <n v="183771.19413486746"/>
    <m/>
  </r>
  <r>
    <x v="2368"/>
    <m/>
    <n v="14.76"/>
    <n v="1656.96"/>
    <n v="140.34013324025423"/>
    <n v="25.483612999999998"/>
    <m/>
    <m/>
    <m/>
    <m/>
    <m/>
    <m/>
    <m/>
    <n v="2.7249372666546284E-4"/>
    <n v="2.602708822172694E-4"/>
    <n v="0.11719080093565078"/>
    <n v="0.85330929733051142"/>
    <n v="0.14669070266948858"/>
    <n v="2.9131017749968003E-2"/>
    <n v="1"/>
    <n v="0"/>
    <n v="1"/>
    <n v="1.5581416900241591"/>
    <n v="283.58055986895454"/>
    <n v="571.70108649292195"/>
    <m/>
    <m/>
    <n v="393.5893975335303"/>
    <m/>
    <n v="0.81054799904490094"/>
    <n v="1656.96"/>
    <n v="571.70108649292195"/>
    <n v="393.5893975335303"/>
    <s v=""/>
    <n v="4.0850986121256483E-2"/>
    <n v="-4.2272534537901141E-2"/>
    <n v="131349.43598443113"/>
    <n v="249020.41837171649"/>
    <n v="364907.65578855027"/>
    <n v="184835.92441311126"/>
    <m/>
  </r>
  <r>
    <x v="2369"/>
    <m/>
    <n v="13.98"/>
    <n v="1663.5"/>
    <n v="140.84368285308545"/>
    <n v="25.483612999999998"/>
    <m/>
    <m/>
    <m/>
    <m/>
    <m/>
    <m/>
    <m/>
    <n v="2.4738010885722841E-4"/>
    <n v="2.5310348220824487E-4"/>
    <n v="0.1129443026597426"/>
    <n v="0.88539215918895209"/>
    <n v="0.11460784081104791"/>
    <n v="3.4869102900599025E-2"/>
    <n v="1"/>
    <n v="0"/>
    <n v="1"/>
    <n v="1.5341450837015178"/>
    <n v="287.94792331189279"/>
    <n v="574.63596847330291"/>
    <m/>
    <m/>
    <n v="395.23137083514121"/>
    <m/>
    <n v="0.81054799904490094"/>
    <n v="1656.96"/>
    <n v="571.70108649292195"/>
    <n v="393.5893975335303"/>
    <s v=""/>
    <n v="2.7085747392815662E-2"/>
    <n v="-2.7759207571191769E-2"/>
    <n v="131867.87053405101"/>
    <n v="249913.91998357174"/>
    <n v="366429.97481470538"/>
    <n v="184835.92441311126"/>
    <m/>
  </r>
  <r>
    <x v="2370"/>
    <m/>
    <n v="14.99"/>
    <n v="1656.78"/>
    <n v="140.42137187283089"/>
    <n v="25.483612999999998"/>
    <m/>
    <m/>
    <m/>
    <m/>
    <m/>
    <m/>
    <m/>
    <n v="2.2685593311555998E-4"/>
    <n v="2.4677452828521381E-4"/>
    <n v="0.11152325419200597"/>
    <n v="0.89667397821653638"/>
    <n v="0.10332602178346362"/>
    <n v="2.2474430982995192E-2"/>
    <n v="1"/>
    <n v="0"/>
    <n v="1"/>
    <n v="1.5958991467473831"/>
    <n v="276.3571328455667"/>
    <n v="566.92567948726969"/>
    <m/>
    <m/>
    <n v="392.93189049283387"/>
    <m/>
    <n v="0.81054799904490094"/>
    <n v="1656.96"/>
    <n v="571.70108649292195"/>
    <n v="393.5893975335303"/>
    <s v=""/>
    <n v="2.0390742410580254E-2"/>
    <n v="-2.2889345114311843E-2"/>
    <n v="131335.16714361589"/>
    <n v="249164.56871421012"/>
    <n v="364298.0627599053"/>
    <n v="184835.92441311126"/>
    <m/>
  </r>
  <r>
    <x v="2371"/>
    <m/>
    <n v="16.77"/>
    <n v="1630.48"/>
    <n v="138.53274790385299"/>
    <n v="25.219382"/>
    <m/>
    <m/>
    <m/>
    <m/>
    <m/>
    <m/>
    <m/>
    <n v="2.219234161312173E-4"/>
    <n v="2.4469721533482136E-4"/>
    <n v="0.11105286872870505"/>
    <n v="0.9004720107167471"/>
    <n v="9.9527989283252905E-2"/>
    <n v="1.511937932914683E-2"/>
    <n v="1"/>
    <n v="0"/>
    <n v="1"/>
    <n v="1.727166475133201"/>
    <n v="253.62595801980285"/>
    <n v="551.38191961763084"/>
    <m/>
    <m/>
    <n v="385.84086087120704"/>
    <m/>
    <n v="0.81054799904490094"/>
    <n v="1656.96"/>
    <n v="571.70108649292195"/>
    <n v="393.5893975335303"/>
    <s v=""/>
    <n v="2.1722860005553013E-2"/>
    <n v="-2.6528485677437819E-2"/>
    <n v="129250.33095783558"/>
    <n v="245813.38242100211"/>
    <n v="357723.7723634406"/>
    <n v="182919.42296790407"/>
    <m/>
  </r>
  <r>
    <x v="2372"/>
    <m/>
    <n v="16.489999999999998"/>
    <n v="1634.96"/>
    <n v="138.95108646095898"/>
    <n v="25.121517999999998"/>
    <m/>
    <m/>
    <m/>
    <m/>
    <m/>
    <m/>
    <m/>
    <n v="2.0201951420608584E-4"/>
    <n v="2.380428307811738E-4"/>
    <n v="0.10953245487695033"/>
    <n v="0.91297141210192756"/>
    <n v="8.702858789807244E-2"/>
    <n v="7.9117805518299431E-3"/>
    <n v="1"/>
    <n v="0"/>
    <n v="1"/>
    <n v="1.7394593683430104"/>
    <n v="251.82080671443572"/>
    <n v="550.07378880467479"/>
    <m/>
    <m/>
    <n v="386.5328005356925"/>
    <m/>
    <n v="0.81054799904490094"/>
    <n v="1656.96"/>
    <n v="571.70108649292195"/>
    <n v="393.5893975335303"/>
    <n v="0.91297141210192756"/>
    <n v="4.1822040135420346E-2"/>
    <n v="-4.7804800207006837E-2"/>
    <n v="129605.466551459"/>
    <n v="246555.68499765146"/>
    <n v="358365.28883338819"/>
    <n v="182209.60278240818"/>
    <m/>
  </r>
  <r>
    <x v="2373"/>
    <m/>
    <n v="16.809999999999999"/>
    <n v="1638.17"/>
    <n v="139.19610593550576"/>
    <n v="25.170449000000001"/>
    <m/>
    <m/>
    <m/>
    <m/>
    <m/>
    <m/>
    <m/>
    <n v="1.948245843421505E-4"/>
    <n v="2.3480365232474057E-4"/>
    <n v="0.10878466839204376"/>
    <n v="0.91924718324842325"/>
    <n v="8.075281675157675E-2"/>
    <n v="8.0371584549856281E-3"/>
    <n v="1"/>
    <n v="0"/>
    <n v="1"/>
    <n v="1.7394593683430104"/>
    <n v="251.82080671443572"/>
    <n v="550.07378880467479"/>
    <m/>
    <m/>
    <n v="388.21871106008888"/>
    <m/>
    <n v="0.91297141210192756"/>
    <n v="1638.17"/>
    <n v="550.07378880467479"/>
    <n v="388.21871106008888"/>
    <s v=""/>
    <n v="3.4734794735039376E-2"/>
    <n v="-4.0355935748884075E-2"/>
    <n v="129859.92754599721"/>
    <n v="246990.44910006542"/>
    <n v="359928.34327840619"/>
    <n v="182564.50562202747"/>
    <m/>
  </r>
  <r>
    <x v="2374"/>
    <m/>
    <n v="17.010000000000002"/>
    <n v="1632.97"/>
    <n v="139.02773574024587"/>
    <n v="25.092158000000001"/>
    <m/>
    <m/>
    <m/>
    <m/>
    <m/>
    <m/>
    <m/>
    <n v="2.0965366342711668E-4"/>
    <n v="2.3805300401075273E-4"/>
    <n v="0.10953479539462306"/>
    <n v="0.91295190391079051"/>
    <n v="8.7048096089209492E-2"/>
    <n v="1.1362794425697216E-2"/>
    <n v="1"/>
    <n v="0"/>
    <n v="1"/>
    <n v="1.756136160918462"/>
    <n v="249.40651441408724"/>
    <n v="548.31587354969395"/>
    <m/>
    <m/>
    <n v="386.98567196255749"/>
    <m/>
    <n v="0.91297141210192756"/>
    <n v="1638.17"/>
    <n v="550.07378880467479"/>
    <n v="388.21871106008888"/>
    <s v=""/>
    <n v="2.6480768174243163E-2"/>
    <n v="-2.9370053828108977E-2"/>
    <n v="129447.71658911288"/>
    <n v="246691.69196269571"/>
    <n v="358785.15850413265"/>
    <n v="181996.65092425651"/>
    <m/>
  </r>
  <r>
    <x v="2375"/>
    <m/>
    <n v="16.61"/>
    <n v="1639.77"/>
    <n v="138.82323257219687"/>
    <n v="25.278099000000001"/>
    <m/>
    <m/>
    <m/>
    <m/>
    <m/>
    <m/>
    <m/>
    <n v="1.9933847818771595E-4"/>
    <n v="2.3410646822142342E-4"/>
    <n v="0.10862304542941033"/>
    <n v="0.92061495426388051"/>
    <n v="7.9385045736119486E-2"/>
    <n v="2.0325779036827037E-2"/>
    <n v="1"/>
    <n v="0"/>
    <n v="1"/>
    <n v="1.6981568449345854"/>
    <n v="257.64073874672039"/>
    <n v="554.3501397603668"/>
    <m/>
    <m/>
    <n v="388.82754332184902"/>
    <m/>
    <n v="0.91297141210192756"/>
    <n v="1638.17"/>
    <n v="550.07378880467479"/>
    <n v="388.21871106008888"/>
    <s v=""/>
    <n v="3.7986000967562106E-2"/>
    <n v="-4.0780198146430857E-2"/>
    <n v="129986.761686577"/>
    <n v="246328.8202503059"/>
    <n v="360492.80856837478"/>
    <n v="183345.30492482142"/>
    <m/>
  </r>
  <r>
    <x v="2376"/>
    <m/>
    <n v="15.88"/>
    <n v="1653.08"/>
    <n v="139.65210419766942"/>
    <n v="25.346603000000002"/>
    <m/>
    <m/>
    <m/>
    <m/>
    <m/>
    <m/>
    <m/>
    <n v="1.9835425766751222E-4"/>
    <n v="2.3276816236435108E-4"/>
    <n v="0.10831212020435799"/>
    <n v="0.92325770939877194"/>
    <n v="7.6742290601228058E-2"/>
    <n v="2.2469899354321591E-2"/>
    <n v="1"/>
    <n v="0"/>
    <n v="1"/>
    <n v="1.6857041740713588"/>
    <n v="259.53003144082084"/>
    <n v="555.70516572160454"/>
    <m/>
    <m/>
    <n v="391.79050683462572"/>
    <m/>
    <n v="0.91297141210192756"/>
    <n v="1638.17"/>
    <n v="550.07378880467479"/>
    <n v="388.21871106008888"/>
    <s v=""/>
    <n v="3.2992431865444427E-2"/>
    <n v="-3.3906936214967542E-2"/>
    <n v="131041.86319352512"/>
    <n v="247799.57529511026"/>
    <n v="363239.85428761889"/>
    <n v="183842.17325216561"/>
    <m/>
  </r>
  <r>
    <x v="2377"/>
    <m/>
    <n v="15.77"/>
    <n v="1655.08"/>
    <n v="139.62419205973586"/>
    <n v="25.395536"/>
    <m/>
    <m/>
    <m/>
    <m/>
    <m/>
    <m/>
    <m/>
    <n v="1.934785846623266E-4"/>
    <n v="2.3027304332189023E-4"/>
    <n v="0.10773003937353438"/>
    <n v="0.92824620302298533"/>
    <n v="7.1753796977014672E-2"/>
    <n v="3.1508115289089172E-2"/>
    <n v="1"/>
    <n v="0"/>
    <n v="1"/>
    <n v="1.6639744132065781"/>
    <n v="262.87553274952154"/>
    <n v="558.09295921233888"/>
    <m/>
    <m/>
    <n v="392.36988539897948"/>
    <m/>
    <n v="0.91297141210192756"/>
    <n v="1638.17"/>
    <n v="550.07378880467479"/>
    <n v="388.21871106008888"/>
    <s v=""/>
    <n v="1.5474145231930692E-2"/>
    <n v="-1.7166356029009067E-2"/>
    <n v="131200.40586924987"/>
    <n v="247750.04782135502"/>
    <n v="363777.01223714027"/>
    <n v="184197.09059804221"/>
    <m/>
  </r>
  <r>
    <x v="2378"/>
    <m/>
    <n v="15.85"/>
    <n v="1655.17"/>
    <n v="139.76530954178358"/>
    <n v="25.405321000000001"/>
    <m/>
    <m/>
    <m/>
    <m/>
    <m/>
    <m/>
    <m/>
    <n v="1.8478913591355253E-4"/>
    <n v="2.265623749374711E-4"/>
    <n v="0.10685852187284149"/>
    <n v="0.93581680007699408"/>
    <n v="6.4183199923005918E-2"/>
    <n v="3.1309523809523801E-2"/>
    <n v="1"/>
    <n v="0"/>
    <n v="1"/>
    <n v="1.6737807666850775"/>
    <n v="261.32631998847734"/>
    <n v="556.99661686707577"/>
    <m/>
    <m/>
    <n v="392.3220191649358"/>
    <m/>
    <n v="0.91297141210192756"/>
    <n v="1638.17"/>
    <n v="550.07378880467479"/>
    <n v="388.21871106008888"/>
    <s v=""/>
    <n v="2.1400778210116878E-2"/>
    <n v="-2.2772856472372371E-2"/>
    <n v="131207.54028965748"/>
    <n v="248000.44757235801"/>
    <n v="363732.63412287761"/>
    <n v="184268.06246221164"/>
    <m/>
  </r>
  <r>
    <x v="2379"/>
    <m/>
    <n v="15.63"/>
    <n v="1671.71"/>
    <n v="140.09194872604971"/>
    <n v="25.405321000000001"/>
    <m/>
    <m/>
    <m/>
    <m/>
    <m/>
    <m/>
    <m/>
    <n v="2.2128458337339929E-4"/>
    <n v="2.3625781200470758E-4"/>
    <n v="0.10912100496713391"/>
    <n v="0.91641384745419951"/>
    <n v="8.3586152545800485E-2"/>
    <n v="3.2173382173382142E-2"/>
    <n v="1"/>
    <n v="0"/>
    <n v="1"/>
    <n v="1.605395931022386"/>
    <n v="272.00320061851409"/>
    <n v="564.58226226486329"/>
    <m/>
    <m/>
    <n v="396.36651315328629"/>
    <m/>
    <n v="0.91297141210192756"/>
    <n v="1638.17"/>
    <n v="550.07378880467479"/>
    <n v="388.21871106008888"/>
    <s v=""/>
    <n v="1.2657310125243848E-2"/>
    <n v="-1.2299440326174915E-2"/>
    <n v="132518.68821790107"/>
    <n v="248580.03820295329"/>
    <n v="367482.39676737093"/>
    <n v="184268.06246221164"/>
    <m/>
  </r>
  <r>
    <x v="2380"/>
    <m/>
    <n v="14.53"/>
    <n v="1683.99"/>
    <n v="140.57931998897061"/>
    <n v="25.767416000000001"/>
    <m/>
    <m/>
    <m/>
    <m/>
    <m/>
    <m/>
    <m/>
    <n v="2.699652789509769E-4"/>
    <n v="2.5041282381904162E-4"/>
    <n v="0.11664583172633831"/>
    <n v="0.85729595751530208"/>
    <n v="0.14270404248469792"/>
    <n v="4.2144495412844082E-2"/>
    <n v="1"/>
    <n v="0"/>
    <n v="1"/>
    <n v="1.5554154838127228"/>
    <n v="280.47141792657419"/>
    <n v="570.44126842638821"/>
    <m/>
    <m/>
    <n v="399.38326637427929"/>
    <m/>
    <n v="0.91297141210192756"/>
    <n v="1638.17"/>
    <n v="550.07378880467479"/>
    <n v="388.21871106008888"/>
    <s v=""/>
    <s v=""/>
    <s v=""/>
    <n v="133492.14024685096"/>
    <n v="249444.83284859572"/>
    <n v="370279.31241820811"/>
    <n v="186894.3840929147"/>
    <m/>
  </r>
  <r>
    <x v="2381"/>
    <m/>
    <n v="13.82"/>
    <n v="1689.13"/>
    <n v="140.16806905715544"/>
    <n v="25.738056"/>
    <m/>
    <m/>
    <m/>
    <m/>
    <m/>
    <m/>
    <m/>
    <n v="2.8950986218737957E-4"/>
    <n v="2.5686277244392047E-4"/>
    <n v="0.12079444132179233"/>
    <n v="0.82785266363046761"/>
    <n v="0.17214733636953239"/>
    <n v="4.2769192109561475E-2"/>
    <n v="1"/>
    <n v="0"/>
    <n v="1"/>
    <n v="1.497216473555397"/>
    <n v="290.96582221833501"/>
    <n v="577.55600563066025"/>
    <m/>
    <m/>
    <n v="400.93234573033067"/>
    <m/>
    <n v="0.91297141210192756"/>
    <n v="1638.17"/>
    <n v="550.07378880467479"/>
    <n v="388.21871106008888"/>
    <s v=""/>
    <n v="-1.6383707741732367E-2"/>
    <n v="1.8558734429897639E-2"/>
    <n v="133899.59492346353"/>
    <n v="248715.1065990057"/>
    <n v="371715.50688886584"/>
    <n v="186681.43223476296"/>
    <m/>
  </r>
  <r>
    <x v="2382"/>
    <m/>
    <n v="14.29"/>
    <n v="1683.42"/>
    <n v="139.92058296723633"/>
    <n v="25.865279999999998"/>
    <m/>
    <m/>
    <m/>
    <m/>
    <m/>
    <m/>
    <m/>
    <n v="2.8938443816712558E-4"/>
    <n v="2.5780455793014803E-4"/>
    <n v="0.1207682726697005"/>
    <n v="0.82803204674044295"/>
    <n v="0.17196795325955705"/>
    <n v="3.0834998889629102E-2"/>
    <n v="1"/>
    <n v="0"/>
    <n v="1"/>
    <n v="1.5061140916300846"/>
    <n v="289.23667830052972"/>
    <n v="576.41191082860382"/>
    <m/>
    <m/>
    <n v="399.62666513213236"/>
    <m/>
    <n v="0.91297141210192756"/>
    <n v="1638.17"/>
    <n v="550.07378880467479"/>
    <n v="388.21871106008888"/>
    <s v=""/>
    <s v=""/>
    <s v=""/>
    <n v="133446.95558426942"/>
    <n v="248275.96571870364"/>
    <n v="370504.97416292637"/>
    <n v="187604.20427841053"/>
    <m/>
  </r>
  <r>
    <x v="2383"/>
    <m/>
    <n v="14.16"/>
    <n v="1687.99"/>
    <n v="140.25969253579433"/>
    <n v="25.865279999999998"/>
    <m/>
    <m/>
    <m/>
    <m/>
    <m/>
    <m/>
    <m/>
    <n v="2.9899833274492132E-4"/>
    <n v="2.6163612271059612E-4"/>
    <n v="0.12275795685145641"/>
    <n v="0.81461114672188029"/>
    <n v="0.18538885327811971"/>
    <n v="2.9957805907173014E-2"/>
    <n v="1"/>
    <n v="0"/>
    <n v="1"/>
    <n v="1.5061140916300846"/>
    <n v="289.23667830052972"/>
    <n v="576.41191082860382"/>
    <m/>
    <m/>
    <n v="400.61542509765667"/>
    <m/>
    <n v="0.91297141210192756"/>
    <n v="1638.17"/>
    <n v="550.07378880467479"/>
    <n v="388.21871106008888"/>
    <s v=""/>
    <n v="1.174989010466776E-2"/>
    <n v="-1.3951056183286736E-3"/>
    <n v="133809.22559830043"/>
    <n v="248877.68387791046"/>
    <n v="371421.68097316584"/>
    <n v="187604.20427841053"/>
    <m/>
  </r>
  <r>
    <x v="2384"/>
    <m/>
    <n v="14.38"/>
    <n v="1697.6"/>
    <n v="140.75874577598043"/>
    <n v="25.865279999999998"/>
    <m/>
    <m/>
    <m/>
    <m/>
    <m/>
    <m/>
    <m/>
    <n v="2.9271737655234455E-4"/>
    <n v="2.6087270215385285E-4"/>
    <n v="0.12146174615177474"/>
    <n v="0.82330448201397655"/>
    <n v="0.17669551798602345"/>
    <n v="2.0974436158810575E-2"/>
    <n v="1"/>
    <n v="0"/>
    <n v="1"/>
    <n v="1.4836453591182481"/>
    <n v="293.55161140783031"/>
    <n v="579.27828177907782"/>
    <m/>
    <m/>
    <n v="402.87068928998832"/>
    <m/>
    <n v="0.91297141210192756"/>
    <n v="1638.17"/>
    <n v="550.07378880467479"/>
    <n v="388.21871106008888"/>
    <s v=""/>
    <n v="1.3122115652344002E-2"/>
    <n v="-3.0776477127943958E-3"/>
    <n v="134571.0231551578"/>
    <n v="249763.20709775915"/>
    <n v="373512.5990079625"/>
    <n v="187604.20427841053"/>
    <m/>
  </r>
  <r>
    <x v="2385"/>
    <m/>
    <n v="14.53"/>
    <n v="1704.76"/>
    <n v="141.20279798762039"/>
    <n v="26.051220000000001"/>
    <m/>
    <m/>
    <m/>
    <m/>
    <m/>
    <m/>
    <m/>
    <n v="2.7847237985708788E-4"/>
    <n v="2.5755454337723059E-4"/>
    <n v="0.11846943886419496"/>
    <n v="0.84409954971284173"/>
    <n v="0.15590045028715827"/>
    <n v="1.8714698456492852E-2"/>
    <n v="1"/>
    <n v="0"/>
    <n v="1"/>
    <n v="1.4743283247033401"/>
    <n v="295.39506439289136"/>
    <n v="580.49087068023141"/>
    <m/>
    <m/>
    <n v="404.4942972089014"/>
    <m/>
    <n v="0.91297141210192756"/>
    <n v="1638.17"/>
    <n v="550.07378880467479"/>
    <n v="388.21871106008888"/>
    <s v=""/>
    <s v=""/>
    <s v=""/>
    <n v="135138.60593425235"/>
    <n v="250551.13614534074"/>
    <n v="375017.89097802836"/>
    <n v="188952.85102584679"/>
    <m/>
  </r>
  <r>
    <x v="2386"/>
    <m/>
    <n v="13.59"/>
    <n v="1725.52"/>
    <n v="142.06300331117671"/>
    <n v="26.051220000000001"/>
    <m/>
    <m/>
    <m/>
    <m/>
    <m/>
    <m/>
    <m/>
    <n v="2.9605742853762695E-4"/>
    <n v="2.6345759307578801E-4"/>
    <n v="0.12215275026906433"/>
    <n v="0.81864714285786655"/>
    <n v="0.18135285714213345"/>
    <n v="4.9486035030770287E-2"/>
    <n v="1"/>
    <n v="0"/>
    <n v="1"/>
    <n v="1.4027579220756368"/>
    <n v="309.73484430391596"/>
    <n v="589.88406680897242"/>
    <m/>
    <m/>
    <n v="409.56284728181805"/>
    <m/>
    <n v="0.91297141210192756"/>
    <n v="1638.17"/>
    <n v="550.07378880467479"/>
    <n v="388.21871106008888"/>
    <s v=""/>
    <s v=""/>
    <s v=""/>
    <n v="136784.27890827516"/>
    <n v="252077.48990183076"/>
    <n v="379717.08444448176"/>
    <n v="188952.85102584679"/>
    <m/>
  </r>
  <r>
    <x v="2387"/>
    <m/>
    <n v="13.16"/>
    <n v="1722.34"/>
    <n v="141.83664672627697"/>
    <n v="26.442672999999999"/>
    <m/>
    <m/>
    <m/>
    <m/>
    <m/>
    <m/>
    <m/>
    <n v="3.1869315534712193E-4"/>
    <n v="2.712263061824917E-4"/>
    <n v="0.12673647868508478"/>
    <n v="0.78903880743349619"/>
    <n v="0.21096119256650381"/>
    <n v="4.7304702648928505E-2"/>
    <n v="1"/>
    <n v="0"/>
    <n v="1"/>
    <n v="1.4072716407846813"/>
    <n v="308.73819624399351"/>
    <n v="589.25136777453906"/>
    <m/>
    <m/>
    <n v="408.83596506614282"/>
    <m/>
    <n v="0.91297141210192756"/>
    <n v="1638.17"/>
    <n v="550.07378880467479"/>
    <n v="388.21871106008888"/>
    <n v="0.78903880743349619"/>
    <s v=""/>
    <s v=""/>
    <n v="136532.19605387282"/>
    <n v="251675.84134862304"/>
    <n v="379043.17176538368"/>
    <n v="191792.11000844417"/>
    <m/>
  </r>
  <r>
    <x v="2388"/>
    <m/>
    <n v="13.12"/>
    <n v="1709.91"/>
    <n v="141.15139352804078"/>
    <n v="26.442672999999999"/>
    <m/>
    <m/>
    <m/>
    <m/>
    <m/>
    <m/>
    <m/>
    <n v="3.0347068548320695E-4"/>
    <n v="2.6808357069825614E-4"/>
    <n v="0.12367264268363326"/>
    <n v="0.80858626313832238"/>
    <n v="0.19141373686167762"/>
    <n v="4.5097769766144657E-2"/>
    <n v="1"/>
    <n v="0"/>
    <n v="1"/>
    <n v="1.430938705697149"/>
    <n v="303.54593149588095"/>
    <n v="585.94808455929467"/>
    <m/>
    <m/>
    <n v="406.97452805068048"/>
    <m/>
    <n v="0.78903880743349619"/>
    <n v="1709.91"/>
    <n v="585.94808455929467"/>
    <n v="406.97452805068048"/>
    <s v=""/>
    <n v="1.2866216890973892E-2"/>
    <n v="2.1948543709831014E-3"/>
    <n v="135546.85332424357"/>
    <n v="250459.92374775259"/>
    <n v="377317.38183819811"/>
    <n v="191792.11000844417"/>
    <m/>
  </r>
  <r>
    <x v="2389"/>
    <m/>
    <n v="14.31"/>
    <n v="1701.84"/>
    <n v="140.85301724375111"/>
    <n v="26.442672999999999"/>
    <m/>
    <m/>
    <m/>
    <m/>
    <m/>
    <m/>
    <m/>
    <n v="2.7374588482925673E-4"/>
    <n v="2.6022774394561955E-4"/>
    <n v="0.11745974883079964"/>
    <n v="0.85135547279306423"/>
    <n v="0.14864452720693577"/>
    <n v="3.8117654492607053E-2"/>
    <n v="1"/>
    <n v="0"/>
    <n v="1"/>
    <n v="1.4625347366604604"/>
    <n v="296.84344548991442"/>
    <n v="581.6353832188114"/>
    <m/>
    <m/>
    <n v="404.8270763771215"/>
    <m/>
    <n v="0.78903880743349619"/>
    <n v="1709.91"/>
    <n v="585.94808455929467"/>
    <n v="406.97452805068048"/>
    <s v=""/>
    <n v="2.0322707043060717E-2"/>
    <n v="-8.4712232348294059E-4"/>
    <n v="134907.13362769425"/>
    <n v="249930.48298529576"/>
    <n v="375326.41978223762"/>
    <n v="191792.11000844417"/>
    <m/>
  </r>
  <r>
    <x v="2390"/>
    <m/>
    <n v="14.08"/>
    <n v="1697.42"/>
    <n v="140.28880963321038"/>
    <n v="26.100151"/>
    <m/>
    <m/>
    <m/>
    <m/>
    <m/>
    <m/>
    <m/>
    <n v="2.4823312146118285E-4"/>
    <n v="2.529794591617065E-4"/>
    <n v="0.11291662739273614"/>
    <n v="0.88560916411530144"/>
    <n v="0.11439083588469856"/>
    <n v="4.693643162393156E-2"/>
    <n v="1"/>
    <n v="0"/>
    <n v="1"/>
    <n v="1.4371600480770932"/>
    <n v="301.99362059243509"/>
    <n v="584.99913619467691"/>
    <m/>
    <m/>
    <n v="404.48987927716252"/>
    <m/>
    <n v="0.78903880743349619"/>
    <n v="1709.91"/>
    <n v="585.94808455929467"/>
    <n v="406.97452805068048"/>
    <s v=""/>
    <n v="3.1042871245240633E-2"/>
    <n v="-1.0191621447604216E-2"/>
    <n v="134556.75431434257"/>
    <n v="248929.34943937819"/>
    <n v="375013.79499087943"/>
    <n v="189307.75386546602"/>
    <m/>
  </r>
  <r>
    <x v="2391"/>
    <m/>
    <n v="14.01"/>
    <n v="1692.77"/>
    <n v="139.93137189408208"/>
    <n v="26.042083000000002"/>
    <m/>
    <m/>
    <m/>
    <m/>
    <m/>
    <m/>
    <m/>
    <n v="2.6012885356343189E-4"/>
    <n v="2.5640578866136551E-4"/>
    <n v="0.11450106645615563"/>
    <n v="0.87335431096872518"/>
    <n v="0.12664568903127482"/>
    <n v="4.4945987654320896E-2"/>
    <n v="1"/>
    <n v="0"/>
    <n v="1"/>
    <n v="1.4359916739864778"/>
    <n v="302.23913362510211"/>
    <n v="585.15766593641229"/>
    <m/>
    <m/>
    <n v="403.6398443217671"/>
    <m/>
    <n v="0.78903880743349619"/>
    <n v="1709.91"/>
    <n v="585.94808455929467"/>
    <n v="406.97452805068048"/>
    <s v=""/>
    <n v="2.8843774669792932E-2"/>
    <n v="-7.1174960840167945E-3"/>
    <n v="134188.14259328257"/>
    <n v="248295.10965860792"/>
    <n v="374225.70398828771"/>
    <n v="188886.57918906436"/>
    <m/>
  </r>
  <r>
    <x v="2392"/>
    <m/>
    <n v="14.06"/>
    <n v="1698.67"/>
    <n v="140.37248728635862"/>
    <n v="25.953506000000001"/>
    <m/>
    <m/>
    <m/>
    <m/>
    <m/>
    <m/>
    <m/>
    <n v="2.5326565524336632E-4"/>
    <n v="2.5445852111240783E-4"/>
    <n v="0.11324623377430861"/>
    <n v="0.88303157347636507"/>
    <n v="0.11696842652363493"/>
    <n v="4.4907331023483377E-2"/>
    <n v="1"/>
    <n v="0"/>
    <n v="1"/>
    <n v="1.4126741226908608"/>
    <n v="307.146875521879"/>
    <n v="588.3249182584301"/>
    <m/>
    <m/>
    <n v="405.21193653894568"/>
    <m/>
    <n v="0.78903880743349619"/>
    <n v="1709.91"/>
    <n v="585.94808455929467"/>
    <n v="406.97452805068048"/>
    <s v=""/>
    <n v="3.5031339165982445E-2"/>
    <n v="-1.283287387416876E-2"/>
    <n v="134655.84348667055"/>
    <n v="249077.82759537129"/>
    <n v="375683.23432129214"/>
    <n v="188244.11880965348"/>
    <m/>
  </r>
  <r>
    <x v="2393"/>
    <m/>
    <n v="15.46"/>
    <n v="1691.75"/>
    <n v="139.9565646267875"/>
    <n v="25.855084999999999"/>
    <m/>
    <m/>
    <m/>
    <m/>
    <m/>
    <m/>
    <m/>
    <n v="2.3933943815383741E-4"/>
    <n v="2.5024487000947792E-4"/>
    <n v="0.11230468132930918"/>
    <n v="0.89043483153450786"/>
    <n v="0.10956516846549214"/>
    <n v="2.7554957810973998E-2"/>
    <n v="1"/>
    <n v="0"/>
    <n v="1"/>
    <n v="1.4679671768766556"/>
    <n v="295.12493177813752"/>
    <n v="580.64910186133272"/>
    <m/>
    <m/>
    <n v="402.78767402925979"/>
    <m/>
    <n v="0.78903880743349619"/>
    <n v="1709.91"/>
    <n v="585.94808455929467"/>
    <n v="406.97452805068048"/>
    <n v="0.89043483153450786"/>
    <n v="3.5969317171669513E-2"/>
    <n v="-1.1834576573945155E-2"/>
    <n v="134107.28582866295"/>
    <n v="248339.81180255907"/>
    <n v="373435.63325538643"/>
    <n v="187530.2586314808"/>
    <m/>
  </r>
  <r>
    <x v="2394"/>
    <m/>
    <n v="16.600000000000001"/>
    <n v="1681.55"/>
    <n v="139.27056256976152"/>
    <n v="25.786190999999999"/>
    <m/>
    <m/>
    <m/>
    <m/>
    <m/>
    <m/>
    <m/>
    <n v="2.2979117366933157E-4"/>
    <n v="2.4705322770845697E-4"/>
    <n v="0.11158621185660095"/>
    <n v="0.89616806894125645"/>
    <n v="0.10383193105874355"/>
    <n v="1.8224242054535468E-2"/>
    <n v="1"/>
    <n v="0"/>
    <n v="1"/>
    <n v="1.527284630707904"/>
    <n v="283.19955647618622"/>
    <n v="572.82816716234811"/>
    <m/>
    <m/>
    <n v="399.96572596096098"/>
    <m/>
    <n v="0.89043483153450786"/>
    <n v="1681.55"/>
    <n v="572.82816716234811"/>
    <n v="399.96572596096098"/>
    <s v=""/>
    <n v="4.1590069454706668E-2"/>
    <n v="-1.8490217801528819E-2"/>
    <n v="133298.71818246678"/>
    <n v="247122.56542192455"/>
    <n v="370819.32686905342"/>
    <n v="187030.56158395004"/>
    <m/>
  </r>
  <r>
    <x v="2395"/>
    <m/>
    <n v="15.54"/>
    <n v="1695"/>
    <n v="140.21357499686798"/>
    <n v="25.904294"/>
    <m/>
    <m/>
    <m/>
    <m/>
    <m/>
    <m/>
    <m/>
    <n v="2.0701560655270567E-4"/>
    <n v="2.3970269595229544E-4"/>
    <n v="0.10991367465422894"/>
    <n v="0.90980490202501385"/>
    <n v="9.0195097974986149E-2"/>
    <n v="2.2321047008547035E-2"/>
    <n v="1"/>
    <n v="0"/>
    <n v="1"/>
    <n v="1.4620853620102237"/>
    <n v="295.28925056889534"/>
    <n v="580.97944794688362"/>
    <m/>
    <m/>
    <n v="403.43795156726054"/>
    <m/>
    <n v="0.89043483153450786"/>
    <n v="1681.55"/>
    <n v="572.82816716234811"/>
    <n v="399.96572596096098"/>
    <s v=""/>
    <n v="5.3759923879753924E-2"/>
    <n v="-2.9687527486141341E-2"/>
    <n v="134364.91767671565"/>
    <n v="248795.8526257051"/>
    <n v="374038.52361140418"/>
    <n v="187887.17784087412"/>
    <m/>
  </r>
  <r>
    <x v="2396"/>
    <m/>
    <n v="16.600000000000001"/>
    <n v="1693.87"/>
    <n v="140.31668186824947"/>
    <n v="25.914137"/>
    <m/>
    <m/>
    <m/>
    <m/>
    <m/>
    <m/>
    <m/>
    <n v="1.8635624539935718E-4"/>
    <n v="2.325242749243032E-4"/>
    <n v="0.10825536225141405"/>
    <n v="0.92374177057168172"/>
    <n v="7.625822942831828E-2"/>
    <n v="9.2885647447362892E-3"/>
    <n v="1"/>
    <n v="0"/>
    <n v="1"/>
    <n v="1.5335758758112183"/>
    <n v="280.85070902296513"/>
    <n v="571.51020620018767"/>
    <m/>
    <m/>
    <n v="402.47421071265234"/>
    <m/>
    <n v="0.89043483153450786"/>
    <n v="1681.55"/>
    <n v="572.82816716234811"/>
    <n v="399.96572596096098"/>
    <s v=""/>
    <n v="4.0300884955752236E-2"/>
    <n v="-1.7295072757948171E-2"/>
    <n v="134275.34106493116"/>
    <n v="248978.80610918559"/>
    <n v="373145.01271338062"/>
    <n v="187958.5703865072"/>
    <m/>
  </r>
  <r>
    <x v="2397"/>
    <m/>
    <n v="17.670000000000002"/>
    <n v="1678.66"/>
    <n v="139.23383693074481"/>
    <n v="25.727136999999999"/>
    <m/>
    <m/>
    <m/>
    <m/>
    <m/>
    <m/>
    <m/>
    <n v="1.8176224476688864E-4"/>
    <n v="2.2976103384881425E-4"/>
    <n v="0.10761020446955873"/>
    <n v="0.92927989954975387"/>
    <n v="7.0720100450246126E-2"/>
    <n v="-8.999040004690078E-3"/>
    <n v="-1"/>
    <n v="0"/>
    <n v="1"/>
    <n v="1.5987352000955442"/>
    <n v="268.91778629422828"/>
    <n v="563.41600417971893"/>
    <m/>
    <m/>
    <n v="398.63359301748699"/>
    <m/>
    <n v="0.89043483153450786"/>
    <n v="1681.55"/>
    <n v="572.82816716234811"/>
    <n v="399.96572596096098"/>
    <s v=""/>
    <n v="3.6998116738592657E-2"/>
    <n v="-1.7194072658807347E-2"/>
    <n v="133069.62401604454"/>
    <n v="247057.39921620881"/>
    <n v="369584.26943953923"/>
    <n v="186602.2353226663"/>
    <m/>
  </r>
  <r>
    <x v="2398"/>
    <m/>
    <n v="16.739999999999998"/>
    <n v="1690.5"/>
    <n v="140.10247894817562"/>
    <n v="25.864927000000002"/>
    <m/>
    <m/>
    <m/>
    <m/>
    <m/>
    <m/>
    <m/>
    <n v="1.6364065500067707E-4"/>
    <n v="2.2288459324649299E-4"/>
    <n v="0.10598765729849513"/>
    <n v="0.94350608881153053"/>
    <n v="5.649391118846947E-2"/>
    <n v="-1.0572063877097224E-2"/>
    <n v="-1"/>
    <n v="0"/>
    <n v="1"/>
    <n v="1.5573128434470562"/>
    <n v="275.88529939604507"/>
    <n v="568.28193792225977"/>
    <m/>
    <m/>
    <n v="401.51349458283505"/>
    <m/>
    <n v="0.89043483153450786"/>
    <n v="1681.55"/>
    <n v="572.82816716234811"/>
    <n v="399.96572596096098"/>
    <s v=""/>
    <n v="4.943228527515986E-2"/>
    <n v="-3.0330897072306517E-2"/>
    <n v="134008.19665633497"/>
    <n v="248598.72309556953"/>
    <n v="372254.30612167169"/>
    <n v="187601.64392398522"/>
    <m/>
  </r>
  <r>
    <x v="2399"/>
    <m/>
    <n v="19.41"/>
    <n v="1676.12"/>
    <n v="139.23446964129855"/>
    <n v="25.776347999999999"/>
    <m/>
    <m/>
    <m/>
    <m/>
    <m/>
    <m/>
    <m/>
    <n v="1.4832271644232465E-4"/>
    <n v="2.1651189353161278E-4"/>
    <n v="0.10446147344352981"/>
    <n v="0.95729072837612605"/>
    <n v="4.2709271623873946E-2"/>
    <n v="-2.4966998172030387E-2"/>
    <n v="-1"/>
    <n v="0"/>
    <n v="1"/>
    <n v="1.6927643491317452"/>
    <n v="251.8894276887583"/>
    <n v="551.80598395902086"/>
    <m/>
    <m/>
    <n v="397.20744847456086"/>
    <m/>
    <n v="0.89043483153450786"/>
    <n v="1681.55"/>
    <n v="572.82816716234811"/>
    <n v="399.96572596096098"/>
    <s v=""/>
    <n v="4.5803016858917411E-2"/>
    <n v="-2.7947010462727517E-2"/>
    <n v="132868.2748178741"/>
    <n v="247058.52190180958"/>
    <n v="368262.05124657968"/>
    <n v="186959.16903831696"/>
    <m/>
  </r>
  <r>
    <x v="2400"/>
    <m/>
    <n v="20.34"/>
    <n v="1655.45"/>
    <n v="137.74849634279326"/>
    <n v="25.441718000000002"/>
    <m/>
    <m/>
    <m/>
    <m/>
    <m/>
    <m/>
    <m/>
    <n v="1.8923302034788697E-4"/>
    <n v="2.2673930939060284E-4"/>
    <n v="0.10690023944447638"/>
    <n v="0.93545159973135195"/>
    <n v="6.4548400268648054E-2"/>
    <n v="-3.1153960754267067E-2"/>
    <n v="-1"/>
    <n v="1"/>
    <n v="0"/>
    <n v="1.7659225421902851"/>
    <n v="241.00322525325021"/>
    <n v="543.8566339848129"/>
    <m/>
    <m/>
    <n v="392.22151302403159"/>
    <m/>
    <n v="0.89043483153450786"/>
    <n v="1681.55"/>
    <n v="572.82816716234811"/>
    <n v="399.96572596096098"/>
    <s v=""/>
    <n v="5.1816099085984391E-2"/>
    <n v="-3.5823516302040059E-2"/>
    <n v="131229.73626425894"/>
    <n v="244421.80150017291"/>
    <n v="363639.4520897753"/>
    <n v="184532.05458691012"/>
    <m/>
  </r>
  <r>
    <x v="2401"/>
    <m/>
    <n v="19.600000000000001"/>
    <n v="1656.4"/>
    <n v="137.75676688769934"/>
    <n v="25.402349000000001"/>
    <m/>
    <m/>
    <m/>
    <m/>
    <m/>
    <m/>
    <m/>
    <n v="2.2034818330647434E-4"/>
    <n v="2.3494866960689759E-4"/>
    <n v="0.10881825650224157"/>
    <n v="0.91896344615611525"/>
    <n v="8.1036553843884751E-2"/>
    <n v="-2.4361259655377415E-2"/>
    <n v="-1"/>
    <n v="1"/>
    <n v="0"/>
    <n v="1.7256286152190581"/>
    <n v="246.50231489403365"/>
    <n v="539.72015216128193"/>
    <m/>
    <m/>
    <n v="392.10627023665944"/>
    <m/>
    <n v="0.89043483153450786"/>
    <n v="1681.55"/>
    <n v="572.82816716234811"/>
    <n v="399.96572596096098"/>
    <s v=""/>
    <n v="6.9491678999667794E-2"/>
    <n v="-5.2247439038955124E-2"/>
    <n v="131305.0440352282"/>
    <n v="244436.47680726519"/>
    <n v="363532.60730266961"/>
    <n v="184246.50616376384"/>
    <m/>
  </r>
  <r>
    <x v="2402"/>
    <m/>
    <n v="16.48"/>
    <n v="1692.56"/>
    <n v="139.03046489559085"/>
    <n v="25.707453999999998"/>
    <m/>
    <m/>
    <m/>
    <m/>
    <m/>
    <m/>
    <m/>
    <n v="2.0511354365831779E-4"/>
    <n v="2.2994026312343793E-4"/>
    <n v="0.1076521679364669"/>
    <n v="0.92891766061801029"/>
    <n v="7.1082339381989712E-2"/>
    <n v="4.484009231783867E-3"/>
    <n v="1"/>
    <n v="1"/>
    <n v="0"/>
    <n v="1.5441311870401122"/>
    <n v="272.42882990360562"/>
    <n v="520.79800041327735"/>
    <m/>
    <m/>
    <n v="398.31719113048661"/>
    <m/>
    <n v="0.89043483153450786"/>
    <n v="1681.55"/>
    <n v="572.82816716234811"/>
    <n v="399.96572596096098"/>
    <s v=""/>
    <n v="5.478749094421631E-2"/>
    <n v="-4.0179967733980582E-2"/>
    <n v="134171.49561233146"/>
    <n v="246696.53459316868"/>
    <n v="369290.92446735268"/>
    <n v="186459.47199078617"/>
    <m/>
  </r>
  <r>
    <x v="2403"/>
    <m/>
    <n v="15.72"/>
    <n v="1703.2"/>
    <n v="139.77801901318486"/>
    <n v="25.707453999999998"/>
    <m/>
    <m/>
    <m/>
    <m/>
    <m/>
    <m/>
    <m/>
    <n v="1.902039504910497E-4"/>
    <n v="2.247225835893039E-4"/>
    <n v="0.10642376714296913"/>
    <n v="0.93963973165562287"/>
    <n v="6.0360268344377133E-2"/>
    <n v="1.9875909285408593E-2"/>
    <n v="1"/>
    <n v="1"/>
    <n v="0"/>
    <n v="1.4992835969464864"/>
    <n v="280.3412252983407"/>
    <n v="515.7559989218355"/>
    <m/>
    <m/>
    <n v="400.1849654257685"/>
    <m/>
    <n v="0.89043483153450786"/>
    <n v="1681.55"/>
    <n v="572.82816716234811"/>
    <n v="399.96572596096098"/>
    <s v=""/>
    <n v="4.6113579429975848E-2"/>
    <n v="-3.7816222216963902E-2"/>
    <n v="135014.94264718707"/>
    <n v="248022.99933864578"/>
    <n v="371022.58986257046"/>
    <n v="186459.47199078617"/>
    <m/>
  </r>
  <r>
    <x v="2404"/>
    <m/>
    <n v="16.07"/>
    <n v="1710.14"/>
    <n v="140.49010850000306"/>
    <n v="25.963346000000001"/>
    <m/>
    <m/>
    <m/>
    <m/>
    <m/>
    <m/>
    <m/>
    <n v="2.1155899215096749E-4"/>
    <n v="2.3009353709433161E-4"/>
    <n v="0.10768804144172328"/>
    <n v="0.92860821555675011"/>
    <n v="7.1391784443249895E-2"/>
    <n v="2.5746799431009826E-2"/>
    <n v="1"/>
    <n v="1"/>
    <n v="0"/>
    <n v="1.5217822877683387"/>
    <n v="276.13434238075769"/>
    <n v="518.33586101572507"/>
    <m/>
    <m/>
    <n v="401.85218455433176"/>
    <m/>
    <n v="0.89043483153450786"/>
    <n v="1681.55"/>
    <n v="572.82816716234811"/>
    <n v="399.96572596096098"/>
    <s v=""/>
    <n v="4.0329967120714016E-2"/>
    <n v="-3.4442695431809112E-2"/>
    <n v="135565.08573195193"/>
    <n v="249286.53541939042"/>
    <n v="372568.31499567197"/>
    <n v="188315.48959590049"/>
    <m/>
  </r>
  <r>
    <x v="2405"/>
    <m/>
    <n v="18.66"/>
    <n v="1698.06"/>
    <n v="140.57226870426774"/>
    <n v="25.953506000000001"/>
    <m/>
    <m/>
    <m/>
    <m/>
    <m/>
    <m/>
    <m/>
    <n v="2.5498793391405756E-4"/>
    <n v="2.4256618327495773E-4"/>
    <n v="0.11336397959346919"/>
    <n v="0.88211441022630543"/>
    <n v="0.11788558977369457"/>
    <n v="-6.6818595712783549E-2"/>
    <n v="-1"/>
    <n v="0"/>
    <n v="1"/>
    <n v="1.5888889022036903"/>
    <n v="263.95754087935546"/>
    <n v="525.95494578949786"/>
    <m/>
    <m/>
    <n v="399.87657703832616"/>
    <m/>
    <n v="0.89043483153450786"/>
    <n v="1681.55"/>
    <n v="572.82816716234811"/>
    <n v="399.96572596096098"/>
    <s v=""/>
    <n v="3.3652215608078739E-2"/>
    <n v="-2.8305236030321979E-2"/>
    <n v="134607.4879705745"/>
    <n v="249432.32100450504"/>
    <n v="370736.67442826455"/>
    <n v="188244.11880965348"/>
    <m/>
  </r>
  <r>
    <x v="2406"/>
    <m/>
    <n v="14.71"/>
    <n v="1721.54"/>
    <n v="140.10143323940477"/>
    <n v="26.140502999999999"/>
    <m/>
    <m/>
    <m/>
    <m/>
    <m/>
    <m/>
    <m/>
    <n v="3.7827419974769132E-4"/>
    <n v="2.7992471554422091E-4"/>
    <n v="0.13807613721162554"/>
    <n v="0.72423810529065369"/>
    <n v="0.27576189470934631"/>
    <n v="3.964373994585476E-2"/>
    <n v="1"/>
    <n v="0"/>
    <n v="1"/>
    <n v="1.4281725550723587"/>
    <n v="290.65688512492363"/>
    <n v="543.68841927227959"/>
    <m/>
    <m/>
    <n v="406.20615745650105"/>
    <m/>
    <n v="0.89043483153450786"/>
    <n v="1681.55"/>
    <n v="572.82816716234811"/>
    <n v="399.96572596096098"/>
    <n v="0.72423810529065369"/>
    <n v="4.9432882230309838E-2"/>
    <n v="-3.901550282367372E-2"/>
    <n v="136468.77898358292"/>
    <n v="248596.8675833251"/>
    <n v="376605.00413174584"/>
    <n v="189600.43211410832"/>
    <m/>
  </r>
  <r>
    <x v="2407"/>
    <m/>
    <n v="13.48"/>
    <n v="1733.15"/>
    <n v="139.56128205967704"/>
    <n v="26.327503"/>
    <m/>
    <m/>
    <m/>
    <m/>
    <m/>
    <m/>
    <m/>
    <n v="3.9660813157696331E-4"/>
    <n v="2.8837537961910661E-4"/>
    <n v="0.14138263624462147"/>
    <n v="0.70730043417056632"/>
    <n v="0.29269956582943368"/>
    <n v="4.6753626177218621E-2"/>
    <n v="1"/>
    <n v="0"/>
    <n v="1"/>
    <n v="1.3367497790075304"/>
    <n v="309.26294167327262"/>
    <n v="555.28960953173248"/>
    <m/>
    <m/>
    <n v="405.47758014233898"/>
    <m/>
    <n v="0.72423810529065369"/>
    <n v="1733.15"/>
    <n v="555.28960953173248"/>
    <n v="405.47758014233898"/>
    <s v=""/>
    <n v="4.0126863157405435E-2"/>
    <n v="-2.8335194947469167E-2"/>
    <n v="137389.11921616504"/>
    <n v="247638.41992010747"/>
    <n v="375929.51987978769"/>
    <n v="190956.76717794922"/>
    <m/>
  </r>
  <r>
    <x v="2408"/>
    <m/>
    <n v="13.04"/>
    <n v="1744.5"/>
    <n v="140.03428345573911"/>
    <n v="26.504660000000001"/>
    <m/>
    <m/>
    <m/>
    <m/>
    <m/>
    <m/>
    <m/>
    <n v="4.1435139114392235E-4"/>
    <n v="2.9694534004793004E-4"/>
    <n v="0.14451058824063268"/>
    <n v="0.69199081684924291"/>
    <n v="0.30800918315075709"/>
    <n v="3.6554578527977874E-2"/>
    <n v="1"/>
    <n v="0"/>
    <n v="1"/>
    <n v="1.3173867246339968"/>
    <n v="313.74266947976196"/>
    <n v="557.97076524022123"/>
    <m/>
    <m/>
    <n v="407.9405948683945"/>
    <m/>
    <n v="0.72423810529065369"/>
    <n v="1733.15"/>
    <n v="555.28960953173248"/>
    <n v="405.47758014233898"/>
    <s v=""/>
    <n v="3.7521276288838168E-2"/>
    <n v="-3.4216768025631339E-2"/>
    <n v="138288.8489009029"/>
    <n v="248477.71658328033"/>
    <n v="378213.04920118162"/>
    <n v="192241.70969615705"/>
    <m/>
  </r>
  <r>
    <x v="2409"/>
    <m/>
    <n v="13.16"/>
    <n v="1744.66"/>
    <n v="140.27861227304683"/>
    <n v="26.494817999999999"/>
    <m/>
    <m/>
    <m/>
    <m/>
    <m/>
    <m/>
    <m/>
    <n v="4.1285409921166085E-4"/>
    <n v="3.0001833400113137E-4"/>
    <n v="0.14424925164543387"/>
    <n v="0.69324449769625862"/>
    <n v="0.30675550230374138"/>
    <n v="3.4767025089605746E-2"/>
    <n v="1"/>
    <n v="0"/>
    <n v="1"/>
    <n v="1.3401849985560068"/>
    <n v="308.31313904191006"/>
    <n v="554.75207728561315"/>
    <m/>
    <m/>
    <n v="407.31957755762119"/>
    <m/>
    <n v="0.72423810529065369"/>
    <n v="1733.15"/>
    <n v="555.28960953173248"/>
    <n v="405.47758014233898"/>
    <s v=""/>
    <n v="2.6959014044138696E-2"/>
    <n v="-2.4967478860722148E-2"/>
    <n v="138301.5323149609"/>
    <n v="248911.25517912931"/>
    <n v="377637.28681403783"/>
    <n v="192170.32440365263"/>
    <m/>
  </r>
  <r>
    <x v="2410"/>
    <m/>
    <n v="13.33"/>
    <n v="1754.67"/>
    <n v="141.00739941851444"/>
    <n v="26.681818"/>
    <m/>
    <m/>
    <m/>
    <m/>
    <m/>
    <m/>
    <m/>
    <n v="4.7911583899135367E-4"/>
    <n v="3.2328192889135513E-4"/>
    <n v="0.15539446027823586"/>
    <n v="0.64352358392280307"/>
    <n v="0.35647641607719693"/>
    <n v="3.8811607659725744E-2"/>
    <n v="1"/>
    <n v="0"/>
    <n v="1"/>
    <n v="1.3409139840997242"/>
    <n v="308.14543397019099"/>
    <n v="554.65149260386545"/>
    <m/>
    <m/>
    <n v="408.99540269520145"/>
    <m/>
    <n v="0.72423810529065369"/>
    <n v="1733.15"/>
    <n v="555.28960953173248"/>
    <n v="405.47758014233898"/>
    <s v=""/>
    <n v="2.4767003312966329E-2"/>
    <n v="-2.4310092715940534E-2"/>
    <n v="139095.0384069632"/>
    <n v="250204.41969079172"/>
    <n v="379190.9908169863"/>
    <n v="193526.65946749353"/>
    <m/>
  </r>
  <r>
    <x v="2411"/>
    <m/>
    <n v="13.42"/>
    <n v="1746.38"/>
    <n v="140.48148344291445"/>
    <n v="26.544028000000001"/>
    <m/>
    <m/>
    <m/>
    <m/>
    <m/>
    <m/>
    <m/>
    <n v="4.5172720988259592E-4"/>
    <n v="3.1974035746172775E-4"/>
    <n v="0.15088754547040267"/>
    <n v="0.66274522319415352"/>
    <n v="0.33725477680584648"/>
    <n v="3.3385783676541117E-2"/>
    <n v="1"/>
    <n v="0"/>
    <n v="1"/>
    <n v="1.3481638951235435"/>
    <n v="306.47938603186634"/>
    <n v="553.65188238320286"/>
    <m/>
    <m/>
    <n v="407.38947225057564"/>
    <m/>
    <n v="0.72423810529065369"/>
    <n v="1733.15"/>
    <n v="555.28960953173248"/>
    <n v="405.47758014233898"/>
    <s v=""/>
    <n v="1.5216536442749895E-2"/>
    <n v="-1.7362075942713329E-2"/>
    <n v="138437.87901608416"/>
    <n v="249271.23106364344"/>
    <n v="377702.08812402713"/>
    <n v="192527.25086617464"/>
    <m/>
  </r>
  <r>
    <x v="2412"/>
    <m/>
    <n v="13.2"/>
    <n v="1752.07"/>
    <n v="140.6900096540999"/>
    <n v="26.632605999999999"/>
    <m/>
    <m/>
    <m/>
    <m/>
    <m/>
    <m/>
    <m/>
    <n v="4.1834276753852562E-4"/>
    <n v="3.1368463033113272E-4"/>
    <n v="0.14520494304238299"/>
    <n v="0.68868178937139635"/>
    <n v="0.31131821062860365"/>
    <n v="4.1613807982740017E-2"/>
    <n v="1"/>
    <n v="0"/>
    <n v="1"/>
    <n v="1.3288108268533485"/>
    <n v="310.87893752759794"/>
    <n v="556.30113067228717"/>
    <m/>
    <m/>
    <n v="408.88704013662255"/>
    <m/>
    <n v="0.72423810529065369"/>
    <n v="1733.15"/>
    <n v="555.28960953173248"/>
    <n v="405.47758014233898"/>
    <s v=""/>
    <n v="2.8327168199360875E-2"/>
    <n v="-2.9245733244947503E-2"/>
    <n v="138888.93292852104"/>
    <n v="249641.24128917154"/>
    <n v="379090.5248809777"/>
    <n v="193169.71849871418"/>
    <m/>
  </r>
  <r>
    <x v="2413"/>
    <m/>
    <n v="13.09"/>
    <n v="1759.77"/>
    <n v="141.29046918778877"/>
    <n v="26.593239000000001"/>
    <m/>
    <m/>
    <m/>
    <m/>
    <m/>
    <m/>
    <m/>
    <n v="3.8410385216047283E-4"/>
    <n v="3.0655269983393866E-4"/>
    <n v="0.13913602750146287"/>
    <n v="0.7187211090883604"/>
    <n v="0.2812788909116396"/>
    <n v="4.1527623285131612E-2"/>
    <n v="1"/>
    <n v="0"/>
    <n v="1"/>
    <n v="1.333324545562393"/>
    <n v="309.82294065565111"/>
    <n v="555.67124747882463"/>
    <m/>
    <m/>
    <n v="410.06488077071236"/>
    <m/>
    <n v="0.72423810529065369"/>
    <n v="1733.15"/>
    <n v="555.28960953173248"/>
    <n v="405.47758014233898"/>
    <s v=""/>
    <n v="3.0072999366463682E-2"/>
    <n v="-3.0375429360055439E-2"/>
    <n v="139499.32223006128"/>
    <n v="250706.70047637715"/>
    <n v="380182.53362758423"/>
    <n v="192884.18458182531"/>
    <m/>
  </r>
  <r>
    <x v="2414"/>
    <m/>
    <n v="13.31"/>
    <n v="1762.11"/>
    <n v="141.48182606427244"/>
    <n v="26.731027000000001"/>
    <m/>
    <m/>
    <m/>
    <m/>
    <m/>
    <m/>
    <m/>
    <n v="3.5559821557174437E-4"/>
    <n v="3.0032754342711616E-4"/>
    <n v="0.13387363468889577"/>
    <n v="0.74697307077966835"/>
    <n v="0.25302692922033165"/>
    <n v="3.8423128209492952E-2"/>
    <n v="1"/>
    <n v="0"/>
    <n v="1"/>
    <n v="1.3363902792873412"/>
    <n v="309.11055998202443"/>
    <n v="555.24535965102609"/>
    <m/>
    <m/>
    <n v="410.37560840918042"/>
    <m/>
    <n v="0.72423810529065369"/>
    <n v="1733.15"/>
    <n v="555.28960953173248"/>
    <n v="405.47758014233898"/>
    <s v=""/>
    <n v="2.4270217130647698E-2"/>
    <n v="-2.6397118613773363E-2"/>
    <n v="139684.81716065921"/>
    <n v="251046.24532602247"/>
    <n v="380470.61784644949"/>
    <n v="193883.57867688686"/>
    <m/>
  </r>
  <r>
    <x v="2415"/>
    <m/>
    <n v="13.41"/>
    <n v="1771.95"/>
    <n v="142.13545350257584"/>
    <n v="26.839290999999999"/>
    <m/>
    <m/>
    <m/>
    <m/>
    <m/>
    <m/>
    <m/>
    <n v="3.2964206087890662E-4"/>
    <n v="2.9419881718360368E-4"/>
    <n v="0.12889515067797117"/>
    <n v="0.77582437720902186"/>
    <n v="0.22417562279097814"/>
    <n v="4.4934917940011351E-2"/>
    <n v="1"/>
    <n v="0"/>
    <n v="1"/>
    <n v="1.3306482698676496"/>
    <n v="310.4387017491805"/>
    <n v="556.04059243463485"/>
    <m/>
    <m/>
    <n v="412.20301427718522"/>
    <m/>
    <n v="0.72423810529065369"/>
    <n v="1733.15"/>
    <n v="555.28960953173248"/>
    <n v="405.47758014233898"/>
    <s v=""/>
    <n v="2.3063259387892998E-2"/>
    <n v="-2.5707267091991115E-2"/>
    <n v="140464.84712522494"/>
    <n v="252206.04597881864"/>
    <n v="382164.85655218357"/>
    <n v="194668.83140069258"/>
    <m/>
  </r>
  <r>
    <x v="2416"/>
    <m/>
    <n v="13.65"/>
    <n v="1763.31"/>
    <n v="141.59473038096195"/>
    <n v="26.731027000000001"/>
    <m/>
    <m/>
    <m/>
    <m/>
    <m/>
    <m/>
    <m/>
    <n v="3.0598557088993059E-4"/>
    <n v="2.8816516749776994E-4"/>
    <n v="0.12418402784920653"/>
    <n v="0.80525653525610741"/>
    <n v="0.19474346474389259"/>
    <n v="4.0686634427931204E-2"/>
    <n v="1"/>
    <n v="0"/>
    <n v="1"/>
    <n v="1.3378083059614216"/>
    <n v="308.76827361293914"/>
    <n v="555.04326634388906"/>
    <m/>
    <m/>
    <n v="410.53824030322482"/>
    <m/>
    <n v="0.72423810529065369"/>
    <n v="1733.15"/>
    <n v="555.28960953173248"/>
    <n v="405.47758014233898"/>
    <s v=""/>
    <n v="1.9910268348429572E-2"/>
    <n v="-2.3528903209552587E-2"/>
    <n v="139779.94276609406"/>
    <n v="251246.58345830758"/>
    <n v="380621.39838978753"/>
    <n v="193883.57867688686"/>
    <m/>
  </r>
  <r>
    <x v="2417"/>
    <m/>
    <n v="13.75"/>
    <n v="1756.54"/>
    <n v="141.06480824495296"/>
    <n v="26.731027000000001"/>
    <m/>
    <m/>
    <m/>
    <m/>
    <m/>
    <m/>
    <m/>
    <n v="2.7603625386786863E-4"/>
    <n v="2.797149844929162E-4"/>
    <n v="0.11873346292618175"/>
    <n v="0.84222255070730478"/>
    <n v="0.15777744929269522"/>
    <n v="4.0894081788163547E-2"/>
    <n v="1"/>
    <n v="0"/>
    <n v="1"/>
    <n v="1.3333445177690701"/>
    <n v="309.79852299006177"/>
    <n v="555.66059334744398"/>
    <m/>
    <m/>
    <n v="409.51544909937104"/>
    <m/>
    <n v="0.72423810529065369"/>
    <n v="1733.15"/>
    <n v="555.28960953173248"/>
    <n v="405.47758014233898"/>
    <n v="0.84222255070730478"/>
    <n v="2.4102398330412722E-2"/>
    <n v="-2.6643142902176176E-2"/>
    <n v="139243.27580876584"/>
    <n v="250306.28627483916"/>
    <n v="379673.14027384669"/>
    <n v="193883.57867688686"/>
    <m/>
  </r>
  <r>
    <x v="2418"/>
    <m/>
    <n v="13.28"/>
    <n v="1761.64"/>
    <n v="141.46602015380759"/>
    <n v="26.731027000000001"/>
    <m/>
    <m/>
    <m/>
    <m/>
    <m/>
    <m/>
    <m/>
    <n v="2.4854542874081604E-4"/>
    <n v="2.7135737503604899E-4"/>
    <n v="0.11694619148059876"/>
    <n v="0.85509411408741676"/>
    <n v="0.14490588591258324"/>
    <n v="4.9412393162393216E-2"/>
    <n v="1"/>
    <n v="0"/>
    <n v="1"/>
    <n v="1.3353017940234346"/>
    <n v="309.34375583528305"/>
    <n v="555.38870030696035"/>
    <m/>
    <m/>
    <n v="411.10270690682449"/>
    <m/>
    <n v="0.84222255070730478"/>
    <n v="1761.64"/>
    <n v="555.38870030696035"/>
    <n v="411.10270690682449"/>
    <s v=""/>
    <n v="2.5254192901954964E-2"/>
    <n v="-2.6266439198420644E-2"/>
    <n v="139647.55963186393"/>
    <n v="251018.19921871286"/>
    <n v="381144.73104656453"/>
    <n v="193883.57867688686"/>
    <m/>
  </r>
  <r>
    <x v="2419"/>
    <m/>
    <n v="12.93"/>
    <n v="1767.93"/>
    <n v="141.83093862574239"/>
    <n v="26.819606"/>
    <m/>
    <m/>
    <m/>
    <m/>
    <m/>
    <m/>
    <m/>
    <n v="2.2477818112622233E-4"/>
    <n v="2.6354284236281385E-4"/>
    <n v="0.11524998592228035"/>
    <n v="0.86767906477173651"/>
    <n v="0.13232093522826349"/>
    <n v="4.9773716122944685E-2"/>
    <n v="1"/>
    <n v="0"/>
    <n v="1"/>
    <n v="1.2909435229934001"/>
    <n v="319.62005009640609"/>
    <n v="561.53864149266622"/>
    <m/>
    <m/>
    <n v="413.05720871654125"/>
    <m/>
    <n v="0.84222255070730478"/>
    <n v="1761.64"/>
    <n v="555.38870030696035"/>
    <n v="411.10270690682449"/>
    <s v=""/>
    <n v="1.9022047637428763E-2"/>
    <n v="-1.9126555194497019E-2"/>
    <n v="140146.17634701822"/>
    <n v="251665.71285899993"/>
    <n v="382956.803927815"/>
    <n v="194526.05356255508"/>
    <m/>
  </r>
  <r>
    <x v="2420"/>
    <m/>
    <n v="13.27"/>
    <n v="1762.97"/>
    <n v="141.47362173512536"/>
    <n v="26.839290999999999"/>
    <m/>
    <m/>
    <m/>
    <m/>
    <m/>
    <m/>
    <m/>
    <n v="2.048817633005138E-4"/>
    <n v="2.5641097717800355E-4"/>
    <n v="0.11367987178815508"/>
    <n v="0.87966320182302971"/>
    <n v="0.12033679817697029"/>
    <n v="5.2700649260947599E-2"/>
    <n v="1"/>
    <n v="0"/>
    <n v="1"/>
    <n v="1.2978439204003687"/>
    <n v="317.91160559390272"/>
    <n v="560.53812269468301"/>
    <m/>
    <m/>
    <n v="411.96550132723519"/>
    <m/>
    <n v="0.84222255070730478"/>
    <n v="1761.64"/>
    <n v="555.38870030696035"/>
    <n v="411.10270690682449"/>
    <s v=""/>
    <n v="1.4072955377192553E-2"/>
    <n v="-1.356166761274602E-2"/>
    <n v="139752.99051122088"/>
    <n v="251031.68751259099"/>
    <n v="381944.65170335176"/>
    <n v="194668.83140069258"/>
    <m/>
  </r>
  <r>
    <x v="2421"/>
    <m/>
    <n v="12.67"/>
    <n v="1770.49"/>
    <n v="142.06934072029446"/>
    <n v="26.849132999999998"/>
    <m/>
    <m/>
    <m/>
    <m/>
    <m/>
    <m/>
    <m/>
    <n v="1.8604488758395941E-4"/>
    <n v="2.4921403804671258E-4"/>
    <n v="0.11207313468246667"/>
    <n v="0.89227449810632042"/>
    <n v="0.10772550189367958"/>
    <n v="5.6275179463585304E-2"/>
    <n v="1"/>
    <n v="0"/>
    <n v="1"/>
    <n v="1.2740370500411604"/>
    <n v="323.74318538643047"/>
    <n v="563.96551438861127"/>
    <m/>
    <m/>
    <n v="413.84379128061562"/>
    <m/>
    <n v="0.84222255070730478"/>
    <n v="1761.64"/>
    <n v="555.38870030696035"/>
    <n v="411.10270690682449"/>
    <s v=""/>
    <n v="1.2512975263333947E-2"/>
    <n v="-1.1879156110523814E-2"/>
    <n v="140349.11097194589"/>
    <n v="252088.7350405766"/>
    <n v="383686.06645708845"/>
    <n v="194740.21669319697"/>
    <m/>
  </r>
  <r>
    <x v="2422"/>
    <m/>
    <n v="13.91"/>
    <n v="1747.15"/>
    <n v="140.38997956469873"/>
    <n v="26.770396000000002"/>
    <m/>
    <m/>
    <m/>
    <m/>
    <m/>
    <m/>
    <m/>
    <n v="1.7031344038461935E-4"/>
    <n v="2.4259952937302794E-4"/>
    <n v="0.11057583949670292"/>
    <n v="0.90435668818034831"/>
    <n v="9.5643311819651688E-2"/>
    <n v="4.8565664100912162E-2"/>
    <n v="1"/>
    <n v="0"/>
    <n v="1"/>
    <n v="1.3167376279169882"/>
    <n v="312.89262095510941"/>
    <n v="557.66489872868885"/>
    <m/>
    <m/>
    <n v="408.52061538134791"/>
    <m/>
    <n v="0.84222255070730478"/>
    <n v="1761.64"/>
    <n v="555.38870030696035"/>
    <n v="411.10270690682449"/>
    <s v=""/>
    <n v="1.9542612497105205E-2"/>
    <n v="-1.8444625846427476E-2"/>
    <n v="138498.91794623819"/>
    <n v="249108.86600448462"/>
    <n v="378750.8023190691"/>
    <n v="194169.12710003313"/>
    <m/>
  </r>
  <r>
    <x v="2423"/>
    <m/>
    <n v="12.9"/>
    <n v="1770.61"/>
    <n v="142.09014747052694"/>
    <n v="26.819606"/>
    <m/>
    <m/>
    <m/>
    <m/>
    <m/>
    <m/>
    <m/>
    <n v="1.558616459103844E-4"/>
    <n v="2.3609540836110518E-4"/>
    <n v="0.1090834936248363"/>
    <n v="0.91672898141604675"/>
    <n v="8.3271018583953249E-2"/>
    <n v="5.6765711938125726E-2"/>
    <n v="1"/>
    <n v="0"/>
    <n v="1"/>
    <n v="1.265758570373466"/>
    <n v="325.00662953998415"/>
    <n v="564.86178451660044"/>
    <m/>
    <m/>
    <n v="413.97205017137964"/>
    <m/>
    <n v="0.84222255070730478"/>
    <n v="1761.64"/>
    <n v="555.38870030696035"/>
    <n v="411.10270690682449"/>
    <s v=""/>
    <n v="3.5039922158944359E-2"/>
    <n v="-3.2975777264278028E-2"/>
    <n v="140358.62353248935"/>
    <n v="252125.6546695396"/>
    <n v="383804.9788349524"/>
    <n v="194526.05356255508"/>
    <m/>
  </r>
  <r>
    <x v="2424"/>
    <m/>
    <n v="12.53"/>
    <n v="1771.89"/>
    <n v="142.14148973921058"/>
    <n v="26.918026999999999"/>
    <m/>
    <m/>
    <m/>
    <m/>
    <m/>
    <m/>
    <m/>
    <n v="1.4077607846402221E-4"/>
    <n v="2.2916272525367492E-4"/>
    <n v="0.10747000210656561"/>
    <n v="0.93049221215089895"/>
    <n v="6.9507787849101055E-2"/>
    <n v="7.1850058290736207E-2"/>
    <n v="1"/>
    <n v="0"/>
    <n v="1"/>
    <n v="1.2521475115229626"/>
    <n v="328.50151747913304"/>
    <n v="566.88649053648214"/>
    <m/>
    <m/>
    <n v="414.4600880055857"/>
    <m/>
    <n v="0.84222255070730478"/>
    <n v="1761.64"/>
    <n v="555.38870030696035"/>
    <n v="411.10270690682449"/>
    <s v=""/>
    <n v="1.8078515313931343E-2"/>
    <n v="-1.6953907084311881E-2"/>
    <n v="140460.0908449532"/>
    <n v="252216.75671520937"/>
    <n v="384257.4522580991"/>
    <n v="195239.91374072773"/>
    <m/>
  </r>
  <r>
    <x v="2425"/>
    <m/>
    <n v="12.82"/>
    <n v="1767.69"/>
    <n v="141.83038279238414"/>
    <n v="26.858975000000001"/>
    <m/>
    <m/>
    <m/>
    <m/>
    <m/>
    <m/>
    <m/>
    <n v="1.2741334990039034E-4"/>
    <n v="2.2250230728089576E-4"/>
    <n v="0.10589672462808822"/>
    <n v="0.94431626994321449"/>
    <n v="5.5683730056785508E-2"/>
    <n v="6.9976472535527703E-2"/>
    <n v="1"/>
    <n v="0"/>
    <n v="1"/>
    <n v="1.2564914664752509"/>
    <n v="327.36187875401822"/>
    <n v="566.2309422736538"/>
    <m/>
    <m/>
    <n v="413.55804256126635"/>
    <m/>
    <n v="0.84222255070730478"/>
    <n v="1761.64"/>
    <n v="555.38870030696035"/>
    <n v="411.10270690682449"/>
    <n v="0.94431626994321449"/>
    <s v=""/>
    <s v=""/>
    <n v="140127.15122593124"/>
    <n v="251664.72658478018"/>
    <n v="383421.14088750823"/>
    <n v="194811.60198570136"/>
    <m/>
  </r>
  <r>
    <x v="2426"/>
    <m/>
    <n v="12.52"/>
    <n v="1782"/>
    <n v="142.95346273189998"/>
    <n v="26.858975000000001"/>
    <m/>
    <m/>
    <m/>
    <m/>
    <m/>
    <m/>
    <m/>
    <n v="1.1887103497367834E-4"/>
    <n v="2.1708694408146699E-4"/>
    <n v="0.1046001050750234"/>
    <n v="0.95602198418707118"/>
    <n v="4.3978015812928817E-2"/>
    <n v="6.6049251042851753E-2"/>
    <n v="1"/>
    <n v="0"/>
    <n v="1"/>
    <n v="1.2443683370221976"/>
    <n v="330.5203963723373"/>
    <n v="568.05201605904767"/>
    <m/>
    <m/>
    <n v="416.11137142512592"/>
    <m/>
    <n v="0.94431626994321449"/>
    <n v="1782"/>
    <n v="568.05201605904767"/>
    <n v="416.11137142512592"/>
    <s v=""/>
    <s v=""/>
    <s v=""/>
    <n v="141261.52407074175"/>
    <n v="253657.52671932426"/>
    <n v="385788.40295301867"/>
    <n v="194811.60198570136"/>
    <m/>
  </r>
  <r>
    <x v="2427"/>
    <m/>
    <n v="12.37"/>
    <n v="1790.62"/>
    <n v="143.6314352378769"/>
    <n v="27.203446"/>
    <m/>
    <m/>
    <m/>
    <m/>
    <m/>
    <m/>
    <m/>
    <n v="1.6738210397938748E-4"/>
    <n v="2.2869378750994609E-4"/>
    <n v="0.10735998738124591"/>
    <n v="0.93144571305592772"/>
    <n v="6.8554286944072285E-2"/>
    <n v="7.6727154124414332E-2"/>
    <n v="1"/>
    <n v="0"/>
    <n v="1"/>
    <n v="1.2379872169888362"/>
    <n v="332.21530475273954"/>
    <n v="569.02300618360084"/>
    <m/>
    <m/>
    <n v="418.05173486194184"/>
    <m/>
    <n v="0.94431626994321449"/>
    <n v="1782"/>
    <n v="568.05201605904767"/>
    <n v="416.11137142512592"/>
    <s v=""/>
    <s v=""/>
    <s v=""/>
    <n v="141944.84300311535"/>
    <n v="254860.52541388778"/>
    <n v="387587.36775629694"/>
    <n v="197310.09447648391"/>
    <m/>
  </r>
  <r>
    <x v="2428"/>
    <m/>
    <n v="12.19"/>
    <n v="1798.18"/>
    <n v="144.16220736961779"/>
    <n v="27.292024000000001"/>
    <m/>
    <m/>
    <m/>
    <m/>
    <m/>
    <m/>
    <m/>
    <n v="1.7451699354715684E-4"/>
    <n v="2.2899490387436012E-4"/>
    <n v="0.10743064346483153"/>
    <n v="0.93083311031955218"/>
    <n v="6.9166889680447818E-2"/>
    <n v="6.7179031165311681E-2"/>
    <n v="1"/>
    <n v="0"/>
    <n v="1"/>
    <n v="1.218064940828341"/>
    <n v="337.56147065429485"/>
    <n v="572.07533535019695"/>
    <m/>
    <m/>
    <n v="419.84325956189321"/>
    <m/>
    <n v="0.94431626994321449"/>
    <n v="1782"/>
    <n v="568.05201605904767"/>
    <n v="416.11137142512592"/>
    <s v=""/>
    <s v=""/>
    <s v=""/>
    <n v="142544.13431735488"/>
    <n v="255802.33083514878"/>
    <n v="389248.34003513184"/>
    <n v="197952.56210902351"/>
    <m/>
  </r>
  <r>
    <x v="2429"/>
    <m/>
    <n v="13.1"/>
    <n v="1791.53"/>
    <n v="143.63355503556028"/>
    <n v="27.331392999999998"/>
    <m/>
    <m/>
    <m/>
    <m/>
    <m/>
    <m/>
    <m/>
    <n v="1.692164538467297E-4"/>
    <n v="2.2577040465441588E-4"/>
    <n v="0.10667159131925688"/>
    <n v="0.93745671891882154"/>
    <n v="6.2543281081178459E-2"/>
    <n v="3.9468799259921965E-2"/>
    <n v="1"/>
    <n v="0"/>
    <n v="1"/>
    <n v="1.2165370670175362"/>
    <n v="337.98488923672176"/>
    <n v="572.31452865136168"/>
    <m/>
    <m/>
    <n v="418.38665482843163"/>
    <m/>
    <n v="0.94431626994321449"/>
    <n v="1782"/>
    <n v="568.05201605904767"/>
    <n v="416.11137142512592"/>
    <s v=""/>
    <s v=""/>
    <s v=""/>
    <n v="142016.97992057013"/>
    <n v="254864.28679627916"/>
    <n v="387897.88135400671"/>
    <n v="198238.11053216975"/>
    <m/>
  </r>
  <r>
    <x v="2430"/>
    <m/>
    <n v="13.39"/>
    <n v="1787.87"/>
    <n v="143.42125010903428"/>
    <n v="27.193603"/>
    <m/>
    <m/>
    <m/>
    <m/>
    <m/>
    <m/>
    <m/>
    <n v="1.6518014062023785E-4"/>
    <n v="2.2286289216223774E-4"/>
    <n v="0.10598249744640283"/>
    <n v="0.94355202424411377"/>
    <n v="5.6447975755886226E-2"/>
    <n v="3.4218660904534737E-2"/>
    <n v="1"/>
    <n v="0"/>
    <n v="1"/>
    <n v="1.2339428451367056"/>
    <n v="333.14912208323182"/>
    <n v="569.58503798747688"/>
    <m/>
    <m/>
    <n v="417.46826990497442"/>
    <m/>
    <n v="0.94431626994321449"/>
    <n v="1782"/>
    <n v="568.05201605904767"/>
    <n v="416.11137142512592"/>
    <s v=""/>
    <n v="1.0672441990924098E-2"/>
    <n v="-8.2776739912521213E-3"/>
    <n v="141726.84682399384"/>
    <n v="254487.57159439623"/>
    <n v="387046.42119875248"/>
    <n v="197238.70193085083"/>
    <m/>
  </r>
  <r>
    <x v="2431"/>
    <m/>
    <n v="13.4"/>
    <n v="1781.37"/>
    <n v="142.82970301510565"/>
    <n v="27.183762999999999"/>
    <m/>
    <m/>
    <m/>
    <m/>
    <m/>
    <m/>
    <m/>
    <n v="1.4867462970300752E-4"/>
    <n v="2.1618075634080865E-4"/>
    <n v="0.10438156024689781"/>
    <n v="0.95802361799791147"/>
    <n v="4.197638200208853E-2"/>
    <n v="9.064653316106798E-2"/>
    <n v="1"/>
    <n v="0"/>
    <n v="1"/>
    <n v="1.2041642849810181"/>
    <n v="341.18896056673219"/>
    <n v="574.16694181020773"/>
    <m/>
    <m/>
    <n v="416.22187855977506"/>
    <m/>
    <n v="0.94431626994321449"/>
    <n v="1782"/>
    <n v="568.05201605904767"/>
    <n v="416.11137142512592"/>
    <s v=""/>
    <n v="1.2154127537236992E-2"/>
    <n v="-9.8559642868960573E-3"/>
    <n v="141211.58312788844"/>
    <n v="253437.92669656436"/>
    <n v="385890.85718503158"/>
    <n v="197167.33114460381"/>
    <m/>
  </r>
  <r>
    <x v="2432"/>
    <m/>
    <n v="12.66"/>
    <n v="1795.85"/>
    <n v="143.85348054632405"/>
    <n v="27.370761000000002"/>
    <m/>
    <m/>
    <m/>
    <m/>
    <m/>
    <m/>
    <m/>
    <n v="1.3465777496181244E-4"/>
    <n v="2.0995051611931608E-4"/>
    <n v="0.10286644745695037"/>
    <n v="0.97213428160674087"/>
    <n v="2.7865718393259131E-2"/>
    <n v="8.9743807983658219E-2"/>
    <n v="1"/>
    <n v="0"/>
    <n v="1"/>
    <n v="1.1659075230908647"/>
    <n v="352.02866490504533"/>
    <n v="580.24744324233495"/>
    <m/>
    <m/>
    <n v="419.66281911112219"/>
    <m/>
    <n v="0.94431626994321449"/>
    <n v="1782"/>
    <n v="568.05201605904767"/>
    <n v="416.11137142512592"/>
    <s v=""/>
    <n v="2.0742462262191452E-2"/>
    <n v="-1.7277432439929852E-2"/>
    <n v="142359.43210013554"/>
    <n v="255254.52401094144"/>
    <n v="389081.04868451902"/>
    <n v="198523.65170218737"/>
    <m/>
  </r>
  <r>
    <x v="2433"/>
    <m/>
    <n v="12.26"/>
    <n v="1804.76"/>
    <n v="144.53317038356138"/>
    <n v="27.429814"/>
    <m/>
    <m/>
    <m/>
    <m/>
    <m/>
    <m/>
    <m/>
    <n v="1.2252612910748683E-4"/>
    <n v="2.0405224012829326E-4"/>
    <n v="0.10141120698653566"/>
    <n v="0.98608430933355307"/>
    <n v="1.3915690666446934E-2"/>
    <n v="7.7780888391190711E-2"/>
    <n v="1"/>
    <n v="0"/>
    <n v="1"/>
    <n v="1.1557516559955145"/>
    <n v="355.095079919721"/>
    <n v="581.93222978537153"/>
    <m/>
    <m/>
    <n v="421.69624462668094"/>
    <m/>
    <n v="0.94431626994321449"/>
    <n v="1782"/>
    <n v="568.05201605904767"/>
    <n v="416.11137142512592"/>
    <s v=""/>
    <n v="1.7896817662945264E-2"/>
    <n v="-1.3475003209349357E-2"/>
    <n v="143065.73972048928"/>
    <n v="256460.56994893472"/>
    <n v="390966.29392423597"/>
    <n v="198951.9707103424"/>
    <m/>
  </r>
  <r>
    <x v="2434"/>
    <m/>
    <n v="12.79"/>
    <n v="1802.48"/>
    <n v="144.35181688356252"/>
    <n v="27.429814"/>
    <m/>
    <m/>
    <m/>
    <m/>
    <m/>
    <m/>
    <m/>
    <n v="1.1398657951260211E-4"/>
    <n v="1.9904459191920365E-4"/>
    <n v="0.10015911058275161"/>
    <n v="0.99841142176856545"/>
    <n v="1.5885782314345454E-3"/>
    <n v="6.3689922480620192E-2"/>
    <n v="1"/>
    <n v="0"/>
    <n v="1"/>
    <n v="1.1572995020129968"/>
    <n v="354.61951710963973"/>
    <n v="581.67244459719404"/>
    <m/>
    <m/>
    <n v="421.18289562460768"/>
    <m/>
    <n v="0.94431626994321449"/>
    <n v="1782"/>
    <n v="568.05201605904767"/>
    <n v="416.11137142512592"/>
    <s v=""/>
    <n v="1.5824818812473662E-2"/>
    <n v="-1.2014789257681069E-2"/>
    <n v="142885.00107016307"/>
    <n v="256138.77515367413"/>
    <n v="390490.35381476703"/>
    <n v="198951.9707103424"/>
    <m/>
  </r>
  <r>
    <x v="2435"/>
    <m/>
    <n v="12.81"/>
    <n v="1802.75"/>
    <n v="144.40198184956884"/>
    <n v="27.449497000000001"/>
    <m/>
    <m/>
    <m/>
    <m/>
    <m/>
    <m/>
    <m/>
    <n v="1.0945752923319375E-4"/>
    <n v="1.9513413646318309E-4"/>
    <n v="9.9170360883403197E-2"/>
    <n v="1"/>
    <n v="0"/>
    <n v="5.400000000000002E-2"/>
    <n v="1"/>
    <n v="0"/>
    <n v="1"/>
    <n v="1.1629815948126567"/>
    <n v="352.87841119774509"/>
    <n v="580.72048220444049"/>
    <m/>
    <m/>
    <n v="421.20360190342035"/>
    <m/>
    <n v="0.94431626994321449"/>
    <n v="1782"/>
    <n v="568.05201605904767"/>
    <n v="416.11137142512592"/>
    <s v=""/>
    <n v="2.1936443122808624E-2"/>
    <n v="-1.7661367991670396E-2"/>
    <n v="142906.40433138591"/>
    <n v="256227.78818604109"/>
    <n v="390509.55118062336"/>
    <n v="199094.73404222252"/>
    <m/>
  </r>
  <r>
    <x v="2436"/>
    <m/>
    <n v="12.98"/>
    <n v="1807.23"/>
    <n v="144.80687132849846"/>
    <n v="27.508551000000001"/>
    <m/>
    <m/>
    <m/>
    <m/>
    <m/>
    <m/>
    <m/>
    <n v="1.1928395079768522E-4"/>
    <n v="1.9551176471563084E-4"/>
    <n v="9.9266272931282123E-2"/>
    <n v="1"/>
    <n v="0"/>
    <n v="5.3448123620309082E-2"/>
    <n v="1"/>
    <n v="0"/>
    <n v="1"/>
    <n v="1.171240102273674"/>
    <n v="350.37256845293541"/>
    <n v="579.34588766902607"/>
    <m/>
    <m/>
    <n v="422.13539717872959"/>
    <m/>
    <n v="0.94431626994321449"/>
    <n v="1782"/>
    <n v="568.05201605904767"/>
    <n v="416.11137142512592"/>
    <s v=""/>
    <n v="2.1439467480238505E-2"/>
    <n v="-1.0667955791741512E-2"/>
    <n v="143261.53992500933"/>
    <n v="256946.22663347187"/>
    <n v="391373.44444532692"/>
    <n v="199523.06030350627"/>
    <m/>
  </r>
  <r>
    <x v="2437"/>
    <m/>
    <n v="13.7"/>
    <n v="1805.81"/>
    <n v="144.71517882078606"/>
    <n v="27.508551000000001"/>
    <m/>
    <m/>
    <m/>
    <m/>
    <m/>
    <m/>
    <m/>
    <n v="1.1041452740345091E-4"/>
    <n v="1.9056410327982217E-4"/>
    <n v="9.8002197961591847E-2"/>
    <n v="1"/>
    <n v="0"/>
    <n v="5.1578687280492808E-2"/>
    <n v="1"/>
    <n v="0"/>
    <n v="1"/>
    <n v="1.1781704579906582"/>
    <n v="348.29937566510438"/>
    <n v="578.20320335322435"/>
    <m/>
    <m/>
    <n v="421.77566974489923"/>
    <m/>
    <n v="0.94431626994321449"/>
    <n v="1782"/>
    <n v="568.05201605904767"/>
    <n v="416.11137142512592"/>
    <s v=""/>
    <n v="1.8724788765126732E-2"/>
    <n v="-7.5886603400562302E-3"/>
    <n v="143148.97462524477"/>
    <n v="256783.52686894336"/>
    <n v="391039.93115603487"/>
    <n v="199523.06030350627"/>
    <m/>
  </r>
  <r>
    <x v="2438"/>
    <m/>
    <n v="14.23"/>
    <n v="1800.9"/>
    <n v="144.38626732953682"/>
    <n v="27.508551000000001"/>
    <m/>
    <m/>
    <m/>
    <m/>
    <m/>
    <m/>
    <m/>
    <n v="9.983149659652276E-5"/>
    <n v="1.8498470676145257E-4"/>
    <n v="9.6556870396555472E-2"/>
    <n v="1"/>
    <n v="0"/>
    <n v="3.150721979210757E-2"/>
    <n v="1"/>
    <n v="0"/>
    <n v="1"/>
    <n v="1.1977831649476569"/>
    <n v="342.50132365837226"/>
    <n v="574.99480230733354"/>
    <m/>
    <m/>
    <n v="420.56211841179339"/>
    <m/>
    <n v="0.94431626994321449"/>
    <n v="1782"/>
    <n v="568.05201605904767"/>
    <n v="416.11137142512592"/>
    <s v=""/>
    <n v="2.3562833299184183E-2"/>
    <n v="-1.1752923862932474E-2"/>
    <n v="142759.75235634053"/>
    <n v="256199.9042424924"/>
    <n v="389914.81402910571"/>
    <n v="199523.06030350627"/>
    <m/>
  </r>
  <r>
    <x v="2439"/>
    <m/>
    <n v="14.55"/>
    <n v="1795.15"/>
    <n v="144.0221020027642"/>
    <n v="27.173921"/>
    <m/>
    <m/>
    <m/>
    <m/>
    <m/>
    <m/>
    <m/>
    <n v="9.1508836500501142E-5"/>
    <n v="1.7993331242769817E-4"/>
    <n v="9.5229401690633278E-2"/>
    <n v="1"/>
    <n v="0"/>
    <n v="2.8922713252039541E-2"/>
    <n v="1"/>
    <n v="0"/>
    <n v="1"/>
    <n v="1.2246258107217975"/>
    <n v="334.82577604910381"/>
    <n v="570.69953912114511"/>
    <m/>
    <m/>
    <n v="419.11900978045327"/>
    <m/>
    <n v="0.94431626994321449"/>
    <n v="1782"/>
    <n v="568.05201605904767"/>
    <n v="416.11137142512592"/>
    <s v=""/>
    <n v="1.7258037647842617E-2"/>
    <n v="-6.1830771500319681E-3"/>
    <n v="142303.9421636319"/>
    <n v="255553.7269877356"/>
    <n v="388576.86795888492"/>
    <n v="197095.94585209942"/>
    <m/>
  </r>
  <r>
    <x v="2440"/>
    <m/>
    <n v="14.7"/>
    <n v="1792.81"/>
    <n v="143.80991573424888"/>
    <n v="27.232972"/>
    <m/>
    <m/>
    <m/>
    <m/>
    <m/>
    <m/>
    <m/>
    <n v="8.5414998276971712E-5"/>
    <n v="1.7545242668282345E-4"/>
    <n v="9.4036175511418477E-2"/>
    <n v="1"/>
    <n v="0"/>
    <n v="4.9518091970922148E-2"/>
    <n v="1"/>
    <n v="0"/>
    <n v="1"/>
    <n v="1.2036450076074114"/>
    <n v="340.56215170230621"/>
    <n v="573.95869375786208"/>
    <m/>
    <m/>
    <n v="418.7359667146269"/>
    <m/>
    <n v="0.94431626994321449"/>
    <n v="1782"/>
    <n v="568.05201605904767"/>
    <n v="416.11137142512592"/>
    <s v=""/>
    <n v="2.0176586914742334E-2"/>
    <n v="-9.8440862773377935E-3"/>
    <n v="142118.44723303395"/>
    <n v="255177.22233337589"/>
    <n v="388221.73809996934"/>
    <n v="197524.25035399711"/>
    <m/>
  </r>
  <r>
    <x v="2441"/>
    <m/>
    <n v="15.08"/>
    <n v="1785.03"/>
    <n v="143.24951235225731"/>
    <n v="27.183762999999999"/>
    <m/>
    <m/>
    <m/>
    <m/>
    <m/>
    <m/>
    <m/>
    <n v="9.2150617860115085E-5"/>
    <n v="1.7477198970559092E-4"/>
    <n v="9.3853653531238632E-2"/>
    <n v="1"/>
    <n v="0"/>
    <n v="3.696599825632077E-2"/>
    <n v="1"/>
    <n v="0"/>
    <n v="1"/>
    <n v="1.21942305088239"/>
    <n v="336.09787499828036"/>
    <n v="571.45077128046353"/>
    <m/>
    <m/>
    <n v="416.91813696150973"/>
    <m/>
    <n v="0.94431626994321449"/>
    <n v="1782"/>
    <n v="568.05201605904767"/>
    <n v="416.11137142512592"/>
    <s v=""/>
    <n v="1.8942330754513792E-2"/>
    <n v="-8.6875156093708661E-3"/>
    <n v="141501.71622446473"/>
    <n v="254182.83903461159"/>
    <n v="386536.37767616328"/>
    <n v="197167.33114460381"/>
    <m/>
  </r>
  <r>
    <x v="2442"/>
    <m/>
    <n v="13.79"/>
    <n v="1805.09"/>
    <n v="144.69958884367975"/>
    <n v="27.439654999999998"/>
    <m/>
    <m/>
    <m/>
    <m/>
    <m/>
    <m/>
    <m/>
    <n v="8.2951459623903525E-5"/>
    <n v="1.6953360107936318E-4"/>
    <n v="9.2436429476694434E-2"/>
    <n v="1"/>
    <n v="0"/>
    <n v="4.2602739726027447E-2"/>
    <n v="1"/>
    <n v="0"/>
    <n v="1"/>
    <n v="1.1756439738459941"/>
    <n v="348.16428193611171"/>
    <n v="578.28941171245378"/>
    <m/>
    <m/>
    <n v="421.62042221763261"/>
    <m/>
    <n v="0.94431626994321449"/>
    <n v="1782"/>
    <n v="568.05201605904767"/>
    <n v="416.11137142512592"/>
    <s v=""/>
    <n v="2.9607345534808927E-2"/>
    <n v="-1.8966587447096672E-2"/>
    <n v="143091.89926198384"/>
    <n v="256755.86391514828"/>
    <n v="390895.99686411332"/>
    <n v="199023.3487497181"/>
    <m/>
  </r>
  <r>
    <x v="2443"/>
    <m/>
    <n v="13.49"/>
    <n v="1808.37"/>
    <n v="144.90052074051181"/>
    <n v="27.469182"/>
    <m/>
    <m/>
    <m/>
    <m/>
    <m/>
    <m/>
    <m/>
    <n v="7.6369733108548897E-5"/>
    <n v="1.64961618881093E-4"/>
    <n v="9.1181498077225545E-2"/>
    <n v="1"/>
    <n v="0"/>
    <n v="4.3168168168168208E-2"/>
    <n v="1"/>
    <n v="0"/>
    <n v="1"/>
    <n v="1.1595563613675193"/>
    <n v="352.92859168569612"/>
    <n v="580.92719893460651"/>
    <m/>
    <m/>
    <n v="422.4512745147569"/>
    <m/>
    <n v="0.94431626994321449"/>
    <n v="1782"/>
    <n v="568.05201605904767"/>
    <n v="416.11137142512592"/>
    <s v=""/>
    <n v="1.7949243528023517E-2"/>
    <n v="-7.6842075276553068E-3"/>
    <n v="143351.90925017241"/>
    <n v="257112.39874134574"/>
    <n v="391666.30309174571"/>
    <n v="199237.51188035999"/>
    <m/>
  </r>
  <r>
    <x v="2444"/>
    <m/>
    <n v="13.91"/>
    <n v="1802.62"/>
    <n v="144.48188650376269"/>
    <n v="27.498708000000001"/>
    <m/>
    <m/>
    <m/>
    <m/>
    <m/>
    <m/>
    <m/>
    <n v="7.0457150414122028E-5"/>
    <n v="1.6053008749958861E-4"/>
    <n v="8.9948409713453331E-2"/>
    <n v="1"/>
    <n v="0"/>
    <n v="3.6980919270978671E-2"/>
    <n v="1"/>
    <n v="0"/>
    <n v="1"/>
    <n v="1.1701016864930744"/>
    <n v="349.71896180531604"/>
    <n v="579.16616158413251"/>
    <m/>
    <m/>
    <n v="421.11153602528418"/>
    <m/>
    <n v="0.94431626994321449"/>
    <n v="1782"/>
    <n v="568.05201605904767"/>
    <n v="416.11137142512592"/>
    <s v=""/>
    <n v="1.6456809170689812E-2"/>
    <n v="-6.0378306956972994E-3"/>
    <n v="142896.09905746378"/>
    <n v="256369.57150887104"/>
    <n v="390424.19434941979"/>
    <n v="199451.66775787319"/>
    <m/>
  </r>
  <r>
    <x v="2445"/>
    <m/>
    <n v="15.42"/>
    <n v="1782.22"/>
    <n v="143.06079942056706"/>
    <n v="27.193603"/>
    <m/>
    <m/>
    <m/>
    <m/>
    <m/>
    <m/>
    <m/>
    <n v="6.6921338021620031E-5"/>
    <n v="1.5676715566927401E-4"/>
    <n v="8.8887933071544703E-2"/>
    <n v="1"/>
    <n v="0"/>
    <n v="1.0373480276392854E-2"/>
    <n v="1"/>
    <n v="0"/>
    <n v="1"/>
    <n v="1.2224388540906457"/>
    <n v="334.07647523569966"/>
    <n v="570.53103843897554"/>
    <m/>
    <m/>
    <n v="416.26100104052955"/>
    <m/>
    <n v="0.94431626994321449"/>
    <n v="1782"/>
    <n v="568.05201605904767"/>
    <n v="416.11137142512592"/>
    <s v=""/>
    <n v="2.2051236533490171E-2"/>
    <n v="-1.159076036965645E-2"/>
    <n v="141278.96376507147"/>
    <n v="253847.9856172986"/>
    <n v="385927.12872290891"/>
    <n v="197238.70193085083"/>
    <m/>
  </r>
  <r>
    <x v="2446"/>
    <m/>
    <n v="15.54"/>
    <n v="1775.5"/>
    <n v="142.60211333735151"/>
    <n v="27.065657000000002"/>
    <m/>
    <m/>
    <m/>
    <m/>
    <m/>
    <m/>
    <m/>
    <n v="6.3094824011606252E-5"/>
    <n v="1.5292382693684025E-4"/>
    <n v="8.7791576347715436E-2"/>
    <n v="1"/>
    <n v="0"/>
    <n v="-1.9604092397762521E-2"/>
    <n v="-1"/>
    <n v="0"/>
    <n v="1"/>
    <n v="1.2339827895500601"/>
    <n v="330.92166936894859"/>
    <n v="568.7351276214888"/>
    <m/>
    <m/>
    <n v="414.70594977434871"/>
    <m/>
    <n v="0.94431626994321449"/>
    <n v="1782"/>
    <n v="568.05201605904767"/>
    <n v="416.11137142512592"/>
    <s v=""/>
    <n v="2.0749402430676467E-2"/>
    <n v="-1.0655738273754323E-2"/>
    <n v="140746.26037463636"/>
    <n v="253034.09013561142"/>
    <n v="384485.3975286007"/>
    <n v="196310.6931282937"/>
    <m/>
  </r>
  <r>
    <x v="2447"/>
    <m/>
    <n v="15.76"/>
    <n v="1775.32"/>
    <n v="142.59067764918996"/>
    <n v="27.036131000000001"/>
    <m/>
    <m/>
    <m/>
    <m/>
    <m/>
    <m/>
    <m/>
    <n v="8.4440245578849273E-5"/>
    <n v="1.5663258331925613E-4"/>
    <n v="8.8849773208998728E-2"/>
    <n v="1"/>
    <n v="0"/>
    <n v="-2.3423423423423437E-2"/>
    <n v="-1"/>
    <n v="0"/>
    <n v="1"/>
    <n v="1.2352410385707229"/>
    <n v="330.58424013579747"/>
    <n v="568.54182119306688"/>
    <m/>
    <m/>
    <n v="414.65837389241892"/>
    <m/>
    <n v="0.94431626994321449"/>
    <n v="1782"/>
    <n v="568.05201605904767"/>
    <n v="416.11137142512592"/>
    <s v=""/>
    <n v="3.5696986764291783E-2"/>
    <n v="-2.4924095562490978E-2"/>
    <n v="140731.99153382113"/>
    <n v="253013.79857834545"/>
    <n v="384441.28860784252"/>
    <n v="196096.5372507805"/>
    <m/>
  </r>
  <r>
    <x v="2448"/>
    <m/>
    <n v="16.03"/>
    <n v="1786.54"/>
    <n v="143.52098562627316"/>
    <n v="27.173921"/>
    <m/>
    <m/>
    <m/>
    <m/>
    <m/>
    <m/>
    <m/>
    <n v="9.0746563195102454E-5"/>
    <n v="1.5635870847191988E-4"/>
    <n v="8.8772061522670309E-2"/>
    <n v="1"/>
    <n v="0"/>
    <n v="-3.1145431145431154E-2"/>
    <n v="-1"/>
    <n v="0"/>
    <n v="1"/>
    <n v="1.2564315498552194"/>
    <n v="324.91308053833143"/>
    <n v="565.29071702216493"/>
    <m/>
    <m/>
    <n v="416.99983386057551"/>
    <m/>
    <n v="0.94431626994321449"/>
    <n v="1782"/>
    <n v="568.05201605904767"/>
    <n v="416.11137142512592"/>
    <s v=""/>
    <n v="4.1153144221886873E-2"/>
    <n v="-2.9883886705804219E-2"/>
    <n v="141621.41594463692"/>
    <n v="254664.54292580311"/>
    <n v="386612.12113904645"/>
    <n v="197095.94585209942"/>
    <m/>
  </r>
  <r>
    <x v="2449"/>
    <m/>
    <n v="16.21"/>
    <n v="1781"/>
    <n v="142.96250871086079"/>
    <n v="27.105027"/>
    <m/>
    <m/>
    <m/>
    <m/>
    <m/>
    <m/>
    <m/>
    <n v="9.623112341612314E-5"/>
    <n v="1.5603571217992157E-4"/>
    <n v="8.8680324164202545E-2"/>
    <n v="1"/>
    <n v="0"/>
    <n v="-6.8630972719918429E-2"/>
    <n v="-1"/>
    <n v="1"/>
    <n v="0"/>
    <n v="1.2427905326947"/>
    <n v="328.4406462921612"/>
    <n v="567.33649510228133"/>
    <m/>
    <m/>
    <n v="415.86168012314243"/>
    <m/>
    <n v="0.94431626994321449"/>
    <n v="1782"/>
    <n v="568.05201605904767"/>
    <n v="416.11137142512592"/>
    <s v=""/>
    <n v="3.3220638776629841E-2"/>
    <n v="-2.3020049762717099E-2"/>
    <n v="141182.25273287939"/>
    <n v="253673.57796149849"/>
    <n v="385556.90721596743"/>
    <n v="196596.24880456863"/>
    <m/>
  </r>
  <r>
    <x v="2450"/>
    <m/>
    <n v="13.8"/>
    <n v="1810.65"/>
    <n v="144.1401082951316"/>
    <n v="27.016448"/>
    <m/>
    <m/>
    <m/>
    <m/>
    <m/>
    <m/>
    <m/>
    <n v="1.1165461411462806E-4"/>
    <n v="1.588686217265591E-4"/>
    <n v="8.9481721792881136E-2"/>
    <n v="1"/>
    <n v="0"/>
    <n v="4.2023205008814637E-2"/>
    <n v="1"/>
    <n v="1"/>
    <n v="0"/>
    <n v="1.1588773063404947"/>
    <n v="350.61696126333908"/>
    <n v="554.56764026040264"/>
    <m/>
    <m/>
    <n v="421.87883024904403"/>
    <m/>
    <n v="0.94431626994321449"/>
    <n v="1782"/>
    <n v="568.05201605904767"/>
    <n v="416.11137142512592"/>
    <s v=""/>
    <n v="3.2397529477821374E-2"/>
    <n v="-2.2004783969506447E-2"/>
    <n v="143532.64790049865"/>
    <n v="255763.11809787172"/>
    <n v="391135.57412297797"/>
    <n v="195953.77391890041"/>
    <m/>
  </r>
  <r>
    <x v="2451"/>
    <m/>
    <n v="14.15"/>
    <n v="1809.6"/>
    <n v="144.03383996977149"/>
    <n v="27.498708000000001"/>
    <m/>
    <m/>
    <m/>
    <m/>
    <m/>
    <m/>
    <m/>
    <n v="1.3667947044267566E-4"/>
    <n v="1.6495965839661544E-4"/>
    <n v="9.118095625287892E-2"/>
    <n v="1"/>
    <n v="0"/>
    <n v="4.9327704815509757E-2"/>
    <n v="1"/>
    <n v="1"/>
    <n v="0"/>
    <n v="1.1552623369319235"/>
    <n v="351.71066599131888"/>
    <n v="553.99100600598058"/>
    <m/>
    <m/>
    <n v="421.62377881144619"/>
    <m/>
    <n v="0.94431626994321449"/>
    <n v="1782"/>
    <n v="568.05201605904767"/>
    <n v="416.11137142512592"/>
    <s v=""/>
    <n v="1.8308342308010817E-2"/>
    <n v="-1.0619163761881323E-2"/>
    <n v="143449.41299574313"/>
    <n v="255574.55491049372"/>
    <n v="390899.10885541089"/>
    <n v="199451.66775787319"/>
    <m/>
  </r>
  <r>
    <x v="2452"/>
    <m/>
    <n v="13.79"/>
    <n v="1818.32"/>
    <n v="144.64157544318067"/>
    <n v="27.626653999999998"/>
    <m/>
    <m/>
    <m/>
    <m/>
    <m/>
    <m/>
    <m/>
    <n v="1.8028706719418219E-4"/>
    <n v="1.7719353178344922E-4"/>
    <n v="9.5322967781048359E-2"/>
    <n v="1"/>
    <n v="0"/>
    <n v="3.8456803151822164E-2"/>
    <n v="1"/>
    <n v="1"/>
    <n v="0"/>
    <n v="1.1541838377713554"/>
    <n v="352.03900670312794"/>
    <n v="553.8186125977652"/>
    <m/>
    <m/>
    <n v="423.53955460001481"/>
    <m/>
    <n v="0.94431626994321449"/>
    <n v="1782"/>
    <n v="568.05201605904767"/>
    <n v="416.11137142512592"/>
    <s v=""/>
    <n v="1.9484969053934487E-2"/>
    <n v="-1.1924824781219034E-2"/>
    <n v="144140.65906190299"/>
    <n v="256652.92457107117"/>
    <n v="392675.27776749007"/>
    <n v="200379.67656043032"/>
    <m/>
  </r>
  <r>
    <x v="2453"/>
    <m/>
    <n v="13.04"/>
    <n v="1827.99"/>
    <n v="144.81055424987005"/>
    <n v="27.754601999999998"/>
    <m/>
    <m/>
    <m/>
    <m/>
    <m/>
    <m/>
    <m/>
    <n v="2.148653525588295E-4"/>
    <n v="1.876598234551654E-4"/>
    <n v="0.10406350834449608"/>
    <n v="0.96095164953458923"/>
    <n v="3.9048350465410775E-2"/>
    <n v="4.5785123966942121E-2"/>
    <n v="1"/>
    <n v="0"/>
    <n v="1"/>
    <n v="1.1117528846856695"/>
    <n v="364.98092296370805"/>
    <n v="547.0319838707245"/>
    <m/>
    <m/>
    <n v="425.39501834861096"/>
    <m/>
    <n v="0.94431626994321449"/>
    <n v="1782"/>
    <n v="568.05201605904767"/>
    <n v="416.11137142512592"/>
    <s v=""/>
    <s v=""/>
    <s v=""/>
    <n v="144907.21289903211"/>
    <n v="256952.76163240348"/>
    <n v="394395.52971315687"/>
    <n v="201307.69986924485"/>
    <m/>
  </r>
  <r>
    <x v="2454"/>
    <m/>
    <n v="12.48"/>
    <n v="1833.32"/>
    <n v="144.7068402678477"/>
    <n v="27.754601999999998"/>
    <m/>
    <m/>
    <m/>
    <m/>
    <m/>
    <m/>
    <m/>
    <n v="2.7720948703409843E-4"/>
    <n v="2.0717922967085603E-4"/>
    <n v="0.1182004997727106"/>
    <n v="0.84602011152483625"/>
    <n v="0.15397988847516375"/>
    <n v="5.4961733873560972E-2"/>
    <n v="1"/>
    <n v="0"/>
    <n v="1"/>
    <n v="1.0737657475856579"/>
    <n v="377.45184213153294"/>
    <n v="553.26243887430007"/>
    <m/>
    <m/>
    <n v="426.8244504488494"/>
    <m/>
    <n v="0.94431626994321449"/>
    <n v="1782"/>
    <n v="568.05201605904767"/>
    <n v="416.11137142512592"/>
    <s v=""/>
    <n v="-2.062374520648369E-2"/>
    <n v="2.7949196462519144E-2"/>
    <n v="145329.72912983852"/>
    <n v="256768.73088796923"/>
    <n v="395720.7958917573"/>
    <n v="201307.69986924485"/>
    <m/>
  </r>
  <r>
    <x v="2455"/>
    <m/>
    <n v="12.33"/>
    <n v="1842.02"/>
    <n v="145.36277719692106"/>
    <n v="27.977872000000001"/>
    <m/>
    <m/>
    <m/>
    <m/>
    <m/>
    <m/>
    <m/>
    <n v="2.7899312324067993E-4"/>
    <n v="2.0981522825372774E-4"/>
    <n v="0.11858015606049044"/>
    <n v="0.84331142176088658"/>
    <n v="0.15668857823911342"/>
    <n v="4.6754087744859923E-2"/>
    <n v="1"/>
    <n v="0"/>
    <n v="1"/>
    <n v="1.0719882211913883"/>
    <n v="378.07668103467643"/>
    <n v="553.5677315914711"/>
    <m/>
    <m/>
    <n v="428.75530076988395"/>
    <m/>
    <n v="0.94431626994321449"/>
    <n v="1782"/>
    <n v="568.05201605904767"/>
    <n v="416.11137142512592"/>
    <n v="0.84331142176088658"/>
    <n v="-2.8232932603146188E-2"/>
    <n v="3.6283042930157494E-2"/>
    <n v="146019.38976924116"/>
    <n v="257932.62951576716"/>
    <n v="397510.94082132762"/>
    <n v="202927.10591044143"/>
    <m/>
  </r>
  <r>
    <x v="2456"/>
    <m/>
    <n v="12.46"/>
    <n v="1841.4"/>
    <n v="145.40668996642927"/>
    <n v="27.967991999999999"/>
    <m/>
    <m/>
    <m/>
    <m/>
    <m/>
    <m/>
    <m/>
    <n v="2.814405849409494E-4"/>
    <n v="2.1262480361341715E-4"/>
    <n v="0.11909914139499012"/>
    <n v="0.83963661558526137"/>
    <n v="0.16036338441473863"/>
    <n v="3.6756528741803199E-2"/>
    <n v="1"/>
    <n v="0"/>
    <n v="1"/>
    <n v="1.0922600109687339"/>
    <n v="370.92707729263753"/>
    <n v="550.07832487956011"/>
    <m/>
    <m/>
    <n v="425.74543538666097"/>
    <m/>
    <n v="0.84331142176088658"/>
    <n v="1841.4"/>
    <n v="550.07832487956011"/>
    <n v="425.74543538666097"/>
    <s v=""/>
    <n v="-2.6883530037676073E-2"/>
    <n v="3.4306310265416862E-2"/>
    <n v="145970.24153976649"/>
    <n v="258010.54861119849"/>
    <n v="394720.41107608099"/>
    <n v="202855.44499904703"/>
    <m/>
  </r>
  <r>
    <x v="2457"/>
    <m/>
    <n v="13.56"/>
    <n v="1841.07"/>
    <n v="145.43182636551549"/>
    <n v="27.908718"/>
    <m/>
    <m/>
    <m/>
    <m/>
    <m/>
    <m/>
    <m/>
    <n v="2.6875677920297155E-4"/>
    <n v="2.1088413533184975E-4"/>
    <n v="0.11638445631539363"/>
    <n v="0.85922126687611189"/>
    <n v="0.14077873312388811"/>
    <n v="3.6117910769721311E-2"/>
    <n v="1"/>
    <n v="0"/>
    <n v="1"/>
    <n v="1.1078682904869566"/>
    <n v="365.62656876433749"/>
    <n v="547.45813793828984"/>
    <m/>
    <m/>
    <n v="425.36333504953404"/>
    <m/>
    <n v="0.84331142176088658"/>
    <n v="1841.4"/>
    <n v="550.07832487956011"/>
    <n v="425.74543538666097"/>
    <s v=""/>
    <n v="-3.6493971977842987E-2"/>
    <n v="3.9776068136129661E-2"/>
    <n v="145944.0819982719"/>
    <n v="258055.15079642012"/>
    <n v="394366.15524711111"/>
    <n v="202425.5230494529"/>
    <m/>
  </r>
  <r>
    <x v="2458"/>
    <m/>
    <n v="13.72"/>
    <n v="1848.36"/>
    <n v="145.99753285814671"/>
    <n v="28.017389000000001"/>
    <m/>
    <m/>
    <m/>
    <m/>
    <m/>
    <m/>
    <m/>
    <n v="2.5416163484795088E-4"/>
    <n v="2.082417713414772E-4"/>
    <n v="0.11318015018693306"/>
    <n v="0.88354715764942737"/>
    <n v="0.11645284235057263"/>
    <n v="2.6930320150659191E-2"/>
    <n v="1"/>
    <n v="0"/>
    <n v="1"/>
    <n v="1.1075187768701056"/>
    <n v="365.74191773276897"/>
    <n v="547.51570918435107"/>
    <m/>
    <m/>
    <n v="426.79172033937789"/>
    <m/>
    <n v="0.84331142176088658"/>
    <n v="1841.4"/>
    <n v="550.07832487956011"/>
    <n v="425.74543538666097"/>
    <s v=""/>
    <n v="-2.5463453317907447E-2"/>
    <n v="2.9510741813116859E-2"/>
    <n v="146521.97005128855"/>
    <n v="259058.94396818132"/>
    <n v="395690.45089873718"/>
    <n v="203213.72779663288"/>
    <m/>
  </r>
  <r>
    <x v="2459"/>
    <m/>
    <n v="14.23"/>
    <n v="1831.98"/>
    <n v="144.81838019640978"/>
    <n v="27.790167"/>
    <m/>
    <m/>
    <m/>
    <m/>
    <m/>
    <m/>
    <m/>
    <n v="2.2879893402438984E-4"/>
    <n v="2.0201055699960307E-4"/>
    <n v="0.10738466498913729"/>
    <n v="0.93123166152369807"/>
    <n v="6.8768338476301927E-2"/>
    <n v="2.9551757219050189E-2"/>
    <n v="1"/>
    <n v="0"/>
    <n v="1"/>
    <n v="1.1284995799844917"/>
    <n v="358.8133136071441"/>
    <n v="544.05833535727731"/>
    <m/>
    <m/>
    <n v="423.17866474415399"/>
    <m/>
    <n v="0.84331142176088658"/>
    <n v="1841.4"/>
    <n v="550.07832487956011"/>
    <n v="425.74543538666097"/>
    <s v=""/>
    <n v="-3.5582895107013734E-2"/>
    <n v="3.1646082953043608E-2"/>
    <n v="145223.50553710296"/>
    <n v="256966.6480413478"/>
    <n v="392340.68676446693"/>
    <n v="201565.65739087856"/>
    <m/>
  </r>
  <r>
    <x v="2460"/>
    <m/>
    <n v="13.76"/>
    <n v="1831.37"/>
    <n v="144.73399536934889"/>
    <n v="27.809925"/>
    <m/>
    <m/>
    <m/>
    <m/>
    <m/>
    <m/>
    <m/>
    <n v="2.0928127172801768E-4"/>
    <n v="1.9695890962143501E-4"/>
    <n v="0.10270236655059167"/>
    <n v="0.97368739746361666"/>
    <n v="2.6312602536383345E-2"/>
    <n v="2.9114018971917035E-2"/>
    <n v="1"/>
    <n v="0"/>
    <n v="1"/>
    <n v="1.1168957279050455"/>
    <n v="362.50282903903332"/>
    <n v="545.92310416418059"/>
    <m/>
    <m/>
    <n v="423.2858724286188"/>
    <m/>
    <n v="0.84331142176088658"/>
    <n v="1841.4"/>
    <n v="550.07832487956011"/>
    <n v="425.74543538666097"/>
    <n v="0.97368739746361666"/>
    <n v="-4.9176301051321425E-2"/>
    <n v="2.9381238172877078E-2"/>
    <n v="145175.15002100691"/>
    <n v="256816.9150714998"/>
    <n v="392440.08198462712"/>
    <n v="201708.96470740993"/>
    <m/>
  </r>
  <r>
    <x v="2461"/>
    <m/>
    <n v="13.55"/>
    <n v="1826.77"/>
    <n v="144.33308269750606"/>
    <n v="27.760529999999999"/>
    <m/>
    <m/>
    <m/>
    <m/>
    <m/>
    <m/>
    <m/>
    <n v="1.9471603344871415E-4"/>
    <n v="1.9295900900084145E-4"/>
    <n v="9.9064060515482569E-2"/>
    <n v="1"/>
    <n v="0"/>
    <n v="2.9378531073446297E-2"/>
    <n v="1"/>
    <n v="0"/>
    <n v="1"/>
    <n v="1.1053318202389535"/>
    <n v="366.25604354148942"/>
    <n v="547.80719659752469"/>
    <m/>
    <m/>
    <n v="422.40562215054575"/>
    <m/>
    <n v="0.97368739746361666"/>
    <n v="1826.77"/>
    <n v="547.80719659752469"/>
    <n v="422.40562215054575"/>
    <s v=""/>
    <n v="-4.159181377875576E-2"/>
    <n v="2.6954844474766704E-2"/>
    <n v="144810.50186684"/>
    <n v="256105.53309566891"/>
    <n v="391623.97751765786"/>
    <n v="201350.69641608148"/>
    <m/>
  </r>
  <r>
    <x v="2462"/>
    <m/>
    <n v="12.92"/>
    <n v="1837.88"/>
    <n v="145.1170901474548"/>
    <n v="27.928477000000001"/>
    <m/>
    <m/>
    <m/>
    <m/>
    <m/>
    <m/>
    <m/>
    <n v="1.7554517191041804E-4"/>
    <n v="1.8726046127278878E-4"/>
    <n v="9.7148995095927546E-2"/>
    <n v="1"/>
    <n v="0"/>
    <n v="2.6627689615399876E-2"/>
    <n v="1"/>
    <n v="0"/>
    <n v="1"/>
    <n v="1.0839915174043782"/>
    <n v="373.32723677148175"/>
    <n v="551.33264517212058"/>
    <m/>
    <m/>
    <n v="424.97852940256195"/>
    <m/>
    <n v="0.97368739746361666"/>
    <n v="1826.77"/>
    <n v="547.80719659752469"/>
    <n v="422.40562215054575"/>
    <s v=""/>
    <n v="-4.1127235503101045E-2"/>
    <n v="2.3429387388909984E-2"/>
    <n v="145691.20643049094"/>
    <n v="257496.68086420174"/>
    <n v="394009.39125028922"/>
    <n v="202568.83761911298"/>
    <m/>
  </r>
  <r>
    <x v="2463"/>
    <m/>
    <n v="12.87"/>
    <n v="1837.49"/>
    <n v="145.13100338781649"/>
    <n v="27.879079000000001"/>
    <m/>
    <m/>
    <m/>
    <m/>
    <m/>
    <m/>
    <m/>
    <n v="1.614695894700751E-4"/>
    <n v="1.8268632785981478E-4"/>
    <n v="9.5955150586795823E-2"/>
    <n v="1"/>
    <n v="0"/>
    <n v="2.3084670382816603E-2"/>
    <n v="1"/>
    <n v="0"/>
    <n v="1"/>
    <n v="1.0855593356285376"/>
    <n v="372.78727936776801"/>
    <n v="551.06684070323672"/>
    <m/>
    <m/>
    <n v="424.88532926314679"/>
    <m/>
    <n v="0.97368739746361666"/>
    <n v="1826.77"/>
    <n v="547.80719659752469"/>
    <n v="422.40562215054575"/>
    <s v=""/>
    <n v="-3.5067577861449095E-2"/>
    <n v="3.2946005462780148E-2"/>
    <n v="145660.29060872461"/>
    <n v="257521.3686057321"/>
    <n v="393922.98281396885"/>
    <n v="202210.54756839847"/>
    <m/>
  </r>
  <r>
    <x v="2464"/>
    <m/>
    <n v="12.89"/>
    <n v="1838.13"/>
    <n v="145.18736006081238"/>
    <n v="27.928477000000001"/>
    <m/>
    <m/>
    <m/>
    <m/>
    <m/>
    <m/>
    <m/>
    <n v="1.4644581960641994E-4"/>
    <n v="1.7754269474902604E-4"/>
    <n v="9.4594671178406822E-2"/>
    <n v="1"/>
    <n v="0"/>
    <n v="3.3202374974152973E-2"/>
    <n v="1"/>
    <n v="0"/>
    <n v="1"/>
    <n v="1.0890444856937069"/>
    <n v="371.59045891922881"/>
    <n v="550.47711380001545"/>
    <m/>
    <m/>
    <n v="425.01745796868749"/>
    <m/>
    <n v="0.97368739746361666"/>
    <n v="1826.77"/>
    <n v="547.80719659752469"/>
    <n v="422.40562215054575"/>
    <s v=""/>
    <n v="-2.2024609657739669E-2"/>
    <n v="3.1749319927597996E-2"/>
    <n v="145711.02426495653"/>
    <n v="257621.36824206883"/>
    <n v="394045.48300453136"/>
    <n v="202568.83761911298"/>
    <m/>
  </r>
  <r>
    <x v="2465"/>
    <m/>
    <n v="12.14"/>
    <n v="1842.37"/>
    <n v="145.43480463443538"/>
    <n v="27.977872000000001"/>
    <m/>
    <m/>
    <m/>
    <m/>
    <m/>
    <m/>
    <m/>
    <n v="1.353874097134103E-4"/>
    <n v="1.7329226552684497E-4"/>
    <n v="9.3455498407279305E-2"/>
    <n v="1"/>
    <n v="0"/>
    <n v="4.3647514829071053E-2"/>
    <n v="1"/>
    <n v="0"/>
    <n v="1"/>
    <n v="1.066316114495067"/>
    <n v="379.34555615826349"/>
    <n v="554.30660174201728"/>
    <m/>
    <m/>
    <n v="426.04977689481763"/>
    <m/>
    <n v="0.97368739746361666"/>
    <n v="1826.77"/>
    <n v="547.80719659752469"/>
    <n v="422.40562215054575"/>
    <s v=""/>
    <n v="-2.0830953196999236E-2"/>
    <n v="2.9107943863891927E-2"/>
    <n v="146047.13473749298"/>
    <n v="258060.43545559302"/>
    <n v="395002.57453626703"/>
    <n v="202927.10591044143"/>
    <m/>
  </r>
  <r>
    <x v="2466"/>
    <m/>
    <n v="13.28"/>
    <n v="1819.2"/>
    <n v="143.74197199307844"/>
    <n v="27.641978999999999"/>
    <m/>
    <m/>
    <m/>
    <m/>
    <m/>
    <m/>
    <m/>
    <n v="1.235730242824407E-4"/>
    <n v="1.6861080422315105E-4"/>
    <n v="9.2184513519608116E-2"/>
    <n v="1"/>
    <n v="0"/>
    <n v="2.0384918664758646E-2"/>
    <n v="1"/>
    <n v="0"/>
    <n v="1"/>
    <n v="1.0915709698383711"/>
    <n v="370.36105614398883"/>
    <n v="549.93049699142239"/>
    <m/>
    <m/>
    <n v="420.74434263581963"/>
    <m/>
    <n v="0.97368739746361666"/>
    <n v="1826.77"/>
    <n v="547.80719659752469"/>
    <n v="422.40562215054575"/>
    <s v=""/>
    <n v="-1.2277664095702745E-2"/>
    <n v="2.5387808896771391E-2"/>
    <n v="144210.41783922189"/>
    <n v="255056.66253012247"/>
    <n v="390083.75916541781"/>
    <n v="200490.83075750712"/>
    <m/>
  </r>
  <r>
    <x v="2467"/>
    <m/>
    <n v="12.28"/>
    <n v="1838.88"/>
    <n v="145.12835228529403"/>
    <n v="27.948235"/>
    <m/>
    <m/>
    <m/>
    <m/>
    <m/>
    <m/>
    <m/>
    <n v="1.1124531079698951E-4"/>
    <n v="1.6356135677929437E-4"/>
    <n v="9.0793680295912865E-2"/>
    <n v="1"/>
    <n v="0"/>
    <n v="3.8633286860237204E-2"/>
    <n v="1"/>
    <n v="0"/>
    <n v="1"/>
    <n v="1.0530945136747685"/>
    <n v="383.41580140122096"/>
    <n v="556.39194177915851"/>
    <m/>
    <m/>
    <n v="425.30632526867709"/>
    <m/>
    <n v="0.97368739746361666"/>
    <n v="1826.77"/>
    <n v="547.80719659752469"/>
    <n v="422.40562215054575"/>
    <s v=""/>
    <s v=""/>
    <s v=""/>
    <n v="145770.4777683533"/>
    <n v="257516.66447268016"/>
    <n v="394313.29989678942"/>
    <n v="202712.14493564435"/>
    <m/>
  </r>
  <r>
    <x v="2468"/>
    <m/>
    <n v="12.28"/>
    <n v="1848.38"/>
    <n v="145.87240232643202"/>
    <n v="28.076664000000001"/>
    <m/>
    <m/>
    <m/>
    <m/>
    <m/>
    <m/>
    <m/>
    <n v="1.0361249039424104E-4"/>
    <n v="1.5970202927900068E-4"/>
    <n v="8.971612048936152E-2"/>
    <n v="1"/>
    <n v="0"/>
    <n v="3.7621330877519663E-2"/>
    <n v="1"/>
    <n v="0"/>
    <n v="1"/>
    <n v="1.0568792468400956"/>
    <n v="382.03783723862171"/>
    <n v="555.72539982189892"/>
    <m/>
    <m/>
    <n v="427.43169421686571"/>
    <m/>
    <n v="0.97368739746361666"/>
    <n v="1826.77"/>
    <n v="547.80719659752469"/>
    <n v="422.40562215054575"/>
    <s v=""/>
    <s v=""/>
    <s v=""/>
    <n v="146523.55547804583"/>
    <n v="258836.91156277293"/>
    <n v="396283.78844508226"/>
    <n v="203643.65699935571"/>
    <m/>
  </r>
  <r>
    <x v="2469"/>
    <m/>
    <n v="12.53"/>
    <n v="1845.89"/>
    <n v="145.72476530302711"/>
    <n v="28.017389000000001"/>
    <m/>
    <m/>
    <m/>
    <m/>
    <m/>
    <m/>
    <m/>
    <n v="9.5026005964613346E-5"/>
    <n v="1.5544339778356957E-4"/>
    <n v="8.8511848067317558E-2"/>
    <n v="1"/>
    <n v="0"/>
    <n v="2.7334799289473619E-2"/>
    <n v="1"/>
    <n v="0"/>
    <n v="1"/>
    <n v="1.0697313618368662"/>
    <n v="377.39208964542371"/>
    <n v="553.47277832122711"/>
    <m/>
    <m/>
    <n v="426.82537523855751"/>
    <m/>
    <n v="0.97368739746361666"/>
    <n v="1826.77"/>
    <n v="547.80719659752469"/>
    <n v="422.40562215054575"/>
    <s v=""/>
    <s v=""/>
    <s v=""/>
    <n v="146326.16984676852"/>
    <n v="258574.94349642866"/>
    <n v="395721.65328996617"/>
    <n v="203213.72779663288"/>
    <m/>
  </r>
  <r>
    <x v="2470"/>
    <m/>
    <n v="12.44"/>
    <n v="1838.7"/>
    <n v="145.15832951396831"/>
    <n v="27.918596999999998"/>
    <m/>
    <m/>
    <m/>
    <m/>
    <m/>
    <m/>
    <m/>
    <n v="8.5921003426893216E-5"/>
    <n v="1.5089937526768487E-4"/>
    <n v="8.7208534636761995E-2"/>
    <n v="1"/>
    <n v="0"/>
    <n v="2.4215468248085063E-2"/>
    <n v="1"/>
    <n v="0"/>
    <n v="1"/>
    <n v="1.066316114495067"/>
    <n v="378.59695974361773"/>
    <n v="554.06178801791521"/>
    <m/>
    <m/>
    <n v="425.21852183597593"/>
    <m/>
    <n v="0.97368739746361666"/>
    <n v="1826.77"/>
    <n v="547.80719659752469"/>
    <n v="422.40562215054575"/>
    <s v=""/>
    <s v=""/>
    <s v=""/>
    <n v="145756.20892753807"/>
    <n v="257569.8562564824"/>
    <n v="394231.89489706652"/>
    <n v="202497.17670771858"/>
    <m/>
  </r>
  <r>
    <x v="2471"/>
    <m/>
    <n v="12.87"/>
    <n v="1843.8"/>
    <n v="145.50009350024962"/>
    <n v="27.967991999999999"/>
    <m/>
    <m/>
    <m/>
    <m/>
    <m/>
    <m/>
    <m/>
    <n v="9.537026949280511E-5"/>
    <n v="1.5178480393223466E-4"/>
    <n v="8.7464016133405556E-2"/>
    <n v="1"/>
    <n v="0"/>
    <n v="2.8177927792176469E-2"/>
    <n v="1"/>
    <n v="0"/>
    <n v="1"/>
    <n v="1.0548920122757155"/>
    <n v="382.65310248520507"/>
    <n v="556.04045657473762"/>
    <m/>
    <m/>
    <n v="426.40691510979354"/>
    <m/>
    <n v="0.97368739746361666"/>
    <n v="1826.77"/>
    <n v="547.80719659752469"/>
    <n v="422.40562215054575"/>
    <s v=""/>
    <s v=""/>
    <s v=""/>
    <n v="146160.49275063616"/>
    <n v="258176.28443125449"/>
    <n v="395333.68728888704"/>
    <n v="202855.44499904703"/>
    <m/>
  </r>
  <r>
    <x v="2472"/>
    <m/>
    <n v="12.84"/>
    <n v="1844.86"/>
    <n v="145.53039312744423"/>
    <n v="28.047025999999999"/>
    <m/>
    <m/>
    <m/>
    <m/>
    <m/>
    <m/>
    <m/>
    <n v="8.6887350720985508E-5"/>
    <n v="1.4754749226750591E-4"/>
    <n v="8.6234526787605764E-2"/>
    <n v="1"/>
    <n v="0"/>
    <n v="3.6882221204255175E-2"/>
    <n v="1"/>
    <n v="0"/>
    <n v="1"/>
    <n v="1.036188040722529"/>
    <n v="389.43780903368082"/>
    <n v="559.32678502073611"/>
    <m/>
    <m/>
    <n v="426.71224759602899"/>
    <m/>
    <n v="0.97368739746361666"/>
    <n v="1826.77"/>
    <n v="547.80719659752469"/>
    <n v="422.40562215054575"/>
    <s v=""/>
    <s v=""/>
    <s v=""/>
    <n v="146244.52036877026"/>
    <n v="258230.04828102645"/>
    <n v="395616.76951235766"/>
    <n v="203428.68877142994"/>
    <m/>
  </r>
  <r>
    <x v="2473"/>
    <m/>
    <n v="13.77"/>
    <n v="1828.46"/>
    <n v="144.35595137342827"/>
    <n v="27.790167"/>
    <m/>
    <m/>
    <m/>
    <m/>
    <m/>
    <m/>
    <m/>
    <n v="8.9939415764526628E-5"/>
    <n v="1.4664330753417265E-4"/>
    <n v="8.5969894147441522E-2"/>
    <n v="1"/>
    <n v="0"/>
    <n v="2.1303164489951038E-2"/>
    <n v="1"/>
    <n v="0"/>
    <n v="1"/>
    <n v="1.0614928265825261"/>
    <n v="379.92733412363253"/>
    <n v="554.77367176185919"/>
    <m/>
    <m/>
    <n v="422.92746436369333"/>
    <m/>
    <n v="0.97368739746361666"/>
    <n v="1826.77"/>
    <n v="547.80719659752469"/>
    <n v="422.40562215054575"/>
    <s v=""/>
    <s v=""/>
    <s v=""/>
    <n v="144944.47042782741"/>
    <n v="256146.11141859245"/>
    <n v="392107.79191887012"/>
    <n v="201565.65739087856"/>
    <m/>
  </r>
  <r>
    <x v="2474"/>
    <m/>
    <n v="18.14"/>
    <n v="1790.29"/>
    <n v="141.90034562409187"/>
    <n v="27.276450000000001"/>
    <m/>
    <m/>
    <m/>
    <m/>
    <m/>
    <m/>
    <m/>
    <n v="1.7448314000735279E-4"/>
    <n v="1.7030530805393115E-4"/>
    <n v="9.3776064410757726E-2"/>
    <n v="1"/>
    <n v="0"/>
    <n v="-2.4193548387096798E-2"/>
    <n v="-1"/>
    <n v="0"/>
    <n v="1"/>
    <n v="1.2043040904277589"/>
    <n v="328.81261964154868"/>
    <n v="529.89426694997564"/>
    <m/>
    <m/>
    <n v="413.82883493904421"/>
    <m/>
    <n v="0.97368739746361666"/>
    <n v="1826.77"/>
    <n v="547.80719659752469"/>
    <n v="422.40562215054575"/>
    <s v=""/>
    <n v="1.0473294466381455E-2"/>
    <n v="1.3736529660480112E-2"/>
    <n v="141918.68346162079"/>
    <n v="251788.86907502922"/>
    <n v="383672.20001765643"/>
    <n v="197839.60188290448"/>
    <m/>
  </r>
  <r>
    <x v="2475"/>
    <m/>
    <n v="17.420000000000002"/>
    <n v="1781.56"/>
    <n v="141.20282818727725"/>
    <n v="27.118383000000001"/>
    <m/>
    <m/>
    <m/>
    <m/>
    <m/>
    <m/>
    <m/>
    <n v="2.566976235976103E-4"/>
    <n v="1.9509498808961109E-4"/>
    <n v="0.11374339642071341"/>
    <n v="0.87917191807883588"/>
    <n v="0.12082808192116412"/>
    <n v="-1.5159474671669844E-2"/>
    <n v="-1"/>
    <n v="0"/>
    <n v="1"/>
    <n v="1.1986319837314374"/>
    <n v="330.36128187439164"/>
    <n v="530.72617666552526"/>
    <m/>
    <m/>
    <n v="411.88018404892119"/>
    <m/>
    <n v="0.97368739746361666"/>
    <n v="1826.77"/>
    <n v="547.80719659752469"/>
    <n v="422.40562215054575"/>
    <s v=""/>
    <n v="3.0626323109663733E-2"/>
    <n v="-6.4254694289567205E-3"/>
    <n v="141226.64468208232"/>
    <n v="250551.18973180253"/>
    <n v="381865.55168637232"/>
    <n v="196693.12159126738"/>
    <m/>
  </r>
  <r>
    <x v="2476"/>
    <m/>
    <n v="15.8"/>
    <n v="1792.5"/>
    <n v="141.19948682428273"/>
    <n v="27.207295999999999"/>
    <m/>
    <m/>
    <m/>
    <m/>
    <m/>
    <m/>
    <m/>
    <n v="3.1064983501891792E-4"/>
    <n v="2.1312873058124338E-4"/>
    <n v="0.12512694228244156"/>
    <n v="0.79918839360971505"/>
    <n v="0.20081160639028495"/>
    <n v="-4.2694314055572793E-3"/>
    <n v="-1"/>
    <n v="0"/>
    <n v="1"/>
    <n v="1.134890686121192"/>
    <n v="347.92935704063541"/>
    <n v="540.13389469617334"/>
    <m/>
    <m/>
    <n v="414.53416315313746"/>
    <m/>
    <n v="0.97368739746361666"/>
    <n v="1826.77"/>
    <n v="547.80719659752469"/>
    <n v="422.40562215054575"/>
    <n v="0.79918839360971505"/>
    <n v="3.5699050270549426E-2"/>
    <n v="-1.416618665870073E-2"/>
    <n v="142093.87311829661"/>
    <n v="250545.26079621143"/>
    <n v="384326.12938358751"/>
    <n v="197338.01902191594"/>
    <m/>
  </r>
  <r>
    <x v="2477"/>
    <m/>
    <n v="17.350000000000001"/>
    <n v="1774.2"/>
    <n v="141.19614397151446"/>
    <n v="26.970193999999999"/>
    <m/>
    <m/>
    <m/>
    <m/>
    <m/>
    <m/>
    <m/>
    <n v="4.3210459936280775E-4"/>
    <n v="2.5249079301754059E-4"/>
    <n v="0.14757395369063442"/>
    <n v="0.67762635274808913"/>
    <n v="0.32237364725191087"/>
    <n v="-1.7051810523101677E-2"/>
    <n v="-1"/>
    <n v="1"/>
    <n v="0"/>
    <n v="1.2180948991383571"/>
    <n v="322.42100747696395"/>
    <n v="526.93396975136318"/>
    <m/>
    <m/>
    <n v="409.45877524363397"/>
    <m/>
    <n v="0.79918839360971505"/>
    <n v="1774.2"/>
    <n v="526.93396975136318"/>
    <n v="409.45877524363397"/>
    <n v="0.67762635274808913"/>
    <n v="3.4471408647140933E-2"/>
    <n v="-1.1536140224491898E-2"/>
    <n v="140643.20763541528"/>
    <n v="250539.3292171564"/>
    <n v="379620.59636902832"/>
    <n v="195618.28770476725"/>
    <m/>
  </r>
  <r>
    <x v="2478"/>
    <m/>
    <n v="17.29"/>
    <n v="1794.19"/>
    <n v="141.19280237449107"/>
    <n v="27.227053000000002"/>
    <m/>
    <m/>
    <m/>
    <m/>
    <m/>
    <m/>
    <m/>
    <n v="4.2469235321183706E-4"/>
    <n v="2.5565553336260742E-4"/>
    <n v="0.14630274980968944"/>
    <n v="0.68351415219522516"/>
    <n v="0.31648584780477484"/>
    <n v="-2.2885580261424898E-2"/>
    <n v="-1"/>
    <n v="1"/>
    <n v="0"/>
    <n v="1.2343023448568951"/>
    <n v="318.13101251770775"/>
    <n v="529.27102184750674"/>
    <m/>
    <m/>
    <n v="413.17037090881428"/>
    <m/>
    <n v="0.67762635274808913"/>
    <n v="1794.19"/>
    <n v="529.27102184750674"/>
    <n v="413.17037090881428"/>
    <s v=""/>
    <n v="4.8049825273362545E-2"/>
    <n v="-2.646151154548404E-2"/>
    <n v="142227.84167928403"/>
    <n v="250533.39986630296"/>
    <n v="383061.71973745065"/>
    <n v="197481.31908531865"/>
    <m/>
  </r>
  <r>
    <x v="2479"/>
    <m/>
    <n v="18.41"/>
    <n v="1782.59"/>
    <n v="141.1894655628553"/>
    <n v="27.118383000000001"/>
    <m/>
    <m/>
    <m/>
    <m/>
    <m/>
    <m/>
    <m/>
    <n v="3.8408094769695994E-4"/>
    <n v="2.4854321630362117E-4"/>
    <n v="0.13913187903542013"/>
    <n v="0.71874253904485874"/>
    <n v="0.28125746095514126"/>
    <n v="-2.9724537217332633E-2"/>
    <n v="-1"/>
    <n v="1"/>
    <n v="0"/>
    <n v="1.2993418359011577"/>
    <n v="301.36763260049094"/>
    <n v="538.56737132753892"/>
    <m/>
    <m/>
    <n v="413.69974392545987"/>
    <m/>
    <n v="0.67762635274808913"/>
    <n v="1794.19"/>
    <n v="529.27102184750674"/>
    <n v="413.17037090881428"/>
    <s v=""/>
    <n v="2.8726054654189426E-2"/>
    <n v="-1.8067903737398305E-2"/>
    <n v="141308.29416008055"/>
    <n v="250527.47900667161"/>
    <n v="383552.51615562756"/>
    <n v="196693.12159126738"/>
    <m/>
  </r>
  <r>
    <x v="2480"/>
    <m/>
    <n v="21.44"/>
    <n v="1741.89"/>
    <n v="141.17944736325668"/>
    <n v="26.654060000000001"/>
    <m/>
    <n v="-5.7612612125212403E-2"/>
    <m/>
    <m/>
    <m/>
    <m/>
    <m/>
    <n v="3.9638183231460278E-4"/>
    <n v="2.562996136307142E-4"/>
    <n v="0.14134229497449083"/>
    <n v="0.70750230861928343"/>
    <n v="0.29249769138071657"/>
    <n v="-4.2701928745893888E-2"/>
    <n v="-1"/>
    <n v="1"/>
    <n v="0"/>
    <n v="1.4072316963713272"/>
    <n v="276.34380058561408"/>
    <n v="553.47388192668257"/>
    <m/>
    <m/>
    <n v="411.10003665433453"/>
    <n v="-3.8208812737796194E-2"/>
    <n v="0.67762635274808913"/>
    <n v="1794.19"/>
    <n v="529.27102184750674"/>
    <n v="413.17037090881428"/>
    <s v=""/>
    <n v="5.1228829960899613E-2"/>
    <n v="-2.1954910217538925E-2"/>
    <n v="138081.95070908213"/>
    <n v="250509.70265006012"/>
    <n v="381142.25538135966"/>
    <n v="193325.32712149303"/>
    <m/>
  </r>
  <r>
    <x v="2481"/>
    <m/>
    <n v="19.11"/>
    <n v="1755.2"/>
    <n v="141.84907415930743"/>
    <n v="26.812127"/>
    <m/>
    <m/>
    <m/>
    <m/>
    <m/>
    <m/>
    <m/>
    <n v="4.0096335861280287E-4"/>
    <n v="2.6187653808069087E-4"/>
    <n v="0.14215679116414123"/>
    <n v="0.70344863007307956"/>
    <n v="0.29655136992692044"/>
    <n v="-2.8438583859232841E-2"/>
    <n v="-1"/>
    <n v="1"/>
    <n v="0"/>
    <n v="1.3768839283253398"/>
    <n v="282.30331498736035"/>
    <n v="549.49522012528087"/>
    <m/>
    <m/>
    <n v="412.17573947480355"/>
    <m/>
    <n v="0.67762635274808913"/>
    <n v="1794.19"/>
    <n v="529.27102184750674"/>
    <n v="413.17037090881428"/>
    <s v=""/>
    <n v="7.5733829346284587E-2"/>
    <n v="-2.8179226131805901E-2"/>
    <n v="139137.05221603025"/>
    <n v="251697.89266424518"/>
    <n v="382139.56932579598"/>
    <n v="194471.80741313015"/>
    <m/>
  </r>
  <r>
    <x v="2482"/>
    <m/>
    <n v="19.95"/>
    <n v="1751.64"/>
    <n v="141.96783884295834"/>
    <n v="26.861523999999999"/>
    <m/>
    <m/>
    <m/>
    <m/>
    <m/>
    <m/>
    <m/>
    <n v="3.7724366397735414E-4"/>
    <n v="2.5893323430601961E-4"/>
    <n v="0.137887927914153"/>
    <n v="0.72522664973440276"/>
    <n v="0.27477335026559724"/>
    <n v="-3.3991561181434524E-2"/>
    <n v="-1"/>
    <n v="1"/>
    <n v="0"/>
    <n v="1.4101975690628894"/>
    <n v="275.47299979445467"/>
    <n v="553.92689030789847"/>
    <m/>
    <m/>
    <n v="412.73548263865592"/>
    <m/>
    <n v="0.67762635274808913"/>
    <n v="1794.19"/>
    <n v="529.27102184750674"/>
    <n v="413.17037090881428"/>
    <s v=""/>
    <n v="6.9410893345487557E-2"/>
    <n v="-2.6560866131548955E-2"/>
    <n v="138854.84625324022"/>
    <n v="251908.62946866237"/>
    <n v="382658.52275046904"/>
    <n v="194830.09021071595"/>
    <m/>
  </r>
  <r>
    <x v="2483"/>
    <m/>
    <n v="17.23"/>
    <n v="1773.43"/>
    <n v="142.17967537389234"/>
    <n v="26.940556999999998"/>
    <m/>
    <m/>
    <m/>
    <m/>
    <m/>
    <m/>
    <m/>
    <n v="3.5306393281483832E-4"/>
    <n v="2.5522862784740485E-4"/>
    <n v="0.13339573536611976"/>
    <n v="0.74964915276743016"/>
    <n v="0.25035084723256984"/>
    <n v="-1.856763925729444E-2"/>
    <n v="-1"/>
    <n v="1"/>
    <n v="0"/>
    <n v="1.2671965692542233"/>
    <n v="303.40732279649831"/>
    <n v="535.20324929175035"/>
    <m/>
    <m/>
    <n v="411.42375995942126"/>
    <m/>
    <n v="0.67762635274808913"/>
    <n v="1794.19"/>
    <n v="529.27102184750674"/>
    <n v="413.17037090881428"/>
    <s v=""/>
    <n v="7.2160946313169383E-2"/>
    <n v="-2.7405169591796508E-2"/>
    <n v="140582.16870526125"/>
    <n v="252284.51354644992"/>
    <n v="381442.3882434835"/>
    <n v="195403.32672997017"/>
    <m/>
  </r>
  <r>
    <x v="2484"/>
    <m/>
    <n v="15.29"/>
    <n v="1797.02"/>
    <n v="142.8345872755892"/>
    <n v="27.177658000000001"/>
    <m/>
    <m/>
    <m/>
    <m/>
    <m/>
    <m/>
    <m/>
    <n v="3.2425772776659026E-4"/>
    <n v="2.4952182548195341E-4"/>
    <n v="0.12783813781276754"/>
    <n v="0.78223917925385122"/>
    <n v="0.21776082074614878"/>
    <n v="3.1186652112896E-3"/>
    <n v="1"/>
    <n v="1"/>
    <n v="0"/>
    <n v="1.1742159610685745"/>
    <n v="325.66984945264352"/>
    <n v="522.11306138418433"/>
    <m/>
    <m/>
    <n v="411.81062207335663"/>
    <m/>
    <n v="0.67762635274808913"/>
    <n v="1794.19"/>
    <n v="529.27102184750674"/>
    <n v="413.17037090881428"/>
    <n v="0.78223917925385122"/>
    <n v="5.8496811264047599E-2"/>
    <n v="-3.0293837096630805E-2"/>
    <n v="142452.17956543455"/>
    <n v="253446.59335920011"/>
    <n v="381801.05884791084"/>
    <n v="197123.0507939902"/>
    <m/>
  </r>
  <r>
    <x v="2485"/>
    <m/>
    <n v="15.26"/>
    <n v="1799.84"/>
    <n v="143.03487485021913"/>
    <n v="27.197417000000002"/>
    <m/>
    <m/>
    <m/>
    <m/>
    <m/>
    <m/>
    <m/>
    <n v="3.9893787910047089E-4"/>
    <n v="2.7416794795065674E-4"/>
    <n v="0.14179728173228051"/>
    <n v="0.7052321368811878"/>
    <n v="0.2947678631188122"/>
    <n v="-9.4202709631445274E-3"/>
    <n v="-1"/>
    <n v="1"/>
    <n v="0"/>
    <n v="1.1751945991957569"/>
    <n v="325.39842329074907"/>
    <n v="522.2581112913881"/>
    <m/>
    <m/>
    <n v="412.99599376613071"/>
    <m/>
    <n v="0.78223917925385122"/>
    <n v="1799.84"/>
    <n v="522.2581112913881"/>
    <n v="412.99599376613071"/>
    <s v=""/>
    <n v="3.9292829239518934E-2"/>
    <n v="-2.455615223194374E-2"/>
    <n v="142675.72473820642"/>
    <n v="253801.98489601456"/>
    <n v="382900.04984807223"/>
    <n v="197266.36536365026"/>
    <m/>
  </r>
  <r>
    <x v="2486"/>
    <m/>
    <n v="14.51"/>
    <n v="1819.75"/>
    <n v="143.61751193688596"/>
    <n v="27.444396000000001"/>
    <m/>
    <m/>
    <m/>
    <m/>
    <m/>
    <m/>
    <m/>
    <n v="4.8948293722653224E-4"/>
    <n v="3.0507456332296956E-4"/>
    <n v="0.15706667385609599"/>
    <n v="0.63667229683376181"/>
    <n v="0.36332770316623819"/>
    <n v="-7.1343091227101148E-3"/>
    <n v="-1"/>
    <n v="1"/>
    <n v="0"/>
    <n v="1.1333028956903552"/>
    <n v="336.99777396760715"/>
    <n v="516.05253422739031"/>
    <m/>
    <m/>
    <n v="415.50111401578914"/>
    <m/>
    <n v="0.78223917925385122"/>
    <n v="1799.84"/>
    <n v="522.2581112913881"/>
    <n v="412.99599376613071"/>
    <n v="0.63667229683376181"/>
    <n v="3.7981153880344953E-2"/>
    <n v="-2.2802872944584274E-2"/>
    <n v="144254.0170750462"/>
    <n v="254835.81982071334"/>
    <n v="385222.61636917223"/>
    <n v="199057.73583280729"/>
    <m/>
  </r>
  <r>
    <x v="2487"/>
    <m/>
    <n v="14.3"/>
    <n v="1819.26"/>
    <n v="143.15774261505334"/>
    <n v="27.503671000000001"/>
    <m/>
    <m/>
    <m/>
    <m/>
    <m/>
    <m/>
    <m/>
    <n v="5.8400387941897767E-4"/>
    <n v="3.3896309719781009E-4"/>
    <n v="0.17156280343569952"/>
    <n v="0.58287692901613886"/>
    <n v="0.41712307098386114"/>
    <n v="4.6478873239435906E-3"/>
    <n v="1"/>
    <n v="1"/>
    <n v="0"/>
    <n v="1.107878276590295"/>
    <n v="344.55801234101693"/>
    <n v="512.19347790383506"/>
    <m/>
    <m/>
    <n v="412.94138407246572"/>
    <m/>
    <n v="0.63667229683376181"/>
    <n v="1819.26"/>
    <n v="512.19347790383506"/>
    <n v="412.94138407246572"/>
    <s v=""/>
    <n v="1.4611897238631544E-2"/>
    <n v="-4.5631033440211022E-3"/>
    <n v="144215.17411949363"/>
    <n v="254020.00223358566"/>
    <n v="382849.41968520836"/>
    <n v="199487.66503553011"/>
    <m/>
  </r>
  <r>
    <x v="2488"/>
    <m/>
    <n v="14.14"/>
    <n v="1829.83"/>
    <n v="143.82456914935409"/>
    <n v="27.592583999999999"/>
    <m/>
    <m/>
    <m/>
    <m/>
    <m/>
    <m/>
    <m/>
    <n v="6.2361970936766385E-4"/>
    <n v="3.5819906964905103E-4"/>
    <n v="0.17728630334047313"/>
    <n v="0.56405936677439172"/>
    <n v="0.43594063322560828"/>
    <n v="-2.6287118678425259E-4"/>
    <n v="-1"/>
    <n v="1"/>
    <n v="0"/>
    <n v="1.1053418063422922"/>
    <n v="345.34687260254657"/>
    <n v="511.80259154463363"/>
    <m/>
    <m/>
    <n v="414.35439644122215"/>
    <m/>
    <n v="0.63667229683376181"/>
    <n v="1819.26"/>
    <n v="512.19347790383506"/>
    <n v="412.94138407246572"/>
    <s v=""/>
    <n v="1.2021371326803365E-2"/>
    <n v="-6.7740211687413732E-3"/>
    <n v="145053.07216069885"/>
    <n v="255203.22344564382"/>
    <n v="384159.46267496957"/>
    <n v="200132.56246617867"/>
    <m/>
  </r>
  <r>
    <x v="2489"/>
    <m/>
    <n v="13.57"/>
    <n v="1838.63"/>
    <n v="144.19786265050504"/>
    <n v="27.701256000000001"/>
    <m/>
    <m/>
    <m/>
    <m/>
    <m/>
    <m/>
    <m/>
    <n v="6.1365748842710202E-4"/>
    <n v="3.631730225584409E-4"/>
    <n v="0.17586454280703073"/>
    <n v="0.5686194522435718"/>
    <n v="0.4313805477564282"/>
    <n v="8.3725798011512094E-3"/>
    <n v="1"/>
    <n v="1"/>
    <n v="0"/>
    <n v="1.0856492105585847"/>
    <n v="351.49951817182438"/>
    <n v="508.76319338486314"/>
    <m/>
    <m/>
    <n v="414.73581026526449"/>
    <m/>
    <n v="0.63667229683376181"/>
    <n v="1819.26"/>
    <n v="512.19347790383506"/>
    <n v="412.94138407246572"/>
    <s v=""/>
    <n v="1.5848466797462102E-2"/>
    <n v="-1.4085609549305378E-2"/>
    <n v="145750.65993388771"/>
    <n v="255865.59779064258"/>
    <n v="384513.08201860235"/>
    <n v="200920.77446648735"/>
    <m/>
  </r>
  <r>
    <x v="2490"/>
    <m/>
    <n v="13.87"/>
    <n v="1840.76"/>
    <n v="144.12357723652065"/>
    <n v="27.760529999999999"/>
    <m/>
    <m/>
    <m/>
    <m/>
    <m/>
    <m/>
    <m/>
    <n v="6.0283018652088364E-4"/>
    <n v="3.6743936596263525E-4"/>
    <n v="0.17430617143593205"/>
    <n v="0.57370315219593926"/>
    <n v="0.42629684780406074"/>
    <n v="-1.1352967999785444E-2"/>
    <n v="-1"/>
    <n v="1"/>
    <n v="0"/>
    <n v="1.0683333073694625"/>
    <n v="357.10587017622072"/>
    <n v="506.05830058365211"/>
    <m/>
    <m/>
    <n v="414.25130062217926"/>
    <m/>
    <n v="0.63667229683376181"/>
    <n v="1819.26"/>
    <n v="512.19347790383506"/>
    <n v="412.94138407246572"/>
    <s v=""/>
    <n v="1.8285353768838775E-2"/>
    <n v="-2.0784972272295588E-2"/>
    <n v="145919.50788353456"/>
    <n v="255733.78528311386"/>
    <n v="384063.87967937998"/>
    <n v="201350.69641608148"/>
    <m/>
  </r>
  <r>
    <x v="2491"/>
    <m/>
    <n v="15.5"/>
    <n v="1828.75"/>
    <n v="144.22756522439937"/>
    <n v="27.602463"/>
    <m/>
    <m/>
    <m/>
    <m/>
    <m/>
    <m/>
    <m/>
    <n v="5.4498115384029016E-4"/>
    <n v="3.5714638077520469E-4"/>
    <n v="0.16573186221590169"/>
    <n v="0.60338427785073889"/>
    <n v="0.39661572214926111"/>
    <n v="5.8178484538627048E-3"/>
    <n v="1"/>
    <n v="1"/>
    <n v="0"/>
    <n v="1.1385755582531329"/>
    <n v="333.62638118910564"/>
    <n v="517.14930681618159"/>
    <m/>
    <m/>
    <n v="415.76449517225217"/>
    <m/>
    <n v="0.63667229683376181"/>
    <n v="1819.26"/>
    <n v="512.19347790383506"/>
    <n v="412.94138407246572"/>
    <s v=""/>
    <n v="1.0870510006736334E-2"/>
    <n v="-1.7806308378063851E-2"/>
    <n v="144967.45911580752"/>
    <n v="255918.30222526941"/>
    <n v="385466.80435031722"/>
    <n v="200204.21612444439"/>
    <m/>
  </r>
  <r>
    <x v="2492"/>
    <m/>
    <n v="14.79"/>
    <n v="1839.78"/>
    <n v="144.61196208083209"/>
    <n v="27.750651000000001"/>
    <m/>
    <m/>
    <m/>
    <m/>
    <m/>
    <m/>
    <m/>
    <n v="5.030632949467982E-4"/>
    <n v="3.5020606629910964E-4"/>
    <n v="0.15923061911993758"/>
    <n v="0.62801991572159133"/>
    <n v="0.37198008427840867"/>
    <n v="7.6851986964346815E-3"/>
    <n v="1"/>
    <n v="1"/>
    <n v="0"/>
    <n v="1.1055515145124024"/>
    <n v="343.30311465276316"/>
    <n v="512.14938646102348"/>
    <m/>
    <m/>
    <n v="415.89389371450665"/>
    <m/>
    <n v="0.63667229683376181"/>
    <n v="1819.26"/>
    <n v="512.19347790383506"/>
    <n v="412.94138407246572"/>
    <s v=""/>
    <n v="2.3655502392344596E-2"/>
    <n v="-1.864493451474325E-2"/>
    <n v="145841.82197242943"/>
    <n v="256600.37843397429"/>
    <n v="385586.77333071263"/>
    <n v="201279.0427578158"/>
    <m/>
  </r>
  <r>
    <x v="2493"/>
    <m/>
    <n v="14.68"/>
    <n v="1836.25"/>
    <n v="144.55348253989084"/>
    <n v="27.671617000000001"/>
    <m/>
    <m/>
    <m/>
    <m/>
    <m/>
    <m/>
    <m/>
    <n v="4.539836335193993E-4"/>
    <n v="3.4006788473032063E-4"/>
    <n v="0.1512639254064819"/>
    <n v="0.661096158461288"/>
    <n v="0.338903841538712"/>
    <n v="-3.9251946733386556E-3"/>
    <n v="-1"/>
    <n v="1"/>
    <n v="0"/>
    <n v="1.1191326150528902"/>
    <n v="339.08582214783797"/>
    <n v="514.24654557662382"/>
    <m/>
    <m/>
    <n v="415.99806498109757"/>
    <m/>
    <n v="0.63667229683376181"/>
    <n v="1819.26"/>
    <n v="512.19347790383506"/>
    <n v="412.94138407246572"/>
    <s v=""/>
    <n v="1.4534346497950823E-2"/>
    <n v="-1.6533734941298284E-2"/>
    <n v="145561.99414977527"/>
    <n v="256496.61196735388"/>
    <n v="385683.35340357648"/>
    <n v="200705.79898543292"/>
    <m/>
  </r>
  <r>
    <x v="2494"/>
    <m/>
    <n v="14.23"/>
    <n v="1847.61"/>
    <n v="145.22090705682004"/>
    <n v="27.928477000000001"/>
    <m/>
    <m/>
    <m/>
    <m/>
    <m/>
    <m/>
    <m/>
    <n v="4.1095908679776691E-4"/>
    <n v="3.3057799317750327E-4"/>
    <n v="0.14391781673791279"/>
    <n v="0.69484100208460597"/>
    <n v="0.30515899791539403"/>
    <n v="9.0438809101767853E-4"/>
    <n v="1"/>
    <n v="1"/>
    <n v="0"/>
    <n v="1.1092563588510207"/>
    <n v="342.0782275240278"/>
    <n v="512.73381730631627"/>
    <m/>
    <m/>
    <n v="417.19663047492219"/>
    <m/>
    <n v="0.63667229683376181"/>
    <n v="1819.26"/>
    <n v="512.19347790383506"/>
    <n v="412.94138407246572"/>
    <s v=""/>
    <n v="1.1539823008849481E-2"/>
    <n v="-1.2240571063792616E-2"/>
    <n v="146462.51654789178"/>
    <n v="257680.89424356294"/>
    <n v="386794.57674292807"/>
    <n v="202568.83761911298"/>
    <m/>
  </r>
  <r>
    <x v="2495"/>
    <m/>
    <n v="13.67"/>
    <n v="1845.12"/>
    <n v="144.94755683444569"/>
    <n v="27.770409999999998"/>
    <m/>
    <m/>
    <m/>
    <m/>
    <m/>
    <m/>
    <m/>
    <n v="3.704228725560286E-4"/>
    <n v="3.208285617135897E-4"/>
    <n v="0.13663569364124384"/>
    <n v="0.73187318287828962"/>
    <n v="0.26812681712171038"/>
    <n v="9.3370681605975392E-4"/>
    <n v="1"/>
    <n v="1"/>
    <n v="0"/>
    <n v="1.1019065867938156"/>
    <n v="344.34478834017546"/>
    <n v="511.60138395636596"/>
    <m/>
    <m/>
    <n v="416.5050755691189"/>
    <m/>
    <n v="0.63667229683376181"/>
    <n v="1819.26"/>
    <n v="512.19347790383506"/>
    <n v="412.94138407246572"/>
    <s v=""/>
    <s v=""/>
    <s v=""/>
    <n v="146265.13091661449"/>
    <n v="257195.85988335515"/>
    <n v="386153.41699343495"/>
    <n v="201422.35732747585"/>
    <m/>
  </r>
  <r>
    <x v="2496"/>
    <m/>
    <n v="14.35"/>
    <n v="1845.16"/>
    <n v="145.34577943975501"/>
    <n v="27.780289"/>
    <m/>
    <m/>
    <m/>
    <m/>
    <m/>
    <m/>
    <m/>
    <n v="3.413610081514669E-4"/>
    <n v="3.1359783171749434E-4"/>
    <n v="0.1311662868683639"/>
    <n v="0.76239102583088436"/>
    <n v="0.23760897416911564"/>
    <n v="-6.5604057449151348E-4"/>
    <n v="-1"/>
    <n v="1"/>
    <n v="0"/>
    <n v="1.1303170507921156"/>
    <n v="335.46654464022077"/>
    <n v="515.99825778534887"/>
    <m/>
    <m/>
    <n v="417.79879983313856"/>
    <m/>
    <n v="0.63667229683376181"/>
    <n v="1819.26"/>
    <n v="512.19347790383506"/>
    <n v="412.94138407246572"/>
    <n v="0.76239102583088436"/>
    <s v=""/>
    <s v=""/>
    <n v="146268.30177012898"/>
    <n v="257902.46858814693"/>
    <n v="387352.86467007099"/>
    <n v="201494.01098574157"/>
    <m/>
  </r>
  <r>
    <x v="2497"/>
    <m/>
    <n v="14.04"/>
    <n v="1854.29"/>
    <n v="145.84878606883893"/>
    <n v="27.888959"/>
    <m/>
    <m/>
    <m/>
    <m/>
    <m/>
    <m/>
    <m/>
    <n v="3.1339638329825882E-4"/>
    <n v="3.060413395545511E-4"/>
    <n v="0.12567886742898443"/>
    <n v="0.79567871708030458"/>
    <n v="0.20432128291969542"/>
    <n v="4.2136320271369543E-3"/>
    <n v="1"/>
    <n v="1"/>
    <n v="0"/>
    <n v="1.1179642409622748"/>
    <n v="339.13273230615965"/>
    <n v="514.11854083735193"/>
    <m/>
    <m/>
    <n v="419.372098487529"/>
    <m/>
    <n v="0.76239102583088436"/>
    <n v="1854.29"/>
    <n v="514.11854083735193"/>
    <n v="419.372098487529"/>
    <s v=""/>
    <s v=""/>
    <s v=""/>
    <n v="146992.0490848124"/>
    <n v="258795.00672621318"/>
    <n v="388811.5135245031"/>
    <n v="202282.20847979284"/>
    <m/>
  </r>
  <r>
    <x v="2498"/>
    <m/>
    <n v="14"/>
    <n v="1859.45"/>
    <n v="146.27826774107191"/>
    <n v="27.898838000000001"/>
    <m/>
    <m/>
    <m/>
    <m/>
    <m/>
    <m/>
    <m/>
    <n v="2.978202921566672E-4"/>
    <n v="3.0158916352438479E-4"/>
    <n v="0.12328866063685254"/>
    <n v="0.81110460186237709"/>
    <n v="0.18889539813762291"/>
    <n v="4.9830032601254765E-3"/>
    <n v="1"/>
    <n v="1"/>
    <n v="0"/>
    <n v="1.128948954634728"/>
    <n v="335.80053631558536"/>
    <n v="515.8023886617799"/>
    <m/>
    <m/>
    <n v="420.5881740676183"/>
    <m/>
    <n v="0.76239102583088436"/>
    <n v="1854.29"/>
    <n v="514.11854083735193"/>
    <n v="419.372098487529"/>
    <s v=""/>
    <s v=""/>
    <s v=""/>
    <n v="147401.08918818223"/>
    <n v="259557.08171668899"/>
    <n v="389938.97095087921"/>
    <n v="202353.86213805855"/>
    <m/>
  </r>
  <r>
    <x v="2499"/>
    <m/>
    <n v="16"/>
    <n v="1845.73"/>
    <n v="145.50163119572025"/>
    <n v="27.760529999999999"/>
    <m/>
    <m/>
    <m/>
    <m/>
    <m/>
    <m/>
    <m/>
    <n v="2.681419052752512E-4"/>
    <n v="2.9257258131892844E-4"/>
    <n v="0.12143170137354575"/>
    <n v="0.82350818500337086"/>
    <n v="0.17649181499662914"/>
    <n v="-1.8387371328547959E-2"/>
    <n v="-1"/>
    <n v="1"/>
    <n v="0"/>
    <n v="1.2153487207202434"/>
    <n v="310.10133382290547"/>
    <n v="528.96070597505673"/>
    <m/>
    <m/>
    <n v="420.77285433627236"/>
    <m/>
    <n v="0.76239102583088436"/>
    <n v="1854.29"/>
    <n v="514.11854083735193"/>
    <n v="419.372098487529"/>
    <s v=""/>
    <s v=""/>
    <s v=""/>
    <n v="146313.48643271055"/>
    <n v="258179.01292780484"/>
    <n v="390110.19315434113"/>
    <n v="201350.69641608148"/>
    <m/>
  </r>
  <r>
    <x v="2500"/>
    <m/>
    <n v="14.1"/>
    <n v="1873.91"/>
    <n v="147.3846189857623"/>
    <n v="28.066784999999999"/>
    <m/>
    <m/>
    <m/>
    <m/>
    <m/>
    <m/>
    <m/>
    <n v="2.652995513572991E-4"/>
    <n v="2.9098695486223244E-4"/>
    <n v="0.12110219867969579"/>
    <n v="0.82574883932942322"/>
    <n v="0.17425116067057678"/>
    <n v="8.3069898138391184E-3"/>
    <n v="1"/>
    <n v="1"/>
    <n v="0"/>
    <n v="1.1212696411673493"/>
    <n v="334.10600635581807"/>
    <n v="515.31191105461858"/>
    <m/>
    <m/>
    <n v="422.98637174025981"/>
    <m/>
    <n v="0.76239102583088436"/>
    <n v="1854.29"/>
    <n v="514.11854083735193"/>
    <n v="419.372098487529"/>
    <s v=""/>
    <n v="2.1557865993401037E-2"/>
    <n v="-1.3924950178855533E-2"/>
    <n v="148547.3527336721"/>
    <n v="261520.1983495286"/>
    <n v="392162.40658284799"/>
    <n v="203572.00334109002"/>
    <m/>
  </r>
  <r>
    <x v="2501"/>
    <m/>
    <n v="13.89"/>
    <n v="1873.81"/>
    <n v="147.40605303401765"/>
    <n v="28.106301999999999"/>
    <m/>
    <m/>
    <m/>
    <m/>
    <m/>
    <m/>
    <m/>
    <n v="2.6250961604366971E-4"/>
    <n v="2.8937935216299563E-4"/>
    <n v="0.12076721139868628"/>
    <n v="0.8280393232718779"/>
    <n v="0.1719606767281221"/>
    <n v="4.1886195995784331E-3"/>
    <n v="1"/>
    <n v="1"/>
    <n v="0"/>
    <n v="1.1229972370449259"/>
    <n v="333.5912326224875"/>
    <n v="515.57656661426824"/>
    <m/>
    <m/>
    <n v="423.02042486497731"/>
    <m/>
    <n v="0.76239102583088436"/>
    <n v="1854.29"/>
    <n v="514.11854083735193"/>
    <n v="419.372098487529"/>
    <s v=""/>
    <s v=""/>
    <s v=""/>
    <n v="148539.42559988584"/>
    <n v="261558.23106006344"/>
    <n v="392193.97818002716"/>
    <n v="203858.62522728147"/>
    <m/>
  </r>
  <r>
    <x v="2502"/>
    <m/>
    <n v="14.21"/>
    <n v="1877.03"/>
    <n v="147.65741923847338"/>
    <n v="28.175456000000001"/>
    <m/>
    <m/>
    <m/>
    <m/>
    <m/>
    <m/>
    <m/>
    <n v="2.5111550222135434E-4"/>
    <n v="2.8515502593272124E-4"/>
    <n v="0.11988249791779094"/>
    <n v="0.83415011979959497"/>
    <n v="0.16584988020040503"/>
    <n v="9.1340830091252018E-3"/>
    <n v="1"/>
    <n v="1"/>
    <n v="0"/>
    <n v="1.1178244355155345"/>
    <n v="335.12783590286779"/>
    <n v="514.78494244865033"/>
    <m/>
    <m/>
    <n v="423.42219984193105"/>
    <m/>
    <n v="0.76239102583088436"/>
    <n v="1854.29"/>
    <n v="514.11854083735193"/>
    <n v="419.372098487529"/>
    <s v=""/>
    <s v=""/>
    <s v=""/>
    <n v="148794.6793078027"/>
    <n v="262004.25684009399"/>
    <n v="392566.47491371317"/>
    <n v="204360.20808826998"/>
    <m/>
  </r>
  <r>
    <x v="2503"/>
    <m/>
    <n v="14.11"/>
    <n v="1878.04"/>
    <n v="147.8274989551052"/>
    <n v="28.106301999999999"/>
    <m/>
    <m/>
    <m/>
    <m/>
    <m/>
    <m/>
    <m/>
    <n v="2.3590009256021913E-4"/>
    <n v="2.7956921732303963E-4"/>
    <n v="0.11870252125831698"/>
    <n v="0.84244208918176988"/>
    <n v="0.15755791081823012"/>
    <n v="-7.4903130086572886E-4"/>
    <n v="-1"/>
    <n v="0"/>
    <n v="1"/>
    <n v="1.1436684709558156"/>
    <n v="327.37969997658166"/>
    <n v="518.7522083489913"/>
    <m/>
    <m/>
    <n v="424.36528524979775"/>
    <m/>
    <n v="0.76239102583088436"/>
    <n v="1854.29"/>
    <n v="514.11854083735193"/>
    <n v="419.372098487529"/>
    <s v=""/>
    <s v=""/>
    <s v=""/>
    <n v="148874.74335904367"/>
    <n v="262306.04736297805"/>
    <n v="393440.83557370456"/>
    <n v="203858.62522728147"/>
    <m/>
  </r>
  <r>
    <x v="2504"/>
    <m/>
    <n v="14.2"/>
    <n v="1877.17"/>
    <n v="147.75166130194145"/>
    <n v="28.155698000000001"/>
    <m/>
    <m/>
    <m/>
    <m/>
    <m/>
    <m/>
    <m/>
    <n v="2.4083884844500953E-4"/>
    <n v="2.7974077034559211E-4"/>
    <n v="0.11873893559156509"/>
    <n v="0.84218373275618064"/>
    <n v="0.15781626724381936"/>
    <n v="1.6673577994332712E-2"/>
    <n v="1"/>
    <n v="0"/>
    <n v="1"/>
    <n v="1.1415713892547108"/>
    <n v="327.97999804859222"/>
    <n v="519.06927743884364"/>
    <m/>
    <m/>
    <n v="424.27673010511688"/>
    <m/>
    <n v="0.76239102583088436"/>
    <n v="1854.29"/>
    <n v="514.11854083735193"/>
    <n v="419.372098487529"/>
    <s v=""/>
    <n v="-1.7571510723946249E-2"/>
    <n v="1.6114366083724851E-2"/>
    <n v="148805.77729510341"/>
    <n v="262171.4805524504"/>
    <n v="393358.73364093906"/>
    <n v="204216.90077173861"/>
    <m/>
  </r>
  <r>
    <x v="2505"/>
    <m/>
    <n v="14.8"/>
    <n v="1867.63"/>
    <n v="147.2773627909344"/>
    <n v="28.037146"/>
    <m/>
    <m/>
    <m/>
    <m/>
    <m/>
    <m/>
    <m/>
    <n v="2.1788184785161428E-4"/>
    <n v="2.7168661251055604E-4"/>
    <n v="0.11701711528888424"/>
    <n v="0.85457584348346405"/>
    <n v="0.14542415651653595"/>
    <n v="1.242236024844726E-2"/>
    <n v="1"/>
    <n v="0"/>
    <n v="1"/>
    <n v="1.1570298772228542"/>
    <n v="323.53868592273739"/>
    <n v="516.72630054008539"/>
    <m/>
    <m/>
    <n v="422.17768148892782"/>
    <m/>
    <n v="0.76239102583088436"/>
    <n v="1854.29"/>
    <n v="514.11854083735193"/>
    <n v="419.372098487529"/>
    <s v=""/>
    <n v="-1.3429790589024937E-2"/>
    <n v="1.2039807159169857E-2"/>
    <n v="148049.52873189643"/>
    <n v="261329.88228033064"/>
    <n v="391412.64740304823"/>
    <n v="203357.02786003557"/>
    <m/>
  </r>
  <r>
    <x v="2506"/>
    <m/>
    <n v="14.47"/>
    <n v="1868.2"/>
    <n v="147.19077323156563"/>
    <n v="28.106301999999999"/>
    <m/>
    <m/>
    <m/>
    <m/>
    <m/>
    <m/>
    <m/>
    <n v="1.9699269781317218E-4"/>
    <n v="2.6380572455925514E-4"/>
    <n v="0.11530745213465805"/>
    <n v="0.86724663626439569"/>
    <n v="0.13275336373560431"/>
    <n v="1.810742356094671E-2"/>
    <n v="1"/>
    <n v="0"/>
    <n v="1"/>
    <n v="1.1446471090829975"/>
    <n v="327.00126248270595"/>
    <n v="518.56967038941946"/>
    <m/>
    <m/>
    <n v="422.6332459762852"/>
    <m/>
    <n v="0.76239102583088436"/>
    <n v="1854.29"/>
    <n v="514.11854083735193"/>
    <n v="419.372098487529"/>
    <n v="0.86724663626439569"/>
    <s v=""/>
    <s v=""/>
    <n v="148094.71339447796"/>
    <n v="261176.23721955734"/>
    <n v="391835.01388492971"/>
    <n v="203858.62522728147"/>
    <m/>
  </r>
  <r>
    <x v="2507"/>
    <m/>
    <n v="16.22"/>
    <n v="1846.34"/>
    <n v="145.70070591470139"/>
    <n v="28.066784999999999"/>
    <m/>
    <m/>
    <m/>
    <m/>
    <m/>
    <m/>
    <m/>
    <n v="2.0447039889608812E-4"/>
    <n v="2.6404464408174742E-4"/>
    <n v="0.11535965526006078"/>
    <n v="0.86685418549981985"/>
    <n v="0.13314581450018015"/>
    <n v="-1.8867924528301896E-2"/>
    <n v="-1"/>
    <n v="0"/>
    <n v="1"/>
    <n v="1.1990114556583031"/>
    <n v="311.47052831747135"/>
    <n v="510.35994908149092"/>
    <m/>
    <m/>
    <n v="417.40577972506634"/>
    <m/>
    <n v="0.86724663626439569"/>
    <n v="1846.34"/>
    <n v="510.35994908149092"/>
    <n v="417.40577972506634"/>
    <s v=""/>
    <n v="-1.8798843806873022E-2"/>
    <n v="1.8552302857798519E-2"/>
    <n v="146361.84194880657"/>
    <n v="258532.25236589951"/>
    <n v="386988.48481834447"/>
    <n v="203572.00334109002"/>
    <m/>
  </r>
  <r>
    <x v="2508"/>
    <m/>
    <n v="17.82"/>
    <n v="1841.13"/>
    <n v="145.42340022378431"/>
    <n v="27.721012999999999"/>
    <m/>
    <m/>
    <m/>
    <m/>
    <m/>
    <m/>
    <m/>
    <n v="2.234222991242921E-4"/>
    <n v="2.679429867946388E-4"/>
    <n v="0.11620811733458983"/>
    <n v="0.86052508459522725"/>
    <n v="0.13947491540477275"/>
    <n v="-5.2960820281266044E-2"/>
    <n v="-1"/>
    <n v="0"/>
    <n v="1"/>
    <n v="1.2396848545563963"/>
    <n v="300.90468677903431"/>
    <n v="504.58906349274429"/>
    <m/>
    <m/>
    <n v="415.75773577567816"/>
    <m/>
    <n v="0.86724663626439569"/>
    <n v="1846.34"/>
    <n v="510.35994908149092"/>
    <n v="417.40577972506634"/>
    <s v=""/>
    <n v="-1.6600409458712884E-2"/>
    <n v="1.5605136746612791E-2"/>
    <n v="145948.83827854364"/>
    <n v="258040.19939733911"/>
    <n v="385460.53752612474"/>
    <n v="201064.07452989003"/>
    <m/>
  </r>
  <r>
    <x v="2509"/>
    <m/>
    <n v="15.64"/>
    <n v="1858.83"/>
    <n v="146.56693188995618"/>
    <n v="27.869199999999999"/>
    <m/>
    <m/>
    <m/>
    <m/>
    <m/>
    <m/>
    <m/>
    <n v="2.1071951124623721E-4"/>
    <n v="2.6279652980111193E-4"/>
    <n v="0.1150866851637323"/>
    <n v="0.86891024672168926"/>
    <n v="0.13108975327831074"/>
    <n v="-2.112029384756655E-2"/>
    <n v="-1"/>
    <n v="0"/>
    <n v="1"/>
    <n v="1.1686636876123158"/>
    <n v="318.14342444324268"/>
    <n v="514.22498130544761"/>
    <m/>
    <m/>
    <n v="420.27421493645795"/>
    <m/>
    <n v="0.86724663626439569"/>
    <n v="1846.34"/>
    <n v="510.35994908149092"/>
    <n v="417.40577972506634"/>
    <s v=""/>
    <s v=""/>
    <s v=""/>
    <n v="147351.94095870756"/>
    <n v="260069.28920477093"/>
    <n v="389647.89072543848"/>
    <n v="202138.89391013276"/>
    <m/>
  </r>
  <r>
    <x v="2510"/>
    <m/>
    <n v="14.52"/>
    <n v="1872.25"/>
    <n v="147.47371136643753"/>
    <n v="28.056905"/>
    <m/>
    <m/>
    <m/>
    <m/>
    <m/>
    <m/>
    <m/>
    <n v="1.9025798053616731E-4"/>
    <n v="2.5509576003144473E-4"/>
    <n v="0.11338794603301011"/>
    <n v="0.8819279605866347"/>
    <n v="0.1180720394133653"/>
    <n v="2.178506375227689E-2"/>
    <n v="1"/>
    <n v="1"/>
    <n v="0"/>
    <n v="1.1288690658080187"/>
    <n v="328.97664993783224"/>
    <n v="520.06167292462521"/>
    <m/>
    <m/>
    <n v="423.53905783867555"/>
    <m/>
    <n v="0.86724663626439569"/>
    <n v="1846.34"/>
    <n v="510.35994908149092"/>
    <n v="417.40577972506634"/>
    <s v=""/>
    <s v=""/>
    <s v=""/>
    <n v="148415.76231282056"/>
    <n v="261678.2844322281"/>
    <n v="392674.81720626325"/>
    <n v="203500.34242969565"/>
    <m/>
  </r>
  <r>
    <x v="2511"/>
    <m/>
    <n v="15.12"/>
    <n v="1860.77"/>
    <n v="146.68081733058315"/>
    <n v="27.888959"/>
    <m/>
    <m/>
    <m/>
    <m/>
    <m/>
    <m/>
    <m/>
    <n v="1.728202208447497E-4"/>
    <n v="2.479192987391611E-4"/>
    <n v="0.11178162933350774"/>
    <n v="0.89460138124882327"/>
    <n v="0.10539861875117673"/>
    <n v="1.3045991247626076E-2"/>
    <n v="1"/>
    <n v="1"/>
    <n v="0"/>
    <n v="1.1572395853929642"/>
    <n v="320.7088722364648"/>
    <n v="524.41836946986086"/>
    <m/>
    <m/>
    <n v="421.76131261656684"/>
    <m/>
    <n v="0.86724663626439569"/>
    <n v="1846.34"/>
    <n v="510.35994908149092"/>
    <n v="417.40577972506634"/>
    <s v=""/>
    <s v=""/>
    <s v=""/>
    <n v="147505.72735416057"/>
    <n v="260271.36824956437"/>
    <n v="391026.62026382983"/>
    <n v="202282.20847979284"/>
    <m/>
  </r>
  <r>
    <x v="2512"/>
    <m/>
    <n v="14.52"/>
    <n v="1872.01"/>
    <n v="147.48495147012312"/>
    <n v="28.027269"/>
    <m/>
    <m/>
    <m/>
    <m/>
    <m/>
    <m/>
    <m/>
    <n v="1.7460268011090793E-4"/>
    <n v="2.4620106418217621E-4"/>
    <n v="0.11139359781774572"/>
    <n v="0.89771766025200928"/>
    <n v="0.10228233974799072"/>
    <n v="9.4627594627594187E-3"/>
    <n v="1"/>
    <n v="1"/>
    <n v="0"/>
    <n v="1.1388651552499514"/>
    <n v="325.80102674235502"/>
    <n v="521.64283107741846"/>
    <m/>
    <m/>
    <n v="423.66367668023042"/>
    <m/>
    <n v="0.86724663626439569"/>
    <n v="1846.34"/>
    <n v="510.35994908149092"/>
    <n v="417.40577972506634"/>
    <s v=""/>
    <s v=""/>
    <s v=""/>
    <n v="148396.73719173358"/>
    <n v="261698.22894316522"/>
    <n v="392790.35479346412"/>
    <n v="203285.38870802725"/>
    <m/>
  </r>
  <r>
    <x v="2513"/>
    <m/>
    <n v="15"/>
    <n v="1866.52"/>
    <n v="147.11828451139976"/>
    <n v="27.987750999999999"/>
    <m/>
    <m/>
    <m/>
    <m/>
    <m/>
    <m/>
    <m/>
    <n v="1.7590105907549553E-4"/>
    <n v="2.4444262634941443E-4"/>
    <n v="0.11099508262986468"/>
    <n v="0.90094081314818264"/>
    <n v="9.905918685181736E-2"/>
    <n v="1.0962180477353055E-2"/>
    <n v="1"/>
    <n v="0"/>
    <n v="1"/>
    <n v="1.1568700995694363"/>
    <n v="320.65025949068712"/>
    <n v="524.39181035294587"/>
    <m/>
    <m/>
    <n v="422.88577502928638"/>
    <m/>
    <n v="0.86724663626439569"/>
    <n v="1846.34"/>
    <n v="510.35994908149092"/>
    <n v="417.40577972506634"/>
    <s v=""/>
    <s v=""/>
    <s v=""/>
    <n v="147961.53754686919"/>
    <n v="261047.61277688254"/>
    <n v="392069.14057972038"/>
    <n v="202998.75956870712"/>
    <m/>
  </r>
  <r>
    <x v="2514"/>
    <m/>
    <n v="15.09"/>
    <n v="1857.44"/>
    <n v="146.39996858921754"/>
    <n v="27.879079000000001"/>
    <m/>
    <m/>
    <m/>
    <m/>
    <m/>
    <m/>
    <m/>
    <n v="1.583669128339045E-4"/>
    <n v="2.3712613545871954E-4"/>
    <n v="0.10932134845088338"/>
    <n v="0.91473441754085816"/>
    <n v="8.5265582459141842E-2"/>
    <n v="1.4001694155164647E-2"/>
    <n v="1"/>
    <n v="0"/>
    <n v="1"/>
    <n v="1.1539641434979053"/>
    <n v="321.45570477685339"/>
    <n v="524.83088574142243"/>
    <m/>
    <m/>
    <n v="421.15322091039644"/>
    <m/>
    <n v="0.86724663626439569"/>
    <n v="1846.34"/>
    <n v="510.35994908149092"/>
    <n v="417.40577972506634"/>
    <s v=""/>
    <s v=""/>
    <s v=""/>
    <n v="147241.75379907887"/>
    <n v="259773.02846992126"/>
    <n v="390462.84156350495"/>
    <n v="202210.54756839847"/>
    <m/>
  </r>
  <r>
    <x v="2515"/>
    <m/>
    <n v="14.02"/>
    <n v="1865.62"/>
    <n v="146.98496890364902"/>
    <n v="27.977872000000001"/>
    <m/>
    <m/>
    <m/>
    <m/>
    <m/>
    <m/>
    <m/>
    <n v="1.4378868200581312E-4"/>
    <n v="2.3038988953154768E-4"/>
    <n v="0.10775736834383996"/>
    <n v="0.92801078512712754"/>
    <n v="7.1989214872872465E-2"/>
    <n v="1.6589114790749659E-2"/>
    <n v="1"/>
    <n v="0"/>
    <n v="1"/>
    <n v="1.1368679345822326"/>
    <n v="326.21813514955232"/>
    <n v="527.4227104870439"/>
    <m/>
    <m/>
    <n v="423.03839900455193"/>
    <m/>
    <n v="0.86724663626439569"/>
    <n v="1846.34"/>
    <n v="510.35994908149092"/>
    <n v="417.40577972506634"/>
    <s v=""/>
    <s v=""/>
    <s v=""/>
    <n v="147890.19334279303"/>
    <n v="260811.05672088437"/>
    <n v="392210.64250375668"/>
    <n v="202927.10591044143"/>
    <m/>
  </r>
  <r>
    <x v="2516"/>
    <m/>
    <n v="14.93"/>
    <n v="1852.56"/>
    <n v="146.06657006145835"/>
    <n v="27.805633"/>
    <m/>
    <m/>
    <m/>
    <m/>
    <m/>
    <m/>
    <m/>
    <n v="1.3136514634806728E-4"/>
    <n v="2.2406479260845188E-4"/>
    <n v="0.10626789518695651"/>
    <n v="0.94101797936310461"/>
    <n v="5.8982020636895394E-2"/>
    <n v="2.1582558167923881E-2"/>
    <n v="1"/>
    <n v="0"/>
    <n v="1"/>
    <n v="1.1629915809159943"/>
    <n v="318.72209543282145"/>
    <n v="523.38289667401125"/>
    <m/>
    <m/>
    <n v="420.03923268399535"/>
    <m/>
    <n v="0.86724663626439569"/>
    <n v="1846.34"/>
    <n v="510.35994908149092"/>
    <n v="417.40577972506634"/>
    <s v=""/>
    <s v=""/>
    <s v=""/>
    <n v="146854.9096703105"/>
    <n v="259181.44401756095"/>
    <n v="389430.03215649485"/>
    <n v="201677.83427909977"/>
    <m/>
  </r>
  <r>
    <x v="2517"/>
    <m/>
    <n v="14.62"/>
    <n v="1849.04"/>
    <n v="145.75302339614004"/>
    <n v="27.785834999999999"/>
    <m/>
    <m/>
    <m/>
    <m/>
    <m/>
    <m/>
    <m/>
    <n v="1.3347133526240906E-4"/>
    <n v="2.2191565989494288E-4"/>
    <n v="0.10575702935836048"/>
    <n v="0.94556362453362197"/>
    <n v="5.4436375466378029E-2"/>
    <n v="2.33297985153764E-2"/>
    <n v="1"/>
    <n v="0"/>
    <n v="1"/>
    <n v="1.1427197911386484"/>
    <n v="324.2776535486596"/>
    <n v="526.42387829088511"/>
    <m/>
    <m/>
    <n v="419.67927357046244"/>
    <m/>
    <n v="0.86724663626439569"/>
    <n v="1846.34"/>
    <n v="510.35994908149092"/>
    <n v="417.40577972506634"/>
    <s v=""/>
    <s v=""/>
    <s v=""/>
    <n v="146575.87456103499"/>
    <n v="258625.08483523814"/>
    <n v="389096.30407051963"/>
    <n v="201534.23683742102"/>
    <m/>
  </r>
  <r>
    <x v="2518"/>
    <m/>
    <n v="14.41"/>
    <n v="1857.62"/>
    <n v="146.38013753459811"/>
    <n v="27.855125999999998"/>
    <m/>
    <m/>
    <m/>
    <m/>
    <m/>
    <m/>
    <m/>
    <n v="1.2240869383564143E-4"/>
    <n v="2.1594353772793658E-4"/>
    <n v="0.1043242747470022"/>
    <n v="0.95854967832281568"/>
    <n v="4.1450321677184321E-2"/>
    <n v="2.269581056466306E-2"/>
    <n v="1"/>
    <n v="0"/>
    <n v="1"/>
    <n v="1.1320047022563371"/>
    <n v="327.31834988319929"/>
    <n v="528.0692739773865"/>
    <m/>
    <m/>
    <n v="421.54011777794568"/>
    <m/>
    <n v="0.86724663626439569"/>
    <n v="1846.34"/>
    <n v="510.35994908149092"/>
    <n v="417.40577972506634"/>
    <s v=""/>
    <n v="1.1027343919006727E-2"/>
    <n v="-9.0589816459671901E-3"/>
    <n v="147256.0226398941"/>
    <n v="259737.84012141349"/>
    <n v="390821.54438897246"/>
    <n v="202036.81337703919"/>
    <m/>
  </r>
  <r>
    <x v="2519"/>
    <m/>
    <n v="13.88"/>
    <n v="1872.34"/>
    <n v="147.40692408060821"/>
    <n v="28.053101999999999"/>
    <m/>
    <m/>
    <m/>
    <m/>
    <m/>
    <m/>
    <m/>
    <n v="1.1655149869720619E-4"/>
    <n v="2.1138033386963712E-4"/>
    <n v="0.10321612677789122"/>
    <n v="0.96884084998837505"/>
    <n v="3.1159150011624948E-2"/>
    <n v="2.3850095103273638E-2"/>
    <n v="1"/>
    <n v="0"/>
    <n v="1"/>
    <n v="1.1014572121435782"/>
    <n v="336.15113479730064"/>
    <n v="532.81931046678835"/>
    <m/>
    <m/>
    <n v="424.94185599786175"/>
    <m/>
    <n v="0.86724663626439569"/>
    <n v="1846.34"/>
    <n v="510.35994908149092"/>
    <n v="417.40577972506634"/>
    <n v="0.96884084998837505"/>
    <n v="1.1148674109882517E-2"/>
    <n v="-9.2994948926782284E-3"/>
    <n v="148422.89673322818"/>
    <n v="261559.77665063253"/>
    <n v="393975.39031880378"/>
    <n v="203472.75878131174"/>
    <m/>
  </r>
  <r>
    <x v="2520"/>
    <m/>
    <n v="13.1"/>
    <n v="1885.52"/>
    <n v="148.29857159564276"/>
    <n v="28.171886000000001"/>
    <m/>
    <m/>
    <m/>
    <m/>
    <m/>
    <m/>
    <m/>
    <n v="1.161539989298308E-4"/>
    <n v="2.0841621888425158E-4"/>
    <n v="0.10248988941240145"/>
    <n v="0.97570599961931304"/>
    <n v="2.4294000380686964E-2"/>
    <n v="3.8146002737664608E-2"/>
    <n v="1"/>
    <n v="0"/>
    <n v="1"/>
    <n v="1.0636897693170158"/>
    <n v="347.67729180510111"/>
    <n v="538.9091892876462"/>
    <m/>
    <m/>
    <n v="426.71483718464702"/>
    <m/>
    <n v="0.96884084998837505"/>
    <n v="1885.52"/>
    <n v="538.9091892876462"/>
    <n v="426.71483718464702"/>
    <s v=""/>
    <s v=""/>
    <s v=""/>
    <n v="149467.6929662542"/>
    <n v="263141.92163017223"/>
    <n v="395619.17039184779"/>
    <n v="204334.31441886938"/>
    <m/>
  </r>
  <r>
    <x v="2521"/>
    <m/>
    <n v="13.09"/>
    <n v="1890.9"/>
    <n v="148.79754597937406"/>
    <n v="28.300571000000001"/>
    <m/>
    <m/>
    <m/>
    <m/>
    <m/>
    <m/>
    <m/>
    <n v="1.4649982674619963E-4"/>
    <n v="2.1475210063052962E-4"/>
    <n v="0.10403607966363733"/>
    <n v="0.96120500045093482"/>
    <n v="3.8794999549065179E-2"/>
    <n v="3.9677977569802556E-2"/>
    <n v="1"/>
    <n v="0"/>
    <n v="1"/>
    <n v="1.0707799026874174"/>
    <n v="345.35981311924235"/>
    <n v="537.71180444330457"/>
    <m/>
    <m/>
    <n v="427.86491287682338"/>
    <m/>
    <n v="0.96884084998837505"/>
    <n v="1885.52"/>
    <n v="538.9091892876462"/>
    <n v="426.71483718464702"/>
    <s v=""/>
    <s v=""/>
    <s v=""/>
    <n v="149894.17276395374"/>
    <n v="264027.30492662976"/>
    <n v="396685.43749010144"/>
    <n v="205267.68328352377"/>
    <m/>
  </r>
  <r>
    <x v="2522"/>
    <m/>
    <n v="13.37"/>
    <n v="1888.77"/>
    <n v="148.49706583987341"/>
    <n v="28.280773"/>
    <m/>
    <m/>
    <m/>
    <m/>
    <m/>
    <m/>
    <m/>
    <n v="1.7704536443027537E-4"/>
    <n v="2.2186819371922245E-4"/>
    <n v="0.10574571841662815"/>
    <n v="0.94566476541404199"/>
    <n v="5.4335234585958014E-2"/>
    <n v="4.0031061217501988E-2"/>
    <n v="1"/>
    <n v="0"/>
    <n v="1"/>
    <n v="1.0601746609418308"/>
    <n v="348.7803333383348"/>
    <n v="539.48701011699609"/>
    <m/>
    <m/>
    <n v="427.44168768911135"/>
    <m/>
    <n v="0.96884084998837505"/>
    <n v="1885.52"/>
    <n v="538.9091892876462"/>
    <n v="426.71483718464702"/>
    <s v=""/>
    <s v=""/>
    <s v=""/>
    <n v="149725.32481430689"/>
    <n v="263494.13107020519"/>
    <n v="396293.05367060204"/>
    <n v="205124.08584184502"/>
    <m/>
  </r>
  <r>
    <x v="2523"/>
    <m/>
    <n v="13.96"/>
    <n v="1865.09"/>
    <n v="146.77392778563382"/>
    <n v="27.99371"/>
    <m/>
    <m/>
    <m/>
    <m/>
    <m/>
    <m/>
    <m/>
    <n v="1.6095141409583935E-4"/>
    <n v="2.1569532374022323E-4"/>
    <n v="0.10426430029740405"/>
    <n v="0.95910105102858279"/>
    <n v="4.0898948971417215E-2"/>
    <n v="3.8416265382557546E-2"/>
    <n v="1"/>
    <n v="0"/>
    <n v="1"/>
    <n v="1.0861984462422065"/>
    <n v="340.21892846215434"/>
    <n v="535.07280220677808"/>
    <m/>
    <m/>
    <n v="422.14070708989368"/>
    <m/>
    <n v="0.96884084998837505"/>
    <n v="1885.52"/>
    <n v="538.9091892876462"/>
    <n v="426.71483718464702"/>
    <s v=""/>
    <s v=""/>
    <s v=""/>
    <n v="147848.17953372598"/>
    <n v="260436.58402880127"/>
    <n v="391378.36741136073"/>
    <n v="203041.98096253295"/>
    <m/>
  </r>
  <r>
    <x v="2524"/>
    <m/>
    <n v="15.57"/>
    <n v="1845.04"/>
    <n v="145.31596484524906"/>
    <n v="27.756139999999998"/>
    <m/>
    <m/>
    <m/>
    <m/>
    <m/>
    <m/>
    <m/>
    <n v="1.664300894011601E-4"/>
    <n v="2.1569660904248794E-4"/>
    <n v="0.10426461094609903"/>
    <n v="0.95909819345795411"/>
    <n v="4.0901806542045893E-2"/>
    <n v="1.1805555555555541E-2"/>
    <n v="1"/>
    <n v="0"/>
    <n v="1"/>
    <n v="1.1131509391530718"/>
    <n v="331.77687232660941"/>
    <n v="530.64710818552828"/>
    <m/>
    <m/>
    <n v="417.63535623000064"/>
    <m/>
    <n v="0.96884084998837505"/>
    <n v="1885.52"/>
    <n v="538.9091892876462"/>
    <n v="426.71483718464702"/>
    <s v=""/>
    <s v=""/>
    <s v=""/>
    <n v="146258.78920958549"/>
    <n v="257849.56538343965"/>
    <n v="387201.33156870079"/>
    <n v="201318.8551811603"/>
    <m/>
  </r>
  <r>
    <x v="2525"/>
    <m/>
    <n v="14.89"/>
    <n v="1851.96"/>
    <n v="145.82619929389691"/>
    <n v="27.795733999999999"/>
    <m/>
    <m/>
    <m/>
    <m/>
    <m/>
    <m/>
    <m/>
    <n v="1.8204003362970347E-4"/>
    <n v="2.1890159672181112E-4"/>
    <n v="0.10503637691190267"/>
    <n v="0.95205111733693149"/>
    <n v="4.7948882663068515E-2"/>
    <n v="1.7553688141923388E-2"/>
    <n v="1"/>
    <n v="0"/>
    <n v="1"/>
    <n v="1.0935981488161046"/>
    <n v="337.60462074336283"/>
    <n v="533.75409373568311"/>
    <m/>
    <m/>
    <n v="419.22929029449551"/>
    <m/>
    <n v="0.96884084998837505"/>
    <n v="1885.52"/>
    <n v="538.9091892876462"/>
    <n v="426.71483718464702"/>
    <s v=""/>
    <n v="1.7977930017777366E-2"/>
    <n v="-1.861097047874416E-2"/>
    <n v="146807.34686759309"/>
    <n v="258754.92861016848"/>
    <n v="388679.11208464263"/>
    <n v="201606.0355582604"/>
    <m/>
  </r>
  <r>
    <x v="2526"/>
    <m/>
    <n v="13.82"/>
    <n v="1872.18"/>
    <n v="147.29768480460456"/>
    <n v="28.053101999999999"/>
    <m/>
    <m/>
    <m/>
    <m/>
    <m/>
    <m/>
    <m/>
    <n v="1.7373504436798222E-4"/>
    <n v="2.1530425305053149E-4"/>
    <n v="0.1041697381860336"/>
    <n v="0.95997169371217017"/>
    <n v="4.0028306287829829E-2"/>
    <n v="4.0773042254036163E-2"/>
    <n v="1"/>
    <n v="0"/>
    <n v="1"/>
    <n v="1.0667355308352868"/>
    <n v="345.89737797361749"/>
    <n v="538.12438652596791"/>
    <m/>
    <m/>
    <n v="423.7705484529921"/>
    <m/>
    <n v="0.96884084998837505"/>
    <n v="1885.52"/>
    <n v="538.9091892876462"/>
    <n v="426.71483718464702"/>
    <s v=""/>
    <n v="1.2781053586470525E-2"/>
    <n v="-1.3585180682883169E-2"/>
    <n v="148410.2133191702"/>
    <n v="261365.94178967737"/>
    <n v="392889.43858056009"/>
    <n v="203472.75878131174"/>
    <m/>
  </r>
  <r>
    <x v="2527"/>
    <m/>
    <n v="15.89"/>
    <n v="1833.08"/>
    <n v="144.51321529483943"/>
    <n v="27.617556"/>
    <m/>
    <m/>
    <m/>
    <m/>
    <m/>
    <m/>
    <m/>
    <n v="2.4593132344309199E-4"/>
    <n v="2.3571606051258796E-4"/>
    <n v="0.1113325590361231"/>
    <n v="0.89820983965305135"/>
    <n v="0.10179016034694865"/>
    <n v="6.0968660968661187E-3"/>
    <n v="1"/>
    <n v="0"/>
    <n v="1"/>
    <n v="1.1299475649685866"/>
    <n v="325.40037920395395"/>
    <n v="527.49509241455087"/>
    <m/>
    <m/>
    <n v="414.93524170578564"/>
    <m/>
    <n v="0.96884084998837505"/>
    <n v="1885.52"/>
    <n v="538.9091892876462"/>
    <n v="426.71483718464702"/>
    <s v=""/>
    <s v=""/>
    <s v=""/>
    <n v="145310.70400875155"/>
    <n v="256425.16151353242"/>
    <n v="384697.98044296831"/>
    <n v="200313.68759566659"/>
    <m/>
  </r>
  <r>
    <x v="2528"/>
    <m/>
    <n v="17.03"/>
    <n v="1815.69"/>
    <n v="143.29537238474802"/>
    <n v="27.389885"/>
    <m/>
    <m/>
    <m/>
    <m/>
    <m/>
    <m/>
    <m/>
    <n v="2.9339687468022649E-4"/>
    <n v="2.5026218377164342E-4"/>
    <n v="0.12160264176358758"/>
    <n v="0.82235055546255231"/>
    <n v="0.17764944453744769"/>
    <n v="-3.0327030327030498E-2"/>
    <n v="-1"/>
    <n v="0"/>
    <n v="1"/>
    <n v="1.1638403996997746"/>
    <n v="315.6399782652324"/>
    <n v="522.22101169818416"/>
    <m/>
    <m/>
    <n v="410.99219039220606"/>
    <m/>
    <n v="0.96884084998837505"/>
    <n v="1885.52"/>
    <n v="538.9091892876462"/>
    <n v="426.71483718464702"/>
    <n v="0.82235055546255231"/>
    <n v="3.4679337508455754E-2"/>
    <n v="-3.4918823779965802E-2"/>
    <n v="143932.17544332496"/>
    <n v="254264.21336577192"/>
    <n v="381042.26811812172"/>
    <n v="198662.36053513331"/>
    <m/>
  </r>
  <r>
    <x v="2529"/>
    <m/>
    <n v="16.11"/>
    <n v="1830.61"/>
    <n v="143.28522266954639"/>
    <n v="27.439378000000001"/>
    <m/>
    <m/>
    <m/>
    <m/>
    <m/>
    <m/>
    <m/>
    <n v="2.7022212664998626E-4"/>
    <n v="2.4460380008982884E-4"/>
    <n v="0.11670130754691357"/>
    <n v="0.85688842826204248"/>
    <n v="0.14311157173795752"/>
    <n v="9.6277596277595974E-3"/>
    <n v="1"/>
    <n v="0"/>
    <n v="1"/>
    <n v="1.1595164169541634"/>
    <n v="316.81266639342931"/>
    <n v="522.86774259718629"/>
    <m/>
    <m/>
    <n v="414.23921117705294"/>
    <m/>
    <n v="0.82235055546255231"/>
    <n v="1830.61"/>
    <n v="522.86774259718629"/>
    <n v="414.23921117705294"/>
    <s v=""/>
    <n v="4.5029713221970802E-2"/>
    <n v="-4.4395228663789532E-2"/>
    <n v="145114.90380423149"/>
    <n v="254246.20364704423"/>
    <n v="384052.67121922207"/>
    <n v="199021.33963307276"/>
    <m/>
  </r>
  <r>
    <x v="2530"/>
    <m/>
    <n v="15.61"/>
    <n v="1842.98"/>
    <n v="143.2818435717848"/>
    <n v="27.558164000000001"/>
    <m/>
    <m/>
    <m/>
    <m/>
    <m/>
    <m/>
    <m/>
    <n v="2.4556256509035239E-4"/>
    <n v="2.3797448141874339E-4"/>
    <n v="0.11124905968390816"/>
    <n v="0.89888400211318553"/>
    <n v="0.10111599788681447"/>
    <n v="3.4176336574361657E-2"/>
    <n v="1"/>
    <n v="0"/>
    <n v="1"/>
    <n v="1.1442476649494531"/>
    <n v="320.98452111181189"/>
    <n v="525.16281945746061"/>
    <m/>
    <m/>
    <n v="416.86410125151116"/>
    <m/>
    <n v="0.82235055546255231"/>
    <n v="1830.61"/>
    <n v="522.86774259718629"/>
    <n v="414.23921117705294"/>
    <s v=""/>
    <n v="3.1639726648494237E-2"/>
    <n v="-3.2891115786943481E-2"/>
    <n v="146095.49025358903"/>
    <n v="254240.20775464425"/>
    <n v="386486.2796694893"/>
    <n v="199882.90977688777"/>
    <m/>
  </r>
  <r>
    <x v="2531"/>
    <m/>
    <n v="14.18"/>
    <n v="1862.31"/>
    <n v="144.15516424731777"/>
    <n v="27.825430999999998"/>
    <m/>
    <m/>
    <m/>
    <m/>
    <m/>
    <m/>
    <m/>
    <n v="2.238003556459894E-4"/>
    <n v="2.3167346109558275E-4"/>
    <n v="0.10805712581416077"/>
    <n v="0.92543642306368945"/>
    <n v="7.4563576936310549E-2"/>
    <n v="1.0856269113149939E-2"/>
    <n v="1"/>
    <n v="0"/>
    <n v="1"/>
    <n v="1.1059909030592996"/>
    <n v="331.7163135119668"/>
    <n v="531.01558180165512"/>
    <m/>
    <m/>
    <n v="421.28486108988551"/>
    <m/>
    <n v="0.82235055546255231"/>
    <n v="1830.61"/>
    <n v="522.86774259718629"/>
    <n v="414.23921117705294"/>
    <n v="0.92543642306368945"/>
    <n v="1.5122247664109079E-2"/>
    <n v="-1.7943433777074747E-2"/>
    <n v="147627.80521446862"/>
    <n v="255789.83347447726"/>
    <n v="390584.88882800436"/>
    <n v="201821.43172077846"/>
    <m/>
  </r>
  <r>
    <x v="2532"/>
    <m/>
    <n v="13.36"/>
    <n v="1864.85"/>
    <n v="144.06421938301463"/>
    <n v="27.983810999999999"/>
    <m/>
    <m/>
    <m/>
    <m/>
    <m/>
    <m/>
    <m/>
    <n v="2.3094589888884528E-4"/>
    <n v="2.335809309049517E-4"/>
    <n v="0.10850105491473143"/>
    <n v="0.92165002523328265"/>
    <n v="7.8349974766717345E-2"/>
    <n v="1.346330802852554E-2"/>
    <n v="1"/>
    <n v="0"/>
    <n v="1"/>
    <n v="1.0852897108383941"/>
    <n v="337.92515587208624"/>
    <n v="534.32864570985578"/>
    <m/>
    <m/>
    <n v="422.08651000284902"/>
    <m/>
    <n v="0.92543642306368945"/>
    <n v="1864.85"/>
    <n v="534.32864570985578"/>
    <n v="422.08651000284902"/>
    <s v=""/>
    <s v=""/>
    <s v=""/>
    <n v="147829.15441263904"/>
    <n v="255628.46033313387"/>
    <n v="391328.1197875478"/>
    <n v="202970.18224169358"/>
    <m/>
  </r>
  <r>
    <x v="2533"/>
    <m/>
    <n v="13.25"/>
    <n v="1871.89"/>
    <n v="144.05066999683507"/>
    <n v="28.013506"/>
    <m/>
    <m/>
    <m/>
    <m/>
    <m/>
    <m/>
    <m/>
    <n v="3.0077297250366E-4"/>
    <n v="2.5445000202891293E-4"/>
    <n v="0.12312171950628559"/>
    <n v="0.81220438116846494"/>
    <n v="0.18779561883153506"/>
    <n v="2.2031221684314102E-2"/>
    <n v="1"/>
    <n v="0"/>
    <n v="1"/>
    <n v="1.0722878042915447"/>
    <n v="341.97354152671869"/>
    <n v="536.46242039000003"/>
    <m/>
    <m/>
    <n v="423.68679939820146"/>
    <m/>
    <n v="0.92543642306368945"/>
    <n v="1864.85"/>
    <n v="534.32864570985578"/>
    <n v="422.08651000284902"/>
    <n v="0.81220438116846494"/>
    <n v="1.0848057484516227E-2"/>
    <n v="-1.3574217263562782E-2"/>
    <n v="148387.22463119013"/>
    <n v="255604.41821676123"/>
    <n v="392811.79250714026"/>
    <n v="203185.5638979543"/>
    <m/>
  </r>
  <r>
    <x v="2534"/>
    <m/>
    <n v="13.19"/>
    <n v="1879.55"/>
    <n v="144.43231533517951"/>
    <n v="28.142191"/>
    <m/>
    <m/>
    <m/>
    <m/>
    <m/>
    <m/>
    <m/>
    <n v="3.4030269261302841E-4"/>
    <n v="2.6769860717596589E-4"/>
    <n v="0.13096280276359631"/>
    <n v="0.7635755946710463"/>
    <n v="0.2364244053289537"/>
    <n v="1.9336371071386825E-2"/>
    <n v="1"/>
    <n v="0"/>
    <n v="1"/>
    <n v="1.0614628682725089"/>
    <n v="345.42582522556728"/>
    <n v="538.26764822594021"/>
    <m/>
    <m/>
    <n v="425.37319030363113"/>
    <m/>
    <n v="0.81220438116846494"/>
    <n v="1879.55"/>
    <n v="538.26764822594021"/>
    <n v="425.37319030363113"/>
    <s v=""/>
    <s v=""/>
    <s v=""/>
    <n v="148994.44307921585"/>
    <n v="256281.61211440025"/>
    <n v="394375.29232674872"/>
    <n v="204118.93276260866"/>
    <m/>
  </r>
  <r>
    <x v="2535"/>
    <m/>
    <n v="13.27"/>
    <n v="1875.39"/>
    <n v="144.26699625037784"/>
    <n v="28.102595000000001"/>
    <m/>
    <m/>
    <m/>
    <m/>
    <m/>
    <m/>
    <m/>
    <n v="3.3666271341521649E-4"/>
    <n v="2.6878473597973418E-4"/>
    <n v="0.13026051111571346"/>
    <n v="0.76769236619352477"/>
    <n v="0.23230763380647523"/>
    <n v="5.0586288085413857E-3"/>
    <n v="1"/>
    <n v="0"/>
    <n v="1"/>
    <n v="1.0695316397700927"/>
    <n v="342.80005080008459"/>
    <n v="536.90375732031828"/>
    <m/>
    <m/>
    <n v="424.40610651665145"/>
    <m/>
    <n v="0.81220438116846494"/>
    <n v="1879.55"/>
    <n v="538.26764822594021"/>
    <n v="425.37319030363113"/>
    <s v=""/>
    <s v=""/>
    <s v=""/>
    <n v="148664.67431370841"/>
    <n v="255988.26888668889"/>
    <n v="393478.68210332975"/>
    <n v="203831.73787925122"/>
    <m/>
  </r>
  <r>
    <x v="2536"/>
    <m/>
    <n v="13.32"/>
    <n v="1878.61"/>
    <n v="144.61149973048703"/>
    <n v="28.112494000000002"/>
    <m/>
    <m/>
    <m/>
    <m/>
    <m/>
    <m/>
    <m/>
    <n v="3.1059067398263367E-4"/>
    <n v="2.6299946347302377E-4"/>
    <n v="0.12511502695010196"/>
    <n v="0.7992645043339337"/>
    <n v="0.2007354956660663"/>
    <n v="1.5749394254067198E-2"/>
    <n v="1"/>
    <n v="0"/>
    <n v="1"/>
    <n v="1.078599021601536"/>
    <n v="339.89382639599808"/>
    <n v="535.38648527545502"/>
    <m/>
    <m/>
    <n v="424.77281634907706"/>
    <m/>
    <n v="0.81220438116846494"/>
    <n v="1879.55"/>
    <n v="538.26764822594021"/>
    <n v="425.37319030363113"/>
    <s v=""/>
    <s v=""/>
    <s v=""/>
    <n v="148919.92802162524"/>
    <n v="256599.55803660324"/>
    <n v="393818.66896817827"/>
    <n v="203903.53660009059"/>
    <m/>
  </r>
  <r>
    <x v="2537"/>
    <m/>
    <n v="14.06"/>
    <n v="1863.4"/>
    <n v="143.65842369299003"/>
    <n v="27.91452"/>
    <m/>
    <m/>
    <m/>
    <m/>
    <m/>
    <m/>
    <m/>
    <n v="2.7959211084895111E-4"/>
    <n v="2.5512763084820729E-4"/>
    <n v="0.11870738134921154"/>
    <n v="0.84240759810732879"/>
    <n v="0.15759240189267121"/>
    <n v="1.9493177387914222E-2"/>
    <n v="1"/>
    <n v="0"/>
    <n v="1"/>
    <n v="1.0863582238956233"/>
    <n v="337.44870554506122"/>
    <n v="534.10266803921445"/>
    <m/>
    <m/>
    <n v="421.78645753012421"/>
    <m/>
    <n v="0.81220438116846494"/>
    <n v="1879.55"/>
    <n v="538.26764822594021"/>
    <n v="425.37319030363113"/>
    <s v=""/>
    <n v="1.1668201489399177E-2"/>
    <n v="-1.5519176850084637E-2"/>
    <n v="147714.2109727386"/>
    <n v="254908.41389901534"/>
    <n v="391049.93281116651"/>
    <n v="202467.60570207538"/>
    <m/>
  </r>
  <r>
    <x v="2538"/>
    <m/>
    <n v="13.97"/>
    <n v="1869.43"/>
    <n v="143.73590398212198"/>
    <n v="27.894722000000002"/>
    <m/>
    <m/>
    <m/>
    <m/>
    <m/>
    <m/>
    <m/>
    <n v="2.5180583385670294E-4"/>
    <n v="2.4752568215055513E-4"/>
    <n v="0.11265440083005114"/>
    <n v="0.88767060375083451"/>
    <n v="0.11232939624916549"/>
    <n v="2.4417314095449557E-2"/>
    <n v="1"/>
    <n v="0"/>
    <n v="1"/>
    <n v="1.0608237576588384"/>
    <n v="345.38031814655517"/>
    <n v="538.287299542906"/>
    <m/>
    <m/>
    <n v="423.51589630183611"/>
    <m/>
    <n v="0.81220438116846494"/>
    <n v="1879.55"/>
    <n v="538.26764822594021"/>
    <n v="425.37319030363113"/>
    <s v=""/>
    <n v="2.6033057851239771E-2"/>
    <n v="-2.8608915879447583E-2"/>
    <n v="148192.21714004868"/>
    <n v="255045.89541317473"/>
    <n v="392653.34350253671"/>
    <n v="202324.00826039669"/>
    <m/>
  </r>
  <r>
    <x v="2539"/>
    <m/>
    <n v="13.71"/>
    <n v="1878.33"/>
    <n v="144.16388341056066"/>
    <n v="28.092696"/>
    <m/>
    <m/>
    <m/>
    <m/>
    <m/>
    <m/>
    <m/>
    <n v="2.2666740981728054E-4"/>
    <n v="2.4011255948991285E-4"/>
    <n v="0.11000760427484824"/>
    <n v="0.90902806818840676"/>
    <n v="9.0971931811593243E-2"/>
    <n v="2.4867677401991511E-2"/>
    <n v="1"/>
    <n v="0"/>
    <n v="1"/>
    <n v="1.0470728933615945"/>
    <n v="349.85728979380923"/>
    <n v="540.61313848190809"/>
    <m/>
    <m/>
    <n v="425.49702519055501"/>
    <m/>
    <n v="0.81220438116846494"/>
    <n v="1879.55"/>
    <n v="538.26764822594021"/>
    <n v="425.37319030363113"/>
    <s v=""/>
    <n v="2.158411922350667E-2"/>
    <n v="-2.3585765251378343E-2"/>
    <n v="148897.73204702378"/>
    <n v="255805.30481277846"/>
    <n v="394490.10308785003"/>
    <n v="203759.93915841184"/>
    <m/>
  </r>
  <r>
    <x v="2540"/>
    <m/>
    <n v="13.41"/>
    <n v="1883.95"/>
    <n v="144.57205631963137"/>
    <n v="28.191683999999999"/>
    <m/>
    <m/>
    <m/>
    <m/>
    <m/>
    <m/>
    <m/>
    <n v="2.0607455927928612E-4"/>
    <n v="2.3353134983833556E-4"/>
    <n v="0.10848953881297548"/>
    <n v="0.92174785785005009"/>
    <n v="7.825214214994991E-2"/>
    <n v="2.7019796682718002E-2"/>
    <n v="1"/>
    <n v="0"/>
    <n v="1"/>
    <n v="1.0483611006922731"/>
    <n v="349.42686252531524"/>
    <n v="540.39143414388514"/>
    <m/>
    <m/>
    <n v="426.49716424647391"/>
    <m/>
    <n v="0.81220438116846494"/>
    <n v="1879.55"/>
    <n v="538.26764822594021"/>
    <n v="425.37319030363113"/>
    <n v="0.92174785785005009"/>
    <n v="2.2200571784510625E-2"/>
    <n v="-2.4067492562216408E-2"/>
    <n v="149343.2369658103"/>
    <n v="256529.56939937951"/>
    <n v="395417.35976865742"/>
    <n v="204477.91186054811"/>
    <m/>
  </r>
  <r>
    <x v="2541"/>
    <m/>
    <n v="13.25"/>
    <n v="1883.68"/>
    <n v="144.5"/>
    <n v="28.122392999999999"/>
    <m/>
    <m/>
    <m/>
    <m/>
    <m/>
    <m/>
    <m/>
    <n v="1.8619349676770059E-4"/>
    <n v="2.267433273680884E-4"/>
    <n v="0.10690118661339384"/>
    <n v="0.93544331141662762"/>
    <n v="6.4556688583372379E-2"/>
    <n v="3.4249944109098998E-2"/>
    <n v="1"/>
    <n v="0"/>
    <n v="1"/>
    <n v="1.0443666593568355"/>
    <n v="350.75824071405356"/>
    <n v="541.07776314522994"/>
    <m/>
    <m/>
    <n v="426.40851314579038"/>
    <m/>
    <n v="0.92174785785005009"/>
    <n v="1883.68"/>
    <n v="541.07776314522994"/>
    <n v="426.40851314579038"/>
    <s v=""/>
    <n v="2.1030282120013677E-2"/>
    <n v="-2.3367507321249925E-2"/>
    <n v="149321.83370458745"/>
    <n v="256401.71221094282"/>
    <n v="395335.16887241829"/>
    <n v="203975.33532092994"/>
    <m/>
  </r>
  <r>
    <x v="2542"/>
    <m/>
    <n v="12.91"/>
    <n v="1881.14"/>
    <n v="144.44999999999999"/>
    <n v="28.152090000000001"/>
    <m/>
    <m/>
    <m/>
    <m/>
    <m/>
    <m/>
    <m/>
    <n v="1.7655208861487394E-4"/>
    <n v="2.2263441000422879E-4"/>
    <n v="0.10592815614468672"/>
    <n v="0.94403606783649219"/>
    <n v="5.5963932163507812E-2"/>
    <n v="3.9452737195190005E-2"/>
    <n v="1"/>
    <n v="0"/>
    <n v="1"/>
    <n v="1.0475022958051541"/>
    <n v="349.70511409968191"/>
    <n v="540.5362473406376"/>
    <m/>
    <m/>
    <n v="425.8451325136067"/>
    <m/>
    <n v="0.92174785785005009"/>
    <n v="1883.68"/>
    <n v="541.07776314522994"/>
    <n v="426.40851314579038"/>
    <s v=""/>
    <n v="2.1919858999405406E-2"/>
    <n v="-2.4378154065917701E-2"/>
    <n v="149120.48450641704"/>
    <n v="256312.99189529885"/>
    <n v="394812.84304988571"/>
    <n v="204190.73148344803"/>
    <m/>
  </r>
  <r>
    <x v="2543"/>
    <m/>
    <n v="13.29"/>
    <n v="1884.66"/>
    <n v="144.51"/>
    <n v="28.181785000000001"/>
    <m/>
    <m/>
    <m/>
    <m/>
    <m/>
    <m/>
    <m/>
    <n v="1.6548035493978608E-4"/>
    <n v="2.1793042026002179E-4"/>
    <n v="0.10480311627573437"/>
    <n v="0.95417010059989549"/>
    <n v="4.5829899400104512E-2"/>
    <n v="4.2506319971108736E-2"/>
    <n v="1"/>
    <n v="0"/>
    <n v="1"/>
    <n v="1.0287683659419518"/>
    <n v="355.95937349995455"/>
    <n v="543.75863268742887"/>
    <m/>
    <m/>
    <n v="426.7783208599979"/>
    <m/>
    <n v="0.92174785785005009"/>
    <n v="1883.68"/>
    <n v="541.07776314522994"/>
    <n v="426.40851314579038"/>
    <s v=""/>
    <n v="2.2911638687179048E-2"/>
    <n v="-2.5217319640533975E-2"/>
    <n v="149399.51961569258"/>
    <n v="256419.45627407156"/>
    <n v="395678.02786945848"/>
    <n v="204406.11313970876"/>
    <m/>
  </r>
  <r>
    <x v="2544"/>
    <m/>
    <n v="13.8"/>
    <n v="1867.72"/>
    <n v="143.30000000000001"/>
    <n v="29.627006000000002"/>
    <m/>
    <m/>
    <m/>
    <m/>
    <m/>
    <m/>
    <m/>
    <n v="1.5214114377799695E-4"/>
    <n v="2.1235515495187797E-4"/>
    <n v="0.10345385352694529"/>
    <n v="0.96661454929713464"/>
    <n v="3.338545070286536E-2"/>
    <n v="4.5040426183909743E-2"/>
    <n v="1"/>
    <n v="0"/>
    <n v="1"/>
    <n v="1.0408016204649575"/>
    <n v="351.79580288194404"/>
    <n v="541.63856165789309"/>
    <m/>
    <m/>
    <n v="423.11294691609908"/>
    <m/>
    <n v="0.92174785785005009"/>
    <n v="1883.68"/>
    <n v="541.07776314522994"/>
    <n v="426.40851314579038"/>
    <s v=""/>
    <n v="2.2932518332219098E-2"/>
    <n v="-2.5053322651459098E-2"/>
    <n v="148056.66315230404"/>
    <n v="254272.42463548863"/>
    <n v="392279.75794186821"/>
    <n v="214888.48702900935"/>
    <m/>
  </r>
  <r>
    <x v="2545"/>
    <m/>
    <n v="13.4"/>
    <n v="1878.21"/>
    <n v="144.04"/>
    <n v="28.142191"/>
    <m/>
    <m/>
    <m/>
    <m/>
    <m/>
    <m/>
    <m/>
    <n v="1.3785815855867504E-4"/>
    <n v="2.0626383905086496E-4"/>
    <n v="0.10195929328983991"/>
    <n v="0.98078357326124044"/>
    <n v="1.9216426738759562E-2"/>
    <n v="4.5362294992046456E-2"/>
    <n v="1"/>
    <n v="0"/>
    <n v="1"/>
    <n v="1.0170946111391352"/>
    <n v="359.80888262328955"/>
    <n v="545.75097852964757"/>
    <m/>
    <m/>
    <n v="425.5553543672001"/>
    <m/>
    <n v="0.92174785785005009"/>
    <n v="1883.68"/>
    <n v="541.07776314522994"/>
    <n v="426.40851314579038"/>
    <s v=""/>
    <n v="3.894588053883874E-2"/>
    <n v="-4.0158443325727378E-2"/>
    <n v="148888.21948648029"/>
    <n v="255585.48530701868"/>
    <n v="394544.18168663094"/>
    <n v="204118.93276260866"/>
    <m/>
  </r>
  <r>
    <x v="2546"/>
    <m/>
    <n v="13.43"/>
    <n v="1875.63"/>
    <n v="143.85"/>
    <n v="28.112494000000002"/>
    <m/>
    <m/>
    <m/>
    <m/>
    <m/>
    <m/>
    <m/>
    <n v="1.259065009365763E-4"/>
    <n v="2.0062617134946963E-4"/>
    <n v="0.10055624812021016"/>
    <n v="0.99446828883725669"/>
    <n v="5.5317111627433135E-3"/>
    <n v="4.212604903735398E-2"/>
    <n v="1"/>
    <n v="0"/>
    <n v="1"/>
    <n v="1.0183628462631367"/>
    <n v="359.36022990418854"/>
    <n v="545.52414268030805"/>
    <m/>
    <m/>
    <n v="425.0030332925482"/>
    <m/>
    <n v="0.92174785785005009"/>
    <n v="1883.68"/>
    <n v="541.07776314522994"/>
    <n v="426.40851314579038"/>
    <s v=""/>
    <n v="3.7924406748979012E-2"/>
    <n v="-4.0069542890895704E-2"/>
    <n v="148683.69943479539"/>
    <n v="255248.34810757177"/>
    <n v="394032.10948687949"/>
    <n v="203903.53660009059"/>
    <m/>
  </r>
  <r>
    <x v="2547"/>
    <m/>
    <n v="12.92"/>
    <n v="1878.48"/>
    <n v="143.99"/>
    <n v="28.122392999999999"/>
    <m/>
    <m/>
    <m/>
    <m/>
    <m/>
    <m/>
    <m/>
    <n v="1.1351608377504475E-4"/>
    <n v="1.9466745608862337E-4"/>
    <n v="9.9051702594486576E-2"/>
    <n v="1"/>
    <n v="0"/>
    <n v="5.3690368471321512E-2"/>
    <n v="1"/>
    <n v="0"/>
    <n v="1"/>
    <n v="0.99815097310582246"/>
    <n v="366.49260262503111"/>
    <n v="549.13322458942889"/>
    <m/>
    <m/>
    <n v="425.82026906286887"/>
    <m/>
    <n v="0.92174785785005009"/>
    <n v="1883.68"/>
    <n v="541.07776314522994"/>
    <n v="426.40851314579038"/>
    <s v=""/>
    <n v="4.0327783198178757E-2"/>
    <n v="-4.17948151719858E-2"/>
    <n v="148909.62274770314"/>
    <n v="255496.76499137477"/>
    <n v="394789.7914545419"/>
    <n v="203975.33532092994"/>
    <m/>
  </r>
  <r>
    <x v="2548"/>
    <m/>
    <n v="12.23"/>
    <n v="1896.65"/>
    <n v="145.32"/>
    <n v="28.399559"/>
    <m/>
    <m/>
    <m/>
    <m/>
    <m/>
    <m/>
    <m/>
    <n v="1.0618624050713489E-4"/>
    <n v="1.9003396193884305E-4"/>
    <n v="9.7865784019327662E-2"/>
    <n v="1"/>
    <n v="0"/>
    <n v="6.4649432040736449E-2"/>
    <n v="1"/>
    <n v="0"/>
    <n v="1"/>
    <n v="0.96835244074345816"/>
    <n v="377.43377482657473"/>
    <n v="554.59778342707705"/>
    <m/>
    <m/>
    <n v="429.94853897262448"/>
    <m/>
    <n v="0.92174785785005009"/>
    <n v="1883.68"/>
    <n v="541.07776314522994"/>
    <n v="426.40851314579038"/>
    <s v=""/>
    <n v="3.8493888675950716E-2"/>
    <n v="-4.0106083283505511E-2"/>
    <n v="150349.98295666237"/>
    <n v="257856.72538750316"/>
    <n v="398617.22508123907"/>
    <n v="205985.65598566004"/>
    <m/>
  </r>
  <r>
    <x v="2549"/>
    <m/>
    <n v="12.13"/>
    <n v="1897.45"/>
    <n v="145.34"/>
    <n v="28.439153000000001"/>
    <m/>
    <m/>
    <m/>
    <m/>
    <m/>
    <m/>
    <m/>
    <n v="1.2050774470470984E-4"/>
    <n v="1.918149815551643E-4"/>
    <n v="9.8323319056977929E-2"/>
    <n v="1"/>
    <n v="0"/>
    <n v="6.6824312489052351E-2"/>
    <n v="1"/>
    <n v="0"/>
    <n v="1"/>
    <n v="0.97085895268144518"/>
    <n v="376.45681414304926"/>
    <n v="554.11927102241521"/>
    <m/>
    <m/>
    <n v="430.08595469602011"/>
    <m/>
    <n v="0.92174785785005009"/>
    <n v="1883.68"/>
    <n v="541.07776314522994"/>
    <n v="426.40851314579038"/>
    <s v=""/>
    <n v="2.4907072997126578E-2"/>
    <n v="-2.7016719354305052E-2"/>
    <n v="150413.40002695227"/>
    <n v="257892.21351376074"/>
    <n v="398744.627012813"/>
    <n v="206272.83636276014"/>
    <m/>
  </r>
  <r>
    <x v="2550"/>
    <m/>
    <n v="12.17"/>
    <n v="1888.53"/>
    <n v="144.69999999999999"/>
    <n v="28.310469999999999"/>
    <m/>
    <m/>
    <m/>
    <m/>
    <m/>
    <m/>
    <m/>
    <n v="1.1145952039360529E-4"/>
    <n v="1.869612971563193E-4"/>
    <n v="9.7071362289186475E-2"/>
    <n v="1"/>
    <n v="0"/>
    <n v="7.7679545417541809E-2"/>
    <n v="1"/>
    <n v="0"/>
    <n v="1"/>
    <n v="0.9621111261568368"/>
    <n v="379.84884024018163"/>
    <n v="555.78354959534238"/>
    <m/>
    <m/>
    <n v="428.32737651264819"/>
    <m/>
    <n v="0.92174785785005009"/>
    <n v="1883.68"/>
    <n v="541.07776314522994"/>
    <n v="426.40851314579038"/>
    <s v=""/>
    <n v="1.7212574771403588E-2"/>
    <n v="-1.8988063308587377E-2"/>
    <n v="149706.29969321992"/>
    <n v="256756.59347351847"/>
    <n v="397114.20036403503"/>
    <n v="205339.48200436312"/>
    <m/>
  </r>
  <r>
    <x v="2551"/>
    <m/>
    <n v="13.17"/>
    <n v="1870.85"/>
    <n v="143.41999999999999"/>
    <n v="28.063001"/>
    <m/>
    <m/>
    <m/>
    <m/>
    <m/>
    <m/>
    <m/>
    <n v="1.0096470092315169E-4"/>
    <n v="1.815477980123018E-4"/>
    <n v="9.565567949588781E-2"/>
    <n v="1"/>
    <n v="0"/>
    <n v="5.6590552598421211E-2"/>
    <n v="1"/>
    <n v="0"/>
    <n v="1"/>
    <n v="0.97538265749382824"/>
    <n v="374.60913803789606"/>
    <n v="553.22802401050933"/>
    <m/>
    <m/>
    <n v="424.48074335962809"/>
    <m/>
    <n v="0.92174785785005009"/>
    <n v="1883.68"/>
    <n v="541.07776314522994"/>
    <n v="426.40851314579038"/>
    <s v=""/>
    <n v="2.5220674281054567E-2"/>
    <n v="-2.6433032182816785E-2"/>
    <n v="148304.78243981325"/>
    <n v="254485.35339303402"/>
    <n v="393547.87999223819"/>
    <n v="203544.55750215112"/>
    <m/>
  </r>
  <r>
    <x v="2552"/>
    <m/>
    <n v="12.44"/>
    <n v="1877.86"/>
    <n v="143.81"/>
    <n v="28.043202999999998"/>
    <m/>
    <m/>
    <m/>
    <m/>
    <m/>
    <m/>
    <m/>
    <n v="9.087912799737913E-5"/>
    <n v="1.7610463322189553E-4"/>
    <n v="9.421079298245788E-2"/>
    <n v="1"/>
    <n v="0"/>
    <n v="7.0514970374900551E-2"/>
    <n v="1"/>
    <n v="0"/>
    <n v="1"/>
    <n v="0.95719796331424856"/>
    <n v="381.59322019248185"/>
    <n v="556.66608747237626"/>
    <m/>
    <m/>
    <n v="426.15544166122044"/>
    <m/>
    <n v="0.92174785785005009"/>
    <n v="1883.68"/>
    <n v="541.07776314522994"/>
    <n v="426.40851314579038"/>
    <s v=""/>
    <n v="3.577518240372024E-2"/>
    <n v="-3.5896656800574966E-2"/>
    <n v="148860.47451822844"/>
    <n v="255177.37185505664"/>
    <n v="395100.53927426337"/>
    <n v="203400.96006047237"/>
    <m/>
  </r>
  <r>
    <x v="2553"/>
    <m/>
    <n v="12.42"/>
    <n v="1885.08"/>
    <n v="144.4"/>
    <n v="28.310469999999999"/>
    <m/>
    <m/>
    <m/>
    <m/>
    <m/>
    <m/>
    <m/>
    <n v="8.5535323319593727E-5"/>
    <n v="1.719447266618244E-4"/>
    <n v="9.3091429378627272E-2"/>
    <n v="1"/>
    <n v="0"/>
    <n v="6.7760865578580548E-2"/>
    <n v="1"/>
    <n v="0"/>
    <n v="1"/>
    <n v="0.93771507570065171"/>
    <n v="389.36020059576117"/>
    <n v="560.44289688073627"/>
    <m/>
    <m/>
    <n v="427.89484763054514"/>
    <m/>
    <n v="0.92174785785005009"/>
    <n v="1883.68"/>
    <n v="541.07776314522994"/>
    <n v="426.40851314579038"/>
    <s v=""/>
    <n v="3.4150575655267135E-2"/>
    <n v="-3.4722413886515091E-2"/>
    <n v="149432.81357759476"/>
    <n v="256224.27157965497"/>
    <n v="396713.19083121192"/>
    <n v="205339.48200436312"/>
    <m/>
  </r>
  <r>
    <x v="2554"/>
    <m/>
    <n v="12.96"/>
    <n v="1872.83"/>
    <n v="143.44"/>
    <n v="28.201582999999999"/>
    <m/>
    <m/>
    <m/>
    <m/>
    <m/>
    <m/>
    <m/>
    <n v="9.4038735082026508E-5"/>
    <n v="1.7190346809028731E-4"/>
    <n v="9.3080259946728125E-2"/>
    <n v="1"/>
    <n v="0"/>
    <n v="6.9383528265107158E-2"/>
    <n v="1"/>
    <n v="0"/>
    <n v="1"/>
    <n v="0.94100050369904897"/>
    <n v="387.99601766040303"/>
    <n v="559.78836444950036"/>
    <m/>
    <m/>
    <n v="425.2984476907468"/>
    <m/>
    <n v="0.92174785785005009"/>
    <n v="1883.68"/>
    <n v="541.07776314522994"/>
    <n v="426.40851314579038"/>
    <s v=""/>
    <n v="3.8141617331890476E-2"/>
    <n v="-3.9058196336168249E-2"/>
    <n v="148461.73968878074"/>
    <n v="254520.8415192916"/>
    <n v="394305.99637562287"/>
    <n v="204549.71058138748"/>
    <m/>
  </r>
  <r>
    <x v="2555"/>
    <m/>
    <n v="11.91"/>
    <n v="1888.03"/>
    <n v="144.52000000000001"/>
    <n v="28.379760999999998"/>
    <m/>
    <m/>
    <m/>
    <m/>
    <m/>
    <m/>
    <m/>
    <n v="8.4641873013909067E-5"/>
    <n v="1.6674846747960425E-4"/>
    <n v="9.1674002645090472E-2"/>
    <n v="1"/>
    <n v="0"/>
    <n v="4.5579063938917086E-2"/>
    <n v="1"/>
    <n v="0"/>
    <n v="1"/>
    <n v="0.92139778284538898"/>
    <n v="396.0786675597713"/>
    <n v="563.67549486806172"/>
    <n v="541.27"/>
    <m/>
    <n v="428.70973185391085"/>
    <m/>
    <n v="0.92174785785005009"/>
    <n v="1883.68"/>
    <n v="541.07776314522994"/>
    <n v="426.40851314579038"/>
    <s v=""/>
    <n v="4.6266879535248773E-2"/>
    <n v="-4.5799871719248708E-2"/>
    <n v="149666.66402428874"/>
    <n v="256437.2003372004"/>
    <n v="397468.69261441764"/>
    <n v="205842.05854398129"/>
    <m/>
  </r>
  <r>
    <x v="2556"/>
    <m/>
    <n v="12.03"/>
    <n v="1892.49"/>
    <n v="144.9"/>
    <n v="28.46885"/>
    <m/>
    <m/>
    <m/>
    <m/>
    <m/>
    <m/>
    <m/>
    <n v="8.9403949024826563E-5"/>
    <n v="1.6571389244890861E-4"/>
    <n v="9.1389168829927508E-2"/>
    <n v="1"/>
    <n v="0"/>
    <n v="5.1231992241830254E-2"/>
    <n v="1"/>
    <n v="0"/>
    <n v="1"/>
    <n v="0.91848184067051963"/>
    <n v="397.33213540265785"/>
    <n v="564.27011504877248"/>
    <m/>
    <m/>
    <n v="429.67700686547732"/>
    <m/>
    <n v="0.92174785785005009"/>
    <n v="1883.68"/>
    <n v="541.07776314522994"/>
    <n v="426.40851314579038"/>
    <s v=""/>
    <n v="3.9639200648294848E-2"/>
    <n v="-3.9465363350233873E-2"/>
    <n v="150020.21419115493"/>
    <n v="257111.47473609421"/>
    <n v="398365.48012745904"/>
    <n v="206488.2325252782"/>
    <m/>
  </r>
  <r>
    <x v="2557"/>
    <m/>
    <n v="11.36"/>
    <n v="1900.53"/>
    <n v="145.44999999999999"/>
    <n v="28.54804"/>
    <m/>
    <m/>
    <m/>
    <m/>
    <m/>
    <m/>
    <m/>
    <n v="9.4863467784386736E-5"/>
    <n v="1.6506244977405421E-4"/>
    <n v="9.1209360641396522E-2"/>
    <n v="1"/>
    <n v="0"/>
    <n v="5.8107528533661107E-2"/>
    <n v="1"/>
    <n v="0"/>
    <n v="1"/>
    <n v="0.90943443104575361"/>
    <n v="401.24601418271794"/>
    <n v="566.12287636416704"/>
    <m/>
    <m/>
    <n v="431.46885785950269"/>
    <m/>
    <n v="0.92174785785005009"/>
    <n v="1883.68"/>
    <n v="541.07776314522994"/>
    <n v="426.40851314579038"/>
    <s v=""/>
    <n v="3.7051714936406466E-2"/>
    <n v="-3.7756216597222947E-2"/>
    <n v="150657.55574756835"/>
    <n v="258087.39820817736"/>
    <n v="400026.75492258731"/>
    <n v="207062.60778573574"/>
    <m/>
  </r>
  <r>
    <x v="2558"/>
    <m/>
    <n v="11.51"/>
    <n v="1911.91"/>
    <n v="146.13"/>
    <n v="28.716318999999999"/>
    <m/>
    <m/>
    <m/>
    <m/>
    <m/>
    <m/>
    <m/>
    <n v="1.0534982596288814E-4"/>
    <n v="1.6610238776791462E-4"/>
    <n v="9.1496231307649473E-2"/>
    <n v="1"/>
    <n v="0"/>
    <n v="6.150309953332881E-2"/>
    <n v="1"/>
    <n v="0"/>
    <n v="1"/>
    <n v="0.88088416160071337"/>
    <n v="413.84250429525105"/>
    <n v="572.04705667793723"/>
    <m/>
    <m/>
    <n v="434.20869763488514"/>
    <m/>
    <n v="0.92174785785005009"/>
    <n v="1883.68"/>
    <n v="541.07776314522994"/>
    <n v="426.40851314579038"/>
    <s v=""/>
    <n v="2.6019057841760063E-2"/>
    <n v="-2.7063907915284457E-2"/>
    <n v="151559.66357244214"/>
    <n v="259293.99450093476"/>
    <n v="402566.93643137877"/>
    <n v="208283.1570274902"/>
    <m/>
  </r>
  <r>
    <x v="2559"/>
    <m/>
    <n v="11.68"/>
    <n v="1909.78"/>
    <n v="146.03"/>
    <n v="28.716318999999999"/>
    <m/>
    <m/>
    <m/>
    <m/>
    <m/>
    <m/>
    <m/>
    <n v="1.3298582885023678E-4"/>
    <n v="1.7257061177996844E-4"/>
    <n v="9.3260703587901422E-2"/>
    <n v="1"/>
    <n v="0"/>
    <n v="6.7904379347506649E-2"/>
    <n v="1"/>
    <n v="0"/>
    <n v="1"/>
    <n v="0.8822422716547621"/>
    <n v="413.20445937359557"/>
    <n v="571.75307066822495"/>
    <m/>
    <m/>
    <n v="433.74613071968423"/>
    <m/>
    <n v="0.92174785785005009"/>
    <n v="1883.68"/>
    <n v="541.07776314522994"/>
    <n v="426.40851314579038"/>
    <s v=""/>
    <n v="2.4907030142632181E-2"/>
    <n v="-2.61135942783155E-2"/>
    <n v="151390.81562279529"/>
    <n v="259116.55386964692"/>
    <n v="402138.07780426875"/>
    <n v="208283.1570274902"/>
    <m/>
  </r>
  <r>
    <x v="2560"/>
    <m/>
    <n v="11.57"/>
    <n v="1920.03"/>
    <n v="146.72"/>
    <n v="28.825206999999999"/>
    <m/>
    <m/>
    <m/>
    <m/>
    <m/>
    <m/>
    <m/>
    <n v="1.4793427838879944E-4"/>
    <n v="1.7586760315364529E-4"/>
    <n v="9.4147369580587448E-2"/>
    <n v="1"/>
    <n v="0"/>
    <n v="7.4043490228461212E-2"/>
    <n v="1"/>
    <n v="0"/>
    <n v="1"/>
    <n v="0.87433327781059555"/>
    <n v="416.90869304110993"/>
    <n v="573.4615928665612"/>
    <m/>
    <m/>
    <n v="435.99021648295769"/>
    <m/>
    <n v="0.92174785785005009"/>
    <n v="1883.68"/>
    <n v="541.07776314522994"/>
    <n v="426.40851314579038"/>
    <s v=""/>
    <n v="2.4840557551131681E-2"/>
    <n v="-2.5955923689507165E-2"/>
    <n v="152203.34683588456"/>
    <n v="260340.89422553306"/>
    <n v="404218.63200719235"/>
    <n v="209072.93570359453"/>
    <m/>
  </r>
  <r>
    <x v="2561"/>
    <m/>
    <n v="11.4"/>
    <n v="1923.57"/>
    <n v="146.84"/>
    <n v="28.854901999999999"/>
    <m/>
    <m/>
    <m/>
    <m/>
    <m/>
    <m/>
    <m/>
    <n v="1.5967534566938129E-4"/>
    <n v="1.7855192359487445E-4"/>
    <n v="9.4863148530826627E-2"/>
    <n v="1"/>
    <n v="0"/>
    <n v="7.9383825085830834E-2"/>
    <n v="1"/>
    <n v="0"/>
    <n v="1"/>
    <n v="0.87634048458165292"/>
    <n v="415.95159581877806"/>
    <n v="573.02276096978699"/>
    <m/>
    <m/>
    <n v="436.70179667753933"/>
    <m/>
    <n v="0.92174785785005009"/>
    <n v="1883.68"/>
    <n v="541.07776314522994"/>
    <n v="426.40851314579038"/>
    <s v=""/>
    <n v="2.1317375249345183E-2"/>
    <n v="-2.2835565508635192E-2"/>
    <n v="152483.96737191733"/>
    <n v="260553.82298307848"/>
    <n v="404878.35775777802"/>
    <n v="209288.31735985525"/>
    <m/>
  </r>
  <r>
    <x v="2562"/>
    <m/>
    <n v="11.58"/>
    <n v="1924.97"/>
    <n v="147.08000000000001"/>
    <n v="28.914294000000002"/>
    <m/>
    <m/>
    <m/>
    <m/>
    <m/>
    <m/>
    <m/>
    <n v="1.6003448804456654E-4"/>
    <n v="1.7809336896966522E-4"/>
    <n v="9.4741257095687342E-2"/>
    <n v="1"/>
    <n v="0"/>
    <n v="8.2227602905569075E-2"/>
    <n v="1"/>
    <n v="0"/>
    <n v="1"/>
    <n v="0.8711776691555998"/>
    <n v="418.40210604073792"/>
    <n v="574.14805066477993"/>
    <n v="551.05999999999995"/>
    <m/>
    <n v="437.06330984987045"/>
    <m/>
    <n v="0.92174785785005009"/>
    <n v="1883.68"/>
    <n v="541.07776314522994"/>
    <n v="426.40851314579038"/>
    <s v=""/>
    <n v="1.9058313448431896E-2"/>
    <n v="-2.1278908541665698E-2"/>
    <n v="152594.94724492467"/>
    <n v="260979.68049816936"/>
    <n v="405213.52665480296"/>
    <n v="209719.09517863407"/>
    <m/>
  </r>
  <r>
    <x v="2563"/>
    <m/>
    <n v="11.87"/>
    <n v="1924.24"/>
    <n v="147.04"/>
    <n v="28.914294000000002"/>
    <m/>
    <m/>
    <m/>
    <m/>
    <m/>
    <m/>
    <m/>
    <n v="1.4816339758057915E-4"/>
    <n v="1.7399027540271602E-4"/>
    <n v="9.3643525565288738E-2"/>
    <n v="1"/>
    <n v="0"/>
    <n v="7.6337558480242151E-2"/>
    <n v="1"/>
    <n v="0"/>
    <n v="1"/>
    <n v="0.87482259687418662"/>
    <n v="416.65154988231257"/>
    <n v="573.34732301433064"/>
    <n v="550.26"/>
    <n v="-5.7274258659534283E-5"/>
    <n v="436.86161140713926"/>
    <m/>
    <n v="0.92174785785005009"/>
    <n v="1883.68"/>
    <n v="541.07776314522994"/>
    <n v="426.40851314579038"/>
    <s v=""/>
    <n v="2.5117274554928182E-2"/>
    <n v="-2.7108731856723578E-2"/>
    <n v="152537.07916828513"/>
    <n v="260908.70424565417"/>
    <n v="405026.52642976015"/>
    <n v="209719.09517863407"/>
    <m/>
  </r>
  <r>
    <x v="2564"/>
    <m/>
    <n v="12.08"/>
    <n v="1927.88"/>
    <n v="147.30000000000001"/>
    <n v="28.963788999999998"/>
    <m/>
    <m/>
    <m/>
    <m/>
    <m/>
    <m/>
    <m/>
    <n v="1.4224502072182073E-4"/>
    <n v="1.7143995601042437E-4"/>
    <n v="9.2954686718451099E-2"/>
    <n v="1"/>
    <n v="0"/>
    <n v="6.8698726734600729E-2"/>
    <n v="1"/>
    <n v="0"/>
    <n v="1"/>
    <n v="0.86560542349266434"/>
    <n v="421.04141085374511"/>
    <n v="575.36092809759259"/>
    <n v="552.16"/>
    <n v="-5.8693517801855499E-5"/>
    <n v="437.74529497414323"/>
    <m/>
    <n v="0.92174785785005009"/>
    <n v="1883.68"/>
    <n v="541.07776314522994"/>
    <n v="426.40851314579038"/>
    <s v=""/>
    <n v="2.6181765268365575E-2"/>
    <n v="-2.8466055519863032E-2"/>
    <n v="152825.62683810416"/>
    <n v="261370.04988700262"/>
    <n v="405845.81399419921"/>
    <n v="210078.08878283089"/>
    <m/>
  </r>
  <r>
    <x v="2565"/>
    <m/>
    <n v="11.68"/>
    <n v="1940.46"/>
    <n v="148.1"/>
    <n v="29.181560999999999"/>
    <m/>
    <m/>
    <m/>
    <m/>
    <m/>
    <m/>
    <m/>
    <n v="1.3922314806371711E-4"/>
    <n v="1.696575461543352E-4"/>
    <n v="9.2470213183373229E-2"/>
    <n v="1"/>
    <n v="0"/>
    <n v="7.5134324192310406E-2"/>
    <n v="1"/>
    <n v="0"/>
    <n v="1"/>
    <n v="0.8330207682988322"/>
    <n v="436.89099869439957"/>
    <n v="582.58051373682326"/>
    <n v="559.05999999999995"/>
    <n v="-5.0279798261776421E-5"/>
    <n v="440.81540747426163"/>
    <m/>
    <n v="0.92174785785005009"/>
    <n v="1883.68"/>
    <n v="541.07776314522994"/>
    <n v="426.40851314579038"/>
    <s v=""/>
    <n v="2.9856630080710378E-2"/>
    <n v="-3.1624406487821499E-2"/>
    <n v="153822.86026841277"/>
    <n v="262789.57493730535"/>
    <n v="408692.20051387133"/>
    <n v="211657.6171225248"/>
    <m/>
  </r>
  <r>
    <x v="2566"/>
    <m/>
    <n v="10.73"/>
    <n v="1949.44"/>
    <n v="148.56"/>
    <n v="29.359739000000001"/>
    <m/>
    <m/>
    <m/>
    <m/>
    <m/>
    <m/>
    <m/>
    <n v="1.4314796913689822E-4"/>
    <n v="1.6992196053357099E-4"/>
    <n v="9.254224338588285E-2"/>
    <n v="1"/>
    <n v="0"/>
    <n v="7.0471633629528421E-2"/>
    <n v="1"/>
    <n v="0"/>
    <n v="1"/>
    <n v="0.78921173295242042"/>
    <n v="459.86734446236733"/>
    <n v="592.79326044122536"/>
    <n v="568.85"/>
    <n v="-1.8015287331363261E-5"/>
    <n v="443.31894171666238"/>
    <m/>
    <n v="0.92174785785005009"/>
    <n v="1883.68"/>
    <n v="541.07776314522994"/>
    <n v="426.40851314579038"/>
    <s v=""/>
    <n v="1.9165558681962125E-2"/>
    <n v="-2.0681979950343155E-2"/>
    <n v="154534.71688241683"/>
    <n v="263605.80184122949"/>
    <n v="411013.29660361802"/>
    <n v="212949.96508511863"/>
    <m/>
  </r>
  <r>
    <x v="2567"/>
    <m/>
    <n v="11.15"/>
    <n v="1951.27"/>
    <n v="148.72999999999999"/>
    <n v="29.379536999999999"/>
    <m/>
    <m/>
    <m/>
    <m/>
    <m/>
    <m/>
    <m/>
    <n v="1.4724782352227265E-4"/>
    <n v="1.7034869710728313E-4"/>
    <n v="9.2658374333931995E-2"/>
    <n v="1"/>
    <n v="0"/>
    <n v="6.5909775946950716E-2"/>
    <n v="1"/>
    <n v="0"/>
    <n v="1"/>
    <n v="0.79957730821788109"/>
    <n v="453.82740692454115"/>
    <n v="590.1979944302592"/>
    <n v="566.30999999999995"/>
    <n v="-8.7895668848370079E-5"/>
    <n v="443.54073639126773"/>
    <m/>
    <n v="0.92174785785005009"/>
    <n v="1883.68"/>
    <n v="541.07776314522994"/>
    <n v="426.40851314579038"/>
    <s v=""/>
    <s v=""/>
    <s v=""/>
    <n v="154679.78343070496"/>
    <n v="263907.45091441885"/>
    <n v="411218.92860306671"/>
    <n v="213093.56252679732"/>
    <m/>
  </r>
  <r>
    <x v="2568"/>
    <m/>
    <n v="10.99"/>
    <n v="1950.79"/>
    <n v="148.66"/>
    <n v="29.34984"/>
    <m/>
    <m/>
    <m/>
    <m/>
    <m/>
    <m/>
    <m/>
    <n v="1.5130117785176251E-4"/>
    <n v="1.7087167719857978E-4"/>
    <n v="9.280049854827517E-2"/>
    <n v="1"/>
    <n v="0"/>
    <n v="6.1537008706819996E-2"/>
    <n v="1"/>
    <n v="0"/>
    <n v="1"/>
    <n v="0.78829301144526986"/>
    <n v="460.23219491770624"/>
    <n v="592.97444862895532"/>
    <n v="568.80999999999995"/>
    <n v="-2.871085704359011E-4"/>
    <n v="443.61180089511419"/>
    <m/>
    <n v="0.92174785785005009"/>
    <n v="1883.68"/>
    <n v="541.07776314522994"/>
    <n v="426.40851314579038"/>
    <s v=""/>
    <n v="1.1049214101584992E-2"/>
    <n v="-1.2651489150064976E-2"/>
    <n v="154641.73318853104"/>
    <n v="263783.24247251736"/>
    <n v="411284.8144772058"/>
    <n v="212878.16636427926"/>
    <m/>
  </r>
  <r>
    <x v="2569"/>
    <m/>
    <n v="11.6"/>
    <n v="1943.89"/>
    <n v="148.25"/>
    <n v="29.280549000000001"/>
    <m/>
    <m/>
    <m/>
    <m/>
    <m/>
    <m/>
    <m/>
    <n v="1.4301062544006197E-4"/>
    <n v="1.6779739649466508E-4"/>
    <n v="9.1961887667289202E-2"/>
    <n v="1"/>
    <n v="0"/>
    <n v="4.431216931216931E-2"/>
    <n v="1"/>
    <n v="0"/>
    <n v="1"/>
    <n v="0.80673734431165289"/>
    <n v="449.4637678536061"/>
    <n v="588.34968010888417"/>
    <n v="564.14"/>
    <n v="-4.1750905355986134E-4"/>
    <n v="441.88687259589943"/>
    <m/>
    <n v="0.92174785785005009"/>
    <n v="1883.68"/>
    <n v="541.07776314522994"/>
    <n v="426.40851314579038"/>
    <s v=""/>
    <s v=""/>
    <s v=""/>
    <n v="154094.7609572807"/>
    <n v="263055.73588423716"/>
    <n v="409685.58557009033"/>
    <n v="212375.58982466109"/>
    <m/>
  </r>
  <r>
    <x v="2570"/>
    <m/>
    <n v="12.56"/>
    <n v="1930.11"/>
    <n v="147.47"/>
    <n v="28.963788999999998"/>
    <m/>
    <m/>
    <m/>
    <m/>
    <m/>
    <m/>
    <m/>
    <n v="1.3156973988872844E-4"/>
    <n v="1.6362152769762694E-4"/>
    <n v="9.0810379340471856E-2"/>
    <n v="1"/>
    <n v="0"/>
    <n v="3.9926924833537755E-2"/>
    <n v="1"/>
    <n v="0"/>
    <n v="1"/>
    <n v="0.8468315492161077"/>
    <n v="427.12577577660971"/>
    <n v="578.60284292737094"/>
    <n v="555.03"/>
    <n v="4.3194340656227403E-4"/>
    <n v="438.41052143212409"/>
    <m/>
    <n v="0.92174785785005009"/>
    <n v="1883.68"/>
    <n v="541.07776314522994"/>
    <n v="426.40851314579038"/>
    <s v=""/>
    <n v="1.2181759255924796E-2"/>
    <n v="-1.3096961388036399E-2"/>
    <n v="153002.40192153724"/>
    <n v="261671.69896019195"/>
    <n v="406462.5639088857"/>
    <n v="210078.08878283089"/>
    <m/>
  </r>
  <r>
    <x v="2571"/>
    <m/>
    <n v="12.18"/>
    <n v="1936.16"/>
    <n v="147.78"/>
    <n v="29.072676000000001"/>
    <m/>
    <m/>
    <m/>
    <m/>
    <m/>
    <m/>
    <m/>
    <n v="1.2308520169616478E-4"/>
    <n v="1.6011461260559089E-4"/>
    <n v="8.9831934607475641E-2"/>
    <n v="1"/>
    <n v="0"/>
    <n v="3.406224616305429E-2"/>
    <n v="1"/>
    <n v="0"/>
    <n v="1"/>
    <n v="0.8266196760587935"/>
    <n v="437.32026133894817"/>
    <n v="583.20613830551122"/>
    <n v="559.41999999999996"/>
    <n v="-4.5671189134899315E-5"/>
    <n v="439.95676791807472"/>
    <m/>
    <n v="0.92174785785005009"/>
    <n v="1883.68"/>
    <n v="541.07776314522994"/>
    <n v="426.40851314579038"/>
    <s v=""/>
    <n v="2.4345762676738714E-2"/>
    <n v="-2.6141998825180313E-2"/>
    <n v="153481.99351560458"/>
    <n v="262221.76491718425"/>
    <n v="407896.13194703759"/>
    <n v="210867.86020580653"/>
    <m/>
  </r>
  <r>
    <x v="2572"/>
    <m/>
    <n v="12.65"/>
    <n v="1937.78"/>
    <n v="147.97"/>
    <n v="29.122169"/>
    <m/>
    <m/>
    <m/>
    <m/>
    <m/>
    <m/>
    <m/>
    <n v="1.155895093006041E-4"/>
    <n v="1.5675502255963991E-4"/>
    <n v="8.88844932314172E-2"/>
    <n v="1"/>
    <n v="0"/>
    <n v="2.4762027270388506E-2"/>
    <n v="1"/>
    <n v="0"/>
    <n v="1"/>
    <n v="0.82725878667246344"/>
    <n v="436.9821420941617"/>
    <n v="583.05583410325073"/>
    <n v="559.24"/>
    <n v="-6.4078409401036041E-5"/>
    <n v="440.28552162361308"/>
    <m/>
    <n v="0.92174785785005009"/>
    <n v="1883.68"/>
    <n v="541.07776314522994"/>
    <n v="426.40851314579038"/>
    <s v=""/>
    <n v="1.9171969258738875E-2"/>
    <n v="-2.0447425454923618E-2"/>
    <n v="153610.41308294161"/>
    <n v="262558.90211663122"/>
    <n v="408200.92863305495"/>
    <n v="211226.83930374598"/>
    <m/>
  </r>
  <r>
    <x v="2573"/>
    <m/>
    <n v="12.06"/>
    <n v="1941.99"/>
    <n v="148.18"/>
    <n v="29.240955"/>
    <m/>
    <m/>
    <m/>
    <m/>
    <m/>
    <m/>
    <m/>
    <n v="1.0607468169886766E-4"/>
    <n v="1.5266560888134789E-4"/>
    <n v="8.7717425222243808E-2"/>
    <n v="1"/>
    <n v="0"/>
    <n v="5.0038354871068572E-2"/>
    <n v="1"/>
    <n v="0"/>
    <n v="1"/>
    <n v="0.80510960946746202"/>
    <n v="448.68198143898917"/>
    <n v="588.25944841677915"/>
    <n v="564.20000000000005"/>
    <n v="-5.4572313596623623E-5"/>
    <n v="441.4848617557339"/>
    <m/>
    <n v="0.92174785785005009"/>
    <n v="1883.68"/>
    <n v="541.07776314522994"/>
    <n v="426.40851314579038"/>
    <s v=""/>
    <n v="2.2598024543549755E-2"/>
    <n v="-2.4099033379358037E-2"/>
    <n v="153944.14541534218"/>
    <n v="262931.52744233568"/>
    <n v="409312.87016107352"/>
    <n v="212088.40944756099"/>
    <m/>
  </r>
  <r>
    <x v="2574"/>
    <m/>
    <n v="10.61"/>
    <n v="1956.98"/>
    <n v="149.09"/>
    <n v="29.330041999999999"/>
    <m/>
    <m/>
    <m/>
    <m/>
    <m/>
    <m/>
    <m/>
    <n v="9.9971433481715199E-5"/>
    <n v="1.4943690660072776E-4"/>
    <n v="8.6784907055758712E-2"/>
    <n v="1"/>
    <n v="0"/>
    <n v="4.3580936024044663E-2"/>
    <n v="1"/>
    <n v="0"/>
    <n v="1"/>
    <n v="0.76021208885714342"/>
    <n v="473.70305716861594"/>
    <n v="599.1943531796129"/>
    <n v="574.66999999999996"/>
    <n v="-3.0193622259644393E-5"/>
    <n v="445.28695286133734"/>
    <m/>
    <n v="0.92174785785005009"/>
    <n v="1883.68"/>
    <n v="541.07776314522994"/>
    <n v="426.40851314579038"/>
    <s v=""/>
    <s v=""/>
    <s v=""/>
    <n v="155132.4227698991"/>
    <n v="264546.23718705511"/>
    <n v="412837.89436430315"/>
    <n v="212734.56892260051"/>
    <m/>
  </r>
  <r>
    <x v="2575"/>
    <m/>
    <n v="10.62"/>
    <n v="1959.48"/>
    <n v="149.28"/>
    <n v="29.488423999999998"/>
    <m/>
    <m/>
    <m/>
    <m/>
    <m/>
    <m/>
    <m/>
    <n v="1.1278174073222022E-4"/>
    <n v="1.5179603458230888E-4"/>
    <n v="8.7467251831461854E-2"/>
    <n v="1"/>
    <n v="0"/>
    <n v="4.2160737812911714E-2"/>
    <n v="1"/>
    <n v="0"/>
    <n v="1"/>
    <n v="0.76617379255028395"/>
    <n v="469.98820271317095"/>
    <n v="597.62802748330614"/>
    <n v="573.13"/>
    <n v="-6.6095444780867041E-5"/>
    <n v="445.71200011997126"/>
    <m/>
    <n v="0.92174785785005009"/>
    <n v="1883.68"/>
    <n v="541.07776314522994"/>
    <n v="426.40851314579038"/>
    <s v=""/>
    <n v="1.0853457878976736E-2"/>
    <n v="-1.069086529868768E-2"/>
    <n v="155330.60111455503"/>
    <n v="264883.37438650202"/>
    <n v="413231.96747633163"/>
    <n v="213883.33394977296"/>
    <m/>
  </r>
  <r>
    <x v="2576"/>
    <m/>
    <n v="10.85"/>
    <n v="1962.87"/>
    <n v="149.49"/>
    <n v="29.557715000000002"/>
    <m/>
    <m/>
    <m/>
    <m/>
    <m/>
    <m/>
    <m/>
    <n v="1.2027546532969976E-4"/>
    <n v="1.5287372314605008E-4"/>
    <n v="8.77771932027957E-2"/>
    <n v="1"/>
    <n v="0"/>
    <n v="4.1816109794380253E-2"/>
    <n v="1"/>
    <n v="0"/>
    <n v="1"/>
    <n v="0.77211552403674732"/>
    <n v="466.34341124486463"/>
    <n v="596.08314506340901"/>
    <n v="571.6"/>
    <n v="-8.4973952445110967E-5"/>
    <n v="446.32407359010068"/>
    <m/>
    <n v="0.92174785785005009"/>
    <n v="1883.68"/>
    <n v="541.07776314522994"/>
    <n v="426.40851314579038"/>
    <s v=""/>
    <s v=""/>
    <s v=""/>
    <n v="155599.33094990844"/>
    <n v="265255.99971220654"/>
    <n v="413799.43778054952"/>
    <n v="214385.91048939119"/>
    <m/>
  </r>
  <r>
    <x v="2577"/>
    <m/>
    <n v="10.98"/>
    <n v="1962.61"/>
    <n v="149.49"/>
    <n v="29.607208"/>
    <m/>
    <m/>
    <m/>
    <m/>
    <m/>
    <m/>
    <m/>
    <n v="1.2445889228801095E-4"/>
    <n v="1.5315080349905292E-4"/>
    <n v="8.7856704333546837E-2"/>
    <n v="1"/>
    <n v="0"/>
    <n v="4.9011423393339984E-2"/>
    <n v="1"/>
    <n v="0"/>
    <n v="1"/>
    <n v="0.75530891211789364"/>
    <n v="476.49429215544421"/>
    <n v="600.40811880053138"/>
    <n v="575.72"/>
    <n v="-4.713331692529632E-5"/>
    <n v="446.5365370779669"/>
    <m/>
    <n v="0.92174785785005009"/>
    <n v="1883.68"/>
    <n v="541.07776314522994"/>
    <n v="426.40851314579038"/>
    <s v=""/>
    <n v="1.0525404127629479E-2"/>
    <n v="-1.0778167217216916E-2"/>
    <n v="155578.72040206424"/>
    <n v="265255.99971220654"/>
    <n v="413996.41857775534"/>
    <n v="214744.8895873306"/>
    <m/>
  </r>
  <r>
    <x v="2578"/>
    <m/>
    <n v="12.13"/>
    <n v="1949.98"/>
    <n v="148.66999999999999"/>
    <n v="29.409231999999999"/>
    <m/>
    <m/>
    <m/>
    <m/>
    <m/>
    <m/>
    <m/>
    <n v="1.1369884091676598E-4"/>
    <n v="1.4906203075134815E-4"/>
    <n v="8.6675984850868276E-2"/>
    <n v="1"/>
    <n v="0"/>
    <n v="3.0805563392791828E-2"/>
    <n v="1"/>
    <n v="0"/>
    <n v="1"/>
    <n v="0.78164226662176584"/>
    <n v="459.88162823331845"/>
    <n v="593.43050580637964"/>
    <n v="568.98"/>
    <n v="-8.7662845856817384E-5"/>
    <n v="443.47091383463015"/>
    <m/>
    <n v="0.92174785785005009"/>
    <n v="1883.68"/>
    <n v="541.07776314522994"/>
    <n v="426.40851314579038"/>
    <s v=""/>
    <n v="1.2432424169855461E-2"/>
    <n v="-1.1752565342367016E-2"/>
    <n v="154577.52340486253"/>
    <n v="263800.98653564614"/>
    <n v="411154.19417265913"/>
    <n v="213308.94418305808"/>
    <m/>
  </r>
  <r>
    <x v="2579"/>
    <m/>
    <n v="11.59"/>
    <n v="1959.53"/>
    <n v="149.29"/>
    <n v="29.560903"/>
    <m/>
    <m/>
    <m/>
    <m/>
    <m/>
    <m/>
    <m/>
    <n v="1.0249852408229943E-4"/>
    <n v="1.4464104000597072E-4"/>
    <n v="8.5380960502332862E-2"/>
    <n v="1"/>
    <n v="0"/>
    <n v="3.6519607843137215E-2"/>
    <n v="1"/>
    <n v="0"/>
    <n v="1"/>
    <n v="0.75678685541200552"/>
    <n v="474.50538575727592"/>
    <n v="599.72066345525843"/>
    <n v="574.98"/>
    <n v="-5.3333537039734757E-5"/>
    <n v="445.85148235344866"/>
    <m/>
    <n v="0.92174785785005009"/>
    <n v="1883.68"/>
    <n v="541.07776314522994"/>
    <n v="426.40851314579038"/>
    <s v=""/>
    <n v="1.9487379357737034E-2"/>
    <n v="-1.8646889644851838E-2"/>
    <n v="155334.56468144813"/>
    <n v="264901.1184496308"/>
    <n v="413361.28532676492"/>
    <n v="214409.03346363461"/>
    <m/>
  </r>
  <r>
    <x v="2580"/>
    <m/>
    <n v="11.63"/>
    <n v="1957.22"/>
    <n v="149.09"/>
    <n v="29.511337999999999"/>
    <m/>
    <m/>
    <m/>
    <m/>
    <m/>
    <m/>
    <m/>
    <n v="9.2381850858199444E-5"/>
    <n v="1.4034176256103056E-4"/>
    <n v="8.4102466272255899E-2"/>
    <n v="1"/>
    <n v="0"/>
    <n v="2.9859050445103792E-2"/>
    <n v="1"/>
    <n v="0"/>
    <n v="1"/>
    <n v="0.76078129674744299"/>
    <n v="472.00087089526141"/>
    <n v="598.6655231205259"/>
    <n v="573.92999999999995"/>
    <n v="-6.7004179422847088E-5"/>
    <n v="445.30441821753908"/>
    <m/>
    <n v="0.92174785785005009"/>
    <n v="1883.68"/>
    <n v="541.07776314522994"/>
    <n v="426.40851314579038"/>
    <s v=""/>
    <s v=""/>
    <s v=""/>
    <n v="155151.44789098608"/>
    <n v="264546.23718705511"/>
    <n v="412854.08698084467"/>
    <n v="214049.53214042992"/>
    <m/>
  </r>
  <r>
    <x v="2581"/>
    <m/>
    <n v="11.26"/>
    <n v="1960.96"/>
    <n v="149.38"/>
    <n v="29.511337999999999"/>
    <m/>
    <m/>
    <m/>
    <m/>
    <m/>
    <m/>
    <m/>
    <n v="8.3238443529664647E-5"/>
    <n v="1.3615994301138519E-4"/>
    <n v="8.2839973006838999E-2"/>
    <n v="1"/>
    <n v="0"/>
    <n v="3.0418584264738119E-2"/>
    <n v="1"/>
    <n v="0"/>
    <n v="1"/>
    <n v="0.75495939850104266"/>
    <n v="475.6128695791312"/>
    <n v="600.19262417402467"/>
    <n v="575.36"/>
    <n v="-5.8951138188767516E-5"/>
    <n v="446.17896547769874"/>
    <m/>
    <n v="0.92174785785005009"/>
    <n v="1883.68"/>
    <n v="541.07776314522994"/>
    <n v="426.40851314579038"/>
    <s v=""/>
    <n v="1.1082044941294278E-2"/>
    <n v="-1.0160936675283616E-2"/>
    <n v="155447.92269459134"/>
    <n v="265060.81501778984"/>
    <n v="413664.9040216009"/>
    <n v="214049.53214042992"/>
    <m/>
  </r>
  <r>
    <x v="2582"/>
    <m/>
    <n v="11.57"/>
    <n v="1960.23"/>
    <n v="149.31"/>
    <n v="29.640208000000001"/>
    <m/>
    <m/>
    <m/>
    <m/>
    <m/>
    <m/>
    <m/>
    <n v="7.506183477381567E-5"/>
    <n v="1.3211931540017889E-4"/>
    <n v="8.1601553270565966E-2"/>
    <n v="1"/>
    <n v="0"/>
    <n v="3.3483594608535776E-2"/>
    <n v="1"/>
    <n v="0"/>
    <n v="1"/>
    <n v="0.74457385102890494"/>
    <n v="482.15560557947907"/>
    <n v="602.94479380644123"/>
    <n v="577.96"/>
    <n v="-6.5965422878622171E-5"/>
    <n v="446.19636839217992"/>
    <m/>
    <n v="0.92174785785005009"/>
    <n v="1883.68"/>
    <n v="541.07776314522994"/>
    <n v="426.40851314579038"/>
    <s v=""/>
    <s v=""/>
    <s v=""/>
    <n v="155390.0546179518"/>
    <n v="264936.60657588841"/>
    <n v="413681.03874669009"/>
    <n v="214984.24283389078"/>
    <m/>
  </r>
  <r>
    <x v="2583"/>
    <m/>
    <n v="11.15"/>
    <n v="1973.32"/>
    <n v="150.34"/>
    <n v="29.769079000000001"/>
    <m/>
    <m/>
    <m/>
    <m/>
    <m/>
    <m/>
    <m/>
    <n v="8.1712575448053649E-5"/>
    <n v="1.3240281318365938E-4"/>
    <n v="8.1689055475359929E-2"/>
    <n v="1"/>
    <n v="0"/>
    <n v="3.8453500522466127E-2"/>
    <n v="1"/>
    <n v="0"/>
    <n v="1"/>
    <n v="0.725710101822301"/>
    <n v="494.37099886738611"/>
    <n v="608.03665467874885"/>
    <n v="582.80999999999995"/>
    <n v="-5.2514795433000749E-5"/>
    <n v="449.24168215014208"/>
    <m/>
    <n v="0.92174785785005009"/>
    <n v="1883.68"/>
    <n v="541.07776314522994"/>
    <n v="426.40851314579038"/>
    <s v=""/>
    <s v=""/>
    <s v=""/>
    <n v="156427.7164305702"/>
    <n v="266764.24507815321"/>
    <n v="416504.43366414064"/>
    <n v="215918.96078048029"/>
    <m/>
  </r>
  <r>
    <x v="2584"/>
    <m/>
    <n v="10.82"/>
    <n v="1974.62"/>
    <n v="150.25"/>
    <n v="29.838470999999998"/>
    <m/>
    <m/>
    <m/>
    <m/>
    <m/>
    <m/>
    <m/>
    <n v="7.9426242483959664E-5"/>
    <n v="1.3019620616236299E-4"/>
    <n v="8.1005486175833141E-2"/>
    <n v="1"/>
    <n v="0"/>
    <n v="3.7965531138136256E-2"/>
    <n v="1"/>
    <n v="0"/>
    <n v="1"/>
    <n v="0.71707212243441731"/>
    <n v="500.25539607704434"/>
    <n v="610.4491001244827"/>
    <n v="585.09"/>
    <n v="-5.5082695170849405E-5"/>
    <n v="449.66170650980371"/>
    <m/>
    <n v="0.92174785785005009"/>
    <n v="1883.68"/>
    <n v="541.07776314522994"/>
    <n v="426.40851314579038"/>
    <s v=""/>
    <n v="-2.1613321711633104E-2"/>
    <n v="2.4816118422406941E-2"/>
    <n v="156530.76916979128"/>
    <n v="266604.54850999417"/>
    <n v="416893.84990710526"/>
    <n v="216422.26988609551"/>
    <m/>
  </r>
  <r>
    <x v="2585"/>
    <m/>
    <n v="10.32"/>
    <n v="1985.44"/>
    <n v="150.9"/>
    <n v="29.997081000000001"/>
    <m/>
    <m/>
    <m/>
    <m/>
    <m/>
    <m/>
    <m/>
    <n v="9.1976837648716112E-5"/>
    <n v="1.3243828580143785E-4"/>
    <n v="8.1699997578901229E-2"/>
    <n v="1"/>
    <n v="0"/>
    <n v="4.3145576131687256E-2"/>
    <n v="1"/>
    <n v="0"/>
    <n v="1"/>
    <n v="0.71013178061409443"/>
    <n v="505.0972290497844"/>
    <n v="612.41855586271856"/>
    <n v="586.94000000000005"/>
    <n v="-6.392498054197393E-5"/>
    <n v="452.04081753702116"/>
    <m/>
    <n v="0.92174785785005009"/>
    <n v="1883.68"/>
    <n v="541.07776314522994"/>
    <n v="426.40851314579038"/>
    <s v=""/>
    <n v="-2.5052921574783893E-2"/>
    <n v="2.9803395380426867E-2"/>
    <n v="157388.48504546212"/>
    <n v="267757.91261336522"/>
    <n v="419099.58978029032"/>
    <n v="217572.68862660785"/>
    <m/>
  </r>
  <r>
    <x v="2586"/>
    <m/>
    <n v="11.33"/>
    <n v="1977.65"/>
    <n v="150.44999999999999"/>
    <n v="29.798818000000001"/>
    <m/>
    <m/>
    <m/>
    <m/>
    <m/>
    <m/>
    <m/>
    <n v="8.9961922977381591E-5"/>
    <n v="1.3061996795545584E-4"/>
    <n v="8.1137207155256297E-2"/>
    <n v="1"/>
    <n v="0"/>
    <n v="3.4517695559515116E-2"/>
    <n v="1"/>
    <n v="0"/>
    <n v="1"/>
    <n v="0.7265189761927271"/>
    <n v="493.44146697206622"/>
    <n v="607.70777638728669"/>
    <n v="582.38"/>
    <n v="-7.8220941013729117E-5"/>
    <n v="450.12488124328587"/>
    <m/>
    <n v="0.92174785785005009"/>
    <n v="1883.68"/>
    <n v="541.07776314522994"/>
    <n v="426.40851314579038"/>
    <s v=""/>
    <n v="-2.3395317914416958E-2"/>
    <n v="2.6895877266333024E-2"/>
    <n v="156770.96132351426"/>
    <n v="266959.42977256986"/>
    <n v="417323.27205941582"/>
    <n v="216134.66157440312"/>
    <m/>
  </r>
  <r>
    <x v="2587"/>
    <m/>
    <n v="11.98"/>
    <n v="1963.71"/>
    <n v="149.63999999999999"/>
    <n v="29.580729999999999"/>
    <m/>
    <m/>
    <m/>
    <m/>
    <m/>
    <m/>
    <m/>
    <n v="8.1280341743148246E-5"/>
    <n v="1.267957522358436E-4"/>
    <n v="7.9940639931680033E-2"/>
    <n v="1"/>
    <n v="0"/>
    <n v="1.8987292821952523E-2"/>
    <n v="1"/>
    <n v="0"/>
    <n v="1"/>
    <n v="0.73296001284612022"/>
    <n v="489.06680549835403"/>
    <n v="605.91187557325475"/>
    <n v="580.61"/>
    <n v="-8.4554222460786477E-5"/>
    <n v="447.10546634488998"/>
    <m/>
    <n v="0.92174785785005009"/>
    <n v="1883.68"/>
    <n v="541.07776314522994"/>
    <n v="426.40851314579038"/>
    <s v=""/>
    <n v="-2.9044573104442195E-2"/>
    <n v="3.3588720798707783E-2"/>
    <n v="155665.91887371286"/>
    <n v="265522.16065913823"/>
    <n v="414523.88869357499"/>
    <n v="214552.84124604517"/>
    <m/>
  </r>
  <r>
    <x v="2588"/>
    <m/>
    <n v="11.65"/>
    <n v="1972.83"/>
    <n v="150.13"/>
    <n v="29.818643999999999"/>
    <m/>
    <m/>
    <m/>
    <m/>
    <m/>
    <m/>
    <m/>
    <n v="7.3158475009453626E-5"/>
    <n v="1.2299372990095433E-4"/>
    <n v="7.8732991731599394E-2"/>
    <n v="1"/>
    <n v="0"/>
    <n v="1.1820812132096167E-2"/>
    <n v="1"/>
    <n v="0"/>
    <n v="1"/>
    <n v="0.72026767550276727"/>
    <n v="497.53575437691211"/>
    <n v="609.40930962619723"/>
    <n v="583.92999999999995"/>
    <n v="-5.3442831191796714E-5"/>
    <n v="449.22409009302748"/>
    <m/>
    <n v="0.92174785785005009"/>
    <n v="1883.68"/>
    <n v="541.07776314522994"/>
    <n v="426.40851314579038"/>
    <s v=""/>
    <n v="-2.2136669874879722E-2"/>
    <n v="2.6505510566857682E-2"/>
    <n v="156388.87347501764"/>
    <n v="266391.61975244875"/>
    <n v="416488.12357966579"/>
    <n v="216278.46210368496"/>
    <m/>
  </r>
  <r>
    <x v="2589"/>
    <m/>
    <n v="12.59"/>
    <n v="1964.68"/>
    <n v="149.69999999999999"/>
    <n v="29.521252"/>
    <m/>
    <m/>
    <m/>
    <m/>
    <m/>
    <m/>
    <m/>
    <n v="6.8389437186052509E-5"/>
    <n v="1.2006796090718897E-4"/>
    <n v="7.7790907114664271E-2"/>
    <n v="1"/>
    <n v="0"/>
    <n v="-6.402547274622368E-3"/>
    <n v="-1"/>
    <n v="0"/>
    <n v="1"/>
    <n v="0.75155413726258213"/>
    <n v="475.92415929514158"/>
    <n v="600.58561731005636"/>
    <n v="575.41999999999996"/>
    <n v="-9.7383230081238281E-5"/>
    <n v="446.97940103980773"/>
    <m/>
    <n v="0.92174785785005009"/>
    <n v="1883.68"/>
    <n v="541.07776314522994"/>
    <n v="426.40851314579038"/>
    <s v=""/>
    <n v="-3.2065611329916921E-2"/>
    <n v="3.1696947637377404E-2"/>
    <n v="155742.81207143934"/>
    <n v="265628.62503791094"/>
    <n v="414407.01004988665"/>
    <n v="214121.43965819955"/>
    <m/>
  </r>
  <r>
    <x v="2590"/>
    <m/>
    <n v="12.08"/>
    <n v="1967.57"/>
    <n v="149.94"/>
    <n v="29.669948000000002"/>
    <m/>
    <m/>
    <m/>
    <m/>
    <m/>
    <m/>
    <m/>
    <n v="6.9724955616351402E-5"/>
    <n v="1.1891826072464454E-4"/>
    <n v="7.7417571264681795E-2"/>
    <n v="1"/>
    <n v="0"/>
    <n v="8.8461538461537745E-3"/>
    <n v="1"/>
    <n v="0"/>
    <n v="1"/>
    <n v="0.74128842303050757"/>
    <n v="482.42495700648095"/>
    <n v="603.32014656240256"/>
    <n v="578.01"/>
    <n v="-5.1576656486918004E-5"/>
    <n v="447.75105081994093"/>
    <m/>
    <n v="0.92174785785005009"/>
    <n v="1883.68"/>
    <n v="541.07776314522994"/>
    <n v="426.40851314579038"/>
    <s v=""/>
    <n v="-1.6842437445283798E-2"/>
    <n v="1.900961637969556E-2"/>
    <n v="155971.90623786158"/>
    <n v="266054.48255300184"/>
    <n v="415122.42798066098"/>
    <n v="215199.95088094228"/>
    <m/>
  </r>
  <r>
    <x v="2591"/>
    <m/>
    <n v="11.82"/>
    <n v="1977.1"/>
    <n v="150.46"/>
    <n v="29.868209"/>
    <m/>
    <m/>
    <m/>
    <m/>
    <m/>
    <m/>
    <m/>
    <n v="6.2760196604178577E-5"/>
    <n v="1.153530338677439E-4"/>
    <n v="7.6248232156124723E-2"/>
    <n v="1"/>
    <n v="0"/>
    <n v="1.9374270084209187E-2"/>
    <n v="1"/>
    <n v="0"/>
    <n v="1"/>
    <n v="0.71501498514666673"/>
    <n v="499.5235137190046"/>
    <n v="610.44795894163565"/>
    <n v="584.80999999999995"/>
    <n v="-4.8655540252684482E-5"/>
    <n v="450.17910301424314"/>
    <m/>
    <n v="0.92174785785005009"/>
    <n v="1883.68"/>
    <n v="541.07776314522994"/>
    <n v="426.40851314579038"/>
    <s v=""/>
    <n v="-1.5577590632099403E-2"/>
    <n v="2.2079664164221136E-2"/>
    <n v="156727.36208768995"/>
    <n v="266977.17383569863"/>
    <n v="417373.5425683693"/>
    <n v="216637.96342688965"/>
    <m/>
  </r>
  <r>
    <x v="2592"/>
    <m/>
    <n v="11.96"/>
    <n v="1973.28"/>
    <n v="150.31"/>
    <n v="29.749253"/>
    <m/>
    <m/>
    <m/>
    <m/>
    <m/>
    <m/>
    <m/>
    <n v="5.8847684277880948E-5"/>
    <n v="1.1260149505194765E-4"/>
    <n v="7.5333361471649207E-2"/>
    <n v="1"/>
    <n v="0"/>
    <n v="2.7163461538461581E-2"/>
    <n v="1"/>
    <n v="0"/>
    <n v="1"/>
    <n v="0.72877583554724912"/>
    <n v="489.90991332369191"/>
    <n v="606.53182514731452"/>
    <n v="581.01"/>
    <n v="-8.3734254598510915E-5"/>
    <n v="449.14053553725728"/>
    <m/>
    <n v="0.92174785785005009"/>
    <n v="1883.68"/>
    <n v="541.07776314522994"/>
    <n v="426.40851314579038"/>
    <s v=""/>
    <n v="-2.1926053310404092E-2"/>
    <n v="2.4112321099192702E-2"/>
    <n v="156424.54557705572"/>
    <n v="266711.01288876688"/>
    <n v="416410.65783168672"/>
    <n v="215775.16025119842"/>
    <m/>
  </r>
  <r>
    <x v="2593"/>
    <m/>
    <n v="11"/>
    <n v="1981.57"/>
    <n v="150.71"/>
    <n v="29.868209"/>
    <m/>
    <m/>
    <m/>
    <m/>
    <m/>
    <m/>
    <m/>
    <n v="5.4916909176160038E-5"/>
    <n v="1.0980964819820937E-4"/>
    <n v="7.4393590242639543E-2"/>
    <n v="1"/>
    <n v="0"/>
    <n v="3.495794088027962E-2"/>
    <n v="1"/>
    <n v="0"/>
    <n v="1"/>
    <n v="0.71195923752505696"/>
    <n v="501.21464885085851"/>
    <n v="611.19709229516104"/>
    <n v="585.46"/>
    <n v="-3.2138716917651244E-5"/>
    <n v="451.15799316014358"/>
    <m/>
    <n v="0.92174785785005009"/>
    <n v="1883.68"/>
    <n v="541.07776314522994"/>
    <n v="426.40851314579038"/>
    <s v=""/>
    <n v="-1.345982323846584E-2"/>
    <n v="1.6634604617303816E-2"/>
    <n v="157081.70496793475"/>
    <n v="267420.77541391831"/>
    <n v="418281.09879486705"/>
    <n v="216637.96342688965"/>
    <m/>
  </r>
  <r>
    <x v="2594"/>
    <m/>
    <n v="14.54"/>
    <n v="1958.12"/>
    <n v="149.38999999999999"/>
    <n v="29.560903"/>
    <m/>
    <m/>
    <m/>
    <m/>
    <m/>
    <m/>
    <m/>
    <n v="5.0543821688063186E-5"/>
    <n v="1.0685093978111883E-4"/>
    <n v="7.3384517201984703E-2"/>
    <n v="1"/>
    <n v="0"/>
    <n v="1.0652379451623145E-2"/>
    <n v="1"/>
    <n v="0"/>
    <n v="1"/>
    <n v="0.76708252795409548"/>
    <n v="462.40821275215973"/>
    <n v="595.42315794039439"/>
    <n v="570.29"/>
    <n v="-1.0852827916707497E-4"/>
    <n v="445.29225726632717"/>
    <m/>
    <n v="0.92174785785005009"/>
    <n v="1883.68"/>
    <n v="541.07776314522994"/>
    <n v="426.40851314579038"/>
    <s v=""/>
    <n v="-1.3317722815747057E-2"/>
    <n v="1.7876728485420879E-2"/>
    <n v="155222.79209506218"/>
    <n v="265078.55908091861"/>
    <n v="412842.81222540996"/>
    <n v="214409.03346363461"/>
    <m/>
  </r>
  <r>
    <x v="2595"/>
    <m/>
    <n v="12.06"/>
    <n v="1978.22"/>
    <n v="150.59"/>
    <n v="29.798818000000001"/>
    <m/>
    <m/>
    <m/>
    <m/>
    <m/>
    <m/>
    <m/>
    <n v="4.8403465238027191E-5"/>
    <n v="1.0451961930331636E-4"/>
    <n v="7.2579534394257073E-2"/>
    <n v="1"/>
    <n v="0"/>
    <n v="1.9781759197817529E-2"/>
    <n v="1"/>
    <n v="0"/>
    <n v="1"/>
    <n v="0.7286859606172017"/>
    <n v="485.55420738904121"/>
    <n v="605.35785837772573"/>
    <n v="579.79999999999995"/>
    <n v="-9.0775016048372237E-6"/>
    <n v="450.0988995677032"/>
    <m/>
    <n v="0.92174785785005009"/>
    <n v="1883.68"/>
    <n v="541.07776314522994"/>
    <n v="426.40851314579038"/>
    <s v=""/>
    <s v=""/>
    <s v=""/>
    <n v="156816.14598609583"/>
    <n v="267207.84665637283"/>
    <n v="417299.18372677843"/>
    <n v="216134.66157440312"/>
    <m/>
  </r>
  <r>
    <x v="2596"/>
    <m/>
    <n v="12.81"/>
    <n v="1973.63"/>
    <n v="150.41"/>
    <n v="29.739339000000001"/>
    <m/>
    <m/>
    <m/>
    <m/>
    <m/>
    <m/>
    <m/>
    <n v="4.3871696361736131E-5"/>
    <n v="1.0147660401847036E-4"/>
    <n v="7.1515179105773805E-2"/>
    <n v="1"/>
    <n v="0"/>
    <n v="8.3020253055230836E-3"/>
    <n v="1"/>
    <n v="0"/>
    <n v="1"/>
    <n v="0.74996634683174535"/>
    <n v="471.37418798454564"/>
    <n v="599.46494532577321"/>
    <n v="574.11"/>
    <n v="-8.0704677760223831E-5"/>
    <n v="448.77776223128348"/>
    <m/>
    <n v="0.92174785785005009"/>
    <n v="1883.68"/>
    <n v="541.07776314522994"/>
    <n v="426.40851314579038"/>
    <s v=""/>
    <s v=""/>
    <s v=""/>
    <n v="156452.29054530757"/>
    <n v="266888.4535200547"/>
    <n v="416074.32062978257"/>
    <n v="215703.25273342882"/>
    <m/>
  </r>
  <r>
    <x v="2597"/>
    <m/>
    <n v="12.24"/>
    <n v="1983.53"/>
    <n v="151.03"/>
    <n v="29.858298000000001"/>
    <m/>
    <m/>
    <m/>
    <m/>
    <m/>
    <m/>
    <m/>
    <n v="4.2168753918967756E-5"/>
    <n v="9.9237574055937821E-5"/>
    <n v="7.072180521182464E-2"/>
    <n v="1"/>
    <n v="0"/>
    <n v="1.8869311457575214E-2"/>
    <n v="1"/>
    <n v="0"/>
    <n v="1"/>
    <n v="0.72905544644072962"/>
    <n v="484.51725598150495"/>
    <n v="605.03646277344217"/>
    <n v="579.42999999999995"/>
    <n v="-2.7127827394890502E-5"/>
    <n v="451.18704298564154"/>
    <m/>
    <n v="0.92174785785005009"/>
    <n v="1883.68"/>
    <n v="541.07776314522994"/>
    <n v="426.40851314579038"/>
    <s v=""/>
    <s v=""/>
    <s v=""/>
    <n v="157237.07679014499"/>
    <n v="267988.58543403941"/>
    <n v="418308.03169445723"/>
    <n v="216566.0776685061"/>
    <m/>
  </r>
  <r>
    <x v="2598"/>
    <m/>
    <n v="11.52"/>
    <n v="1987.01"/>
    <n v="151.35"/>
    <n v="29.878122000000001"/>
    <m/>
    <m/>
    <m/>
    <m/>
    <m/>
    <m/>
    <m/>
    <n v="3.8703480750143747E-5"/>
    <n v="9.6485927501181512E-5"/>
    <n v="6.9734430133611539E-2"/>
    <n v="1"/>
    <n v="0"/>
    <n v="2.582560510747451E-2"/>
    <n v="1"/>
    <n v="0"/>
    <n v="1"/>
    <n v="0.73294004063944274"/>
    <n v="481.9356239109253"/>
    <n v="603.9618663465294"/>
    <n v="578.28"/>
    <n v="-2.0941052424872098E-4"/>
    <n v="451.84689726279368"/>
    <m/>
    <n v="0.92174785785005009"/>
    <n v="1883.68"/>
    <n v="541.07776314522994"/>
    <n v="426.40851314579038"/>
    <s v=""/>
    <s v=""/>
    <s v=""/>
    <n v="157512.94104590605"/>
    <n v="268556.39545416052"/>
    <n v="418919.80091117532"/>
    <n v="216709.8636915306"/>
    <m/>
  </r>
  <r>
    <x v="2599"/>
    <m/>
    <n v="11.84"/>
    <n v="1987.98"/>
    <n v="151.4"/>
    <n v="29.888036"/>
    <m/>
    <m/>
    <m/>
    <m/>
    <m/>
    <m/>
    <m/>
    <n v="5.773758982844934E-5"/>
    <n v="1.0046268682214206E-4"/>
    <n v="7.1157005388337968E-2"/>
    <n v="1"/>
    <n v="0"/>
    <n v="2.965244949629087E-2"/>
    <n v="1"/>
    <n v="0"/>
    <n v="1"/>
    <n v="0.74190756143750014"/>
    <n v="476.03914194634939"/>
    <n v="601.49870869952235"/>
    <n v="575.98"/>
    <n v="1.0183976514532844E-4"/>
    <n v="451.89739468410062"/>
    <m/>
    <n v="0.92174785785005009"/>
    <n v="1883.68"/>
    <n v="541.07776314522994"/>
    <n v="426.40851314579038"/>
    <s v=""/>
    <s v=""/>
    <s v=""/>
    <n v="157589.83424363253"/>
    <n v="268645.11576980446"/>
    <n v="418966.61847218673"/>
    <n v="216781.7712093002"/>
    <m/>
  </r>
  <r>
    <x v="2600"/>
    <m/>
    <n v="12.69"/>
    <n v="1978.34"/>
    <n v="150.97"/>
    <n v="29.739339000000001"/>
    <m/>
    <m/>
    <m/>
    <m/>
    <m/>
    <m/>
    <m/>
    <n v="5.196419879404916E-5"/>
    <n v="9.7448916602011217E-5"/>
    <n v="7.0081562459332808E-2"/>
    <n v="1"/>
    <n v="0"/>
    <n v="2.6270465439604922E-2"/>
    <n v="1"/>
    <n v="0"/>
    <n v="1"/>
    <n v="0.75769559081581717"/>
    <n v="465.9088772760237"/>
    <n v="597.23201395318154"/>
    <n v="571.85"/>
    <n v="-7.8057714336887685E-5"/>
    <n v="449.62283076888514"/>
    <m/>
    <n v="0.92174785785005009"/>
    <n v="1883.68"/>
    <n v="541.07776314522994"/>
    <n v="426.40851314579038"/>
    <s v=""/>
    <s v=""/>
    <s v=""/>
    <n v="156825.65854663929"/>
    <n v="267882.1210552667"/>
    <n v="416857.80712857883"/>
    <n v="215703.25273342882"/>
    <m/>
  </r>
  <r>
    <x v="2601"/>
    <m/>
    <n v="12.56"/>
    <n v="1978.91"/>
    <n v="150.91"/>
    <n v="29.719512999999999"/>
    <m/>
    <m/>
    <m/>
    <m/>
    <m/>
    <m/>
    <m/>
    <n v="4.7481577701683198E-5"/>
    <n v="9.4739588740062563E-5"/>
    <n v="6.9100472303010724E-2"/>
    <n v="1"/>
    <n v="0"/>
    <n v="2.6686356204841565E-2"/>
    <n v="1"/>
    <n v="0"/>
    <n v="1"/>
    <n v="0.74943708335479997"/>
    <n v="470.98705377035344"/>
    <n v="599.40185854643482"/>
    <n v="573.91"/>
    <n v="-3.0603484440061557E-5"/>
    <n v="449.87557545145813"/>
    <m/>
    <n v="0.92174785785005009"/>
    <n v="1883.68"/>
    <n v="541.07776314522994"/>
    <n v="426.40851314579038"/>
    <s v=""/>
    <s v=""/>
    <s v=""/>
    <n v="156870.84320922085"/>
    <n v="267775.65667649399"/>
    <n v="417092.13373953098"/>
    <n v="215559.45220414692"/>
    <m/>
  </r>
  <r>
    <x v="2602"/>
    <m/>
    <n v="13.28"/>
    <n v="1969.95"/>
    <n v="150.32"/>
    <n v="29.759166"/>
    <m/>
    <m/>
    <m/>
    <m/>
    <m/>
    <m/>
    <m/>
    <n v="4.7453005398391079E-5"/>
    <n v="9.3313276717923538E-5"/>
    <n v="6.8578343130928338E-2"/>
    <n v="1"/>
    <n v="0"/>
    <n v="2.2876781647971665E-2"/>
    <n v="1"/>
    <n v="0"/>
    <n v="1"/>
    <n v="0.75394081596050588"/>
    <n v="468.15666307039567"/>
    <n v="598.20115926861956"/>
    <n v="572.73"/>
    <n v="-5.3124515007496598E-5"/>
    <n v="447.93197253572748"/>
    <m/>
    <n v="0.92174785785005009"/>
    <n v="1883.68"/>
    <n v="541.07776314522994"/>
    <n v="426.40851314579038"/>
    <s v=""/>
    <n v="1.0667488668004044E-2"/>
    <n v="-1.2885973002969564E-3"/>
    <n v="156160.57202197402"/>
    <n v="266728.75695189566"/>
    <n v="415290.16552542878"/>
    <n v="215847.06051583937"/>
    <m/>
  </r>
  <r>
    <x v="2603"/>
    <m/>
    <n v="13.33"/>
    <n v="1970.07"/>
    <n v="150.61000000000001"/>
    <n v="29.630295"/>
    <m/>
    <m/>
    <m/>
    <m/>
    <m/>
    <m/>
    <m/>
    <n v="5.0038354246894396E-5"/>
    <n v="9.2713073232888563E-5"/>
    <n v="6.835743478903801E-2"/>
    <n v="1"/>
    <n v="0"/>
    <n v="2.2596806178895732E-2"/>
    <n v="1"/>
    <n v="0"/>
    <n v="1"/>
    <n v="0.75942318669339393"/>
    <n v="464.75240595406768"/>
    <n v="596.75119553206468"/>
    <n v="571.30999999999995"/>
    <n v="-5.5753144272863153E-5"/>
    <n v="447.86759436652068"/>
    <m/>
    <n v="0.92174785785005009"/>
    <n v="1883.68"/>
    <n v="541.07776314522994"/>
    <n v="426.40851314579038"/>
    <s v=""/>
    <n v="1.5315109520546155E-2"/>
    <n v="-5.2260100218887162E-3"/>
    <n v="156170.08458251751"/>
    <n v="267243.33478263044"/>
    <n v="415230.47873773472"/>
    <n v="214912.34256924983"/>
    <m/>
  </r>
  <r>
    <x v="2604"/>
    <m/>
    <n v="16.95"/>
    <n v="1930.67"/>
    <n v="149.55000000000001"/>
    <n v="29.124725999999999"/>
    <m/>
    <m/>
    <m/>
    <m/>
    <m/>
    <m/>
    <m/>
    <n v="1.3060220530180372E-4"/>
    <n v="1.1560198697978156E-4"/>
    <n v="8.1131690153791985E-2"/>
    <n v="1"/>
    <n v="0"/>
    <n v="-4.6605311270180166E-3"/>
    <n v="-1"/>
    <n v="0"/>
    <n v="1"/>
    <n v="0.83887262485524738"/>
    <n v="416.13087558153245"/>
    <n v="575.94086297169451"/>
    <n v="551.32000000000005"/>
    <n v="-1.2567502469229552E-4"/>
    <n v="438.36320884735972"/>
    <m/>
    <n v="0.92174785785005009"/>
    <n v="1883.68"/>
    <n v="541.07776314522994"/>
    <n v="426.40851314579038"/>
    <s v=""/>
    <n v="1.3537590034871982E-2"/>
    <n v="-3.8337663016287937E-3"/>
    <n v="153046.79387074016"/>
    <n v="265362.46409097925"/>
    <n v="406418.6990982382"/>
    <n v="211245.38555379005"/>
    <m/>
  </r>
  <r>
    <x v="2605"/>
    <m/>
    <n v="17.03"/>
    <n v="1925.15"/>
    <n v="149.51"/>
    <n v="28.995856"/>
    <m/>
    <m/>
    <m/>
    <m/>
    <m/>
    <m/>
    <m/>
    <n v="1.9182124888454181E-4"/>
    <n v="1.3441770660426366E-4"/>
    <n v="9.832492534337825E-2"/>
    <n v="1"/>
    <n v="0"/>
    <n v="-2.1170787155441854E-2"/>
    <n v="-1"/>
    <n v="0"/>
    <n v="1"/>
    <n v="0.87878707989960758"/>
    <n v="396.33092427326869"/>
    <n v="566.80623593291114"/>
    <n v="542.54"/>
    <n v="-6.7177842246302077E-5"/>
    <n v="436.64811023825672"/>
    <m/>
    <n v="0.92174785785005009"/>
    <n v="1883.68"/>
    <n v="541.07776314522994"/>
    <n v="426.40851314579038"/>
    <s v=""/>
    <n v="3.7655321727690261E-2"/>
    <n v="-2.8790154523620437E-2"/>
    <n v="152609.2160857399"/>
    <n v="265291.48783846403"/>
    <n v="404828.58356967987"/>
    <n v="210310.67486032922"/>
    <m/>
  </r>
  <r>
    <x v="2606"/>
    <m/>
    <n v="15.12"/>
    <n v="1938.99"/>
    <n v="149.12"/>
    <n v="29.223856999999999"/>
    <m/>
    <m/>
    <m/>
    <m/>
    <m/>
    <m/>
    <m/>
    <n v="2.1416936224672649E-4"/>
    <n v="1.4284424688132741E-4"/>
    <n v="0.10389483075319492"/>
    <n v="0.96251179462001157"/>
    <n v="3.7488205379988426E-2"/>
    <n v="-6.8444353185301982E-4"/>
    <n v="-1"/>
    <n v="0"/>
    <n v="1"/>
    <n v="0.82860691062317293"/>
    <n v="418.96206362933481"/>
    <n v="577.59475475869294"/>
    <n v="552.86"/>
    <n v="-1.178298396464772E-5"/>
    <n v="440.20121956316024"/>
    <m/>
    <n v="0.92174785785005009"/>
    <n v="1883.68"/>
    <n v="541.07776314522994"/>
    <n v="426.40851314579038"/>
    <s v=""/>
    <n v="4.0064410565410435E-2"/>
    <n v="-3.2073958550648429E-2"/>
    <n v="153706.33140175507"/>
    <n v="264599.46937644144"/>
    <n v="408122.76985273528"/>
    <n v="211964.39545332806"/>
    <m/>
  </r>
  <r>
    <x v="2607"/>
    <m/>
    <n v="16.87"/>
    <n v="1920.21"/>
    <n v="149.62"/>
    <n v="29.005769000000001"/>
    <m/>
    <m/>
    <m/>
    <m/>
    <m/>
    <m/>
    <m/>
    <n v="2.5815336177421948E-4"/>
    <n v="1.5817920020053729E-4"/>
    <n v="0.11406546117655712"/>
    <n v="0.87668956902926309"/>
    <n v="0.12331043097073691"/>
    <n v="-1.826919770280952E-2"/>
    <n v="-1"/>
    <n v="1"/>
    <n v="0"/>
    <n v="0.88343061795205391"/>
    <n v="391.24197915520915"/>
    <n v="564.85615081046194"/>
    <n v="540.63"/>
    <n v="-6.9812688722858951E-5"/>
    <n v="435.49709104357385"/>
    <m/>
    <n v="0.92174785785005009"/>
    <n v="1883.68"/>
    <n v="541.07776314522994"/>
    <n v="426.40851314579038"/>
    <s v=""/>
    <n v="3.1836162125642664E-2"/>
    <n v="-2.3690351858731584E-2"/>
    <n v="152217.61567669979"/>
    <n v="265486.67253288074"/>
    <n v="403761.44172406255"/>
    <n v="210382.57512497014"/>
    <m/>
  </r>
  <r>
    <x v="2608"/>
    <m/>
    <n v="16.37"/>
    <n v="1920.24"/>
    <n v="149.62"/>
    <n v="28.995856"/>
    <m/>
    <m/>
    <m/>
    <m/>
    <m/>
    <m/>
    <m/>
    <n v="2.9797081336079977E-4"/>
    <n v="1.7312366052372183E-4"/>
    <n v="0.12254684407761919"/>
    <n v="0.81601448615569094"/>
    <n v="0.18398551384430906"/>
    <n v="-1.5964478188658746E-2"/>
    <n v="-1"/>
    <n v="1"/>
    <n v="0"/>
    <n v="0.88779454511101952"/>
    <n v="389.30934125035498"/>
    <n v="565.78623369693503"/>
    <n v="541.5"/>
    <n v="-3.7228641451614308E-5"/>
    <n v="435.56070741207134"/>
    <m/>
    <n v="0.92174785785005009"/>
    <n v="1883.68"/>
    <n v="541.07776314522994"/>
    <n v="426.40851314579038"/>
    <n v="0.81601448615569094"/>
    <n v="4.0328922357450558E-2"/>
    <n v="-3.2711960858648359E-2"/>
    <n v="152219.99381683566"/>
    <n v="265486.67253288074"/>
    <n v="403820.42222517275"/>
    <n v="210310.67486032922"/>
    <m/>
  </r>
  <r>
    <x v="2609"/>
    <m/>
    <n v="16.66"/>
    <n v="1909.57"/>
    <n v="149.49"/>
    <n v="28.797592999999999"/>
    <m/>
    <m/>
    <m/>
    <m/>
    <m/>
    <m/>
    <m/>
    <n v="2.802495597520257E-4"/>
    <n v="1.7155269902620197E-4"/>
    <n v="0.11884686706641491"/>
    <n v="0.84141889869185393"/>
    <n v="0.15858110130814607"/>
    <n v="-2.0776874435410996E-2"/>
    <n v="-1"/>
    <n v="1"/>
    <n v="0"/>
    <n v="0.90886522315545282"/>
    <n v="380.06957757490812"/>
    <n v="570.26230669447364"/>
    <n v="545.76"/>
    <n v="-4.3518719848978371E-5"/>
    <n v="435.4225251143435"/>
    <m/>
    <n v="0.81601448615569094"/>
    <n v="1909.57"/>
    <n v="570.26230669447364"/>
    <n v="435.4225251143435"/>
    <s v=""/>
    <n v="4.5551597716952053E-2"/>
    <n v="-3.7503210004213305E-2"/>
    <n v="151374.16864184418"/>
    <n v="265255.99971220654"/>
    <n v="403692.3095812567"/>
    <n v="208872.64780812446"/>
    <m/>
  </r>
  <r>
    <x v="2610"/>
    <m/>
    <n v="15.77"/>
    <n v="1931.59"/>
    <n v="150.13999999999999"/>
    <n v="28.985942999999999"/>
    <m/>
    <m/>
    <m/>
    <m/>
    <m/>
    <m/>
    <m/>
    <n v="2.5333990405126825E-4"/>
    <n v="1.6674070813774944E-4"/>
    <n v="0.1129970405107316"/>
    <n v="0.88497892996146887"/>
    <n v="0.11502107003853113"/>
    <n v="-1.4521598112929485E-2"/>
    <n v="-1"/>
    <n v="1"/>
    <n v="0"/>
    <n v="0.87895684365636384"/>
    <n v="392.57667419667484"/>
    <n v="564.00702591572065"/>
    <n v="539.75"/>
    <n v="-4.3999417136619812E-5"/>
    <n v="438.64100382862108"/>
    <m/>
    <n v="0.81601448615569094"/>
    <n v="1909.57"/>
    <n v="570.26230669447364"/>
    <n v="435.4225251143435"/>
    <s v=""/>
    <n v="4.8162675366705709E-2"/>
    <n v="-3.488730047423072E-2"/>
    <n v="153119.72350157355"/>
    <n v="266409.36381557753"/>
    <n v="406676.25053645566"/>
    <n v="210238.77459568827"/>
    <m/>
  </r>
  <r>
    <x v="2611"/>
    <m/>
    <n v="14.23"/>
    <n v="1936.92"/>
    <n v="149.49"/>
    <n v="29.104901000000002"/>
    <m/>
    <m/>
    <m/>
    <m/>
    <m/>
    <m/>
    <m/>
    <n v="2.2812000517419522E-4"/>
    <n v="1.6177271435203309E-4"/>
    <n v="0.1072252221297743"/>
    <n v="0.93261639392054951"/>
    <n v="6.7383606079450487E-2"/>
    <n v="6.314390162844824E-3"/>
    <n v="1"/>
    <n v="1"/>
    <n v="0"/>
    <n v="0.82722882836244715"/>
    <n v="415.68043902135588"/>
    <n v="552.94278756203755"/>
    <n v="529.12"/>
    <n v="-8.0226224031143545E-5"/>
    <n v="438.07842628987009"/>
    <m/>
    <n v="0.81601448615569094"/>
    <n v="1909.57"/>
    <n v="570.26230669447364"/>
    <n v="435.4225251143435"/>
    <n v="0.93261639392054951"/>
    <n v="2.9431711698652441E-2"/>
    <n v="-2.1249516982236538E-2"/>
    <n v="153542.23973237997"/>
    <n v="265255.99971220654"/>
    <n v="406154.66928413697"/>
    <n v="211101.59227763687"/>
    <m/>
  </r>
  <r>
    <x v="2612"/>
    <m/>
    <n v="14.13"/>
    <n v="1933.75"/>
    <n v="149.27000000000001"/>
    <n v="29.065246999999999"/>
    <m/>
    <m/>
    <m/>
    <m/>
    <m/>
    <m/>
    <m/>
    <n v="2.1024527022686336E-4"/>
    <n v="1.5840071259249838E-4"/>
    <n v="0.10293863035534286"/>
    <n v="0.9714525990369336"/>
    <n v="2.8547400963066405E-2"/>
    <n v="5.6189754952832467E-3"/>
    <n v="1"/>
    <n v="1"/>
    <n v="0"/>
    <n v="0.81906019583147738"/>
    <n v="419.78515665238831"/>
    <n v="551.1227404008082"/>
    <n v="527.35"/>
    <n v="-5.3969421632160675E-5"/>
    <n v="439.57981340470565"/>
    <m/>
    <n v="0.93261639392054951"/>
    <n v="1933.75"/>
    <n v="551.1227404008082"/>
    <n v="439.57981340470565"/>
    <s v=""/>
    <n v="3.0341955269190146E-2"/>
    <n v="-2.5969997313339044E-2"/>
    <n v="153290.94959135627"/>
    <n v="264865.63032337325"/>
    <n v="407546.6469541124"/>
    <n v="210813.97671281575"/>
    <m/>
  </r>
  <r>
    <x v="2613"/>
    <m/>
    <n v="12.9"/>
    <n v="1946.72"/>
    <n v="148.72"/>
    <n v="29.243683999999998"/>
    <m/>
    <m/>
    <m/>
    <m/>
    <m/>
    <m/>
    <m/>
    <n v="2.0797803654207605E-4"/>
    <n v="1.5927587921609314E-4"/>
    <n v="0.10238209336461447"/>
    <n v="0.97673330085046128"/>
    <n v="2.3266699149538717E-2"/>
    <n v="2.9076086956521696E-2"/>
    <n v="1"/>
    <n v="1"/>
    <n v="0"/>
    <n v="0.77443230001130081"/>
    <n v="442.65786897961976"/>
    <n v="541.1131186546844"/>
    <n v="517.73"/>
    <n v="-8.2908062839281982E-5"/>
    <n v="441.79150847056712"/>
    <m/>
    <n v="0.93261639392054951"/>
    <n v="1933.75"/>
    <n v="551.1227404008082"/>
    <n v="439.57981340470565"/>
    <s v=""/>
    <n v="3.2941150614091752E-2"/>
    <n v="-2.3486235546626433E-2"/>
    <n v="154319.09884343119"/>
    <n v="263889.70685129007"/>
    <n v="409597.17084235779"/>
    <n v="212108.20323573862"/>
    <m/>
  </r>
  <r>
    <x v="2614"/>
    <m/>
    <n v="12.42"/>
    <n v="1955.18"/>
    <n v="148.59"/>
    <n v="29.303162"/>
    <m/>
    <m/>
    <m/>
    <m/>
    <m/>
    <m/>
    <m/>
    <n v="2.4289594057205522E-4"/>
    <n v="1.7121231514486638E-4"/>
    <n v="0.11064337036095558"/>
    <n v="0.90380471666550521"/>
    <n v="9.6195283334494786E-2"/>
    <n v="3.6693493869592801E-2"/>
    <n v="1"/>
    <n v="0"/>
    <n v="1"/>
    <n v="0.74642128014654474"/>
    <n v="458.66869182507412"/>
    <n v="534.589143903332"/>
    <n v="511.45"/>
    <n v="-7.5097894225217843E-5"/>
    <n v="443.23441192280444"/>
    <m/>
    <n v="0.93261639392054951"/>
    <n v="1933.75"/>
    <n v="551.1227404008082"/>
    <n v="439.57981340470565"/>
    <s v=""/>
    <n v="1.9941255034108707E-2"/>
    <n v="-1.2604774907664651E-2"/>
    <n v="154989.73436174684"/>
    <n v="263659.03403061588"/>
    <n v="410934.92668533698"/>
    <n v="212539.60482358426"/>
    <m/>
  </r>
  <r>
    <x v="2615"/>
    <m/>
    <n v="13.15"/>
    <n v="1955.06"/>
    <n v="148.63999999999999"/>
    <n v="29.342815000000002"/>
    <m/>
    <m/>
    <m/>
    <m/>
    <m/>
    <m/>
    <m/>
    <n v="2.3319267069904669E-4"/>
    <n v="1.7045184294577949E-4"/>
    <n v="0.10841084172365766"/>
    <n v="0.9224169687281174"/>
    <n v="7.7583031271882597E-2"/>
    <n v="1.4121640373161395E-2"/>
    <n v="1"/>
    <n v="0"/>
    <n v="1"/>
    <n v="0.74836857029757042"/>
    <n v="457.47210077129353"/>
    <n v="534.12425890140935"/>
    <n v="510.7"/>
    <n v="-5.982039128915595E-4"/>
    <n v="443.18398608738988"/>
    <m/>
    <n v="0.93261639392054951"/>
    <n v="1933.75"/>
    <n v="551.1227404008082"/>
    <n v="439.57981340470565"/>
    <s v=""/>
    <n v="1.4806820855368885E-2"/>
    <n v="-8.2924357837931284E-3"/>
    <n v="154980.22180120336"/>
    <n v="263747.75434625975"/>
    <n v="410888.17549359344"/>
    <n v="212827.21313527669"/>
    <m/>
  </r>
  <r>
    <x v="2616"/>
    <m/>
    <n v="12.32"/>
    <n v="1971.74"/>
    <n v="149.11000000000001"/>
    <n v="29.531165000000001"/>
    <m/>
    <m/>
    <m/>
    <m/>
    <m/>
    <m/>
    <m/>
    <n v="2.4161908946055059E-4"/>
    <n v="1.7486199340682867E-4"/>
    <n v="0.11035217310416569"/>
    <n v="0.90618967608010881"/>
    <n v="9.3810323919891192E-2"/>
    <n v="2.818610873126811E-2"/>
    <n v="1"/>
    <n v="0"/>
    <n v="1"/>
    <n v="0.72048736977621608"/>
    <n v="474.51566978362922"/>
    <n v="540.75736552685578"/>
    <n v="517.29999999999995"/>
    <n v="4.9222711887209059E-4"/>
    <n v="447.0766844314673"/>
    <m/>
    <n v="0.93261639392054951"/>
    <n v="1933.75"/>
    <n v="551.1227404008082"/>
    <n v="439.57981340470565"/>
    <s v=""/>
    <n v="2.2464773459638154E-2"/>
    <n v="-1.6260372511376353E-2"/>
    <n v="156302.46771674766"/>
    <n v="264581.72531331272"/>
    <n v="414497.2041827066"/>
    <n v="214193.3399228405"/>
    <m/>
  </r>
  <r>
    <x v="2617"/>
    <m/>
    <n v="12.21"/>
    <n v="1981.6"/>
    <n v="149.72"/>
    <n v="29.719512999999999"/>
    <m/>
    <m/>
    <m/>
    <m/>
    <m/>
    <m/>
    <m/>
    <n v="2.7720553381808038E-4"/>
    <n v="1.8754063959569928E-4"/>
    <n v="0.11819965695564116"/>
    <n v="0.8460261440312703"/>
    <n v="0.1539738559687297"/>
    <n v="6.0835303388494931E-2"/>
    <n v="1"/>
    <n v="0"/>
    <n v="1"/>
    <n v="0.72491121355521315"/>
    <n v="471.60210976596932"/>
    <n v="539.65060261062968"/>
    <n v="516.21"/>
    <n v="-6.0655805054210532E-5"/>
    <n v="449.10754282416184"/>
    <m/>
    <n v="0.93261639392054951"/>
    <n v="1933.75"/>
    <n v="551.1227404008082"/>
    <n v="439.57981340470565"/>
    <s v=""/>
    <n v="1.5128744154908835E-2"/>
    <n v="-9.0051518487076487E-3"/>
    <n v="157084.08310807063"/>
    <n v="265664.11316416855"/>
    <n v="416380.06937155745"/>
    <n v="215559.45220414692"/>
    <m/>
  </r>
  <r>
    <x v="2618"/>
    <m/>
    <n v="11.78"/>
    <n v="1986.51"/>
    <n v="150.19999999999999"/>
    <n v="29.749253"/>
    <m/>
    <m/>
    <m/>
    <m/>
    <m/>
    <m/>
    <m/>
    <n v="2.9042412989666077E-4"/>
    <n v="1.9419616524594485E-4"/>
    <n v="0.12098502447324505"/>
    <n v="0.82654857851530439"/>
    <n v="0.17345142148469561"/>
    <n v="1.6654825092991099E-2"/>
    <n v="1"/>
    <n v="0"/>
    <n v="1"/>
    <n v="0.72491121355521315"/>
    <n v="471.60210976596932"/>
    <n v="539.65060261062968"/>
    <n v="516.17999999999995"/>
    <n v="-5.8119260723188404E-5"/>
    <n v="450.14847384495113"/>
    <m/>
    <n v="0.93261639392054951"/>
    <n v="1933.75"/>
    <n v="551.1227404008082"/>
    <n v="439.57981340470565"/>
    <n v="0.82654857851530439"/>
    <n v="1.5018162091239518E-2"/>
    <n v="-9.3364832241821238E-3"/>
    <n v="157473.30537697487"/>
    <n v="266515.82819435024"/>
    <n v="417345.14541530795"/>
    <n v="215775.16025119842"/>
    <m/>
  </r>
  <r>
    <x v="2619"/>
    <m/>
    <n v="11.76"/>
    <n v="1992.37"/>
    <n v="150.59"/>
    <n v="29.788903999999999"/>
    <m/>
    <m/>
    <m/>
    <m/>
    <m/>
    <m/>
    <m/>
    <n v="2.9688616511376023E-4"/>
    <n v="1.990216147505962E-4"/>
    <n v="0.12232359838450435"/>
    <n v="0.81750374678863069"/>
    <n v="0.18249625321136931"/>
    <n v="1.9472961576794151E-2"/>
    <n v="1"/>
    <n v="0"/>
    <n v="1"/>
    <n v="0.71969846761246725"/>
    <n v="474.99334160002587"/>
    <n v="540.9441226246015"/>
    <n v="517.39"/>
    <n v="-5.2565313827246385E-5"/>
    <n v="449.18580602416301"/>
    <m/>
    <n v="0.82654857851530439"/>
    <n v="1992.37"/>
    <n v="540.9441226246015"/>
    <n v="449.18580602416301"/>
    <s v=""/>
    <n v="1.2026126221363009E-2"/>
    <n v="-6.4733345935819031E-3"/>
    <n v="157937.83541684833"/>
    <n v="267207.84665637283"/>
    <n v="416452.6293567245"/>
    <n v="216062.75405663348"/>
    <m/>
  </r>
  <r>
    <x v="2620"/>
    <m/>
    <n v="11.47"/>
    <n v="1988.4"/>
    <n v="150.30000000000001"/>
    <n v="29.769079000000001"/>
    <m/>
    <m/>
    <m/>
    <m/>
    <m/>
    <m/>
    <m/>
    <n v="2.9579036912446188E-4"/>
    <n v="2.0162881246470161E-4"/>
    <n v="0.12209764372776764"/>
    <n v="0.81901662429262623"/>
    <n v="0.18098337570737377"/>
    <n v="1.9199917197122607E-2"/>
    <n v="1"/>
    <n v="0"/>
    <n v="1"/>
    <n v="0.72504103289861488"/>
    <n v="471.46730527761702"/>
    <n v="539.60558552824079"/>
    <n v="516.07000000000005"/>
    <n v="-7.7208335165890318E-5"/>
    <n v="448.25321617149802"/>
    <m/>
    <n v="0.82654857851530439"/>
    <n v="1992.37"/>
    <n v="540.9441226246015"/>
    <n v="449.18580602416301"/>
    <s v=""/>
    <s v=""/>
    <s v=""/>
    <n v="157623.12820553474"/>
    <n v="266693.26882563811"/>
    <n v="415587.99941729836"/>
    <n v="215918.96078048029"/>
    <m/>
  </r>
  <r>
    <x v="2621"/>
    <m/>
    <n v="11.7"/>
    <n v="1997.92"/>
    <n v="150.78"/>
    <n v="29.858298000000001"/>
    <m/>
    <m/>
    <m/>
    <m/>
    <m/>
    <m/>
    <m/>
    <n v="2.8360956937174164E-4"/>
    <n v="2.0079941923867835E-4"/>
    <n v="0.11955719257466603"/>
    <n v="0.83641977405539913"/>
    <n v="0.16358022594460087"/>
    <n v="2.3006530481387837E-2"/>
    <n v="1"/>
    <n v="0"/>
    <n v="1"/>
    <n v="0.71748155267129932"/>
    <n v="476.38295502756745"/>
    <n v="541.48094502251286"/>
    <n v="517.84"/>
    <n v="-4.5345454665390861E-5"/>
    <n v="450.29735492385328"/>
    <m/>
    <n v="0.82654857851530439"/>
    <n v="1992.37"/>
    <n v="540.9441226246015"/>
    <n v="449.18580602416301"/>
    <s v=""/>
    <s v=""/>
    <s v=""/>
    <n v="158377.7913419845"/>
    <n v="267544.9838558198"/>
    <n v="417483.17719622963"/>
    <n v="216566.0776685061"/>
    <m/>
  </r>
  <r>
    <x v="2622"/>
    <m/>
    <n v="11.63"/>
    <n v="2000.02"/>
    <n v="151.06"/>
    <n v="29.947514000000002"/>
    <m/>
    <m/>
    <m/>
    <m/>
    <m/>
    <m/>
    <m/>
    <n v="2.6380963853721333E-4"/>
    <n v="1.9734374449231174E-4"/>
    <n v="0.11530830751630843"/>
    <n v="0.8672402028436389"/>
    <n v="0.1327597971563611"/>
    <n v="2.9579368475389022E-2"/>
    <n v="1"/>
    <n v="0"/>
    <n v="1"/>
    <n v="0.72390261711801518"/>
    <n v="472.11959014499979"/>
    <n v="539.86562635138557"/>
    <n v="516.25"/>
    <n v="-8.7827726924727401E-5"/>
    <n v="450.45603187803863"/>
    <m/>
    <n v="0.82654857851530439"/>
    <n v="1992.37"/>
    <n v="540.9441226246015"/>
    <n v="449.18580602416301"/>
    <s v=""/>
    <s v=""/>
    <s v=""/>
    <n v="158544.26115149548"/>
    <n v="268041.81762342574"/>
    <n v="417630.29100504232"/>
    <n v="217213.17279714582"/>
    <m/>
  </r>
  <r>
    <x v="2623"/>
    <m/>
    <n v="11.78"/>
    <n v="2000.12"/>
    <n v="151.08000000000001"/>
    <n v="29.868209"/>
    <m/>
    <m/>
    <m/>
    <m/>
    <m/>
    <m/>
    <m/>
    <n v="2.4209062622580532E-4"/>
    <n v="1.928220176202364E-4"/>
    <n v="0.11045980065969968"/>
    <n v="0.90530672156539704"/>
    <n v="9.4693278434602957E-2"/>
    <n v="2.8467311903448415E-2"/>
    <n v="1"/>
    <n v="0"/>
    <n v="1"/>
    <n v="0.72919525188747003"/>
    <n v="468.66780464367065"/>
    <n v="538.54992839363342"/>
    <n v="514.96"/>
    <n v="-6.2010902807774215E-5"/>
    <n v="450.28516733291713"/>
    <m/>
    <n v="0.82654857851530439"/>
    <n v="1992.37"/>
    <n v="540.9441226246015"/>
    <n v="449.18580602416301"/>
    <s v=""/>
    <n v="-1.701483485165145E-2"/>
    <n v="1.735281541941891E-2"/>
    <n v="158552.18828528171"/>
    <n v="268077.30574968335"/>
    <n v="417471.8777423671"/>
    <n v="216637.96342688965"/>
    <m/>
  </r>
  <r>
    <x v="2624"/>
    <m/>
    <n v="12.05"/>
    <n v="1996.74"/>
    <n v="151.25"/>
    <n v="29.897949000000001"/>
    <m/>
    <m/>
    <m/>
    <m/>
    <m/>
    <m/>
    <m/>
    <n v="2.1836159670743323E-4"/>
    <n v="1.8718136702289184E-4"/>
    <n v="0.10490674179505641"/>
    <n v="0.95322758374631333"/>
    <n v="4.6772416253686666E-2"/>
    <n v="2.5877792977656168E-2"/>
    <n v="1"/>
    <n v="0"/>
    <n v="1"/>
    <n v="0.73100273659175552"/>
    <n v="467.50609948158711"/>
    <n v="538.10495349125722"/>
    <n v="514.5"/>
    <n v="-6.7142335985925783E-5"/>
    <n v="449.59122204309762"/>
    <m/>
    <n v="0.82654857851530439"/>
    <n v="1992.37"/>
    <n v="540.9441226246015"/>
    <n v="449.18580602416301"/>
    <n v="0.95322758374631333"/>
    <s v=""/>
    <s v=""/>
    <n v="158284.25116330691"/>
    <n v="268378.95482287265"/>
    <n v="416828.50180149975"/>
    <n v="216853.67147394113"/>
    <m/>
  </r>
  <r>
    <x v="2625"/>
    <m/>
    <n v="11.98"/>
    <n v="2003.37"/>
    <n v="151.52000000000001"/>
    <n v="29.927689000000001"/>
    <m/>
    <m/>
    <m/>
    <m/>
    <m/>
    <m/>
    <m/>
    <n v="2.0215113801115223E-4"/>
    <n v="1.8325363630454378E-4"/>
    <n v="0.10093769046179961"/>
    <n v="0.99071020490453487"/>
    <n v="9.2897950954651254E-3"/>
    <n v="1.9569647566530832E-2"/>
    <n v="1"/>
    <n v="0"/>
    <n v="1"/>
    <n v="0.73957081325626917"/>
    <n v="462.02646458970986"/>
    <n v="536.00257901107227"/>
    <n v="512.46"/>
    <n v="-5.8476925834938243E-5"/>
    <n v="451.35787171962005"/>
    <m/>
    <n v="0.95322758374631333"/>
    <n v="2003.37"/>
    <n v="536.00257901107227"/>
    <n v="451.35787171962005"/>
    <s v=""/>
    <s v=""/>
    <s v=""/>
    <n v="158809.8201333344"/>
    <n v="268858.04452734988"/>
    <n v="418466.41175562772"/>
    <n v="217069.37952099263"/>
    <m/>
  </r>
  <r>
    <x v="2626"/>
    <m/>
    <n v="12.25"/>
    <n v="2002.28"/>
    <n v="151.47"/>
    <n v="29.927689000000001"/>
    <m/>
    <m/>
    <m/>
    <m/>
    <m/>
    <m/>
    <m/>
    <n v="1.8241121706594784E-4"/>
    <n v="1.7789858507218071E-4"/>
    <n v="9.5882873028105345E-2"/>
    <n v="1"/>
    <n v="0"/>
    <n v="3.1481756277720083E-2"/>
    <n v="1"/>
    <n v="0"/>
    <n v="1"/>
    <n v="0.740259854386632"/>
    <n v="461.59600515065119"/>
    <n v="535.83611858280801"/>
    <n v="512.27"/>
    <n v="-6.0242676104715898E-5"/>
    <n v="451.1172254281218"/>
    <m/>
    <n v="0.95322758374631333"/>
    <n v="2003.37"/>
    <n v="536.00257901107227"/>
    <n v="451.35787171962005"/>
    <s v=""/>
    <n v="-1.5513839180979927E-2"/>
    <n v="1.6812018668511008E-2"/>
    <n v="158723.41437506443"/>
    <n v="268769.32421170594"/>
    <n v="418243.30189887056"/>
    <n v="217069.37952099263"/>
    <m/>
  </r>
  <r>
    <x v="2627"/>
    <m/>
    <n v="12.36"/>
    <n v="2000.72"/>
    <n v="151.34"/>
    <n v="29.947514000000002"/>
    <m/>
    <m/>
    <m/>
    <m/>
    <m/>
    <m/>
    <m/>
    <n v="1.6418234082836046E-4"/>
    <n v="1.725653011607175E-4"/>
    <n v="9.3259268592993813E-2"/>
    <n v="1"/>
    <n v="0"/>
    <n v="3.7957765303394814E-2"/>
    <n v="1"/>
    <n v="0"/>
    <n v="1"/>
    <n v="0.72967458484772252"/>
    <n v="468.19654968058802"/>
    <n v="538.39016304447966"/>
    <n v="514.67999999999995"/>
    <n v="-6.1333069108160387E-5"/>
    <n v="450.8827915418334"/>
    <m/>
    <n v="0.95322758374631333"/>
    <n v="2003.37"/>
    <n v="536.00257901107227"/>
    <n v="451.35787171962005"/>
    <s v=""/>
    <n v="-2.8028033042331701E-2"/>
    <n v="2.9785590189291833E-2"/>
    <n v="158599.75108799912"/>
    <n v="268538.65139103174"/>
    <n v="418025.95173542871"/>
    <n v="217213.17279714582"/>
    <m/>
  </r>
  <r>
    <x v="2628"/>
    <m/>
    <n v="12.64"/>
    <n v="1997.65"/>
    <n v="151.13999999999999"/>
    <n v="29.907862000000002"/>
    <m/>
    <m/>
    <m/>
    <m/>
    <m/>
    <m/>
    <m/>
    <n v="1.4791679948929096E-4"/>
    <n v="1.6743414994902593E-4"/>
    <n v="9.1862294536065814E-2"/>
    <n v="1"/>
    <n v="0"/>
    <n v="3.2069312072954291E-2"/>
    <n v="1"/>
    <n v="0"/>
    <n v="1"/>
    <n v="0.7295347794009821"/>
    <n v="468.28625600879195"/>
    <n v="538.42454817945531"/>
    <n v="514.67999999999995"/>
    <n v="-6.3862494925071012E-5"/>
    <n v="450.22482799452234"/>
    <m/>
    <n v="0.95322758374631333"/>
    <n v="2003.37"/>
    <n v="536.00257901107227"/>
    <n v="451.35787171962005"/>
    <s v=""/>
    <n v="-2.726516454076533E-2"/>
    <n v="2.8961422677038273E-2"/>
    <n v="158356.38808076165"/>
    <n v="268183.770128456"/>
    <n v="417415.93546682957"/>
    <n v="216925.57173858208"/>
    <m/>
  </r>
  <r>
    <x v="2629"/>
    <m/>
    <n v="12.09"/>
    <n v="2007.71"/>
    <n v="151.68"/>
    <n v="29.858298000000001"/>
    <m/>
    <m/>
    <m/>
    <m/>
    <m/>
    <m/>
    <m/>
    <n v="1.3612697425029185E-4"/>
    <n v="1.6331168186353414E-4"/>
    <n v="9.0724355968626852E-2"/>
    <n v="1"/>
    <n v="0"/>
    <n v="3.7878156513042785E-2"/>
    <n v="1"/>
    <n v="0"/>
    <n v="1"/>
    <n v="0.71438586063633502"/>
    <n v="478.01030296472015"/>
    <n v="542.15137518006327"/>
    <n v="518.21"/>
    <n v="-6.2234467450461572E-5"/>
    <n v="452.53211432941816"/>
    <m/>
    <n v="0.95322758374631333"/>
    <n v="2003.37"/>
    <n v="536.00257901107227"/>
    <n v="451.35787171962005"/>
    <s v=""/>
    <n v="-1.4892488674192239E-2"/>
    <n v="1.7731451054147751E-2"/>
    <n v="159153.85773965708"/>
    <n v="269141.9495374104"/>
    <n v="419555.08467403875"/>
    <n v="216566.0776685061"/>
    <m/>
  </r>
  <r>
    <x v="2630"/>
    <m/>
    <n v="12.66"/>
    <n v="2001.54"/>
    <n v="151.32"/>
    <n v="29.897949000000001"/>
    <m/>
    <m/>
    <m/>
    <m/>
    <m/>
    <m/>
    <m/>
    <n v="1.2259779417598017E-4"/>
    <n v="1.5843738661284337E-4"/>
    <n v="8.936019407592681E-2"/>
    <n v="1"/>
    <n v="0"/>
    <n v="3.0613516038617311E-2"/>
    <n v="1"/>
    <n v="0"/>
    <n v="1"/>
    <n v="0.71886962103536367"/>
    <n v="475.01012647067284"/>
    <n v="541.01712500320696"/>
    <n v="517.1"/>
    <n v="-5.0072363945607989E-5"/>
    <n v="451.16236200010479"/>
    <m/>
    <n v="0.95322758374631333"/>
    <n v="2003.37"/>
    <n v="536.00257901107227"/>
    <n v="451.35787171962005"/>
    <s v=""/>
    <n v="-2.1362671899826102E-2"/>
    <n v="2.401445584369899E-2"/>
    <n v="158664.75358504627"/>
    <n v="268503.16326477414"/>
    <n v="418285.14926766622"/>
    <n v="216853.67147394113"/>
    <m/>
  </r>
  <r>
    <x v="2631"/>
    <m/>
    <n v="13.5"/>
    <n v="1988.44"/>
    <n v="150.49"/>
    <n v="29.868209"/>
    <m/>
    <m/>
    <m/>
    <m/>
    <m/>
    <m/>
    <m/>
    <n v="1.1514899018653642E-4"/>
    <n v="1.5512755764290434E-4"/>
    <n v="8.8421880240144066E-2"/>
    <n v="1"/>
    <n v="0"/>
    <n v="1.5851901119609865E-2"/>
    <n v="1"/>
    <n v="0"/>
    <n v="1"/>
    <n v="0.73756360648521158"/>
    <n v="462.65763287109098"/>
    <n v="536.32746317534918"/>
    <n v="512.57000000000005"/>
    <n v="-9.3790256936898686E-5"/>
    <n v="448.16427827056322"/>
    <m/>
    <n v="0.95322758374631333"/>
    <n v="2003.37"/>
    <n v="536.00257901107227"/>
    <n v="451.35787171962005"/>
    <s v=""/>
    <n v="-3.31944502732896E-2"/>
    <n v="3.4736664341082246E-2"/>
    <n v="157626.29905904923"/>
    <n v="267030.40602508502"/>
    <n v="415505.54262058524"/>
    <n v="216637.96342688965"/>
    <m/>
  </r>
  <r>
    <x v="2632"/>
    <m/>
    <n v="12.88"/>
    <n v="1995.68994"/>
    <n v="151.02000000000001"/>
    <n v="29.917776"/>
    <m/>
    <m/>
    <m/>
    <m/>
    <m/>
    <m/>
    <m/>
    <n v="1.042677663815843E-4"/>
    <n v="1.5066383347772766E-4"/>
    <n v="8.7140445301119931E-2"/>
    <n v="1"/>
    <n v="0"/>
    <n v="2.2914349276974458E-2"/>
    <n v="1"/>
    <n v="0"/>
    <n v="1"/>
    <n v="0.73364905397648272"/>
    <n v="465.11314664849755"/>
    <n v="537.2762997674356"/>
    <n v="513.45000000000005"/>
    <n v="-5.2116178673067282E-5"/>
    <n v="449.75865741457767"/>
    <m/>
    <n v="0.95322758374631333"/>
    <n v="2003.37"/>
    <n v="536.00257901107227"/>
    <n v="451.35787171962005"/>
    <s v=""/>
    <s v=""/>
    <s v=""/>
    <n v="158201.01150227114"/>
    <n v="267970.84137091064"/>
    <n v="416983.73578210431"/>
    <n v="216997.47925635168"/>
    <m/>
  </r>
  <r>
    <x v="2633"/>
    <m/>
    <n v="12.8"/>
    <n v="1997.4499499999999"/>
    <n v="151.11000000000001"/>
    <n v="29.838470999999998"/>
    <m/>
    <m/>
    <m/>
    <m/>
    <m/>
    <m/>
    <m/>
    <n v="9.3841992699251805E-5"/>
    <n v="1.4614421936014362E-4"/>
    <n v="8.5823473803798206E-2"/>
    <n v="1"/>
    <n v="0"/>
    <n v="3.3259176863181257E-2"/>
    <n v="1"/>
    <n v="0"/>
    <n v="1"/>
    <n v="0.73203130523563054"/>
    <n v="466.13875446911169"/>
    <n v="537.67121068236941"/>
    <n v="513.79999999999995"/>
    <n v="-5.3285114890888607E-5"/>
    <n v="450.15219386156912"/>
    <m/>
    <n v="0.95322758374631333"/>
    <n v="2003.37"/>
    <n v="536.00257901107227"/>
    <n v="451.35787171962005"/>
    <s v=""/>
    <n v="-3.3812857722778311E-2"/>
    <n v="3.5029740989531044E-2"/>
    <n v="158340.52984962228"/>
    <n v="268130.53793906968"/>
    <n v="417348.59434597543"/>
    <n v="216422.26988609551"/>
    <m/>
  </r>
  <r>
    <x v="2634"/>
    <m/>
    <n v="13.31"/>
    <n v="1985.5400400000001"/>
    <n v="150.35"/>
    <n v="29.769079000000001"/>
    <m/>
    <m/>
    <m/>
    <m/>
    <m/>
    <m/>
    <m/>
    <n v="9.6787300822923273E-5"/>
    <n v="1.454587449974183E-4"/>
    <n v="8.5621964167320305E-2"/>
    <n v="1"/>
    <n v="0"/>
    <n v="1.9667923737691179E-2"/>
    <n v="1"/>
    <n v="0"/>
    <n v="1"/>
    <n v="0.7489477642912088"/>
    <n v="455.36678734448606"/>
    <n v="533.52954217000809"/>
    <n v="509.8"/>
    <n v="-8.3441599560529767E-5"/>
    <n v="447.43127902938096"/>
    <m/>
    <n v="0.95322758374631333"/>
    <n v="2003.37"/>
    <n v="536.00257901107227"/>
    <n v="451.35787171962005"/>
    <s v=""/>
    <n v="-4.5718266933296503E-2"/>
    <n v="4.5467818141361915E-2"/>
    <n v="157396.41535010189"/>
    <n v="266781.98914128199"/>
    <n v="414825.95867734187"/>
    <n v="215918.96078048029"/>
    <m/>
  </r>
  <r>
    <x v="2635"/>
    <m/>
    <n v="14.12"/>
    <n v="1984.13"/>
    <n v="150.38"/>
    <n v="29.719512999999999"/>
    <m/>
    <m/>
    <m/>
    <m/>
    <m/>
    <m/>
    <m/>
    <n v="9.4740957730468151E-5"/>
    <n v="1.4338469874444691E-4"/>
    <n v="8.5009345466955127E-2"/>
    <n v="1"/>
    <n v="0"/>
    <n v="2.3978283818428526E-2"/>
    <n v="1"/>
    <n v="0"/>
    <n v="1"/>
    <n v="0.76902981810512128"/>
    <n v="443.15672308563245"/>
    <n v="528.76091010245216"/>
    <n v="505.21"/>
    <n v="-6.6827448715889304E-5"/>
    <n v="446.94063846645503"/>
    <m/>
    <n v="0.95322758374631333"/>
    <n v="2003.37"/>
    <n v="536.00257901107227"/>
    <n v="451.35787171962005"/>
    <s v=""/>
    <n v="-5.5803483066501181E-2"/>
    <n v="5.3444453973988448E-2"/>
    <n v="157284.63959286243"/>
    <n v="266835.22133066837"/>
    <n v="414371.07219215191"/>
    <n v="215559.45220414692"/>
    <m/>
  </r>
  <r>
    <x v="2636"/>
    <m/>
    <n v="12.73"/>
    <n v="1998.9799800000001"/>
    <n v="151.29"/>
    <n v="29.888036"/>
    <m/>
    <m/>
    <m/>
    <m/>
    <m/>
    <m/>
    <m/>
    <n v="8.8061706309171194E-5"/>
    <n v="1.3992161108763846E-4"/>
    <n v="8.3976480033500916E-2"/>
    <n v="1"/>
    <n v="0"/>
    <n v="6.0611598440545762E-2"/>
    <n v="1"/>
    <n v="0"/>
    <n v="1"/>
    <n v="0.7269783369463021"/>
    <n v="467.38906902659591"/>
    <n v="538.39867226512115"/>
    <n v="514.4"/>
    <n v="-3.5316764555815006E-5"/>
    <n v="450.50943735873346"/>
    <m/>
    <n v="0.95322758374631333"/>
    <n v="2003.37"/>
    <n v="536.00257901107227"/>
    <n v="451.35787171962005"/>
    <s v=""/>
    <n v="-5.3640663666191357E-2"/>
    <n v="2.4875650349270195E-2"/>
    <n v="158461.81737469186"/>
    <n v="268449.93107538781"/>
    <n v="417679.80470863479"/>
    <n v="216781.7712093002"/>
    <m/>
  </r>
  <r>
    <x v="2637"/>
    <m/>
    <n v="12.65"/>
    <n v="2001.5699500000001"/>
    <n v="151.44999999999999"/>
    <n v="29.947514000000002"/>
    <m/>
    <m/>
    <m/>
    <m/>
    <m/>
    <m/>
    <m/>
    <n v="8.0121085309601967E-5"/>
    <n v="1.3598362764441369E-4"/>
    <n v="8.2786320326962523E-2"/>
    <n v="1"/>
    <n v="0"/>
    <n v="2.1989886696501808E-2"/>
    <n v="1"/>
    <n v="0"/>
    <n v="1"/>
    <n v="0.71940887061564784"/>
    <n v="472.25563195084163"/>
    <n v="540.26731603576354"/>
    <n v="516.16999999999996"/>
    <n v="-2.963643351328038E-5"/>
    <n v="451.1392619906066"/>
    <m/>
    <n v="0.95322758374631333"/>
    <n v="2003.37"/>
    <n v="536.00257901107227"/>
    <n v="451.35787171962005"/>
    <s v=""/>
    <n v="-6.827981839017716E-2"/>
    <n v="2.4847254580674605E-2"/>
    <n v="158667.12776161524"/>
    <n v="268733.83608544833"/>
    <n v="418263.73260764568"/>
    <n v="217213.17279714582"/>
    <m/>
  </r>
  <r>
    <x v="2638"/>
    <m/>
    <n v="12.03"/>
    <n v="2011.3599899999999"/>
    <n v="152.12"/>
    <n v="30.056559"/>
    <m/>
    <m/>
    <m/>
    <m/>
    <m/>
    <m/>
    <m/>
    <n v="7.692500809009069E-5"/>
    <n v="1.3334892820851595E-4"/>
    <n v="8.1980399985052549E-2"/>
    <n v="1"/>
    <n v="0"/>
    <n v="2.4887710059629864E-2"/>
    <n v="1"/>
    <n v="0"/>
    <n v="1"/>
    <n v="0.70943275338039247"/>
    <n v="478.80444965629943"/>
    <n v="542.76463029070044"/>
    <n v="518.53"/>
    <n v="-4.9772050457419503E-5"/>
    <n v="453.3401454873528"/>
    <m/>
    <n v="0.95322758374631333"/>
    <n v="2003.37"/>
    <n v="536.00257901107227"/>
    <n v="451.35787171962005"/>
    <s v=""/>
    <n v="-6.9350531566483631E-2"/>
    <n v="2.6932150562132273E-2"/>
    <n v="159443.19733014135"/>
    <n v="269922.68831507699"/>
    <n v="420304.23279005452"/>
    <n v="218004.09021445346"/>
    <m/>
  </r>
  <r>
    <x v="2639"/>
    <m/>
    <n v="12.11"/>
    <n v="2010.40002"/>
    <n v="152.07"/>
    <n v="30.106124999999999"/>
    <m/>
    <m/>
    <m/>
    <m/>
    <m/>
    <m/>
    <m/>
    <n v="8.4714783710180888E-5"/>
    <n v="1.3399314329099024E-4"/>
    <n v="8.2178187019828486E-2"/>
    <n v="1"/>
    <n v="0"/>
    <n v="2.6921012428258697E-2"/>
    <n v="1"/>
    <n v="0"/>
    <n v="1"/>
    <n v="0.71466547152981574"/>
    <n v="475.27282707219564"/>
    <n v="541.43016773675424"/>
    <n v="517.23"/>
    <n v="-4.8689330604423375E-5"/>
    <n v="453.08142148435508"/>
    <m/>
    <n v="0.95322758374631333"/>
    <n v="2003.37"/>
    <n v="536.00257901107227"/>
    <n v="451.35787171962005"/>
    <s v=""/>
    <n v="-6.1948124959968043E-2"/>
    <n v="3.3883419052339825E-2"/>
    <n v="159367.09922393362"/>
    <n v="269833.96799943299"/>
    <n v="420064.36258516141"/>
    <n v="218363.59879078681"/>
    <m/>
  </r>
  <r>
    <x v="2640"/>
    <m/>
    <n v="13.69"/>
    <n v="1994.2900400000001"/>
    <n v="150.99"/>
    <n v="29.828558000000001"/>
    <m/>
    <m/>
    <m/>
    <m/>
    <m/>
    <m/>
    <m/>
    <n v="7.8852049244358181E-5"/>
    <n v="1.3075597216381915E-4"/>
    <n v="8.1179437033379861E-2"/>
    <n v="1"/>
    <n v="0"/>
    <n v="1.2058215859433494E-2"/>
    <n v="1"/>
    <n v="0"/>
    <n v="1"/>
    <n v="0.75078520730551024"/>
    <n v="451.25217738491204"/>
    <n v="532.30873709136472"/>
    <n v="508.48"/>
    <n v="-7.2547807033140899E-5"/>
    <n v="449.26235941508691"/>
    <m/>
    <n v="0.95322758374631333"/>
    <n v="2003.37"/>
    <n v="536.00257901107227"/>
    <n v="451.35787171962005"/>
    <s v=""/>
    <n v="-5.2919821399524336E-2"/>
    <n v="4.24607318945458E-2"/>
    <n v="158090.03955639762"/>
    <n v="267917.60918152425"/>
    <n v="416523.60413043475"/>
    <n v="216350.36962145459"/>
    <m/>
  </r>
  <r>
    <x v="2641"/>
    <m/>
    <n v="14.93"/>
    <n v="1982.7700199999999"/>
    <n v="150.55000000000001"/>
    <n v="29.719512999999999"/>
    <m/>
    <m/>
    <m/>
    <m/>
    <m/>
    <m/>
    <m/>
    <n v="7.7596343157370975E-5"/>
    <n v="1.2882214265013916E-4"/>
    <n v="8.0576894886605133E-2"/>
    <n v="1"/>
    <n v="0"/>
    <n v="1.0150244584206873E-2"/>
    <n v="1"/>
    <n v="0"/>
    <n v="1"/>
    <n v="0.77543091034516021"/>
    <n v="436.43911627021907"/>
    <n v="526.48411378050332"/>
    <n v="502.88"/>
    <n v="-7.2611375522058097E-5"/>
    <n v="446.55889277562227"/>
    <m/>
    <n v="0.95322758374631333"/>
    <n v="2003.37"/>
    <n v="536.00257901107227"/>
    <n v="451.35787171962005"/>
    <s v=""/>
    <n v="-2.6580892917662191E-2"/>
    <n v="3.498852102449046E-2"/>
    <n v="157176.83215879634"/>
    <n v="267136.87040385773"/>
    <n v="414017.14516560565"/>
    <n v="215559.45220414692"/>
    <m/>
  </r>
  <r>
    <x v="2642"/>
    <m/>
    <n v="13.27"/>
    <n v="1998.3000500000001"/>
    <n v="151.16999999999999"/>
    <n v="29.74136"/>
    <m/>
    <m/>
    <m/>
    <m/>
    <m/>
    <m/>
    <m/>
    <n v="7.0104032486733876E-5"/>
    <n v="1.2503767546416498E-4"/>
    <n v="7.9384500019801824E-2"/>
    <n v="1"/>
    <n v="0"/>
    <n v="2.219436616281761E-2"/>
    <n v="1"/>
    <n v="0"/>
    <n v="1"/>
    <n v="0.73991034076978146"/>
    <n v="456.43131130406499"/>
    <n v="534.52309156880074"/>
    <n v="510.55"/>
    <n v="-1.651881588693449E-5"/>
    <n v="450.21077021353989"/>
    <m/>
    <n v="0.95322758374631333"/>
    <n v="2003.37"/>
    <n v="536.00257901107227"/>
    <n v="451.35787171962005"/>
    <s v=""/>
    <n v="-2.8071853739245034E-2"/>
    <n v="2.2313834081521211E-2"/>
    <n v="158407.9184139391"/>
    <n v="268237.00231784233"/>
    <n v="417402.90210786194"/>
    <n v="215717.91130649846"/>
    <m/>
  </r>
  <r>
    <x v="2643"/>
    <m/>
    <n v="15.64"/>
    <n v="1965.98999"/>
    <n v="150.08000000000001"/>
    <n v="29.512961000000001"/>
    <m/>
    <m/>
    <m/>
    <m/>
    <m/>
    <m/>
    <m/>
    <n v="1.1514685052653719E-4"/>
    <n v="1.3690251158678305E-4"/>
    <n v="8.3065555942122393E-2"/>
    <n v="1"/>
    <n v="0"/>
    <n v="-2.5450968280658348E-3"/>
    <n v="-1"/>
    <n v="0"/>
    <n v="1"/>
    <n v="0.79253710536417155"/>
    <n v="423.96723849692245"/>
    <n v="521.85028543709609"/>
    <n v="498.4"/>
    <n v="-9.363825965014172E-5"/>
    <n v="442.7726793013606"/>
    <m/>
    <n v="0.95322758374631333"/>
    <n v="2003.37"/>
    <n v="536.00257901107227"/>
    <n v="451.35787171962005"/>
    <s v=""/>
    <n v="-2.3760245614766418E-2"/>
    <n v="3.0851419912664824E-2"/>
    <n v="155846.65673132567"/>
    <n v="266302.89943680482"/>
    <n v="410506.84155512758"/>
    <n v="214061.30396828349"/>
    <m/>
  </r>
  <r>
    <x v="2644"/>
    <m/>
    <n v="14.85"/>
    <n v="1982.84998"/>
    <n v="150.69999999999999"/>
    <n v="29.642057000000001"/>
    <m/>
    <m/>
    <m/>
    <m/>
    <m/>
    <m/>
    <m/>
    <n v="1.2267209074679226E-4"/>
    <n v="1.3850741382105219E-4"/>
    <n v="8.3551024270089175E-2"/>
    <n v="1"/>
    <n v="0"/>
    <n v="9.3850765049765493E-3"/>
    <n v="1"/>
    <n v="0"/>
    <n v="1"/>
    <n v="0.77287446789048009"/>
    <n v="434.48575435550367"/>
    <n v="526.16594162052786"/>
    <n v="502.51"/>
    <n v="-2.3140258229581434E-5"/>
    <n v="446.56353351779251"/>
    <m/>
    <n v="0.95322758374631333"/>
    <n v="2003.37"/>
    <n v="536.00257901107227"/>
    <n v="451.35787171962005"/>
    <s v=""/>
    <s v=""/>
    <s v=""/>
    <n v="157183.17069497184"/>
    <n v="267403.03135078948"/>
    <n v="414021.44772649038"/>
    <n v="214997.65386882683"/>
    <m/>
  </r>
  <r>
    <x v="2645"/>
    <m/>
    <n v="15.98"/>
    <n v="1977.8000500000001"/>
    <n v="151.1"/>
    <n v="29.642057000000001"/>
    <m/>
    <m/>
    <m/>
    <m/>
    <m/>
    <m/>
    <m/>
    <n v="1.1729882304430019E-4"/>
    <n v="1.3642037381807678E-4"/>
    <n v="8.2919158464320353E-2"/>
    <n v="1"/>
    <n v="0"/>
    <n v="-2.5938325031979945E-3"/>
    <n v="-1"/>
    <n v="0"/>
    <n v="1"/>
    <n v="0.81453649101909398"/>
    <n v="411.06467331446544"/>
    <n v="516.71156554782362"/>
    <n v="493.45"/>
    <n v="-6.3320496828778161E-5"/>
    <n v="445.10663107567558"/>
    <m/>
    <n v="0.95322758374631333"/>
    <n v="2003.37"/>
    <n v="536.00257901107227"/>
    <n v="451.35787171962005"/>
    <s v=""/>
    <n v="-1.0701757679115964E-2"/>
    <n v="1.0782103933437037E-2"/>
    <n v="156782.85598776053"/>
    <n v="268112.7938759409"/>
    <n v="412670.71303140698"/>
    <n v="214997.65386882683"/>
    <m/>
  </r>
  <r>
    <x v="2646"/>
    <m/>
    <n v="16.309999999999999"/>
    <n v="1972.2900400000001"/>
    <n v="150.94"/>
    <n v="29.542753000000001"/>
    <m/>
    <m/>
    <m/>
    <m/>
    <m/>
    <m/>
    <m/>
    <n v="1.0837745585830385E-4"/>
    <n v="1.3317031713906458E-4"/>
    <n v="8.1925478233629223E-2"/>
    <n v="1"/>
    <n v="0"/>
    <n v="4.117020246050887E-4"/>
    <n v="-1"/>
    <n v="0"/>
    <n v="1"/>
    <n v="0.81792178005087723"/>
    <n v="409.35625049330491"/>
    <n v="515.99573185396582"/>
    <n v="492.74"/>
    <n v="-5.3636114625277287E-5"/>
    <n v="443.8950990279024"/>
    <m/>
    <n v="0.95322758374631333"/>
    <n v="2003.37"/>
    <n v="536.00257901107227"/>
    <n v="451.35787171962005"/>
    <s v=""/>
    <s v=""/>
    <s v=""/>
    <n v="156346.07012342548"/>
    <n v="267828.88886588032"/>
    <n v="411547.46803996147"/>
    <n v="214277.38917802653"/>
    <m/>
  </r>
  <r>
    <x v="2647"/>
    <m/>
    <n v="16.71"/>
    <n v="1946.16003"/>
    <n v="149.47999999999999"/>
    <n v="29.324286000000001"/>
    <m/>
    <m/>
    <m/>
    <m/>
    <m/>
    <m/>
    <m/>
    <n v="1.6743981738231826E-4"/>
    <n v="1.5014523975784608E-4"/>
    <n v="9.1863849233900716E-2"/>
    <n v="1"/>
    <n v="0"/>
    <n v="-1.2254977620002952E-2"/>
    <n v="-1"/>
    <n v="0"/>
    <n v="1"/>
    <n v="0.84379577380117421"/>
    <n v="396.4067468546441"/>
    <n v="510.55475910783565"/>
    <n v="487.52"/>
    <n v="-5.0271293720705046E-5"/>
    <n v="438.06907935582871"/>
    <m/>
    <n v="0.95322758374631333"/>
    <n v="2003.37"/>
    <n v="536.00257901107227"/>
    <n v="451.35787171962005"/>
    <s v=""/>
    <s v=""/>
    <s v=""/>
    <n v="154274.7092723684"/>
    <n v="265238.25564907771"/>
    <n v="406146.00348213303"/>
    <n v="212692.81991389749"/>
    <m/>
  </r>
  <r>
    <x v="2648"/>
    <m/>
    <n v="16.16"/>
    <n v="1946.17004"/>
    <n v="149.35"/>
    <n v="29.324286000000001"/>
    <m/>
    <m/>
    <m/>
    <m/>
    <m/>
    <m/>
    <m/>
    <n v="1.6096273508951989E-4"/>
    <n v="1.4872095239874074E-4"/>
    <n v="9.006953896024894E-2"/>
    <n v="1"/>
    <n v="0"/>
    <n v="-6.3392067702413013E-3"/>
    <n v="-1"/>
    <n v="1"/>
    <n v="0"/>
    <n v="0.82857695231315698"/>
    <n v="403.55639574403045"/>
    <n v="513.6242387062448"/>
    <n v="490.43"/>
    <n v="-4.2550550709008483E-5"/>
    <n v="438.19212421858958"/>
    <m/>
    <n v="0.95322758374631333"/>
    <n v="2003.37"/>
    <n v="536.00257901107227"/>
    <n v="451.35787171962005"/>
    <s v=""/>
    <n v="2.4915725969359315E-2"/>
    <n v="-1.0751124910623244E-2"/>
    <n v="154275.50277846039"/>
    <n v="265007.58282840351"/>
    <n v="406260.08178990323"/>
    <n v="212692.81991389749"/>
    <m/>
  </r>
  <r>
    <x v="2649"/>
    <m/>
    <n v="14.55"/>
    <n v="1967.90002"/>
    <n v="149.28"/>
    <n v="29.483170999999999"/>
    <m/>
    <m/>
    <m/>
    <m/>
    <m/>
    <m/>
    <m/>
    <n v="1.5059422538900983E-4"/>
    <n v="1.459776529693111E-4"/>
    <n v="8.7120313128489696E-2"/>
    <n v="1"/>
    <n v="0"/>
    <n v="1.4954425717416231E-2"/>
    <n v="1"/>
    <n v="1"/>
    <n v="0"/>
    <n v="0.76982870637220868"/>
    <n v="432.16958649478232"/>
    <n v="501.48514367409041"/>
    <n v="478.8"/>
    <n v="-8.3600969044805851E-5"/>
    <n v="442.38077493644084"/>
    <m/>
    <n v="0.95322758374631333"/>
    <n v="2003.37"/>
    <n v="536.00257901107227"/>
    <n v="451.35787171962005"/>
    <s v=""/>
    <n v="3.6934085163493835E-2"/>
    <n v="-1.2969649242956183E-2"/>
    <n v="155998.06736478294"/>
    <n v="264883.37438650202"/>
    <n v="410143.49613984872"/>
    <n v="213845.2332647978"/>
    <m/>
  </r>
  <r>
    <x v="2650"/>
    <m/>
    <n v="15.46"/>
    <n v="1964.8199500000001"/>
    <n v="149.49"/>
    <n v="29.413658999999999"/>
    <m/>
    <m/>
    <m/>
    <m/>
    <m/>
    <m/>
    <m/>
    <n v="1.3987040442003341E-4"/>
    <n v="1.4289900385120913E-4"/>
    <n v="8.486524491274941E-2"/>
    <n v="1"/>
    <n v="0"/>
    <n v="5.1328502415458471E-3"/>
    <n v="1"/>
    <n v="1"/>
    <n v="0"/>
    <n v="0.79325610480455022"/>
    <n v="419.0178177839669"/>
    <n v="506.57220272653745"/>
    <n v="482.64"/>
    <n v="-2.0858797264318163E-3"/>
    <n v="441.91965430465626"/>
    <m/>
    <n v="0.95322758374631333"/>
    <n v="2003.37"/>
    <n v="536.00257901107227"/>
    <n v="451.35787171962005"/>
    <s v=""/>
    <n v="2.5362081148817772E-2"/>
    <n v="-5.9305762967037934E-3"/>
    <n v="155753.90609517318"/>
    <n v="265255.99971220654"/>
    <n v="409715.9784022402"/>
    <n v="213341.05378374053"/>
    <m/>
  </r>
  <r>
    <x v="2651"/>
    <m/>
    <n v="17.2"/>
    <n v="1935.09998"/>
    <n v="149.4"/>
    <n v="29.125679000000002"/>
    <m/>
    <m/>
    <m/>
    <m/>
    <m/>
    <m/>
    <m/>
    <n v="1.6212155025159168E-4"/>
    <n v="1.4948348961774135E-4"/>
    <n v="9.0393175254994879E-2"/>
    <n v="1"/>
    <n v="0"/>
    <n v="-1.3484292125663145E-2"/>
    <n v="-1"/>
    <n v="1"/>
    <n v="0"/>
    <n v="0.85046649083135506"/>
    <n v="388.79785356013457"/>
    <n v="518.7503593533412"/>
    <n v="494.47"/>
    <n v="4.4865782463987536E-4"/>
    <n v="436.01659972820613"/>
    <m/>
    <n v="0.95322758374631333"/>
    <n v="2003.37"/>
    <n v="536.00257901107227"/>
    <n v="451.35787171962005"/>
    <s v=""/>
    <n v="2.4063288852497644E-2"/>
    <n v="-4.4163866255377826E-3"/>
    <n v="153397.96431204371"/>
    <n v="265096.30314404744"/>
    <n v="404243.09264621371"/>
    <n v="211252.29778542556"/>
    <m/>
  </r>
  <r>
    <x v="2652"/>
    <m/>
    <n v="15.11"/>
    <n v="1968.8900100000001"/>
    <n v="149.58000000000001"/>
    <n v="29.364006"/>
    <m/>
    <m/>
    <m/>
    <m/>
    <m/>
    <m/>
    <m/>
    <n v="1.5939260288387667E-4"/>
    <n v="1.4904394722644235E-4"/>
    <n v="8.9629164814514398E-2"/>
    <n v="1"/>
    <n v="0"/>
    <n v="5.5783945280566058E-3"/>
    <n v="1"/>
    <n v="1"/>
    <n v="0"/>
    <n v="0.76918959575853885"/>
    <n v="425.95426441114068"/>
    <n v="502.2251468255937"/>
    <n v="480.44"/>
    <n v="3.7015948239980112E-3"/>
    <n v="442.62253259039312"/>
    <m/>
    <n v="0.95322758374631333"/>
    <n v="2003.37"/>
    <n v="536.00257901107227"/>
    <n v="451.35787171962005"/>
    <s v=""/>
    <n v="4.571855248533474E-2"/>
    <n v="-1.8996985717036008E-2"/>
    <n v="156076.54519655328"/>
    <n v="265415.69628036558"/>
    <n v="410367.63637158641"/>
    <n v="212980.9141852117"/>
    <m/>
  </r>
  <r>
    <x v="2653"/>
    <m/>
    <n v="18.760000000000002"/>
    <n v="1928.2099599999999"/>
    <n v="149.01"/>
    <n v="28.917141999999998"/>
    <m/>
    <m/>
    <m/>
    <m/>
    <m/>
    <m/>
    <m/>
    <n v="1.5204898457739645E-4"/>
    <n v="1.4715132140422131E-4"/>
    <n v="8.7540098370408409E-2"/>
    <n v="1"/>
    <n v="0"/>
    <n v="-3.2209150326797317E-2"/>
    <n v="-1"/>
    <n v="1"/>
    <n v="0"/>
    <n v="0.84512392554520743"/>
    <n v="383.9040965901151"/>
    <n v="518.7516877185468"/>
    <n v="494.27"/>
    <n v="-3.8776300893539339E-3"/>
    <n v="434.53694092363941"/>
    <m/>
    <n v="0.95322758374631333"/>
    <n v="2003.37"/>
    <n v="536.00257901107227"/>
    <n v="451.35787171962005"/>
    <s v=""/>
    <n v="3.165232678487695E-2"/>
    <n v="-2.4958136921255925E-3"/>
    <n v="152851.78320874521"/>
    <n v="264404.28468202479"/>
    <n v="402871.25989582739"/>
    <n v="209739.75208912508"/>
    <m/>
  </r>
  <r>
    <x v="2654"/>
    <m/>
    <n v="21.24"/>
    <n v="1906.13"/>
    <n v="150.13999999999999"/>
    <n v="28.738396000000002"/>
    <m/>
    <m/>
    <m/>
    <m/>
    <m/>
    <m/>
    <m/>
    <n v="2.3855396272199966E-4"/>
    <n v="1.7324974474279756E-4"/>
    <n v="0.10964998732872148"/>
    <n v="0.91199280944929229"/>
    <n v="8.8007190550707715E-2"/>
    <n v="-7.6852071809142525E-2"/>
    <n v="-1"/>
    <n v="1"/>
    <n v="0"/>
    <n v="0.94189925299952171"/>
    <n v="339.94315366142774"/>
    <n v="538.55247784687185"/>
    <n v="513.36"/>
    <n v="4.1969340690461987E-4"/>
    <n v="430.57489293343531"/>
    <m/>
    <n v="0.95322758374631333"/>
    <n v="2003.37"/>
    <n v="536.00257901107227"/>
    <n v="451.35787171962005"/>
    <s v=""/>
    <n v="5.3785677987059133E-2"/>
    <n v="-2.3205186072833284E-2"/>
    <n v="151101.47523959764"/>
    <n v="266409.36381557753"/>
    <n v="399197.93522476853"/>
    <n v="208443.28434943897"/>
    <m/>
  </r>
  <r>
    <x v="2655"/>
    <m/>
    <n v="24.64"/>
    <n v="1874.73999"/>
    <n v="150.35"/>
    <n v="28.559650000000001"/>
    <m/>
    <m/>
    <m/>
    <m/>
    <m/>
    <m/>
    <m/>
    <n v="4.349470148902148E-4"/>
    <n v="2.3412678693263822E-4"/>
    <n v="0.14805853420342519"/>
    <n v="0.67540855066554217"/>
    <n v="0.32459144933445783"/>
    <n v="-0.10000522584353812"/>
    <n v="-1"/>
    <n v="1"/>
    <n v="0"/>
    <n v="1.0615527432025544"/>
    <n v="296.75872106241775"/>
    <n v="561.3573526522747"/>
    <n v="531.16999999999996"/>
    <n v="-7.0947681471942303E-3"/>
    <n v="424.73172395706484"/>
    <m/>
    <n v="0.95322758374631333"/>
    <n v="2003.37"/>
    <n v="536.00257901107227"/>
    <n v="451.35787171962005"/>
    <n v="0.67540855066554217"/>
    <n v="6.9318467260889749E-2"/>
    <n v="-3.9195579654939694E-2"/>
    <n v="148613.14715138447"/>
    <n v="266781.98914128199"/>
    <n v="393780.57107089268"/>
    <n v="207146.81660975283"/>
    <m/>
  </r>
  <r>
    <x v="2656"/>
    <m/>
    <n v="22.79"/>
    <n v="1877.6999499999999"/>
    <n v="150.34"/>
    <n v="28.59937"/>
    <m/>
    <m/>
    <m/>
    <m/>
    <m/>
    <m/>
    <m/>
    <n v="4.8212193879512352E-4"/>
    <n v="2.5430387094283819E-4"/>
    <n v="0.15588119102468465"/>
    <n v="0.64151421568343325"/>
    <n v="0.35848578431656675"/>
    <n v="-6.825291075790732E-2"/>
    <n v="-1"/>
    <n v="1"/>
    <n v="0"/>
    <n v="0.99778148728229332"/>
    <n v="314.58607487843983"/>
    <n v="550.11644049853362"/>
    <n v="528.32000000000005"/>
    <n v="1.5039238175668324E-2"/>
    <n v="436.09255260786114"/>
    <m/>
    <n v="0.67540855066554217"/>
    <n v="1877.6999499999999"/>
    <n v="550.11644049853362"/>
    <n v="436.09255260786114"/>
    <s v=""/>
    <n v="8.7980232394786695E-2"/>
    <n v="-5.2826091706291378E-2"/>
    <n v="148847.78714060358"/>
    <n v="266764.24507815321"/>
    <n v="404313.51066925749"/>
    <n v="207434.91088106704"/>
    <m/>
  </r>
  <r>
    <x v="2657"/>
    <m/>
    <n v="26.25"/>
    <n v="1862.48999"/>
    <n v="149.66999999999999"/>
    <n v="28.390834000000002"/>
    <m/>
    <m/>
    <m/>
    <m/>
    <m/>
    <m/>
    <m/>
    <n v="7.4255266397608446E-4"/>
    <n v="3.392676305326951E-4"/>
    <n v="0.19345452763994606"/>
    <n v="0.51691734083431806"/>
    <n v="0.48308265916568194"/>
    <n v="-8.7650517562907954E-2"/>
    <n v="-1"/>
    <n v="1"/>
    <n v="0"/>
    <n v="1.1221284460544654"/>
    <n v="275.38127685221474"/>
    <n v="572.96890776999476"/>
    <n v="530.32000000000005"/>
    <n v="-3.6112998154888554E-2"/>
    <n v="439.58690950785973"/>
    <m/>
    <n v="0.67540855066554217"/>
    <n v="1877.6999499999999"/>
    <n v="550.11644049853362"/>
    <n v="436.09255260786114"/>
    <n v="0.51691734083431806"/>
    <n v="8.5503570471948898E-2"/>
    <n v="-2.4924978517437801E-2"/>
    <n v="147642.07326257045"/>
    <n v="265575.39284852461"/>
    <n v="407553.22594832163"/>
    <n v="205922.37243789528"/>
    <m/>
  </r>
  <r>
    <x v="2658"/>
    <m/>
    <n v="25.2"/>
    <n v="1862.76001"/>
    <n v="150.13999999999999"/>
    <n v="28.311391"/>
    <m/>
    <m/>
    <m/>
    <m/>
    <m/>
    <m/>
    <m/>
    <n v="7.8754900792033563E-4"/>
    <n v="3.648650847192722E-4"/>
    <n v="0.19922969156023135"/>
    <n v="0.50193321696614634"/>
    <n v="0.49806678303385366"/>
    <n v="-6.6646345321010145E-2"/>
    <n v="-1"/>
    <n v="1"/>
    <n v="0"/>
    <n v="1.06470835185755"/>
    <n v="289.47272860403456"/>
    <n v="563.19583506703259"/>
    <n v="534.66999999999996"/>
    <n v="2.5488744758809467E-2"/>
    <n v="439.30775927470722"/>
    <m/>
    <n v="0.51691734083431806"/>
    <n v="1862.76001"/>
    <n v="563.19583506703259"/>
    <n v="439.30775927470722"/>
    <s v=""/>
    <n v="9.4948145197816691E-2"/>
    <n v="-1.5548989971872484E-2"/>
    <n v="147663.47810922004"/>
    <n v="266409.36381557753"/>
    <n v="407294.41801845655"/>
    <n v="205346.16213588076"/>
    <m/>
  </r>
  <r>
    <x v="2659"/>
    <m/>
    <n v="21.99"/>
    <n v="1886.76001"/>
    <n v="150.81"/>
    <n v="28.450415"/>
    <m/>
    <m/>
    <m/>
    <m/>
    <m/>
    <m/>
    <m/>
    <n v="7.1922654574348133E-4"/>
    <n v="3.5704886376224782E-4"/>
    <n v="0.19039174852254354"/>
    <n v="0.52523284636024758"/>
    <n v="0.47476715363975242"/>
    <n v="-6.182121971595661E-2"/>
    <n v="-1"/>
    <n v="1"/>
    <n v="0"/>
    <n v="1.0082569096844782"/>
    <n v="304.82073725913926"/>
    <n v="553.24218060383828"/>
    <n v="526.80999999999995"/>
    <n v="3.0715058415018426E-3"/>
    <n v="438.48284742092636"/>
    <m/>
    <n v="0.51691734083431806"/>
    <n v="1862.76001"/>
    <n v="563.19583506703259"/>
    <n v="439.30775927470722"/>
    <s v=""/>
    <n v="9.5052470017326751E-2"/>
    <n v="-1.6482505485689192E-2"/>
    <n v="149565.99021791693"/>
    <n v="267598.21604520612"/>
    <n v="406529.61934074393"/>
    <n v="206354.52109799528"/>
    <m/>
  </r>
  <r>
    <x v="2660"/>
    <m/>
    <n v="18.57"/>
    <n v="1904.01001"/>
    <n v="150.33000000000001"/>
    <n v="28.549719"/>
    <m/>
    <m/>
    <m/>
    <m/>
    <m/>
    <m/>
    <m/>
    <n v="6.7130476652384338E-4"/>
    <n v="3.5353766045579348E-4"/>
    <n v="0.18393955592205202"/>
    <n v="0.54365685237588024"/>
    <n v="0.45634314762411976"/>
    <n v="-2.6196137321152901E-2"/>
    <n v="-1"/>
    <n v="1"/>
    <n v="0"/>
    <n v="0.92179722697893174"/>
    <n v="330.95961513079533"/>
    <n v="537.42837265638389"/>
    <n v="513.54"/>
    <n v="3.5847130822928008E-3"/>
    <n v="434.62684744099147"/>
    <m/>
    <n v="0.51691734083431806"/>
    <n v="1862.76001"/>
    <n v="563.19583506703259"/>
    <n v="439.30775927470722"/>
    <s v=""/>
    <n v="8.1918176758474015E-2"/>
    <n v="-1.9229562000254163E-2"/>
    <n v="150933.42079604277"/>
    <n v="266746.50101502449"/>
    <n v="402954.61472370801"/>
    <n v="207074.78578879559"/>
    <m/>
  </r>
  <r>
    <x v="2661"/>
    <m/>
    <n v="16.079999999999998"/>
    <n v="1941.2800299999999"/>
    <n v="151"/>
    <n v="28.86749"/>
    <m/>
    <m/>
    <m/>
    <m/>
    <m/>
    <m/>
    <m/>
    <n v="7.1506307533192271E-4"/>
    <n v="3.7619816628025877E-4"/>
    <n v="0.18983987725641024"/>
    <n v="0.5267597169004351"/>
    <n v="0.4732402830995649"/>
    <n v="1.7761545785144477E-2"/>
    <n v="1"/>
    <n v="1"/>
    <n v="0"/>
    <n v="0.85221405891560897"/>
    <n v="355.94257000178573"/>
    <n v="523.90552559123353"/>
    <n v="499.99"/>
    <n v="-1.2889282663779422E-3"/>
    <n v="434.07472671327935"/>
    <m/>
    <n v="0.51691734083431806"/>
    <n v="1862.76001"/>
    <n v="563.19583506703259"/>
    <n v="439.30775927470722"/>
    <s v=""/>
    <n v="7.7620411249833543E-2"/>
    <n v="-3.3131234559104161E-2"/>
    <n v="153887.86514360004"/>
    <n v="267935.35324465303"/>
    <n v="402442.72827116575"/>
    <n v="209379.61974372494"/>
    <m/>
  </r>
  <r>
    <x v="2662"/>
    <m/>
    <n v="17.87"/>
    <n v="1927.1099899999999"/>
    <n v="152.04"/>
    <n v="28.788046999999999"/>
    <m/>
    <m/>
    <m/>
    <m/>
    <m/>
    <m/>
    <m/>
    <n v="7.5988666826706363E-4"/>
    <n v="3.9981119143235101E-4"/>
    <n v="0.19569948410933538"/>
    <n v="0.51098755040218191"/>
    <n v="0.48901244959781809"/>
    <n v="-1.3026493358903395E-2"/>
    <n v="-1"/>
    <n v="1"/>
    <n v="0"/>
    <n v="0.91003359724606814"/>
    <n v="331.79319713665399"/>
    <n v="535.75386944395302"/>
    <n v="513.1"/>
    <n v="3.4353005010001603E-3"/>
    <n v="436.81194354258616"/>
    <m/>
    <n v="0.51691734083431806"/>
    <n v="1862.76001"/>
    <n v="563.19583506703259"/>
    <n v="439.30775927470722"/>
    <s v=""/>
    <n v="5.534489529570874E-2"/>
    <n v="-3.0303979284069027E-2"/>
    <n v="152764.58711523676"/>
    <n v="269780.73581004667"/>
    <n v="404980.47797384218"/>
    <n v="208803.40944171042"/>
    <m/>
  </r>
  <r>
    <x v="2663"/>
    <m/>
    <n v="16.53"/>
    <n v="1950.8199500000001"/>
    <n v="152.16"/>
    <n v="29.006513999999999"/>
    <m/>
    <m/>
    <m/>
    <m/>
    <m/>
    <m/>
    <m/>
    <n v="8.972542966340809E-4"/>
    <n v="4.5182374424749763E-4"/>
    <n v="0.21265374802800366"/>
    <n v="0.47024800139817585"/>
    <n v="0.5297519986018242"/>
    <n v="-1.1373578302712198E-2"/>
    <n v="-1"/>
    <n v="1"/>
    <n v="0"/>
    <n v="0.86992940623827475"/>
    <n v="346.41496252347287"/>
    <n v="527.88383930500538"/>
    <n v="503.47"/>
    <n v="-4.2186168054731965E-3"/>
    <n v="436.73681921268769"/>
    <m/>
    <n v="0.51691734083431806"/>
    <n v="1862.76001"/>
    <n v="563.19583506703259"/>
    <n v="439.30775927470722"/>
    <s v=""/>
    <n v="6.5196076327745045E-2"/>
    <n v="-2.6667980875738295E-2"/>
    <n v="154644.1073651"/>
    <n v="269993.66456759209"/>
    <n v="404910.82812227675"/>
    <n v="210387.97870583946"/>
    <m/>
  </r>
  <r>
    <x v="2664"/>
    <m/>
    <n v="16.11"/>
    <n v="1964.57996"/>
    <n v="152.88"/>
    <n v="29.115748"/>
    <m/>
    <m/>
    <m/>
    <m/>
    <m/>
    <m/>
    <m/>
    <n v="9.7088536046665273E-4"/>
    <n v="4.872759799688667E-4"/>
    <n v="0.22120719284760904"/>
    <n v="0.45206486603213941"/>
    <n v="0.54793513396786064"/>
    <n v="-7.3624105882169576E-3"/>
    <n v="-1"/>
    <n v="1"/>
    <n v="0"/>
    <n v="0.85283319732260188"/>
    <n v="353.22285121920703"/>
    <n v="524.42577618124346"/>
    <n v="501.48"/>
    <n v="2.6257451843865187E-3"/>
    <n v="437.11121967359622"/>
    <m/>
    <n v="0.51691734083431806"/>
    <n v="1862.76001"/>
    <n v="563.19583506703259"/>
    <n v="439.30775927470722"/>
    <s v=""/>
    <n v="5.7760353537495757E-2"/>
    <n v="-3.2440916273012377E-2"/>
    <n v="155734.8817667996"/>
    <n v="271271.23711286462"/>
    <n v="405257.94518226985"/>
    <n v="211180.26696446832"/>
    <m/>
  </r>
  <r>
    <x v="2665"/>
    <m/>
    <n v="16.04"/>
    <n v="1961.63"/>
    <n v="152.34"/>
    <n v="29.14554"/>
    <m/>
    <m/>
    <m/>
    <m/>
    <m/>
    <m/>
    <m/>
    <n v="9.6268169959644431E-4"/>
    <n v="4.9932316312273784E-4"/>
    <n v="0.22027064638680477"/>
    <n v="0.45398695486822011"/>
    <n v="0.54601304513177995"/>
    <n v="-1.9303702058109332E-2"/>
    <n v="-1"/>
    <n v="1"/>
    <n v="0"/>
    <n v="0.85132529571847415"/>
    <n v="353.84738753608599"/>
    <n v="524.11669562808163"/>
    <n v="498.88"/>
    <n v="-4.6219570971193225E-3"/>
    <n v="441.8"/>
    <n v="441.8"/>
    <n v="0.51691734083431806"/>
    <n v="1862.76001"/>
    <n v="563.19583506703259"/>
    <n v="439.30775927470722"/>
    <s v=""/>
    <n v="5.335998133667208E-2"/>
    <n v="-3.5883321554554204E-2"/>
    <n v="155501.03449095914"/>
    <n v="270313.05770391022"/>
    <n v="409605.04357500467"/>
    <n v="211396.35217421135"/>
    <m/>
  </r>
  <r>
    <x v="2666"/>
    <m/>
    <n v="14.39"/>
    <n v="1985.0500500000001"/>
    <n v="152.97"/>
    <n v="29.314354999999999"/>
    <m/>
    <m/>
    <m/>
    <m/>
    <m/>
    <m/>
    <m/>
    <n v="9.1612720247560061E-4"/>
    <n v="4.99257570080696E-4"/>
    <n v="0.21487859596704895"/>
    <n v="0.46537906462928835"/>
    <n v="0.53462093537071165"/>
    <n v="-3.995969283157829E-3"/>
    <n v="-1"/>
    <n v="1"/>
    <n v="0"/>
    <n v="0.79148856451361915"/>
    <n v="378.71810513606988"/>
    <n v="511.83724146643556"/>
    <n v="487.59"/>
    <n v="8.3623568898572032E-4"/>
    <n v="440.16"/>
    <n v="440.16"/>
    <n v="0.51691734083431806"/>
    <n v="1862.76001"/>
    <n v="563.19583506703259"/>
    <n v="439.30775927470722"/>
    <s v=""/>
    <n v="5.3730841188195377E-2"/>
    <n v="-2.55199947063105E-2"/>
    <n v="157357.57318726269"/>
    <n v="271430.93368102366"/>
    <n v="408084.55405154836"/>
    <n v="212620.78909294025"/>
    <m/>
  </r>
  <r>
    <x v="2667"/>
    <m/>
    <n v="15.15"/>
    <n v="1982.3000500000001"/>
    <n v="153.05000000000001"/>
    <n v="29.354075999999999"/>
    <m/>
    <m/>
    <m/>
    <m/>
    <m/>
    <m/>
    <m/>
    <n v="9.0424360449372341E-4"/>
    <n v="5.0819857965798E-4"/>
    <n v="0.2134803917611256"/>
    <n v="0.468427096161109"/>
    <n v="0.531572903838891"/>
    <n v="-1.634877384196189E-2"/>
    <n v="-1"/>
    <n v="1"/>
    <n v="0"/>
    <n v="0.8191300985548472"/>
    <n v="365.49195144984321"/>
    <n v="517.79562047020408"/>
    <n v="490.9"/>
    <n v="-4.764484936831459E-3"/>
    <n v="441.17"/>
    <n v="441.17"/>
    <n v="0.51691734083431806"/>
    <n v="1862.76001"/>
    <n v="563.19583506703259"/>
    <n v="439.30775927470722"/>
    <s v=""/>
    <n v="4.4220562599920354E-2"/>
    <n v="-3.2764190124596193E-2"/>
    <n v="157139.57700814118"/>
    <n v="271572.88618605398"/>
    <n v="409020.95308733545"/>
    <n v="212908.89061738315"/>
    <m/>
  </r>
  <r>
    <x v="2668"/>
    <m/>
    <n v="14.52"/>
    <n v="1994.65002"/>
    <n v="153.87"/>
    <n v="29.433517999999999"/>
    <m/>
    <m/>
    <m/>
    <m/>
    <m/>
    <m/>
    <m/>
    <n v="8.6318690694595275E-4"/>
    <n v="5.0776292113872111E-4"/>
    <n v="0.20857761171821873"/>
    <n v="0.47943784175214649"/>
    <n v="0.52056215824785346"/>
    <n v="-7.0577086138958016E-3"/>
    <n v="-1"/>
    <n v="1"/>
    <n v="0"/>
    <n v="0.81385743599206961"/>
    <n v="367.84458839091764"/>
    <n v="516.68462007761684"/>
    <n v="491.18"/>
    <n v="2.720304406527263E-3"/>
    <n v="442.83"/>
    <n v="442.83"/>
    <n v="0.51691734083431806"/>
    <n v="1862.76001"/>
    <n v="563.19583506703259"/>
    <n v="439.30775927470722"/>
    <s v=""/>
    <n v="4.3010648160958231E-2"/>
    <n v="-2.6694905905972122E-2"/>
    <n v="158118.57565260131"/>
    <n v="273027.89936261432"/>
    <n v="410559.98516595585"/>
    <n v="213485.09366626898"/>
    <m/>
  </r>
  <r>
    <x v="2669"/>
    <m/>
    <n v="14.03"/>
    <n v="2018.0500500000001"/>
    <n v="155.05000000000001"/>
    <n v="29.721499000000001"/>
    <m/>
    <m/>
    <m/>
    <m/>
    <m/>
    <m/>
    <m/>
    <n v="8.4897798291773559E-4"/>
    <n v="5.1416296350447301E-4"/>
    <n v="0.20685378976236785"/>
    <n v="0.48343325067855558"/>
    <n v="0.51656674932144442"/>
    <n v="-3.3938657143580946E-3"/>
    <n v="-1"/>
    <n v="1"/>
    <n v="0"/>
    <n v="0.79803944830373674"/>
    <n v="374.99395007647473"/>
    <n v="513.33722342979308"/>
    <n v="486.79"/>
    <n v="-2.4974093501679562E-3"/>
    <n v="443.95"/>
    <n v="443.95"/>
    <n v="0.51691734083431806"/>
    <n v="1862.76001"/>
    <n v="563.19583506703259"/>
    <n v="439.30775927470722"/>
    <s v=""/>
    <n v="2.9473802125949078E-2"/>
    <n v="-1.4136871632753012E-2"/>
    <n v="159973.52733672087"/>
    <n v="275121.69881181099"/>
    <n v="411598.36825514556"/>
    <n v="215573.85691771266"/>
    <m/>
  </r>
  <r>
    <x v="2670"/>
    <m/>
    <n v="14.73"/>
    <n v="2017.81006"/>
    <n v="155.35000600000001"/>
    <n v="29.671845999999999"/>
    <m/>
    <m/>
    <m/>
    <m/>
    <m/>
    <m/>
    <m/>
    <n v="8.4381319538420947E-4"/>
    <n v="5.2265797782681306E-4"/>
    <n v="0.20622362873192818"/>
    <n v="0.4849104858395778"/>
    <n v="0.51508951416042215"/>
    <n v="1.3905591264082411E-3"/>
    <n v="1"/>
    <n v="1"/>
    <n v="0"/>
    <n v="0.80657756665823466"/>
    <n v="370.981939473767"/>
    <n v="515.16793241656012"/>
    <n v="489.54"/>
    <n v="2.0639025266430133E-3"/>
    <n v="445.02"/>
    <n v="445.02"/>
    <n v="0.51691734083431806"/>
    <n v="1862.76001"/>
    <n v="563.19583506703259"/>
    <n v="439.30775927470722"/>
    <s v=""/>
    <n v="2.4033100665664664E-2"/>
    <n v="-2.1015259768898398E-2"/>
    <n v="159954.5030083473"/>
    <n v="275654.03135211236"/>
    <n v="412590.39495642501"/>
    <n v="215213.71731918381"/>
    <m/>
  </r>
  <r>
    <x v="2671"/>
    <m/>
    <n v="14.89"/>
    <n v="2012.09998"/>
    <n v="154.86000100000001"/>
    <n v="29.642057000000001"/>
    <m/>
    <m/>
    <m/>
    <m/>
    <m/>
    <m/>
    <m/>
    <n v="7.7775099735043966E-4"/>
    <n v="5.1247397494340395E-4"/>
    <n v="0.19798649011097236"/>
    <n v="0.50508496788821067"/>
    <n v="0.49491503211178933"/>
    <n v="7.5902950096498195E-3"/>
    <n v="1"/>
    <n v="1"/>
    <n v="0"/>
    <n v="0.80382140213678277"/>
    <n v="372.24962568516679"/>
    <n v="514.58113719825724"/>
    <n v="488.45"/>
    <n v="-1.0912131214215748E-3"/>
    <n v="443.88"/>
    <n v="443.88"/>
    <n v="0.51691734083431806"/>
    <n v="1862.76001"/>
    <n v="563.19583506703259"/>
    <n v="439.30775927470722"/>
    <s v=""/>
    <n v="2.8010574989402182E-2"/>
    <n v="-2.3093471484392225E-2"/>
    <n v="159501.85732744611"/>
    <n v="274784.56338677037"/>
    <n v="411533.46931207122"/>
    <n v="214997.65386882683"/>
    <m/>
  </r>
  <r>
    <x v="2672"/>
    <m/>
    <n v="14.17"/>
    <n v="2023.5699500000001"/>
    <n v="155.63000500000001"/>
    <n v="29.771149999999999"/>
    <m/>
    <m/>
    <m/>
    <m/>
    <m/>
    <m/>
    <m/>
    <n v="7.424343200321639E-4"/>
    <n v="5.0983728242013238E-4"/>
    <n v="0.19343911116840115"/>
    <n v="0.51695853747458342"/>
    <n v="0.48304146252541658"/>
    <n v="1.9619907027618243E-2"/>
    <n v="1"/>
    <n v="1"/>
    <n v="0"/>
    <n v="0.78128276690157616"/>
    <n v="382.6872658219649"/>
    <n v="509.77162913282598"/>
    <n v="486.13"/>
    <n v="4.6622466807031415E-3"/>
    <n v="444.46"/>
    <n v="444.46"/>
    <n v="0.51691734083431806"/>
    <n v="1862.76001"/>
    <n v="563.19583506703259"/>
    <n v="439.30775927470722"/>
    <s v=""/>
    <n v="2.973010317310365E-2"/>
    <n v="-2.4589623574395092E-2"/>
    <n v="160411.09719458738"/>
    <n v="276150.86334531207"/>
    <n v="412071.20341183012"/>
    <n v="215933.98200998412"/>
    <m/>
  </r>
  <r>
    <x v="2673"/>
    <m/>
    <n v="13.67"/>
    <n v="2031.2099599999999"/>
    <n v="155.66999799999999"/>
    <n v="29.989619000000001"/>
    <m/>
    <m/>
    <m/>
    <m/>
    <m/>
    <m/>
    <m/>
    <n v="7.0118052118518727E-4"/>
    <n v="5.0443905389440031E-4"/>
    <n v="0.18798802692653976"/>
    <n v="0.53194877160489107"/>
    <n v="0.46805122839510893"/>
    <n v="1.5340878613956888E-2"/>
    <n v="1"/>
    <n v="0"/>
    <n v="1"/>
    <n v="0.7599125057569851"/>
    <n v="393.15482910863238"/>
    <n v="505.12373752849453"/>
    <n v="481.77"/>
    <n v="1.5152955760533438E-4"/>
    <n v="443.73"/>
    <n v="443.73"/>
    <n v="0.51691734083431806"/>
    <n v="1862.76001"/>
    <n v="563.19583506703259"/>
    <n v="439.30775927470722"/>
    <s v=""/>
    <n v="2.559840839700156E-2"/>
    <n v="-2.6097245655937074E-2"/>
    <n v="161016.73100856924"/>
    <n v="276221.827176983"/>
    <n v="411394.40014834044"/>
    <n v="217518.56578037053"/>
    <m/>
  </r>
  <r>
    <x v="2674"/>
    <m/>
    <n v="13.12"/>
    <n v="2031.92004"/>
    <n v="155.61000100000001"/>
    <n v="29.870453999999999"/>
    <m/>
    <m/>
    <m/>
    <m/>
    <m/>
    <m/>
    <m/>
    <n v="6.3575397263882026E-4"/>
    <n v="4.9071333334921384E-4"/>
    <n v="0.17900279389159415"/>
    <n v="0.55865049827412738"/>
    <n v="0.44134950172587262"/>
    <n v="2.4040996475014051E-2"/>
    <n v="1"/>
    <n v="0"/>
    <n v="1"/>
    <n v="0.75941320059005535"/>
    <n v="393.41315389746018"/>
    <n v="505.23436907716012"/>
    <n v="484.25"/>
    <n v="4.9023508815015937E-3"/>
    <n v="444.86"/>
    <n v="444.86"/>
    <n v="0.51691734083431806"/>
    <n v="1862.76001"/>
    <n v="563.19583506703259"/>
    <n v="439.30775927470722"/>
    <s v=""/>
    <n v="1.4326485480604889E-2"/>
    <n v="-1.9012667742577261E-2"/>
    <n v="161073.02000015855"/>
    <n v="276115.36812142923"/>
    <n v="412442.05451511219"/>
    <n v="216654.24670078442"/>
    <m/>
  </r>
  <r>
    <x v="2675"/>
    <m/>
    <n v="12.67"/>
    <n v="2038.26001"/>
    <n v="155.88000500000001"/>
    <n v="30.019409"/>
    <m/>
    <m/>
    <m/>
    <m/>
    <m/>
    <m/>
    <m/>
    <n v="5.8234670219561033E-4"/>
    <n v="4.7904237139493905E-4"/>
    <n v="0.17131921605779885"/>
    <n v="0.5837056828830135"/>
    <n v="0.4162943171169865"/>
    <n v="4.1009939234066581E-2"/>
    <n v="1"/>
    <n v="0"/>
    <n v="1"/>
    <n v="0.72767736418000373"/>
    <n v="409.853868233149"/>
    <n v="512.27227469222805"/>
    <n v="490.45"/>
    <n v="-1.0971516724939123E-3"/>
    <n v="448.14"/>
    <n v="448.14"/>
    <n v="0.51691734083431806"/>
    <n v="1862.76001"/>
    <n v="563.19583506703259"/>
    <n v="439.30775927470722"/>
    <s v=""/>
    <n v="1.3730870039551535E-2"/>
    <n v="-1.5142793889749817E-2"/>
    <n v="161575.59790406583"/>
    <n v="276594.46492353169"/>
    <n v="415483.03356202482"/>
    <n v="217734.63648385619"/>
    <m/>
  </r>
  <r>
    <x v="2676"/>
    <m/>
    <n v="12.92"/>
    <n v="2039.6800499999999"/>
    <n v="156.03999300000001"/>
    <n v="30.039269999999998"/>
    <m/>
    <m/>
    <m/>
    <m/>
    <m/>
    <m/>
    <m/>
    <n v="5.4264617097125162E-4"/>
    <n v="4.7023134195165156E-4"/>
    <n v="0.16537644033220417"/>
    <n v="0.60468105250737314"/>
    <n v="0.39531894749262686"/>
    <n v="2.6897873923369672E-2"/>
    <n v="1"/>
    <n v="0"/>
    <n v="1"/>
    <n v="0.72569012961562351"/>
    <n v="410.97314968038171"/>
    <n v="512.7386009428227"/>
    <n v="490.7"/>
    <n v="-4.0000520005445406E-4"/>
    <n v="448.42"/>
    <n v="448.42"/>
    <n v="0.51691734083431806"/>
    <n v="1862.76001"/>
    <n v="563.19583506703259"/>
    <n v="439.30775927470722"/>
    <s v=""/>
    <s v=""/>
    <s v=""/>
    <n v="161688.1663746839"/>
    <n v="276878.34864071646"/>
    <n v="415742.62933432229"/>
    <n v="217878.69087264198"/>
    <m/>
  </r>
  <r>
    <x v="2677"/>
    <m/>
    <n v="13.02"/>
    <n v="2038.25"/>
    <n v="155.970001"/>
    <n v="30.029339"/>
    <m/>
    <m/>
    <m/>
    <m/>
    <m/>
    <m/>
    <m/>
    <n v="4.9360644813851746E-4"/>
    <n v="4.5769186997241928E-4"/>
    <n v="0.15772686830778476"/>
    <n v="0.63400738931088263"/>
    <n v="0.36599261068911737"/>
    <n v="2.9288908545874428E-2"/>
    <n v="1"/>
    <n v="0"/>
    <n v="1"/>
    <n v="0.74239688050109109"/>
    <n v="401.51177525606255"/>
    <n v="508.80386547482885"/>
    <n v="488.03"/>
    <n v="2.2623298375334944E-3"/>
    <n v="447.24"/>
    <n v="447.24"/>
    <n v="0.51691734083431806"/>
    <n v="1862.76001"/>
    <n v="563.19583506703259"/>
    <n v="439.30775927470722"/>
    <n v="0.63400738931088263"/>
    <s v=""/>
    <s v=""/>
    <n v="161574.80439797384"/>
    <n v="276754.1543940655"/>
    <n v="414648.61857964029"/>
    <n v="217806.66005168474"/>
    <m/>
  </r>
  <r>
    <x v="2678"/>
    <m/>
    <n v="13.79"/>
    <n v="2039.32996"/>
    <n v="156.21000699999999"/>
    <n v="29.989619000000001"/>
    <m/>
    <m/>
    <m/>
    <m/>
    <m/>
    <m/>
    <m/>
    <n v="4.4583753245882528E-4"/>
    <n v="4.4443863261349459E-4"/>
    <n v="0.14990067256661924"/>
    <n v="0.66710841444395619"/>
    <n v="0.33289158555604381"/>
    <n v="3.1768606527449061E-2"/>
    <n v="1"/>
    <n v="0"/>
    <n v="1"/>
    <n v="0.75918352021326763"/>
    <n v="392.4330281755648"/>
    <n v="504.96894132656479"/>
    <n v="485.87"/>
    <n v="3.1487426705740784E-3"/>
    <n v="446.53"/>
    <n v="446.53"/>
    <n v="0.63400738931088263"/>
    <n v="2039.32996"/>
    <n v="504.96894132656479"/>
    <n v="446.53"/>
    <s v=""/>
    <n v="-1.7622980497976171E-2"/>
    <n v="3.0578150563402851E-2"/>
    <n v="161660.41427201169"/>
    <n v="277180.02255559416"/>
    <n v="413990.35787131463"/>
    <n v="217518.56578037053"/>
    <m/>
  </r>
  <r>
    <x v="2679"/>
    <m/>
    <n v="13.31"/>
    <n v="2039.8199500000001"/>
    <n v="156.21000699999999"/>
    <n v="29.949895999999999"/>
    <m/>
    <m/>
    <m/>
    <m/>
    <m/>
    <m/>
    <m/>
    <n v="4.0275950293873096E-4"/>
    <n v="4.3155719075282619E-4"/>
    <n v="0.14748044756489737"/>
    <n v="0.67805598403812795"/>
    <n v="0.32194401596187205"/>
    <n v="3.8814035856428293E-2"/>
    <n v="1"/>
    <n v="0"/>
    <n v="1"/>
    <n v="0.7461416692530638"/>
    <n v="399.17455104725383"/>
    <n v="507.86052572698441"/>
    <n v="485.96"/>
    <n v="-5.5084580745404788E-3"/>
    <n v="446.67"/>
    <n v="446.67"/>
    <n v="0.63400738931088263"/>
    <n v="2039.32996"/>
    <n v="504.96894132656479"/>
    <n v="446.53"/>
    <s v=""/>
    <n v="-2.4370730080383818E-2"/>
    <n v="3.1342387287509155E-2"/>
    <n v="161699.25643485086"/>
    <n v="277180.02255559416"/>
    <n v="414120.15575746342"/>
    <n v="217230.44974967022"/>
    <m/>
  </r>
  <r>
    <x v="2680"/>
    <m/>
    <n v="13.99"/>
    <n v="2041.3199500000001"/>
    <n v="156.28999300000001"/>
    <n v="30.078992"/>
    <m/>
    <m/>
    <m/>
    <m/>
    <m/>
    <m/>
    <m/>
    <n v="3.6270859023909756E-4"/>
    <n v="4.1867798630851333E-4"/>
    <n v="0.14526310787653232"/>
    <n v="0.68840603413907331"/>
    <n v="0.31159396586092669"/>
    <n v="4.1005447028329978E-2"/>
    <n v="1"/>
    <n v="0"/>
    <n v="1"/>
    <n v="0.74834859809089316"/>
    <n v="397.99387737047653"/>
    <n v="507.35981114600139"/>
    <n v="486.52"/>
    <n v="2.1379341502021365E-3"/>
    <n v="447.08"/>
    <n v="447.08"/>
    <n v="0.63400738931088263"/>
    <n v="2039.32996"/>
    <n v="504.96894132656479"/>
    <n v="446.53"/>
    <s v=""/>
    <n v="-3.2885235777795008E-2"/>
    <n v="4.267139755829974E-2"/>
    <n v="161818.16344164443"/>
    <n v="277321.95021893614"/>
    <n v="414500.27813832747"/>
    <n v="218166.79965021359"/>
    <m/>
  </r>
  <r>
    <x v="2681"/>
    <m/>
    <n v="13.86"/>
    <n v="2051.8000499999998"/>
    <n v="157.08000200000001"/>
    <n v="30.227947"/>
    <m/>
    <m/>
    <m/>
    <m/>
    <m/>
    <m/>
    <m/>
    <n v="3.2994772934594543E-4"/>
    <n v="4.0717064615848516E-4"/>
    <n v="0.14325292515822374"/>
    <n v="0.69806602475690727"/>
    <n v="0.30193397524309273"/>
    <n v="6.0893246187363866E-2"/>
    <n v="1"/>
    <n v="0"/>
    <n v="1"/>
    <n v="0.74517301722922036"/>
    <n v="399.6827450228846"/>
    <n v="508.07746336956285"/>
    <n v="489.29"/>
    <m/>
    <n v="449.52"/>
    <n v="449.52"/>
    <n v="0.63400738931088263"/>
    <n v="2039.32996"/>
    <n v="504.96894132656479"/>
    <n v="446.53"/>
    <s v=""/>
    <n v="-1.3927233699940089E-2"/>
    <n v="3.6635132628454858E-2"/>
    <n v="162648.93498957582"/>
    <n v="278723.74717576691"/>
    <n v="416762.46986834786"/>
    <n v="219247.18943328536"/>
    <m/>
  </r>
  <r>
    <x v="2682"/>
    <m/>
    <n v="13.96"/>
    <n v="2048.7199700000001"/>
    <n v="156.89999399999999"/>
    <n v="30.049199999999999"/>
    <m/>
    <m/>
    <m/>
    <m/>
    <m/>
    <m/>
    <m/>
    <n v="2.9957808071498883E-4"/>
    <n v="3.9574306406482196E-4"/>
    <n v="0.14122836269272199"/>
    <n v="0.70807306757195287"/>
    <n v="0.29192693242804713"/>
    <n v="2.6280314085192172E-2"/>
    <n v="1"/>
    <n v="0"/>
    <n v="1"/>
    <n v="0.75490946798434944"/>
    <n v="394.46047948908966"/>
    <n v="505.86461208647756"/>
    <n v="484.92"/>
    <m/>
    <n v="447.64"/>
    <n v="447.64"/>
    <n v="0.63400738931088263"/>
    <n v="2039.32996"/>
    <n v="504.96894132656479"/>
    <n v="446.53"/>
    <s v=""/>
    <s v=""/>
    <s v=""/>
    <n v="162404.77292725272"/>
    <n v="278404.33984419826"/>
    <n v="415019.4696829223"/>
    <n v="217950.71444047053"/>
    <m/>
  </r>
  <r>
    <x v="2683"/>
    <m/>
    <n v="13.58"/>
    <n v="2052.75"/>
    <n v="157.229996"/>
    <n v="30.128643"/>
    <m/>
    <m/>
    <m/>
    <m/>
    <m/>
    <m/>
    <m/>
    <n v="2.7392239247677196E-4"/>
    <n v="3.8516140809286188E-4"/>
    <n v="0.13932743795778432"/>
    <n v="0.71773371753451476"/>
    <n v="0.28226628246548524"/>
    <n v="3.5184666445966691E-2"/>
    <n v="1"/>
    <n v="0"/>
    <n v="1"/>
    <n v="0.73829259202892905"/>
    <n v="403.14324362832781"/>
    <n v="509.57626664717702"/>
    <n v="486.61"/>
    <m/>
    <n v="448.78"/>
    <n v="448.78"/>
    <n v="0.63400738931088263"/>
    <n v="2039.32996"/>
    <n v="504.96894132656479"/>
    <n v="446.53"/>
    <s v=""/>
    <n v="1.0704210590576579E-2"/>
    <n v="2.4840312278211485E-2"/>
    <n v="162724.2387969782"/>
    <n v="278989.89747626084"/>
    <n v="416076.39532727608"/>
    <n v="218526.92474248505"/>
    <m/>
  </r>
  <r>
    <x v="2684"/>
    <m/>
    <n v="12.9"/>
    <n v="2063.5"/>
    <n v="157.949997"/>
    <n v="30.257736000000001"/>
    <m/>
    <m/>
    <m/>
    <m/>
    <m/>
    <m/>
    <m/>
    <n v="2.5985198977088121E-4"/>
    <n v="3.7760311681261195E-4"/>
    <n v="0.13795360483639288"/>
    <n v="0.72488138398844859"/>
    <n v="0.27511861601155141"/>
    <n v="4.7645725635997914E-2"/>
    <n v="1"/>
    <n v="0"/>
    <n v="1"/>
    <n v="0.72962465433102941"/>
    <n v="407.8763542633626"/>
    <n v="511.57049647751552"/>
    <n v="493.27"/>
    <m/>
    <n v="451.38"/>
    <n v="451.38"/>
    <n v="0.63400738931088263"/>
    <n v="2039.32996"/>
    <n v="504.96894132656479"/>
    <n v="446.53"/>
    <s v=""/>
    <n v="1.2563653635367045E-2"/>
    <n v="3.1535880108490622E-2"/>
    <n v="163576.40567899865"/>
    <n v="280267.47179593967"/>
    <n v="418486.92749860929"/>
    <n v="219463.25288364236"/>
    <m/>
  </r>
  <r>
    <x v="2685"/>
    <m/>
    <n v="12.62"/>
    <n v="2069.4099099999999"/>
    <n v="158.270004"/>
    <n v="30.366970999999999"/>
    <m/>
    <m/>
    <m/>
    <m/>
    <m/>
    <m/>
    <m/>
    <n v="2.5254511361549799E-4"/>
    <n v="3.7187852015474509E-4"/>
    <n v="0.13690389846822898"/>
    <n v="0.73043938937361097"/>
    <n v="0.26956061062638903"/>
    <n v="6.0220562322179032E-2"/>
    <n v="1"/>
    <n v="0"/>
    <n v="1"/>
    <n v="0.71184939038833228"/>
    <n v="417.81312080487118"/>
    <n v="515.72482457219951"/>
    <n v="494.12"/>
    <m/>
    <n v="453.38"/>
    <n v="453.38"/>
    <n v="0.63400738931088263"/>
    <n v="2039.32996"/>
    <n v="504.96894132656479"/>
    <n v="446.53"/>
    <s v=""/>
    <s v=""/>
    <s v=""/>
    <n v="164044.89215134483"/>
    <n v="280835.29423690494"/>
    <n v="420341.18301501946"/>
    <n v="220255.54839539988"/>
    <m/>
  </r>
  <r>
    <x v="2686"/>
    <m/>
    <n v="12.25"/>
    <n v="2067.0300299999999"/>
    <n v="158.220001"/>
    <n v="30.496064000000001"/>
    <m/>
    <m/>
    <m/>
    <m/>
    <m/>
    <m/>
    <m/>
    <n v="2.3275968966322047E-4"/>
    <n v="3.6236289077288441E-4"/>
    <n v="0.13514099931165735"/>
    <n v="0.7399678891628112"/>
    <n v="0.2600321108371888"/>
    <n v="6.3703907539901031E-2"/>
    <n v="1"/>
    <n v="0"/>
    <n v="1"/>
    <n v="0.70755536595273683"/>
    <n v="420.33345695247931"/>
    <n v="516.76181124787263"/>
    <n v="496.57"/>
    <m/>
    <n v="453.37"/>
    <n v="453.37"/>
    <n v="0.63400738931088263"/>
    <n v="2039.32996"/>
    <n v="504.96894132656479"/>
    <n v="446.53"/>
    <n v="0.7399678891628112"/>
    <s v=""/>
    <s v=""/>
    <n v="163856.23587979295"/>
    <n v="280746.56859804207"/>
    <n v="420331.91173743742"/>
    <n v="221191.87653655719"/>
    <m/>
  </r>
  <r>
    <x v="2687"/>
    <m/>
    <n v="12.07"/>
    <n v="2072.8300800000002"/>
    <n v="158.38000500000001"/>
    <n v="30.565577999999999"/>
    <m/>
    <m/>
    <m/>
    <m/>
    <m/>
    <m/>
    <m/>
    <n v="2.2317194542288753E-4"/>
    <n v="3.5559847146749459E-4"/>
    <n v="0.13387368285799015"/>
    <n v="0.74697280201126237"/>
    <n v="0.25302719798873763"/>
    <n v="6.9945126852440337E-2"/>
    <n v="1"/>
    <n v="0"/>
    <n v="1"/>
    <n v="0.69687023538044135"/>
    <n v="426.68111268030196"/>
    <n v="519.36309999202831"/>
    <n v="492.54"/>
    <m/>
    <n v="455.07"/>
    <n v="455.07"/>
    <n v="0.7399678891628112"/>
    <n v="2072.8300800000002"/>
    <n v="519.36309999202831"/>
    <n v="455.07"/>
    <s v=""/>
    <n v="1.0517500802830648E-2"/>
    <n v="4.0531546211930003E-2"/>
    <n v="164316.01360296161"/>
    <n v="281030.48070572794"/>
    <n v="421908.02892638603"/>
    <n v="221696.07052387181"/>
    <m/>
  </r>
  <r>
    <x v="2688"/>
    <m/>
    <n v="13.33"/>
    <n v="2067.5600599999998"/>
    <n v="158.19000199999999"/>
    <n v="30.436482999999999"/>
    <m/>
    <m/>
    <m/>
    <m/>
    <m/>
    <m/>
    <m/>
    <n v="2.0602269216422897E-4"/>
    <n v="3.4648089970855877E-4"/>
    <n v="0.13214627253657729"/>
    <n v="0.75673719795857741"/>
    <n v="0.24326280204142259"/>
    <n v="4.7226386806596701E-2"/>
    <n v="1"/>
    <n v="0"/>
    <n v="1"/>
    <n v="0.7225145487539506"/>
    <n v="410.97956078641488"/>
    <n v="512.99237298306957"/>
    <n v="484.95"/>
    <m/>
    <n v="453.27"/>
    <n v="453.27"/>
    <n v="0.7399678891628112"/>
    <n v="2072.8300800000002"/>
    <n v="519.36309999202831"/>
    <n v="455.07"/>
    <s v=""/>
    <s v=""/>
    <s v=""/>
    <n v="163898.25206700014"/>
    <n v="280693.33818306203"/>
    <n v="420239.1989616169"/>
    <n v="220759.72787645715"/>
    <m/>
  </r>
  <r>
    <x v="2689"/>
    <m/>
    <n v="14.29"/>
    <n v="2053.4399400000002"/>
    <n v="157.38999899999999"/>
    <n v="30.277598000000001"/>
    <m/>
    <m/>
    <m/>
    <m/>
    <m/>
    <m/>
    <m/>
    <n v="1.878088599972341E-4"/>
    <n v="3.3680300383213041E-4"/>
    <n v="0.13028764865918555"/>
    <n v="0.7675324639681399"/>
    <n v="0.2324675360318601"/>
    <n v="4.4446041786467244E-2"/>
    <n v="1"/>
    <n v="0"/>
    <n v="1"/>
    <n v="0.75716632733887179"/>
    <n v="391.26899195723445"/>
    <n v="504.79133945139455"/>
    <n v="494"/>
    <m/>
    <n v="449.18"/>
    <n v="449.18"/>
    <n v="0.7399678891628112"/>
    <n v="2072.8300800000002"/>
    <n v="519.36309999202831"/>
    <n v="455.07"/>
    <s v=""/>
    <s v=""/>
    <s v=""/>
    <n v="162778.93126382297"/>
    <n v="279273.8078095403"/>
    <n v="416447.24643055815"/>
    <n v="219607.31452555684"/>
    <m/>
  </r>
  <r>
    <x v="2690"/>
    <m/>
    <n v="12.85"/>
    <n v="2066.5500499999998"/>
    <n v="158.020004"/>
    <n v="30.446413"/>
    <m/>
    <m/>
    <m/>
    <m/>
    <m/>
    <m/>
    <m/>
    <n v="1.692192220516859E-4"/>
    <n v="3.2675628813341902E-4"/>
    <n v="0.12832971955834829"/>
    <n v="0.77924272213914192"/>
    <n v="0.22075727786085808"/>
    <n v="6.2422648972896795E-2"/>
    <n v="1"/>
    <n v="0"/>
    <n v="1"/>
    <n v="0.69841808139792338"/>
    <n v="421.6274034958962"/>
    <n v="517.84686181514371"/>
    <n v="496.94"/>
    <m/>
    <n v="453.48"/>
    <n v="453.48"/>
    <n v="0.7399678891628112"/>
    <n v="2072.8300800000002"/>
    <n v="519.36309999202831"/>
    <n v="455.07"/>
    <s v=""/>
    <s v=""/>
    <s v=""/>
    <n v="163818.18722304577"/>
    <n v="280391.69265868532"/>
    <n v="420433.89579083998"/>
    <n v="220831.75144428571"/>
    <m/>
  </r>
  <r>
    <x v="2691"/>
    <m/>
    <n v="12.47"/>
    <n v="2074.3300800000002"/>
    <n v="158.58000200000001"/>
    <n v="30.535786000000002"/>
    <n v="25.1128"/>
    <m/>
    <m/>
    <m/>
    <m/>
    <m/>
    <m/>
    <n v="1.5354017231654157E-4"/>
    <n v="3.1732646123042369E-4"/>
    <n v="0.12646443628946974"/>
    <n v="0.79073613842792789"/>
    <n v="0.20926386157207211"/>
    <n v="6.6563096115811793E-2"/>
    <n v="1"/>
    <n v="0"/>
    <n v="1"/>
    <n v="0.70064498244242979"/>
    <n v="420.28304754314331"/>
    <n v="517.29647814659074"/>
    <n v="496.59"/>
    <m/>
    <n v="455.54"/>
    <n v="455.54"/>
    <n v="0.7399678891628112"/>
    <n v="2072.8300800000002"/>
    <n v="519.36309999202831"/>
    <n v="455.07"/>
    <s v=""/>
    <s v=""/>
    <s v=""/>
    <n v="164434.92060975515"/>
    <n v="281385.35664508468"/>
    <n v="422343.7789727425"/>
    <n v="221479.98531412877"/>
    <m/>
  </r>
  <r>
    <x v="2692"/>
    <m/>
    <n v="12.38"/>
    <n v="2071.9199199999998"/>
    <n v="158.30999800000001"/>
    <n v="30.535786000000002"/>
    <n v="25.086200000000002"/>
    <m/>
    <m/>
    <m/>
    <m/>
    <m/>
    <m/>
    <n v="1.3820544360085993E-4"/>
    <n v="3.0781245394830275E-4"/>
    <n v="0.12455419575026148"/>
    <n v="0.80286335917985385"/>
    <n v="0.19713664082014615"/>
    <n v="7.4926713820832117E-2"/>
    <n v="1"/>
    <n v="0"/>
    <n v="1"/>
    <n v="0.68908107477633795"/>
    <n v="427.21967661664405"/>
    <n v="520.14241242104958"/>
    <n v="499.71"/>
    <m/>
    <n v="455.07"/>
    <n v="455.07"/>
    <n v="0.7399678891628112"/>
    <n v="2072.8300800000002"/>
    <n v="519.36309999202831"/>
    <n v="455.07"/>
    <s v=""/>
    <n v="-2.5912038068695464E-2"/>
    <n v="9.2369670519399705E-2"/>
    <n v="164243.86400209277"/>
    <n v="280906.25984298222"/>
    <n v="421908.02892638603"/>
    <n v="221479.98531412877"/>
    <m/>
  </r>
  <r>
    <x v="2693"/>
    <m/>
    <n v="11.82"/>
    <n v="2075.37012"/>
    <n v="158.58999600000001"/>
    <n v="30.595368000000001"/>
    <n v="25.1572"/>
    <m/>
    <m/>
    <m/>
    <m/>
    <m/>
    <m/>
    <n v="1.2580642434031103E-4"/>
    <n v="2.9900453785971473E-4"/>
    <n v="0.1227592306432784"/>
    <n v="0.81460269403761887"/>
    <n v="0.18539730596238113"/>
    <n v="9.1845849838035884E-2"/>
    <n v="1"/>
    <n v="0"/>
    <n v="1"/>
    <n v="0.67953435998464218"/>
    <n v="433.13849307432054"/>
    <n v="522.54447677613302"/>
    <n v="492.78"/>
    <m/>
    <n v="456.37"/>
    <n v="456.37"/>
    <n v="0.7399678891628112"/>
    <n v="2072.8300800000002"/>
    <n v="519.36309999202831"/>
    <n v="455.07"/>
    <s v=""/>
    <n v="-3.3452031292792395E-2"/>
    <n v="0.10069175696594423"/>
    <n v="164517.36597198553"/>
    <n v="281403.09006177558"/>
    <n v="423113.29501205269"/>
    <n v="221912.1412273575"/>
    <m/>
  </r>
  <r>
    <x v="2694"/>
    <m/>
    <n v="14.21"/>
    <n v="2060.3100599999998"/>
    <n v="157.63000500000001"/>
    <n v="30.247806000000001"/>
    <n v="24.932500000000001"/>
    <m/>
    <m/>
    <m/>
    <m/>
    <m/>
    <m/>
    <n v="1.143413951315945E-4"/>
    <n v="2.9036908569151764E-4"/>
    <n v="0.12097355875914576"/>
    <n v="0.82662691769774754"/>
    <n v="0.17337308230225246"/>
    <n v="6.9062561013025409E-2"/>
    <n v="1"/>
    <n v="0"/>
    <n v="1"/>
    <n v="0.72161579945347709"/>
    <n v="406.31557969236684"/>
    <n v="511.75796125211752"/>
    <n v="490.49"/>
    <m/>
    <n v="452.33"/>
    <n v="452.33"/>
    <n v="0.7399678891628112"/>
    <n v="2072.8300800000002"/>
    <n v="519.36309999202831"/>
    <n v="455.07"/>
    <s v=""/>
    <n v="-2.3836760259418166E-2"/>
    <n v="9.1063402505498825E-2"/>
    <n v="163323.53486749795"/>
    <n v="279699.67597106908"/>
    <n v="419367.69886890415"/>
    <n v="219391.22931581381"/>
    <m/>
  </r>
  <r>
    <x v="2695"/>
    <m/>
    <n v="14.89"/>
    <n v="2059.8200700000002"/>
    <n v="157.71000699999999"/>
    <n v="30.237877000000001"/>
    <n v="24.897099999999998"/>
    <m/>
    <m/>
    <m/>
    <m/>
    <m/>
    <m/>
    <n v="1.0397128090413022E-4"/>
    <n v="2.8197722070648064E-4"/>
    <n v="0.11921263323828823"/>
    <n v="0.83883727155086785"/>
    <n v="0.16116272844913215"/>
    <n v="5.571916400278544E-2"/>
    <n v="1"/>
    <n v="0"/>
    <n v="1"/>
    <n v="0.72452175552500786"/>
    <n v="404.67934164622255"/>
    <n v="511.07100929615927"/>
    <n v="473.67"/>
    <m/>
    <n v="451.7"/>
    <n v="451.7"/>
    <n v="0.7399678891628112"/>
    <n v="2072.8300800000002"/>
    <n v="519.36309999202831"/>
    <n v="455.07"/>
    <s v=""/>
    <s v=""/>
    <s v=""/>
    <n v="163284.69270465881"/>
    <n v="279841.63202491193"/>
    <n v="418783.60838123492"/>
    <n v="219319.21300111391"/>
    <m/>
  </r>
  <r>
    <x v="2696"/>
    <m/>
    <n v="18.53"/>
    <n v="2026.1400100000001"/>
    <n v="155.60000600000001"/>
    <n v="29.771149999999999"/>
    <n v="24.3751"/>
    <m/>
    <m/>
    <m/>
    <m/>
    <m/>
    <m/>
    <n v="1.4882612700787396E-4"/>
    <n v="2.9009349634353328E-4"/>
    <n v="0.12091613711872405"/>
    <n v="0.82701947302379419"/>
    <n v="0.17298052697620581"/>
    <n v="4.1338942747394507E-3"/>
    <n v="1"/>
    <n v="0"/>
    <n v="1"/>
    <n v="0.80864469004932338"/>
    <n v="357.6927418636115"/>
    <n v="491.29116016375104"/>
    <n v="463.24"/>
    <m/>
    <n v="442.24"/>
    <n v="442.24"/>
    <n v="0.7399678891628112"/>
    <n v="2072.8300800000002"/>
    <n v="519.36309999202831"/>
    <n v="455.07"/>
    <s v=""/>
    <s v=""/>
    <s v=""/>
    <n v="160614.82928917394"/>
    <n v="276097.63293033204"/>
    <n v="410012.9797886149"/>
    <n v="215933.98200998412"/>
    <m/>
  </r>
  <r>
    <x v="2697"/>
    <m/>
    <n v="20.079999999999998"/>
    <n v="2035.32996"/>
    <n v="156.570007"/>
    <n v="30.039269999999998"/>
    <n v="24.3249"/>
    <m/>
    <m/>
    <m/>
    <m/>
    <m/>
    <m/>
    <n v="1.6569065294191017E-4"/>
    <n v="2.9091483304367438E-4"/>
    <n v="0.12108719001364755"/>
    <n v="0.82585119027643761"/>
    <n v="0.17414880972356239"/>
    <n v="-9.8268448878325258E-3"/>
    <n v="-1"/>
    <n v="0"/>
    <n v="1"/>
    <n v="0.87558154072791872"/>
    <n v="328.08415610825153"/>
    <n v="477.73535770717854"/>
    <n v="454.75"/>
    <m/>
    <n v="441.34"/>
    <n v="441.34"/>
    <n v="0.7399678891628112"/>
    <n v="2072.8300800000002"/>
    <n v="519.36309999202831"/>
    <n v="455.07"/>
    <s v=""/>
    <s v=""/>
    <s v=""/>
    <n v="161343.3289205622"/>
    <n v="277818.80882823048"/>
    <n v="409178.56480623031"/>
    <n v="217878.69087264198"/>
    <m/>
  </r>
  <r>
    <x v="2698"/>
    <m/>
    <n v="21.08"/>
    <n v="2002.32996"/>
    <n v="154.490005"/>
    <n v="29.661918"/>
    <n v="23.918099999999999"/>
    <m/>
    <m/>
    <m/>
    <m/>
    <m/>
    <m/>
    <n v="2.7748633495776136E-4"/>
    <n v="3.2069681224537684E-4"/>
    <n v="0.12713425713460158"/>
    <n v="0.78657005793589085"/>
    <n v="0.21342994206410915"/>
    <n v="-3.4224767124232128E-2"/>
    <n v="-1"/>
    <n v="0"/>
    <n v="1"/>
    <n v="0.87919651013648981"/>
    <n v="326.72961157687394"/>
    <n v="477.07789040376463"/>
    <n v="459.16"/>
    <m/>
    <n v="433.97"/>
    <n v="433.97"/>
    <n v="0.7399678891628112"/>
    <n v="2072.8300800000002"/>
    <n v="519.36309999202831"/>
    <n v="455.07"/>
    <s v=""/>
    <s v=""/>
    <s v=""/>
    <n v="158727.37477110402"/>
    <n v="274128.04014863056"/>
    <n v="402345.63322825887"/>
    <n v="215141.70825761263"/>
    <m/>
  </r>
  <r>
    <x v="2699"/>
    <m/>
    <n v="20.420000000000002"/>
    <n v="1989.63"/>
    <n v="153.5"/>
    <n v="29.373937000000002"/>
    <n v="23.860700000000001"/>
    <m/>
    <m/>
    <m/>
    <m/>
    <m/>
    <m/>
    <n v="3.7159311131346428E-4"/>
    <n v="3.4763253083345928E-4"/>
    <n v="0.13685135297175033"/>
    <n v="0.73071984915372079"/>
    <n v="0.26928015084627921"/>
    <n v="-5.9394540942928079E-2"/>
    <n v="-1"/>
    <n v="0"/>
    <n v="1"/>
    <n v="0.86280931455785714"/>
    <n v="332.81946974226832"/>
    <n v="480.04194853568873"/>
    <n v="451.51"/>
    <m/>
    <n v="432.96"/>
    <n v="432.96"/>
    <n v="0.7399678891628112"/>
    <n v="2072.8300800000002"/>
    <n v="519.36309999202831"/>
    <n v="455.07"/>
    <s v=""/>
    <s v=""/>
    <s v=""/>
    <n v="157720.63195110546"/>
    <n v="272371.36902684928"/>
    <n v="401409.23419247172"/>
    <n v="213052.94500616897"/>
    <m/>
  </r>
  <r>
    <x v="2700"/>
    <m/>
    <n v="23.57"/>
    <n v="1972.73999"/>
    <n v="153.229996"/>
    <n v="29.294494"/>
    <n v="23.6082"/>
    <m/>
    <m/>
    <m/>
    <m/>
    <m/>
    <m/>
    <n v="5.2101633096545861E-4"/>
    <n v="3.9317831414345777E-4"/>
    <n v="0.16204697800532755"/>
    <n v="0.61710499776621786"/>
    <n v="0.38289500223378214"/>
    <n v="-0.1581534077186881"/>
    <n v="-1"/>
    <n v="1"/>
    <n v="0"/>
    <n v="0.92997584561324009"/>
    <n v="306.91069839139857"/>
    <n v="467.58544862692594"/>
    <n v="436.16"/>
    <m/>
    <n v="428.39"/>
    <n v="428.39"/>
    <n v="0.7399678891628112"/>
    <n v="2072.8300800000002"/>
    <n v="519.36309999202831"/>
    <n v="455.07"/>
    <n v="0.61710499776621786"/>
    <s v=""/>
    <s v=""/>
    <n v="156381.73826189665"/>
    <n v="271892.27222474682"/>
    <n v="397172.26033747452"/>
    <n v="212476.73470415446"/>
    <m/>
  </r>
  <r>
    <x v="2701"/>
    <m/>
    <n v="19.440000000000001"/>
    <n v="2012.8900100000001"/>
    <n v="153.21000699999999"/>
    <n v="29.334216999999999"/>
    <n v="23.7668"/>
    <m/>
    <m/>
    <m/>
    <m/>
    <m/>
    <m/>
    <n v="4.7321937617423888E-4"/>
    <n v="3.8267436821075188E-4"/>
    <n v="0.15443528275359111"/>
    <n v="0.64752042549470246"/>
    <n v="0.35247957450529754"/>
    <n v="1.3055455743202757E-2"/>
    <n v="1"/>
    <n v="1"/>
    <n v="0"/>
    <n v="0.81662358661686008"/>
    <n v="344.31921941581425"/>
    <n v="448.58787031142043"/>
    <n v="432.04"/>
    <m/>
    <n v="431.28"/>
    <n v="431.28"/>
    <n v="0.61710499776621786"/>
    <n v="2012.8900100000001"/>
    <n v="448.58787031142043"/>
    <n v="431.28"/>
    <s v=""/>
    <n v="2.366254561504566E-2"/>
    <n v="-2.3753522274749805E-3"/>
    <n v="159564.48406249753"/>
    <n v="271856.80361695867"/>
    <n v="399851.65955868718"/>
    <n v="212764.85073485473"/>
    <m/>
  </r>
  <r>
    <x v="2702"/>
    <m/>
    <n v="16.809999999999999"/>
    <n v="2061.2299800000001"/>
    <n v="153.21000699999999"/>
    <n v="30.148503999999999"/>
    <n v="24.034600000000001"/>
    <m/>
    <m/>
    <m/>
    <m/>
    <m/>
    <m/>
    <n v="4.4188687423028984E-4"/>
    <n v="3.7599096786647179E-4"/>
    <n v="0.14923504434685109"/>
    <n v="0.67008389643105992"/>
    <n v="0.32991610356894008"/>
    <n v="7.8149920255184344E-3"/>
    <n v="1"/>
    <n v="1"/>
    <n v="0"/>
    <n v="0.79562281129579704"/>
    <n v="353.17393618395471"/>
    <n v="444.74248661585813"/>
    <n v="430.42"/>
    <m/>
    <n v="436.15"/>
    <n v="436.15"/>
    <n v="0.61710499776621786"/>
    <n v="2012.8900100000001"/>
    <n v="448.58787031142043"/>
    <n v="431.28"/>
    <s v=""/>
    <s v=""/>
    <s v=""/>
    <n v="163396.45815662431"/>
    <n v="271856.80361695867"/>
    <n v="404366.77174114593"/>
    <n v="218670.97913127084"/>
    <m/>
  </r>
  <r>
    <x v="2703"/>
    <m/>
    <n v="16.489999999999998"/>
    <n v="2070.6498999999999"/>
    <n v="153.66000399999999"/>
    <n v="30.218015999999999"/>
    <n v="24.069299999999998"/>
    <m/>
    <m/>
    <m/>
    <m/>
    <m/>
    <m/>
    <n v="5.1026539422570046E-4"/>
    <n v="3.9848140105600954E-4"/>
    <n v="0.16036638010809903"/>
    <n v="0.62357209742211839"/>
    <n v="0.37642790257788161"/>
    <n v="2.158059700325924E-2"/>
    <n v="1"/>
    <n v="1"/>
    <n v="0"/>
    <n v="0.76646338954710269"/>
    <n v="366.11769245844101"/>
    <n v="439.30924465217197"/>
    <n v="422.98"/>
    <m/>
    <n v="436.79"/>
    <n v="436.79"/>
    <n v="0.61710499776621786"/>
    <n v="2012.8900100000001"/>
    <n v="448.58787031142043"/>
    <n v="431.28"/>
    <s v=""/>
    <n v="-1.4122625947833423E-2"/>
    <n v="1.966147659793327E-2"/>
    <n v="164143.18781758079"/>
    <n v="272655.28113453509"/>
    <n v="404960.13350639719"/>
    <n v="219175.15861232812"/>
    <m/>
  </r>
  <r>
    <x v="2704"/>
    <m/>
    <n v="15.25"/>
    <n v="2078.5400399999999"/>
    <n v="153.270004"/>
    <n v="30.257736000000001"/>
    <n v="23.972200000000001"/>
    <m/>
    <m/>
    <m/>
    <m/>
    <m/>
    <m/>
    <n v="6.5035691500394267E-4"/>
    <n v="4.4386237708457299E-4"/>
    <n v="0.18104692352039212"/>
    <n v="0.55234299515029628"/>
    <n v="0.44765700484970372"/>
    <n v="2.0029762784692713E-2"/>
    <n v="1"/>
    <n v="0"/>
    <n v="1"/>
    <n v="0.76070140792073393"/>
    <n v="368.87002668053685"/>
    <n v="438.20839111696029"/>
    <n v="423.75"/>
    <m/>
    <n v="435.06"/>
    <n v="435.06"/>
    <n v="0.61710499776621786"/>
    <n v="2012.8900100000001"/>
    <n v="448.58787031142043"/>
    <n v="431.28"/>
    <s v=""/>
    <s v=""/>
    <s v=""/>
    <n v="164768.64977130218"/>
    <n v="271963.2626725125"/>
    <n v="403356.2024847024"/>
    <n v="219463.25288364236"/>
    <m/>
  </r>
  <r>
    <x v="2705"/>
    <m/>
    <n v="14.8"/>
    <n v="2082.1699199999998"/>
    <n v="153.39999399999999"/>
    <n v="30.357040000000001"/>
    <n v="24.014600000000002"/>
    <m/>
    <m/>
    <m/>
    <m/>
    <m/>
    <m/>
    <n v="8.7678242140806816E-4"/>
    <n v="5.179848651433918E-4"/>
    <n v="0.21021378175316344"/>
    <n v="0.47570620330412822"/>
    <n v="0.52429379669587184"/>
    <n v="3.0031072820561982E-2"/>
    <n v="1"/>
    <n v="0"/>
    <n v="1"/>
    <n v="0.73937109118949718"/>
    <n v="379.21326309344414"/>
    <n v="442.30422674071679"/>
    <n v="423.39"/>
    <m/>
    <n v="435.84"/>
    <n v="435.84"/>
    <n v="0.61710499776621786"/>
    <n v="2012.8900100000001"/>
    <n v="448.58787031142043"/>
    <n v="431.28"/>
    <n v="0.47570620330412822"/>
    <n v="-1.2855162511086204E-2"/>
    <n v="1.7351042933308358E-2"/>
    <n v="165056.39521518204"/>
    <n v="272193.91774912353"/>
    <n v="404079.36213610234"/>
    <n v="220183.51757444267"/>
    <m/>
  </r>
  <r>
    <x v="2706"/>
    <m/>
    <n v="14.37"/>
    <n v="2081.87988"/>
    <n v="153.300003"/>
    <n v="30.423829999999999"/>
    <n v="24.005199999999999"/>
    <m/>
    <m/>
    <m/>
    <m/>
    <m/>
    <m/>
    <n v="9.026716201763356E-4"/>
    <n v="5.365155514618123E-4"/>
    <n v="0.21329474831061199"/>
    <n v="0.4688347968810479"/>
    <n v="0.5311652031189521"/>
    <n v="2.281589012687445E-2"/>
    <n v="1"/>
    <n v="0"/>
    <n v="1"/>
    <n v="0.75210337294620444"/>
    <n v="372.68305090484148"/>
    <n v="439.76533835113275"/>
    <n v="422.18"/>
    <m/>
    <n v="435.68"/>
    <n v="435.68"/>
    <n v="0.47570620330412822"/>
    <n v="2081.87988"/>
    <n v="439.76533835113275"/>
    <n v="435.68"/>
    <s v=""/>
    <n v="-1.2045044815554573E-2"/>
    <n v="2.4348970574409989E-2"/>
    <n v="165033.40335634846"/>
    <n v="272016.49308749253"/>
    <n v="403931.02169478958"/>
    <n v="220667.95403922303"/>
    <m/>
  </r>
  <r>
    <x v="2707"/>
    <m/>
    <n v="14.5"/>
    <n v="2088.7700199999999"/>
    <n v="153.69000199999999"/>
    <n v="30.453734000000001"/>
    <n v="24.005700000000001"/>
    <m/>
    <m/>
    <m/>
    <m/>
    <m/>
    <m/>
    <n v="8.3002039246371647E-4"/>
    <n v="5.2570486520946223E-4"/>
    <n v="0.20453123913028864"/>
    <n v="0.48892286784758054"/>
    <n v="0.51107713215241946"/>
    <n v="2.2725968591123552E-2"/>
    <n v="1"/>
    <n v="0"/>
    <n v="1"/>
    <n v="0.73377887331988445"/>
    <n v="381.76322614762694"/>
    <n v="443.33686857253326"/>
    <n v="422.73"/>
    <m/>
    <n v="435.71"/>
    <n v="435.71"/>
    <n v="0.47570620330412822"/>
    <n v="2081.87988"/>
    <n v="439.76533835113275"/>
    <n v="435.68"/>
    <s v=""/>
    <n v="-2.5135854620008113E-2"/>
    <n v="2.5612052730696888E-2"/>
    <n v="165579.59397220748"/>
    <n v="272708.50977510883"/>
    <n v="403958.8355275357"/>
    <n v="220884.85159937866"/>
    <m/>
  </r>
  <r>
    <x v="2708"/>
    <m/>
    <n v="15.06"/>
    <n v="2090.5700700000002"/>
    <n v="153.679993"/>
    <n v="30.543451000000001"/>
    <n v="24.032599999999999"/>
    <m/>
    <m/>
    <m/>
    <m/>
    <m/>
    <m/>
    <n v="7.5618501819485972E-4"/>
    <n v="5.1268371874643281E-4"/>
    <n v="0.19522224493387255"/>
    <n v="0.5122367076245482"/>
    <n v="0.4877632923754518"/>
    <n v="2.0122342884242611E-2"/>
    <n v="1"/>
    <n v="0"/>
    <n v="1"/>
    <n v="0.74448397609885719"/>
    <n v="376.19368098662727"/>
    <n v="441.18092081754435"/>
    <n v="419.14"/>
    <m/>
    <n v="436.23"/>
    <n v="436.23"/>
    <n v="0.47570620330412822"/>
    <n v="2081.87988"/>
    <n v="439.76533835113275"/>
    <n v="435.68"/>
    <s v=""/>
    <n v="-4.1464588810978809E-2"/>
    <n v="2.1307017955088714E-2"/>
    <n v="165722.28634392665"/>
    <n v="272690.74974232318"/>
    <n v="404440.94196180237"/>
    <n v="221535.58054548889"/>
    <m/>
  </r>
  <r>
    <x v="2709"/>
    <m/>
    <n v="15.92"/>
    <n v="2080.3501000000001"/>
    <n v="153.270004"/>
    <n v="30.154679999999999"/>
    <n v="23.8705"/>
    <m/>
    <m/>
    <m/>
    <m/>
    <m/>
    <m/>
    <n v="6.8064228529447909E-4"/>
    <n v="4.9732593785977146E-4"/>
    <n v="0.18521439247218816"/>
    <n v="0.53991484498169351"/>
    <n v="0.46008515501830649"/>
    <n v="1.6699244391282651E-2"/>
    <n v="1"/>
    <n v="0"/>
    <n v="1"/>
    <n v="0.75963289486350427"/>
    <n v="368.53881171341243"/>
    <n v="438.188506319922"/>
    <n v="407.14"/>
    <m/>
    <n v="433.3"/>
    <n v="433.3"/>
    <n v="0.47570620330412822"/>
    <n v="2081.87988"/>
    <n v="439.76533835113275"/>
    <n v="435.68"/>
    <s v=""/>
    <n v="-3.3158453282553735E-2"/>
    <n v="2.1639851050375913E-2"/>
    <n v="164912.13564911336"/>
    <n v="271963.2626725125"/>
    <n v="401724.45763026149"/>
    <n v="218715.77445402101"/>
    <m/>
  </r>
  <r>
    <x v="2710"/>
    <m/>
    <n v="19.2"/>
    <n v="2058.8998999999999"/>
    <n v="153.71000699999999"/>
    <n v="30.194555000000001"/>
    <n v="23.395600000000002"/>
    <m/>
    <m/>
    <m/>
    <m/>
    <m/>
    <m/>
    <n v="6.252090511221246E-4"/>
    <n v="4.8619545803110635E-4"/>
    <n v="0.17751207332616867"/>
    <n v="0.56334196388014413"/>
    <n v="0.43665803611985587"/>
    <n v="-3.5746296384340046E-3"/>
    <n v="-1"/>
    <n v="0"/>
    <n v="1"/>
    <n v="0.82508181614464915"/>
    <n v="336.78601659359089"/>
    <n v="425.60393410951315"/>
    <n v="409.15"/>
    <m/>
    <n v="424.69"/>
    <n v="424.69"/>
    <n v="0.47570620330412822"/>
    <n v="2081.87988"/>
    <n v="439.76533835113275"/>
    <n v="435.68"/>
    <s v=""/>
    <n v="-4.1031608093272443E-2"/>
    <n v="7.8853713567956785E-3"/>
    <n v="163211.74959769796"/>
    <n v="272744.00677339791"/>
    <n v="393741.88763211569"/>
    <n v="219004.99296028123"/>
    <m/>
  </r>
  <r>
    <x v="2711"/>
    <m/>
    <n v="17.79"/>
    <n v="2058.1999500000002"/>
    <n v="152.91999799999999"/>
    <n v="29.915437000000001"/>
    <n v="23.451699999999999"/>
    <m/>
    <m/>
    <m/>
    <m/>
    <m/>
    <m/>
    <n v="5.757743251473687E-4"/>
    <n v="4.7553544803141011E-4"/>
    <n v="0.17034971672247473"/>
    <n v="0.58702768589228138"/>
    <n v="0.41297231410771862"/>
    <n v="7.9172615548277619E-3"/>
    <n v="1"/>
    <n v="0"/>
    <n v="1"/>
    <n v="0.8201187227853679"/>
    <n v="338.81187682920341"/>
    <n v="426.45730889721324"/>
    <n v="399.91"/>
    <m/>
    <n v="425.73"/>
    <n v="425.73"/>
    <n v="0.47570620330412822"/>
    <n v="2081.87988"/>
    <n v="439.76533835113275"/>
    <n v="435.68"/>
    <n v="0.58702768589228138"/>
    <n v="-1.8480704185764418E-2"/>
    <n v="-1.1060916542473875E-2"/>
    <n v="163156.26362476122"/>
    <n v="271342.20981656713"/>
    <n v="394706.10050064902"/>
    <n v="216980.51418836066"/>
    <m/>
  </r>
  <r>
    <x v="2712"/>
    <m/>
    <n v="19.920000000000002"/>
    <n v="2020.57996"/>
    <n v="151.44000199999999"/>
    <n v="29.676193000000001"/>
    <n v="22.970199999999998"/>
    <m/>
    <m/>
    <m/>
    <m/>
    <m/>
    <m/>
    <n v="6.2835985588115533E-4"/>
    <n v="4.943182735650249E-4"/>
    <n v="0.17795880629069816"/>
    <n v="0.56192779713665097"/>
    <n v="0.43807220286334903"/>
    <n v="-6.8065641738772852E-3"/>
    <n v="-1"/>
    <n v="0"/>
    <n v="1"/>
    <n v="0.87187669638930043"/>
    <n v="317.42934319057787"/>
    <n v="417.48601993466684"/>
    <n v="396.67"/>
    <m/>
    <n v="417.02"/>
    <n v="417.02"/>
    <n v="0.58702768589228138"/>
    <n v="2020.57996"/>
    <n v="417.48601993466684"/>
    <n v="417.02"/>
    <s v=""/>
    <s v=""/>
    <s v=""/>
    <n v="160174.07668709225"/>
    <n v="268716.0955711322"/>
    <n v="386630.81772668276"/>
    <n v="215245.24666957161"/>
    <m/>
  </r>
  <r>
    <x v="2713"/>
    <m/>
    <n v="21.12"/>
    <n v="2002.6099899999999"/>
    <n v="150.779999"/>
    <n v="29.506729"/>
    <n v="22.772400000000001"/>
    <m/>
    <m/>
    <m/>
    <m/>
    <m/>
    <m/>
    <n v="7.5029888831992537E-4"/>
    <n v="5.3492123076613986E-4"/>
    <n v="0.19446095744730929"/>
    <n v="0.51424204278689611"/>
    <n v="0.48575795721310389"/>
    <n v="-1.9560609080565682E-2"/>
    <n v="-1"/>
    <n v="0"/>
    <n v="1"/>
    <n v="0.8991687168136776"/>
    <n v="307.49297471837173"/>
    <n v="413.12988523881097"/>
    <n v="401.17"/>
    <m/>
    <n v="413.44"/>
    <n v="413.44"/>
    <n v="0.58702768589228138"/>
    <n v="2020.57996"/>
    <n v="417.48601993466684"/>
    <n v="417.02"/>
    <s v=""/>
    <n v="1.0358436891554579E-2"/>
    <n v="-3.1762247504063201E-2"/>
    <n v="158749.57312384562"/>
    <n v="267544.98208141344"/>
    <n v="383311.70035230857"/>
    <n v="214016.10247032702"/>
    <m/>
  </r>
  <r>
    <x v="2714"/>
    <m/>
    <n v="19.309999999999999"/>
    <n v="2025.90002"/>
    <n v="151.71000699999999"/>
    <n v="29.606414000000001"/>
    <n v="23.0383"/>
    <m/>
    <m/>
    <m/>
    <m/>
    <m/>
    <m/>
    <n v="7.4561139431567015E-4"/>
    <n v="5.3997631229147681E-4"/>
    <n v="0.19385255807832347"/>
    <n v="0.51585597317522314"/>
    <n v="0.48414402682477686"/>
    <n v="-1.8865563219784113E-2"/>
    <n v="-1"/>
    <n v="0"/>
    <n v="1"/>
    <n v="0.85454082099350126"/>
    <n v="322.75458712165465"/>
    <n v="419.96476028650073"/>
    <n v="409.56"/>
    <m/>
    <n v="418.28"/>
    <n v="418.28"/>
    <n v="0.58702768589228138"/>
    <n v="2020.57996"/>
    <n v="417.48601993466684"/>
    <n v="417.02"/>
    <s v=""/>
    <n v="2.9915974802462664E-2"/>
    <n v="-4.0942726576816857E-2"/>
    <n v="160595.80496080033"/>
    <n v="269195.19414764096"/>
    <n v="387798.99870202114"/>
    <n v="214739.13060315582"/>
    <m/>
  </r>
  <r>
    <x v="2715"/>
    <m/>
    <n v="17.010000000000002"/>
    <n v="2062.1398899999999"/>
    <n v="152.990005"/>
    <n v="30.264334000000002"/>
    <n v="23.478899999999999"/>
    <m/>
    <m/>
    <m/>
    <m/>
    <m/>
    <m/>
    <n v="6.7129750351433673E-4"/>
    <n v="5.2385119751180258E-4"/>
    <n v="0.18393856087596905"/>
    <n v="0.54365979337758685"/>
    <n v="0.45634020662241315"/>
    <n v="-8.7720267155619088E-3"/>
    <n v="-1"/>
    <n v="1"/>
    <n v="0"/>
    <n v="0.80756619088875536"/>
    <n v="340.49660362008592"/>
    <n v="427.65999995472816"/>
    <n v="415.17"/>
    <m/>
    <n v="426.29"/>
    <n v="426.29"/>
    <n v="0.58702768589228138"/>
    <n v="2020.57996"/>
    <n v="417.48601993466684"/>
    <n v="417.02"/>
    <s v=""/>
    <n v="1.4595957208194399E-2"/>
    <n v="-3.3839188783406193E-2"/>
    <n v="163468.58793965867"/>
    <n v="271466.43067931279"/>
    <n v="395225.29204524384"/>
    <n v="219511.10902669703"/>
    <m/>
  </r>
  <r>
    <x v="2716"/>
    <m/>
    <n v="17.55"/>
    <n v="2044.81006"/>
    <n v="152.63000500000001"/>
    <n v="29.736004000000001"/>
    <n v="23.495999999999999"/>
    <m/>
    <m/>
    <m/>
    <m/>
    <m/>
    <m/>
    <n v="6.0842777612760861E-4"/>
    <n v="5.0941366847586007E-4"/>
    <n v="0.1751135629151308"/>
    <n v="0.57105799422552572"/>
    <n v="0.42894200577447428"/>
    <n v="-7.4749080926072419E-3"/>
    <n v="-1"/>
    <n v="1"/>
    <n v="0"/>
    <n v="0.84925817232738521"/>
    <n v="322.91788593946842"/>
    <n v="435.01955882900216"/>
    <n v="421.45"/>
    <m/>
    <n v="426.61"/>
    <n v="426.61"/>
    <n v="0.58702768589228138"/>
    <n v="2020.57996"/>
    <n v="417.48601993466684"/>
    <n v="417.02"/>
    <s v=""/>
    <s v=""/>
    <s v=""/>
    <n v="162094.82913063126"/>
    <n v="270827.64440667658"/>
    <n v="395521.97292786947"/>
    <n v="215679.06354926887"/>
    <m/>
  </r>
  <r>
    <x v="2717"/>
    <m/>
    <n v="19.600000000000001"/>
    <n v="2028.26001"/>
    <n v="152.240005"/>
    <n v="29.526665999999999"/>
    <n v="23.532699999999998"/>
    <m/>
    <m/>
    <m/>
    <m/>
    <m/>
    <m/>
    <n v="5.490242208980704E-4"/>
    <n v="4.9456302513655099E-4"/>
    <n v="0.16634548606217947"/>
    <n v="0.60115848266913774"/>
    <n v="0.39884151733086226"/>
    <n v="-1.9072580645161229E-2"/>
    <n v="-1"/>
    <n v="1"/>
    <n v="0"/>
    <n v="0.88421952011580263"/>
    <n v="309.62434943278862"/>
    <n v="440.98903139794822"/>
    <n v="425.19"/>
    <m/>
    <n v="427.31"/>
    <n v="427.31"/>
    <n v="0.58702768589228138"/>
    <n v="2020.57996"/>
    <n v="417.48601993466684"/>
    <n v="417.02"/>
    <s v=""/>
    <n v="1.162945667432802E-2"/>
    <n v="-1.3869304916668601E-2"/>
    <n v="160782.88452544215"/>
    <n v="270135.62594465393"/>
    <n v="396170.96235861303"/>
    <n v="214160.70809689278"/>
    <m/>
  </r>
  <r>
    <x v="2718"/>
    <m/>
    <n v="20.56"/>
    <n v="2023.0300299999999"/>
    <n v="152.429993"/>
    <n v="29.606414000000001"/>
    <n v="23.587199999999999"/>
    <m/>
    <m/>
    <m/>
    <m/>
    <m/>
    <m/>
    <n v="5.044140587025282E-4"/>
    <n v="4.828138123507339E-4"/>
    <n v="0.15944424906094112"/>
    <n v="0.62717846889403361"/>
    <n v="0.37282153110596639"/>
    <n v="-3.0248632450845921E-2"/>
    <n v="-1"/>
    <n v="1"/>
    <n v="0"/>
    <n v="0.90274374180889438"/>
    <n v="303.1377813804105"/>
    <n v="444.06857533320971"/>
    <n v="428.13"/>
    <m/>
    <n v="428.31"/>
    <n v="428.31"/>
    <n v="0.58702768589228138"/>
    <n v="2020.57996"/>
    <n v="417.48601993466684"/>
    <n v="417.02"/>
    <s v=""/>
    <n v="1.9854466292021478E-2"/>
    <n v="-1.1908615825741098E-2"/>
    <n v="160368.2970138487"/>
    <n v="270472.74185122509"/>
    <n v="397098.09011681809"/>
    <n v="214739.13060315582"/>
    <m/>
  </r>
  <r>
    <x v="2719"/>
    <m/>
    <n v="21.48"/>
    <n v="2011.2700199999999"/>
    <n v="151.88999899999999"/>
    <n v="29.536632999999998"/>
    <n v="23.578399999999998"/>
    <m/>
    <m/>
    <m/>
    <m/>
    <m/>
    <m/>
    <n v="4.5922554350938849E-4"/>
    <n v="4.6990526518334578E-4"/>
    <n v="0.15389355205868968"/>
    <n v="0.64979980423002692"/>
    <n v="0.35020019576997308"/>
    <n v="-4.2655070024081691E-2"/>
    <n v="-1"/>
    <n v="1"/>
    <n v="0"/>
    <n v="0.9116513459869201"/>
    <n v="300.14664309510823"/>
    <n v="445.5291548656478"/>
    <n v="432.14"/>
    <m/>
    <n v="428.16"/>
    <n v="428.16"/>
    <n v="0.58702768589228138"/>
    <n v="2020.57996"/>
    <n v="417.48601993466684"/>
    <n v="417.02"/>
    <s v=""/>
    <n v="3.2352436211735336E-2"/>
    <n v="-2.3193760262725793E-2"/>
    <n v="159436.06528787388"/>
    <n v="269514.57308870857"/>
    <n v="396959.02095308737"/>
    <n v="214233.00003048262"/>
    <m/>
  </r>
  <r>
    <x v="2720"/>
    <m/>
    <n v="22.39"/>
    <n v="1992.67004"/>
    <n v="150.96000699999999"/>
    <n v="29.227611"/>
    <n v="23.549099999999999"/>
    <m/>
    <m/>
    <m/>
    <m/>
    <m/>
    <m/>
    <n v="5.3073776067236796E-4"/>
    <n v="4.9103853868202093E-4"/>
    <n v="0.16355177509855204"/>
    <n v="0.61142717613271158"/>
    <n v="0.38857282386728842"/>
    <n v="-3.77445669259103E-2"/>
    <n v="-1"/>
    <n v="1"/>
    <n v="0"/>
    <n v="0.95273417512189562"/>
    <n v="286.6207778528825"/>
    <n v="452.22162497298564"/>
    <n v="428.72"/>
    <m/>
    <n v="427.64"/>
    <n v="427.64"/>
    <n v="0.58702768589228138"/>
    <n v="2020.57996"/>
    <n v="417.48601993466684"/>
    <n v="417.02"/>
    <s v=""/>
    <n v="4.2619821877522002E-2"/>
    <n v="-2.7881209699391452E-2"/>
    <n v="157961.61998906056"/>
    <n v="267864.38941298204"/>
    <n v="396476.9145188207"/>
    <n v="211991.62369840647"/>
    <m/>
  </r>
  <r>
    <x v="2721"/>
    <m/>
    <n v="20.95"/>
    <n v="2019.42004"/>
    <n v="152.35000600000001"/>
    <n v="29.476823"/>
    <n v="23.646000000000001"/>
    <m/>
    <m/>
    <m/>
    <m/>
    <m/>
    <m/>
    <n v="4.9327534684965788E-4"/>
    <n v="4.8099079119491833E-4"/>
    <n v="0.15767395942647838"/>
    <n v="0.63422013605632133"/>
    <n v="0.36577986394367867"/>
    <n v="-3.1356727008900957E-2"/>
    <n v="-1"/>
    <n v="1"/>
    <n v="0"/>
    <n v="0.92218668500913681"/>
    <n v="295.81069210829583"/>
    <n v="447.38843505903071"/>
    <n v="428.25"/>
    <m/>
    <n v="429.41"/>
    <n v="429.41"/>
    <n v="0.58702768589228138"/>
    <n v="2020.57996"/>
    <n v="417.48601993466684"/>
    <n v="417.02"/>
    <s v=""/>
    <n v="5.4033055066156521E-2"/>
    <n v="-2.9766766494237262E-2"/>
    <n v="160082.12827687894"/>
    <n v="270330.81241347687"/>
    <n v="398117.93065084371"/>
    <n v="213799.19040391405"/>
    <m/>
  </r>
  <r>
    <x v="2722"/>
    <m/>
    <n v="19.89"/>
    <n v="2022.5500500000001"/>
    <n v="152.53999300000001"/>
    <n v="29.646287000000001"/>
    <n v="23.6541"/>
    <m/>
    <m/>
    <m/>
    <m/>
    <m/>
    <m/>
    <n v="4.4474258486057309E-4"/>
    <n v="4.6679949926783508E-4"/>
    <n v="0.15338414117208757"/>
    <n v="0.65195788323257065"/>
    <n v="0.34804211676742935"/>
    <n v="-8.1824777476951979E-3"/>
    <n v="-1"/>
    <n v="1"/>
    <n v="0"/>
    <n v="0.92125797739864745"/>
    <n v="296.10859452381635"/>
    <n v="447.23825106294169"/>
    <n v="421.16"/>
    <m/>
    <n v="429.6"/>
    <n v="429.6"/>
    <n v="0.58702768589228138"/>
    <n v="2020.57996"/>
    <n v="417.48601993466684"/>
    <n v="417.02"/>
    <s v=""/>
    <n v="3.9744029676956005E-2"/>
    <n v="-2.6369490295664821E-2"/>
    <n v="160330.24835710155"/>
    <n v="270667.92654564173"/>
    <n v="398294.08492490271"/>
    <n v="215028.33460315864"/>
    <m/>
  </r>
  <r>
    <x v="2723"/>
    <m/>
    <n v="18.850000000000001"/>
    <n v="2032.12"/>
    <n v="152.19000199999999"/>
    <n v="29.686161999999999"/>
    <n v="23.551100000000002"/>
    <m/>
    <m/>
    <m/>
    <m/>
    <m/>
    <m/>
    <n v="4.0227821731543176E-4"/>
    <n v="4.5339848157207479E-4"/>
    <n v="0.15116640986420418"/>
    <n v="0.66152262324568012"/>
    <n v="0.33847737675431988"/>
    <n v="1.1757672928425908E-3"/>
    <n v="1"/>
    <n v="1"/>
    <n v="0"/>
    <n v="0.86403760526850415"/>
    <n v="314.50023333212243"/>
    <n v="437.97876031424551"/>
    <n v="412.07"/>
    <m/>
    <n v="427.74"/>
    <n v="427.74"/>
    <n v="0.58702768589228138"/>
    <n v="2020.57996"/>
    <n v="417.48601993466684"/>
    <n v="417.02"/>
    <s v=""/>
    <n v="3.7032408666475281E-2"/>
    <n v="-2.7482229365690225E-2"/>
    <n v="161088.8710968775"/>
    <n v="270046.90030579106"/>
    <n v="396569.62729464122"/>
    <n v="215317.5531094188"/>
    <m/>
  </r>
  <r>
    <x v="2724"/>
    <m/>
    <n v="16.399999999999999"/>
    <n v="2063.1498999999999"/>
    <n v="152.550003"/>
    <n v="29.845658"/>
    <n v="23.542300000000001"/>
    <m/>
    <m/>
    <m/>
    <m/>
    <m/>
    <m/>
    <n v="4.2690984971137066E-4"/>
    <n v="4.5925436336315714E-4"/>
    <n v="0.15213947519793514"/>
    <n v="0.6572916060733015"/>
    <n v="0.3427083939266985"/>
    <n v="3.4970931522655419E-3"/>
    <n v="1"/>
    <n v="1"/>
    <n v="0"/>
    <n v="0.81852094625119276"/>
    <n v="331.06779913499577"/>
    <n v="430.28799555721343"/>
    <n v="415.37"/>
    <m/>
    <n v="427.59"/>
    <n v="427.59"/>
    <n v="0.58702768589228138"/>
    <n v="2020.57996"/>
    <n v="417.48601993466684"/>
    <n v="417.02"/>
    <s v=""/>
    <n v="3.8472162077042737E-2"/>
    <n v="-3.9649753030983281E-2"/>
    <n v="163548.65278361304"/>
    <n v="270685.68835283368"/>
    <n v="396430.55813091045"/>
    <n v="216474.39812194486"/>
    <m/>
  </r>
  <r>
    <x v="2725"/>
    <m/>
    <n v="16.66"/>
    <n v="2051.8200700000002"/>
    <n v="152.470001"/>
    <n v="29.915437000000001"/>
    <n v="23.5444"/>
    <m/>
    <m/>
    <m/>
    <m/>
    <m/>
    <m/>
    <n v="4.6978547079785384E-4"/>
    <n v="4.7114671427954852E-4"/>
    <n v="0.15409670470094175"/>
    <n v="0.64894314381395635"/>
    <n v="0.35105685618604365"/>
    <n v="-2.8594290354887059E-3"/>
    <n v="-1"/>
    <n v="1"/>
    <n v="0"/>
    <n v="0.84089980383298191"/>
    <n v="322.01620532949681"/>
    <n v="434.20944021330541"/>
    <n v="408.88"/>
    <m/>
    <n v="427.64"/>
    <n v="427.64"/>
    <n v="0.58702768589228138"/>
    <n v="2020.57996"/>
    <n v="417.48601993466684"/>
    <n v="417.02"/>
    <s v=""/>
    <n v="2.2543204446753951E-2"/>
    <n v="-3.9253134408843815E-2"/>
    <n v="162650.52200175985"/>
    <n v="270543.73229899071"/>
    <n v="396476.9145188207"/>
    <n v="216980.51418836066"/>
    <m/>
  </r>
  <r>
    <x v="2726"/>
    <m/>
    <n v="15.52"/>
    <n v="2057.0900900000001"/>
    <n v="151.83000200000001"/>
    <n v="29.775879"/>
    <n v="23.4237"/>
    <m/>
    <m/>
    <m/>
    <m/>
    <m/>
    <m/>
    <n v="4.5696552328664789E-4"/>
    <n v="4.6725989272173587E-4"/>
    <n v="0.15345976213058421"/>
    <n v="0.65163661543347473"/>
    <n v="0.34836338456652527"/>
    <n v="8.0713795470143072E-3"/>
    <n v="1"/>
    <n v="1"/>
    <n v="0"/>
    <n v="0.79015042666624735"/>
    <n v="341.45029460336366"/>
    <n v="425.47440878217333"/>
    <n v="415.04"/>
    <m/>
    <n v="425.48"/>
    <n v="425.48"/>
    <n v="0.58702768589228138"/>
    <n v="2020.57996"/>
    <n v="417.48601993466684"/>
    <n v="417.02"/>
    <s v=""/>
    <n v="3.1026068479776514E-2"/>
    <n v="-4.533988168322356E-2"/>
    <n v="163068.28353772129"/>
    <n v="269408.11403315485"/>
    <n v="394474.31856109772"/>
    <n v="215968.28205552907"/>
    <m/>
  </r>
  <r>
    <x v="2727"/>
    <m/>
    <n v="17.22"/>
    <n v="2029.5500500000001"/>
    <n v="151.03999300000001"/>
    <n v="29.516698000000002"/>
    <n v="23.3857"/>
    <m/>
    <m/>
    <m/>
    <m/>
    <m/>
    <m/>
    <n v="4.1246267483603449E-4"/>
    <n v="4.5360020710349919E-4"/>
    <n v="0.15120003451724592"/>
    <n v="0.66137551039113007"/>
    <n v="0.33862448960886993"/>
    <n v="-1.7063851661076272E-3"/>
    <n v="-1"/>
    <n v="1"/>
    <n v="0"/>
    <n v="0.81790180784419986"/>
    <n v="329.45799926430846"/>
    <n v="430.45552887487753"/>
    <n v="426.93"/>
    <m/>
    <n v="424.8"/>
    <n v="424.8"/>
    <n v="0.58702768589228138"/>
    <n v="2020.57996"/>
    <n v="417.48601993466684"/>
    <n v="417.02"/>
    <s v=""/>
    <n v="2.759724538850894E-2"/>
    <n v="-4.9015444446927847E-2"/>
    <n v="160885.14772213812"/>
    <n v="268006.31707632402"/>
    <n v="393843.8716855183"/>
    <n v="214088.40891017427"/>
    <m/>
  </r>
  <r>
    <x v="2728"/>
    <m/>
    <n v="20.440000000000001"/>
    <n v="2002.16003"/>
    <n v="150.41999799999999"/>
    <n v="29.426981000000001"/>
    <n v="23.485299999999999"/>
    <m/>
    <m/>
    <m/>
    <m/>
    <m/>
    <m/>
    <n v="3.932774801068972E-4"/>
    <n v="4.4661052271673405E-4"/>
    <n v="0.15003056470240789"/>
    <n v="0.66653085121924538"/>
    <n v="0.33346914878075462"/>
    <n v="-2.5356258549339497E-2"/>
    <n v="-1"/>
    <n v="1"/>
    <n v="0"/>
    <n v="0.9299159289932083"/>
    <n v="284.3377319055989"/>
    <n v="450.10625683032742"/>
    <n v="422.39"/>
    <m/>
    <n v="426.62"/>
    <n v="426.62"/>
    <n v="0.58702768589228138"/>
    <n v="2020.57996"/>
    <n v="417.48601993466684"/>
    <n v="417.02"/>
    <s v=""/>
    <n v="4.0003911211748733E-2"/>
    <n v="-5.068382944489136E-2"/>
    <n v="158713.90419266108"/>
    <n v="266906.19403437088"/>
    <n v="395531.24420545151"/>
    <n v="213437.67996406404"/>
    <m/>
  </r>
  <r>
    <x v="2729"/>
    <m/>
    <n v="18.760000000000002"/>
    <n v="2021.25"/>
    <n v="151.16000399999999"/>
    <n v="29.307358000000001"/>
    <n v="23.505099999999999"/>
    <m/>
    <m/>
    <m/>
    <m/>
    <m/>
    <m/>
    <n v="3.9604758256498568E-4"/>
    <n v="4.4584156217586553E-4"/>
    <n v="0.1499013500061411"/>
    <n v="0.66710539962384086"/>
    <n v="0.33289460037615914"/>
    <n v="-2.0608542134621904E-2"/>
    <n v="-1"/>
    <n v="1"/>
    <n v="0"/>
    <n v="0.86815187984400455"/>
    <n v="303.22314842642805"/>
    <n v="440.14106029930662"/>
    <n v="436.53"/>
    <m/>
    <n v="426.99"/>
    <n v="426.99"/>
    <n v="0.58702768589228138"/>
    <n v="2020.57996"/>
    <n v="417.48601993466684"/>
    <n v="417.02"/>
    <s v=""/>
    <n v="5.1114780270586024E-2"/>
    <n v="-4.4866341288675948E-2"/>
    <n v="160227.19165431356"/>
    <n v="268219.26535233884"/>
    <n v="395874.2814759874"/>
    <n v="212570.0389515408"/>
    <m/>
  </r>
  <r>
    <x v="2730"/>
    <m/>
    <n v="20.97"/>
    <n v="1994.98999"/>
    <n v="150.85000600000001"/>
    <n v="29.426981000000001"/>
    <n v="23.665299999999998"/>
    <m/>
    <m/>
    <m/>
    <m/>
    <m/>
    <m/>
    <n v="4.3533755309236742E-4"/>
    <n v="4.5613473394575364E-4"/>
    <n v="0.15162186712630202"/>
    <n v="0.65953547397420809"/>
    <n v="0.34046452602579191"/>
    <n v="-4.4705058898866668E-2"/>
    <n v="-1"/>
    <n v="1"/>
    <n v="0"/>
    <n v="0.94757135969584227"/>
    <n v="275.48396443549933"/>
    <n v="453.56258821470948"/>
    <n v="428.15"/>
    <m/>
    <n v="429.91"/>
    <n v="429.91"/>
    <n v="0.58702768589228138"/>
    <n v="2020.57996"/>
    <n v="417.48601993466684"/>
    <n v="417.02"/>
    <s v=""/>
    <n v="4.756457142857129E-2"/>
    <n v="-5.1765489673550991E-2"/>
    <n v="158145.52552933438"/>
    <n v="267669.20294415916"/>
    <n v="398581.49452994624"/>
    <n v="213437.67996406404"/>
    <m/>
  </r>
  <r>
    <x v="2731"/>
    <m/>
    <n v="19.43"/>
    <n v="2020.84998"/>
    <n v="151.699997"/>
    <n v="29.287420999999998"/>
    <n v="23.637599999999999"/>
    <m/>
    <m/>
    <m/>
    <m/>
    <m/>
    <m/>
    <n v="4.2339602138034263E-4"/>
    <n v="4.5192835900654459E-4"/>
    <n v="0.15092113600794901"/>
    <n v="0.66259771590066086"/>
    <n v="0.33740228409933914"/>
    <n v="-2.5214468705196669E-2"/>
    <n v="-1"/>
    <n v="1"/>
    <n v="0"/>
    <n v="0.90769684906483661"/>
    <n v="287.07653543941916"/>
    <n v="447.20050404358557"/>
    <n v="421.23"/>
    <m/>
    <n v="429.44"/>
    <n v="429.44"/>
    <n v="0.58702768589228138"/>
    <n v="2020.57996"/>
    <n v="417.48601993466684"/>
    <n v="417.02"/>
    <s v=""/>
    <n v="5.6536644577349415E-2"/>
    <n v="-3.9886548897871577E-2"/>
    <n v="160195.48153374184"/>
    <n v="269177.43234044901"/>
    <n v="398145.74448358983"/>
    <n v="212425.43332497505"/>
    <m/>
  </r>
  <r>
    <x v="2732"/>
    <m/>
    <n v="17.329999999999998"/>
    <n v="2050.0300299999999"/>
    <n v="153.429993"/>
    <n v="29.656255999999999"/>
    <n v="23.6678"/>
    <m/>
    <m/>
    <m/>
    <m/>
    <m/>
    <m/>
    <n v="3.9113722900978819E-4"/>
    <n v="4.4139475116659221E-4"/>
    <n v="0.14915192073451902"/>
    <n v="0.67045733978842736"/>
    <n v="0.32954266021157264"/>
    <n v="2.1827278330985387E-3"/>
    <n v="1"/>
    <n v="1"/>
    <n v="0"/>
    <n v="0.86923037900457267"/>
    <n v="299.24229426832954"/>
    <n v="440.88333445205279"/>
    <n v="425.07"/>
    <m/>
    <n v="430"/>
    <n v="430"/>
    <n v="0.58702768589228138"/>
    <n v="2020.57996"/>
    <n v="417.48601993466684"/>
    <n v="417.02"/>
    <s v=""/>
    <n v="3.8439295726444778E-2"/>
    <n v="-3.8315978053969357E-2"/>
    <n v="162508.62313613266"/>
    <n v="272247.14816410356"/>
    <n v="398664.93602818472"/>
    <n v="215100.64104300583"/>
    <m/>
  </r>
  <r>
    <x v="2733"/>
    <m/>
    <n v="18.329999999999998"/>
    <n v="2041.51001"/>
    <n v="152.85000600000001"/>
    <n v="29.755941"/>
    <n v="23.7057"/>
    <m/>
    <m/>
    <m/>
    <m/>
    <m/>
    <m/>
    <n v="3.8990481891784581E-4"/>
    <n v="4.3951730247430537E-4"/>
    <n v="0.14883437789941203"/>
    <n v="0.67188778164937024"/>
    <n v="0.32811221835062976"/>
    <n v="-4.7683328762148283E-3"/>
    <n v="-1"/>
    <n v="1"/>
    <n v="0"/>
    <n v="0.90682805807437883"/>
    <n v="286.29887211493292"/>
    <n v="447.23998838267784"/>
    <n v="419.94"/>
    <m/>
    <n v="430.7"/>
    <n v="430.7"/>
    <n v="0.58702768589228138"/>
    <n v="2020.57996"/>
    <n v="417.48601993466684"/>
    <n v="417.02"/>
    <s v=""/>
    <n v="2.4882567208052153E-2"/>
    <n v="-3.9363746034582925E-2"/>
    <n v="161833.22975211852"/>
    <n v="271218.01556991617"/>
    <n v="399313.92545892822"/>
    <n v="215823.66917583463"/>
    <m/>
  </r>
  <r>
    <x v="2734"/>
    <m/>
    <n v="16.850000000000001"/>
    <n v="2062.5200199999999"/>
    <n v="153.75"/>
    <n v="29.745972999999999"/>
    <n v="23.726500000000001"/>
    <m/>
    <m/>
    <m/>
    <m/>
    <m/>
    <m/>
    <n v="3.9176850474243423E-4"/>
    <n v="4.3858803371498811E-4"/>
    <n v="0.14867695483576263"/>
    <n v="0.67259919407460245"/>
    <n v="0.32740080592539755"/>
    <n v="1.3102361008224494E-2"/>
    <n v="1"/>
    <n v="1"/>
    <n v="0"/>
    <n v="0.86573524283606473"/>
    <n v="299.27247449743851"/>
    <n v="440.48444450415366"/>
    <n v="426.04"/>
    <m/>
    <n v="431.09"/>
    <n v="431.09"/>
    <n v="0.58702768589228138"/>
    <n v="2020.57996"/>
    <n v="417.48601993466684"/>
    <n v="417.02"/>
    <s v=""/>
    <n v="1.4572546719964441E-2"/>
    <n v="-2.3577420086148382E-2"/>
    <n v="163498.72135332029"/>
    <n v="272814.9706050689"/>
    <n v="399675.50528462819"/>
    <n v="215751.36998911606"/>
    <m/>
  </r>
  <r>
    <x v="2735"/>
    <m/>
    <n v="17.29"/>
    <n v="2055.4699700000001"/>
    <n v="154.020004"/>
    <n v="29.785845999999999"/>
    <n v="23.827200000000001"/>
    <m/>
    <m/>
    <m/>
    <m/>
    <m/>
    <m/>
    <n v="4.4178637297786897E-4"/>
    <n v="4.521888083164419E-4"/>
    <n v="0.15096461816978399"/>
    <n v="0.66240686865801846"/>
    <n v="0.33759313134198154"/>
    <n v="1.2211515977052341E-2"/>
    <n v="1"/>
    <n v="1"/>
    <n v="0"/>
    <n v="0.88788442004106616"/>
    <n v="291.61581603854495"/>
    <n v="444.24093091194123"/>
    <n v="426.98"/>
    <m/>
    <n v="432.93"/>
    <n v="432.93"/>
    <n v="0.58702768589228138"/>
    <n v="2020.57996"/>
    <n v="417.48601993466684"/>
    <n v="417.02"/>
    <s v=""/>
    <s v=""/>
    <s v=""/>
    <n v="162939.85445782371"/>
    <n v="273294.06740717136"/>
    <n v="401381.4203597256"/>
    <n v="216040.57398911892"/>
    <m/>
  </r>
  <r>
    <x v="2736"/>
    <m/>
    <n v="18.55"/>
    <n v="2046.73999"/>
    <n v="153.61000100000001"/>
    <n v="29.815752"/>
    <n v="23.790199999999999"/>
    <m/>
    <m/>
    <m/>
    <m/>
    <m/>
    <m/>
    <n v="4.1381321279832547E-4"/>
    <n v="4.4348478720242169E-4"/>
    <n v="0.14950462626621977"/>
    <n v="0.66887562276455637"/>
    <n v="0.33112437723544363"/>
    <n v="9.3998960749274545E-3"/>
    <n v="1"/>
    <n v="1"/>
    <n v="0"/>
    <n v="0.90609907253066158"/>
    <n v="285.63341491772542"/>
    <n v="447.2787490466639"/>
    <n v="421.55"/>
    <m/>
    <n v="432.29"/>
    <n v="432.29"/>
    <n v="0.58702768589228138"/>
    <n v="2020.57996"/>
    <n v="417.48601993466684"/>
    <n v="417.02"/>
    <s v=""/>
    <s v=""/>
    <s v=""/>
    <n v="162247.81726371197"/>
    <n v="272566.55549567222"/>
    <n v="400788.05859447434"/>
    <n v="216257.48605553189"/>
    <m/>
  </r>
  <r>
    <x v="2737"/>
    <m/>
    <n v="17.23"/>
    <n v="2068.5900900000001"/>
    <n v="154.41999799999999"/>
    <n v="29.865593000000001"/>
    <n v="23.807300000000001"/>
    <m/>
    <m/>
    <m/>
    <m/>
    <m/>
    <m/>
    <n v="3.8055497935159311E-4"/>
    <n v="4.3261716993627907E-4"/>
    <n v="0.14766145524404284"/>
    <n v="0.67722480341757529"/>
    <n v="0.32277519658242471"/>
    <n v="2.2609546001736262E-2"/>
    <n v="1"/>
    <n v="0"/>
    <n v="1"/>
    <n v="0.8674129081969485"/>
    <n v="297.82861692565245"/>
    <n v="440.91318347251922"/>
    <n v="421.01"/>
    <m/>
    <n v="432.61"/>
    <n v="432.61"/>
    <n v="0.58702768589228138"/>
    <n v="2020.57996"/>
    <n v="417.48601993466684"/>
    <n v="417.02"/>
    <s v=""/>
    <s v=""/>
    <s v=""/>
    <n v="163979.90392313854"/>
    <n v="274003.81928588485"/>
    <n v="401084.73947709997"/>
    <n v="216618.98924225324"/>
    <m/>
  </r>
  <r>
    <x v="2738"/>
    <m/>
    <n v="16.96"/>
    <n v="2068.5300299999999"/>
    <n v="154.550003"/>
    <n v="29.82572"/>
    <n v="23.798400000000001"/>
    <m/>
    <m/>
    <m/>
    <m/>
    <m/>
    <m/>
    <n v="3.5978775918096942E-4"/>
    <n v="4.2482513816755139E-4"/>
    <n v="0.14632561964210022"/>
    <n v="0.68340732295951545"/>
    <n v="0.31659267704048455"/>
    <n v="2.5814966574149341E-2"/>
    <n v="1"/>
    <n v="0"/>
    <n v="1"/>
    <n v="0.86327866141477061"/>
    <n v="299.24812197282176"/>
    <n v="441.61367412803264"/>
    <n v="429.21"/>
    <m/>
    <n v="432.46"/>
    <n v="432.46"/>
    <n v="0.58702768589228138"/>
    <n v="2020.57996"/>
    <n v="417.48601993466684"/>
    <n v="417.02"/>
    <s v=""/>
    <s v=""/>
    <s v=""/>
    <n v="163975.14288658649"/>
    <n v="274234.50097859063"/>
    <n v="400945.67031336919"/>
    <n v="216329.78524225042"/>
    <m/>
  </r>
  <r>
    <x v="2739"/>
    <m/>
    <n v="15.34"/>
    <n v="2088.4799800000001"/>
    <n v="154.91999799999999"/>
    <n v="30.025091"/>
    <n v="24.129000000000001"/>
    <m/>
    <m/>
    <m/>
    <m/>
    <m/>
    <m/>
    <n v="3.3945392270948047E-4"/>
    <n v="4.1677386585650721E-4"/>
    <n v="0.1449324078291945"/>
    <n v="0.68997680710481146"/>
    <n v="0.31002319289518854"/>
    <n v="6.1884078277521001E-2"/>
    <n v="1"/>
    <n v="0"/>
    <n v="1"/>
    <n v="0.81956948710174482"/>
    <n v="314.39953125788384"/>
    <n v="449.06687548090144"/>
    <n v="431.32"/>
    <m/>
    <n v="438.48"/>
    <n v="438.48"/>
    <n v="0.58702768589228138"/>
    <n v="2020.57996"/>
    <n v="417.48601993466684"/>
    <n v="417.02"/>
    <n v="0.68997680710481146"/>
    <s v=""/>
    <s v=""/>
    <n v="165556.6021133739"/>
    <n v="274891.02244232409"/>
    <n v="406526.97941776377"/>
    <n v="217775.84876103664"/>
    <m/>
  </r>
  <r>
    <x v="2740"/>
    <m/>
    <n v="14.69"/>
    <n v="2096.98999"/>
    <n v="155.320007"/>
    <n v="30.114806000000002"/>
    <n v="24.2363"/>
    <m/>
    <m/>
    <m/>
    <m/>
    <m/>
    <m/>
    <n v="3.4550237370515973E-4"/>
    <n v="4.1626880286080016E-4"/>
    <n v="0.1448445638061171"/>
    <n v="0.69039525800813517"/>
    <n v="0.30960474199186483"/>
    <n v="7.8170237405906132E-2"/>
    <n v="1"/>
    <n v="0"/>
    <n v="1"/>
    <n v="0.8147362130858653"/>
    <n v="316.25364992499902"/>
    <n v="449.94964108520645"/>
    <n v="430.63"/>
    <m/>
    <n v="440.44"/>
    <n v="440.44"/>
    <n v="0.68997680710481146"/>
    <n v="2096.98999"/>
    <n v="449.94964108520645"/>
    <n v="440.44"/>
    <s v=""/>
    <s v=""/>
    <s v=""/>
    <n v="166231.20199129602"/>
    <n v="275600.80093713233"/>
    <n v="408344.14982384571"/>
    <n v="218426.56320088953"/>
    <m/>
  </r>
  <r>
    <x v="2741"/>
    <m/>
    <n v="15.8"/>
    <n v="2100.3400900000001"/>
    <n v="155.53999300000001"/>
    <n v="30.214490999999999"/>
    <n v="24.2516"/>
    <m/>
    <m/>
    <m/>
    <m/>
    <m/>
    <m/>
    <n v="3.7777955981704397E-4"/>
    <n v="4.2382896581969625E-4"/>
    <n v="0.14615395949926466"/>
    <n v="0.68420999569637475"/>
    <n v="0.31579000430362525"/>
    <n v="0.1005293570937892"/>
    <n v="1"/>
    <n v="0"/>
    <n v="1"/>
    <n v="0.81830125197774328"/>
    <n v="314.86981974343547"/>
    <n v="449.29335997070115"/>
    <n v="431.79"/>
    <m/>
    <n v="440.76"/>
    <n v="440.76"/>
    <n v="0.68997680710481146"/>
    <n v="2096.98999"/>
    <n v="449.94964108520645"/>
    <n v="440.44"/>
    <s v=""/>
    <n v="-1.082978941640067E-2"/>
    <n v="-4.5878816642936915E-3"/>
    <n v="166496.76890026874"/>
    <n v="275991.14548427722"/>
    <n v="408640.83070647134"/>
    <n v="219149.59133371827"/>
    <m/>
  </r>
  <r>
    <x v="2742"/>
    <m/>
    <n v="15.45"/>
    <n v="2099.6799299999998"/>
    <n v="155.470001"/>
    <n v="30.164649000000001"/>
    <n v="24.266400000000001"/>
    <m/>
    <m/>
    <m/>
    <m/>
    <m/>
    <m/>
    <n v="3.622552605012579E-4"/>
    <n v="4.1779019384488087E-4"/>
    <n v="0.14510901339951973"/>
    <n v="0.68913706776212547"/>
    <n v="0.31086293223787453"/>
    <n v="2.6462850067961372E-2"/>
    <n v="1"/>
    <n v="0"/>
    <n v="1"/>
    <n v="0.80148465395555102"/>
    <n v="321.34058973816292"/>
    <n v="452.37111233081151"/>
    <n v="434.84"/>
    <m/>
    <n v="441.04"/>
    <n v="441.04"/>
    <n v="0.68997680710481146"/>
    <n v="2096.98999"/>
    <n v="449.94964108520645"/>
    <n v="440.44"/>
    <s v=""/>
    <s v=""/>
    <s v=""/>
    <n v="166444.43713386549"/>
    <n v="275866.9512376262"/>
    <n v="408900.42647876882"/>
    <n v="218788.08089386823"/>
    <m/>
  </r>
  <r>
    <x v="2743"/>
    <m/>
    <n v="15.29"/>
    <n v="2097.4499500000002"/>
    <n v="155.08000200000001"/>
    <n v="30.304207000000002"/>
    <n v="24.304300000000001"/>
    <m/>
    <m/>
    <m/>
    <m/>
    <m/>
    <m/>
    <n v="3.4530648207473769E-4"/>
    <n v="4.1103951231661608E-4"/>
    <n v="0.14393189855191049"/>
    <n v="0.69477302117246786"/>
    <n v="0.30522697882753214"/>
    <n v="3.6901727699435241E-2"/>
    <n v="1"/>
    <n v="0"/>
    <n v="1"/>
    <n v="0.79068967624653086"/>
    <n v="325.66863829917656"/>
    <n v="454.40206661451288"/>
    <n v="440.43"/>
    <m/>
    <n v="441.74"/>
    <n v="441.74"/>
    <n v="0.68997680710481146"/>
    <n v="2096.98999"/>
    <n v="449.94964108520645"/>
    <n v="440.44"/>
    <s v=""/>
    <s v=""/>
    <s v=""/>
    <n v="166267.66363585921"/>
    <n v="275174.93455000996"/>
    <n v="409549.41590951238"/>
    <n v="219800.31302669985"/>
    <m/>
  </r>
  <r>
    <x v="2744"/>
    <m/>
    <n v="14.3"/>
    <n v="2110.3000499999998"/>
    <n v="155.25"/>
    <n v="30.324145000000001"/>
    <n v="24.504999999999999"/>
    <m/>
    <m/>
    <m/>
    <m/>
    <m/>
    <m/>
    <n v="3.2157857187692341E-4"/>
    <n v="4.0194914835001546E-4"/>
    <n v="0.14233143390284797"/>
    <n v="0.70258548837678125"/>
    <n v="0.29741451162321875"/>
    <n v="3.8232617887919526E-2"/>
    <n v="1"/>
    <n v="0"/>
    <n v="1"/>
    <n v="0.75955300603679499"/>
    <n v="338.49318539142109"/>
    <n v="460.36671904215171"/>
    <n v="439.61"/>
    <m/>
    <n v="445.4"/>
    <n v="445.4"/>
    <n v="0.68997680710481146"/>
    <n v="2096.98999"/>
    <n v="449.94964108520645"/>
    <n v="440.44"/>
    <s v=""/>
    <s v=""/>
    <s v=""/>
    <n v="167286.3082545244"/>
    <n v="275476.58007438667"/>
    <n v="412942.70350454294"/>
    <n v="219944.92590639429"/>
    <m/>
  </r>
  <r>
    <x v="2745"/>
    <m/>
    <n v="14.56"/>
    <n v="2109.6599099999999"/>
    <n v="155.25"/>
    <n v="30.244396999999999"/>
    <n v="24.484500000000001"/>
    <m/>
    <m/>
    <m/>
    <m/>
    <m/>
    <m/>
    <n v="2.9304930239474068E-4"/>
    <n v="3.9097925021116788E-4"/>
    <n v="0.1403757607660342"/>
    <n v="0.71237369937870609"/>
    <n v="0.28762630062129391"/>
    <n v="3.889179133455252E-2"/>
    <n v="1"/>
    <n v="0"/>
    <n v="1"/>
    <n v="0.76417657188256394"/>
    <n v="336.4327030833233"/>
    <n v="459.43260129053778"/>
    <n v="446.06"/>
    <m/>
    <n v="445.06"/>
    <n v="445.06"/>
    <n v="0.68997680710481146"/>
    <n v="2096.98999"/>
    <n v="449.94964108520645"/>
    <n v="440.44"/>
    <s v=""/>
    <s v=""/>
    <s v=""/>
    <n v="167235.5635003052"/>
    <n v="275476.58007438667"/>
    <n v="412627.48006675323"/>
    <n v="219366.50340013125"/>
    <m/>
  </r>
  <r>
    <x v="2746"/>
    <m/>
    <n v="13.69"/>
    <n v="2115.4799800000001"/>
    <n v="155.520004"/>
    <n v="30.403893"/>
    <n v="24.642900000000001"/>
    <m/>
    <m/>
    <m/>
    <m/>
    <m/>
    <m/>
    <n v="2.6890312867590958E-4"/>
    <n v="3.8079749966102571E-4"/>
    <n v="0.13853589420404985"/>
    <n v="0.7218345871627303"/>
    <n v="0.2781654128372697"/>
    <n v="5.3618697686494216E-2"/>
    <n v="1"/>
    <n v="0"/>
    <n v="1"/>
    <n v="0.72644907346935605"/>
    <n v="353.04243012645742"/>
    <n v="466.99335071849782"/>
    <n v="444.91"/>
    <m/>
    <n v="447.95"/>
    <n v="447.95"/>
    <n v="0.68997680710481146"/>
    <n v="2096.98999"/>
    <n v="449.94964108520645"/>
    <n v="440.44"/>
    <s v=""/>
    <s v=""/>
    <s v=""/>
    <n v="167696.92823565786"/>
    <n v="275955.67687648907"/>
    <n v="415306.87928796589"/>
    <n v="220523.3484126573"/>
    <m/>
  </r>
  <r>
    <x v="2747"/>
    <m/>
    <n v="13.84"/>
    <n v="2113.8601100000001"/>
    <n v="155.320007"/>
    <n v="30.373987"/>
    <n v="24.6126"/>
    <m/>
    <m/>
    <m/>
    <m/>
    <m/>
    <m/>
    <n v="2.4654317365248302E-4"/>
    <n v="3.7073268202444427E-4"/>
    <n v="0.13669282049190437"/>
    <n v="0.73156731743583048"/>
    <n v="0.26843268256416952"/>
    <n v="5.6059865827647298E-2"/>
    <n v="1"/>
    <n v="0"/>
    <n v="1"/>
    <n v="0.74026984048997002"/>
    <n v="346.32576222313605"/>
    <n v="464.03181882490276"/>
    <n v="446.4"/>
    <m/>
    <n v="447.41"/>
    <n v="447.41"/>
    <n v="0.68997680710481146"/>
    <n v="2096.98999"/>
    <n v="449.94964108520645"/>
    <n v="440.44"/>
    <s v=""/>
    <n v="-2.5729352447003695E-2"/>
    <n v="1.5161129492816006E-2"/>
    <n v="167568.51897359474"/>
    <n v="275600.80093713233"/>
    <n v="414806.2302985352"/>
    <n v="220306.4363462443"/>
    <m/>
  </r>
  <r>
    <x v="2748"/>
    <m/>
    <n v="13.91"/>
    <n v="2110.73999"/>
    <n v="155.050003"/>
    <n v="30.284269999999999"/>
    <n v="24.6159"/>
    <m/>
    <m/>
    <m/>
    <m/>
    <m/>
    <m/>
    <n v="2.2587841432735578E-4"/>
    <n v="3.6080756897574726E-4"/>
    <n v="0.13485066361118755"/>
    <n v="0.74156105221942525"/>
    <n v="0.25843894778057475"/>
    <n v="6.816086472738847E-2"/>
    <n v="1"/>
    <n v="0"/>
    <n v="1"/>
    <n v="0.72529068548207909"/>
    <n v="353.33356801478186"/>
    <n v="467.16167056390788"/>
    <n v="446.67"/>
    <m/>
    <n v="447.48"/>
    <n v="447.48"/>
    <n v="0.68997680710481146"/>
    <n v="2096.98999"/>
    <n v="449.94964108520645"/>
    <n v="440.44"/>
    <s v=""/>
    <n v="-2.7300865240321048E-2"/>
    <n v="1.5294891869199301E-2"/>
    <n v="167321.18288690358"/>
    <n v="275121.70413502987"/>
    <n v="414871.12924160954"/>
    <n v="219655.70740013407"/>
    <m/>
  </r>
  <r>
    <x v="2749"/>
    <m/>
    <n v="13.34"/>
    <n v="2104.5"/>
    <n v="154.66000399999999"/>
    <n v="30.274303"/>
    <n v="24.5702"/>
    <m/>
    <m/>
    <m/>
    <m/>
    <m/>
    <m/>
    <n v="2.0404805096030167E-4"/>
    <n v="3.5021058532617923E-4"/>
    <n v="0.13285561147516289"/>
    <n v="0.75269684802658721"/>
    <n v="0.24730315197341279"/>
    <n v="7.4315948030012347E-2"/>
    <n v="1"/>
    <n v="0"/>
    <n v="1"/>
    <n v="0.71805076056159844"/>
    <n v="356.86057939865515"/>
    <n v="468.7160888995765"/>
    <n v="452.19"/>
    <m/>
    <n v="446.66"/>
    <n v="446.66"/>
    <n v="0.68997680710481146"/>
    <n v="2096.98999"/>
    <n v="449.94964108520645"/>
    <n v="440.44"/>
    <s v=""/>
    <n v="-2.355570569352794E-2"/>
    <n v="1.2650207065106667E-2"/>
    <n v="166826.53053135579"/>
    <n v="274429.68744741357"/>
    <n v="414110.88447988138"/>
    <n v="219583.41546654422"/>
    <m/>
  </r>
  <r>
    <x v="2750"/>
    <m/>
    <n v="13.04"/>
    <n v="2117.3898899999999"/>
    <n v="155.470001"/>
    <n v="30.413861000000001"/>
    <n v="24.768699999999999"/>
    <m/>
    <m/>
    <m/>
    <m/>
    <m/>
    <m/>
    <n v="1.8498089733464057E-4"/>
    <n v="3.4010556320750456E-4"/>
    <n v="0.13092486542157769"/>
    <n v="0.76379685156062826"/>
    <n v="0.23620314843937174"/>
    <n v="8.0713353757623119E-2"/>
    <n v="1"/>
    <n v="0"/>
    <n v="1"/>
    <n v="0.69796870674768607"/>
    <n v="366.84106232989348"/>
    <n v="473.08568792967196"/>
    <n v="448.59"/>
    <m/>
    <n v="450.3"/>
    <n v="450.3"/>
    <n v="0.68997680710481146"/>
    <n v="2096.98999"/>
    <n v="449.94964108520645"/>
    <n v="440.44"/>
    <s v=""/>
    <s v=""/>
    <s v=""/>
    <n v="167848.32935655455"/>
    <n v="275866.9512376262"/>
    <n v="417485.62951974786"/>
    <n v="220595.64759937584"/>
    <m/>
  </r>
  <r>
    <x v="2751"/>
    <m/>
    <n v="13.86"/>
    <n v="2107.7800299999999"/>
    <n v="154.929993"/>
    <n v="30.364018000000002"/>
    <n v="24.628900000000002"/>
    <m/>
    <m/>
    <m/>
    <m/>
    <m/>
    <m/>
    <n v="1.6781246919195012E-4"/>
    <n v="3.3030129478851149E-4"/>
    <n v="0.12902397163837803"/>
    <n v="0.77504977354343907"/>
    <n v="0.22495022645656093"/>
    <n v="7.4415181984903073E-2"/>
    <n v="1"/>
    <n v="0"/>
    <n v="1"/>
    <n v="0.71556422083028848"/>
    <n v="357.59314474290079"/>
    <n v="469.11025378591108"/>
    <n v="448.79"/>
    <m/>
    <n v="447.77"/>
    <n v="447.77"/>
    <n v="0.68997680710481146"/>
    <n v="2096.98999"/>
    <n v="449.94964108520645"/>
    <n v="440.44"/>
    <s v=""/>
    <n v="-2.3377839024252611E-2"/>
    <n v="1.5790660951951363E-2"/>
    <n v="167086.5428976845"/>
    <n v="274908.75763342134"/>
    <n v="415139.99629148893"/>
    <n v="220234.12990639711"/>
    <m/>
  </r>
  <r>
    <x v="2752"/>
    <m/>
    <n v="14.23"/>
    <n v="2098.5300299999999"/>
    <n v="154.259995"/>
    <n v="30.174617999999999"/>
    <n v="24.5611"/>
    <m/>
    <m/>
    <m/>
    <m/>
    <m/>
    <m/>
    <n v="1.5632902147218522E-4"/>
    <n v="3.2198159570468517E-4"/>
    <n v="0.12738866677815627"/>
    <n v="0.7849991881471462"/>
    <n v="0.2150008118528538"/>
    <n v="7.8110881849199579E-2"/>
    <n v="1"/>
    <n v="0"/>
    <n v="1"/>
    <n v="0.71448572166972035"/>
    <n v="358.13210951392108"/>
    <n v="469.34593494500859"/>
    <n v="450.98"/>
    <m/>
    <n v="446.55"/>
    <n v="446.55"/>
    <n v="0.68997680710481146"/>
    <n v="2096.98999"/>
    <n v="449.94964108520645"/>
    <n v="440.44"/>
    <s v=""/>
    <n v="-2.2815516474932962E-2"/>
    <n v="1.3100140277840566E-2"/>
    <n v="166353.28302245756"/>
    <n v="273719.90895260539"/>
    <n v="414008.90042647877"/>
    <n v="218860.38733371545"/>
    <m/>
  </r>
  <r>
    <x v="2753"/>
    <m/>
    <n v="14.04"/>
    <n v="2101.0400399999999"/>
    <n v="154.470001"/>
    <n v="30.224460000000001"/>
    <n v="24.619399999999999"/>
    <m/>
    <m/>
    <m/>
    <m/>
    <m/>
    <m/>
    <n v="1.4281774692344659E-4"/>
    <n v="3.1295863611308854E-4"/>
    <n v="0.12559106361560787"/>
    <n v="0.7962349957164665"/>
    <n v="0.2037650042835335"/>
    <n v="8.7235542138206182E-2"/>
    <n v="1"/>
    <n v="0"/>
    <n v="1"/>
    <n v="0.70082473230252373"/>
    <n v="364.97960666010334"/>
    <n v="472.33723793509813"/>
    <n v="443.91"/>
    <m/>
    <n v="447.62"/>
    <n v="447.62"/>
    <n v="0.68997680710481146"/>
    <n v="2096.98999"/>
    <n v="449.94964108520645"/>
    <n v="440.44"/>
    <n v="0.7962349957164665"/>
    <n v="-1.5043897179779608E-2"/>
    <n v="6.1511423550089095E-3"/>
    <n v="166552.2548732055"/>
    <n v="274092.54492474772"/>
    <n v="415000.92712775822"/>
    <n v="219221.89777356549"/>
    <m/>
  </r>
  <r>
    <x v="2754"/>
    <m/>
    <n v="15.2"/>
    <n v="2071.26001"/>
    <n v="152.44000199999999"/>
    <n v="29.925405999999999"/>
    <n v="24.260200000000001"/>
    <m/>
    <m/>
    <m/>
    <m/>
    <m/>
    <m/>
    <n v="1.53883116990132E-4"/>
    <n v="3.1117402045740492E-4"/>
    <n v="0.1252324663617754"/>
    <n v="0.79851497702773755"/>
    <n v="0.20148502297226245"/>
    <n v="7.526478565326214E-2"/>
    <n v="1"/>
    <n v="0"/>
    <n v="1"/>
    <n v="0.73420827576344339"/>
    <n v="347.59392947194817"/>
    <n v="464.83736434140076"/>
    <n v="446.5"/>
    <m/>
    <n v="441.1"/>
    <n v="441.1"/>
    <n v="0.7962349957164665"/>
    <n v="2071.26001"/>
    <n v="464.83736434140076"/>
    <n v="441.1"/>
    <s v=""/>
    <s v=""/>
    <s v=""/>
    <n v="164191.55205352401"/>
    <n v="270490.50188401068"/>
    <n v="408956.05414426111"/>
    <n v="217052.82062820788"/>
    <m/>
  </r>
  <r>
    <x v="2755"/>
    <m/>
    <n v="15.06"/>
    <n v="2079.4299299999998"/>
    <n v="153.10000600000001"/>
    <n v="30.074933000000001"/>
    <n v="24.3657"/>
    <m/>
    <m/>
    <m/>
    <m/>
    <m/>
    <m/>
    <n v="1.712209255948077E-4"/>
    <n v="3.1165663593478947E-4"/>
    <n v="0.12532954340901983"/>
    <n v="0.79789646782358825"/>
    <n v="0.20210353217641175"/>
    <n v="8.5445222147905994E-2"/>
    <n v="1"/>
    <n v="0"/>
    <n v="1"/>
    <n v="0.72270428471738313"/>
    <n v="353.04022800100279"/>
    <n v="467.26514269520976"/>
    <n v="441.21"/>
    <m/>
    <n v="443.05"/>
    <n v="443.05"/>
    <n v="0.7962349957164665"/>
    <n v="2071.26001"/>
    <n v="464.83736434140076"/>
    <n v="441.1"/>
    <s v=""/>
    <s v=""/>
    <s v=""/>
    <n v="164839.19254215254"/>
    <n v="271661.61714813579"/>
    <n v="410763.95327276102"/>
    <n v="218137.35920088668"/>
    <m/>
  </r>
  <r>
    <x v="2756"/>
    <m/>
    <n v="16.690000000000001"/>
    <n v="2044.16003"/>
    <n v="151.179993"/>
    <n v="29.536632999999998"/>
    <n v="23.978400000000001"/>
    <m/>
    <m/>
    <m/>
    <m/>
    <m/>
    <m/>
    <n v="2.4803074384289678E-4"/>
    <n v="3.3048651009901674E-4"/>
    <n v="0.12906014144185043"/>
    <n v="0.77483256164767322"/>
    <n v="0.22516743835232678"/>
    <n v="6.6868553873162151E-2"/>
    <n v="1"/>
    <n v="0"/>
    <n v="1"/>
    <n v="0.76043178313059112"/>
    <n v="334.61038757613937"/>
    <n v="459.13422603382833"/>
    <n v="437.56"/>
    <m/>
    <n v="436.02"/>
    <n v="436.02"/>
    <n v="0.7962349957164665"/>
    <n v="2071.26001"/>
    <n v="464.83736434140076"/>
    <n v="441.1"/>
    <s v=""/>
    <s v=""/>
    <s v=""/>
    <n v="162043.30038288058"/>
    <n v="268254.73396012699"/>
    <n v="404246.24513257924"/>
    <n v="214233.00003048262"/>
    <m/>
  </r>
  <r>
    <x v="2757"/>
    <m/>
    <n v="16.87"/>
    <n v="2040.23999"/>
    <n v="150.46000699999999"/>
    <n v="29.466854000000001"/>
    <n v="23.903600000000001"/>
    <m/>
    <m/>
    <m/>
    <m/>
    <m/>
    <m/>
    <n v="3.0258070485249505E-4"/>
    <n v="3.4437782541421261E-4"/>
    <n v="0.13174461051927822"/>
    <n v="0.75904433286374917"/>
    <n v="0.24095566713625083"/>
    <n v="5.9106898792319118E-2"/>
    <n v="1"/>
    <n v="0"/>
    <n v="1"/>
    <n v="0.76835076307809602"/>
    <n v="331.12582392661182"/>
    <n v="457.54044961634497"/>
    <n v="446.26"/>
    <m/>
    <n v="434.67"/>
    <n v="434.67"/>
    <n v="0.7962349957164665"/>
    <n v="2071.26001"/>
    <n v="464.83736434140076"/>
    <n v="441.1"/>
    <s v=""/>
    <n v="2.3002064080080764E-2"/>
    <n v="-3.2099094299414044E-2"/>
    <n v="161732.55356760658"/>
    <n v="266977.1862565428"/>
    <n v="402994.62265900243"/>
    <n v="213726.88396406686"/>
    <m/>
  </r>
  <r>
    <x v="2758"/>
    <m/>
    <n v="15.42"/>
    <n v="2065.9499500000002"/>
    <n v="150.38999899999999"/>
    <n v="29.765910000000002"/>
    <n v="24.244599999999998"/>
    <m/>
    <m/>
    <m/>
    <m/>
    <m/>
    <m/>
    <n v="3.0068905725735314E-4"/>
    <n v="3.425564175188185E-4"/>
    <n v="0.13139575123628788"/>
    <n v="0.76105961615281481"/>
    <n v="0.23894038384718519"/>
    <n v="7.4936009466765541E-2"/>
    <n v="1"/>
    <n v="0"/>
    <n v="1"/>
    <n v="0.71997807850594697"/>
    <n v="351.97235106524232"/>
    <n v="467.14216665836614"/>
    <n v="442.89"/>
    <m/>
    <n v="440.88"/>
    <n v="440.88"/>
    <n v="0.7962349957164665"/>
    <n v="2071.26001"/>
    <n v="464.83736434140076"/>
    <n v="441.1"/>
    <s v=""/>
    <n v="3.0300391278968997E-2"/>
    <n v="-4.2112918154171508E-2"/>
    <n v="163770.61649319457"/>
    <n v="266852.96361939079"/>
    <n v="408752.08603745594"/>
    <n v="215895.97561568185"/>
    <m/>
  </r>
  <r>
    <x v="2759"/>
    <m/>
    <n v="16"/>
    <n v="2053.3998999999999"/>
    <n v="150.449997"/>
    <n v="29.596446"/>
    <n v="24.089400000000001"/>
    <m/>
    <m/>
    <m/>
    <m/>
    <m/>
    <m/>
    <n v="2.7812008459929819E-4"/>
    <n v="3.3452970491355805E-4"/>
    <n v="0.12984720685345266"/>
    <n v="0.77013593455931151"/>
    <n v="0.22986406544068849"/>
    <n v="6.7284034599209702E-2"/>
    <n v="1"/>
    <n v="0"/>
    <n v="1"/>
    <n v="0.73945098001620513"/>
    <n v="342.4527238276321"/>
    <n v="462.93064333833041"/>
    <n v="446.21"/>
    <m/>
    <n v="438.07"/>
    <n v="438.07"/>
    <n v="0.7962349957164665"/>
    <n v="2071.26001"/>
    <n v="464.83736434140076"/>
    <n v="441.1"/>
    <s v=""/>
    <n v="1.2817338580733528E-2"/>
    <n v="-2.2958957539225278E-2"/>
    <n v="162775.75723945492"/>
    <n v="266959.42444935092"/>
    <n v="406146.85703689966"/>
    <n v="214666.83141643726"/>
    <m/>
  </r>
  <r>
    <x v="2760"/>
    <m/>
    <n v="15.61"/>
    <n v="2081.1899400000002"/>
    <n v="150.429993"/>
    <n v="30.035057999999999"/>
    <n v="24.384599999999999"/>
    <m/>
    <m/>
    <m/>
    <m/>
    <m/>
    <m/>
    <n v="2.5037965326205351E-4"/>
    <n v="3.2451528690295679E-4"/>
    <n v="0.12788889889239419"/>
    <n v="0.7819286964394"/>
    <n v="0.2180713035606"/>
    <n v="6.3236574118461078E-2"/>
    <n v="1"/>
    <n v="0"/>
    <n v="1"/>
    <n v="0.72318361767763562"/>
    <n v="349.98642476641788"/>
    <n v="466.32535135654439"/>
    <n v="447.04"/>
    <m/>
    <n v="443.47"/>
    <n v="443.47"/>
    <n v="0.7962349957164665"/>
    <n v="2071.26001"/>
    <n v="464.83736434140076"/>
    <n v="441.1"/>
    <s v=""/>
    <n v="2.066825366067282E-2"/>
    <n v="-3.1140108371115693E-2"/>
    <n v="164978.71088950371"/>
    <n v="266923.92922546808"/>
    <n v="411153.34693120717"/>
    <n v="217848.14069462649"/>
    <m/>
  </r>
  <r>
    <x v="2761"/>
    <m/>
    <n v="15.66"/>
    <n v="2074.2800299999999"/>
    <n v="149.970001"/>
    <n v="29.925405999999999"/>
    <n v="24.329000000000001"/>
    <m/>
    <m/>
    <m/>
    <m/>
    <m/>
    <m/>
    <n v="2.4673706345847E-4"/>
    <n v="3.2119844095265462E-4"/>
    <n v="0.12723364894560632"/>
    <n v="0.78595560866725611"/>
    <n v="0.21404439133274389"/>
    <n v="8.6702779694772483E-2"/>
    <n v="1"/>
    <n v="0"/>
    <n v="1"/>
    <n v="0.71820055211167722"/>
    <n v="352.3979911503564"/>
    <n v="467.39641627195289"/>
    <n v="453.47"/>
    <m/>
    <n v="442.47"/>
    <n v="442.47"/>
    <n v="0.7962349957164665"/>
    <n v="2071.26001"/>
    <n v="464.83736434140076"/>
    <n v="441.1"/>
    <s v=""/>
    <n v="1.2223747343310665E-2"/>
    <n v="-2.446160276292908E-2"/>
    <n v="164430.95307929511"/>
    <n v="266107.71651679446"/>
    <n v="410226.21917300206"/>
    <n v="217052.82062820788"/>
    <m/>
  </r>
  <r>
    <x v="2762"/>
    <m/>
    <n v="13.97"/>
    <n v="2099.5"/>
    <n v="150.759995"/>
    <n v="30.274303"/>
    <n v="24.6357"/>
    <m/>
    <m/>
    <m/>
    <m/>
    <m/>
    <m/>
    <n v="3.04041228534016E-4"/>
    <n v="3.361558491504929E-4"/>
    <n v="0.1301624169919445"/>
    <n v="0.7682709211383868"/>
    <n v="0.2317290788616132"/>
    <n v="4.0309796980817839E-2"/>
    <n v="1"/>
    <n v="0"/>
    <n v="1"/>
    <n v="0.68306944056650354"/>
    <n v="369.63570156285579"/>
    <n v="475.01738675973905"/>
    <n v="453.3"/>
    <m/>
    <n v="448.06"/>
    <n v="448.06"/>
    <n v="0.7962349957164665"/>
    <n v="2071.26001"/>
    <n v="464.83736434140076"/>
    <n v="441.1"/>
    <s v=""/>
    <n v="1.4805117706310877E-2"/>
    <n v="-2.758120522174845E-2"/>
    <n v="166430.17384204394"/>
    <n v="267509.48685753066"/>
    <n v="415408.86334136844"/>
    <n v="219583.41546654422"/>
    <m/>
  </r>
  <r>
    <x v="2763"/>
    <m/>
    <n v="14.07"/>
    <n v="2089.2700199999999"/>
    <n v="150.16000399999999"/>
    <n v="30.114806000000002"/>
    <n v="24.537800000000001"/>
    <m/>
    <m/>
    <m/>
    <m/>
    <m/>
    <m/>
    <n v="2.8623624189301407E-4"/>
    <n v="3.2985091453969801E-4"/>
    <n v="0.12893597672023421"/>
    <n v="0.77557872165485975"/>
    <n v="0.22442127834514025"/>
    <n v="5.2863213492217703E-2"/>
    <n v="1"/>
    <n v="0"/>
    <n v="1"/>
    <n v="0.68350882911340183"/>
    <n v="369.39793116332407"/>
    <n v="474.91553415787831"/>
    <n v="455.71"/>
    <m/>
    <n v="446.29"/>
    <n v="446.29"/>
    <n v="0.7962349957164665"/>
    <n v="2071.26001"/>
    <n v="464.83736434140076"/>
    <n v="441.1"/>
    <s v=""/>
    <s v=""/>
    <s v=""/>
    <n v="165619.22964113866"/>
    <n v="266444.85903946031"/>
    <n v="413767.84720934549"/>
    <n v="218426.56320088953"/>
    <m/>
  </r>
  <r>
    <x v="2764"/>
    <m/>
    <n v="13.02"/>
    <n v="2108.1001000000001"/>
    <n v="151.199997"/>
    <n v="30.433799"/>
    <n v="24.739599999999999"/>
    <m/>
    <m/>
    <m/>
    <m/>
    <m/>
    <m/>
    <n v="3.2673012209341601E-4"/>
    <n v="3.4069063842041809E-4"/>
    <n v="0.1310374304402718"/>
    <n v="0.76314072753113871"/>
    <n v="0.23685927246886129"/>
    <n v="6.9649834268466576E-2"/>
    <n v="1"/>
    <n v="0"/>
    <n v="1"/>
    <n v="0.67043701984318227"/>
    <n v="376.46250603830282"/>
    <n v="477.9430518809138"/>
    <n v="458.16"/>
    <m/>
    <n v="449.97"/>
    <n v="449.97"/>
    <n v="0.7962349957164665"/>
    <n v="2071.26001"/>
    <n v="464.83736434140076"/>
    <n v="441.1"/>
    <s v=""/>
    <s v=""/>
    <s v=""/>
    <n v="167111.91527479413"/>
    <n v="268290.22918400978"/>
    <n v="417179.67735954019"/>
    <n v="220740.26047907028"/>
    <m/>
  </r>
  <r>
    <x v="2765"/>
    <m/>
    <n v="13.41"/>
    <n v="2104.4199199999998"/>
    <n v="150.729996"/>
    <n v="30.443767999999999"/>
    <n v="24.731200000000001"/>
    <m/>
    <m/>
    <m/>
    <m/>
    <m/>
    <m/>
    <n v="3.0637819876894092E-4"/>
    <n v="3.341662459332655E-4"/>
    <n v="0.1297766496525341"/>
    <n v="0.77055464344118507"/>
    <n v="0.22944535655881493"/>
    <n v="7.5742826681500078E-2"/>
    <n v="1"/>
    <n v="0"/>
    <n v="1"/>
    <n v="0.6670018002947059"/>
    <n v="378.39144391275624"/>
    <n v="478.75935491226284"/>
    <n v="458.6"/>
    <m/>
    <n v="449.85"/>
    <n v="449.85"/>
    <n v="0.7962349957164665"/>
    <n v="2071.26001"/>
    <n v="464.83736434140076"/>
    <n v="441.1"/>
    <s v=""/>
    <s v=""/>
    <s v=""/>
    <n v="166820.18248261977"/>
    <n v="267456.25644255057"/>
    <n v="417068.42202855559"/>
    <n v="220812.56691891747"/>
    <m/>
  </r>
  <r>
    <x v="2766"/>
    <m/>
    <n v="13.62"/>
    <n v="2091.5"/>
    <n v="149.949997"/>
    <n v="30.194555000000001"/>
    <n v="24.616199999999999"/>
    <m/>
    <m/>
    <m/>
    <m/>
    <m/>
    <m/>
    <n v="2.8257535580902772E-4"/>
    <n v="3.2619175163036183E-4"/>
    <n v="0.12821881407254646"/>
    <n v="0.77991674407017841"/>
    <n v="0.22008325592982159"/>
    <n v="8.3656411829786406E-2"/>
    <n v="1"/>
    <n v="0"/>
    <n v="1"/>
    <n v="0.66015133340443055"/>
    <n v="382.27772736347936"/>
    <n v="480.39839352144753"/>
    <n v="451.93"/>
    <m/>
    <n v="447.77"/>
    <n v="447.77"/>
    <n v="0.7962349957164665"/>
    <n v="2071.26001"/>
    <n v="464.83736434140076"/>
    <n v="441.1"/>
    <s v=""/>
    <s v=""/>
    <s v=""/>
    <n v="165796.003139145"/>
    <n v="266072.22129291168"/>
    <n v="415139.99629148893"/>
    <n v="219004.99296028123"/>
    <m/>
  </r>
  <r>
    <x v="2767"/>
    <m/>
    <n v="15.44"/>
    <n v="2061.0500499999998"/>
    <n v="148.490005"/>
    <n v="29.739332000000001"/>
    <n v="24.2577"/>
    <m/>
    <m/>
    <m/>
    <m/>
    <m/>
    <m/>
    <n v="2.8848229725120461E-4"/>
    <n v="3.2665534218837488E-4"/>
    <n v="0.12830989535610296"/>
    <n v="0.77936311710384065"/>
    <n v="0.22063688289615935"/>
    <n v="7.1833540713208729E-2"/>
    <n v="1"/>
    <n v="0"/>
    <n v="1"/>
    <n v="0.68633489635822376"/>
    <n v="367.11545708730529"/>
    <n v="474.04705106243796"/>
    <n v="453.06"/>
    <m/>
    <n v="441.26"/>
    <n v="441.26"/>
    <n v="0.7962349957164665"/>
    <n v="2071.26001"/>
    <n v="464.83736434140076"/>
    <n v="441.1"/>
    <s v=""/>
    <n v="1.024620129093945E-2"/>
    <n v="-2.0368425658528033E-2"/>
    <n v="163382.19486480273"/>
    <n v="263481.60227135959"/>
    <n v="409104.39458557387"/>
    <n v="215703.20196152802"/>
    <m/>
  </r>
  <r>
    <x v="2768"/>
    <m/>
    <n v="15.8"/>
    <n v="2056.1498999999999"/>
    <n v="148.19000199999999"/>
    <n v="29.699399"/>
    <n v="24.224599999999999"/>
    <m/>
    <m/>
    <m/>
    <m/>
    <m/>
    <m/>
    <n v="2.8516844161905126E-4"/>
    <n v="3.2451599415061377E-4"/>
    <n v="0.12788903825266235"/>
    <n v="0.78192784437424789"/>
    <n v="0.21807215562575211"/>
    <n v="6.4495512588461132E-2"/>
    <n v="1"/>
    <n v="0"/>
    <n v="1"/>
    <n v="0.68040315097509907"/>
    <n v="370.28830379698906"/>
    <n v="475.41272372041874"/>
    <n v="454.65"/>
    <m/>
    <n v="440.67"/>
    <n v="440.67"/>
    <n v="0.7962349957164665"/>
    <n v="2071.26001"/>
    <n v="464.83736434140076"/>
    <n v="441.1"/>
    <s v=""/>
    <n v="2.7481084217241714E-2"/>
    <n v="-3.6844632645043007E-2"/>
    <n v="162993.75341857644"/>
    <n v="262949.2750542771"/>
    <n v="408557.38920823293"/>
    <n v="215413.56277380418"/>
    <m/>
  </r>
  <r>
    <x v="2769"/>
    <m/>
    <n v="15.07"/>
    <n v="2061.0200199999999"/>
    <n v="147.990005"/>
    <n v="29.83916"/>
    <n v="24.2911"/>
    <m/>
    <m/>
    <m/>
    <m/>
    <m/>
    <m/>
    <n v="3.0766478754883471E-4"/>
    <n v="3.3008447135360195E-4"/>
    <n v="0.12898161634985636"/>
    <n v="0.77530428622288983"/>
    <n v="0.22469571377711017"/>
    <n v="7.0827182817359002E-2"/>
    <n v="1"/>
    <n v="0"/>
    <n v="1"/>
    <n v="0.67259401816431852"/>
    <n v="374.53818203239302"/>
    <n v="477.23152829931536"/>
    <n v="459.3"/>
    <m/>
    <n v="441.89"/>
    <n v="441.89"/>
    <n v="0.7962349957164665"/>
    <n v="2071.26001"/>
    <n v="464.83736434140076"/>
    <n v="441.1"/>
    <s v=""/>
    <n v="2.5664480979718407E-2"/>
    <n v="-3.3660804350686302E-2"/>
    <n v="163379.81434652672"/>
    <n v="262594.39911492029"/>
    <n v="409688.48507324309"/>
    <n v="216427.26729175856"/>
    <m/>
  </r>
  <r>
    <x v="2770"/>
    <m/>
    <n v="14.51"/>
    <n v="2086.23999"/>
    <n v="149.36000100000001"/>
    <n v="30.168599"/>
    <n v="24.5779"/>
    <m/>
    <m/>
    <m/>
    <m/>
    <m/>
    <m/>
    <n v="2.8442640254387058E-4"/>
    <n v="3.2244036533796968E-4"/>
    <n v="0.12747938818896831"/>
    <n v="0.78444053913849665"/>
    <n v="0.21555946086150335"/>
    <n v="7.7386806508100925E-2"/>
    <n v="1"/>
    <n v="0"/>
    <n v="1"/>
    <n v="0.65631666972241043"/>
    <n v="383.60232522887725"/>
    <n v="481.08133153068786"/>
    <n v="455.52"/>
    <m/>
    <n v="447.14"/>
    <n v="447.14"/>
    <n v="0.7962349957164665"/>
    <n v="2071.26001"/>
    <n v="464.83736434140076"/>
    <n v="441.1"/>
    <s v=""/>
    <n v="2.6074462876881643E-2"/>
    <n v="-3.4563369819317846E-2"/>
    <n v="165379.03510927554"/>
    <n v="265025.32866593864"/>
    <n v="414555.90580381977"/>
    <n v="218816.73075216863"/>
    <m/>
  </r>
  <r>
    <x v="2771"/>
    <m/>
    <n v="15.29"/>
    <n v="2067.8898899999999"/>
    <n v="148.58000200000001"/>
    <n v="29.889075999999999"/>
    <n v="24.366299999999999"/>
    <m/>
    <m/>
    <m/>
    <m/>
    <m/>
    <m/>
    <n v="2.6887237214403637E-4"/>
    <n v="3.1663373733419644E-4"/>
    <n v="0.12632632489565862"/>
    <n v="0.7916006428794371"/>
    <n v="0.2083993571205629"/>
    <n v="7.3263753232498036E-2"/>
    <n v="1"/>
    <n v="0"/>
    <n v="1"/>
    <n v="0.67523034944570726"/>
    <n v="372.5477050200692"/>
    <n v="476.46007746986129"/>
    <n v="455.69"/>
    <m/>
    <n v="443.3"/>
    <n v="443.3"/>
    <n v="0.7962349957164665"/>
    <n v="2071.26001"/>
    <n v="464.83736434140076"/>
    <n v="441.1"/>
    <s v=""/>
    <s v=""/>
    <s v=""/>
    <n v="163924.39813236729"/>
    <n v="263641.29351629969"/>
    <n v="410995.73521231225"/>
    <n v="216789.31446313119"/>
    <m/>
  </r>
  <r>
    <x v="2772"/>
    <m/>
    <n v="15.11"/>
    <n v="2059.6899400000002"/>
    <n v="147.89999399999999"/>
    <n v="29.719365"/>
    <n v="24.293099999999999"/>
    <m/>
    <m/>
    <m/>
    <m/>
    <m/>
    <m/>
    <n v="2.420287119634595E-4"/>
    <n v="3.0714779832431856E-4"/>
    <n v="0.12441964891264425"/>
    <n v="0.80373157193371103"/>
    <n v="0.19626842806628897"/>
    <n v="7.9659423855461015E-2"/>
    <n v="1"/>
    <n v="0"/>
    <n v="1"/>
    <n v="0.66743120273826539"/>
    <n v="376.85076131686844"/>
    <n v="478.29450431766566"/>
    <n v="458.64"/>
    <m/>
    <n v="441.98"/>
    <n v="441.98"/>
    <n v="0.7962349957164665"/>
    <n v="2071.26001"/>
    <n v="464.83736434140076"/>
    <n v="441.1"/>
    <s v=""/>
    <s v=""/>
    <s v=""/>
    <n v="163274.37712546278"/>
    <n v="262434.68302829179"/>
    <n v="409771.92657148157"/>
    <n v="215558.37874110177"/>
    <m/>
  </r>
  <r>
    <x v="2773"/>
    <m/>
    <n v="14.67"/>
    <n v="2066.9599600000001"/>
    <n v="148.11000100000001"/>
    <n v="29.83916"/>
    <n v="24.393599999999999"/>
    <m/>
    <m/>
    <m/>
    <m/>
    <m/>
    <m/>
    <n v="2.2057543353647615E-4"/>
    <n v="2.9875824220539776E-4"/>
    <n v="0.12270866068518574"/>
    <n v="0.8149384032195921"/>
    <n v="0.1850615967804079"/>
    <n v="9.0500605401167666E-2"/>
    <n v="1"/>
    <n v="0"/>
    <n v="1"/>
    <n v="0.65625675310237874"/>
    <n v="383.16017543371532"/>
    <n v="480.96378210374638"/>
    <n v="461.91"/>
    <m/>
    <n v="443.82"/>
    <n v="443.82"/>
    <n v="0.7962349957164665"/>
    <n v="2071.26001"/>
    <n v="464.83736434140076"/>
    <n v="441.1"/>
    <s v=""/>
    <n v="2.3595813649504915E-2"/>
    <n v="-3.1510211236742913E-2"/>
    <n v="163850.68133714894"/>
    <n v="262807.32077484054"/>
    <n v="411477.84164657892"/>
    <n v="216427.26729175856"/>
    <m/>
  </r>
  <r>
    <x v="2774"/>
    <m/>
    <n v="14.74"/>
    <n v="2080.62012"/>
    <n v="148.86000100000001"/>
    <n v="30.088735"/>
    <n v="24.555499999999999"/>
    <m/>
    <m/>
    <m/>
    <m/>
    <m/>
    <m/>
    <n v="2.0747645268046175E-4"/>
    <n v="2.9248306368852582E-4"/>
    <n v="0.12141312288999777"/>
    <n v="0.82363419719136621"/>
    <n v="0.17636580280863379"/>
    <n v="9.1557588931180503E-2"/>
    <n v="1"/>
    <n v="0"/>
    <n v="1"/>
    <n v="0.64258577763184366"/>
    <n v="391.14207174926162"/>
    <n v="484.30355424641886"/>
    <n v="461.89"/>
    <m/>
    <n v="446.81"/>
    <n v="446.81"/>
    <n v="0.7962349957164665"/>
    <n v="2071.26001"/>
    <n v="464.83736434140076"/>
    <n v="441.1"/>
    <s v=""/>
    <n v="2.2995143069921786E-2"/>
    <n v="-3.0007649437220008E-2"/>
    <n v="164933.54049576295"/>
    <n v="264138.1255094994"/>
    <n v="414249.9536436121"/>
    <n v="218237.4668829783"/>
    <m/>
  </r>
  <r>
    <x v="2775"/>
    <m/>
    <n v="14.78"/>
    <n v="2076.3300800000002"/>
    <n v="148.38000500000001"/>
    <n v="30.168599"/>
    <n v="24.514700000000001"/>
    <m/>
    <m/>
    <m/>
    <m/>
    <m/>
    <m/>
    <n v="1.8899594531978801E-4"/>
    <n v="2.8438871315008174E-4"/>
    <n v="0.11972130613539145"/>
    <n v="0.83527321266367704"/>
    <n v="0.16472678733632296"/>
    <n v="8.8902717832911107E-2"/>
    <n v="1"/>
    <n v="0"/>
    <n v="1"/>
    <n v="0.64125762588781066"/>
    <n v="391.95051794094826"/>
    <n v="484.63722104111213"/>
    <n v="465.34"/>
    <m/>
    <n v="446.08"/>
    <n v="446.08"/>
    <n v="0.7962349957164665"/>
    <n v="2071.26001"/>
    <n v="464.83736434140076"/>
    <n v="441.1"/>
    <s v=""/>
    <s v=""/>
    <s v=""/>
    <n v="164593.4632854799"/>
    <n v="263286.41757694294"/>
    <n v="413573.15038012236"/>
    <n v="218816.73075216863"/>
    <m/>
  </r>
  <r>
    <x v="2776"/>
    <m/>
    <n v="13.98"/>
    <n v="2081.8998999999999"/>
    <n v="148.53999300000001"/>
    <n v="30.118684999999999"/>
    <n v="24.611999999999998"/>
    <m/>
    <m/>
    <m/>
    <m/>
    <m/>
    <m/>
    <n v="1.7465554388325214E-4"/>
    <n v="2.7722480968421216E-4"/>
    <n v="0.11820376647164968"/>
    <n v="0.84599673077240123"/>
    <n v="0.15400326922759877"/>
    <n v="9.5349458122126779E-2"/>
    <n v="1"/>
    <n v="0"/>
    <n v="1"/>
    <n v="0.6267178594268179"/>
    <n v="400.83753739313266"/>
    <n v="488.30008171144277"/>
    <n v="470.44"/>
    <m/>
    <n v="447.86"/>
    <n v="447.86"/>
    <n v="0.7962349957164665"/>
    <n v="2071.26001"/>
    <n v="464.83736434140076"/>
    <n v="441.1"/>
    <s v=""/>
    <s v=""/>
    <s v=""/>
    <n v="165034.99036853245"/>
    <n v="263570.30129412777"/>
    <n v="415223.43778972747"/>
    <n v="218454.69808705334"/>
    <m/>
  </r>
  <r>
    <x v="2777"/>
    <m/>
    <n v="13.09"/>
    <n v="2091.1799299999998"/>
    <n v="148.66000399999999"/>
    <n v="30.298379000000001"/>
    <n v="24.755299999999998"/>
    <m/>
    <m/>
    <m/>
    <m/>
    <m/>
    <m/>
    <n v="1.8021201144051495E-4"/>
    <n v="2.7581467197736219E-4"/>
    <n v="0.11790275428360041"/>
    <n v="0.84815660675290461"/>
    <n v="0.15184339324709539"/>
    <n v="0.10787126693315802"/>
    <n v="1"/>
    <n v="0"/>
    <n v="1"/>
    <n v="0.60398948822817811"/>
    <n v="415.37419723645024"/>
    <n v="494.20293222411954"/>
    <n v="477.64"/>
    <m/>
    <n v="450.48"/>
    <n v="450.48"/>
    <n v="0.7962349957164665"/>
    <n v="2071.26001"/>
    <n v="464.83736434140076"/>
    <n v="441.1"/>
    <s v=""/>
    <s v=""/>
    <s v=""/>
    <n v="165770.63076203538"/>
    <n v="263783.24957014259"/>
    <n v="417652.51251622476"/>
    <n v="219758.04179273159"/>
    <m/>
  </r>
  <r>
    <x v="2778"/>
    <m/>
    <n v="12.58"/>
    <n v="2102.0600599999998"/>
    <n v="148.63000500000001"/>
    <n v="30.567920000000001"/>
    <n v="24.9361"/>
    <m/>
    <m/>
    <m/>
    <m/>
    <m/>
    <m/>
    <n v="1.9054578480857267E-4"/>
    <n v="2.7604672417167408E-4"/>
    <n v="0.11795234163954683"/>
    <n v="0.84780004033825973"/>
    <n v="0.15219995966174027"/>
    <n v="0.10620452390508292"/>
    <n v="1"/>
    <n v="0"/>
    <n v="1"/>
    <n v="0.57599844057009919"/>
    <n v="434.62413316644336"/>
    <n v="501.83731333960765"/>
    <n v="473.01"/>
    <m/>
    <n v="453.78"/>
    <n v="453.78"/>
    <n v="0.7962349957164665"/>
    <n v="2071.26001"/>
    <n v="464.83736434140076"/>
    <n v="441.1"/>
    <s v=""/>
    <n v="1.191675075037657E-2"/>
    <n v="-1.6998712549370354E-2"/>
    <n v="166633.11322325186"/>
    <n v="263730.01915516256"/>
    <n v="420712.03411830147"/>
    <n v="221713.05735124889"/>
    <m/>
  </r>
  <r>
    <x v="2779"/>
    <m/>
    <n v="13.94"/>
    <n v="2092.4299299999998"/>
    <n v="148.55999800000001"/>
    <n v="30.318345000000001"/>
    <n v="24.794699999999999"/>
    <m/>
    <m/>
    <m/>
    <m/>
    <m/>
    <m/>
    <n v="1.746948259448225E-4"/>
    <n v="2.6872640833165598E-4"/>
    <n v="0.11637788011437337"/>
    <n v="0.85926981915912559"/>
    <n v="0.14073018084087441"/>
    <n v="8.7559769969744863E-2"/>
    <n v="1"/>
    <n v="0"/>
    <n v="1"/>
    <n v="0.60160280953025425"/>
    <n v="415.30415609572964"/>
    <n v="494.40139753168597"/>
    <n v="474.64"/>
    <m/>
    <n v="451.24"/>
    <n v="451.24"/>
    <n v="0.7962349957164665"/>
    <n v="2071.26001"/>
    <n v="464.83736434140076"/>
    <n v="441.1"/>
    <s v=""/>
    <s v=""/>
    <s v=""/>
    <n v="165869.71993436333"/>
    <n v="263605.7982924169"/>
    <n v="418357.12961246062"/>
    <n v="219902.85776002915"/>
    <m/>
  </r>
  <r>
    <x v="2780"/>
    <m/>
    <n v="13.67"/>
    <n v="2095.8400900000001"/>
    <n v="148.520004"/>
    <n v="30.388226"/>
    <n v="24.844100000000001"/>
    <m/>
    <m/>
    <m/>
    <m/>
    <m/>
    <m/>
    <n v="1.6597230614484102E-4"/>
    <n v="2.6328870492005655E-4"/>
    <n v="0.1151944040653488"/>
    <n v="0.86809772411575536"/>
    <n v="0.13190227588424464"/>
    <n v="0.10811966267199299"/>
    <n v="1"/>
    <n v="0"/>
    <n v="1"/>
    <n v="0.58406721206768319"/>
    <n v="427.4094960151258"/>
    <n v="499.20502308812115"/>
    <n v="477.63"/>
    <m/>
    <n v="452.15"/>
    <n v="452.15"/>
    <n v="0.7962349957164665"/>
    <n v="2071.26001"/>
    <n v="464.83736434140076"/>
    <n v="441.1"/>
    <s v=""/>
    <s v=""/>
    <s v=""/>
    <n v="166140.04787988809"/>
    <n v="263534.83268633962"/>
    <n v="419200.81587242719"/>
    <n v="220409.71364557068"/>
    <m/>
  </r>
  <r>
    <x v="2781"/>
    <m/>
    <n v="12.84"/>
    <n v="2106.62988"/>
    <n v="148.86999499999999"/>
    <n v="30.647784000000001"/>
    <n v="24.977499999999999"/>
    <m/>
    <m/>
    <m/>
    <m/>
    <m/>
    <m/>
    <n v="1.6331930109913354E-4"/>
    <n v="2.5957331144308782E-4"/>
    <n v="0.11437873446026418"/>
    <n v="0.87428839348402276"/>
    <n v="0.12571160651597724"/>
    <n v="5.5159387197618578E-2"/>
    <n v="1"/>
    <n v="0"/>
    <n v="1"/>
    <n v="0.57285281801844212"/>
    <n v="435.61598049100093"/>
    <n v="502.40002172560776"/>
    <n v="481.09"/>
    <m/>
    <n v="454.59"/>
    <n v="454.59"/>
    <n v="0.7962349957164665"/>
    <n v="2071.26001"/>
    <n v="464.83736434140076"/>
    <n v="441.1"/>
    <s v=""/>
    <s v=""/>
    <s v=""/>
    <n v="166995.36896844208"/>
    <n v="264155.85892619024"/>
    <n v="421463.00760244759"/>
    <n v="222292.32122043922"/>
    <m/>
  </r>
  <r>
    <x v="2782"/>
    <m/>
    <n v="12.6"/>
    <n v="2104.98999"/>
    <n v="148.44000199999999"/>
    <n v="30.737631"/>
    <n v="25.000499999999999"/>
    <m/>
    <m/>
    <m/>
    <m/>
    <m/>
    <m/>
    <n v="1.5131996630450011E-4"/>
    <n v="2.5308589069437921E-4"/>
    <n v="0.11294037759365209"/>
    <n v="0.88542292960795432"/>
    <n v="0.11457707039204568"/>
    <n v="6.2516288308930232E-2"/>
    <n v="1"/>
    <n v="0"/>
    <n v="1"/>
    <n v="0.56555297647793001"/>
    <n v="441.16701826209686"/>
    <n v="504.53404314332136"/>
    <n v="475.98"/>
    <m/>
    <n v="455.02"/>
    <n v="455.02"/>
    <n v="0.7962349957164665"/>
    <n v="2071.26001"/>
    <n v="464.83736434140076"/>
    <n v="441.1"/>
    <s v=""/>
    <s v=""/>
    <s v=""/>
    <n v="166865.37269419499"/>
    <n v="263392.87663249671"/>
    <n v="421861.67253847577"/>
    <n v="222943.99307327834"/>
    <m/>
  </r>
  <r>
    <x v="2783"/>
    <m/>
    <n v="13.89"/>
    <n v="2081.1799299999998"/>
    <n v="147.41000399999999"/>
    <n v="30.248463000000001"/>
    <n v="24.720600000000001"/>
    <m/>
    <m/>
    <m/>
    <m/>
    <m/>
    <m/>
    <n v="1.4615367497132644E-4"/>
    <n v="2.4848302556273072E-4"/>
    <n v="0.11190864349263478"/>
    <n v="0.89358602587816605"/>
    <n v="0.10641397412183395"/>
    <n v="5.1938997821350696E-2"/>
    <n v="1"/>
    <n v="0"/>
    <n v="1"/>
    <n v="0.58552518315511781"/>
    <n v="425.58743644685882"/>
    <n v="498.59492479105569"/>
    <n v="480.81"/>
    <m/>
    <n v="449.94"/>
    <n v="449.94"/>
    <n v="0.7962349957164665"/>
    <n v="2071.26001"/>
    <n v="464.83736434140076"/>
    <n v="441.1"/>
    <s v=""/>
    <s v=""/>
    <s v=""/>
    <n v="164977.91738341167"/>
    <n v="261565.24167904447"/>
    <n v="417151.86352679401"/>
    <n v="219395.99462135896"/>
    <m/>
  </r>
  <r>
    <x v="2784"/>
    <m/>
    <n v="13.3"/>
    <n v="2100.3998999999999"/>
    <n v="148.63000500000001"/>
    <n v="30.627817"/>
    <n v="24.952300000000001"/>
    <m/>
    <m/>
    <m/>
    <m/>
    <m/>
    <m/>
    <n v="1.329836139140873E-4"/>
    <n v="2.4146212672781684E-4"/>
    <n v="0.11031632330295443"/>
    <n v="0.90648416304971124"/>
    <n v="9.3515836950288755E-2"/>
    <n v="6.4209160953274599E-2"/>
    <n v="1"/>
    <n v="0"/>
    <n v="1"/>
    <n v="0.56790969686583803"/>
    <n v="438.39120623729195"/>
    <n v="503.59498986894801"/>
    <n v="480.7"/>
    <m/>
    <n v="454.19"/>
    <n v="454.19"/>
    <n v="0.7962349957164665"/>
    <n v="2071.26001"/>
    <n v="464.83736434140076"/>
    <n v="441.1"/>
    <n v="0.90648416304971124"/>
    <n v="2.3073483127429517E-2"/>
    <n v="-2.6103896103896074E-2"/>
    <n v="166501.51011898628"/>
    <n v="263730.01915516256"/>
    <n v="421092.15649916558"/>
    <n v="222147.49800001294"/>
    <m/>
  </r>
  <r>
    <x v="2785"/>
    <m/>
    <n v="13.25"/>
    <n v="2097.2900399999999"/>
    <n v="148.470001"/>
    <n v="30.587883999999999"/>
    <n v="24.9221"/>
    <m/>
    <m/>
    <m/>
    <m/>
    <m/>
    <m/>
    <n v="1.1973308131306159E-4"/>
    <n v="2.3423261156309722E-4"/>
    <n v="0.10865230610889076"/>
    <n v="0.92036702745895282"/>
    <n v="7.9632972541047176E-2"/>
    <n v="6.3584057620554038E-2"/>
    <n v="1"/>
    <n v="0"/>
    <n v="1"/>
    <n v="0.56606226774819812"/>
    <n v="439.81730740053968"/>
    <n v="504.14106028173597"/>
    <n v="482.35"/>
    <m/>
    <n v="453.65"/>
    <n v="453.65"/>
    <n v="0.90648416304971124"/>
    <n v="2097.2900399999999"/>
    <n v="504.14106028173597"/>
    <n v="453.65"/>
    <s v=""/>
    <n v="1.3059465485596444E-2"/>
    <n v="-1.6926040561892619E-2"/>
    <n v="166254.98735622162"/>
    <n v="263446.10704747675"/>
    <n v="420591.50750973483"/>
    <n v="221857.85881228911"/>
    <m/>
  </r>
  <r>
    <x v="2786"/>
    <m/>
    <n v="12.71"/>
    <n v="2107.9599600000001"/>
    <n v="149.08999600000001"/>
    <n v="30.687715000000001"/>
    <n v="25.045100000000001"/>
    <m/>
    <m/>
    <m/>
    <m/>
    <m/>
    <m/>
    <n v="1.0779961185941489E-4"/>
    <n v="2.2721758481950211E-4"/>
    <n v="0.10701292573751503"/>
    <n v="0.93446655449158944"/>
    <n v="6.5533445508410559E-2"/>
    <n v="6.324148352484199E-2"/>
    <n v="1"/>
    <n v="0"/>
    <n v="1"/>
    <n v="0.55871249569099291"/>
    <n v="445.5279105274127"/>
    <n v="506.32298860120534"/>
    <n v="484.18"/>
    <m/>
    <n v="455.9"/>
    <n v="455.9"/>
    <n v="0.90648416304971124"/>
    <n v="2097.2900399999999"/>
    <n v="504.14106028173597"/>
    <n v="453.65"/>
    <s v=""/>
    <n v="1.3617553821978712E-2"/>
    <n v="-1.724399384762032E-2"/>
    <n v="167100.80618950608"/>
    <n v="264546.23008942988"/>
    <n v="422677.54496569629"/>
    <n v="222581.94590190571"/>
    <m/>
  </r>
  <r>
    <x v="2787"/>
    <m/>
    <n v="12.48"/>
    <n v="2112.9299299999998"/>
    <n v="149.470001"/>
    <n v="30.877392"/>
    <n v="25.109200000000001"/>
    <m/>
    <m/>
    <m/>
    <m/>
    <m/>
    <m/>
    <n v="9.8437071462714103E-5"/>
    <n v="2.2082628351168925E-4"/>
    <n v="0.10549713118843156"/>
    <n v="0.94789307418594193"/>
    <n v="5.2106925814058069E-2"/>
    <n v="6.7392621726788102E-2"/>
    <n v="1"/>
    <n v="0"/>
    <n v="1"/>
    <n v="0.55183207049070171"/>
    <n v="451.0144917058679"/>
    <n v="508.40140846659602"/>
    <n v="485.6"/>
    <m/>
    <n v="457.08"/>
    <n v="457.08"/>
    <n v="0.90648416304971124"/>
    <n v="2097.2900399999999"/>
    <n v="504.14106028173597"/>
    <n v="453.65"/>
    <s v=""/>
    <n v="1.0844627238555393E-2"/>
    <n v="-1.5504880366243423E-2"/>
    <n v="167494.7823605419"/>
    <n v="265220.51336035522"/>
    <n v="423771.55572037824"/>
    <n v="223957.69759123272"/>
    <m/>
  </r>
  <r>
    <x v="2788"/>
    <m/>
    <n v="12.29"/>
    <n v="2117.6899400000002"/>
    <n v="149.729996"/>
    <n v="30.897359000000002"/>
    <n v="25.166699999999999"/>
    <m/>
    <m/>
    <m/>
    <m/>
    <m/>
    <m/>
    <n v="1.1883748452200979E-4"/>
    <n v="2.2327473106800871E-4"/>
    <n v="0.10608037728924062"/>
    <n v="0.94268141342802969"/>
    <n v="5.7318586571970309E-2"/>
    <n v="7.3575001943171389E-2"/>
    <n v="1"/>
    <n v="0"/>
    <n v="1"/>
    <n v="0.54920572531265144"/>
    <n v="453.16101380718248"/>
    <n v="509.20795672589583"/>
    <n v="481.08"/>
    <m/>
    <n v="458.14"/>
    <n v="458.14"/>
    <n v="0.90648416304971124"/>
    <n v="2097.2900399999999"/>
    <n v="504.14106028173597"/>
    <n v="453.65"/>
    <s v=""/>
    <s v=""/>
    <s v=""/>
    <n v="167872.11472148017"/>
    <n v="265681.85012967209"/>
    <n v="424754.31114407565"/>
    <n v="224102.52081165896"/>
    <m/>
  </r>
  <r>
    <x v="2789"/>
    <m/>
    <n v="13.12"/>
    <n v="2108.9199199999998"/>
    <n v="149.41999799999999"/>
    <n v="30.777562"/>
    <n v="25.048100000000002"/>
    <m/>
    <m/>
    <m/>
    <m/>
    <m/>
    <m/>
    <n v="1.0859250815446453E-4"/>
    <n v="2.1706812076136516E-4"/>
    <n v="0.10459557010874219"/>
    <n v="0.95606343457983511"/>
    <n v="4.3936565420164886E-2"/>
    <n v="6.0750283893919232E-2"/>
    <n v="1"/>
    <n v="0"/>
    <n v="1"/>
    <n v="0.56504368520766146"/>
    <n v="440.0927852147467"/>
    <n v="504.3131211326376"/>
    <n v="486.84"/>
    <m/>
    <n v="456.02"/>
    <n v="456.02"/>
    <n v="0.90648416304971124"/>
    <n v="2097.2900399999999"/>
    <n v="504.14106028173597"/>
    <n v="453.65"/>
    <s v=""/>
    <s v=""/>
    <s v=""/>
    <n v="167176.90350300042"/>
    <n v="265131.78772149235"/>
    <n v="422788.80029668089"/>
    <n v="223233.6177547448"/>
    <m/>
  </r>
  <r>
    <x v="2790"/>
    <m/>
    <n v="12.41"/>
    <n v="2114.76001"/>
    <n v="149.46000699999999"/>
    <n v="30.857426"/>
    <n v="25.1402"/>
    <m/>
    <m/>
    <m/>
    <m/>
    <m/>
    <m/>
    <n v="1.046144266582252E-4"/>
    <n v="2.1262042793428635E-4"/>
    <n v="0.10351845037425952"/>
    <n v="0.96601136935938525"/>
    <n v="3.3988630640614748E-2"/>
    <n v="7.2304270969949264E-2"/>
    <n v="1"/>
    <n v="0"/>
    <n v="1"/>
    <n v="0.54347370199629852"/>
    <n v="456.89289153756192"/>
    <n v="510.73033915245799"/>
    <n v="482.09"/>
    <m/>
    <n v="457.71"/>
    <n v="457.71"/>
    <n v="0.90648416304971124"/>
    <n v="2097.2900399999999"/>
    <n v="504.14106028173597"/>
    <n v="453.65"/>
    <s v=""/>
    <s v=""/>
    <s v=""/>
    <n v="167639.85525053708"/>
    <n v="265202.77994366433"/>
    <n v="424355.64620804746"/>
    <n v="223812.88162393513"/>
    <m/>
  </r>
  <r>
    <x v="2791"/>
    <m/>
    <n v="13.39"/>
    <n v="2106.8501000000001"/>
    <n v="148.990005"/>
    <n v="30.737631"/>
    <n v="25.032900000000001"/>
    <m/>
    <m/>
    <m/>
    <m/>
    <m/>
    <m/>
    <n v="9.4180719773075678E-5"/>
    <n v="2.0625013583045967E-4"/>
    <n v="0.10195590638043078"/>
    <n v="0.98081615425856106"/>
    <n v="1.9183845741438943E-2"/>
    <n v="6.2960505522892521E-2"/>
    <n v="1"/>
    <n v="0"/>
    <n v="1"/>
    <n v="0.56366560294693557"/>
    <n v="439.91776288443816"/>
    <n v="504.40521469058052"/>
    <n v="478.04"/>
    <m/>
    <n v="455.77"/>
    <n v="455.77"/>
    <n v="0.90648416304971124"/>
    <n v="2097.2900399999999"/>
    <n v="504.14106028173597"/>
    <n v="453.65"/>
    <s v=""/>
    <s v=""/>
    <s v=""/>
    <n v="167012.82610246615"/>
    <n v="264368.80542779883"/>
    <n v="422557.01835712959"/>
    <n v="222943.99307327834"/>
    <m/>
  </r>
  <r>
    <x v="2792"/>
    <m/>
    <n v="14.55"/>
    <n v="2085.51001"/>
    <n v="147.679993"/>
    <n v="30.368258999999998"/>
    <n v="24.783899999999999"/>
    <m/>
    <m/>
    <m/>
    <m/>
    <m/>
    <m/>
    <n v="1.0182460381326968E-4"/>
    <n v="2.0518121856079633E-4"/>
    <n v="0.10169136352446129"/>
    <n v="0.98336767778657597"/>
    <n v="1.6632322213424033E-2"/>
    <n v="4.5085044627378654E-2"/>
    <n v="1"/>
    <n v="0"/>
    <n v="1"/>
    <n v="0.57508970516628699"/>
    <n v="431.00172212370126"/>
    <n v="500.99753426062796"/>
    <n v="485.31"/>
    <m/>
    <n v="451.25"/>
    <n v="451.25"/>
    <n v="0.90648416304971124"/>
    <n v="2097.2900399999999"/>
    <n v="504.14106028173597"/>
    <n v="453.65"/>
    <s v=""/>
    <s v=""/>
    <s v=""/>
    <n v="165321.16861806277"/>
    <n v="262044.31186505224"/>
    <n v="418366.40089004266"/>
    <n v="220264.8904251444"/>
    <m/>
  </r>
  <r>
    <x v="2793"/>
    <m/>
    <n v="12.7"/>
    <n v="2108.29"/>
    <n v="148.85000600000001"/>
    <n v="30.747612"/>
    <n v="25.0639"/>
    <m/>
    <m/>
    <m/>
    <m/>
    <m/>
    <m/>
    <n v="9.3621193239482457E-5"/>
    <n v="1.9961949694623435E-4"/>
    <n v="0.10030365220713656"/>
    <n v="0.99697267048153448"/>
    <n v="3.0273295184655158E-3"/>
    <n v="6.973563978952009E-2"/>
    <n v="1"/>
    <n v="0"/>
    <n v="1"/>
    <n v="0.54435247909009488"/>
    <n v="454.03777589606659"/>
    <n v="509.92325740482914"/>
    <n v="485.03"/>
    <m/>
    <n v="456.36"/>
    <n v="456.36"/>
    <n v="0.90648416304971124"/>
    <n v="2097.2900399999999"/>
    <n v="504.14106028173597"/>
    <n v="453.65"/>
    <s v=""/>
    <n v="1.257245943403551E-2"/>
    <n v="-1.7483887824420785E-2"/>
    <n v="167126.96890185415"/>
    <n v="264120.39031840215"/>
    <n v="423104.02373447065"/>
    <n v="223016.38655066976"/>
    <m/>
  </r>
  <r>
    <x v="2794"/>
    <m/>
    <n v="12.85"/>
    <n v="2114.4899999999998"/>
    <n v="149.64999399999999"/>
    <n v="30.877392"/>
    <n v="25.127199999999998"/>
    <m/>
    <m/>
    <m/>
    <m/>
    <m/>
    <m/>
    <n v="8.4954829801555052E-5"/>
    <n v="1.9383963880365357E-4"/>
    <n v="9.8840871079246065E-2"/>
    <n v="1"/>
    <n v="0"/>
    <n v="6.973563978952009E-2"/>
    <n v="1"/>
    <n v="0"/>
    <n v="1"/>
    <n v="0.54435247909009488"/>
    <n v="454.03777589606659"/>
    <n v="509.92325740482914"/>
    <n v="480.12"/>
    <m/>
    <n v="457.55"/>
    <n v="457.55"/>
    <n v="0.90648416304971124"/>
    <n v="2097.2900399999999"/>
    <n v="504.14106028173597"/>
    <n v="453.65"/>
    <s v=""/>
    <s v=""/>
    <s v=""/>
    <n v="167618.45119660083"/>
    <n v="265539.89407582919"/>
    <n v="424207.3057667347"/>
    <n v="223957.69759123272"/>
    <m/>
  </r>
  <r>
    <x v="2795"/>
    <m/>
    <n v="14.31"/>
    <n v="2089.46"/>
    <n v="147.89999399999999"/>
    <n v="30.428156999999999"/>
    <n v="24.8355"/>
    <m/>
    <m/>
    <m/>
    <m/>
    <m/>
    <m/>
    <n v="9.0945097038149615E-5"/>
    <n v="1.9237017470456898E-4"/>
    <n v="9.8465510739092182E-2"/>
    <n v="1"/>
    <n v="0"/>
    <n v="5.8251462329937581E-2"/>
    <n v="1"/>
    <n v="0"/>
    <n v="1"/>
    <n v="0.56703091977204179"/>
    <n v="435.12196460917096"/>
    <n v="502.84189940634343"/>
    <n v="477.09"/>
    <m/>
    <n v="452.25"/>
    <n v="452.25"/>
    <n v="0.90648416304971124"/>
    <n v="2097.2900399999999"/>
    <n v="504.14106028173597"/>
    <n v="453.65"/>
    <s v=""/>
    <s v=""/>
    <s v=""/>
    <n v="165634.28960990577"/>
    <n v="262434.68302829179"/>
    <n v="419293.52864824771"/>
    <n v="220699.33832703714"/>
    <m/>
  </r>
  <r>
    <x v="2796"/>
    <m/>
    <n v="15.15"/>
    <n v="2080.15"/>
    <n v="147.08999600000001"/>
    <n v="30.308361999999999"/>
    <n v="24.727799999999998"/>
    <m/>
    <m/>
    <m/>
    <m/>
    <m/>
    <m/>
    <n v="9.8116992987314343E-5"/>
    <n v="1.9147899115932581E-4"/>
    <n v="9.8237167886854423E-2"/>
    <n v="1"/>
    <n v="0"/>
    <n v="3.9660964219876846E-2"/>
    <n v="1"/>
    <n v="0"/>
    <n v="1"/>
    <n v="0.57659760677041472"/>
    <n v="427.78078532532072"/>
    <n v="500.01399302972601"/>
    <n v="478.54"/>
    <m/>
    <n v="450.3"/>
    <n v="450.3"/>
    <n v="0.90648416304971124"/>
    <n v="2097.2900399999999"/>
    <n v="504.14106028173597"/>
    <n v="453.65"/>
    <s v=""/>
    <s v=""/>
    <s v=""/>
    <n v="164896.27345440711"/>
    <n v="260997.41746367287"/>
    <n v="417485.62951974786"/>
    <n v="219830.44977638035"/>
    <m/>
  </r>
  <r>
    <x v="2797"/>
    <m/>
    <n v="15.13"/>
    <n v="2088"/>
    <n v="148.009995"/>
    <n v="30.458106000000001"/>
    <n v="24.8249"/>
    <m/>
    <m/>
    <m/>
    <m/>
    <m/>
    <m/>
    <n v="8.8447674800859561E-5"/>
    <n v="1.8577733575822901E-4"/>
    <n v="9.6763514416409777E-2"/>
    <n v="1"/>
    <n v="0"/>
    <n v="4.2428001915503707E-2"/>
    <n v="1"/>
    <n v="0"/>
    <n v="1"/>
    <n v="0.56889832109635885"/>
    <n v="433.4929257043616"/>
    <n v="502.23954890448596"/>
    <n v="486.18"/>
    <m/>
    <n v="452.08"/>
    <n v="452.08"/>
    <n v="0.90648416304971124"/>
    <n v="2097.2900399999999"/>
    <n v="504.14106028173597"/>
    <n v="453.65"/>
    <s v=""/>
    <s v=""/>
    <s v=""/>
    <n v="165518.55345662669"/>
    <n v="262629.86949711479"/>
    <n v="419135.91692935285"/>
    <n v="220916.56227798352"/>
    <m/>
  </r>
  <r>
    <x v="2798"/>
    <m/>
    <n v="12.86"/>
    <n v="2116.1"/>
    <n v="149.69000199999999"/>
    <n v="30.767579000000001"/>
    <n v="25.164200000000001"/>
    <m/>
    <m/>
    <m/>
    <m/>
    <m/>
    <m/>
    <n v="8.0970116724839123E-5"/>
    <n v="1.8061417850670177E-4"/>
    <n v="9.5409405179666479E-2"/>
    <n v="1"/>
    <n v="0"/>
    <n v="7.62539537494165E-2"/>
    <n v="1"/>
    <n v="0"/>
    <n v="1"/>
    <n v="0.54447231233015803"/>
    <n v="452.10521828932656"/>
    <n v="509.42753966332191"/>
    <n v="482.04"/>
    <m/>
    <n v="458.27"/>
    <n v="458.27"/>
    <n v="0.90648416304971124"/>
    <n v="2097.2900399999999"/>
    <n v="504.14106028173597"/>
    <n v="453.65"/>
    <s v=""/>
    <s v=""/>
    <s v=""/>
    <n v="167746.07805055927"/>
    <n v="265610.88452359481"/>
    <n v="424874.83775264228"/>
    <n v="223161.20977109604"/>
    <m/>
  </r>
  <r>
    <x v="2799"/>
    <m/>
    <n v="13.85"/>
    <n v="2105.33"/>
    <n v="149"/>
    <n v="30.697697999999999"/>
    <n v="25.030799999999999"/>
    <m/>
    <m/>
    <m/>
    <m/>
    <m/>
    <m/>
    <n v="7.4757901482787022E-5"/>
    <n v="1.7576119208063026E-4"/>
    <n v="9.4118882700889334E-2"/>
    <n v="1"/>
    <n v="0"/>
    <n v="6.6415930848277752E-2"/>
    <n v="1"/>
    <n v="0"/>
    <n v="1"/>
    <n v="0.56061984142866439"/>
    <n v="438.69703939282715"/>
    <n v="504.39147334491446"/>
    <n v="482.77"/>
    <m/>
    <n v="455.88"/>
    <n v="455.88"/>
    <n v="0.90648416304971124"/>
    <n v="2097.2900399999999"/>
    <n v="504.14106028173597"/>
    <n v="453.65"/>
    <s v=""/>
    <n v="-1.6988800151221506E-2"/>
    <n v="1.1834580821796781E-2"/>
    <n v="166892.32574178156"/>
    <n v="264386.54061889602"/>
    <n v="422659.00241053215"/>
    <n v="222654.35388555448"/>
    <m/>
  </r>
  <r>
    <x v="2800"/>
    <m/>
    <n v="13.86"/>
    <n v="2099.12"/>
    <n v="148.479996"/>
    <n v="30.617833999999998"/>
    <n v="24.9681"/>
    <m/>
    <m/>
    <m/>
    <m/>
    <m/>
    <m/>
    <n v="6.9409672991095278E-5"/>
    <n v="1.7112662481518742E-4"/>
    <n v="9.2869703836533507E-2"/>
    <n v="1"/>
    <n v="0"/>
    <n v="6.9881288746752757E-2"/>
    <n v="1"/>
    <n v="0"/>
    <n v="1"/>
    <n v="0.55145259856383522"/>
    <n v="445.87060337862351"/>
    <n v="507.14073930222725"/>
    <m/>
    <m/>
    <n v="454.75"/>
    <n v="454.75"/>
    <n v="0.90648416304971124"/>
    <n v="2097.2900399999999"/>
    <n v="504.14106028173597"/>
    <n v="453.65"/>
    <s v=""/>
    <s v=""/>
    <s v=""/>
    <n v="166400.05073365624"/>
    <n v="263463.842238574"/>
    <n v="421611.34804376046"/>
    <n v="222075.09001636415"/>
    <m/>
  </r>
  <r>
    <x v="2801"/>
    <m/>
    <n v="13.76"/>
    <n v="2098.48"/>
    <n v="148.229996"/>
    <n v="30.627817"/>
    <n v="24.978000000000002"/>
    <m/>
    <m/>
    <m/>
    <m/>
    <m/>
    <m/>
    <n v="7.0165726430429675E-5"/>
    <n v="1.6830193229226497E-4"/>
    <n v="9.2100040106018161E-2"/>
    <n v="1"/>
    <n v="0"/>
    <n v="7.7559906400876802E-2"/>
    <n v="1"/>
    <n v="0"/>
    <n v="1"/>
    <n v="0.54378327119979497"/>
    <n v="452.071549077707"/>
    <n v="509.49175935331874"/>
    <m/>
    <m/>
    <n v="454.94"/>
    <n v="454.94"/>
    <n v="0.90648416304971124"/>
    <n v="2097.2900399999999"/>
    <n v="504.14106028173597"/>
    <n v="453.65"/>
    <s v=""/>
    <s v=""/>
    <s v=""/>
    <n v="166349.31707742432"/>
    <n v="263020.24066035432"/>
    <n v="421787.5023178194"/>
    <n v="222147.49800001294"/>
    <m/>
  </r>
  <r>
    <x v="2802"/>
    <m/>
    <n v="12.74"/>
    <n v="2121.1"/>
    <n v="149.35000600000001"/>
    <n v="30.917323"/>
    <n v="25.241299999999999"/>
    <m/>
    <m/>
    <m/>
    <m/>
    <m/>
    <m/>
    <n v="8.7886630392118109E-5"/>
    <n v="1.7067411730491646E-4"/>
    <n v="9.2746835591128327E-2"/>
    <n v="1"/>
    <n v="0"/>
    <e v="#DIV/0!"/>
    <e v="#DIV/0!"/>
    <n v="0"/>
    <n v="1"/>
    <n v="0"/>
    <n v="904.14309815541401"/>
    <n v="679.32234580442491"/>
    <m/>
    <m/>
    <n v="459.75"/>
    <n v="459.75"/>
    <n v="0.90648416304971124"/>
    <n v="2097.2900399999999"/>
    <n v="504.14106028173597"/>
    <n v="453.65"/>
    <s v=""/>
    <s v=""/>
    <s v=""/>
    <n v="168142.4347398711"/>
    <n v="265007.59347484139"/>
    <n v="426246.98683478584"/>
    <n v="224247.32227269918"/>
    <m/>
  </r>
  <r>
    <x v="2803"/>
    <m/>
    <n v="12.38"/>
    <n v="2122.73"/>
    <n v="149.270004"/>
    <n v="30.877392"/>
    <n v="25.2681"/>
    <m/>
    <m/>
    <m/>
    <m/>
    <m/>
    <m/>
    <n v="8.0076546051047271E-5"/>
    <n v="1.6584746739521124E-4"/>
    <n v="9.142599387875773E-2"/>
    <n v="1"/>
    <n v="0"/>
    <e v="#DIV/0!"/>
    <e v="#DIV/0!"/>
    <e v="#DIV/0!"/>
    <e v="#DIV/0!"/>
    <e v="#DIV/0!"/>
    <e v="#DIV/0!"/>
    <e v="#DIV/0!"/>
    <m/>
    <m/>
    <n v="460.25"/>
    <n v="460.25"/>
    <n v="0.90648416304971124"/>
    <n v="2097.2900399999999"/>
    <n v="504.14106028173597"/>
    <n v="453.65"/>
    <s v=""/>
    <n v="-1.728819951911742E-2"/>
    <n v="1.2620589401348026E-2"/>
    <n v="168271.64702058677"/>
    <n v="264865.63742099848"/>
    <n v="426710.55071388837"/>
    <n v="223957.69759123272"/>
    <m/>
  </r>
  <r>
    <x v="2804"/>
    <m/>
    <n v="12.73"/>
    <n v="2129.1999999999998"/>
    <n v="149.229996"/>
    <n v="31.037120000000002"/>
    <n v="25.362100000000002"/>
    <m/>
    <m/>
    <m/>
    <m/>
    <m/>
    <m/>
    <n v="8.4779419730918366E-5"/>
    <n v="1.6468520185884764E-4"/>
    <n v="9.1105072162234305E-2"/>
    <n v="1"/>
    <n v="0"/>
    <e v="#DIV/0!"/>
    <e v="#DIV/0!"/>
    <e v="#DIV/0!"/>
    <e v="#DIV/0!"/>
    <e v="#DIV/0!"/>
    <e v="#DIV/0!"/>
    <e v="#DIV/0!"/>
    <m/>
    <m/>
    <n v="462"/>
    <n v="462"/>
    <n v="0.90648416304971124"/>
    <n v="2097.2900399999999"/>
    <n v="504.14106028173597"/>
    <n v="453.65"/>
    <s v=""/>
    <n v="-1.2455658515213908E-2"/>
    <n v="7.9055711282411956E-3"/>
    <n v="168784.53257655629"/>
    <n v="264794.64697323286"/>
    <n v="428333.0242907473"/>
    <n v="225116.22532961334"/>
    <m/>
  </r>
  <r>
    <x v="2805"/>
    <m/>
    <n v="12.85"/>
    <n v="2127.83"/>
    <n v="148.979996"/>
    <n v="31.067070000000001"/>
    <n v="25.361999999999998"/>
    <m/>
    <m/>
    <m/>
    <m/>
    <m/>
    <m/>
    <n v="9.475526512518954E-5"/>
    <n v="1.6528078201329111E-4"/>
    <n v="9.1269663160712236E-2"/>
    <n v="1"/>
    <n v="0"/>
    <e v="#DIV/0!"/>
    <e v="#DIV/0!"/>
    <e v="#DIV/0!"/>
    <e v="#DIV/0!"/>
    <e v="#DIV/0!"/>
    <e v="#DIV/0!"/>
    <e v="#DIV/0!"/>
    <m/>
    <m/>
    <n v="462.01"/>
    <n v="462.01"/>
    <n v="0.90648416304971124"/>
    <n v="2097.2900399999999"/>
    <n v="504.14106028173597"/>
    <n v="453.65"/>
    <s v=""/>
    <n v="-1.3507420627465572E-2"/>
    <n v="9.9022886746671368E-3"/>
    <n v="168675.93084368485"/>
    <n v="264351.04539501324"/>
    <n v="428342.29556832934"/>
    <n v="225333.45653368841"/>
    <m/>
  </r>
  <r>
    <x v="2806"/>
    <m/>
    <n v="12.88"/>
    <n v="2125.85"/>
    <n v="149"/>
    <n v="31.047103"/>
    <n v="25.339300000000001"/>
    <m/>
    <m/>
    <m/>
    <m/>
    <m/>
    <m/>
    <n v="1.0207187935767654E-4"/>
    <n v="1.6536000077639414E-4"/>
    <n v="9.129153322806155E-2"/>
    <n v="1"/>
    <n v="0"/>
    <e v="#DIV/0!"/>
    <e v="#DIV/0!"/>
    <e v="#DIV/0!"/>
    <e v="#DIV/0!"/>
    <e v="#DIV/0!"/>
    <e v="#DIV/0!"/>
    <e v="#DIV/0!"/>
    <m/>
    <m/>
    <n v="461.61"/>
    <n v="461.61"/>
    <n v="0.90648416304971124"/>
    <n v="2097.2900399999999"/>
    <n v="504.14106028173597"/>
    <n v="453.65"/>
    <s v=""/>
    <s v=""/>
    <s v=""/>
    <n v="168518.97359471736"/>
    <n v="264386.54061889602"/>
    <n v="427971.44446504733"/>
    <n v="225188.63331326214"/>
    <m/>
  </r>
  <r>
    <x v="2807"/>
    <m/>
    <n v="12.11"/>
    <n v="2130.8200000000002"/>
    <n v="148.86999499999999"/>
    <n v="31.156915000000001"/>
    <n v="25.4192"/>
    <m/>
    <m/>
    <m/>
    <m/>
    <m/>
    <m/>
    <n v="9.395506479569884E-5"/>
    <n v="1.6102631276523931E-4"/>
    <n v="9.008732520931044E-2"/>
    <n v="1"/>
    <n v="0"/>
    <e v="#DIV/0!"/>
    <e v="#DIV/0!"/>
    <e v="#DIV/0!"/>
    <e v="#DIV/0!"/>
    <e v="#DIV/0!"/>
    <e v="#DIV/0!"/>
    <e v="#DIV/0!"/>
    <m/>
    <m/>
    <n v="463.08"/>
    <n v="463.08"/>
    <n v="0.90648416304971124"/>
    <n v="2097.2900399999999"/>
    <n v="504.14106028173597"/>
    <n v="453.65"/>
    <s v=""/>
    <s v=""/>
    <s v=""/>
    <n v="168912.95214389334"/>
    <n v="264155.85892619024"/>
    <n v="429334.32226960873"/>
    <n v="225985.11388027016"/>
    <m/>
  </r>
  <r>
    <x v="2808"/>
    <m/>
    <n v="12.13"/>
    <n v="2126.06"/>
    <n v="148.75"/>
    <n v="31.146933000000001"/>
    <n v="25.3642"/>
    <m/>
    <m/>
    <m/>
    <m/>
    <m/>
    <m/>
    <n v="8.4805265641056974E-5"/>
    <n v="1.5626923557976054E-4"/>
    <n v="8.8746658941167636E-2"/>
    <n v="1"/>
    <n v="0"/>
    <e v="#DIV/0!"/>
    <e v="#DIV/0!"/>
    <e v="#DIV/0!"/>
    <e v="#DIV/0!"/>
    <e v="#DIV/0!"/>
    <e v="#DIV/0!"/>
    <e v="#DIV/0!"/>
    <m/>
    <m/>
    <n v="462.09"/>
    <n v="462.09"/>
    <n v="0.90648416304971124"/>
    <n v="2097.2900399999999"/>
    <n v="504.14106028173597"/>
    <n v="453.65"/>
    <s v=""/>
    <s v=""/>
    <s v=""/>
    <n v="168535.62057566846"/>
    <n v="263942.9390406764"/>
    <n v="428416.46578898572"/>
    <n v="225912.71314975002"/>
    <m/>
  </r>
  <r>
    <x v="2809"/>
    <m/>
    <n v="14.06"/>
    <n v="2104.1999999999998"/>
    <n v="147.14999399999999"/>
    <n v="30.707681000000001"/>
    <n v="25.096900000000002"/>
    <m/>
    <m/>
    <m/>
    <m/>
    <m/>
    <m/>
    <n v="9.0274651943467104E-5"/>
    <n v="1.5576613237232247E-4"/>
    <n v="8.8603685428796083E-2"/>
    <n v="1"/>
    <n v="0"/>
    <e v="#DIV/0!"/>
    <e v="#DIV/0!"/>
    <e v="#DIV/0!"/>
    <e v="#DIV/0!"/>
    <e v="#DIV/0!"/>
    <e v="#DIV/0!"/>
    <e v="#DIV/0!"/>
    <m/>
    <m/>
    <n v="457.27"/>
    <n v="457.27"/>
    <n v="0.90648416304971124"/>
    <n v="2097.2900399999999"/>
    <n v="504.14106028173597"/>
    <n v="453.65"/>
    <s v=""/>
    <s v=""/>
    <s v=""/>
    <n v="166802.74912999707"/>
    <n v="261103.87829363294"/>
    <n v="423947.70999443723"/>
    <n v="222726.76186920327"/>
    <m/>
  </r>
  <r>
    <x v="2810"/>
    <m/>
    <n v="13.27"/>
    <n v="2123.48"/>
    <n v="148.36999499999999"/>
    <n v="31.126967"/>
    <n v="25.335000000000001"/>
    <m/>
    <m/>
    <m/>
    <m/>
    <m/>
    <m/>
    <n v="8.1665973814606574E-5"/>
    <n v="1.5121878452079864E-4"/>
    <n v="8.7300783157130107E-2"/>
    <n v="1"/>
    <n v="0"/>
    <e v="#DIV/0!"/>
    <e v="#DIV/0!"/>
    <e v="#DIV/0!"/>
    <e v="#DIV/0!"/>
    <e v="#DIV/0!"/>
    <e v="#DIV/0!"/>
    <e v="#DIV/0!"/>
    <m/>
    <m/>
    <n v="461.62"/>
    <n v="461.62"/>
    <n v="0.90648416304971124"/>
    <n v="2097.2900399999999"/>
    <n v="504.14106028173597"/>
    <n v="453.65"/>
    <s v=""/>
    <s v=""/>
    <s v=""/>
    <n v="168331.10052398356"/>
    <n v="263268.655769751"/>
    <n v="427980.71574262937"/>
    <n v="225767.89718245246"/>
    <m/>
  </r>
  <r>
    <x v="2811"/>
    <m/>
    <n v="13.31"/>
    <n v="2120.79"/>
    <n v="148.25"/>
    <n v="31.057086000000002"/>
    <n v="25.299700000000001"/>
    <m/>
    <m/>
    <m/>
    <m/>
    <m/>
    <m/>
    <n v="7.4067274700643208E-5"/>
    <n v="1.4685259046542387E-4"/>
    <n v="8.6031218516637101E-2"/>
    <n v="1"/>
    <n v="0"/>
    <e v="#DIV/0!"/>
    <e v="#DIV/0!"/>
    <e v="#DIV/0!"/>
    <e v="#DIV/0!"/>
    <e v="#DIV/0!"/>
    <e v="#DIV/0!"/>
    <e v="#DIV/0!"/>
    <m/>
    <m/>
    <n v="460.99"/>
    <n v="460.99"/>
    <n v="0.90648416304971124"/>
    <n v="2097.2900399999999"/>
    <n v="504.14106028173597"/>
    <n v="453.65"/>
    <s v=""/>
    <s v=""/>
    <s v=""/>
    <n v="168117.86062513379"/>
    <n v="263055.73588423716"/>
    <n v="427396.62525496015"/>
    <n v="225261.04129691093"/>
    <m/>
  </r>
  <r>
    <x v="2812"/>
    <m/>
    <n v="13.84"/>
    <n v="2107.39"/>
    <n v="147.55999800000001"/>
    <n v="30.927306000000002"/>
    <n v="25.1464"/>
    <m/>
    <m/>
    <m/>
    <m/>
    <m/>
    <m/>
    <n v="7.8885536130931521E-5"/>
    <n v="1.4611450942156695E-4"/>
    <n v="8.5814749751117816E-2"/>
    <n v="1"/>
    <n v="0"/>
    <e v="#DIV/0!"/>
    <e v="#DIV/0!"/>
    <e v="#DIV/0!"/>
    <e v="#DIV/0!"/>
    <e v="#DIV/0!"/>
    <e v="#DIV/0!"/>
    <e v="#DIV/0!"/>
    <m/>
    <m/>
    <n v="458.21"/>
    <n v="458.21"/>
    <n v="0.90648416304971124"/>
    <n v="2097.2900399999999"/>
    <n v="504.14106028173597"/>
    <n v="453.65"/>
    <s v=""/>
    <s v=""/>
    <s v=""/>
    <n v="167055.62469777802"/>
    <n v="261831.3919795384"/>
    <n v="424819.21008714999"/>
    <n v="224319.73025634798"/>
    <m/>
  </r>
  <r>
    <x v="2813"/>
    <m/>
    <n v="13.97"/>
    <n v="2111.73"/>
    <n v="147.729996"/>
    <n v="30.947272999999999"/>
    <n v="25.202999999999999"/>
    <m/>
    <m/>
    <m/>
    <m/>
    <m/>
    <m/>
    <n v="7.5570778820623291E-5"/>
    <n v="1.4310321302975543E-4"/>
    <n v="8.4925861412762094E-2"/>
    <n v="1"/>
    <n v="0"/>
    <e v="#DIV/0!"/>
    <e v="#DIV/0!"/>
    <e v="#DIV/0!"/>
    <e v="#DIV/0!"/>
    <e v="#DIV/0!"/>
    <e v="#DIV/0!"/>
    <e v="#DIV/0!"/>
    <m/>
    <m/>
    <n v="459.28"/>
    <n v="459.28"/>
    <n v="0.90648416304971124"/>
    <n v="2097.2900399999999"/>
    <n v="504.14106028173597"/>
    <n v="453.65"/>
    <s v=""/>
    <n v="-2.360740062352007E-2"/>
    <n v="2.3429822210309981E-2"/>
    <n v="167399.66230410073"/>
    <n v="262133.03750391511"/>
    <n v="425811.23678842944"/>
    <n v="224464.55347677422"/>
    <m/>
  </r>
  <r>
    <x v="2814"/>
    <m/>
    <n v="14.24"/>
    <n v="2109.6"/>
    <n v="147.479996"/>
    <n v="30.887374999999999"/>
    <n v="25.166599999999999"/>
    <m/>
    <m/>
    <m/>
    <m/>
    <m/>
    <m/>
    <n v="6.8670602280190854E-5"/>
    <n v="1.3900718704135175E-4"/>
    <n v="8.3701626190200912E-2"/>
    <n v="1"/>
    <n v="0"/>
    <e v="#DIV/0!"/>
    <e v="#DIV/0!"/>
    <e v="#DIV/0!"/>
    <e v="#DIV/0!"/>
    <e v="#DIV/0!"/>
    <e v="#DIV/0!"/>
    <e v="#DIV/0!"/>
    <m/>
    <m/>
    <n v="458.63"/>
    <n v="458.63"/>
    <n v="0.90648416304971124"/>
    <n v="2097.2900399999999"/>
    <n v="504.14106028173597"/>
    <n v="453.65"/>
    <s v=""/>
    <n v="-2.3023776713879118E-2"/>
    <n v="2.3282757391440034E-2"/>
    <n v="167230.81435445388"/>
    <n v="261689.43592569546"/>
    <n v="425208.60374559613"/>
    <n v="224030.10557488148"/>
    <m/>
  </r>
  <r>
    <x v="2815"/>
    <m/>
    <n v="13.66"/>
    <n v="2114.0700000000002"/>
    <n v="147.53999300000001"/>
    <n v="30.917323"/>
    <n v="25.233899999999998"/>
    <m/>
    <m/>
    <m/>
    <m/>
    <m/>
    <m/>
    <n v="6.3776014723253697E-5"/>
    <n v="1.3542871323143576E-4"/>
    <n v="8.2617232747559166E-2"/>
    <n v="1"/>
    <n v="0"/>
    <e v="#DIV/0!"/>
    <e v="#DIV/0!"/>
    <e v="#DIV/0!"/>
    <e v="#DIV/0!"/>
    <e v="#DIV/0!"/>
    <e v="#DIV/0!"/>
    <e v="#DIV/0!"/>
    <m/>
    <m/>
    <n v="459.87"/>
    <n v="459.87"/>
    <n v="0.90648416304971124"/>
    <n v="2097.2900399999999"/>
    <n v="504.14106028173597"/>
    <n v="453.65"/>
    <s v=""/>
    <n v="-1"/>
    <e v="#DIV/0!"/>
    <n v="167585.15723469868"/>
    <n v="261795.89498124926"/>
    <n v="426358.24216577044"/>
    <n v="224247.32227269918"/>
    <m/>
  </r>
  <r>
    <x v="2816"/>
    <m/>
    <n v="14.71"/>
    <n v="2095.84"/>
    <n v="146.91000399999999"/>
    <n v="30.687715000000001"/>
    <n v="25.010400000000001"/>
    <m/>
    <m/>
    <m/>
    <m/>
    <m/>
    <m/>
    <n v="7.1403320587144932E-5"/>
    <n v="1.3556732403535767E-4"/>
    <n v="8.2659501156140708E-2"/>
    <n v="1"/>
    <n v="0"/>
    <e v="#DIV/0!"/>
    <e v="#DIV/0!"/>
    <e v="#DIV/0!"/>
    <e v="#DIV/0!"/>
    <e v="#DIV/0!"/>
    <e v="#DIV/0!"/>
    <e v="#DIV/0!"/>
    <m/>
    <m/>
    <n v="455.81"/>
    <n v="455.81"/>
    <n v="0.90648416304971124"/>
    <n v="2097.2900399999999"/>
    <n v="504.14106028173597"/>
    <n v="453.65"/>
    <s v=""/>
    <n v="-1"/>
    <e v="#NUM!"/>
    <n v="166140.04074546768"/>
    <n v="260678.0385226052"/>
    <n v="422594.10346745781"/>
    <n v="222581.94590190571"/>
    <m/>
  </r>
  <r>
    <x v="2817"/>
    <m/>
    <n v="14.21"/>
    <n v="2092.83"/>
    <n v="146.61000100000001"/>
    <n v="30.667748"/>
    <n v="24.988800000000001"/>
    <m/>
    <m/>
    <m/>
    <m/>
    <m/>
    <m/>
    <n v="6.9069634583139385E-5"/>
    <n v="1.3294229813070962E-4"/>
    <n v="8.1855310309031051E-2"/>
    <n v="1"/>
    <n v="0"/>
    <e v="#DIV/0!"/>
    <e v="#DIV/0!"/>
    <e v="#DIV/0!"/>
    <e v="#DIV/0!"/>
    <e v="#DIV/0!"/>
    <e v="#DIV/0!"/>
    <e v="#DIV/0!"/>
    <m/>
    <m/>
    <n v="455.43"/>
    <n v="455.43"/>
    <n v="0.90648416304971124"/>
    <n v="2097.2900399999999"/>
    <n v="504.14106028173597"/>
    <n v="453.65"/>
    <s v=""/>
    <n v="-1"/>
    <e v="#NUM!"/>
    <n v="165901.43401850192"/>
    <n v="260145.71130552277"/>
    <n v="422241.79491933988"/>
    <n v="222437.12268147944"/>
    <m/>
  </r>
  <r>
    <x v="2818"/>
    <m/>
    <n v="15.29"/>
    <n v="2079.2800000000002"/>
    <n v="146.05999800000001"/>
    <n v="30.508020999999999"/>
    <n v="24.828600000000002"/>
    <m/>
    <m/>
    <m/>
    <m/>
    <m/>
    <m/>
    <n v="8.6143785328181302E-5"/>
    <n v="1.3614836344779508E-4"/>
    <n v="8.2836450417487537E-2"/>
    <n v="1"/>
    <n v="0"/>
    <e v="#DIV/0!"/>
    <e v="#DIV/0!"/>
    <e v="#DIV/0!"/>
    <e v="#DIV/0!"/>
    <e v="#DIV/0!"/>
    <e v="#DIV/0!"/>
    <e v="#DIV/0!"/>
    <m/>
    <m/>
    <n v="452.55"/>
    <n v="452.55"/>
    <n v="0.90648416304971124"/>
    <n v="2097.2900399999999"/>
    <n v="504.14106028173597"/>
    <n v="453.65"/>
    <s v=""/>
    <n v="-1"/>
    <e v="#NUM!"/>
    <n v="164827.30739046686"/>
    <n v="259169.78251022066"/>
    <n v="419571.66697570926"/>
    <n v="221278.60219622747"/>
    <m/>
  </r>
  <r>
    <x v="2819"/>
    <m/>
    <n v="14.47"/>
    <n v="2080.15"/>
    <n v="145.89999399999999"/>
    <n v="30.458106000000001"/>
    <n v="24.847799999999999"/>
    <m/>
    <m/>
    <m/>
    <m/>
    <m/>
    <m/>
    <n v="9.7293126028474093E-5"/>
    <n v="1.379930283142945E-4"/>
    <n v="8.3395735065052587E-2"/>
    <n v="1"/>
    <n v="0"/>
    <e v="#DIV/0!"/>
    <e v="#DIV/0!"/>
    <e v="#DIV/0!"/>
    <e v="#DIV/0!"/>
    <e v="#DIV/0!"/>
    <e v="#DIV/0!"/>
    <e v="#DIV/0!"/>
    <m/>
    <m/>
    <n v="452.91"/>
    <n v="452.91"/>
    <n v="0.90648416304971124"/>
    <n v="2097.2900399999999"/>
    <n v="504.14106028173597"/>
    <n v="453.65"/>
    <s v=""/>
    <n v="-1"/>
    <e v="#NUM!"/>
    <n v="164896.27345440711"/>
    <n v="258885.87040253481"/>
    <n v="419905.43296866311"/>
    <n v="220916.56227798352"/>
    <m/>
  </r>
  <r>
    <x v="2820"/>
    <m/>
    <n v="13.22"/>
    <n v="2105.1999999999998"/>
    <n v="147.509995"/>
    <n v="30.817495000000001"/>
    <n v="25.152799999999999"/>
    <m/>
    <m/>
    <m/>
    <m/>
    <m/>
    <m/>
    <n v="8.933161646068594E-5"/>
    <n v="1.3438357837538344E-4"/>
    <n v="8.2297827128784667E-2"/>
    <n v="1"/>
    <n v="0"/>
    <e v="#DIV/0!"/>
    <e v="#DIV/0!"/>
    <e v="#DIV/0!"/>
    <e v="#DIV/0!"/>
    <e v="#DIV/0!"/>
    <e v="#DIV/0!"/>
    <e v="#DIV/0!"/>
    <m/>
    <m/>
    <n v="458.48"/>
    <n v="458.48"/>
    <n v="0.90648416304971124"/>
    <n v="2097.2900399999999"/>
    <n v="504.14106028173597"/>
    <n v="453.65"/>
    <s v=""/>
    <n v="-1"/>
    <e v="#NUM!"/>
    <n v="166882.02046785943"/>
    <n v="261742.66634067553"/>
    <n v="425069.53458186542"/>
    <n v="223523.25694246867"/>
    <m/>
  </r>
  <r>
    <x v="2821"/>
    <m/>
    <n v="12.85"/>
    <n v="2108.86"/>
    <n v="147.490005"/>
    <n v="30.937290000000001"/>
    <n v="25.215800000000002"/>
    <m/>
    <m/>
    <m/>
    <m/>
    <m/>
    <m/>
    <n v="8.4233890513633067E-5"/>
    <n v="1.3150270173382665E-4"/>
    <n v="8.1410909388022826E-2"/>
    <n v="1"/>
    <n v="0"/>
    <e v="#DIV/0!"/>
    <e v="#DIV/0!"/>
    <e v="#DIV/0!"/>
    <e v="#DIV/0!"/>
    <e v="#DIV/0!"/>
    <e v="#DIV/0!"/>
    <e v="#DIV/0!"/>
    <m/>
    <m/>
    <n v="459.64"/>
    <n v="459.64"/>
    <n v="0.90648416304971124"/>
    <n v="2097.2900399999999"/>
    <n v="504.14106028173597"/>
    <n v="453.65"/>
    <s v=""/>
    <n v="-1"/>
    <e v="#NUM!"/>
    <n v="167172.15356443572"/>
    <n v="261707.19595848108"/>
    <n v="426145.00278138329"/>
    <n v="224392.14549312546"/>
    <m/>
  </r>
  <r>
    <x v="2822"/>
    <m/>
    <n v="13.78"/>
    <n v="2094.11"/>
    <n v="146.61999499999999"/>
    <n v="30.767579000000001"/>
    <n v="25.045000000000002"/>
    <m/>
    <m/>
    <m/>
    <m/>
    <m/>
    <m/>
    <n v="7.5847885523809479E-5"/>
    <n v="1.2756883590027375E-4"/>
    <n v="8.01839717735022E-2"/>
    <n v="1"/>
    <n v="0"/>
    <e v="#DIV/0!"/>
    <e v="#DIV/0!"/>
    <e v="#DIV/0!"/>
    <e v="#DIV/0!"/>
    <e v="#DIV/0!"/>
    <e v="#DIV/0!"/>
    <e v="#DIV/0!"/>
    <m/>
    <m/>
    <n v="456.54"/>
    <n v="456.54"/>
    <n v="0.90648416304971124"/>
    <n v="2097.2900399999999"/>
    <n v="504.14106028173597"/>
    <n v="453.65"/>
    <s v=""/>
    <n v="-1"/>
    <e v="#NUM!"/>
    <n v="166002.90133096577"/>
    <n v="260163.44472221364"/>
    <n v="423270.90673094755"/>
    <n v="223161.20977109604"/>
    <m/>
  </r>
  <r>
    <x v="2823"/>
    <m/>
    <n v="15.39"/>
    <n v="2084.4299999999998"/>
    <n v="146.070007"/>
    <n v="30.527987"/>
    <n v="24.904599999999999"/>
    <m/>
    <m/>
    <m/>
    <m/>
    <m/>
    <m/>
    <n v="6.887504416199243E-5"/>
    <n v="1.2392535498043471E-4"/>
    <n v="7.9030613631768734E-2"/>
    <n v="1"/>
    <n v="0"/>
    <e v="#DIV/0!"/>
    <e v="#DIV/0!"/>
    <e v="#DIV/0!"/>
    <e v="#DIV/0!"/>
    <e v="#DIV/0!"/>
    <e v="#DIV/0!"/>
    <e v="#DIV/0!"/>
    <m/>
    <m/>
    <n v="454.02"/>
    <n v="454.02"/>
    <n v="0.90648416304971124"/>
    <n v="2097.2900399999999"/>
    <n v="504.14106028173597"/>
    <n v="453.65"/>
    <s v=""/>
    <n v="-1"/>
    <e v="#NUM!"/>
    <n v="165235.55478045804"/>
    <n v="259187.54254300625"/>
    <n v="420934.54478027072"/>
    <n v="221423.41816352506"/>
    <m/>
  </r>
  <r>
    <x v="2824"/>
    <m/>
    <n v="14.81"/>
    <n v="2096.29"/>
    <n v="146.41999799999999"/>
    <n v="30.667748"/>
    <n v="25.047799999999999"/>
    <m/>
    <m/>
    <m/>
    <m/>
    <m/>
    <m/>
    <n v="6.7961452600542448E-5"/>
    <n v="1.2199976818744644E-4"/>
    <n v="7.8414209915341884E-2"/>
    <n v="1"/>
    <n v="0"/>
    <e v="#DIV/0!"/>
    <e v="#DIV/0!"/>
    <e v="#DIV/0!"/>
    <e v="#DIV/0!"/>
    <e v="#DIV/0!"/>
    <e v="#DIV/0!"/>
    <e v="#DIV/0!"/>
    <m/>
    <m/>
    <n v="456.64"/>
    <n v="456.64"/>
    <n v="0.90648416304971124"/>
    <n v="2097.2900399999999"/>
    <n v="504.14106028173597"/>
    <n v="453.65"/>
    <s v=""/>
    <n v="-1"/>
    <e v="#NUM!"/>
    <n v="166175.71284750573"/>
    <n v="259808.56878285689"/>
    <n v="423363.61950676801"/>
    <n v="222437.12268147944"/>
    <m/>
  </r>
  <r>
    <x v="2825"/>
    <m/>
    <n v="14.5"/>
    <n v="2100.44"/>
    <n v="146.80999800000001"/>
    <n v="30.797528"/>
    <n v="25.092600000000001"/>
    <m/>
    <m/>
    <m/>
    <m/>
    <m/>
    <m/>
    <n v="6.1677708470004436E-5"/>
    <n v="1.1849349548067792E-4"/>
    <n v="7.727918330460129E-2"/>
    <n v="1"/>
    <n v="0"/>
    <e v="#DIV/0!"/>
    <e v="#DIV/0!"/>
    <e v="#DIV/0!"/>
    <e v="#DIV/0!"/>
    <e v="#DIV/0!"/>
    <e v="#DIV/0!"/>
    <e v="#DIV/0!"/>
    <m/>
    <m/>
    <n v="457.47"/>
    <n v="457.47"/>
    <n v="0.90648416304971124"/>
    <n v="2097.2900399999999"/>
    <n v="504.14106028173597"/>
    <n v="453.65"/>
    <s v=""/>
    <n v="-1"/>
    <e v="#NUM!"/>
    <n v="166504.68889963458"/>
    <n v="260500.58724487951"/>
    <n v="424133.13554607827"/>
    <n v="223378.43372204239"/>
    <m/>
  </r>
  <r>
    <x v="2826"/>
    <m/>
    <n v="13.19"/>
    <n v="2121.2399999999998"/>
    <n v="147.570007"/>
    <n v="31.106999999999999"/>
    <n v="25.344200000000001"/>
    <m/>
    <m/>
    <m/>
    <m/>
    <m/>
    <m/>
    <n v="5.8936057007627209E-5"/>
    <n v="1.1596652643164455E-4"/>
    <n v="7.6450722247437833E-2"/>
    <n v="1"/>
    <n v="0"/>
    <e v="#DIV/0!"/>
    <e v="#DIV/0!"/>
    <e v="#DIV/0!"/>
    <e v="#DIV/0!"/>
    <e v="#DIV/0!"/>
    <e v="#DIV/0!"/>
    <e v="#DIV/0!"/>
    <m/>
    <m/>
    <n v="462.07"/>
    <n v="462.07"/>
    <n v="0.90648416304971124"/>
    <n v="2097.2900399999999"/>
    <n v="504.14106028173597"/>
    <n v="453.65"/>
    <s v=""/>
    <n v="-1"/>
    <e v="#NUM!"/>
    <n v="168153.53272717184"/>
    <n v="261849.15201232399"/>
    <n v="428397.92323382164"/>
    <n v="225623.07396202619"/>
    <m/>
  </r>
  <r>
    <x v="2827"/>
    <m/>
    <n v="13.96"/>
    <n v="2109.9899999999998"/>
    <n v="147.220001"/>
    <n v="30.927306000000002"/>
    <n v="25.2118"/>
    <m/>
    <m/>
    <m/>
    <m/>
    <m/>
    <m/>
    <n v="5.8749598097848398E-5"/>
    <n v="1.1419967467599039E-4"/>
    <n v="7.5866089945837559E-2"/>
    <n v="1"/>
    <n v="0"/>
    <e v="#DIV/0!"/>
    <e v="#DIV/0!"/>
    <e v="#DIV/0!"/>
    <e v="#DIV/0!"/>
    <e v="#DIV/0!"/>
    <e v="#DIV/0!"/>
    <e v="#DIV/0!"/>
    <m/>
    <m/>
    <n v="459.67"/>
    <n v="459.67"/>
    <n v="0.90648416304971124"/>
    <n v="2097.2900399999999"/>
    <n v="504.14106028173597"/>
    <n v="453.65"/>
    <s v=""/>
    <n v="-1"/>
    <e v="#NUM!"/>
    <n v="167261.73017622018"/>
    <n v="261228.09915637862"/>
    <n v="426172.81661412946"/>
    <n v="224319.73025634798"/>
    <m/>
  </r>
  <r>
    <x v="2828"/>
    <m/>
    <n v="12.74"/>
    <n v="2122.85"/>
    <n v="147.35000600000001"/>
    <n v="31.136949999999999"/>
    <n v="25.386900000000001"/>
    <m/>
    <m/>
    <m/>
    <m/>
    <m/>
    <m/>
    <n v="8.6232332662100608E-5"/>
    <n v="1.2078099274792181E-4"/>
    <n v="7.8021548526642684E-2"/>
    <n v="1"/>
    <n v="0"/>
    <e v="#DIV/0!"/>
    <e v="#DIV/0!"/>
    <e v="#DIV/0!"/>
    <e v="#DIV/0!"/>
    <e v="#DIV/0!"/>
    <e v="#DIV/0!"/>
    <e v="#DIV/0!"/>
    <m/>
    <m/>
    <n v="462.9"/>
    <n v="462.9"/>
    <n v="0.90648416304971124"/>
    <n v="2097.2900399999999"/>
    <n v="504.14106028173597"/>
    <n v="453.65"/>
    <s v=""/>
    <n v="-1"/>
    <e v="#NUM!"/>
    <n v="168281.15958113025"/>
    <n v="261458.7808490844"/>
    <n v="429167.43927313184"/>
    <n v="225840.30516610123"/>
    <m/>
  </r>
  <r>
    <x v="2829"/>
    <m/>
    <n v="12.11"/>
    <n v="2124.1999999999998"/>
    <n v="147.03999300000001"/>
    <n v="31.106999999999999"/>
    <n v="25.423400000000001"/>
    <m/>
    <m/>
    <m/>
    <m/>
    <m/>
    <m/>
    <n v="9.5102191183074524E-5"/>
    <n v="1.2240549050163935E-4"/>
    <n v="7.8544488802732834E-2"/>
    <n v="1"/>
    <n v="0"/>
    <e v="#DIV/0!"/>
    <e v="#DIV/0!"/>
    <e v="#DIV/0!"/>
    <e v="#DIV/0!"/>
    <e v="#DIV/0!"/>
    <e v="#DIV/0!"/>
    <e v="#DIV/0!"/>
    <m/>
    <m/>
    <n v="463.58"/>
    <n v="463.58"/>
    <n v="0.90648416304971124"/>
    <n v="2097.2900399999999"/>
    <n v="504.14106028173597"/>
    <n v="453.65"/>
    <s v=""/>
    <n v="-1"/>
    <e v="#NUM!"/>
    <n v="168388.17588724443"/>
    <n v="260908.69182481003"/>
    <n v="429797.88614871126"/>
    <n v="225623.07396202619"/>
    <m/>
  </r>
  <r>
    <x v="2830"/>
    <m/>
    <n v="13.26"/>
    <n v="2108.58"/>
    <n v="145.89999399999999"/>
    <n v="30.98"/>
    <n v="25.236799999999999"/>
    <m/>
    <m/>
    <m/>
    <m/>
    <m/>
    <m/>
    <n v="8.7088028254128153E-5"/>
    <n v="1.191821426433985E-4"/>
    <n v="7.7503419209911537E-2"/>
    <n v="1"/>
    <n v="0"/>
    <e v="#DIV/0!"/>
    <e v="#DIV/0!"/>
    <e v="#DIV/0!"/>
    <e v="#DIV/0!"/>
    <e v="#DIV/0!"/>
    <e v="#DIV/0!"/>
    <e v="#DIV/0!"/>
    <m/>
    <m/>
    <n v="460.19"/>
    <n v="460.19"/>
    <n v="0.90648416304971124"/>
    <n v="2097.2900399999999"/>
    <n v="504.14106028173597"/>
    <n v="453.65"/>
    <s v=""/>
    <n v="-1"/>
    <e v="#NUM!"/>
    <n v="167149.95758983426"/>
    <n v="258885.87040253481"/>
    <n v="426654.92304839607"/>
    <n v="224701.92661920376"/>
    <m/>
  </r>
  <r>
    <x v="2831"/>
    <m/>
    <n v="14.01"/>
    <n v="2102.31"/>
    <n v="145.55999800000001"/>
    <n v="30.879999000000002"/>
    <n v="25.1632"/>
    <m/>
    <m/>
    <m/>
    <m/>
    <m/>
    <m/>
    <n v="8.6414704156262138E-5"/>
    <n v="1.1801732198236059E-4"/>
    <n v="7.7123751386398307E-2"/>
    <n v="1"/>
    <n v="0"/>
    <e v="#DIV/0!"/>
    <e v="#DIV/0!"/>
    <e v="#DIV/0!"/>
    <e v="#DIV/0!"/>
    <e v="#DIV/0!"/>
    <e v="#DIV/0!"/>
    <e v="#DIV/0!"/>
    <m/>
    <m/>
    <n v="458.86"/>
    <n v="458.86"/>
    <n v="0.90648416304971124"/>
    <n v="2097.2900399999999"/>
    <n v="504.14106028173597"/>
    <n v="453.65"/>
    <s v=""/>
    <n v="-1"/>
    <e v="#NUM!"/>
    <n v="166652.9263014372"/>
    <n v="258282.57935378139"/>
    <n v="425421.84312998335"/>
    <n v="223976.60649771098"/>
    <m/>
  </r>
  <r>
    <x v="2832"/>
    <m/>
    <n v="14.02"/>
    <n v="2101.61"/>
    <n v="145.5"/>
    <n v="30.85"/>
    <n v="25.162600000000001"/>
    <m/>
    <m/>
    <m/>
    <m/>
    <m/>
    <m/>
    <n v="7.9356868191042974E-5"/>
    <n v="1.1495189265801188E-4"/>
    <n v="7.6115539740343421E-2"/>
    <n v="1"/>
    <n v="0"/>
    <e v="#DIV/0!"/>
    <e v="#DIV/0!"/>
    <e v="#DIV/0!"/>
    <e v="#DIV/0!"/>
    <e v="#DIV/0!"/>
    <e v="#DIV/0!"/>
    <e v="#DIV/0!"/>
    <m/>
    <m/>
    <n v="458.86"/>
    <n v="458.86"/>
    <n v="0.90648416304971124"/>
    <n v="2097.2900399999999"/>
    <n v="504.14106028173597"/>
    <n v="453.65"/>
    <s v=""/>
    <n v="-1"/>
    <e v="#NUM!"/>
    <n v="166597.43636493356"/>
    <n v="258176.11852382129"/>
    <n v="425421.84312998335"/>
    <n v="223759.01989033041"/>
    <m/>
  </r>
  <r>
    <x v="2833"/>
    <m/>
    <n v="18.850000000000001"/>
    <n v="2057.64"/>
    <n v="143.320007"/>
    <n v="30.120000999999998"/>
    <n v="24.549600000000002"/>
    <m/>
    <m/>
    <m/>
    <m/>
    <m/>
    <m/>
    <n v="1.687641236602755E-4"/>
    <n v="1.4070621856477261E-4"/>
    <n v="9.2226416131593686E-2"/>
    <n v="1"/>
    <n v="0"/>
    <e v="#DIV/0!"/>
    <e v="#DIV/0!"/>
    <e v="#DIV/0!"/>
    <e v="#DIV/0!"/>
    <e v="#DIV/0!"/>
    <e v="#DIV/0!"/>
    <e v="#DIV/0!"/>
    <m/>
    <m/>
    <n v="447.72"/>
    <n v="447.72"/>
    <n v="0.90648416304971124"/>
    <n v="2097.2900399999999"/>
    <n v="504.14106028173597"/>
    <n v="453.65"/>
    <s v=""/>
    <n v="-1"/>
    <e v="#NUM!"/>
    <n v="163111.87563912515"/>
    <n v="254307.92518259038"/>
    <n v="415093.63990357873"/>
    <n v="218464.24320440102"/>
    <m/>
  </r>
  <r>
    <x v="2834"/>
    <m/>
    <n v="18.23"/>
    <n v="2063.11"/>
    <n v="143.550003"/>
    <n v="30.26"/>
    <n v="24.6098"/>
    <m/>
    <m/>
    <m/>
    <m/>
    <m/>
    <m/>
    <n v="2.3703908224312304E-4"/>
    <n v="1.6203044329249198E-4"/>
    <n v="0.10930127970455515"/>
    <n v="0.91490237141141617"/>
    <n v="8.5097628588583829E-2"/>
    <e v="#DIV/0!"/>
    <e v="#DIV/0!"/>
    <e v="#DIV/0!"/>
    <e v="#DIV/0!"/>
    <e v="#DIV/0!"/>
    <e v="#DIV/0!"/>
    <e v="#DIV/0!"/>
    <m/>
    <m/>
    <n v="448.83"/>
    <n v="448.83"/>
    <n v="0.90648416304971124"/>
    <n v="2097.2900399999999"/>
    <n v="504.14106028173597"/>
    <n v="453.65"/>
    <s v=""/>
    <n v="-1"/>
    <e v="#NUM!"/>
    <n v="163545.48985723234"/>
    <n v="254716.03153692718"/>
    <n v="416122.75171518634"/>
    <n v="219479.67396698211"/>
    <m/>
  </r>
  <r>
    <x v="2835"/>
    <m/>
    <m/>
    <n v="0"/>
    <m/>
    <m/>
    <n v="24.8264"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DIV/0!"/>
    <m/>
    <n v="0.90648416304971124"/>
    <n v="2097.2900399999999"/>
    <n v="504.14106028173597"/>
    <n v="453.65"/>
    <e v="#NUM!"/>
    <n v="-1"/>
    <e v="#NUM!"/>
    <n v="0"/>
    <n v="0"/>
    <e v="#DIV/0!"/>
    <n v="0"/>
    <m/>
  </r>
  <r>
    <x v="2836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37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38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39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40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41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42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43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44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45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46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47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48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49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50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51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52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53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54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55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56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57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58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59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60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61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62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63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64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65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66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67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68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69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70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71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72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73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74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75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76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77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78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79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80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81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82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83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84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85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86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87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88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89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90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91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92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93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94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95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96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97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98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899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00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01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02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03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04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05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06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07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08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09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10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11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12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13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14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15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16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17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18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19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20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21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22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23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24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25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26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27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28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29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30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31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32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33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34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35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36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37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38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39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40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41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42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43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44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45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46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47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48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49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50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51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52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53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54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55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56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57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58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59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60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61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62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63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64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65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66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67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68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69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70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71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72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73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74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75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76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77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78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79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80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81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82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83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84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85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86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87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88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89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90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91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92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93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94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95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96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97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98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2999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3000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3001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3002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3003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  <r>
    <x v="3004"/>
    <m/>
    <m/>
    <n v="0"/>
    <m/>
    <m/>
    <m/>
    <m/>
    <m/>
    <m/>
    <m/>
    <m/>
    <m/>
    <e v="#NUM!"/>
    <e v="#NUM!"/>
    <e v="#NUM!"/>
    <e v="#NUM!"/>
    <e v="#NUM!"/>
    <e v="#DIV/0!"/>
    <e v="#DIV/0!"/>
    <e v="#DIV/0!"/>
    <e v="#DIV/0!"/>
    <e v="#DIV/0!"/>
    <e v="#DIV/0!"/>
    <e v="#DIV/0!"/>
    <m/>
    <m/>
    <e v="#NUM!"/>
    <m/>
    <e v="#NUM!"/>
    <e v="#NUM!"/>
    <e v="#NUM!"/>
    <e v="#NUM!"/>
    <e v="#NUM!"/>
    <e v="#DIV/0!"/>
    <e v="#DIV/0!"/>
    <n v="0"/>
    <n v="0"/>
    <e v="#NUM!"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2">
  <location ref="A3:E148" firstHeaderRow="0" firstDataRow="1" firstDataCol="1"/>
  <pivotFields count="41">
    <pivotField axis="axisRow" numFmtId="167" showAll="0">
      <items count="300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t="default"/>
      </items>
    </pivotField>
    <pivotField showAll="0"/>
    <pivotField showAll="0" defaultSubtotal="0"/>
    <pivotField numFmtId="2"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showAll="0"/>
  </pivotFields>
  <rowFields count="1">
    <field x="0"/>
  </rowFields>
  <rowItems count="145"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 SPX" fld="36" baseField="0" baseItem="6"/>
    <dataField name=" VQT" fld="37" baseField="0" baseItem="6"/>
    <dataField name=" VQTS" fld="38" baseField="0" baseItem="6"/>
    <dataField name=" SPXH" fld="39" baseField="0" baseItem="6"/>
  </dataFields>
  <chartFormats count="4">
    <chartFormat chart="1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1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14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5">
      <autoFilter ref="A1">
        <filterColumn colId="0">
          <customFilters and="1">
            <customFilter operator="greaterThanOrEqual" val="41976"/>
            <customFilter operator="lessThanOrEqual" val="42185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1921" firstHeaderRow="1" firstDataRow="1" firstDataCol="1"/>
  <pivotFields count="2">
    <pivotField dataField="1" showAll="0" defaultSubtotal="0"/>
    <pivotField axis="axisRow" showAll="0" defaultSubtotal="0">
      <items count="2326">
        <item h="1" x="3"/>
        <item x="554"/>
        <item x="555"/>
        <item x="553"/>
        <item x="557"/>
        <item x="556"/>
        <item x="552"/>
        <item x="558"/>
        <item x="560"/>
        <item x="547"/>
        <item x="551"/>
        <item x="559"/>
        <item x="546"/>
        <item x="550"/>
        <item x="548"/>
        <item x="561"/>
        <item x="569"/>
        <item x="549"/>
        <item x="565"/>
        <item x="570"/>
        <item x="562"/>
        <item x="564"/>
        <item x="1188"/>
        <item x="1192"/>
        <item x="563"/>
        <item x="945"/>
        <item x="1189"/>
        <item x="1191"/>
        <item x="1193"/>
        <item x="1258"/>
        <item x="545"/>
        <item x="946"/>
        <item x="1195"/>
        <item x="1194"/>
        <item x="1190"/>
        <item x="571"/>
        <item x="1257"/>
        <item x="568"/>
        <item x="1370"/>
        <item x="735"/>
        <item x="544"/>
        <item x="734"/>
        <item x="566"/>
        <item m="1" x="2016"/>
        <item x="1369"/>
        <item x="595"/>
        <item x="947"/>
        <item x="944"/>
        <item x="857"/>
        <item x="1255"/>
        <item x="578"/>
        <item x="732"/>
        <item x="733"/>
        <item x="919"/>
        <item x="567"/>
        <item x="1256"/>
        <item x="1187"/>
        <item x="861"/>
        <item x="596"/>
        <item x="859"/>
        <item x="1273"/>
        <item x="1266"/>
        <item x="1186"/>
        <item x="943"/>
        <item x="858"/>
        <item x="856"/>
        <item x="1371"/>
        <item x="1185"/>
        <item x="579"/>
        <item x="597"/>
        <item x="855"/>
        <item x="723"/>
        <item x="1316"/>
        <item x="1589"/>
        <item x="1590"/>
        <item x="1272"/>
        <item x="759"/>
        <item x="1199"/>
        <item x="1587"/>
        <item x="862"/>
        <item x="860"/>
        <item x="730"/>
        <item x="731"/>
        <item x="1260"/>
        <item x="1010"/>
        <item x="1281"/>
        <item x="1000"/>
        <item x="1184"/>
        <item x="1271"/>
        <item x="1197"/>
        <item x="724"/>
        <item x="1009"/>
        <item m="1" x="1973"/>
        <item m="1" x="1988"/>
        <item x="1284"/>
        <item x="1270"/>
        <item x="737"/>
        <item x="1376"/>
        <item m="1" x="2212"/>
        <item x="1283"/>
        <item x="1596"/>
        <item x="1591"/>
        <item x="1279"/>
        <item x="863"/>
        <item x="722"/>
        <item x="1259"/>
        <item x="1588"/>
        <item x="736"/>
        <item x="1555"/>
        <item x="1200"/>
        <item x="972"/>
        <item x="1595"/>
        <item x="1254"/>
        <item x="1268"/>
        <item x="572"/>
        <item x="1285"/>
        <item x="1198"/>
        <item x="760"/>
        <item x="360"/>
        <item x="1039"/>
        <item x="948"/>
        <item x="1274"/>
        <item x="802"/>
        <item x="801"/>
        <item x="1313"/>
        <item x="577"/>
        <item x="594"/>
        <item x="867"/>
        <item x="448"/>
        <item x="676"/>
        <item x="1269"/>
        <item x="449"/>
        <item x="971"/>
        <item x="1007"/>
        <item x="1593"/>
        <item x="1011"/>
        <item x="999"/>
        <item x="447"/>
        <item x="1310"/>
        <item x="1183"/>
        <item x="866"/>
        <item x="1364"/>
        <item x="996"/>
        <item x="1278"/>
        <item x="1317"/>
        <item m="1" x="2047"/>
        <item x="804"/>
        <item x="1368"/>
        <item x="1282"/>
        <item x="1286"/>
        <item x="1277"/>
        <item x="1323"/>
        <item x="1276"/>
        <item x="1312"/>
        <item x="738"/>
        <item x="1210"/>
        <item x="1466"/>
        <item x="1556"/>
        <item x="1592"/>
        <item x="1280"/>
        <item x="1311"/>
        <item x="663"/>
        <item m="1" x="1939"/>
        <item m="1" x="2135"/>
        <item x="674"/>
        <item x="870"/>
        <item x="821"/>
        <item x="1265"/>
        <item x="1465"/>
        <item x="1002"/>
        <item x="822"/>
        <item x="1030"/>
        <item x="575"/>
        <item x="940"/>
        <item x="1375"/>
        <item x="1594"/>
        <item x="1031"/>
        <item x="675"/>
        <item x="803"/>
        <item x="1597"/>
        <item x="874"/>
        <item x="865"/>
        <item x="949"/>
        <item x="1307"/>
        <item x="1001"/>
        <item x="593"/>
        <item x="1004"/>
        <item x="869"/>
        <item x="1314"/>
        <item x="950"/>
        <item x="1557"/>
        <item x="1201"/>
        <item x="864"/>
        <item x="580"/>
        <item x="1267"/>
        <item x="237"/>
        <item x="1377"/>
        <item x="543"/>
        <item m="1" x="2148"/>
        <item x="1400"/>
        <item x="881"/>
        <item x="542"/>
        <item x="1315"/>
        <item x="231"/>
        <item x="1038"/>
        <item x="761"/>
        <item x="1035"/>
        <item x="725"/>
        <item x="1008"/>
        <item x="236"/>
        <item x="868"/>
        <item x="1392"/>
        <item x="1012"/>
        <item x="598"/>
        <item x="1372"/>
        <item x="1552"/>
        <item x="1196"/>
        <item x="1005"/>
        <item x="1262"/>
        <item x="1209"/>
        <item x="995"/>
        <item x="1321"/>
        <item x="450"/>
        <item x="998"/>
        <item x="925"/>
        <item x="576"/>
        <item x="238"/>
        <item x="1554"/>
        <item x="451"/>
        <item x="941"/>
        <item x="1384"/>
        <item x="871"/>
        <item x="541"/>
        <item x="592"/>
        <item m="1" x="2220"/>
        <item x="1318"/>
        <item x="1650"/>
        <item x="441"/>
        <item x="942"/>
        <item m="1" x="2130"/>
        <item x="235"/>
        <item x="1373"/>
        <item x="1003"/>
        <item x="994"/>
        <item x="851"/>
        <item x="1264"/>
        <item x="443"/>
        <item x="1390"/>
        <item x="1378"/>
        <item m="1" x="2289"/>
        <item x="1013"/>
        <item x="873"/>
        <item x="1037"/>
        <item x="924"/>
        <item x="1525"/>
        <item x="440"/>
        <item m="1" x="1966"/>
        <item x="1322"/>
        <item m="1" x="2023"/>
        <item x="1852"/>
        <item x="1006"/>
        <item x="1261"/>
        <item x="540"/>
        <item x="720"/>
        <item x="581"/>
        <item x="772"/>
        <item x="358"/>
        <item x="1461"/>
        <item x="1421"/>
        <item x="771"/>
        <item x="1894"/>
        <item x="1154"/>
        <item x="1033"/>
        <item x="1275"/>
        <item x="127"/>
        <item x="773"/>
        <item x="1319"/>
        <item x="1040"/>
        <item x="1391"/>
        <item x="824"/>
        <item x="739"/>
        <item x="234"/>
        <item m="1" x="2194"/>
        <item x="951"/>
        <item x="1896"/>
        <item x="1626"/>
        <item x="882"/>
        <item x="1207"/>
        <item m="1" x="2274"/>
        <item x="1111"/>
        <item x="770"/>
        <item x="1287"/>
        <item x="442"/>
        <item x="784"/>
        <item x="1586"/>
        <item x="1490"/>
        <item x="721"/>
        <item x="573"/>
        <item x="1290"/>
        <item x="667"/>
        <item x="872"/>
        <item x="1050"/>
        <item x="875"/>
        <item x="728"/>
        <item x="1414"/>
        <item x="1289"/>
        <item x="1263"/>
        <item x="1620"/>
        <item x="445"/>
        <item x="878"/>
        <item x="429"/>
        <item x="431"/>
        <item x="879"/>
        <item x="1324"/>
        <item x="785"/>
        <item x="1429"/>
        <item x="828"/>
        <item x="1763"/>
        <item x="1385"/>
        <item x="233"/>
        <item x="80"/>
        <item x="762"/>
        <item x="1032"/>
        <item x="1309"/>
        <item x="880"/>
        <item x="970"/>
        <item x="825"/>
        <item x="719"/>
        <item x="769"/>
        <item x="1415"/>
        <item x="437"/>
        <item x="854"/>
        <item x="820"/>
        <item x="1893"/>
        <item x="1399"/>
        <item x="1561"/>
        <item x="1246"/>
        <item x="1320"/>
        <item x="1247"/>
        <item x="1741"/>
        <item x="1383"/>
        <item x="1464"/>
        <item x="359"/>
        <item x="1851"/>
        <item x="1858"/>
        <item x="1598"/>
        <item x="1034"/>
        <item x="1526"/>
        <item x="1112"/>
        <item x="230"/>
        <item x="1401"/>
        <item x="232"/>
        <item x="888"/>
        <item x="827"/>
        <item x="755"/>
        <item x="1074"/>
        <item x="823"/>
        <item x="1460"/>
        <item x="1365"/>
        <item x="1051"/>
        <item x="726"/>
        <item x="885"/>
        <item x="673"/>
        <item x="779"/>
        <item x="1028"/>
        <item x="718"/>
        <item x="1850"/>
        <item x="1881"/>
        <item x="782"/>
        <item x="1420"/>
        <item x="1252"/>
        <item m="1" x="2309"/>
        <item x="591"/>
        <item x="1379"/>
        <item x="877"/>
        <item x="1066"/>
        <item x="1380"/>
        <item x="768"/>
        <item x="677"/>
        <item x="1553"/>
        <item x="1622"/>
        <item x="805"/>
        <item x="361"/>
        <item x="116"/>
        <item x="1498"/>
        <item x="118"/>
        <item x="130"/>
        <item x="1909"/>
        <item x="889"/>
        <item x="763"/>
        <item x="1155"/>
        <item x="729"/>
        <item x="758"/>
        <item x="1755"/>
        <item x="774"/>
        <item x="678"/>
        <item x="452"/>
        <item x="783"/>
        <item x="799"/>
        <item x="438"/>
        <item x="1058"/>
        <item x="1853"/>
        <item x="777"/>
        <item x="1073"/>
        <item x="1248"/>
        <item x="1061"/>
        <item x="1621"/>
        <item x="1067"/>
        <item x="1488"/>
        <item x="1857"/>
        <item x="1108"/>
        <item x="1581"/>
        <item x="1629"/>
        <item x="767"/>
        <item x="815"/>
        <item x="436"/>
        <item x="128"/>
        <item x="850"/>
        <item x="585"/>
        <item x="1419"/>
        <item x="1892"/>
        <item x="1363"/>
        <item x="1041"/>
        <item x="1014"/>
        <item x="920"/>
        <item x="818"/>
        <item x="1627"/>
        <item x="1250"/>
        <item x="1426"/>
        <item x="923"/>
        <item x="1651"/>
        <item x="1753"/>
        <item x="126"/>
        <item x="1756"/>
        <item x="1462"/>
        <item x="1754"/>
        <item x="798"/>
        <item x="786"/>
        <item x="115"/>
        <item x="1113"/>
        <item x="1491"/>
        <item x="79"/>
        <item x="1245"/>
        <item x="117"/>
        <item x="876"/>
        <item x="1239"/>
        <item x="1764"/>
        <item x="692"/>
        <item x="926"/>
        <item x="1849"/>
        <item x="1489"/>
        <item x="1428"/>
        <item x="1393"/>
        <item x="672"/>
        <item m="1" x="2085"/>
        <item x="1558"/>
        <item x="122"/>
        <item x="1762"/>
        <item x="99"/>
        <item x="1655"/>
        <item x="1036"/>
        <item x="775"/>
        <item x="83"/>
        <item x="1057"/>
        <item x="1841"/>
        <item x="133"/>
        <item x="239"/>
        <item x="121"/>
        <item x="1416"/>
        <item x="997"/>
        <item x="1153"/>
        <item x="922"/>
        <item x="1856"/>
        <item x="1504"/>
        <item x="921"/>
        <item x="1846"/>
        <item x="1485"/>
        <item x="82"/>
        <item x="355"/>
        <item x="1652"/>
        <item x="1208"/>
        <item x="1114"/>
        <item x="1765"/>
        <item x="819"/>
        <item x="816"/>
        <item x="574"/>
        <item x="124"/>
        <item m="1" x="2313"/>
        <item x="666"/>
        <item x="886"/>
        <item x="582"/>
        <item x="748"/>
        <item x="852"/>
        <item x="1803"/>
        <item x="1388"/>
        <item x="668"/>
        <item x="1418"/>
        <item x="826"/>
        <item x="1855"/>
        <item x="1424"/>
        <item x="1211"/>
        <item x="98"/>
        <item x="811"/>
        <item x="1043"/>
        <item x="1381"/>
        <item x="129"/>
        <item x="1029"/>
        <item x="229"/>
        <item m="1" x="2298"/>
        <item x="1560"/>
        <item x="1897"/>
        <item x="1895"/>
        <item x="1065"/>
        <item x="1301"/>
        <item x="1110"/>
        <item x="1847"/>
        <item x="1600"/>
        <item x="1501"/>
        <item x="444"/>
        <item x="764"/>
        <item x="446"/>
        <item x="1068"/>
        <item x="691"/>
        <item x="1288"/>
        <item x="1103"/>
        <item x="1890"/>
        <item x="1463"/>
        <item x="1492"/>
        <item x="1487"/>
        <item x="916"/>
        <item x="1559"/>
        <item m="1" x="1937"/>
        <item x="1502"/>
        <item x="1427"/>
        <item x="1497"/>
        <item x="1760"/>
        <item x="1529"/>
        <item x="1649"/>
        <item x="706"/>
        <item x="1500"/>
        <item x="1253"/>
        <item x="241"/>
        <item x="1070"/>
        <item x="807"/>
        <item x="955"/>
        <item x="1417"/>
        <item x="683"/>
        <item x="1859"/>
        <item m="1" x="2191"/>
        <item x="1546"/>
        <item x="1389"/>
        <item x="1308"/>
        <item x="1496"/>
        <item x="295"/>
        <item x="1044"/>
        <item x="132"/>
        <item x="1740"/>
        <item x="1214"/>
        <item x="1804"/>
        <item x="120"/>
        <item x="1761"/>
        <item x="1860"/>
        <item x="1251"/>
        <item x="1499"/>
        <item x="1599"/>
        <item x="1527"/>
        <item x="1848"/>
        <item x="780"/>
        <item x="757"/>
        <item m="1" x="1926"/>
        <item x="1653"/>
        <item x="154"/>
        <item x="1161"/>
        <item x="1213"/>
        <item x="1891"/>
        <item x="1880"/>
        <item x="1657"/>
        <item x="1523"/>
        <item x="123"/>
        <item x="778"/>
        <item x="1042"/>
        <item x="1048"/>
        <item x="584"/>
        <item x="1249"/>
        <item x="1630"/>
        <item m="1" x="1991"/>
        <item x="1583"/>
        <item x="743"/>
        <item x="756"/>
        <item x="1899"/>
        <item m="1" x="2213"/>
        <item x="432"/>
        <item x="1367"/>
        <item x="797"/>
        <item x="1292"/>
        <item x="1049"/>
        <item x="226"/>
        <item x="810"/>
        <item x="1503"/>
        <item x="1582"/>
        <item x="1206"/>
        <item x="1547"/>
        <item x="1459"/>
        <item x="1398"/>
        <item x="1898"/>
        <item x="1482"/>
        <item x="125"/>
        <item x="1672"/>
        <item x="1296"/>
        <item x="131"/>
        <item x="240"/>
        <item x="1742"/>
        <item x="1107"/>
        <item x="1908"/>
        <item x="1802"/>
        <item x="887"/>
        <item x="1514"/>
        <item x="222"/>
        <item x="1584"/>
        <item x="1425"/>
        <item x="1015"/>
        <item x="1563"/>
        <item x="252"/>
        <item x="1548"/>
        <item x="168"/>
        <item x="918"/>
        <item x="1069"/>
        <item x="1236"/>
        <item x="1562"/>
        <item x="296"/>
        <item x="1474"/>
        <item x="1528"/>
        <item x="1800"/>
        <item x="1511"/>
        <item x="1056"/>
        <item x="776"/>
        <item x="93"/>
        <item x="90"/>
        <item x="1493"/>
        <item x="1486"/>
        <item x="84"/>
        <item x="1063"/>
        <item x="1109"/>
        <item x="1773"/>
        <item x="1237"/>
        <item x="1468"/>
        <item x="1882"/>
        <item x="1911"/>
        <item x="504"/>
        <item x="223"/>
        <item x="1016"/>
        <item x="679"/>
        <item x="727"/>
        <item x="108"/>
        <item x="707"/>
        <item x="224"/>
        <item x="1402"/>
        <item x="218"/>
        <item x="1119"/>
        <item x="253"/>
        <item x="14"/>
        <item x="1387"/>
        <item x="1023"/>
        <item m="1" x="2268"/>
        <item m="1" x="2294"/>
        <item x="510"/>
        <item x="766"/>
        <item x="781"/>
        <item x="1580"/>
        <item x="1052"/>
        <item x="765"/>
        <item x="353"/>
        <item x="1662"/>
        <item x="1647"/>
        <item x="1238"/>
        <item x="1720"/>
        <item x="1382"/>
        <item x="227"/>
        <item x="590"/>
        <item x="1374"/>
        <item x="225"/>
        <item x="742"/>
        <item x="747"/>
        <item x="583"/>
        <item x="1854"/>
        <item x="1692"/>
        <item x="242"/>
        <item x="1104"/>
        <item x="134"/>
        <item x="180"/>
        <item x="1027"/>
        <item x="1644"/>
        <item x="81"/>
        <item x="119"/>
        <item x="511"/>
        <item x="1585"/>
        <item x="1152"/>
        <item x="1064"/>
        <item x="954"/>
        <item x="1291"/>
        <item x="439"/>
        <item x="1122"/>
        <item x="1628"/>
        <item x="246"/>
        <item x="220"/>
        <item x="153"/>
        <item x="1661"/>
        <item x="87"/>
        <item x="92"/>
        <item x="228"/>
        <item x="586"/>
        <item x="181"/>
        <item x="587"/>
        <item x="318"/>
        <item x="96"/>
        <item x="297"/>
        <item x="665"/>
        <item x="589"/>
        <item x="817"/>
        <item x="1062"/>
        <item x="1799"/>
        <item x="661"/>
        <item x="1293"/>
        <item x="1545"/>
        <item x="1481"/>
        <item x="1117"/>
        <item x="1564"/>
        <item m="1" x="2211"/>
        <item x="1115"/>
        <item x="1746"/>
        <item x="1619"/>
        <item x="884"/>
        <item x="254"/>
        <item x="1162"/>
        <item x="1772"/>
        <item x="744"/>
        <item x="1656"/>
        <item x="1495"/>
        <item x="1654"/>
        <item x="1915"/>
        <item x="808"/>
        <item m="1" x="1941"/>
        <item m="1" x="2040"/>
        <item x="1422"/>
        <item x="182"/>
        <item x="1717"/>
        <item x="453"/>
        <item x="1160"/>
        <item x="268"/>
        <item x="1024"/>
        <item x="853"/>
        <item x="1648"/>
        <item m="1" x="2131"/>
        <item m="1" x="2156"/>
        <item x="1623"/>
        <item x="114"/>
        <item x="1467"/>
        <item x="1055"/>
        <item x="1045"/>
        <item x="660"/>
        <item x="1179"/>
        <item x="1072"/>
        <item x="1473"/>
        <item x="1026"/>
        <item x="1719"/>
        <item x="588"/>
        <item m="1" x="2199"/>
        <item x="1913"/>
        <item x="1513"/>
        <item x="137"/>
        <item x="22"/>
        <item x="1025"/>
        <item x="1517"/>
        <item x="86"/>
        <item x="1771"/>
        <item x="1766"/>
        <item x="138"/>
        <item x="1757"/>
        <item x="78"/>
        <item x="740"/>
        <item m="1" x="1969"/>
        <item x="169"/>
        <item x="144"/>
        <item x="435"/>
        <item x="1306"/>
        <item x="806"/>
        <item x="1300"/>
        <item x="456"/>
        <item x="1666"/>
        <item x="741"/>
        <item x="145"/>
        <item x="136"/>
        <item x="1718"/>
        <item x="1625"/>
        <item x="690"/>
        <item x="1714"/>
        <item x="892"/>
        <item x="1759"/>
        <item m="1" x="2292"/>
        <item x="1663"/>
        <item x="248"/>
        <item x="110"/>
        <item x="1020"/>
        <item x="700"/>
        <item x="1667"/>
        <item x="1535"/>
        <item x="1394"/>
        <item m="1" x="2160"/>
        <item x="1777"/>
        <item x="109"/>
        <item x="1018"/>
        <item x="1767"/>
        <item x="91"/>
        <item x="1021"/>
        <item x="97"/>
        <item x="1917"/>
        <item m="1" x="2222"/>
        <item x="1060"/>
        <item x="1806"/>
        <item x="143"/>
        <item x="1768"/>
        <item x="89"/>
        <item x="1205"/>
        <item x="1845"/>
        <item x="749"/>
        <item m="1" x="2132"/>
        <item m="1" x="2297"/>
        <item x="1664"/>
        <item x="1366"/>
        <item x="1302"/>
        <item x="249"/>
        <item x="188"/>
        <item x="425"/>
        <item x="746"/>
        <item x="813"/>
        <item x="1405"/>
        <item x="599"/>
        <item m="1" x="2116"/>
        <item x="1478"/>
        <item x="1751"/>
        <item x="745"/>
        <item x="1469"/>
        <item x="812"/>
        <item x="100"/>
        <item m="1" x="2002"/>
        <item x="354"/>
        <item x="1752"/>
        <item x="146"/>
        <item x="399"/>
        <item x="789"/>
        <item x="1916"/>
        <item x="1658"/>
        <item x="1691"/>
        <item x="1518"/>
        <item x="1912"/>
        <item x="1410"/>
        <item x="508"/>
        <item x="883"/>
        <item x="1840"/>
        <item x="701"/>
        <item x="94"/>
        <item m="1" x="2138"/>
        <item x="178"/>
        <item x="1299"/>
        <item x="1565"/>
        <item x="1721"/>
        <item x="319"/>
        <item x="1053"/>
        <item x="244"/>
        <item x="1750"/>
        <item x="1071"/>
        <item x="1409"/>
        <item x="927"/>
        <item x="1659"/>
        <item x="1019"/>
        <item x="219"/>
        <item x="501"/>
        <item x="221"/>
        <item x="1512"/>
        <item m="1" x="2276"/>
        <item x="247"/>
        <item x="1430"/>
        <item x="139"/>
        <item x="1779"/>
        <item x="1748"/>
        <item x="85"/>
        <item x="1483"/>
        <item x="1844"/>
        <item x="1886"/>
        <item x="503"/>
        <item x="1475"/>
        <item x="255"/>
        <item x="1123"/>
        <item x="800"/>
        <item x="664"/>
        <item x="1182"/>
        <item x="107"/>
        <item x="1801"/>
        <item x="1212"/>
        <item x="1747"/>
        <item x="1516"/>
        <item x="111"/>
        <item x="1665"/>
        <item x="13"/>
        <item x="1807"/>
        <item x="356"/>
        <item x="507"/>
        <item x="796"/>
        <item x="1887"/>
        <item x="1544"/>
        <item x="1749"/>
        <item x="23"/>
        <item x="1918"/>
        <item x="1294"/>
        <item x="1325"/>
        <item x="1423"/>
        <item x="1693"/>
        <item x="1624"/>
        <item x="158"/>
        <item x="1407"/>
        <item x="1536"/>
        <item x="1047"/>
        <item x="1769"/>
        <item x="15"/>
        <item x="1524"/>
        <item x="88"/>
        <item x="1722"/>
        <item x="1885"/>
        <item x="245"/>
        <item x="1632"/>
        <item x="814"/>
        <item x="95"/>
        <item x="179"/>
        <item m="1" x="2236"/>
        <item x="1888"/>
        <item x="1889"/>
        <item x="1220"/>
        <item x="33"/>
        <item x="5"/>
        <item x="1202"/>
        <item x="702"/>
        <item x="155"/>
        <item x="1046"/>
        <item x="1017"/>
        <item x="1298"/>
        <item x="1242"/>
        <item x="754"/>
        <item m="1" x="1956"/>
        <item x="1694"/>
        <item x="177"/>
        <item x="1716"/>
        <item x="1919"/>
        <item m="1" x="1946"/>
        <item x="186"/>
        <item x="267"/>
        <item x="104"/>
        <item x="1515"/>
        <item m="1" x="1938"/>
        <item x="1120"/>
        <item x="1618"/>
        <item m="1" x="1931"/>
        <item x="1522"/>
        <item x="1910"/>
        <item x="357"/>
        <item m="1" x="2242"/>
        <item x="1295"/>
        <item x="1484"/>
        <item x="187"/>
        <item x="750"/>
        <item x="424"/>
        <item x="1075"/>
        <item x="161"/>
        <item x="662"/>
        <item x="1770"/>
        <item x="1158"/>
        <item x="1805"/>
        <item x="148"/>
        <item x="1480"/>
        <item x="21"/>
        <item x="671"/>
        <item x="1843"/>
        <item x="1476"/>
        <item x="189"/>
        <item x="1396"/>
        <item x="159"/>
        <item x="16"/>
        <item x="1494"/>
        <item x="1726"/>
        <item x="1022"/>
        <item x="981"/>
        <item m="1" x="2248"/>
        <item x="1222"/>
        <item x="1774"/>
        <item x="112"/>
        <item x="428"/>
        <item x="1106"/>
        <item x="1116"/>
        <item x="1551"/>
        <item x="152"/>
        <item x="1778"/>
        <item x="1397"/>
        <item x="400"/>
        <item x="1534"/>
        <item x="670"/>
        <item x="1404"/>
        <item x="147"/>
        <item x="1080"/>
        <item m="1" x="2180"/>
        <item x="160"/>
        <item x="1054"/>
        <item x="142"/>
        <item x="912"/>
        <item x="1059"/>
        <item x="34"/>
        <item x="1509"/>
        <item x="791"/>
        <item x="1240"/>
        <item x="1472"/>
        <item x="1118"/>
        <item x="185"/>
        <item m="1" x="1971"/>
        <item x="162"/>
        <item x="684"/>
        <item x="101"/>
        <item x="1530"/>
        <item x="183"/>
        <item x="190"/>
        <item x="1510"/>
        <item x="505"/>
        <item x="7"/>
        <item x="1668"/>
        <item x="77"/>
        <item x="423"/>
        <item x="516"/>
        <item x="102"/>
        <item x="395"/>
        <item x="1758"/>
        <item x="1477"/>
        <item x="1686"/>
        <item m="1" x="1929"/>
        <item x="980"/>
        <item x="434"/>
        <item x="1543"/>
        <item m="1" x="2142"/>
        <item x="506"/>
        <item x="1783"/>
        <item x="1728"/>
        <item x="1738"/>
        <item x="894"/>
        <item x="1157"/>
        <item x="1643"/>
        <item x="1479"/>
        <item x="1671"/>
        <item x="1177"/>
        <item x="1303"/>
        <item x="1163"/>
        <item x="301"/>
        <item x="1550"/>
        <item x="1715"/>
        <item x="1406"/>
        <item x="24"/>
        <item x="1743"/>
        <item x="300"/>
        <item x="829"/>
        <item x="1727"/>
        <item x="1297"/>
        <item x="790"/>
        <item x="1519"/>
        <item x="65"/>
        <item m="1" x="2208"/>
        <item x="1679"/>
        <item x="184"/>
        <item x="1395"/>
        <item x="269"/>
        <item x="396"/>
        <item x="1151"/>
        <item x="500"/>
        <item x="1660"/>
        <item x="106"/>
        <item m="1" x="2081"/>
        <item x="1645"/>
        <item x="1676"/>
        <item x="243"/>
        <item x="1215"/>
        <item x="135"/>
        <item x="1646"/>
        <item x="1631"/>
        <item x="174"/>
        <item x="20"/>
        <item x="788"/>
        <item m="1" x="2226"/>
        <item x="113"/>
        <item x="1673"/>
        <item x="1178"/>
        <item m="1" x="2190"/>
        <item x="1386"/>
        <item x="18"/>
        <item x="256"/>
        <item x="1549"/>
        <item x="251"/>
        <item m="1" x="2278"/>
        <item m="1" x="2193"/>
        <item x="433"/>
        <item m="1" x="2232"/>
        <item x="4"/>
        <item x="657"/>
        <item x="455"/>
        <item x="1082"/>
        <item x="141"/>
        <item x="1729"/>
        <item m="1" x="2233"/>
        <item m="1" x="2319"/>
        <item x="140"/>
        <item m="1" x="2322"/>
        <item x="164"/>
        <item x="151"/>
        <item m="1" x="2066"/>
        <item x="512"/>
        <item m="1" x="1943"/>
        <item x="1520"/>
        <item x="1810"/>
        <item x="6"/>
        <item m="1" x="1990"/>
        <item x="156"/>
        <item x="1505"/>
        <item m="1" x="2305"/>
        <item x="1521"/>
        <item x="1079"/>
        <item x="1081"/>
        <item x="1413"/>
        <item x="454"/>
        <item m="1" x="2054"/>
        <item m="1" x="2195"/>
        <item x="12"/>
        <item m="1" x="2217"/>
        <item m="1" x="2077"/>
        <item x="8"/>
        <item x="250"/>
        <item x="150"/>
        <item m="1" x="2042"/>
        <item x="172"/>
        <item x="1403"/>
        <item x="891"/>
        <item x="890"/>
        <item x="1745"/>
        <item x="66"/>
        <item x="398"/>
        <item x="173"/>
        <item x="157"/>
        <item x="176"/>
        <item x="1471"/>
        <item x="509"/>
        <item m="1" x="2071"/>
        <item x="1539"/>
        <item x="165"/>
        <item x="105"/>
        <item x="35"/>
        <item x="175"/>
        <item m="1" x="2184"/>
        <item x="656"/>
        <item x="514"/>
        <item x="669"/>
        <item x="515"/>
        <item x="1121"/>
        <item x="809"/>
        <item x="259"/>
        <item m="1" x="1955"/>
        <item x="163"/>
        <item x="1305"/>
        <item x="1165"/>
        <item x="1578"/>
        <item x="1531"/>
        <item x="1712"/>
        <item m="1" x="1998"/>
        <item x="1725"/>
        <item x="1470"/>
        <item x="30"/>
        <item x="1431"/>
        <item x="1731"/>
        <item m="1" x="2087"/>
        <item x="794"/>
        <item x="1412"/>
        <item m="1" x="2050"/>
        <item x="752"/>
        <item x="305"/>
        <item x="149"/>
        <item m="1" x="2227"/>
        <item m="1" x="2117"/>
        <item m="1" x="2089"/>
        <item x="10"/>
        <item x="321"/>
        <item m="1" x="2181"/>
        <item x="1180"/>
        <item x="1532"/>
        <item x="306"/>
        <item x="1739"/>
        <item x="1744"/>
        <item x="1669"/>
        <item x="304"/>
        <item x="1677"/>
        <item x="320"/>
        <item x="792"/>
        <item m="1" x="2049"/>
        <item x="1411"/>
        <item m="1" x="2235"/>
        <item x="1167"/>
        <item x="1579"/>
        <item x="217"/>
        <item x="170"/>
        <item m="1" x="1932"/>
        <item x="1776"/>
        <item x="983"/>
        <item m="1" x="2159"/>
        <item x="1078"/>
        <item x="103"/>
        <item x="513"/>
        <item x="1641"/>
        <item x="1105"/>
        <item x="1538"/>
        <item x="260"/>
        <item m="1" x="2103"/>
        <item x="261"/>
        <item x="1775"/>
        <item x="316"/>
        <item x="1808"/>
        <item x="29"/>
        <item m="1" x="2123"/>
        <item x="1533"/>
        <item x="394"/>
        <item x="1216"/>
        <item x="1879"/>
        <item x="1506"/>
        <item x="11"/>
        <item x="1508"/>
        <item x="1633"/>
        <item x="258"/>
        <item x="1883"/>
        <item m="1" x="1934"/>
        <item x="1730"/>
        <item x="984"/>
        <item x="969"/>
        <item x="430"/>
        <item m="1" x="2249"/>
        <item m="1" x="2164"/>
        <item x="1914"/>
        <item x="17"/>
        <item x="1678"/>
        <item m="1" x="2039"/>
        <item x="1181"/>
        <item x="694"/>
        <item x="1696"/>
        <item x="1083"/>
        <item x="753"/>
        <item m="1" x="1954"/>
        <item x="1670"/>
        <item x="1884"/>
        <item m="1" x="2284"/>
        <item x="1642"/>
        <item x="1241"/>
        <item x="1102"/>
        <item x="32"/>
        <item m="1" x="2019"/>
        <item x="1682"/>
        <item x="1782"/>
        <item x="1362"/>
        <item m="1" x="2126"/>
        <item x="25"/>
        <item x="976"/>
        <item x="19"/>
        <item x="952"/>
        <item x="167"/>
        <item x="893"/>
        <item x="312"/>
        <item x="1689"/>
        <item m="1" x="2124"/>
        <item x="687"/>
        <item x="1713"/>
        <item x="1156"/>
        <item x="709"/>
        <item x="917"/>
        <item x="601"/>
        <item m="1" x="2239"/>
        <item m="1" x="1962"/>
        <item m="1" x="2067"/>
        <item x="216"/>
        <item x="1542"/>
        <item x="293"/>
        <item x="966"/>
        <item x="1507"/>
        <item x="171"/>
        <item m="1" x="2111"/>
        <item x="1900"/>
        <item m="1" x="2109"/>
        <item m="1" x="2243"/>
        <item m="1" x="2288"/>
        <item x="28"/>
        <item m="1" x="1987"/>
        <item x="1781"/>
        <item x="502"/>
        <item m="1" x="2266"/>
        <item x="31"/>
        <item x="1780"/>
        <item x="1680"/>
        <item x="75"/>
        <item x="1690"/>
        <item m="1" x="2259"/>
        <item x="1695"/>
        <item x="9"/>
        <item m="1" x="2192"/>
        <item m="1" x="2112"/>
        <item m="1" x="2224"/>
        <item x="166"/>
        <item m="1" x="2317"/>
        <item x="270"/>
        <item m="1" x="2161"/>
        <item x="299"/>
        <item x="1639"/>
        <item x="1540"/>
        <item x="1784"/>
        <item m="1" x="2094"/>
        <item m="1" x="2074"/>
        <item m="1" x="2007"/>
        <item m="1" x="2009"/>
        <item x="1566"/>
        <item m="1" x="2137"/>
        <item m="1" x="2140"/>
        <item m="1" x="2185"/>
        <item x="977"/>
        <item x="1675"/>
        <item x="1684"/>
        <item m="1" x="2290"/>
        <item x="1204"/>
        <item m="1" x="1982"/>
        <item x="1221"/>
        <item m="1" x="2118"/>
        <item x="795"/>
        <item m="1" x="2106"/>
        <item m="1" x="2032"/>
        <item x="1541"/>
        <item m="1" x="2206"/>
        <item m="1" x="2059"/>
        <item x="1842"/>
        <item x="1812"/>
        <item m="1" x="2173"/>
        <item x="1737"/>
        <item m="1" x="2324"/>
        <item x="294"/>
        <item m="1" x="2097"/>
        <item x="1736"/>
        <item x="497"/>
        <item x="1811"/>
        <item x="658"/>
        <item m="1" x="1948"/>
        <item x="1076"/>
        <item m="1" x="1930"/>
        <item m="1" x="2303"/>
        <item m="1" x="1952"/>
        <item m="1" x="2286"/>
        <item m="1" x="2209"/>
        <item x="1685"/>
        <item x="699"/>
        <item x="397"/>
        <item m="1" x="2163"/>
        <item m="1" x="2210"/>
        <item m="1" x="1936"/>
        <item m="1" x="2282"/>
        <item m="1" x="2253"/>
        <item m="1" x="1981"/>
        <item x="1099"/>
        <item x="352"/>
        <item x="1203"/>
        <item x="1537"/>
        <item x="1809"/>
        <item x="1674"/>
        <item x="1164"/>
        <item x="915"/>
        <item m="1" x="2312"/>
        <item x="1839"/>
        <item m="1" x="2307"/>
        <item x="313"/>
        <item x="317"/>
        <item m="1" x="2238"/>
        <item x="310"/>
        <item x="708"/>
        <item x="1920"/>
        <item x="1457"/>
        <item m="1" x="2251"/>
        <item m="1" x="2079"/>
        <item m="1" x="1993"/>
        <item m="1" x="2011"/>
        <item x="57"/>
        <item x="1687"/>
        <item m="1" x="1949"/>
        <item x="308"/>
        <item x="1458"/>
        <item x="629"/>
        <item x="1681"/>
        <item m="1" x="2144"/>
        <item m="1" x="2048"/>
        <item m="1" x="2183"/>
        <item x="1077"/>
        <item x="953"/>
        <item x="275"/>
        <item x="659"/>
        <item x="307"/>
        <item m="1" x="2280"/>
        <item x="1640"/>
        <item x="70"/>
        <item m="1" x="2302"/>
        <item m="1" x="2086"/>
        <item m="1" x="1995"/>
        <item x="696"/>
        <item x="680"/>
        <item m="1" x="2301"/>
        <item m="1" x="2325"/>
        <item m="1" x="2299"/>
        <item x="214"/>
        <item m="1" x="2153"/>
        <item m="1" x="2207"/>
        <item m="1" x="1976"/>
        <item x="1724"/>
        <item x="705"/>
        <item m="1" x="2110"/>
        <item m="1" x="2254"/>
        <item m="1" x="2162"/>
        <item x="215"/>
        <item x="685"/>
        <item m="1" x="2090"/>
        <item x="1813"/>
        <item x="1711"/>
        <item m="1" x="1944"/>
        <item x="1837"/>
        <item m="1" x="2267"/>
        <item x="1683"/>
        <item x="273"/>
        <item m="1" x="2154"/>
        <item m="1" x="1961"/>
        <item x="1688"/>
        <item x="72"/>
        <item m="1" x="2166"/>
        <item m="1" x="2028"/>
        <item m="1" x="1972"/>
        <item x="689"/>
        <item m="1" x="2125"/>
        <item m="1" x="2012"/>
        <item x="704"/>
        <item m="1" x="2092"/>
        <item m="1" x="2013"/>
        <item m="1" x="2264"/>
        <item x="498"/>
        <item x="793"/>
        <item m="1" x="1927"/>
        <item x="693"/>
        <item x="274"/>
        <item m="1" x="2273"/>
        <item x="74"/>
        <item x="298"/>
        <item x="1797"/>
        <item m="1" x="1925"/>
        <item m="1" x="2091"/>
        <item m="1" x="2058"/>
        <item x="600"/>
        <item m="1" x="2080"/>
        <item x="710"/>
        <item x="982"/>
        <item x="1304"/>
        <item m="1" x="2218"/>
        <item x="67"/>
        <item x="979"/>
        <item m="1" x="2001"/>
        <item x="1166"/>
        <item m="1" x="2202"/>
        <item m="1" x="2078"/>
        <item m="1" x="2300"/>
        <item m="1" x="2052"/>
        <item m="1" x="2279"/>
        <item x="968"/>
        <item m="1" x="1959"/>
        <item x="837"/>
        <item x="1723"/>
        <item m="1" x="2136"/>
        <item m="1" x="2095"/>
        <item x="64"/>
        <item m="1" x="2134"/>
        <item x="213"/>
        <item x="309"/>
        <item m="1" x="2263"/>
        <item m="1" x="2026"/>
        <item x="682"/>
        <item m="1" x="2105"/>
        <item m="1" x="1928"/>
        <item m="1" x="2098"/>
        <item m="1" x="2068"/>
        <item x="934"/>
        <item m="1" x="1960"/>
        <item m="1" x="2265"/>
        <item x="314"/>
        <item m="1" x="1945"/>
        <item x="76"/>
        <item m="1" x="1979"/>
        <item m="1" x="1953"/>
        <item x="272"/>
        <item x="1798"/>
        <item m="1" x="2234"/>
        <item m="1" x="2315"/>
        <item m="1" x="2214"/>
        <item m="1" x="2015"/>
        <item m="1" x="1940"/>
        <item m="1" x="2260"/>
        <item m="1" x="2062"/>
        <item x="787"/>
        <item m="1" x="2038"/>
        <item x="271"/>
        <item x="426"/>
        <item x="698"/>
        <item m="1" x="2121"/>
        <item x="302"/>
        <item m="1" x="2133"/>
        <item m="1" x="1999"/>
        <item m="1" x="2281"/>
        <item x="210"/>
        <item m="1" x="1947"/>
        <item x="1636"/>
        <item x="1225"/>
        <item x="290"/>
        <item x="978"/>
        <item m="1" x="2149"/>
        <item m="1" x="2171"/>
        <item m="1" x="2247"/>
        <item x="1834"/>
        <item m="1" x="2147"/>
        <item m="1" x="2045"/>
        <item x="623"/>
        <item m="1" x="1975"/>
        <item x="967"/>
        <item x="1408"/>
        <item m="1" x="2084"/>
        <item x="322"/>
        <item x="1223"/>
        <item m="1" x="2115"/>
        <item m="1" x="2075"/>
        <item m="1" x="2272"/>
        <item m="1" x="2000"/>
        <item x="291"/>
        <item x="73"/>
        <item m="1" x="1985"/>
        <item m="1" x="2029"/>
        <item x="1234"/>
        <item x="315"/>
        <item x="711"/>
        <item x="71"/>
        <item m="1" x="2221"/>
        <item x="1635"/>
        <item x="1796"/>
        <item m="1" x="1986"/>
        <item m="1" x="2277"/>
        <item m="1" x="2021"/>
        <item x="59"/>
        <item m="1" x="2056"/>
        <item m="1" x="2296"/>
        <item m="1" x="2003"/>
        <item m="1" x="1951"/>
        <item x="1638"/>
        <item m="1" x="1978"/>
        <item m="1" x="2270"/>
        <item m="1" x="1968"/>
        <item m="1" x="2046"/>
        <item m="1" x="1957"/>
        <item x="58"/>
        <item m="1" x="1997"/>
        <item x="697"/>
        <item m="1" x="1992"/>
        <item x="602"/>
        <item m="1" x="2073"/>
        <item m="1" x="2179"/>
        <item x="303"/>
        <item m="1" x="2014"/>
        <item x="973"/>
        <item m="1" x="2223"/>
        <item m="1" x="1921"/>
        <item x="1218"/>
        <item m="1" x="2283"/>
        <item m="1" x="2175"/>
        <item m="1" x="2057"/>
        <item x="1159"/>
        <item x="1235"/>
        <item x="1100"/>
        <item m="1" x="2119"/>
        <item m="1" x="2287"/>
        <item m="1" x="2037"/>
        <item m="1" x="2017"/>
        <item x="695"/>
        <item m="1" x="2035"/>
        <item m="1" x="2189"/>
        <item m="1" x="2102"/>
        <item x="1833"/>
        <item m="1" x="2120"/>
        <item x="311"/>
        <item x="289"/>
        <item m="1" x="2088"/>
        <item x="1232"/>
        <item m="1" x="2256"/>
        <item m="1" x="2020"/>
        <item x="1901"/>
        <item m="1" x="2252"/>
        <item x="419"/>
        <item m="1" x="2152"/>
        <item m="1" x="2314"/>
        <item x="211"/>
        <item m="1" x="2196"/>
        <item x="625"/>
        <item m="1" x="1970"/>
        <item x="1233"/>
        <item m="1" x="2101"/>
        <item m="1" x="2024"/>
        <item x="1101"/>
        <item x="63"/>
        <item x="1217"/>
        <item m="1" x="2036"/>
        <item m="1" x="1974"/>
        <item x="1456"/>
        <item m="1" x="1983"/>
        <item m="1" x="2230"/>
        <item m="1" x="2030"/>
        <item m="1" x="2219"/>
        <item x="913"/>
        <item m="1" x="2311"/>
        <item x="1637"/>
        <item m="1" x="2172"/>
        <item x="427"/>
        <item m="1" x="2018"/>
        <item x="914"/>
        <item x="1219"/>
        <item m="1" x="2165"/>
        <item m="1" x="2100"/>
        <item m="1" x="1977"/>
        <item x="60"/>
        <item m="1" x="2027"/>
        <item m="1" x="1964"/>
        <item m="1" x="2151"/>
        <item m="1" x="2146"/>
        <item m="1" x="2099"/>
        <item x="956"/>
        <item m="1" x="2306"/>
        <item x="1338"/>
        <item m="1" x="2241"/>
        <item m="1" x="2197"/>
        <item m="1" x="1963"/>
        <item m="1" x="2129"/>
        <item m="1" x="2204"/>
        <item x="1244"/>
        <item x="363"/>
        <item x="655"/>
        <item m="1" x="1984"/>
        <item x="61"/>
        <item m="1" x="2096"/>
        <item m="1" x="2244"/>
        <item m="1" x="2061"/>
        <item m="1" x="2321"/>
        <item m="1" x="2122"/>
        <item x="460"/>
        <item x="1231"/>
        <item m="1" x="2005"/>
        <item x="686"/>
        <item x="935"/>
        <item x="421"/>
        <item m="1" x="1967"/>
        <item m="1" x="2170"/>
        <item m="1" x="2308"/>
        <item x="703"/>
        <item x="628"/>
        <item x="1176"/>
        <item x="1226"/>
        <item m="1" x="2043"/>
        <item m="1" x="2316"/>
        <item m="1" x="2128"/>
        <item m="1" x="2051"/>
        <item x="284"/>
        <item x="192"/>
        <item x="632"/>
        <item x="420"/>
        <item m="1" x="2107"/>
        <item x="1601"/>
        <item x="1835"/>
        <item x="988"/>
        <item m="1" x="2295"/>
        <item m="1" x="2304"/>
        <item x="965"/>
        <item m="1" x="2231"/>
        <item m="1" x="2291"/>
        <item m="1" x="1942"/>
        <item x="1096"/>
        <item m="1" x="2261"/>
        <item m="1" x="1922"/>
        <item x="457"/>
        <item x="1175"/>
        <item m="1" x="2176"/>
        <item m="1" x="2033"/>
        <item m="1" x="2201"/>
        <item m="1" x="2262"/>
        <item x="1326"/>
        <item m="1" x="2174"/>
        <item m="1" x="2010"/>
        <item m="1" x="2008"/>
        <item x="323"/>
        <item x="985"/>
        <item x="1243"/>
        <item x="1836"/>
        <item x="292"/>
        <item m="1" x="2203"/>
        <item x="1098"/>
        <item m="1" x="2004"/>
        <item x="688"/>
        <item x="387"/>
        <item m="1" x="1965"/>
        <item x="537"/>
        <item m="1" x="2229"/>
        <item m="1" x="2258"/>
        <item x="649"/>
        <item m="1" x="2093"/>
        <item m="1" x="2041"/>
        <item x="650"/>
        <item m="1" x="2072"/>
        <item m="1" x="2006"/>
        <item m="1" x="2245"/>
        <item x="990"/>
        <item m="1" x="2178"/>
        <item x="1129"/>
        <item m="1" x="1950"/>
        <item m="1" x="2053"/>
        <item m="1" x="2060"/>
        <item m="1" x="2225"/>
        <item m="1" x="2228"/>
        <item x="1334"/>
        <item m="1" x="2157"/>
        <item x="327"/>
        <item x="1861"/>
        <item m="1" x="2310"/>
        <item m="1" x="2114"/>
        <item m="1" x="2320"/>
        <item m="1" x="2055"/>
        <item x="499"/>
        <item x="1094"/>
        <item m="1" x="2169"/>
        <item m="1" x="2318"/>
        <item x="324"/>
        <item x="362"/>
        <item x="993"/>
        <item x="1878"/>
        <item m="1" x="2168"/>
        <item x="326"/>
        <item x="961"/>
        <item m="1" x="2113"/>
        <item x="55"/>
        <item x="957"/>
        <item m="1" x="2255"/>
        <item x="422"/>
        <item x="390"/>
        <item x="56"/>
        <item x="1125"/>
        <item x="991"/>
        <item x="624"/>
        <item x="47"/>
        <item m="1" x="1924"/>
        <item x="1124"/>
        <item m="1" x="1958"/>
        <item m="1" x="2240"/>
        <item x="257"/>
        <item x="717"/>
        <item x="974"/>
        <item m="1" x="2182"/>
        <item x="1838"/>
        <item x="285"/>
        <item x="26"/>
        <item m="1" x="2293"/>
        <item x="62"/>
        <item m="1" x="2083"/>
        <item x="1224"/>
        <item x="1327"/>
        <item m="1" x="2237"/>
        <item m="1" x="2186"/>
        <item x="404"/>
        <item x="1455"/>
        <item m="1" x="2044"/>
        <item x="1907"/>
        <item x="45"/>
        <item x="1095"/>
        <item x="716"/>
        <item x="964"/>
        <item x="1733"/>
        <item x="459"/>
        <item x="1335"/>
        <item x="1337"/>
        <item m="1" x="2257"/>
        <item x="1607"/>
        <item x="392"/>
        <item x="1097"/>
        <item x="1602"/>
        <item m="1" x="2145"/>
        <item m="1" x="1996"/>
        <item x="393"/>
        <item x="212"/>
        <item x="46"/>
        <item x="989"/>
        <item m="1" x="2034"/>
        <item x="1606"/>
        <item m="1" x="2285"/>
        <item x="388"/>
        <item x="1328"/>
        <item x="1871"/>
        <item x="401"/>
        <item x="975"/>
        <item x="1710"/>
        <item x="838"/>
        <item m="1" x="2198"/>
        <item x="262"/>
        <item x="496"/>
        <item x="279"/>
        <item m="1" x="2141"/>
        <item x="712"/>
        <item x="1085"/>
        <item x="42"/>
        <item x="278"/>
        <item x="1567"/>
        <item x="1126"/>
        <item x="1230"/>
        <item x="938"/>
        <item x="325"/>
        <item m="1" x="1933"/>
        <item x="635"/>
        <item x="633"/>
        <item x="681"/>
        <item x="751"/>
        <item x="1438"/>
        <item x="458"/>
        <item x="403"/>
        <item x="27"/>
        <item x="1735"/>
        <item x="895"/>
        <item x="41"/>
        <item x="266"/>
        <item x="43"/>
        <item x="1127"/>
        <item x="1732"/>
        <item x="1128"/>
        <item x="463"/>
        <item m="1" x="2076"/>
        <item x="830"/>
        <item x="1340"/>
        <item x="1794"/>
        <item x="1617"/>
        <item x="69"/>
        <item x="992"/>
        <item x="402"/>
        <item x="1815"/>
        <item x="1433"/>
        <item x="412"/>
        <item x="538"/>
        <item x="201"/>
        <item x="385"/>
        <item x="1814"/>
        <item m="1" x="2143"/>
        <item x="987"/>
        <item x="286"/>
        <item x="282"/>
        <item m="1" x="2104"/>
        <item x="1818"/>
        <item x="1795"/>
        <item x="652"/>
        <item x="1904"/>
        <item x="630"/>
        <item x="836"/>
        <item x="1168"/>
        <item x="288"/>
        <item x="1336"/>
        <item x="1568"/>
        <item m="1" x="2323"/>
        <item x="287"/>
        <item x="831"/>
        <item x="939"/>
        <item x="1906"/>
        <item x="1876"/>
        <item x="640"/>
        <item x="1734"/>
        <item x="1634"/>
        <item x="653"/>
        <item x="627"/>
        <item x="833"/>
        <item x="68"/>
        <item m="1" x="2139"/>
        <item m="1" x="1989"/>
        <item x="634"/>
        <item x="1791"/>
        <item x="1873"/>
        <item x="263"/>
        <item x="713"/>
        <item x="849"/>
        <item x="1608"/>
        <item x="1339"/>
        <item x="493"/>
        <item x="1903"/>
        <item x="462"/>
        <item x="191"/>
        <item x="1577"/>
        <item x="264"/>
        <item x="44"/>
        <item x="364"/>
        <item x="1569"/>
        <item m="1" x="2070"/>
        <item m="1" x="2187"/>
        <item x="277"/>
        <item x="1877"/>
        <item x="1329"/>
        <item x="461"/>
        <item x="48"/>
        <item x="1902"/>
        <item x="494"/>
        <item x="1086"/>
        <item x="1358"/>
        <item x="1872"/>
        <item x="492"/>
        <item x="986"/>
        <item x="1440"/>
        <item x="485"/>
        <item m="1" x="2069"/>
        <item x="1441"/>
        <item x="1905"/>
        <item x="280"/>
        <item x="1792"/>
        <item x="414"/>
        <item x="1830"/>
        <item x="276"/>
        <item x="1330"/>
        <item x="202"/>
        <item x="1832"/>
        <item m="1" x="1923"/>
        <item x="1131"/>
        <item x="351"/>
        <item x="1616"/>
        <item x="1434"/>
        <item x="39"/>
        <item x="1604"/>
        <item x="911"/>
        <item x="522"/>
        <item x="1705"/>
        <item x="1435"/>
        <item m="1" x="2150"/>
        <item x="281"/>
        <item x="962"/>
        <item x="265"/>
        <item x="208"/>
        <item x="391"/>
        <item x="1875"/>
        <item x="1819"/>
        <item x="1793"/>
        <item x="714"/>
        <item x="1603"/>
        <item x="386"/>
        <item x="715"/>
        <item x="1229"/>
        <item x="1084"/>
        <item m="1" x="2025"/>
        <item x="626"/>
        <item x="40"/>
        <item x="832"/>
        <item x="1785"/>
        <item x="389"/>
        <item x="1825"/>
        <item x="1824"/>
        <item x="193"/>
        <item x="415"/>
        <item x="207"/>
        <item x="486"/>
        <item x="1341"/>
        <item m="1" x="2200"/>
        <item x="1709"/>
        <item x="1145"/>
        <item x="283"/>
        <item m="1" x="2177"/>
        <item x="847"/>
        <item x="1146"/>
        <item x="604"/>
        <item x="209"/>
        <item x="54"/>
        <item x="365"/>
        <item x="38"/>
        <item m="1" x="2205"/>
        <item x="654"/>
        <item x="1331"/>
        <item x="1432"/>
        <item m="1" x="2022"/>
        <item x="1789"/>
        <item x="1605"/>
        <item x="206"/>
        <item x="1615"/>
        <item x="1787"/>
        <item x="1826"/>
        <item x="1704"/>
        <item x="490"/>
        <item x="1130"/>
        <item x="1442"/>
        <item x="896"/>
        <item x="205"/>
        <item x="474"/>
        <item x="1437"/>
        <item x="1443"/>
        <item x="521"/>
        <item x="1697"/>
        <item x="937"/>
        <item x="834"/>
        <item x="203"/>
        <item x="631"/>
        <item x="204"/>
        <item x="473"/>
        <item x="959"/>
        <item x="1575"/>
        <item x="495"/>
        <item x="1817"/>
        <item x="36"/>
        <item x="1708"/>
        <item x="936"/>
        <item x="960"/>
        <item x="1703"/>
        <item m="1" x="2155"/>
        <item x="1701"/>
        <item x="1439"/>
        <item x="37"/>
        <item x="1454"/>
        <item x="1149"/>
        <item x="1816"/>
        <item x="1786"/>
        <item x="1611"/>
        <item x="648"/>
        <item x="49"/>
        <item x="1132"/>
        <item x="200"/>
        <item x="328"/>
        <item x="1361"/>
        <item x="848"/>
        <item m="1" x="2167"/>
        <item x="636"/>
        <item x="194"/>
        <item m="1" x="2082"/>
        <item x="641"/>
        <item x="1144"/>
        <item x="466"/>
        <item x="1831"/>
        <item x="1874"/>
        <item m="1" x="2271"/>
        <item x="1150"/>
        <item x="370"/>
        <item x="1228"/>
        <item x="418"/>
        <item x="1448"/>
        <item m="1" x="2031"/>
        <item x="1332"/>
        <item x="1702"/>
        <item x="1790"/>
        <item x="1707"/>
        <item x="1862"/>
        <item x="409"/>
        <item x="53"/>
        <item x="329"/>
        <item x="1133"/>
        <item x="195"/>
        <item x="539"/>
        <item x="405"/>
        <item x="651"/>
        <item x="637"/>
        <item x="1706"/>
        <item x="517"/>
        <item x="958"/>
        <item x="471"/>
        <item x="639"/>
        <item x="1788"/>
        <item x="372"/>
        <item x="1360"/>
        <item x="1139"/>
        <item x="1227"/>
        <item x="1444"/>
        <item x="408"/>
        <item x="1827"/>
        <item m="1" x="2215"/>
        <item m="1" x="2063"/>
        <item x="518"/>
        <item m="1" x="2127"/>
        <item x="1609"/>
        <item x="1699"/>
        <item x="1453"/>
        <item x="484"/>
        <item x="1610"/>
        <item x="1576"/>
        <item x="621"/>
        <item x="331"/>
        <item x="1820"/>
        <item x="1614"/>
        <item x="413"/>
        <item x="1449"/>
        <item x="1829"/>
        <item x="482"/>
        <item x="1821"/>
        <item x="51"/>
        <item x="196"/>
        <item x="835"/>
        <item x="489"/>
        <item x="1333"/>
        <item x="1698"/>
        <item x="491"/>
        <item x="384"/>
        <item x="52"/>
        <item x="1134"/>
        <item x="1571"/>
        <item x="1093"/>
        <item x="470"/>
        <item x="472"/>
        <item x="197"/>
        <item x="50"/>
        <item x="383"/>
        <item x="620"/>
        <item x="535"/>
        <item x="1087"/>
        <item x="536"/>
        <item x="199"/>
        <item x="416"/>
        <item x="369"/>
        <item x="467"/>
        <item x="1148"/>
        <item x="1436"/>
        <item x="198"/>
        <item x="406"/>
        <item x="1700"/>
        <item x="465"/>
        <item x="622"/>
        <item x="963"/>
        <item x="417"/>
        <item x="483"/>
        <item x="933"/>
        <item x="468"/>
        <item x="1450"/>
        <item x="1828"/>
        <item x="605"/>
        <item x="488"/>
        <item x="638"/>
        <item x="349"/>
        <item x="1357"/>
        <item x="1613"/>
        <item x="1147"/>
        <item x="464"/>
        <item x="1346"/>
        <item x="1447"/>
        <item x="1574"/>
        <item x="487"/>
        <item x="846"/>
        <item x="1135"/>
        <item x="603"/>
        <item m="1" x="2188"/>
        <item x="1612"/>
        <item x="371"/>
        <item x="1169"/>
        <item x="1822"/>
        <item x="1136"/>
        <item x="350"/>
        <item x="647"/>
        <item x="368"/>
        <item x="1573"/>
        <item x="480"/>
        <item x="1572"/>
        <item x="1570"/>
        <item x="606"/>
        <item x="1863"/>
        <item x="1347"/>
        <item x="520"/>
        <item x="1865"/>
        <item x="1342"/>
        <item x="534"/>
        <item x="367"/>
        <item x="1137"/>
        <item x="373"/>
        <item x="1356"/>
        <item x="844"/>
        <item m="1" x="2216"/>
        <item x="531"/>
        <item x="1090"/>
        <item x="1140"/>
        <item x="530"/>
        <item x="519"/>
        <item x="1345"/>
        <item x="908"/>
        <item m="1" x="2158"/>
        <item x="1089"/>
        <item x="382"/>
        <item x="1866"/>
        <item m="1" x="2250"/>
        <item x="646"/>
        <item x="532"/>
        <item x="1143"/>
        <item x="527"/>
        <item x="376"/>
        <item x="1359"/>
        <item x="410"/>
        <item x="1091"/>
        <item x="330"/>
        <item x="407"/>
        <item x="1173"/>
        <item x="910"/>
        <item x="928"/>
        <item x="1823"/>
        <item x="907"/>
        <item x="1451"/>
        <item x="1452"/>
        <item x="645"/>
        <item x="839"/>
        <item x="411"/>
        <item x="1141"/>
        <item x="1138"/>
        <item x="607"/>
        <item x="469"/>
        <item x="1170"/>
        <item x="1092"/>
        <item x="479"/>
        <item x="1445"/>
        <item x="1174"/>
        <item x="905"/>
        <item x="1864"/>
        <item x="1350"/>
        <item m="1" x="2275"/>
        <item x="904"/>
        <item x="845"/>
        <item x="840"/>
        <item x="897"/>
        <item x="478"/>
        <item x="380"/>
        <item x="1142"/>
        <item x="1348"/>
        <item x="1867"/>
        <item x="643"/>
        <item x="366"/>
        <item x="1343"/>
        <item x="381"/>
        <item x="618"/>
        <item x="524"/>
        <item x="526"/>
        <item x="475"/>
        <item x="374"/>
        <item x="528"/>
        <item x="1446"/>
        <item x="377"/>
        <item x="842"/>
        <item m="1" x="2108"/>
        <item x="906"/>
        <item x="909"/>
        <item x="529"/>
        <item m="1" x="1935"/>
        <item x="375"/>
        <item m="1" x="2246"/>
        <item x="930"/>
        <item x="1088"/>
        <item x="843"/>
        <item x="899"/>
        <item x="481"/>
        <item x="644"/>
        <item x="523"/>
        <item x="337"/>
        <item x="1349"/>
        <item x="900"/>
        <item x="348"/>
        <item x="841"/>
        <item x="608"/>
        <item x="1355"/>
        <item x="1172"/>
        <item x="336"/>
        <item x="619"/>
        <item x="1344"/>
        <item m="1" x="1994"/>
        <item x="476"/>
        <item x="901"/>
        <item x="379"/>
        <item x="347"/>
        <item x="1351"/>
        <item x="477"/>
        <item x="903"/>
        <item m="1" x="2064"/>
        <item x="378"/>
        <item x="346"/>
        <item m="1" x="2065"/>
        <item x="1171"/>
        <item x="929"/>
        <item x="332"/>
        <item x="642"/>
        <item x="609"/>
        <item x="533"/>
        <item x="525"/>
        <item x="617"/>
        <item x="341"/>
        <item x="902"/>
        <item x="1352"/>
        <item m="1" x="1980"/>
        <item x="343"/>
        <item x="340"/>
        <item x="338"/>
        <item m="1" x="2269"/>
        <item x="932"/>
        <item x="931"/>
        <item x="610"/>
        <item x="333"/>
        <item x="1354"/>
        <item x="334"/>
        <item x="339"/>
        <item x="342"/>
        <item x="345"/>
        <item x="611"/>
        <item x="1870"/>
        <item x="1868"/>
        <item x="616"/>
        <item x="898"/>
        <item x="344"/>
        <item x="615"/>
        <item x="1353"/>
        <item x="335"/>
        <item h="1" x="1"/>
        <item h="1" x="0"/>
        <item x="1869"/>
        <item x="613"/>
        <item x="614"/>
        <item x="612"/>
        <item h="1" x="2"/>
      </items>
    </pivotField>
  </pivotFields>
  <rowFields count="1">
    <field x="1"/>
  </rowFields>
  <rowItems count="1918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4"/>
    </i>
    <i>
      <x v="95"/>
    </i>
    <i>
      <x v="96"/>
    </i>
    <i>
      <x v="97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5"/>
    </i>
    <i>
      <x v="236"/>
    </i>
    <i>
      <x v="237"/>
    </i>
    <i>
      <x v="238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50"/>
    </i>
    <i>
      <x v="251"/>
    </i>
    <i>
      <x v="252"/>
    </i>
    <i>
      <x v="253"/>
    </i>
    <i>
      <x v="254"/>
    </i>
    <i>
      <x v="255"/>
    </i>
    <i>
      <x v="257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3"/>
    </i>
    <i>
      <x v="284"/>
    </i>
    <i>
      <x v="285"/>
    </i>
    <i>
      <x v="286"/>
    </i>
    <i>
      <x v="287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6"/>
    </i>
    <i>
      <x v="587"/>
    </i>
    <i>
      <x v="588"/>
    </i>
    <i>
      <x v="589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8"/>
    </i>
    <i>
      <x v="839"/>
    </i>
    <i>
      <x v="840"/>
    </i>
    <i>
      <x v="841"/>
    </i>
    <i>
      <x v="842"/>
    </i>
    <i>
      <x v="843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8"/>
    </i>
    <i>
      <x v="949"/>
    </i>
    <i>
      <x v="950"/>
    </i>
    <i>
      <x v="951"/>
    </i>
    <i>
      <x v="953"/>
    </i>
    <i>
      <x v="954"/>
    </i>
    <i>
      <x v="955"/>
    </i>
    <i>
      <x v="956"/>
    </i>
    <i>
      <x v="958"/>
    </i>
    <i>
      <x v="959"/>
    </i>
    <i>
      <x v="961"/>
    </i>
    <i>
      <x v="962"/>
    </i>
    <i>
      <x v="963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40"/>
    </i>
    <i>
      <x v="1041"/>
    </i>
    <i>
      <x v="1042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1"/>
    </i>
    <i>
      <x v="1092"/>
    </i>
    <i>
      <x v="1093"/>
    </i>
    <i>
      <x v="1095"/>
    </i>
    <i>
      <x v="1096"/>
    </i>
    <i>
      <x v="1097"/>
    </i>
    <i>
      <x v="1098"/>
    </i>
    <i>
      <x v="1099"/>
    </i>
    <i>
      <x v="1102"/>
    </i>
    <i>
      <x v="1104"/>
    </i>
    <i>
      <x v="1105"/>
    </i>
    <i>
      <x v="1106"/>
    </i>
    <i>
      <x v="1107"/>
    </i>
    <i>
      <x v="1108"/>
    </i>
    <i>
      <x v="1109"/>
    </i>
    <i>
      <x v="1112"/>
    </i>
    <i>
      <x v="1114"/>
    </i>
    <i>
      <x v="1115"/>
    </i>
    <i>
      <x v="1117"/>
    </i>
    <i>
      <x v="1119"/>
    </i>
    <i>
      <x v="1120"/>
    </i>
    <i>
      <x v="1121"/>
    </i>
    <i>
      <x v="1123"/>
    </i>
    <i>
      <x v="1124"/>
    </i>
    <i>
      <x v="1126"/>
    </i>
    <i>
      <x v="1127"/>
    </i>
    <i>
      <x v="1128"/>
    </i>
    <i>
      <x v="1129"/>
    </i>
    <i>
      <x v="1130"/>
    </i>
    <i>
      <x v="1133"/>
    </i>
    <i>
      <x v="1136"/>
    </i>
    <i>
      <x v="1137"/>
    </i>
    <i>
      <x v="1138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3"/>
    </i>
    <i>
      <x v="1154"/>
    </i>
    <i>
      <x v="1155"/>
    </i>
    <i>
      <x v="1156"/>
    </i>
    <i>
      <x v="1157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7"/>
    </i>
    <i>
      <x v="1168"/>
    </i>
    <i>
      <x v="1169"/>
    </i>
    <i>
      <x v="1170"/>
    </i>
    <i>
      <x v="1171"/>
    </i>
    <i>
      <x v="1172"/>
    </i>
    <i>
      <x v="1174"/>
    </i>
    <i>
      <x v="1175"/>
    </i>
    <i>
      <x v="1176"/>
    </i>
    <i>
      <x v="1177"/>
    </i>
    <i>
      <x v="1178"/>
    </i>
    <i>
      <x v="1180"/>
    </i>
    <i>
      <x v="1181"/>
    </i>
    <i>
      <x v="1183"/>
    </i>
    <i>
      <x v="1184"/>
    </i>
    <i>
      <x v="1185"/>
    </i>
    <i>
      <x v="1189"/>
    </i>
    <i>
      <x v="1190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3"/>
    </i>
    <i>
      <x v="1205"/>
    </i>
    <i>
      <x v="1206"/>
    </i>
    <i>
      <x v="1207"/>
    </i>
    <i>
      <x v="1208"/>
    </i>
    <i>
      <x v="1210"/>
    </i>
    <i>
      <x v="1211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1"/>
    </i>
    <i>
      <x v="1222"/>
    </i>
    <i>
      <x v="1223"/>
    </i>
    <i>
      <x v="1224"/>
    </i>
    <i>
      <x v="1225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8"/>
    </i>
    <i>
      <x v="1239"/>
    </i>
    <i>
      <x v="1240"/>
    </i>
    <i>
      <x v="1241"/>
    </i>
    <i>
      <x v="1244"/>
    </i>
    <i>
      <x v="1245"/>
    </i>
    <i>
      <x v="1246"/>
    </i>
    <i>
      <x v="1248"/>
    </i>
    <i>
      <x v="1249"/>
    </i>
    <i>
      <x v="1250"/>
    </i>
    <i>
      <x v="1251"/>
    </i>
    <i>
      <x v="1252"/>
    </i>
    <i>
      <x v="1254"/>
    </i>
    <i>
      <x v="1255"/>
    </i>
    <i>
      <x v="1257"/>
    </i>
    <i>
      <x v="1258"/>
    </i>
    <i>
      <x v="1259"/>
    </i>
    <i>
      <x v="1260"/>
    </i>
    <i>
      <x v="1262"/>
    </i>
    <i>
      <x v="1263"/>
    </i>
    <i>
      <x v="1264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5"/>
    </i>
    <i>
      <x v="1276"/>
    </i>
    <i>
      <x v="1277"/>
    </i>
    <i>
      <x v="1278"/>
    </i>
    <i>
      <x v="1279"/>
    </i>
    <i>
      <x v="1280"/>
    </i>
    <i>
      <x v="1284"/>
    </i>
    <i>
      <x v="1285"/>
    </i>
    <i>
      <x v="1286"/>
    </i>
    <i>
      <x v="1287"/>
    </i>
    <i>
      <x v="1288"/>
    </i>
    <i>
      <x v="1289"/>
    </i>
    <i>
      <x v="1291"/>
    </i>
    <i>
      <x v="1295"/>
    </i>
    <i>
      <x v="1297"/>
    </i>
    <i>
      <x v="1298"/>
    </i>
    <i>
      <x v="1300"/>
    </i>
    <i>
      <x v="1301"/>
    </i>
    <i>
      <x v="1302"/>
    </i>
    <i>
      <x v="1303"/>
    </i>
    <i>
      <x v="1304"/>
    </i>
    <i>
      <x v="1306"/>
    </i>
    <i>
      <x v="1307"/>
    </i>
    <i>
      <x v="1311"/>
    </i>
    <i>
      <x v="1313"/>
    </i>
    <i>
      <x v="1315"/>
    </i>
    <i>
      <x v="1316"/>
    </i>
    <i>
      <x v="1317"/>
    </i>
    <i>
      <x v="1318"/>
    </i>
    <i>
      <x v="1323"/>
    </i>
    <i>
      <x v="1327"/>
    </i>
    <i>
      <x v="1328"/>
    </i>
    <i>
      <x v="1329"/>
    </i>
    <i>
      <x v="1331"/>
    </i>
    <i>
      <x v="1333"/>
    </i>
    <i>
      <x v="1335"/>
    </i>
    <i>
      <x v="1338"/>
    </i>
    <i>
      <x v="1341"/>
    </i>
    <i>
      <x v="1342"/>
    </i>
    <i>
      <x v="1344"/>
    </i>
    <i>
      <x v="1346"/>
    </i>
    <i>
      <x v="1348"/>
    </i>
    <i>
      <x v="1349"/>
    </i>
    <i>
      <x v="1350"/>
    </i>
    <i>
      <x v="1351"/>
    </i>
    <i>
      <x v="1353"/>
    </i>
    <i>
      <x v="1359"/>
    </i>
    <i>
      <x v="1360"/>
    </i>
    <i>
      <x v="1361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7"/>
    </i>
    <i>
      <x v="1379"/>
    </i>
    <i>
      <x v="1380"/>
    </i>
    <i>
      <x v="1382"/>
    </i>
    <i>
      <x v="1383"/>
    </i>
    <i>
      <x v="1384"/>
    </i>
    <i>
      <x v="1385"/>
    </i>
    <i>
      <x v="1390"/>
    </i>
    <i>
      <x v="1391"/>
    </i>
    <i>
      <x v="1393"/>
    </i>
    <i>
      <x v="1394"/>
    </i>
    <i>
      <x v="1395"/>
    </i>
    <i>
      <x v="1396"/>
    </i>
    <i>
      <x v="1400"/>
    </i>
    <i>
      <x v="1401"/>
    </i>
    <i>
      <x v="1402"/>
    </i>
    <i>
      <x v="1403"/>
    </i>
    <i>
      <x v="1404"/>
    </i>
    <i>
      <x v="1406"/>
    </i>
    <i>
      <x v="1407"/>
    </i>
    <i>
      <x v="1411"/>
    </i>
    <i>
      <x v="1412"/>
    </i>
    <i>
      <x v="1416"/>
    </i>
    <i>
      <x v="1420"/>
    </i>
    <i>
      <x v="1421"/>
    </i>
    <i>
      <x v="1425"/>
    </i>
    <i>
      <x v="1426"/>
    </i>
    <i>
      <x v="1428"/>
    </i>
    <i>
      <x v="1429"/>
    </i>
    <i>
      <x v="1431"/>
    </i>
    <i>
      <x v="1433"/>
    </i>
    <i>
      <x v="1434"/>
    </i>
    <i>
      <x v="1437"/>
    </i>
    <i>
      <x v="1438"/>
    </i>
    <i>
      <x v="1442"/>
    </i>
    <i>
      <x v="1445"/>
    </i>
    <i>
      <x v="1449"/>
    </i>
    <i>
      <x v="1450"/>
    </i>
    <i>
      <x v="1452"/>
    </i>
    <i>
      <x v="1453"/>
    </i>
    <i>
      <x v="1455"/>
    </i>
    <i>
      <x v="1456"/>
    </i>
    <i>
      <x v="1457"/>
    </i>
    <i>
      <x v="1461"/>
    </i>
    <i>
      <x v="1463"/>
    </i>
    <i>
      <x v="1464"/>
    </i>
    <i>
      <x v="1465"/>
    </i>
    <i>
      <x v="1467"/>
    </i>
    <i>
      <x v="1468"/>
    </i>
    <i>
      <x v="1470"/>
    </i>
    <i>
      <x v="1476"/>
    </i>
    <i>
      <x v="1478"/>
    </i>
    <i>
      <x v="1479"/>
    </i>
    <i>
      <x v="1482"/>
    </i>
    <i>
      <x v="1484"/>
    </i>
    <i>
      <x v="1485"/>
    </i>
    <i>
      <x v="1488"/>
    </i>
    <i>
      <x v="1493"/>
    </i>
    <i>
      <x v="1496"/>
    </i>
    <i>
      <x v="1498"/>
    </i>
    <i>
      <x v="1501"/>
    </i>
    <i>
      <x v="1502"/>
    </i>
    <i>
      <x v="1510"/>
    </i>
    <i>
      <x v="1512"/>
    </i>
    <i>
      <x v="1513"/>
    </i>
    <i>
      <x v="1514"/>
    </i>
    <i>
      <x v="1516"/>
    </i>
    <i>
      <x v="1520"/>
    </i>
    <i>
      <x v="1522"/>
    </i>
    <i>
      <x v="1523"/>
    </i>
    <i>
      <x v="1524"/>
    </i>
    <i>
      <x v="1525"/>
    </i>
    <i>
      <x v="1529"/>
    </i>
    <i>
      <x v="1532"/>
    </i>
    <i>
      <x v="1534"/>
    </i>
    <i>
      <x v="1535"/>
    </i>
    <i>
      <x v="1537"/>
    </i>
    <i>
      <x v="1538"/>
    </i>
    <i>
      <x v="1543"/>
    </i>
    <i>
      <x v="1544"/>
    </i>
    <i>
      <x v="1547"/>
    </i>
    <i>
      <x v="1548"/>
    </i>
    <i>
      <x v="1549"/>
    </i>
    <i>
      <x v="1550"/>
    </i>
    <i>
      <x v="1552"/>
    </i>
    <i>
      <x v="1553"/>
    </i>
    <i>
      <x v="1557"/>
    </i>
    <i>
      <x v="1562"/>
    </i>
    <i>
      <x v="1568"/>
    </i>
    <i>
      <x v="1570"/>
    </i>
    <i>
      <x v="1572"/>
    </i>
    <i>
      <x v="1575"/>
    </i>
    <i>
      <x v="1577"/>
    </i>
    <i>
      <x v="1580"/>
    </i>
    <i>
      <x v="1584"/>
    </i>
    <i>
      <x v="1585"/>
    </i>
    <i>
      <x v="1586"/>
    </i>
    <i>
      <x v="1591"/>
    </i>
    <i>
      <x v="1595"/>
    </i>
    <i>
      <x v="1597"/>
    </i>
    <i>
      <x v="1598"/>
    </i>
    <i>
      <x v="1600"/>
    </i>
    <i>
      <x v="1603"/>
    </i>
    <i>
      <x v="1605"/>
    </i>
    <i>
      <x v="1608"/>
    </i>
    <i>
      <x v="1610"/>
    </i>
    <i>
      <x v="1612"/>
    </i>
    <i>
      <x v="1615"/>
    </i>
    <i>
      <x v="1616"/>
    </i>
    <i>
      <x v="1617"/>
    </i>
    <i>
      <x v="1620"/>
    </i>
    <i>
      <x v="1625"/>
    </i>
    <i>
      <x v="1627"/>
    </i>
    <i>
      <x v="1629"/>
    </i>
    <i>
      <x v="1631"/>
    </i>
    <i>
      <x v="1632"/>
    </i>
    <i>
      <x v="1636"/>
    </i>
    <i>
      <x v="1642"/>
    </i>
    <i>
      <x v="1644"/>
    </i>
    <i>
      <x v="1650"/>
    </i>
    <i>
      <x v="1651"/>
    </i>
    <i>
      <x v="1652"/>
    </i>
    <i>
      <x v="1654"/>
    </i>
    <i>
      <x v="1660"/>
    </i>
    <i>
      <x v="1661"/>
    </i>
    <i>
      <x v="1663"/>
    </i>
    <i>
      <x v="1664"/>
    </i>
    <i>
      <x v="1665"/>
    </i>
    <i>
      <x v="1669"/>
    </i>
    <i>
      <x v="1670"/>
    </i>
    <i>
      <x v="1671"/>
    </i>
    <i>
      <x v="1672"/>
    </i>
    <i>
      <x v="1677"/>
    </i>
    <i>
      <x v="1678"/>
    </i>
    <i>
      <x v="1679"/>
    </i>
    <i>
      <x v="1680"/>
    </i>
    <i>
      <x v="1682"/>
    </i>
    <i>
      <x v="1683"/>
    </i>
    <i>
      <x v="1684"/>
    </i>
    <i>
      <x v="1687"/>
    </i>
    <i>
      <x v="1691"/>
    </i>
    <i>
      <x v="1694"/>
    </i>
    <i>
      <x v="1695"/>
    </i>
    <i>
      <x v="1700"/>
    </i>
    <i>
      <x v="1704"/>
    </i>
    <i>
      <x v="1705"/>
    </i>
    <i>
      <x v="1706"/>
    </i>
    <i>
      <x v="1707"/>
    </i>
    <i>
      <x v="1708"/>
    </i>
    <i>
      <x v="1710"/>
    </i>
    <i>
      <x v="1712"/>
    </i>
    <i>
      <x v="1713"/>
    </i>
    <i>
      <x v="1715"/>
    </i>
    <i>
      <x v="1718"/>
    </i>
    <i>
      <x v="1721"/>
    </i>
    <i>
      <x v="1725"/>
    </i>
    <i>
      <x v="1727"/>
    </i>
    <i>
      <x v="1733"/>
    </i>
    <i>
      <x v="1735"/>
    </i>
    <i>
      <x v="1736"/>
    </i>
    <i>
      <x v="1741"/>
    </i>
    <i>
      <x v="1742"/>
    </i>
    <i>
      <x v="1745"/>
    </i>
    <i>
      <x v="1746"/>
    </i>
    <i>
      <x v="1747"/>
    </i>
    <i>
      <x v="1748"/>
    </i>
    <i>
      <x v="1750"/>
    </i>
    <i>
      <x v="1751"/>
    </i>
    <i>
      <x v="1753"/>
    </i>
    <i>
      <x v="1754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4"/>
    </i>
    <i>
      <x v="1767"/>
    </i>
    <i>
      <x v="1768"/>
    </i>
    <i>
      <x v="1769"/>
    </i>
    <i>
      <x v="1771"/>
    </i>
    <i>
      <x v="1772"/>
    </i>
    <i>
      <x v="1773"/>
    </i>
    <i>
      <x v="1775"/>
    </i>
    <i>
      <x v="1777"/>
    </i>
    <i>
      <x v="1778"/>
    </i>
    <i>
      <x v="1781"/>
    </i>
    <i>
      <x v="1782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4"/>
    </i>
    <i>
      <x v="1795"/>
    </i>
    <i>
      <x v="1796"/>
    </i>
    <i>
      <x v="1797"/>
    </i>
    <i>
      <x v="1800"/>
    </i>
    <i>
      <x v="1801"/>
    </i>
    <i>
      <x v="1802"/>
    </i>
    <i>
      <x v="1803"/>
    </i>
    <i>
      <x v="1805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5"/>
    </i>
    <i>
      <x v="1816"/>
    </i>
    <i>
      <x v="1817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2"/>
    </i>
    <i>
      <x v="1863"/>
    </i>
    <i>
      <x v="1864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5"/>
    </i>
    <i>
      <x v="1976"/>
    </i>
    <i>
      <x v="1977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7"/>
    </i>
    <i>
      <x v="1988"/>
    </i>
    <i>
      <x v="1989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40"/>
    </i>
    <i>
      <x v="2041"/>
    </i>
    <i>
      <x v="2043"/>
    </i>
    <i>
      <x v="2044"/>
    </i>
    <i>
      <x v="2045"/>
    </i>
    <i>
      <x v="2046"/>
    </i>
    <i>
      <x v="2047"/>
    </i>
    <i>
      <x v="2049"/>
    </i>
    <i>
      <x v="2050"/>
    </i>
    <i>
      <x v="2051"/>
    </i>
    <i>
      <x v="2052"/>
    </i>
    <i>
      <x v="2053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4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9"/>
    </i>
    <i>
      <x v="2190"/>
    </i>
    <i>
      <x v="2191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9"/>
    </i>
    <i>
      <x v="2250"/>
    </i>
    <i>
      <x v="2251"/>
    </i>
    <i>
      <x v="2253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2"/>
    </i>
    <i>
      <x v="2283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7"/>
    </i>
    <i>
      <x v="2298"/>
    </i>
    <i>
      <x v="2299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21"/>
    </i>
    <i>
      <x v="2322"/>
    </i>
    <i>
      <x v="2323"/>
    </i>
    <i>
      <x v="2324"/>
    </i>
    <i t="grand">
      <x/>
    </i>
  </rowItems>
  <colItems count="1">
    <i/>
  </colItems>
  <dataFields count="1">
    <dataField name="Sum of SPX mo %" fld="0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4">
  <location ref="B12:G581" firstHeaderRow="0" firstDataRow="1" firstDataCol="1"/>
  <pivotFields count="41">
    <pivotField axis="axisRow" numFmtId="167" showAll="0">
      <items count="300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t="default"/>
      </items>
    </pivotField>
    <pivotField showAll="0"/>
    <pivotField dataField="1" showAll="0" defaultSubtotal="0"/>
    <pivotField numFmtId="2"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showAll="0"/>
  </pivotFields>
  <rowFields count="1">
    <field x="0"/>
  </rowFields>
  <rowItems count="569"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 SPX" fld="36" baseField="0" baseItem="6"/>
    <dataField name=" VQT" fld="37" baseField="0" baseItem="6"/>
    <dataField name=" VQTS" fld="38" baseField="0" baseItem="6"/>
    <dataField name=" SPXH" fld="39" baseField="0" baseItem="6"/>
    <dataField name=" VIX" fld="2" baseField="0" baseItem="813"/>
  </dataFields>
  <chartFormats count="9">
    <chartFormat chart="1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1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1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8" series="1">
      <pivotArea type="data" outline="0" fieldPosition="0">
        <references count="1">
          <reference field="4294967294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0">
      <autoFilter ref="A1">
        <filterColumn colId="0">
          <customFilters and="1">
            <customFilter operator="greaterThanOrEqual" val="39236"/>
            <customFilter operator="lessThanOrEqual" val="40057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AL3227"/>
  <sheetViews>
    <sheetView workbookViewId="0">
      <pane xSplit="2" ySplit="7" topLeftCell="L2783" activePane="bottomRight" state="frozen"/>
      <selection pane="topRight" activeCell="C1" sqref="C1"/>
      <selection pane="bottomLeft" activeCell="A6" sqref="A6"/>
      <selection pane="bottomRight" activeCell="AA5" sqref="AA5:AA2806"/>
    </sheetView>
  </sheetViews>
  <sheetFormatPr defaultRowHeight="15" x14ac:dyDescent="0.25"/>
  <cols>
    <col min="2" max="2" width="12.5703125" style="25" customWidth="1"/>
    <col min="3" max="3" width="12.5703125" style="3" customWidth="1"/>
    <col min="5" max="7" width="11.85546875" style="3" customWidth="1"/>
    <col min="8" max="16" width="11.85546875" style="18" customWidth="1"/>
    <col min="17" max="17" width="9.5703125" style="8" bestFit="1" customWidth="1"/>
    <col min="18" max="19" width="9.5703125" bestFit="1" customWidth="1"/>
    <col min="20" max="22" width="9.140625" customWidth="1"/>
    <col min="23" max="23" width="8.28515625" customWidth="1"/>
    <col min="24" max="25" width="9.7109375" customWidth="1"/>
    <col min="26" max="26" width="9.7109375" style="38" customWidth="1"/>
    <col min="27" max="29" width="9.7109375" customWidth="1"/>
    <col min="30" max="30" width="12" bestFit="1" customWidth="1"/>
    <col min="31" max="31" width="11.140625" customWidth="1"/>
    <col min="32" max="37" width="11.140625" style="38" customWidth="1"/>
    <col min="38" max="38" width="12" bestFit="1" customWidth="1"/>
  </cols>
  <sheetData>
    <row r="1" spans="2:38" x14ac:dyDescent="0.25">
      <c r="B1" s="29" t="s">
        <v>221</v>
      </c>
      <c r="I1" s="18">
        <v>1</v>
      </c>
      <c r="X1" s="19"/>
      <c r="AA1">
        <v>0</v>
      </c>
      <c r="AB1">
        <v>0</v>
      </c>
      <c r="AC1">
        <v>0</v>
      </c>
      <c r="AD1">
        <v>0</v>
      </c>
      <c r="AE1">
        <v>0</v>
      </c>
    </row>
    <row r="2" spans="2:38" s="38" customFormat="1" x14ac:dyDescent="0.25">
      <c r="B2" s="29"/>
      <c r="C2" s="3"/>
      <c r="E2" s="3"/>
      <c r="F2" s="3"/>
      <c r="G2" s="3"/>
      <c r="H2" s="18"/>
      <c r="I2" s="18"/>
      <c r="J2" s="18"/>
      <c r="K2" s="18"/>
      <c r="L2" s="18"/>
      <c r="M2" s="18"/>
      <c r="N2" s="18"/>
      <c r="O2" s="18"/>
      <c r="P2" s="18"/>
      <c r="Q2" s="8"/>
      <c r="X2" s="19"/>
    </row>
    <row r="3" spans="2:38" s="38" customFormat="1" x14ac:dyDescent="0.25">
      <c r="B3" s="29"/>
      <c r="C3" s="3"/>
      <c r="E3" s="3"/>
      <c r="F3" s="3"/>
      <c r="G3" s="3"/>
      <c r="H3" s="18"/>
      <c r="I3" s="18"/>
      <c r="J3" s="18"/>
      <c r="K3" s="18"/>
      <c r="L3" s="18"/>
      <c r="M3" s="18"/>
      <c r="N3" s="18"/>
      <c r="O3" s="18"/>
      <c r="P3" s="18"/>
      <c r="Q3" s="8"/>
      <c r="X3" s="19"/>
      <c r="AF3" s="38" t="s">
        <v>381</v>
      </c>
      <c r="AG3" s="38" t="s">
        <v>380</v>
      </c>
    </row>
    <row r="4" spans="2:38" ht="30" x14ac:dyDescent="0.25">
      <c r="B4" s="25" t="s">
        <v>0</v>
      </c>
      <c r="C4" s="3" t="s">
        <v>2</v>
      </c>
      <c r="D4" t="s">
        <v>1</v>
      </c>
      <c r="E4" s="3" t="s">
        <v>120</v>
      </c>
      <c r="F4" s="3" t="s">
        <v>154</v>
      </c>
      <c r="G4" s="3" t="s">
        <v>153</v>
      </c>
      <c r="H4" s="18" t="s">
        <v>121</v>
      </c>
      <c r="I4" s="18" t="s">
        <v>157</v>
      </c>
      <c r="J4" s="18" t="s">
        <v>155</v>
      </c>
      <c r="K4" s="18" t="s">
        <v>172</v>
      </c>
      <c r="L4" s="18" t="s">
        <v>173</v>
      </c>
      <c r="M4" s="18" t="s">
        <v>195</v>
      </c>
      <c r="N4" s="18" t="s">
        <v>163</v>
      </c>
      <c r="O4" s="18" t="s">
        <v>177</v>
      </c>
      <c r="P4" s="18" t="s">
        <v>175</v>
      </c>
      <c r="Q4" s="14" t="s">
        <v>3</v>
      </c>
      <c r="R4" s="13" t="s">
        <v>4</v>
      </c>
      <c r="S4" s="13" t="s">
        <v>5</v>
      </c>
      <c r="T4" s="13" t="s">
        <v>7</v>
      </c>
      <c r="U4" s="13" t="s">
        <v>8</v>
      </c>
      <c r="V4" s="13" t="s">
        <v>9</v>
      </c>
      <c r="W4" s="13" t="s">
        <v>34</v>
      </c>
      <c r="X4" s="15" t="s">
        <v>139</v>
      </c>
      <c r="Y4" s="15" t="s">
        <v>138</v>
      </c>
      <c r="Z4" s="15" t="s">
        <v>208</v>
      </c>
      <c r="AA4" t="s">
        <v>124</v>
      </c>
      <c r="AB4" t="s">
        <v>125</v>
      </c>
      <c r="AC4" t="s">
        <v>126</v>
      </c>
      <c r="AD4" t="s">
        <v>161</v>
      </c>
      <c r="AE4" s="12" t="s">
        <v>127</v>
      </c>
      <c r="AF4" s="12" t="s">
        <v>124</v>
      </c>
      <c r="AG4" s="12" t="s">
        <v>124</v>
      </c>
      <c r="AH4" s="12"/>
      <c r="AI4" s="12"/>
      <c r="AJ4" s="12"/>
      <c r="AK4" s="12"/>
      <c r="AL4" t="s">
        <v>174</v>
      </c>
    </row>
    <row r="5" spans="2:38" x14ac:dyDescent="0.25">
      <c r="B5" s="25">
        <v>38072</v>
      </c>
      <c r="C5" s="3">
        <v>1</v>
      </c>
      <c r="D5" s="10">
        <v>25</v>
      </c>
      <c r="E5" s="9">
        <v>17</v>
      </c>
      <c r="F5" s="9">
        <v>8</v>
      </c>
      <c r="G5" s="9" t="s">
        <v>245</v>
      </c>
      <c r="H5" s="18">
        <v>0.1</v>
      </c>
      <c r="I5">
        <v>0</v>
      </c>
      <c r="J5" s="18">
        <v>17.329999999999998</v>
      </c>
      <c r="K5" s="18">
        <v>19.11</v>
      </c>
      <c r="L5" s="18">
        <v>0.90685504971219255</v>
      </c>
      <c r="N5" s="18">
        <v>1108.06</v>
      </c>
      <c r="O5" s="18">
        <v>3.2900000000000027</v>
      </c>
      <c r="P5" s="18">
        <v>1.0188492063492063</v>
      </c>
      <c r="Q5" s="8">
        <v>20.54</v>
      </c>
      <c r="R5" s="8">
        <v>20.32</v>
      </c>
      <c r="S5" s="8">
        <v>20.16</v>
      </c>
      <c r="T5" s="8">
        <v>20.138000000000002</v>
      </c>
      <c r="U5" s="8">
        <v>20.11</v>
      </c>
      <c r="V5" s="8">
        <v>20.36</v>
      </c>
      <c r="W5" s="8">
        <v>20.62</v>
      </c>
      <c r="X5" t="s">
        <v>222</v>
      </c>
      <c r="Y5" s="8">
        <v>142.24799999999999</v>
      </c>
      <c r="Z5" s="8">
        <v>142.24799999999999</v>
      </c>
      <c r="AA5" s="36">
        <v>591464.02157023642</v>
      </c>
      <c r="AB5" s="36">
        <v>313411.19463241997</v>
      </c>
      <c r="AC5" s="36">
        <v>225056.96302997196</v>
      </c>
      <c r="AD5" s="36">
        <v>189169.9480862389</v>
      </c>
      <c r="AE5" s="36">
        <v>179141.94937082689</v>
      </c>
      <c r="AF5" s="12">
        <v>617330.13063390099</v>
      </c>
      <c r="AG5" s="36">
        <v>591464.02157023642</v>
      </c>
      <c r="AH5" s="36"/>
      <c r="AI5" s="36"/>
      <c r="AJ5" s="36"/>
      <c r="AK5" s="36"/>
    </row>
    <row r="6" spans="2:38" x14ac:dyDescent="0.25">
      <c r="B6" s="25">
        <v>38075</v>
      </c>
      <c r="C6" s="3">
        <v>2</v>
      </c>
      <c r="D6" s="10">
        <v>25</v>
      </c>
      <c r="E6" s="9">
        <v>16</v>
      </c>
      <c r="F6" s="9">
        <v>9</v>
      </c>
      <c r="G6" s="9" t="s">
        <v>245</v>
      </c>
      <c r="H6" s="18">
        <v>0.1</v>
      </c>
      <c r="I6">
        <v>7.7594248087509143E-5</v>
      </c>
      <c r="J6" s="18">
        <v>16.5</v>
      </c>
      <c r="K6" s="18">
        <v>17.93</v>
      </c>
      <c r="L6" s="18">
        <v>0.92024539877300615</v>
      </c>
      <c r="N6" s="18">
        <v>1122.47</v>
      </c>
      <c r="O6" s="18">
        <v>3.9819999999999993</v>
      </c>
      <c r="P6" s="18">
        <v>1.0036418816388466</v>
      </c>
      <c r="Q6" s="8">
        <v>19.841999999999999</v>
      </c>
      <c r="R6" s="8">
        <v>19.8</v>
      </c>
      <c r="S6" s="8">
        <v>19.77</v>
      </c>
      <c r="T6" s="8">
        <v>19.731000000000002</v>
      </c>
      <c r="U6" s="8">
        <v>19.68</v>
      </c>
      <c r="V6" s="8">
        <v>20.074999999999999</v>
      </c>
      <c r="W6" s="8">
        <v>20.481999999999999</v>
      </c>
      <c r="X6" s="38" t="s">
        <v>222</v>
      </c>
      <c r="Y6" s="8">
        <v>139.38</v>
      </c>
      <c r="Z6" s="8">
        <v>139.38</v>
      </c>
      <c r="AA6">
        <v>573185.07999999996</v>
      </c>
      <c r="AB6">
        <v>306116.23</v>
      </c>
      <c r="AC6">
        <v>220650.59</v>
      </c>
      <c r="AD6">
        <v>185281.67</v>
      </c>
      <c r="AE6">
        <v>176134.39</v>
      </c>
      <c r="AF6" s="36">
        <v>598203.9</v>
      </c>
      <c r="AG6" s="38">
        <v>573185.07999999996</v>
      </c>
    </row>
    <row r="7" spans="2:38" x14ac:dyDescent="0.25">
      <c r="B7" s="25">
        <v>38076</v>
      </c>
      <c r="C7" s="3">
        <v>3</v>
      </c>
      <c r="D7" s="10">
        <v>25</v>
      </c>
      <c r="E7" s="9">
        <v>15</v>
      </c>
      <c r="F7" s="9">
        <v>10</v>
      </c>
      <c r="G7" s="9" t="s">
        <v>245</v>
      </c>
      <c r="H7" s="18">
        <v>0.1</v>
      </c>
      <c r="I7">
        <v>2.6281747721013105E-5</v>
      </c>
      <c r="J7" s="18">
        <v>16.28</v>
      </c>
      <c r="K7" s="18">
        <v>17.989999999999998</v>
      </c>
      <c r="L7" s="18">
        <v>0.90494719288493619</v>
      </c>
      <c r="N7" s="18">
        <v>1127</v>
      </c>
      <c r="O7" s="18">
        <v>4.3140000000000001</v>
      </c>
      <c r="P7" s="18">
        <v>0.97933299646286009</v>
      </c>
      <c r="Q7" s="8">
        <v>19.381</v>
      </c>
      <c r="R7" s="8">
        <v>19.62</v>
      </c>
      <c r="S7" s="8">
        <v>19.79</v>
      </c>
      <c r="T7" s="8">
        <v>19.841999999999999</v>
      </c>
      <c r="U7" s="8">
        <v>19.91</v>
      </c>
      <c r="V7" s="8">
        <v>20.245999999999999</v>
      </c>
      <c r="W7" s="8">
        <v>20.594000000000001</v>
      </c>
      <c r="X7" s="38" t="s">
        <v>222</v>
      </c>
      <c r="Y7" s="8">
        <v>139.38300000000001</v>
      </c>
      <c r="Z7" s="8">
        <v>139.38300000000001</v>
      </c>
      <c r="AA7">
        <v>563121.43999999994</v>
      </c>
      <c r="AB7">
        <v>304577.3</v>
      </c>
      <c r="AC7">
        <v>221286.36</v>
      </c>
      <c r="AD7">
        <v>186777.4</v>
      </c>
      <c r="AE7">
        <v>177648.58</v>
      </c>
      <c r="AF7" s="38">
        <v>587685.27</v>
      </c>
      <c r="AG7" s="38">
        <v>563121.43999999994</v>
      </c>
    </row>
    <row r="8" spans="2:38" x14ac:dyDescent="0.25">
      <c r="B8" s="25">
        <v>38077</v>
      </c>
      <c r="C8" s="3">
        <v>4</v>
      </c>
      <c r="D8" s="10">
        <v>25</v>
      </c>
      <c r="E8" s="9">
        <v>14</v>
      </c>
      <c r="F8" s="9">
        <v>11</v>
      </c>
      <c r="G8" s="9" t="s">
        <v>245</v>
      </c>
      <c r="H8" s="18">
        <v>0.1</v>
      </c>
      <c r="I8">
        <v>2.6281747721013105E-5</v>
      </c>
      <c r="J8" s="18">
        <v>16.739999999999998</v>
      </c>
      <c r="K8" s="18">
        <v>17.98</v>
      </c>
      <c r="L8" s="18">
        <v>0.93103448275862055</v>
      </c>
      <c r="N8" s="18">
        <v>1126.21</v>
      </c>
      <c r="O8" s="18">
        <v>3.9820000000000029</v>
      </c>
      <c r="P8" s="18">
        <v>0.98790931989924424</v>
      </c>
      <c r="Q8" s="8">
        <v>19.61</v>
      </c>
      <c r="R8" s="8">
        <v>19.75</v>
      </c>
      <c r="S8" s="8">
        <v>19.850000000000001</v>
      </c>
      <c r="T8" s="8">
        <v>19.98</v>
      </c>
      <c r="U8" s="8">
        <v>20.149999999999999</v>
      </c>
      <c r="V8" s="8">
        <v>20.431000000000001</v>
      </c>
      <c r="W8" s="8">
        <v>20.722000000000001</v>
      </c>
      <c r="X8" s="38" t="s">
        <v>222</v>
      </c>
      <c r="Y8" s="8">
        <v>140.49299999999999</v>
      </c>
      <c r="Z8" s="8">
        <v>140.49299999999999</v>
      </c>
      <c r="AA8">
        <v>568495.18000000005</v>
      </c>
      <c r="AB8">
        <v>306119.42</v>
      </c>
      <c r="AC8">
        <v>222345.62</v>
      </c>
      <c r="AD8">
        <v>188501.21</v>
      </c>
      <c r="AE8">
        <v>179298.14</v>
      </c>
      <c r="AF8" s="38">
        <v>593277.98</v>
      </c>
      <c r="AG8" s="38">
        <v>568495.18000000005</v>
      </c>
    </row>
    <row r="9" spans="2:38" x14ac:dyDescent="0.25">
      <c r="B9" s="25">
        <v>38078</v>
      </c>
      <c r="C9" s="3">
        <v>5</v>
      </c>
      <c r="D9" s="10">
        <v>25</v>
      </c>
      <c r="E9" s="9">
        <v>13</v>
      </c>
      <c r="F9" s="9">
        <v>12</v>
      </c>
      <c r="G9" s="9" t="s">
        <v>245</v>
      </c>
      <c r="H9" s="18">
        <v>0.1</v>
      </c>
      <c r="I9">
        <v>2.6281747721013105E-5</v>
      </c>
      <c r="J9" s="18">
        <v>16.649999999999999</v>
      </c>
      <c r="K9" s="18">
        <v>18.02</v>
      </c>
      <c r="L9" s="18">
        <v>0.92397336293007759</v>
      </c>
      <c r="N9" s="18">
        <v>1132.17</v>
      </c>
      <c r="O9" s="18">
        <v>4.1460000000000008</v>
      </c>
      <c r="P9" s="18">
        <v>1.0012238653748089</v>
      </c>
      <c r="Q9" s="8">
        <v>19.634</v>
      </c>
      <c r="R9" s="8">
        <v>19.62</v>
      </c>
      <c r="S9" s="8">
        <v>19.61</v>
      </c>
      <c r="T9" s="8">
        <v>19.867000000000001</v>
      </c>
      <c r="U9" s="8">
        <v>20.2</v>
      </c>
      <c r="V9" s="8">
        <v>20.492999999999999</v>
      </c>
      <c r="W9" s="8">
        <v>20.795999999999999</v>
      </c>
      <c r="X9" s="38" t="s">
        <v>222</v>
      </c>
      <c r="Y9" s="8">
        <v>140.22</v>
      </c>
      <c r="Z9" s="8">
        <v>140.22</v>
      </c>
      <c r="AA9">
        <v>567067.88</v>
      </c>
      <c r="AB9">
        <v>303300.99</v>
      </c>
      <c r="AC9">
        <v>220352.27</v>
      </c>
      <c r="AD9">
        <v>188179.55</v>
      </c>
      <c r="AE9">
        <v>179564.1</v>
      </c>
      <c r="AF9" s="38">
        <v>591772.87</v>
      </c>
      <c r="AG9" s="38">
        <v>567067.88</v>
      </c>
    </row>
    <row r="10" spans="2:38" x14ac:dyDescent="0.25">
      <c r="B10" s="25">
        <v>38079</v>
      </c>
      <c r="C10" s="3">
        <v>6</v>
      </c>
      <c r="D10" s="10">
        <v>25</v>
      </c>
      <c r="E10" s="9">
        <v>12</v>
      </c>
      <c r="F10" s="9">
        <v>13</v>
      </c>
      <c r="G10" s="9" t="s">
        <v>245</v>
      </c>
      <c r="H10" s="18">
        <v>0.1</v>
      </c>
      <c r="I10">
        <v>2.6281747721013105E-5</v>
      </c>
      <c r="J10" s="18">
        <v>15.64</v>
      </c>
      <c r="K10" s="18">
        <v>17.23</v>
      </c>
      <c r="L10" s="18">
        <v>0.9077190946024376</v>
      </c>
      <c r="N10" s="18">
        <v>1141.81</v>
      </c>
      <c r="O10" s="18">
        <v>4.9939999999999998</v>
      </c>
      <c r="P10" s="18">
        <v>0.96597077244258867</v>
      </c>
      <c r="Q10" s="8">
        <v>18.507999999999999</v>
      </c>
      <c r="R10" s="8">
        <v>18.89</v>
      </c>
      <c r="S10" s="8">
        <v>19.16</v>
      </c>
      <c r="T10" s="8">
        <v>19.548999999999999</v>
      </c>
      <c r="U10" s="8">
        <v>20.05</v>
      </c>
      <c r="V10" s="8">
        <v>20.337</v>
      </c>
      <c r="W10" s="8">
        <v>20.634</v>
      </c>
      <c r="X10" s="38" t="s">
        <v>222</v>
      </c>
      <c r="Y10" s="8">
        <v>137.12799999999999</v>
      </c>
      <c r="Z10" s="8">
        <v>137.12799999999999</v>
      </c>
      <c r="AA10">
        <v>540499.24</v>
      </c>
      <c r="AB10">
        <v>294272.46000000002</v>
      </c>
      <c r="AC10">
        <v>216101.83</v>
      </c>
      <c r="AD10">
        <v>186018.76</v>
      </c>
      <c r="AE10">
        <v>177971.89</v>
      </c>
      <c r="AF10" s="38">
        <v>564031.18000000005</v>
      </c>
      <c r="AG10" s="38">
        <v>540499.24</v>
      </c>
    </row>
    <row r="11" spans="2:38" x14ac:dyDescent="0.25">
      <c r="B11" s="25">
        <v>38082</v>
      </c>
      <c r="C11" s="3">
        <v>7</v>
      </c>
      <c r="D11" s="10">
        <v>25</v>
      </c>
      <c r="E11" s="9">
        <v>11</v>
      </c>
      <c r="F11" s="9">
        <v>14</v>
      </c>
      <c r="G11" s="9" t="s">
        <v>245</v>
      </c>
      <c r="H11" s="18">
        <v>0.1</v>
      </c>
      <c r="I11">
        <v>7.8847315372110316E-5</v>
      </c>
      <c r="J11" s="18">
        <v>14.97</v>
      </c>
      <c r="K11" s="18">
        <v>16.79</v>
      </c>
      <c r="L11" s="18">
        <v>0.89160214413341288</v>
      </c>
      <c r="N11" s="18">
        <v>1150.57</v>
      </c>
      <c r="O11" s="18">
        <v>5.6590000000000007</v>
      </c>
      <c r="P11" s="18">
        <v>0.98839957035445747</v>
      </c>
      <c r="Q11" s="8">
        <v>18.404</v>
      </c>
      <c r="R11" s="8">
        <v>18.53</v>
      </c>
      <c r="S11" s="8">
        <v>18.62</v>
      </c>
      <c r="T11" s="8">
        <v>19.215</v>
      </c>
      <c r="U11" s="8">
        <v>19.97</v>
      </c>
      <c r="V11" s="8">
        <v>20.294</v>
      </c>
      <c r="W11" s="8">
        <v>20.629000000000001</v>
      </c>
      <c r="X11" s="38" t="s">
        <v>222</v>
      </c>
      <c r="Y11" s="8">
        <v>135.66200000000001</v>
      </c>
      <c r="Z11" s="8">
        <v>135.66200000000001</v>
      </c>
      <c r="AA11">
        <v>533400.61</v>
      </c>
      <c r="AB11">
        <v>287174.21999999997</v>
      </c>
      <c r="AC11">
        <v>211383.28</v>
      </c>
      <c r="AD11">
        <v>184234.55</v>
      </c>
      <c r="AE11">
        <v>177184.13</v>
      </c>
      <c r="AF11" s="38">
        <v>556579.02</v>
      </c>
      <c r="AG11" s="38">
        <v>533400.61</v>
      </c>
    </row>
    <row r="12" spans="2:38" x14ac:dyDescent="0.25">
      <c r="B12" s="25">
        <v>38083</v>
      </c>
      <c r="C12" s="3">
        <v>8</v>
      </c>
      <c r="D12" s="10">
        <v>25</v>
      </c>
      <c r="E12" s="9">
        <v>10</v>
      </c>
      <c r="F12" s="9">
        <v>15</v>
      </c>
      <c r="G12" s="9" t="s">
        <v>245</v>
      </c>
      <c r="H12" s="18">
        <v>0.1</v>
      </c>
      <c r="I12">
        <v>2.5864080406057255E-5</v>
      </c>
      <c r="J12" s="18">
        <v>15.32</v>
      </c>
      <c r="K12" s="18">
        <v>17.16</v>
      </c>
      <c r="L12" s="18">
        <v>0.89277389277389274</v>
      </c>
      <c r="N12" s="18">
        <v>1148.1600000000001</v>
      </c>
      <c r="O12" s="18">
        <v>5.5010000000000012</v>
      </c>
      <c r="P12" s="18">
        <v>1</v>
      </c>
      <c r="Q12" s="8">
        <v>18.79</v>
      </c>
      <c r="R12" s="8">
        <v>18.79</v>
      </c>
      <c r="S12" s="8">
        <v>18.79</v>
      </c>
      <c r="T12" s="8">
        <v>19.446999999999999</v>
      </c>
      <c r="U12" s="8">
        <v>20.28</v>
      </c>
      <c r="V12" s="8">
        <v>20.545000000000002</v>
      </c>
      <c r="W12" s="8">
        <v>20.821000000000002</v>
      </c>
      <c r="X12" s="38" t="s">
        <v>222</v>
      </c>
      <c r="Y12" s="8">
        <v>137.46299999999999</v>
      </c>
      <c r="Z12" s="8">
        <v>137.46299999999999</v>
      </c>
      <c r="AA12">
        <v>542373.88</v>
      </c>
      <c r="AB12">
        <v>290364.92</v>
      </c>
      <c r="AC12">
        <v>213696.73</v>
      </c>
      <c r="AD12">
        <v>186850.9</v>
      </c>
      <c r="AE12">
        <v>179447.3</v>
      </c>
      <c r="AF12" s="38">
        <v>565927.81999999995</v>
      </c>
      <c r="AG12" s="38">
        <v>542373.88</v>
      </c>
    </row>
    <row r="13" spans="2:38" x14ac:dyDescent="0.25">
      <c r="B13" s="25">
        <v>38084</v>
      </c>
      <c r="C13" s="3">
        <v>9</v>
      </c>
      <c r="D13" s="10">
        <v>25</v>
      </c>
      <c r="E13" s="9">
        <v>9</v>
      </c>
      <c r="F13" s="9">
        <v>16</v>
      </c>
      <c r="G13" s="9" t="s">
        <v>245</v>
      </c>
      <c r="H13" s="18">
        <v>0.1</v>
      </c>
      <c r="I13">
        <v>2.5864080406057255E-5</v>
      </c>
      <c r="J13" s="18">
        <v>15.76</v>
      </c>
      <c r="K13" s="18">
        <v>17.559999999999999</v>
      </c>
      <c r="L13" s="18">
        <v>0.89749430523918006</v>
      </c>
      <c r="N13" s="18">
        <v>1140.53</v>
      </c>
      <c r="O13" s="18">
        <v>5.4139999999999997</v>
      </c>
      <c r="P13" s="18">
        <v>0.99623430962343085</v>
      </c>
      <c r="Q13" s="8">
        <v>19.047999999999998</v>
      </c>
      <c r="R13" s="8">
        <v>19.09</v>
      </c>
      <c r="S13" s="8">
        <v>19.12</v>
      </c>
      <c r="T13" s="8">
        <v>19.745999999999999</v>
      </c>
      <c r="U13" s="8">
        <v>20.54</v>
      </c>
      <c r="V13" s="8">
        <v>20.850999999999999</v>
      </c>
      <c r="W13" s="8">
        <v>21.173999999999999</v>
      </c>
      <c r="X13" s="38" t="s">
        <v>222</v>
      </c>
      <c r="Y13" s="8">
        <v>139.56899999999999</v>
      </c>
      <c r="Z13" s="8">
        <v>139.56899999999999</v>
      </c>
      <c r="AA13">
        <v>550610.98</v>
      </c>
      <c r="AB13">
        <v>295305.08</v>
      </c>
      <c r="AC13">
        <v>217152.47</v>
      </c>
      <c r="AD13">
        <v>189418.51</v>
      </c>
      <c r="AE13">
        <v>182091.68</v>
      </c>
      <c r="AF13" s="38">
        <v>574508</v>
      </c>
      <c r="AG13" s="38">
        <v>550610.98</v>
      </c>
    </row>
    <row r="14" spans="2:38" x14ac:dyDescent="0.25">
      <c r="B14" s="25">
        <v>38085</v>
      </c>
      <c r="C14" s="3">
        <v>10</v>
      </c>
      <c r="D14" s="10">
        <v>25</v>
      </c>
      <c r="E14" s="9">
        <v>8</v>
      </c>
      <c r="F14" s="9">
        <v>-8</v>
      </c>
      <c r="G14" s="9" t="s">
        <v>245</v>
      </c>
      <c r="H14" s="18">
        <v>0.1</v>
      </c>
      <c r="I14">
        <v>2.5864080406057255E-5</v>
      </c>
      <c r="J14" s="18">
        <v>16.260000000000002</v>
      </c>
      <c r="K14" s="18">
        <v>17.829999999999998</v>
      </c>
      <c r="L14" s="18">
        <v>0.91194615816040403</v>
      </c>
      <c r="N14" s="18">
        <v>1139.32</v>
      </c>
      <c r="O14" s="18">
        <v>4.8149999999999977</v>
      </c>
      <c r="P14" s="18">
        <v>1.0062631578947367</v>
      </c>
      <c r="Q14" s="8">
        <v>19.119</v>
      </c>
      <c r="R14" s="8">
        <v>19.05</v>
      </c>
      <c r="S14" s="8">
        <v>19</v>
      </c>
      <c r="T14" s="8">
        <v>19.666</v>
      </c>
      <c r="U14" s="8">
        <v>20.51</v>
      </c>
      <c r="V14" s="8">
        <v>20.786999999999999</v>
      </c>
      <c r="W14" s="8">
        <v>21.074999999999999</v>
      </c>
      <c r="X14" s="38" t="s">
        <v>222</v>
      </c>
      <c r="Y14" s="8">
        <v>139.20699999999999</v>
      </c>
      <c r="Z14" s="8">
        <v>139.20699999999999</v>
      </c>
      <c r="AA14">
        <v>550495.91</v>
      </c>
      <c r="AB14">
        <v>293853.99</v>
      </c>
      <c r="AC14">
        <v>216127.08</v>
      </c>
      <c r="AD14">
        <v>188993.89</v>
      </c>
      <c r="AE14">
        <v>181548.37</v>
      </c>
      <c r="AF14" s="38">
        <v>574373.07999999996</v>
      </c>
      <c r="AG14" s="38">
        <v>550495.91</v>
      </c>
    </row>
    <row r="15" spans="2:38" x14ac:dyDescent="0.25">
      <c r="B15" s="25">
        <v>38089</v>
      </c>
      <c r="C15" s="3">
        <v>11</v>
      </c>
      <c r="D15" s="10">
        <v>25</v>
      </c>
      <c r="E15" s="9">
        <v>7</v>
      </c>
      <c r="F15" s="9">
        <v>-7</v>
      </c>
      <c r="G15" s="9" t="s">
        <v>245</v>
      </c>
      <c r="H15" s="18">
        <v>0.1</v>
      </c>
      <c r="I15">
        <v>1.0346033539754274E-4</v>
      </c>
      <c r="J15" s="18">
        <v>15.28</v>
      </c>
      <c r="K15" s="18">
        <v>17.73</v>
      </c>
      <c r="L15" s="18">
        <v>0.86181613085166375</v>
      </c>
      <c r="N15" s="18">
        <v>1145.2</v>
      </c>
      <c r="O15" s="18">
        <v>5.663000000000002</v>
      </c>
      <c r="P15" s="18">
        <v>0.97068783068783071</v>
      </c>
      <c r="Q15" s="8">
        <v>18.346</v>
      </c>
      <c r="R15" s="8">
        <v>18.670000000000002</v>
      </c>
      <c r="S15" s="8">
        <v>18.899999999999999</v>
      </c>
      <c r="T15" s="8">
        <v>19.535</v>
      </c>
      <c r="U15" s="8">
        <v>20.34</v>
      </c>
      <c r="V15" s="8">
        <v>20.635999999999999</v>
      </c>
      <c r="W15" s="8">
        <v>20.943000000000001</v>
      </c>
      <c r="X15" s="38" t="s">
        <v>222</v>
      </c>
      <c r="Y15" s="8">
        <v>137.37</v>
      </c>
      <c r="Z15" s="8">
        <v>137.37</v>
      </c>
      <c r="AA15">
        <v>536406.31999999995</v>
      </c>
      <c r="AB15">
        <v>291127.28999999998</v>
      </c>
      <c r="AC15">
        <v>214792.29</v>
      </c>
      <c r="AD15">
        <v>187530.48</v>
      </c>
      <c r="AE15">
        <v>180241.02</v>
      </c>
      <c r="AF15" s="38">
        <v>559612.93999999994</v>
      </c>
      <c r="AG15" s="38">
        <v>536406.31999999995</v>
      </c>
    </row>
    <row r="16" spans="2:38" x14ac:dyDescent="0.25">
      <c r="B16" s="25">
        <v>38090</v>
      </c>
      <c r="C16" s="3">
        <v>12</v>
      </c>
      <c r="D16" s="10">
        <v>25</v>
      </c>
      <c r="E16" s="9">
        <v>6</v>
      </c>
      <c r="F16" s="9">
        <v>-6</v>
      </c>
      <c r="G16" s="9" t="s">
        <v>245</v>
      </c>
      <c r="H16" s="18">
        <v>0.1</v>
      </c>
      <c r="I16">
        <v>2.5446429139153182E-5</v>
      </c>
      <c r="J16" s="18">
        <v>17.260000000000002</v>
      </c>
      <c r="K16" s="18">
        <v>18.920000000000002</v>
      </c>
      <c r="L16" s="18">
        <v>0.91226215644820297</v>
      </c>
      <c r="N16" s="18">
        <v>1129.44</v>
      </c>
      <c r="O16" s="18">
        <v>4.0579999999999998</v>
      </c>
      <c r="P16" s="18">
        <v>1.0012441679626749</v>
      </c>
      <c r="Q16" s="8">
        <v>19.314</v>
      </c>
      <c r="R16" s="8">
        <v>19.3</v>
      </c>
      <c r="S16" s="8">
        <v>19.29</v>
      </c>
      <c r="T16" s="8">
        <v>19.928999999999998</v>
      </c>
      <c r="U16" s="8">
        <v>20.74</v>
      </c>
      <c r="V16" s="8">
        <v>21.023</v>
      </c>
      <c r="W16" s="8">
        <v>21.318000000000001</v>
      </c>
      <c r="X16" s="38" t="s">
        <v>222</v>
      </c>
      <c r="Y16" s="8">
        <v>140.91399999999999</v>
      </c>
      <c r="Z16" s="8">
        <v>140.91399999999999</v>
      </c>
      <c r="AA16">
        <v>556936.55000000005</v>
      </c>
      <c r="AB16">
        <v>298049.53000000003</v>
      </c>
      <c r="AC16">
        <v>219153.31</v>
      </c>
      <c r="AD16">
        <v>191245.13</v>
      </c>
      <c r="AE16">
        <v>183660</v>
      </c>
      <c r="AF16" s="38">
        <v>581017.14</v>
      </c>
      <c r="AG16" s="38">
        <v>556936.55000000005</v>
      </c>
    </row>
    <row r="17" spans="2:33" x14ac:dyDescent="0.25">
      <c r="B17" s="25">
        <v>38091</v>
      </c>
      <c r="C17" s="3">
        <v>13</v>
      </c>
      <c r="D17" s="10">
        <v>25</v>
      </c>
      <c r="E17" s="9">
        <v>5</v>
      </c>
      <c r="F17" s="9">
        <v>-5</v>
      </c>
      <c r="G17" s="9" t="s">
        <v>245</v>
      </c>
      <c r="H17" s="18">
        <v>0.1</v>
      </c>
      <c r="I17">
        <v>2.5446429139153182E-5</v>
      </c>
      <c r="J17" s="18">
        <v>15.62</v>
      </c>
      <c r="K17" s="18">
        <v>18.170000000000002</v>
      </c>
      <c r="L17" s="18">
        <v>0.8596587782058337</v>
      </c>
      <c r="N17" s="18">
        <v>1128.17</v>
      </c>
      <c r="O17" s="18">
        <v>5.4640000000000004</v>
      </c>
      <c r="P17" s="18">
        <v>0.99876733436055487</v>
      </c>
      <c r="Q17" s="8">
        <v>19.446000000000002</v>
      </c>
      <c r="R17" s="8">
        <v>19.46</v>
      </c>
      <c r="S17" s="8">
        <v>19.47</v>
      </c>
      <c r="T17" s="8">
        <v>19.818999999999999</v>
      </c>
      <c r="U17" s="8">
        <v>20.27</v>
      </c>
      <c r="V17" s="8">
        <v>20.670999999999999</v>
      </c>
      <c r="W17" s="8">
        <v>21.084</v>
      </c>
      <c r="X17" s="38" t="s">
        <v>222</v>
      </c>
      <c r="Y17" s="8">
        <v>140.22</v>
      </c>
      <c r="Z17" s="8">
        <v>140.22</v>
      </c>
      <c r="AA17">
        <v>561405.56999999995</v>
      </c>
      <c r="AB17">
        <v>300776.21000000002</v>
      </c>
      <c r="AC17">
        <v>218583.37</v>
      </c>
      <c r="AD17">
        <v>187551.08</v>
      </c>
      <c r="AE17">
        <v>180649.06</v>
      </c>
      <c r="AF17" s="38">
        <v>585664.6</v>
      </c>
      <c r="AG17" s="38">
        <v>561405.56999999995</v>
      </c>
    </row>
    <row r="18" spans="2:33" x14ac:dyDescent="0.25">
      <c r="B18" s="25">
        <v>38092</v>
      </c>
      <c r="C18" s="3">
        <v>14</v>
      </c>
      <c r="D18" s="10">
        <v>25</v>
      </c>
      <c r="E18" s="9">
        <v>4</v>
      </c>
      <c r="F18" s="9">
        <v>-4</v>
      </c>
      <c r="G18" s="9" t="s">
        <v>245</v>
      </c>
      <c r="H18" s="18">
        <v>0.1</v>
      </c>
      <c r="I18">
        <v>2.5446429139153182E-5</v>
      </c>
      <c r="J18" s="18">
        <v>15.74</v>
      </c>
      <c r="K18" s="18">
        <v>17.989999999999998</v>
      </c>
      <c r="L18" s="18">
        <v>0.87493051695386337</v>
      </c>
      <c r="N18" s="18">
        <v>1128.8399999999999</v>
      </c>
      <c r="O18" s="18">
        <v>5.4539999999999988</v>
      </c>
      <c r="P18" s="18">
        <v>0.98520801232665633</v>
      </c>
      <c r="Q18" s="8">
        <v>19.181999999999999</v>
      </c>
      <c r="R18" s="8">
        <v>19.350000000000001</v>
      </c>
      <c r="S18" s="8">
        <v>19.47</v>
      </c>
      <c r="T18" s="8">
        <v>19.89</v>
      </c>
      <c r="U18" s="8">
        <v>20.43</v>
      </c>
      <c r="V18" s="8">
        <v>20.806000000000001</v>
      </c>
      <c r="W18" s="8">
        <v>21.193999999999999</v>
      </c>
      <c r="X18" s="38" t="s">
        <v>222</v>
      </c>
      <c r="Y18" s="8">
        <v>140.322</v>
      </c>
      <c r="Z18" s="8">
        <v>140.322</v>
      </c>
      <c r="AA18">
        <v>557535.15</v>
      </c>
      <c r="AB18">
        <v>300511.95</v>
      </c>
      <c r="AC18">
        <v>219248.56</v>
      </c>
      <c r="AD18">
        <v>188909.34</v>
      </c>
      <c r="AE18">
        <v>181818.86</v>
      </c>
      <c r="AF18" s="38">
        <v>581612.03</v>
      </c>
      <c r="AG18" s="38">
        <v>557535.15</v>
      </c>
    </row>
    <row r="19" spans="2:33" x14ac:dyDescent="0.25">
      <c r="B19" s="25">
        <v>38093</v>
      </c>
      <c r="C19" s="3">
        <v>15</v>
      </c>
      <c r="D19" s="10">
        <v>25</v>
      </c>
      <c r="E19" s="9">
        <v>3</v>
      </c>
      <c r="F19" s="9">
        <v>-3</v>
      </c>
      <c r="G19" s="9" t="s">
        <v>245</v>
      </c>
      <c r="H19" s="18">
        <v>0.1</v>
      </c>
      <c r="I19">
        <v>2.5446429139153182E-5</v>
      </c>
      <c r="J19" s="18">
        <v>14.94</v>
      </c>
      <c r="K19" s="18">
        <v>17.53</v>
      </c>
      <c r="L19" s="18">
        <v>0.85225328009127199</v>
      </c>
      <c r="N19" s="18">
        <v>1134.6099999999999</v>
      </c>
      <c r="O19" s="18">
        <v>6.1590000000000007</v>
      </c>
      <c r="P19" s="18">
        <v>0.94626865671641791</v>
      </c>
      <c r="Q19" s="8">
        <v>18.385999999999999</v>
      </c>
      <c r="R19" s="8">
        <v>19</v>
      </c>
      <c r="S19" s="8">
        <v>19.43</v>
      </c>
      <c r="T19" s="8">
        <v>19.792999999999999</v>
      </c>
      <c r="U19" s="8">
        <v>20.260000000000002</v>
      </c>
      <c r="V19" s="8">
        <v>20.672999999999998</v>
      </c>
      <c r="W19" s="8">
        <v>21.099</v>
      </c>
      <c r="X19" s="38" t="s">
        <v>222</v>
      </c>
      <c r="Y19" s="8">
        <v>138.64099999999999</v>
      </c>
      <c r="Z19" s="8">
        <v>138.64099999999999</v>
      </c>
      <c r="AA19">
        <v>545910.51</v>
      </c>
      <c r="AB19">
        <v>299327.15999999997</v>
      </c>
      <c r="AC19">
        <v>218257.78</v>
      </c>
      <c r="AD19">
        <v>187418.47</v>
      </c>
      <c r="AE19">
        <v>180660.75</v>
      </c>
      <c r="AF19" s="38">
        <v>569470.59</v>
      </c>
      <c r="AG19" s="38">
        <v>545910.51</v>
      </c>
    </row>
    <row r="20" spans="2:33" x14ac:dyDescent="0.25">
      <c r="B20" s="25">
        <v>38096</v>
      </c>
      <c r="C20" s="3">
        <v>16</v>
      </c>
      <c r="D20" s="10">
        <v>25</v>
      </c>
      <c r="E20" s="9">
        <v>2</v>
      </c>
      <c r="F20" s="9">
        <v>-2</v>
      </c>
      <c r="G20" s="9" t="s">
        <v>245</v>
      </c>
      <c r="H20" s="18">
        <v>0.1</v>
      </c>
      <c r="I20">
        <v>7.6341229996224058E-5</v>
      </c>
      <c r="J20" s="18">
        <v>15.42</v>
      </c>
      <c r="K20" s="18">
        <v>17.68</v>
      </c>
      <c r="L20" s="18">
        <v>0.87217194570135748</v>
      </c>
      <c r="N20" s="18">
        <v>1135.82</v>
      </c>
      <c r="O20" s="18">
        <v>5.7449999999999992</v>
      </c>
      <c r="P20" s="18">
        <v>0.89857723577235782</v>
      </c>
      <c r="Q20" s="8">
        <v>17.684000000000001</v>
      </c>
      <c r="R20" s="8">
        <v>18.87</v>
      </c>
      <c r="S20" s="8">
        <v>19.68</v>
      </c>
      <c r="T20" s="8">
        <v>19.981000000000002</v>
      </c>
      <c r="U20" s="8">
        <v>20.37</v>
      </c>
      <c r="V20" s="8">
        <v>20.760999999999999</v>
      </c>
      <c r="W20" s="8">
        <v>21.164999999999999</v>
      </c>
      <c r="X20" s="38" t="s">
        <v>222</v>
      </c>
      <c r="Y20" s="8">
        <v>138.511</v>
      </c>
      <c r="Z20" s="8">
        <v>138.511</v>
      </c>
      <c r="AA20">
        <v>540889.14</v>
      </c>
      <c r="AB20">
        <v>302739.03999999998</v>
      </c>
      <c r="AC20">
        <v>220405.34</v>
      </c>
      <c r="AD20">
        <v>188510.06</v>
      </c>
      <c r="AE20">
        <v>181473.18</v>
      </c>
      <c r="AF20" s="38">
        <v>564189.03</v>
      </c>
      <c r="AG20" s="38">
        <v>540889.14</v>
      </c>
    </row>
    <row r="21" spans="2:33" x14ac:dyDescent="0.25">
      <c r="B21" s="25">
        <v>38097</v>
      </c>
      <c r="C21" s="3">
        <v>17</v>
      </c>
      <c r="D21" s="10">
        <v>25</v>
      </c>
      <c r="E21" s="9">
        <v>1</v>
      </c>
      <c r="F21" s="9">
        <v>-1</v>
      </c>
      <c r="G21" s="9" t="s">
        <v>245</v>
      </c>
      <c r="H21" s="18">
        <v>0.1</v>
      </c>
      <c r="I21">
        <v>2.6003301061283679E-5</v>
      </c>
      <c r="J21" s="18">
        <v>16.670000000000002</v>
      </c>
      <c r="K21" s="18">
        <v>18.73</v>
      </c>
      <c r="L21" s="18">
        <v>0.89001601708489064</v>
      </c>
      <c r="N21" s="18">
        <v>1118.1500000000001</v>
      </c>
      <c r="O21" s="18">
        <v>4.6890000000000001</v>
      </c>
      <c r="P21" s="18">
        <v>0.90005010020040077</v>
      </c>
      <c r="Q21" s="8">
        <v>17.965</v>
      </c>
      <c r="R21" s="8">
        <v>19.149999999999999</v>
      </c>
      <c r="S21" s="8">
        <v>19.96</v>
      </c>
      <c r="T21" s="8">
        <v>20.204000000000001</v>
      </c>
      <c r="U21" s="8">
        <v>20.52</v>
      </c>
      <c r="V21" s="8">
        <v>20.933</v>
      </c>
      <c r="W21" s="8">
        <v>21.359000000000002</v>
      </c>
      <c r="X21" s="38" t="s">
        <v>222</v>
      </c>
      <c r="Y21" s="8">
        <v>140.09100000000001</v>
      </c>
      <c r="Z21" s="8">
        <v>140.09100000000001</v>
      </c>
      <c r="AA21">
        <v>548950.49</v>
      </c>
      <c r="AB21">
        <v>307061.28000000003</v>
      </c>
      <c r="AC21">
        <v>222897.58</v>
      </c>
      <c r="AD21">
        <v>189931.21</v>
      </c>
      <c r="AE21">
        <v>182985.57</v>
      </c>
      <c r="AF21" s="38">
        <v>572582.97</v>
      </c>
      <c r="AG21" s="38">
        <v>548950.49</v>
      </c>
    </row>
    <row r="22" spans="2:33" x14ac:dyDescent="0.25">
      <c r="B22" s="25">
        <v>38098</v>
      </c>
      <c r="C22" s="3">
        <v>18</v>
      </c>
      <c r="D22" s="10">
        <v>20</v>
      </c>
      <c r="E22" s="9">
        <v>20</v>
      </c>
      <c r="F22" s="9">
        <v>0</v>
      </c>
      <c r="G22" s="9" t="s">
        <v>246</v>
      </c>
      <c r="H22" s="18">
        <v>0.1</v>
      </c>
      <c r="I22">
        <v>2.6003301061283679E-5</v>
      </c>
      <c r="J22" s="18">
        <v>15.6</v>
      </c>
      <c r="K22" s="18">
        <v>17.920000000000002</v>
      </c>
      <c r="L22" s="18">
        <v>0.87053571428571419</v>
      </c>
      <c r="N22" s="18">
        <v>1124.0899999999999</v>
      </c>
      <c r="O22" s="18">
        <v>5.9799999999999986</v>
      </c>
      <c r="P22" s="18">
        <v>0.93746863394559876</v>
      </c>
      <c r="Q22" s="8">
        <v>18.68</v>
      </c>
      <c r="R22" s="8">
        <v>19.7</v>
      </c>
      <c r="S22" s="8">
        <v>19.925999999999998</v>
      </c>
      <c r="T22" s="8">
        <v>20.22</v>
      </c>
      <c r="U22" s="8">
        <v>20.632999999999999</v>
      </c>
      <c r="V22" s="8">
        <v>21.059000000000001</v>
      </c>
      <c r="W22" s="8">
        <v>21.58</v>
      </c>
      <c r="X22" s="38" t="s">
        <v>222</v>
      </c>
      <c r="Y22" s="8">
        <v>141.798</v>
      </c>
      <c r="Z22" s="8">
        <v>141.798</v>
      </c>
      <c r="AA22">
        <v>535491.82999999996</v>
      </c>
      <c r="AB22">
        <v>303069.46999999997</v>
      </c>
      <c r="AC22">
        <v>219836.38</v>
      </c>
      <c r="AD22">
        <v>187159.38</v>
      </c>
      <c r="AE22">
        <v>180368.42</v>
      </c>
      <c r="AF22" s="38">
        <v>558530.02</v>
      </c>
      <c r="AG22" s="38">
        <v>535491.82999999996</v>
      </c>
    </row>
    <row r="23" spans="2:33" x14ac:dyDescent="0.25">
      <c r="B23" s="25">
        <v>38099</v>
      </c>
      <c r="C23" s="3">
        <v>19</v>
      </c>
      <c r="D23" s="10">
        <v>20</v>
      </c>
      <c r="E23" s="9">
        <v>19</v>
      </c>
      <c r="F23" s="9">
        <v>1</v>
      </c>
      <c r="G23" s="9" t="s">
        <v>246</v>
      </c>
      <c r="H23" s="18">
        <v>0.1</v>
      </c>
      <c r="I23">
        <v>2.6003301061283679E-5</v>
      </c>
      <c r="J23" s="18">
        <v>14.61</v>
      </c>
      <c r="K23" s="18">
        <v>17.11</v>
      </c>
      <c r="L23" s="18">
        <v>0.85388661601402693</v>
      </c>
      <c r="N23" s="18">
        <v>1139.93</v>
      </c>
      <c r="O23" s="18">
        <v>6.490000000000002</v>
      </c>
      <c r="P23" s="18">
        <v>0.90534335211855566</v>
      </c>
      <c r="Q23" s="8">
        <v>17.350000000000001</v>
      </c>
      <c r="R23" s="8">
        <v>18.77</v>
      </c>
      <c r="S23" s="8">
        <v>19.164000000000001</v>
      </c>
      <c r="T23" s="8">
        <v>19.670000000000002</v>
      </c>
      <c r="U23" s="8">
        <v>20.105</v>
      </c>
      <c r="V23" s="8">
        <v>20.553000000000001</v>
      </c>
      <c r="W23" s="8">
        <v>21.1</v>
      </c>
      <c r="X23" s="38" t="s">
        <v>222</v>
      </c>
      <c r="Y23" s="8">
        <v>136.71200000000002</v>
      </c>
      <c r="Z23" s="8">
        <v>136.71200000000002</v>
      </c>
      <c r="AA23">
        <v>498054.78</v>
      </c>
      <c r="AB23">
        <v>288907.37</v>
      </c>
      <c r="AC23">
        <v>211558.28</v>
      </c>
      <c r="AD23">
        <v>182088.73</v>
      </c>
      <c r="AE23">
        <v>175773.69</v>
      </c>
      <c r="AF23" s="38">
        <v>519467.81</v>
      </c>
      <c r="AG23" s="38">
        <v>498054.78</v>
      </c>
    </row>
    <row r="24" spans="2:33" x14ac:dyDescent="0.25">
      <c r="B24" s="25">
        <v>38100</v>
      </c>
      <c r="C24" s="3">
        <v>20</v>
      </c>
      <c r="D24" s="10">
        <v>20</v>
      </c>
      <c r="E24" s="9">
        <v>18</v>
      </c>
      <c r="F24" s="9">
        <v>2</v>
      </c>
      <c r="G24" s="9" t="s">
        <v>246</v>
      </c>
      <c r="H24" s="18">
        <v>0.1</v>
      </c>
      <c r="I24">
        <v>2.6003301061283679E-5</v>
      </c>
      <c r="J24" s="18">
        <v>14.01</v>
      </c>
      <c r="K24" s="18">
        <v>16.62</v>
      </c>
      <c r="L24" s="18">
        <v>0.84296028880866425</v>
      </c>
      <c r="N24" s="18">
        <v>1140.5999999999999</v>
      </c>
      <c r="O24" s="18">
        <v>7.2099999999999991</v>
      </c>
      <c r="P24" s="18">
        <v>0.89363017934446509</v>
      </c>
      <c r="Q24" s="8">
        <v>17.34</v>
      </c>
      <c r="R24" s="8">
        <v>19.09</v>
      </c>
      <c r="S24" s="8">
        <v>19.404</v>
      </c>
      <c r="T24" s="8">
        <v>19.809999999999999</v>
      </c>
      <c r="U24" s="8">
        <v>20.239000000000001</v>
      </c>
      <c r="V24" s="8">
        <v>20.681000000000001</v>
      </c>
      <c r="W24" s="8">
        <v>21.22</v>
      </c>
      <c r="X24" s="38" t="s">
        <v>222</v>
      </c>
      <c r="Y24" s="8">
        <v>137.78399999999999</v>
      </c>
      <c r="Z24" s="8">
        <v>137.78399999999999</v>
      </c>
      <c r="AA24">
        <v>498722.62</v>
      </c>
      <c r="AB24">
        <v>293707.12</v>
      </c>
      <c r="AC24">
        <v>214096.15</v>
      </c>
      <c r="AD24">
        <v>183381.07</v>
      </c>
      <c r="AE24">
        <v>176940.96</v>
      </c>
      <c r="AF24" s="38">
        <v>520150.85</v>
      </c>
      <c r="AG24" s="38">
        <v>498722.62</v>
      </c>
    </row>
    <row r="25" spans="2:33" x14ac:dyDescent="0.25">
      <c r="B25" s="25">
        <v>38103</v>
      </c>
      <c r="C25" s="3">
        <v>21</v>
      </c>
      <c r="D25" s="10">
        <v>20</v>
      </c>
      <c r="E25" s="9">
        <v>17</v>
      </c>
      <c r="F25" s="9">
        <v>3</v>
      </c>
      <c r="G25" s="9" t="s">
        <v>246</v>
      </c>
      <c r="H25" s="18">
        <v>0.1</v>
      </c>
      <c r="I25">
        <v>7.8011931716304161E-5</v>
      </c>
      <c r="J25" s="18">
        <v>14.77</v>
      </c>
      <c r="K25" s="18">
        <v>17.059999999999999</v>
      </c>
      <c r="L25" s="18">
        <v>0.86576787807737399</v>
      </c>
      <c r="N25" s="18">
        <v>1135.53</v>
      </c>
      <c r="O25" s="18">
        <v>6.43</v>
      </c>
      <c r="P25" s="18">
        <v>0.88609559279950334</v>
      </c>
      <c r="Q25" s="8">
        <v>17.13</v>
      </c>
      <c r="R25" s="8">
        <v>18.96</v>
      </c>
      <c r="S25" s="8">
        <v>19.332000000000001</v>
      </c>
      <c r="T25" s="8">
        <v>19.809999999999999</v>
      </c>
      <c r="U25" s="8">
        <v>20.233000000000001</v>
      </c>
      <c r="V25" s="8">
        <v>20.667999999999999</v>
      </c>
      <c r="W25" s="8">
        <v>21.2</v>
      </c>
      <c r="X25" s="38" t="s">
        <v>222</v>
      </c>
      <c r="Y25" s="8">
        <v>137.333</v>
      </c>
      <c r="Z25" s="8">
        <v>137.333</v>
      </c>
      <c r="AA25">
        <v>493151.69</v>
      </c>
      <c r="AB25">
        <v>291868.38</v>
      </c>
      <c r="AC25">
        <v>213439.71</v>
      </c>
      <c r="AD25">
        <v>183387.07</v>
      </c>
      <c r="AE25">
        <v>176890.89</v>
      </c>
      <c r="AF25" s="38">
        <v>514299.98</v>
      </c>
      <c r="AG25" s="38">
        <v>493151.69</v>
      </c>
    </row>
    <row r="26" spans="2:33" x14ac:dyDescent="0.25">
      <c r="B26" s="25">
        <v>38104</v>
      </c>
      <c r="C26" s="3">
        <v>22</v>
      </c>
      <c r="D26" s="10">
        <v>20</v>
      </c>
      <c r="E26" s="9">
        <v>16</v>
      </c>
      <c r="F26" s="9">
        <v>4</v>
      </c>
      <c r="G26" s="9" t="s">
        <v>246</v>
      </c>
      <c r="H26" s="18">
        <v>0.1</v>
      </c>
      <c r="I26">
        <v>2.6977895578150779E-5</v>
      </c>
      <c r="J26" s="18">
        <v>15.07</v>
      </c>
      <c r="K26" s="18">
        <v>17.149999999999999</v>
      </c>
      <c r="L26" s="18">
        <v>0.87871720116618079</v>
      </c>
      <c r="N26" s="18">
        <v>1138.1099999999999</v>
      </c>
      <c r="O26" s="18">
        <v>6.129999999999999</v>
      </c>
      <c r="P26" s="18">
        <v>0.8739985433357611</v>
      </c>
      <c r="Q26" s="8">
        <v>16.8</v>
      </c>
      <c r="R26" s="8">
        <v>18.77</v>
      </c>
      <c r="S26" s="8">
        <v>19.222000000000001</v>
      </c>
      <c r="T26" s="8">
        <v>19.8</v>
      </c>
      <c r="U26" s="8">
        <v>20.225999999999999</v>
      </c>
      <c r="V26" s="8">
        <v>20.664000000000001</v>
      </c>
      <c r="W26" s="8">
        <v>21.2</v>
      </c>
      <c r="X26" s="38" t="s">
        <v>222</v>
      </c>
      <c r="Y26" s="8">
        <v>136.68199999999999</v>
      </c>
      <c r="Z26" s="8">
        <v>136.68199999999999</v>
      </c>
      <c r="AA26">
        <v>484652.66</v>
      </c>
      <c r="AB26">
        <v>289208.18</v>
      </c>
      <c r="AC26">
        <v>212456.69</v>
      </c>
      <c r="AD26">
        <v>183305.37</v>
      </c>
      <c r="AE26">
        <v>176840.56</v>
      </c>
      <c r="AF26" s="38">
        <v>505422.6</v>
      </c>
      <c r="AG26" s="38">
        <v>484652.66</v>
      </c>
    </row>
    <row r="27" spans="2:33" x14ac:dyDescent="0.25">
      <c r="B27" s="25">
        <v>38105</v>
      </c>
      <c r="C27" s="3">
        <v>23</v>
      </c>
      <c r="D27" s="10">
        <v>20</v>
      </c>
      <c r="E27" s="9">
        <v>15</v>
      </c>
      <c r="F27" s="9">
        <v>5</v>
      </c>
      <c r="G27" s="9" t="s">
        <v>246</v>
      </c>
      <c r="H27" s="18">
        <v>0.1</v>
      </c>
      <c r="I27">
        <v>2.6977895578150779E-5</v>
      </c>
      <c r="J27" s="18">
        <v>16.29</v>
      </c>
      <c r="K27" s="18">
        <v>18.07</v>
      </c>
      <c r="L27" s="18">
        <v>0.9014941892639734</v>
      </c>
      <c r="N27" s="18">
        <v>1122.4100000000001</v>
      </c>
      <c r="O27" s="18">
        <v>4.9700000000000024</v>
      </c>
      <c r="P27" s="18">
        <v>0.88154689403166875</v>
      </c>
      <c r="Q27" s="8">
        <v>17.37</v>
      </c>
      <c r="R27" s="8">
        <v>19.27</v>
      </c>
      <c r="S27" s="8">
        <v>19.704000000000001</v>
      </c>
      <c r="T27" s="8">
        <v>20.260000000000002</v>
      </c>
      <c r="U27" s="8">
        <v>20.562000000000001</v>
      </c>
      <c r="V27" s="8">
        <v>20.875</v>
      </c>
      <c r="W27" s="8">
        <v>21.26</v>
      </c>
      <c r="X27" s="38" t="s">
        <v>222</v>
      </c>
      <c r="Y27" s="8">
        <v>139.30099999999999</v>
      </c>
      <c r="Z27" s="8">
        <v>139.30099999999999</v>
      </c>
      <c r="AA27">
        <v>500150.52</v>
      </c>
      <c r="AB27">
        <v>296804.96000000002</v>
      </c>
      <c r="AC27">
        <v>217689.78</v>
      </c>
      <c r="AD27">
        <v>187260.68</v>
      </c>
      <c r="AE27">
        <v>179473.02</v>
      </c>
      <c r="AF27" s="38">
        <v>521570.99</v>
      </c>
      <c r="AG27" s="38">
        <v>500150.52</v>
      </c>
    </row>
    <row r="28" spans="2:33" x14ac:dyDescent="0.25">
      <c r="B28" s="25">
        <v>38106</v>
      </c>
      <c r="C28" s="3">
        <v>24</v>
      </c>
      <c r="D28" s="10">
        <v>20</v>
      </c>
      <c r="E28" s="9">
        <v>14</v>
      </c>
      <c r="F28" s="9">
        <v>6</v>
      </c>
      <c r="G28" s="9" t="s">
        <v>246</v>
      </c>
      <c r="H28" s="18">
        <v>0.1</v>
      </c>
      <c r="I28">
        <v>2.6977895578150779E-5</v>
      </c>
      <c r="J28" s="18">
        <v>16.600000000000001</v>
      </c>
      <c r="K28" s="18">
        <v>18.510000000000002</v>
      </c>
      <c r="L28" s="18">
        <v>0.89681253376553216</v>
      </c>
      <c r="N28" s="18">
        <v>1113.8900000000001</v>
      </c>
      <c r="O28" s="18">
        <v>4.7799999999999976</v>
      </c>
      <c r="P28" s="18">
        <v>0.88425557324840764</v>
      </c>
      <c r="Q28" s="8">
        <v>17.77</v>
      </c>
      <c r="R28" s="8">
        <v>19.64</v>
      </c>
      <c r="S28" s="8">
        <v>20.096</v>
      </c>
      <c r="T28" s="8">
        <v>20.68</v>
      </c>
      <c r="U28" s="8">
        <v>20.89</v>
      </c>
      <c r="V28" s="8">
        <v>21.109000000000002</v>
      </c>
      <c r="W28" s="8">
        <v>21.38</v>
      </c>
      <c r="X28" s="38" t="s">
        <v>222</v>
      </c>
      <c r="Y28" s="8">
        <v>141.565</v>
      </c>
      <c r="Z28" s="8">
        <v>141.565</v>
      </c>
      <c r="AA28">
        <v>511064.73</v>
      </c>
      <c r="AB28">
        <v>302574.59999999998</v>
      </c>
      <c r="AC28">
        <v>222082.14</v>
      </c>
      <c r="AD28">
        <v>190876.49</v>
      </c>
      <c r="AE28">
        <v>182060.08</v>
      </c>
      <c r="AF28" s="38">
        <v>532938.56000000006</v>
      </c>
      <c r="AG28" s="38">
        <v>511064.73</v>
      </c>
    </row>
    <row r="29" spans="2:33" x14ac:dyDescent="0.25">
      <c r="B29" s="25">
        <v>38107</v>
      </c>
      <c r="C29" s="3">
        <v>25</v>
      </c>
      <c r="D29" s="10">
        <v>20</v>
      </c>
      <c r="E29" s="9">
        <v>13</v>
      </c>
      <c r="F29" s="9">
        <v>7</v>
      </c>
      <c r="G29" s="9" t="s">
        <v>246</v>
      </c>
      <c r="H29" s="18">
        <v>0.1</v>
      </c>
      <c r="I29">
        <v>2.6977895578150779E-5</v>
      </c>
      <c r="J29" s="18">
        <v>17.190000000000001</v>
      </c>
      <c r="K29" s="18">
        <v>18.71</v>
      </c>
      <c r="L29" s="18">
        <v>0.91876002137894175</v>
      </c>
      <c r="N29" s="18">
        <v>1107.3</v>
      </c>
      <c r="O29" s="18">
        <v>4.2300000000000004</v>
      </c>
      <c r="P29" s="18">
        <v>0.89652118289622584</v>
      </c>
      <c r="Q29" s="8">
        <v>18.22</v>
      </c>
      <c r="R29" s="8">
        <v>19.850000000000001</v>
      </c>
      <c r="S29" s="8">
        <v>20.323</v>
      </c>
      <c r="T29" s="8">
        <v>20.93</v>
      </c>
      <c r="U29" s="8">
        <v>21.077000000000002</v>
      </c>
      <c r="V29" s="8">
        <v>21.23</v>
      </c>
      <c r="W29" s="8">
        <v>21.42</v>
      </c>
      <c r="X29" s="38" t="s">
        <v>222</v>
      </c>
      <c r="Y29" s="8">
        <v>143.05000000000001</v>
      </c>
      <c r="Z29" s="8">
        <v>143.05000000000001</v>
      </c>
      <c r="AA29">
        <v>521230.74</v>
      </c>
      <c r="AB29">
        <v>305882.88</v>
      </c>
      <c r="AC29">
        <v>224659.53</v>
      </c>
      <c r="AD29">
        <v>192978.17</v>
      </c>
      <c r="AE29">
        <v>183466.81</v>
      </c>
      <c r="AF29" s="38">
        <v>543525.31000000006</v>
      </c>
      <c r="AG29" s="38">
        <v>521230.74</v>
      </c>
    </row>
    <row r="30" spans="2:33" x14ac:dyDescent="0.25">
      <c r="B30" s="25">
        <v>38110</v>
      </c>
      <c r="C30" s="3">
        <v>26</v>
      </c>
      <c r="D30" s="10">
        <v>20</v>
      </c>
      <c r="E30" s="9">
        <v>12</v>
      </c>
      <c r="F30" s="9">
        <v>8</v>
      </c>
      <c r="G30" s="9" t="s">
        <v>246</v>
      </c>
      <c r="H30" s="18">
        <v>0.1</v>
      </c>
      <c r="I30">
        <v>8.0935870174769775E-5</v>
      </c>
      <c r="J30" s="18">
        <v>16.62</v>
      </c>
      <c r="K30" s="18">
        <v>18.13</v>
      </c>
      <c r="L30" s="18">
        <v>0.91671263099834543</v>
      </c>
      <c r="N30" s="18">
        <v>1117.49</v>
      </c>
      <c r="O30" s="18">
        <v>4.509999999999998</v>
      </c>
      <c r="P30" s="18">
        <v>0.8907351460221552</v>
      </c>
      <c r="Q30" s="8">
        <v>17.690000000000001</v>
      </c>
      <c r="R30" s="8">
        <v>19.27</v>
      </c>
      <c r="S30" s="8">
        <v>19.86</v>
      </c>
      <c r="T30" s="8">
        <v>20.61</v>
      </c>
      <c r="U30" s="8">
        <v>20.765999999999998</v>
      </c>
      <c r="V30" s="8">
        <v>20.928000000000001</v>
      </c>
      <c r="W30" s="8">
        <v>21.13</v>
      </c>
      <c r="X30" s="38" t="s">
        <v>222</v>
      </c>
      <c r="Y30" s="8">
        <v>140.25399999999999</v>
      </c>
      <c r="Z30" s="8">
        <v>140.25399999999999</v>
      </c>
      <c r="AA30">
        <v>506082.33</v>
      </c>
      <c r="AB30">
        <v>297768.75</v>
      </c>
      <c r="AC30">
        <v>220244.78</v>
      </c>
      <c r="AD30">
        <v>190084.7</v>
      </c>
      <c r="AE30">
        <v>180817.86</v>
      </c>
      <c r="AF30" s="38">
        <v>527684.97</v>
      </c>
      <c r="AG30" s="38">
        <v>506082.33</v>
      </c>
    </row>
    <row r="31" spans="2:33" x14ac:dyDescent="0.25">
      <c r="B31" s="25">
        <v>38111</v>
      </c>
      <c r="C31" s="3">
        <v>27</v>
      </c>
      <c r="D31" s="10">
        <v>20</v>
      </c>
      <c r="E31" s="9">
        <v>11</v>
      </c>
      <c r="F31" s="9">
        <v>9</v>
      </c>
      <c r="G31" s="9" t="s">
        <v>246</v>
      </c>
      <c r="H31" s="18">
        <v>0.1</v>
      </c>
      <c r="I31">
        <v>2.739560569375854E-5</v>
      </c>
      <c r="J31" s="18">
        <v>16.55</v>
      </c>
      <c r="K31" s="18">
        <v>18.190000000000001</v>
      </c>
      <c r="L31" s="18">
        <v>0.90984057174271571</v>
      </c>
      <c r="N31" s="18">
        <v>1119.55</v>
      </c>
      <c r="O31" s="18">
        <v>4.5799999999999983</v>
      </c>
      <c r="P31" s="18">
        <v>0.87650007595321278</v>
      </c>
      <c r="Q31" s="8">
        <v>17.309999999999999</v>
      </c>
      <c r="R31" s="8">
        <v>19.2</v>
      </c>
      <c r="S31" s="8">
        <v>19.748999999999999</v>
      </c>
      <c r="T31" s="8">
        <v>20.45</v>
      </c>
      <c r="U31" s="8">
        <v>20.654</v>
      </c>
      <c r="V31" s="8">
        <v>20.867000000000001</v>
      </c>
      <c r="W31" s="8">
        <v>21.13</v>
      </c>
      <c r="X31" s="38" t="s">
        <v>222</v>
      </c>
      <c r="Y31" s="8">
        <v>139.36000000000001</v>
      </c>
      <c r="Z31" s="8">
        <v>139.36000000000001</v>
      </c>
      <c r="AA31">
        <v>499481.73</v>
      </c>
      <c r="AB31">
        <v>296428.71000000002</v>
      </c>
      <c r="AC31">
        <v>218799.96</v>
      </c>
      <c r="AD31">
        <v>188817.79</v>
      </c>
      <c r="AE31">
        <v>180068.18</v>
      </c>
      <c r="AF31" s="38">
        <v>520788.16</v>
      </c>
      <c r="AG31" s="38">
        <v>499481.73</v>
      </c>
    </row>
    <row r="32" spans="2:33" x14ac:dyDescent="0.25">
      <c r="B32" s="25">
        <v>38112</v>
      </c>
      <c r="C32" s="3">
        <v>28</v>
      </c>
      <c r="D32" s="10">
        <v>20</v>
      </c>
      <c r="E32" s="9">
        <v>10</v>
      </c>
      <c r="F32" s="9">
        <v>10</v>
      </c>
      <c r="G32" s="9" t="s">
        <v>246</v>
      </c>
      <c r="H32" s="18">
        <v>0.1</v>
      </c>
      <c r="I32">
        <v>2.739560569375854E-5</v>
      </c>
      <c r="J32" s="18">
        <v>15.77</v>
      </c>
      <c r="K32" s="18">
        <v>17.45</v>
      </c>
      <c r="L32" s="18">
        <v>0.90372492836676221</v>
      </c>
      <c r="N32" s="18">
        <v>1121.53</v>
      </c>
      <c r="O32" s="18">
        <v>5.18</v>
      </c>
      <c r="P32" s="18">
        <v>0.85502623726720861</v>
      </c>
      <c r="Q32" s="8">
        <v>16.62</v>
      </c>
      <c r="R32" s="8">
        <v>18.79</v>
      </c>
      <c r="S32" s="8">
        <v>19.437999999999999</v>
      </c>
      <c r="T32" s="8">
        <v>20.260000000000002</v>
      </c>
      <c r="U32" s="8">
        <v>20.466999999999999</v>
      </c>
      <c r="V32" s="8">
        <v>20.683</v>
      </c>
      <c r="W32" s="8">
        <v>20.95</v>
      </c>
      <c r="X32" s="38" t="s">
        <v>222</v>
      </c>
      <c r="Y32" s="8">
        <v>137.208</v>
      </c>
      <c r="Z32" s="8">
        <v>137.208</v>
      </c>
      <c r="AA32">
        <v>484446.66</v>
      </c>
      <c r="AB32">
        <v>290949.52</v>
      </c>
      <c r="AC32">
        <v>216079.05</v>
      </c>
      <c r="AD32">
        <v>187091.15</v>
      </c>
      <c r="AE32">
        <v>178466.37</v>
      </c>
      <c r="AF32" s="38">
        <v>505097.47</v>
      </c>
      <c r="AG32" s="38">
        <v>484446.66</v>
      </c>
    </row>
    <row r="33" spans="1:33" x14ac:dyDescent="0.25">
      <c r="B33" s="25">
        <v>38113</v>
      </c>
      <c r="C33" s="3">
        <v>29</v>
      </c>
      <c r="D33" s="10">
        <v>20</v>
      </c>
      <c r="E33" s="9">
        <v>9</v>
      </c>
      <c r="F33" s="9">
        <v>11</v>
      </c>
      <c r="G33" s="9" t="s">
        <v>246</v>
      </c>
      <c r="H33" s="18">
        <v>0.1</v>
      </c>
      <c r="I33">
        <v>2.739560569375854E-5</v>
      </c>
      <c r="J33" s="18">
        <v>17.05</v>
      </c>
      <c r="K33" s="18">
        <v>18.34</v>
      </c>
      <c r="L33" s="18">
        <v>0.92966194111232281</v>
      </c>
      <c r="N33" s="18">
        <v>1113.99</v>
      </c>
      <c r="O33" s="18">
        <v>4.18</v>
      </c>
      <c r="P33" s="18">
        <v>0.87540064102564108</v>
      </c>
      <c r="Q33" s="8">
        <v>17.48</v>
      </c>
      <c r="R33" s="8">
        <v>19.41</v>
      </c>
      <c r="S33" s="8">
        <v>19.968</v>
      </c>
      <c r="T33" s="8">
        <v>20.68</v>
      </c>
      <c r="U33" s="8">
        <v>20.844999999999999</v>
      </c>
      <c r="V33" s="8">
        <v>21.016999999999999</v>
      </c>
      <c r="W33" s="8">
        <v>21.23</v>
      </c>
      <c r="X33" s="38" t="s">
        <v>222</v>
      </c>
      <c r="Y33" s="8">
        <v>140.63</v>
      </c>
      <c r="Z33" s="8">
        <v>140.63</v>
      </c>
      <c r="AA33">
        <v>504258.24</v>
      </c>
      <c r="AB33">
        <v>299626.83</v>
      </c>
      <c r="AC33">
        <v>221185.45</v>
      </c>
      <c r="AD33">
        <v>190740.97</v>
      </c>
      <c r="AE33">
        <v>181518.41</v>
      </c>
      <c r="AF33" s="38">
        <v>525739.73</v>
      </c>
      <c r="AG33" s="38">
        <v>504258.24</v>
      </c>
    </row>
    <row r="34" spans="1:33" x14ac:dyDescent="0.25">
      <c r="B34" s="25">
        <v>38114</v>
      </c>
      <c r="C34" s="3">
        <v>30</v>
      </c>
      <c r="D34" s="10">
        <v>20</v>
      </c>
      <c r="E34" s="9">
        <v>8</v>
      </c>
      <c r="F34" s="9">
        <v>-8</v>
      </c>
      <c r="G34" s="9" t="s">
        <v>246</v>
      </c>
      <c r="H34" s="18">
        <v>0.1</v>
      </c>
      <c r="I34">
        <v>2.739560569375854E-5</v>
      </c>
      <c r="J34" s="18">
        <v>18.13</v>
      </c>
      <c r="K34" s="18">
        <v>19.32</v>
      </c>
      <c r="L34" s="18">
        <v>0.93840579710144922</v>
      </c>
      <c r="N34" s="18">
        <v>1098.7</v>
      </c>
      <c r="O34" s="18">
        <v>3.2600000000000016</v>
      </c>
      <c r="P34" s="18">
        <v>0.89535452322738385</v>
      </c>
      <c r="Q34" s="8">
        <v>18.309999999999999</v>
      </c>
      <c r="R34" s="8">
        <v>19.87</v>
      </c>
      <c r="S34" s="8">
        <v>20.45</v>
      </c>
      <c r="T34" s="8">
        <v>21.19</v>
      </c>
      <c r="U34" s="8">
        <v>21.25</v>
      </c>
      <c r="V34" s="8">
        <v>21.312000000000001</v>
      </c>
      <c r="W34" s="8">
        <v>21.39</v>
      </c>
      <c r="X34" s="38" t="s">
        <v>222</v>
      </c>
      <c r="Y34" s="8">
        <v>143.77199999999999</v>
      </c>
      <c r="Z34" s="8">
        <v>143.77199999999999</v>
      </c>
      <c r="AA34">
        <v>520721.73</v>
      </c>
      <c r="AB34">
        <v>306815.84000000003</v>
      </c>
      <c r="AC34">
        <v>226600.98</v>
      </c>
      <c r="AD34">
        <v>194849.43</v>
      </c>
      <c r="AE34">
        <v>184410.49</v>
      </c>
      <c r="AF34" s="38">
        <v>542890.16</v>
      </c>
      <c r="AG34" s="38">
        <v>520721.73</v>
      </c>
    </row>
    <row r="35" spans="1:33" x14ac:dyDescent="0.25">
      <c r="B35" s="25">
        <v>38117</v>
      </c>
      <c r="C35" s="3">
        <v>31</v>
      </c>
      <c r="D35" s="10">
        <v>20</v>
      </c>
      <c r="E35" s="9">
        <v>7</v>
      </c>
      <c r="F35" s="9">
        <v>-7</v>
      </c>
      <c r="G35" s="9" t="s">
        <v>246</v>
      </c>
      <c r="H35" s="18">
        <v>0.1</v>
      </c>
      <c r="I35">
        <v>8.2189068659532794E-5</v>
      </c>
      <c r="J35" s="18">
        <v>19.77</v>
      </c>
      <c r="K35" s="18">
        <v>20.05</v>
      </c>
      <c r="L35" s="18">
        <v>0.98603491271820443</v>
      </c>
      <c r="N35" s="18">
        <v>1087.1199999999999</v>
      </c>
      <c r="O35" s="18">
        <v>1.9400000000000013</v>
      </c>
      <c r="P35" s="18">
        <v>0.92353951890034358</v>
      </c>
      <c r="Q35" s="8">
        <v>19.350000000000001</v>
      </c>
      <c r="R35" s="8">
        <v>20.43</v>
      </c>
      <c r="S35" s="8">
        <v>20.952000000000002</v>
      </c>
      <c r="T35" s="8">
        <v>21.62</v>
      </c>
      <c r="U35" s="8">
        <v>21.646999999999998</v>
      </c>
      <c r="V35" s="8">
        <v>21.675000000000001</v>
      </c>
      <c r="W35" s="8">
        <v>21.71</v>
      </c>
      <c r="X35" s="38" t="s">
        <v>222</v>
      </c>
      <c r="Y35" s="8">
        <v>147.38399999999999</v>
      </c>
      <c r="Z35" s="8">
        <v>147.38399999999999</v>
      </c>
      <c r="AA35">
        <v>540381.86</v>
      </c>
      <c r="AB35">
        <v>314755.81</v>
      </c>
      <c r="AC35">
        <v>231547.64</v>
      </c>
      <c r="AD35">
        <v>198615.3</v>
      </c>
      <c r="AE35">
        <v>187654.46</v>
      </c>
      <c r="AF35" s="38">
        <v>563342.66</v>
      </c>
      <c r="AG35" s="38">
        <v>540381.86</v>
      </c>
    </row>
    <row r="36" spans="1:33" x14ac:dyDescent="0.25">
      <c r="B36" s="25">
        <v>38118</v>
      </c>
      <c r="C36" s="3">
        <v>32</v>
      </c>
      <c r="D36" s="10">
        <v>20</v>
      </c>
      <c r="E36" s="9">
        <v>6</v>
      </c>
      <c r="F36" s="9">
        <v>-6</v>
      </c>
      <c r="G36" s="9" t="s">
        <v>246</v>
      </c>
      <c r="H36" s="18">
        <v>0.1</v>
      </c>
      <c r="I36">
        <v>2.9484397083834324E-5</v>
      </c>
      <c r="J36" s="18">
        <v>18.57</v>
      </c>
      <c r="K36" s="18">
        <v>19.239999999999998</v>
      </c>
      <c r="L36" s="18">
        <v>0.96517671517671522</v>
      </c>
      <c r="N36" s="18">
        <v>1095.45</v>
      </c>
      <c r="O36" s="18">
        <v>2.879999999999999</v>
      </c>
      <c r="P36" s="18">
        <v>0.89886541471048509</v>
      </c>
      <c r="Q36" s="8">
        <v>18.38</v>
      </c>
      <c r="R36" s="8">
        <v>19.97</v>
      </c>
      <c r="S36" s="8">
        <v>20.448</v>
      </c>
      <c r="T36" s="8">
        <v>21.06</v>
      </c>
      <c r="U36" s="8">
        <v>21.177</v>
      </c>
      <c r="V36" s="8">
        <v>21.298999999999999</v>
      </c>
      <c r="W36" s="8">
        <v>21.45</v>
      </c>
      <c r="X36" s="38" t="s">
        <v>222</v>
      </c>
      <c r="Y36" s="8">
        <v>143.78399999999999</v>
      </c>
      <c r="Z36" s="8">
        <v>143.78399999999999</v>
      </c>
      <c r="AA36">
        <v>523922.41</v>
      </c>
      <c r="AB36">
        <v>307336.42</v>
      </c>
      <c r="AC36">
        <v>225682.43</v>
      </c>
      <c r="AD36">
        <v>194059.38</v>
      </c>
      <c r="AE36">
        <v>184207.42</v>
      </c>
      <c r="AF36" s="38">
        <v>546167.24</v>
      </c>
      <c r="AG36" s="38">
        <v>523922.41</v>
      </c>
    </row>
    <row r="37" spans="1:33" x14ac:dyDescent="0.25">
      <c r="A37" t="s">
        <v>136</v>
      </c>
      <c r="B37" s="25">
        <v>38119</v>
      </c>
      <c r="C37" s="3">
        <v>33</v>
      </c>
      <c r="D37" s="10">
        <v>20</v>
      </c>
      <c r="E37" s="9">
        <v>5</v>
      </c>
      <c r="F37" s="9">
        <v>-5</v>
      </c>
      <c r="G37" s="9" t="s">
        <v>246</v>
      </c>
      <c r="H37" s="18">
        <v>0.1</v>
      </c>
      <c r="I37">
        <v>2.9484397083834324E-5</v>
      </c>
      <c r="J37" s="18">
        <v>18.14</v>
      </c>
      <c r="K37" s="18">
        <v>18.850000000000001</v>
      </c>
      <c r="L37" s="18">
        <v>0.96233421750663128</v>
      </c>
      <c r="N37" s="18">
        <v>1097.28</v>
      </c>
      <c r="O37" s="18">
        <v>3.0799999999999983</v>
      </c>
      <c r="P37" s="18">
        <v>0.90041062682432094</v>
      </c>
      <c r="Q37" s="8">
        <v>18.2</v>
      </c>
      <c r="R37" s="8">
        <v>19.61</v>
      </c>
      <c r="S37" s="8">
        <v>20.213000000000001</v>
      </c>
      <c r="T37" s="8">
        <v>20.98</v>
      </c>
      <c r="U37" s="8">
        <v>21.052</v>
      </c>
      <c r="V37" s="8">
        <v>21.126999999999999</v>
      </c>
      <c r="W37" s="8">
        <v>21.22</v>
      </c>
      <c r="X37" s="38" t="s">
        <v>222</v>
      </c>
      <c r="Y37" s="8">
        <v>142.40199999999999</v>
      </c>
      <c r="Z37" s="8">
        <v>142.40199999999999</v>
      </c>
      <c r="AA37">
        <v>515505.85</v>
      </c>
      <c r="AB37">
        <v>303320.18</v>
      </c>
      <c r="AC37">
        <v>224407.23</v>
      </c>
      <c r="AD37">
        <v>193021.29</v>
      </c>
      <c r="AE37">
        <v>182800.17</v>
      </c>
      <c r="AF37" s="38">
        <v>537377.22</v>
      </c>
      <c r="AG37" s="38">
        <v>515505.85</v>
      </c>
    </row>
    <row r="38" spans="1:33" x14ac:dyDescent="0.25">
      <c r="B38" s="25">
        <v>38120</v>
      </c>
      <c r="C38" s="3">
        <v>34</v>
      </c>
      <c r="D38" s="10">
        <v>20</v>
      </c>
      <c r="E38" s="9">
        <v>4</v>
      </c>
      <c r="F38" s="9">
        <v>-4</v>
      </c>
      <c r="G38" s="9" t="s">
        <v>246</v>
      </c>
      <c r="H38" s="18">
        <v>0.1</v>
      </c>
      <c r="I38">
        <v>2.9484397083834324E-5</v>
      </c>
      <c r="J38" s="18">
        <v>18.86</v>
      </c>
      <c r="K38" s="18">
        <v>19.239999999999998</v>
      </c>
      <c r="L38" s="18">
        <v>0.98024948024948033</v>
      </c>
      <c r="N38" s="18">
        <v>1096.44</v>
      </c>
      <c r="O38" s="18">
        <v>2.2600000000000016</v>
      </c>
      <c r="P38" s="18">
        <v>0.92125707984562166</v>
      </c>
      <c r="Q38" s="8">
        <v>18.38</v>
      </c>
      <c r="R38" s="8">
        <v>19.579999999999998</v>
      </c>
      <c r="S38" s="8">
        <v>19.951000000000001</v>
      </c>
      <c r="T38" s="8">
        <v>20.43</v>
      </c>
      <c r="U38" s="8">
        <v>20.637</v>
      </c>
      <c r="V38" s="8">
        <v>20.853000000000002</v>
      </c>
      <c r="W38" s="8">
        <v>21.12</v>
      </c>
      <c r="X38" s="38" t="s">
        <v>222</v>
      </c>
      <c r="Y38" s="8">
        <v>140.95099999999999</v>
      </c>
      <c r="Z38" s="8">
        <v>140.95099999999999</v>
      </c>
      <c r="AA38">
        <v>515841.11</v>
      </c>
      <c r="AB38">
        <v>300074.37</v>
      </c>
      <c r="AC38">
        <v>219108.22</v>
      </c>
      <c r="AD38">
        <v>188971.6</v>
      </c>
      <c r="AE38">
        <v>180269.19</v>
      </c>
      <c r="AF38" s="38">
        <v>537710.86</v>
      </c>
      <c r="AG38" s="38">
        <v>515841.11</v>
      </c>
    </row>
    <row r="39" spans="1:33" x14ac:dyDescent="0.25">
      <c r="B39" s="25">
        <v>38121</v>
      </c>
      <c r="C39" s="3">
        <v>35</v>
      </c>
      <c r="D39" s="10">
        <v>20</v>
      </c>
      <c r="E39" s="9">
        <v>3</v>
      </c>
      <c r="F39" s="9">
        <v>-3</v>
      </c>
      <c r="G39" s="9" t="s">
        <v>246</v>
      </c>
      <c r="H39" s="18">
        <v>0.1</v>
      </c>
      <c r="I39">
        <v>2.9484397083834324E-5</v>
      </c>
      <c r="J39" s="18">
        <v>18.47</v>
      </c>
      <c r="K39" s="18">
        <v>19.100000000000001</v>
      </c>
      <c r="L39" s="18">
        <v>0.96701570680628257</v>
      </c>
      <c r="N39" s="18">
        <v>1095.7</v>
      </c>
      <c r="O39" s="18">
        <v>2.6799999999999997</v>
      </c>
      <c r="P39" s="18">
        <v>0.92477192282765841</v>
      </c>
      <c r="Q39" s="8">
        <v>18.55</v>
      </c>
      <c r="R39" s="8">
        <v>19.670000000000002</v>
      </c>
      <c r="S39" s="8">
        <v>20.059000000000001</v>
      </c>
      <c r="T39" s="8">
        <v>20.56</v>
      </c>
      <c r="U39" s="8">
        <v>20.736999999999998</v>
      </c>
      <c r="V39" s="8">
        <v>20.922000000000001</v>
      </c>
      <c r="W39" s="8">
        <v>21.15</v>
      </c>
      <c r="X39" s="38" t="s">
        <v>222</v>
      </c>
      <c r="Y39" s="8">
        <v>141.648</v>
      </c>
      <c r="Z39" s="8">
        <v>141.648</v>
      </c>
      <c r="AA39">
        <v>518568.47</v>
      </c>
      <c r="AB39">
        <v>301671.42</v>
      </c>
      <c r="AC39" s="38">
        <v>220478.31</v>
      </c>
      <c r="AD39">
        <v>189935.51</v>
      </c>
      <c r="AE39">
        <v>180891.68</v>
      </c>
      <c r="AF39" s="38">
        <v>540538</v>
      </c>
      <c r="AG39" s="38">
        <v>518568.47</v>
      </c>
    </row>
    <row r="40" spans="1:33" x14ac:dyDescent="0.25">
      <c r="B40" s="25">
        <v>38124</v>
      </c>
      <c r="C40" s="3">
        <v>36</v>
      </c>
      <c r="D40" s="10">
        <v>20</v>
      </c>
      <c r="E40" s="9">
        <v>2</v>
      </c>
      <c r="F40" s="9">
        <v>-2</v>
      </c>
      <c r="G40" s="9" t="s">
        <v>246</v>
      </c>
      <c r="H40" s="18">
        <v>0.1</v>
      </c>
      <c r="I40">
        <v>8.8455799266418111E-5</v>
      </c>
      <c r="J40" s="18">
        <v>19.96</v>
      </c>
      <c r="K40" s="18">
        <v>20.22</v>
      </c>
      <c r="L40" s="18">
        <v>0.98714144411473803</v>
      </c>
      <c r="N40" s="18">
        <v>1084.0999999999999</v>
      </c>
      <c r="O40" s="18">
        <v>1.3299999999999983</v>
      </c>
      <c r="P40" s="18">
        <v>0.94134227535597992</v>
      </c>
      <c r="Q40" s="8">
        <v>19.37</v>
      </c>
      <c r="R40" s="8">
        <v>20.21</v>
      </c>
      <c r="S40" s="8">
        <v>20.577000000000002</v>
      </c>
      <c r="T40" s="8">
        <v>21.05</v>
      </c>
      <c r="U40" s="8">
        <v>21.122</v>
      </c>
      <c r="V40" s="8">
        <v>21.196999999999999</v>
      </c>
      <c r="W40" s="8">
        <v>21.29</v>
      </c>
      <c r="X40" s="38" t="s">
        <v>222</v>
      </c>
      <c r="Y40" s="8">
        <v>144.816</v>
      </c>
      <c r="Z40" s="8">
        <v>144.816</v>
      </c>
      <c r="AA40">
        <v>533674.51</v>
      </c>
      <c r="AB40">
        <v>309536.7</v>
      </c>
      <c r="AC40">
        <v>225795.34</v>
      </c>
      <c r="AD40">
        <v>193577.89</v>
      </c>
      <c r="AE40">
        <v>183314.77</v>
      </c>
      <c r="AF40" s="38">
        <v>556236.21</v>
      </c>
      <c r="AG40" s="38">
        <v>533674.51</v>
      </c>
    </row>
    <row r="41" spans="1:33" x14ac:dyDescent="0.25">
      <c r="B41" s="25">
        <v>38125</v>
      </c>
      <c r="C41" s="3">
        <v>37</v>
      </c>
      <c r="D41" s="10">
        <v>20</v>
      </c>
      <c r="E41" s="9">
        <v>1</v>
      </c>
      <c r="F41" s="9">
        <v>-1</v>
      </c>
      <c r="G41" s="9" t="s">
        <v>246</v>
      </c>
      <c r="H41" s="18">
        <v>0.1</v>
      </c>
      <c r="I41">
        <v>2.8927346798379716E-5</v>
      </c>
      <c r="J41" s="18">
        <v>19.329999999999998</v>
      </c>
      <c r="K41" s="18">
        <v>19.68</v>
      </c>
      <c r="L41" s="18">
        <v>0.98221544715447151</v>
      </c>
      <c r="N41" s="18">
        <v>1091.49</v>
      </c>
      <c r="O41" s="18">
        <v>1.9200000000000017</v>
      </c>
      <c r="P41" s="18">
        <v>0.93929930711427734</v>
      </c>
      <c r="Q41" s="8">
        <v>19.25</v>
      </c>
      <c r="R41" s="8">
        <v>20.07</v>
      </c>
      <c r="S41" s="8">
        <v>20.494</v>
      </c>
      <c r="T41" s="8">
        <v>21.04</v>
      </c>
      <c r="U41" s="8">
        <v>21.103000000000002</v>
      </c>
      <c r="V41" s="8">
        <v>21.167999999999999</v>
      </c>
      <c r="W41" s="8">
        <v>21.25</v>
      </c>
      <c r="X41" s="38" t="s">
        <v>222</v>
      </c>
      <c r="Y41" s="8">
        <v>144.375</v>
      </c>
      <c r="Z41" s="8">
        <v>144.375</v>
      </c>
      <c r="AA41">
        <v>530011.81000000006</v>
      </c>
      <c r="AB41">
        <v>308253.07</v>
      </c>
      <c r="AC41">
        <v>225655.29</v>
      </c>
      <c r="AD41">
        <v>193413.45</v>
      </c>
      <c r="AE41">
        <v>183070.74</v>
      </c>
      <c r="AF41" s="38">
        <v>552402.56999999995</v>
      </c>
      <c r="AG41" s="38">
        <v>530011.81000000006</v>
      </c>
    </row>
    <row r="42" spans="1:33" x14ac:dyDescent="0.25">
      <c r="B42" s="25">
        <v>38126</v>
      </c>
      <c r="C42" s="3">
        <v>38</v>
      </c>
      <c r="D42" s="10">
        <v>18</v>
      </c>
      <c r="E42" s="9">
        <v>18</v>
      </c>
      <c r="F42" s="9">
        <v>0</v>
      </c>
      <c r="G42" s="9" t="s">
        <v>247</v>
      </c>
      <c r="H42" s="18">
        <v>0.1</v>
      </c>
      <c r="I42">
        <v>2.8927346798379716E-5</v>
      </c>
      <c r="J42" s="18">
        <v>18.93</v>
      </c>
      <c r="K42" s="18">
        <v>19.61</v>
      </c>
      <c r="L42" s="18">
        <v>0.96532381438041814</v>
      </c>
      <c r="N42" s="18">
        <v>1088.68</v>
      </c>
      <c r="O42" s="18">
        <v>2.3859999999999992</v>
      </c>
      <c r="P42" s="18">
        <v>0.92608695652173922</v>
      </c>
      <c r="Q42" s="8">
        <v>19.170000000000002</v>
      </c>
      <c r="R42" s="8">
        <v>19.844999999999999</v>
      </c>
      <c r="S42" s="8">
        <v>20.7</v>
      </c>
      <c r="T42" s="8">
        <v>20.835000000000001</v>
      </c>
      <c r="U42" s="8">
        <v>20.975000000000001</v>
      </c>
      <c r="V42" s="8">
        <v>21.15</v>
      </c>
      <c r="W42" s="8">
        <v>21.315999999999999</v>
      </c>
      <c r="X42" s="38" t="s">
        <v>222</v>
      </c>
      <c r="Y42" s="8">
        <v>143.99100000000001</v>
      </c>
      <c r="Z42" s="8">
        <v>143.99100000000001</v>
      </c>
      <c r="AA42">
        <v>506259.8</v>
      </c>
      <c r="AB42">
        <v>298500.28999999998</v>
      </c>
      <c r="AC42">
        <v>222015.3</v>
      </c>
      <c r="AD42">
        <v>190962.77</v>
      </c>
      <c r="AE42">
        <v>181459.21</v>
      </c>
      <c r="AF42" s="38">
        <v>527631.15</v>
      </c>
      <c r="AG42" s="38">
        <v>506259.8</v>
      </c>
    </row>
    <row r="43" spans="1:33" x14ac:dyDescent="0.25">
      <c r="B43" s="25">
        <v>38127</v>
      </c>
      <c r="C43" s="3">
        <v>39</v>
      </c>
      <c r="D43" s="10">
        <v>18</v>
      </c>
      <c r="E43" s="9">
        <v>17</v>
      </c>
      <c r="F43" s="9">
        <v>1</v>
      </c>
      <c r="G43" s="9" t="s">
        <v>247</v>
      </c>
      <c r="H43" s="18">
        <v>0.1</v>
      </c>
      <c r="I43">
        <v>2.8927346798379716E-5</v>
      </c>
      <c r="J43" s="18">
        <v>18.670000000000002</v>
      </c>
      <c r="K43" s="18">
        <v>19.420000000000002</v>
      </c>
      <c r="L43" s="18">
        <v>0.9613800205973223</v>
      </c>
      <c r="N43" s="18">
        <v>1089.19</v>
      </c>
      <c r="O43" s="18">
        <v>2.5619999999999976</v>
      </c>
      <c r="P43" s="18">
        <v>0.93565553942912427</v>
      </c>
      <c r="Q43" s="8">
        <v>19.34</v>
      </c>
      <c r="R43" s="8">
        <v>19.925000000000001</v>
      </c>
      <c r="S43" s="8">
        <v>20.67</v>
      </c>
      <c r="T43" s="8">
        <v>20.792999999999999</v>
      </c>
      <c r="U43" s="8">
        <v>20.920999999999999</v>
      </c>
      <c r="V43" s="8">
        <v>21.08</v>
      </c>
      <c r="W43" s="8">
        <v>21.231999999999999</v>
      </c>
      <c r="X43" s="38" t="s">
        <v>222</v>
      </c>
      <c r="Y43" s="8">
        <v>143.96100000000001</v>
      </c>
      <c r="Z43" s="8">
        <v>143.96100000000001</v>
      </c>
      <c r="AA43">
        <v>510623.42</v>
      </c>
      <c r="AB43">
        <v>299617.68</v>
      </c>
      <c r="AC43">
        <v>221692.93</v>
      </c>
      <c r="AD43">
        <v>190577.38</v>
      </c>
      <c r="AE43">
        <v>180979.51</v>
      </c>
      <c r="AF43" s="38">
        <v>532163.71</v>
      </c>
      <c r="AG43" s="38">
        <v>510623.42</v>
      </c>
    </row>
    <row r="44" spans="1:33" x14ac:dyDescent="0.25">
      <c r="B44" s="25">
        <v>38128</v>
      </c>
      <c r="C44" s="3">
        <v>40</v>
      </c>
      <c r="D44" s="10">
        <v>18</v>
      </c>
      <c r="E44" s="9">
        <v>16</v>
      </c>
      <c r="F44" s="9">
        <v>2</v>
      </c>
      <c r="G44" s="9" t="s">
        <v>247</v>
      </c>
      <c r="H44" s="18">
        <v>0.1</v>
      </c>
      <c r="I44">
        <v>2.8927346798379716E-5</v>
      </c>
      <c r="J44" s="18">
        <v>18.489999999999998</v>
      </c>
      <c r="K44" s="18">
        <v>19.18</v>
      </c>
      <c r="L44" s="18">
        <v>0.96402502606882157</v>
      </c>
      <c r="N44" s="18">
        <v>1093.56</v>
      </c>
      <c r="O44" s="18">
        <v>2.6990000000000016</v>
      </c>
      <c r="P44" s="18">
        <v>0.9189837008628956</v>
      </c>
      <c r="Q44" s="8">
        <v>19.170000000000002</v>
      </c>
      <c r="R44" s="8">
        <v>19.917000000000002</v>
      </c>
      <c r="S44" s="8">
        <v>20.86</v>
      </c>
      <c r="T44" s="8">
        <v>20.931999999999999</v>
      </c>
      <c r="U44" s="8">
        <v>21.007000000000001</v>
      </c>
      <c r="V44" s="8">
        <v>21.1</v>
      </c>
      <c r="W44" s="8">
        <v>21.189</v>
      </c>
      <c r="X44" s="38" t="s">
        <v>222</v>
      </c>
      <c r="Y44" s="8">
        <v>144.17500000000001</v>
      </c>
      <c r="Z44" s="8">
        <v>144.17500000000001</v>
      </c>
      <c r="AA44">
        <v>506638.46</v>
      </c>
      <c r="AB44">
        <v>299836</v>
      </c>
      <c r="AC44">
        <v>223675.08</v>
      </c>
      <c r="AD44">
        <v>191802.08</v>
      </c>
      <c r="AE44">
        <v>181632.08</v>
      </c>
      <c r="AF44" s="38">
        <v>527995.25</v>
      </c>
      <c r="AG44" s="38">
        <v>506638.46</v>
      </c>
    </row>
    <row r="45" spans="1:33" x14ac:dyDescent="0.25">
      <c r="B45" s="25">
        <v>38131</v>
      </c>
      <c r="C45" s="3">
        <v>41</v>
      </c>
      <c r="D45" s="10">
        <v>18</v>
      </c>
      <c r="E45" s="9">
        <v>15</v>
      </c>
      <c r="F45" s="9">
        <v>3</v>
      </c>
      <c r="G45" s="9" t="s">
        <v>247</v>
      </c>
      <c r="H45" s="18">
        <v>0.1</v>
      </c>
      <c r="I45">
        <v>8.6784550793694848E-5</v>
      </c>
      <c r="J45" s="18">
        <v>18.079999999999998</v>
      </c>
      <c r="K45" s="18">
        <v>18.88</v>
      </c>
      <c r="L45" s="18">
        <v>0.9576271186440678</v>
      </c>
      <c r="N45" s="18">
        <v>1095.4100000000001</v>
      </c>
      <c r="O45" s="18">
        <v>3.0940000000000012</v>
      </c>
      <c r="P45" s="18">
        <v>0.91427179736970277</v>
      </c>
      <c r="Q45" s="8">
        <v>18.77</v>
      </c>
      <c r="R45" s="8">
        <v>19.04</v>
      </c>
      <c r="S45" s="8">
        <v>20.53</v>
      </c>
      <c r="T45" s="8">
        <v>20.670999999999999</v>
      </c>
      <c r="U45" s="8">
        <v>20.818000000000001</v>
      </c>
      <c r="V45" s="8">
        <v>21</v>
      </c>
      <c r="W45" s="8">
        <v>21.173999999999999</v>
      </c>
      <c r="X45" s="38" t="s">
        <v>222</v>
      </c>
      <c r="Y45" s="8">
        <v>142.00299999999999</v>
      </c>
      <c r="Z45" s="8">
        <v>142.00299999999999</v>
      </c>
      <c r="AA45">
        <v>494091.63</v>
      </c>
      <c r="AB45">
        <v>288124.49</v>
      </c>
      <c r="AC45">
        <v>220281.28</v>
      </c>
      <c r="AD45">
        <v>189538.47</v>
      </c>
      <c r="AE45">
        <v>180182.27</v>
      </c>
      <c r="AF45" s="38">
        <v>514873.7</v>
      </c>
      <c r="AG45" s="38">
        <v>494091.63</v>
      </c>
    </row>
    <row r="46" spans="1:33" x14ac:dyDescent="0.25">
      <c r="B46" s="25">
        <v>38132</v>
      </c>
      <c r="C46" s="3">
        <v>42</v>
      </c>
      <c r="D46" s="10">
        <v>18</v>
      </c>
      <c r="E46" s="9">
        <v>14</v>
      </c>
      <c r="F46" s="9">
        <v>4</v>
      </c>
      <c r="G46" s="9" t="s">
        <v>247</v>
      </c>
      <c r="H46" s="18">
        <v>0.1</v>
      </c>
      <c r="I46">
        <v>2.9205868372850219E-5</v>
      </c>
      <c r="J46" s="18">
        <v>15.96</v>
      </c>
      <c r="K46" s="18">
        <v>17.34</v>
      </c>
      <c r="L46" s="18">
        <v>0.92041522491349481</v>
      </c>
      <c r="N46" s="18">
        <v>1113.05</v>
      </c>
      <c r="O46" s="18">
        <v>4.972999999999999</v>
      </c>
      <c r="P46" s="18">
        <v>0.88383838383838376</v>
      </c>
      <c r="Q46" s="8">
        <v>17.5</v>
      </c>
      <c r="R46" s="8">
        <v>18</v>
      </c>
      <c r="S46" s="8">
        <v>19.8</v>
      </c>
      <c r="T46" s="8">
        <v>20.05</v>
      </c>
      <c r="U46" s="8">
        <v>20.309999999999999</v>
      </c>
      <c r="V46" s="8">
        <v>20.63</v>
      </c>
      <c r="W46" s="8">
        <v>20.933</v>
      </c>
      <c r="X46" s="38" t="s">
        <v>222</v>
      </c>
      <c r="Y46" s="8">
        <v>137.22299999999998</v>
      </c>
      <c r="Z46" s="8">
        <v>137.22299999999998</v>
      </c>
      <c r="AA46">
        <v>462122.91</v>
      </c>
      <c r="AB46">
        <v>273688.67</v>
      </c>
      <c r="AC46">
        <v>212726.45</v>
      </c>
      <c r="AD46">
        <v>184088.75</v>
      </c>
      <c r="AE46">
        <v>176116.05</v>
      </c>
      <c r="AF46" s="38">
        <v>481545.3</v>
      </c>
      <c r="AG46" s="38">
        <v>462122.91</v>
      </c>
    </row>
    <row r="47" spans="1:33" x14ac:dyDescent="0.25">
      <c r="B47" s="25">
        <v>38133</v>
      </c>
      <c r="C47" s="3">
        <v>43</v>
      </c>
      <c r="D47" s="10">
        <v>18</v>
      </c>
      <c r="E47" s="9">
        <v>13</v>
      </c>
      <c r="F47" s="9">
        <v>5</v>
      </c>
      <c r="G47" s="9" t="s">
        <v>247</v>
      </c>
      <c r="H47" s="18">
        <v>0.1</v>
      </c>
      <c r="I47">
        <v>2.9205868372850219E-5</v>
      </c>
      <c r="J47" s="18">
        <v>15.97</v>
      </c>
      <c r="K47" s="18">
        <v>17.34</v>
      </c>
      <c r="L47" s="18">
        <v>0.92099192618223769</v>
      </c>
      <c r="N47" s="18">
        <v>1114.94</v>
      </c>
      <c r="O47" s="18">
        <v>4.9960000000000004</v>
      </c>
      <c r="P47" s="18">
        <v>0.88670694864048338</v>
      </c>
      <c r="Q47" s="8">
        <v>17.61</v>
      </c>
      <c r="R47" s="8">
        <v>18.09</v>
      </c>
      <c r="S47" s="8">
        <v>19.86</v>
      </c>
      <c r="T47" s="8">
        <v>20.103999999999999</v>
      </c>
      <c r="U47" s="8">
        <v>20.356999999999999</v>
      </c>
      <c r="V47" s="8">
        <v>20.67</v>
      </c>
      <c r="W47" s="8">
        <v>20.966000000000001</v>
      </c>
      <c r="X47" s="38" t="s">
        <v>222</v>
      </c>
      <c r="Y47" s="8">
        <v>137.65700000000001</v>
      </c>
      <c r="Z47" s="8">
        <v>137.65700000000001</v>
      </c>
      <c r="AA47">
        <v>464872.76</v>
      </c>
      <c r="AB47">
        <v>274904.84000000003</v>
      </c>
      <c r="AC47">
        <v>213357.19</v>
      </c>
      <c r="AD47">
        <v>184570.36</v>
      </c>
      <c r="AE47">
        <v>176509.94</v>
      </c>
      <c r="AF47" s="38">
        <v>484396.65</v>
      </c>
      <c r="AG47" s="38">
        <v>464872.76</v>
      </c>
    </row>
    <row r="48" spans="1:33" x14ac:dyDescent="0.25">
      <c r="B48" s="25">
        <v>38134</v>
      </c>
      <c r="C48" s="3">
        <v>44</v>
      </c>
      <c r="D48" s="10">
        <v>18</v>
      </c>
      <c r="E48" s="9">
        <v>12</v>
      </c>
      <c r="F48" s="9">
        <v>6</v>
      </c>
      <c r="G48" s="9" t="s">
        <v>247</v>
      </c>
      <c r="H48" s="18">
        <v>0.1</v>
      </c>
      <c r="I48">
        <v>2.9205868372850219E-5</v>
      </c>
      <c r="J48" s="18">
        <v>15.28</v>
      </c>
      <c r="K48" s="18">
        <v>16.95</v>
      </c>
      <c r="L48" s="18">
        <v>0.9014749262536873</v>
      </c>
      <c r="N48" s="18">
        <v>1121.28</v>
      </c>
      <c r="O48" s="18">
        <v>5.8260000000000023</v>
      </c>
      <c r="P48" s="18">
        <v>0.87937151545869241</v>
      </c>
      <c r="Q48" s="8">
        <v>17.350000000000001</v>
      </c>
      <c r="R48" s="8">
        <v>17.899999999999999</v>
      </c>
      <c r="S48" s="8">
        <v>19.73</v>
      </c>
      <c r="T48" s="8">
        <v>20.035</v>
      </c>
      <c r="U48" s="8">
        <v>20.350999999999999</v>
      </c>
      <c r="V48" s="8">
        <v>20.74</v>
      </c>
      <c r="W48" s="8">
        <v>21.106000000000002</v>
      </c>
      <c r="X48" s="38" t="s">
        <v>222</v>
      </c>
      <c r="Y48" s="8">
        <v>137.21199999999999</v>
      </c>
      <c r="Z48" s="8">
        <v>137.21199999999999</v>
      </c>
      <c r="AA48">
        <v>458695.01</v>
      </c>
      <c r="AB48">
        <v>272411.06</v>
      </c>
      <c r="AC48">
        <v>212190.07</v>
      </c>
      <c r="AD48">
        <v>184136.91</v>
      </c>
      <c r="AE48">
        <v>176700.94</v>
      </c>
      <c r="AF48" s="38">
        <v>477945.3</v>
      </c>
      <c r="AG48" s="38">
        <v>458695.01</v>
      </c>
    </row>
    <row r="49" spans="2:33" x14ac:dyDescent="0.25">
      <c r="B49" s="25">
        <v>38135</v>
      </c>
      <c r="C49" s="3">
        <v>45</v>
      </c>
      <c r="D49" s="10">
        <v>18</v>
      </c>
      <c r="E49" s="9">
        <v>11</v>
      </c>
      <c r="F49" s="9">
        <v>7</v>
      </c>
      <c r="G49" s="9" t="s">
        <v>247</v>
      </c>
      <c r="H49" s="18">
        <v>0.1</v>
      </c>
      <c r="I49">
        <v>2.9205868372850219E-5</v>
      </c>
      <c r="J49" s="18">
        <v>15.5</v>
      </c>
      <c r="K49" s="18">
        <v>17.079999999999998</v>
      </c>
      <c r="L49" s="18">
        <v>0.90749414519906335</v>
      </c>
      <c r="N49" s="18">
        <v>1120.68</v>
      </c>
      <c r="O49" s="18">
        <v>5.6370000000000005</v>
      </c>
      <c r="P49" s="18">
        <v>0.89329268292682917</v>
      </c>
      <c r="Q49" s="8">
        <v>17.579999999999998</v>
      </c>
      <c r="R49" s="8">
        <v>18.059999999999999</v>
      </c>
      <c r="S49" s="8">
        <v>19.68</v>
      </c>
      <c r="T49" s="8">
        <v>20.004000000000001</v>
      </c>
      <c r="U49" s="8">
        <v>20.338999999999999</v>
      </c>
      <c r="V49" s="8">
        <v>20.75</v>
      </c>
      <c r="W49" s="8">
        <v>21.137</v>
      </c>
      <c r="X49" s="38" t="s">
        <v>222</v>
      </c>
      <c r="Y49" s="8">
        <v>137.55000000000001</v>
      </c>
      <c r="Z49" s="8">
        <v>137.55000000000001</v>
      </c>
      <c r="AA49">
        <v>464004.11</v>
      </c>
      <c r="AB49">
        <v>273565.55</v>
      </c>
      <c r="AC49">
        <v>211740.74</v>
      </c>
      <c r="AD49">
        <v>183926.61</v>
      </c>
      <c r="AE49">
        <v>176680.58</v>
      </c>
      <c r="AF49" s="38">
        <v>483463.25</v>
      </c>
      <c r="AG49" s="38">
        <v>464004.11</v>
      </c>
    </row>
    <row r="50" spans="2:33" x14ac:dyDescent="0.25">
      <c r="B50" s="25">
        <v>38139</v>
      </c>
      <c r="C50" s="3">
        <v>46</v>
      </c>
      <c r="D50" s="10">
        <v>18</v>
      </c>
      <c r="E50" s="9">
        <v>10</v>
      </c>
      <c r="F50" s="9">
        <v>8</v>
      </c>
      <c r="G50" s="9" t="s">
        <v>247</v>
      </c>
      <c r="H50" s="18">
        <v>0.1</v>
      </c>
      <c r="I50">
        <v>1.1682859148720581E-4</v>
      </c>
      <c r="J50" s="18">
        <v>16.3</v>
      </c>
      <c r="K50" s="18">
        <v>17.440000000000001</v>
      </c>
      <c r="L50" s="18">
        <v>0.93463302752293576</v>
      </c>
      <c r="N50" s="18">
        <v>1121.2</v>
      </c>
      <c r="O50" s="18">
        <v>4.843</v>
      </c>
      <c r="P50" s="18">
        <v>0.89159067882472154</v>
      </c>
      <c r="Q50" s="8">
        <v>17.600000000000001</v>
      </c>
      <c r="R50" s="8">
        <v>18.16</v>
      </c>
      <c r="S50" s="8">
        <v>19.739999999999998</v>
      </c>
      <c r="T50" s="8">
        <v>20.050999999999998</v>
      </c>
      <c r="U50" s="8">
        <v>20.373999999999999</v>
      </c>
      <c r="V50" s="8">
        <v>20.77</v>
      </c>
      <c r="W50" s="8">
        <v>21.143000000000001</v>
      </c>
      <c r="X50" s="38" t="s">
        <v>222</v>
      </c>
      <c r="Y50" s="8">
        <v>137.83799999999999</v>
      </c>
      <c r="Z50" s="8">
        <v>137.83799999999999</v>
      </c>
      <c r="AA50">
        <v>465507.06</v>
      </c>
      <c r="AB50">
        <v>274795.23</v>
      </c>
      <c r="AC50">
        <v>212344.63</v>
      </c>
      <c r="AD50">
        <v>184328.37</v>
      </c>
      <c r="AE50">
        <v>176941.53</v>
      </c>
      <c r="AF50" s="38">
        <v>484972.75</v>
      </c>
      <c r="AG50" s="38">
        <v>465507.06</v>
      </c>
    </row>
    <row r="51" spans="2:33" x14ac:dyDescent="0.25">
      <c r="B51" s="25">
        <v>38140</v>
      </c>
      <c r="C51" s="3">
        <v>47</v>
      </c>
      <c r="D51" s="10">
        <v>18</v>
      </c>
      <c r="E51" s="9">
        <v>9</v>
      </c>
      <c r="F51" s="9">
        <v>9</v>
      </c>
      <c r="G51" s="9" t="s">
        <v>247</v>
      </c>
      <c r="H51" s="18">
        <v>0.1</v>
      </c>
      <c r="I51">
        <v>3.1434297923071952E-5</v>
      </c>
      <c r="J51" s="18">
        <v>16.079999999999998</v>
      </c>
      <c r="K51" s="18">
        <v>17.27</v>
      </c>
      <c r="L51" s="18">
        <v>0.93109438332368266</v>
      </c>
      <c r="N51" s="18">
        <v>1124.99</v>
      </c>
      <c r="O51" s="18">
        <v>4.9810000000000016</v>
      </c>
      <c r="P51" s="18">
        <v>0.90096988259315969</v>
      </c>
      <c r="Q51" s="8">
        <v>17.649999999999999</v>
      </c>
      <c r="R51" s="8">
        <v>18.100000000000001</v>
      </c>
      <c r="S51" s="8">
        <v>19.59</v>
      </c>
      <c r="T51" s="8">
        <v>19.917000000000002</v>
      </c>
      <c r="U51" s="8">
        <v>20.254999999999999</v>
      </c>
      <c r="V51" s="8">
        <v>20.67</v>
      </c>
      <c r="W51" s="8">
        <v>21.061</v>
      </c>
      <c r="X51" s="38" t="s">
        <v>222</v>
      </c>
      <c r="Y51" s="8">
        <v>137.24299999999999</v>
      </c>
      <c r="Z51" s="8">
        <v>137.24299999999999</v>
      </c>
      <c r="AA51">
        <v>465391.52</v>
      </c>
      <c r="AB51">
        <v>273281.26</v>
      </c>
      <c r="AC51">
        <v>210835.74</v>
      </c>
      <c r="AD51">
        <v>183180.54</v>
      </c>
      <c r="AE51">
        <v>176009.95</v>
      </c>
      <c r="AF51" s="38">
        <v>484837.13</v>
      </c>
      <c r="AG51" s="38">
        <v>465391.52</v>
      </c>
    </row>
    <row r="52" spans="2:33" x14ac:dyDescent="0.25">
      <c r="B52" s="25">
        <v>38141</v>
      </c>
      <c r="C52" s="3">
        <v>48</v>
      </c>
      <c r="D52" s="10">
        <v>18</v>
      </c>
      <c r="E52" s="9">
        <v>8</v>
      </c>
      <c r="F52" s="9">
        <v>-8</v>
      </c>
      <c r="G52" s="9" t="s">
        <v>247</v>
      </c>
      <c r="H52" s="18">
        <v>0.1</v>
      </c>
      <c r="I52">
        <v>3.1434297923071952E-5</v>
      </c>
      <c r="J52" s="18">
        <v>17.03</v>
      </c>
      <c r="K52" s="18">
        <v>18.190000000000001</v>
      </c>
      <c r="L52" s="18">
        <v>0.93622869708631118</v>
      </c>
      <c r="N52" s="18">
        <v>1116.6400000000001</v>
      </c>
      <c r="O52" s="18">
        <v>4.0090000000000003</v>
      </c>
      <c r="P52" s="18">
        <v>0.88353413654618473</v>
      </c>
      <c r="Q52" s="8">
        <v>17.600000000000001</v>
      </c>
      <c r="R52" s="8">
        <v>18.329999999999998</v>
      </c>
      <c r="S52" s="8">
        <v>19.920000000000002</v>
      </c>
      <c r="T52" s="8">
        <v>20.167000000000002</v>
      </c>
      <c r="U52" s="8">
        <v>20.423999999999999</v>
      </c>
      <c r="V52" s="8">
        <v>20.74</v>
      </c>
      <c r="W52" s="8">
        <v>21.039000000000001</v>
      </c>
      <c r="X52" s="38" t="s">
        <v>222</v>
      </c>
      <c r="Y52" s="8">
        <v>138.22</v>
      </c>
      <c r="Z52" s="8">
        <v>138.22</v>
      </c>
      <c r="AA52">
        <v>468150.54</v>
      </c>
      <c r="AB52">
        <v>277412.73</v>
      </c>
      <c r="AC52">
        <v>213887.4</v>
      </c>
      <c r="AD52">
        <v>185054.11</v>
      </c>
      <c r="AE52">
        <v>176982.86</v>
      </c>
      <c r="AF52" s="38">
        <v>487696.19</v>
      </c>
      <c r="AG52" s="38">
        <v>468150.54</v>
      </c>
    </row>
    <row r="53" spans="2:33" x14ac:dyDescent="0.25">
      <c r="B53" s="25">
        <v>38142</v>
      </c>
      <c r="C53" s="3">
        <v>49</v>
      </c>
      <c r="D53" s="10">
        <v>18</v>
      </c>
      <c r="E53" s="9">
        <v>7</v>
      </c>
      <c r="F53" s="9">
        <v>-7</v>
      </c>
      <c r="G53" s="9" t="s">
        <v>247</v>
      </c>
      <c r="H53" s="18">
        <v>0.1</v>
      </c>
      <c r="I53">
        <v>3.1434297923071952E-5</v>
      </c>
      <c r="J53" s="18">
        <v>16.78</v>
      </c>
      <c r="K53" s="18">
        <v>18.149999999999999</v>
      </c>
      <c r="L53" s="18">
        <v>0.92451790633608832</v>
      </c>
      <c r="N53" s="18">
        <v>1122.5</v>
      </c>
      <c r="O53" s="18">
        <v>4.3829999999999991</v>
      </c>
      <c r="P53" s="18">
        <v>0.8644322161080541</v>
      </c>
      <c r="Q53" s="8">
        <v>17.28</v>
      </c>
      <c r="R53" s="8">
        <v>18.510000000000002</v>
      </c>
      <c r="S53" s="8">
        <v>19.989999999999998</v>
      </c>
      <c r="T53" s="8">
        <v>20.248999999999999</v>
      </c>
      <c r="U53" s="8">
        <v>20.518000000000001</v>
      </c>
      <c r="V53" s="8">
        <v>20.85</v>
      </c>
      <c r="W53" s="8">
        <v>21.163</v>
      </c>
      <c r="X53" s="38" t="s">
        <v>222</v>
      </c>
      <c r="Y53" s="8">
        <v>138.56</v>
      </c>
      <c r="Z53" s="8">
        <v>138.56</v>
      </c>
      <c r="AA53">
        <v>467790.54</v>
      </c>
      <c r="AB53">
        <v>279042.34999999998</v>
      </c>
      <c r="AC53">
        <v>214718.23</v>
      </c>
      <c r="AD53">
        <v>185873.32</v>
      </c>
      <c r="AE53">
        <v>177880.05</v>
      </c>
      <c r="AF53" s="38">
        <v>487305.83</v>
      </c>
      <c r="AG53" s="38">
        <v>467790.54</v>
      </c>
    </row>
    <row r="54" spans="2:33" x14ac:dyDescent="0.25">
      <c r="B54" s="25">
        <v>38145</v>
      </c>
      <c r="C54" s="3">
        <v>50</v>
      </c>
      <c r="D54" s="10">
        <v>18</v>
      </c>
      <c r="E54" s="9">
        <v>6</v>
      </c>
      <c r="F54" s="9">
        <v>-6</v>
      </c>
      <c r="G54" s="9" t="s">
        <v>247</v>
      </c>
      <c r="H54" s="18">
        <v>0.1</v>
      </c>
      <c r="I54">
        <v>9.4305858145293797E-5</v>
      </c>
      <c r="J54" s="18">
        <v>15.39</v>
      </c>
      <c r="K54" s="18">
        <v>17.27</v>
      </c>
      <c r="L54" s="18">
        <v>0.89114070642733068</v>
      </c>
      <c r="N54" s="18">
        <v>1140.42</v>
      </c>
      <c r="O54" s="18">
        <v>5.6170000000000009</v>
      </c>
      <c r="P54" s="18">
        <v>0.84808184143222498</v>
      </c>
      <c r="Q54" s="8">
        <v>16.579999999999998</v>
      </c>
      <c r="R54" s="8">
        <v>18.07</v>
      </c>
      <c r="S54" s="8">
        <v>19.55</v>
      </c>
      <c r="T54" s="8">
        <v>19.873999999999999</v>
      </c>
      <c r="U54" s="8">
        <v>20.209</v>
      </c>
      <c r="V54" s="8">
        <v>20.62</v>
      </c>
      <c r="W54" s="8">
        <v>21.007000000000001</v>
      </c>
      <c r="X54" s="38" t="s">
        <v>222</v>
      </c>
      <c r="Y54" s="8">
        <v>135.91</v>
      </c>
      <c r="Z54" s="8">
        <v>135.91</v>
      </c>
      <c r="AA54">
        <v>454223.07</v>
      </c>
      <c r="AB54">
        <v>272771.25</v>
      </c>
      <c r="AC54">
        <v>210514.26</v>
      </c>
      <c r="AD54">
        <v>182879.15</v>
      </c>
      <c r="AE54">
        <v>175701.42</v>
      </c>
      <c r="AF54" s="38">
        <v>473126.40000000002</v>
      </c>
      <c r="AG54" s="38">
        <v>454223.07</v>
      </c>
    </row>
    <row r="55" spans="2:33" x14ac:dyDescent="0.25">
      <c r="B55" s="25">
        <v>38146</v>
      </c>
      <c r="C55" s="3">
        <v>51</v>
      </c>
      <c r="D55" s="10">
        <v>18</v>
      </c>
      <c r="E55" s="9">
        <v>5</v>
      </c>
      <c r="F55" s="9">
        <v>-5</v>
      </c>
      <c r="G55" s="9" t="s">
        <v>247</v>
      </c>
      <c r="H55" s="18">
        <v>0.1</v>
      </c>
      <c r="I55">
        <v>3.4220477457269638E-5</v>
      </c>
      <c r="J55" s="18">
        <v>15.01</v>
      </c>
      <c r="K55" s="18">
        <v>16.98</v>
      </c>
      <c r="L55" s="18">
        <v>0.88398115429917545</v>
      </c>
      <c r="N55" s="18">
        <v>1142.18</v>
      </c>
      <c r="O55" s="18">
        <v>5.8669999999999991</v>
      </c>
      <c r="P55" s="18">
        <v>0.83316168898043241</v>
      </c>
      <c r="Q55" s="8">
        <v>16.18</v>
      </c>
      <c r="R55" s="8">
        <v>17.73</v>
      </c>
      <c r="S55" s="8">
        <v>19.420000000000002</v>
      </c>
      <c r="T55" s="8">
        <v>19.744</v>
      </c>
      <c r="U55" s="8">
        <v>20.079000000000001</v>
      </c>
      <c r="V55" s="8">
        <v>20.49</v>
      </c>
      <c r="W55" s="8">
        <v>20.876999999999999</v>
      </c>
      <c r="X55" s="38" t="s">
        <v>222</v>
      </c>
      <c r="Y55" s="8">
        <v>134.51999999999998</v>
      </c>
      <c r="Z55" s="8">
        <v>134.51999999999998</v>
      </c>
      <c r="AA55">
        <v>445062.97</v>
      </c>
      <c r="AB55">
        <v>270096.42</v>
      </c>
      <c r="AC55">
        <v>209138.18</v>
      </c>
      <c r="AD55">
        <v>181703.55</v>
      </c>
      <c r="AE55">
        <v>174593.61</v>
      </c>
      <c r="AF55" s="38">
        <v>463568.89</v>
      </c>
      <c r="AG55" s="38">
        <v>445062.97</v>
      </c>
    </row>
    <row r="56" spans="2:33" x14ac:dyDescent="0.25">
      <c r="B56" s="25">
        <v>38147</v>
      </c>
      <c r="C56" s="3">
        <v>52</v>
      </c>
      <c r="D56" s="10">
        <v>18</v>
      </c>
      <c r="E56" s="9">
        <v>4</v>
      </c>
      <c r="F56" s="9">
        <v>-4</v>
      </c>
      <c r="G56" s="9" t="s">
        <v>247</v>
      </c>
      <c r="H56" s="18">
        <v>0.1</v>
      </c>
      <c r="I56">
        <v>3.4220477457269638E-5</v>
      </c>
      <c r="J56" s="18">
        <v>15.39</v>
      </c>
      <c r="K56" s="18">
        <v>17.420000000000002</v>
      </c>
      <c r="L56" s="18">
        <v>0.88346727898966704</v>
      </c>
      <c r="N56" s="18">
        <v>1131.33</v>
      </c>
      <c r="O56" s="18">
        <v>5.6020000000000003</v>
      </c>
      <c r="P56" s="18">
        <v>0.82191780821917804</v>
      </c>
      <c r="Q56" s="8">
        <v>16.2</v>
      </c>
      <c r="R56" s="8">
        <v>17.86</v>
      </c>
      <c r="S56" s="8">
        <v>19.71</v>
      </c>
      <c r="T56" s="8">
        <v>19.994</v>
      </c>
      <c r="U56" s="8">
        <v>20.288</v>
      </c>
      <c r="V56" s="8">
        <v>20.65</v>
      </c>
      <c r="W56" s="8">
        <v>20.992000000000001</v>
      </c>
      <c r="X56" s="38" t="s">
        <v>222</v>
      </c>
      <c r="Y56" s="8">
        <v>135.69399999999999</v>
      </c>
      <c r="Z56" s="8">
        <v>135.69399999999999</v>
      </c>
      <c r="AA56">
        <v>447780.38</v>
      </c>
      <c r="AB56">
        <v>273714.3</v>
      </c>
      <c r="AC56">
        <v>211897.65</v>
      </c>
      <c r="AD56">
        <v>183690.89</v>
      </c>
      <c r="AE56">
        <v>176066.08</v>
      </c>
      <c r="AF56" s="38">
        <v>466383.43</v>
      </c>
      <c r="AG56" s="38">
        <v>447780.38</v>
      </c>
    </row>
    <row r="57" spans="2:33" x14ac:dyDescent="0.25">
      <c r="B57" s="25">
        <v>38148</v>
      </c>
      <c r="C57" s="3">
        <v>53</v>
      </c>
      <c r="D57" s="10">
        <v>18</v>
      </c>
      <c r="E57" s="9">
        <v>3</v>
      </c>
      <c r="F57" s="9">
        <v>-3</v>
      </c>
      <c r="G57" s="9" t="s">
        <v>247</v>
      </c>
      <c r="H57" s="18">
        <v>0.1</v>
      </c>
      <c r="I57">
        <v>3.4220477457269638E-5</v>
      </c>
      <c r="J57" s="18">
        <v>15.04</v>
      </c>
      <c r="K57" s="18">
        <v>16.899999999999999</v>
      </c>
      <c r="L57" s="18">
        <v>0.88994082840236688</v>
      </c>
      <c r="N57" s="18">
        <v>1136.47</v>
      </c>
      <c r="O57" s="18">
        <v>5.91</v>
      </c>
      <c r="P57" s="18">
        <v>0.79544303797468363</v>
      </c>
      <c r="Q57" s="8">
        <v>15.71</v>
      </c>
      <c r="R57" s="8">
        <v>17.57</v>
      </c>
      <c r="S57" s="8">
        <v>19.75</v>
      </c>
      <c r="T57" s="8">
        <v>20.015000000000001</v>
      </c>
      <c r="U57" s="8">
        <v>20.291</v>
      </c>
      <c r="V57" s="8">
        <v>20.63</v>
      </c>
      <c r="W57" s="8">
        <v>20.95</v>
      </c>
      <c r="X57" s="38" t="s">
        <v>222</v>
      </c>
      <c r="Y57" s="8">
        <v>134.916</v>
      </c>
      <c r="Z57" s="8">
        <v>134.916</v>
      </c>
      <c r="AA57">
        <v>439561.64</v>
      </c>
      <c r="AB57">
        <v>273512.05</v>
      </c>
      <c r="AC57">
        <v>212161.63</v>
      </c>
      <c r="AD57">
        <v>183751.63</v>
      </c>
      <c r="AE57">
        <v>175933.85</v>
      </c>
      <c r="AF57" s="38">
        <v>457807.28</v>
      </c>
      <c r="AG57" s="38">
        <v>439561.64</v>
      </c>
    </row>
    <row r="58" spans="2:33" x14ac:dyDescent="0.25">
      <c r="B58" s="25">
        <v>38152</v>
      </c>
      <c r="C58" s="3">
        <v>54</v>
      </c>
      <c r="D58" s="10">
        <v>18</v>
      </c>
      <c r="E58" s="9">
        <v>2</v>
      </c>
      <c r="F58" s="9">
        <v>-2</v>
      </c>
      <c r="G58" s="9" t="s">
        <v>247</v>
      </c>
      <c r="H58" s="18">
        <v>0.1</v>
      </c>
      <c r="I58">
        <v>1.3688893623564624E-4</v>
      </c>
      <c r="J58" s="18">
        <v>16.07</v>
      </c>
      <c r="K58" s="18">
        <v>17.649999999999999</v>
      </c>
      <c r="L58" s="18">
        <v>0.9104815864022664</v>
      </c>
      <c r="N58" s="18">
        <v>1125.29</v>
      </c>
      <c r="O58" s="18">
        <v>4.879999999999999</v>
      </c>
      <c r="P58" s="18">
        <v>0.79544303797468363</v>
      </c>
      <c r="Q58" s="8">
        <v>15.71</v>
      </c>
      <c r="R58" s="8">
        <v>17.57</v>
      </c>
      <c r="S58" s="8">
        <v>19.75</v>
      </c>
      <c r="T58" s="8">
        <v>20.015000000000001</v>
      </c>
      <c r="U58" s="8">
        <v>20.291</v>
      </c>
      <c r="V58" s="8">
        <v>20.63</v>
      </c>
      <c r="W58" s="8">
        <v>20.95</v>
      </c>
      <c r="X58" s="38" t="s">
        <v>222</v>
      </c>
      <c r="Y58" s="8">
        <v>134.916</v>
      </c>
      <c r="Z58" s="8">
        <v>134.916</v>
      </c>
      <c r="AA58">
        <v>439621.81</v>
      </c>
      <c r="AB58">
        <v>273549.49</v>
      </c>
      <c r="AC58">
        <v>212190.67</v>
      </c>
      <c r="AD58">
        <v>183776.78</v>
      </c>
      <c r="AE58">
        <v>175957.93</v>
      </c>
      <c r="AF58" s="38">
        <v>457807.28</v>
      </c>
      <c r="AG58" s="38">
        <v>439621.81</v>
      </c>
    </row>
    <row r="59" spans="2:33" x14ac:dyDescent="0.25">
      <c r="B59" s="25">
        <v>38153</v>
      </c>
      <c r="C59" s="3">
        <v>55</v>
      </c>
      <c r="D59" s="10">
        <v>18</v>
      </c>
      <c r="E59" s="9">
        <v>1</v>
      </c>
      <c r="F59" s="9">
        <v>-1</v>
      </c>
      <c r="G59" s="9" t="s">
        <v>247</v>
      </c>
      <c r="H59" s="18">
        <v>0.1</v>
      </c>
      <c r="I59">
        <v>3.8679850682399319E-5</v>
      </c>
      <c r="J59" s="18">
        <v>15.05</v>
      </c>
      <c r="K59" s="18">
        <v>17.260000000000002</v>
      </c>
      <c r="L59" s="18">
        <v>0.87195828505214368</v>
      </c>
      <c r="N59" s="18">
        <v>1132.01</v>
      </c>
      <c r="O59" s="18">
        <v>5.9029999999999987</v>
      </c>
      <c r="P59" s="18">
        <v>0.75832492431886978</v>
      </c>
      <c r="Q59" s="8">
        <v>15.03</v>
      </c>
      <c r="R59" s="8">
        <v>17.23</v>
      </c>
      <c r="S59" s="8">
        <v>19.82</v>
      </c>
      <c r="T59" s="8">
        <v>20.07</v>
      </c>
      <c r="U59" s="8">
        <v>20.329999999999998</v>
      </c>
      <c r="V59" s="8">
        <v>20.65</v>
      </c>
      <c r="W59" s="8">
        <v>20.952999999999999</v>
      </c>
      <c r="X59" s="38" t="s">
        <v>222</v>
      </c>
      <c r="Y59" s="8">
        <v>134.083</v>
      </c>
      <c r="Z59" s="8">
        <v>134.083</v>
      </c>
      <c r="AA59">
        <v>430605.87</v>
      </c>
      <c r="AB59">
        <v>274218.15999999997</v>
      </c>
      <c r="AC59">
        <v>212791.23</v>
      </c>
      <c r="AD59">
        <v>184145.44</v>
      </c>
      <c r="AE59">
        <v>176149.43</v>
      </c>
      <c r="AF59" s="38">
        <v>448400.68</v>
      </c>
      <c r="AG59" s="38">
        <v>430605.87</v>
      </c>
    </row>
    <row r="60" spans="2:33" x14ac:dyDescent="0.25">
      <c r="B60" s="25">
        <v>38154</v>
      </c>
      <c r="C60" s="3">
        <v>56</v>
      </c>
      <c r="D60" s="10">
        <v>19</v>
      </c>
      <c r="E60" s="9">
        <v>19</v>
      </c>
      <c r="F60" s="9">
        <v>0</v>
      </c>
      <c r="G60" s="9" t="s">
        <v>248</v>
      </c>
      <c r="H60" s="18">
        <v>0.1</v>
      </c>
      <c r="I60">
        <v>3.8679850682399319E-5</v>
      </c>
      <c r="J60" s="18">
        <v>14.79</v>
      </c>
      <c r="K60" s="18">
        <v>17.05</v>
      </c>
      <c r="L60" s="18">
        <v>0.86744868035190603</v>
      </c>
      <c r="N60" s="18">
        <v>1133.56</v>
      </c>
      <c r="O60" s="18">
        <v>5.8030000000000008</v>
      </c>
      <c r="P60" s="18">
        <v>0.87813896163919281</v>
      </c>
      <c r="Q60" s="8">
        <v>17.100000000000001</v>
      </c>
      <c r="R60" s="8">
        <v>19.22</v>
      </c>
      <c r="S60" s="8">
        <v>19.472999999999999</v>
      </c>
      <c r="T60" s="8">
        <v>19.736000000000001</v>
      </c>
      <c r="U60" s="8">
        <v>20.059999999999999</v>
      </c>
      <c r="V60" s="8">
        <v>20.366</v>
      </c>
      <c r="W60" s="8">
        <v>20.593</v>
      </c>
      <c r="X60" s="38" t="s">
        <v>222</v>
      </c>
      <c r="Y60" s="8">
        <v>136.548</v>
      </c>
      <c r="Z60" s="8">
        <v>136.548</v>
      </c>
      <c r="AA60">
        <v>427373.61</v>
      </c>
      <c r="AB60">
        <v>265927.51</v>
      </c>
      <c r="AC60">
        <v>206469.8</v>
      </c>
      <c r="AD60">
        <v>178772.22</v>
      </c>
      <c r="AE60">
        <v>171119.18</v>
      </c>
      <c r="AF60" s="38">
        <v>445017.51</v>
      </c>
      <c r="AG60" s="38">
        <v>427373.61</v>
      </c>
    </row>
    <row r="61" spans="2:33" x14ac:dyDescent="0.25">
      <c r="B61" s="25">
        <v>38155</v>
      </c>
      <c r="C61" s="3">
        <v>57</v>
      </c>
      <c r="D61" s="10">
        <v>19</v>
      </c>
      <c r="E61" s="9">
        <v>18</v>
      </c>
      <c r="F61" s="9">
        <v>1</v>
      </c>
      <c r="G61" s="9" t="s">
        <v>248</v>
      </c>
      <c r="H61" s="18">
        <v>0.1</v>
      </c>
      <c r="I61">
        <v>3.8679850682399319E-5</v>
      </c>
      <c r="J61" s="18">
        <v>15.15</v>
      </c>
      <c r="K61" s="18">
        <v>17.5</v>
      </c>
      <c r="L61" s="18">
        <v>0.86571428571428577</v>
      </c>
      <c r="N61" s="18">
        <v>1132.05</v>
      </c>
      <c r="O61" s="18">
        <v>5.4410000000000007</v>
      </c>
      <c r="P61" s="18">
        <v>0.88205022643063002</v>
      </c>
      <c r="Q61" s="8">
        <v>17.14</v>
      </c>
      <c r="R61" s="8">
        <v>19.170000000000002</v>
      </c>
      <c r="S61" s="8">
        <v>19.431999999999999</v>
      </c>
      <c r="T61" s="8">
        <v>19.704999999999998</v>
      </c>
      <c r="U61" s="8">
        <v>20.04</v>
      </c>
      <c r="V61" s="8">
        <v>20.356999999999999</v>
      </c>
      <c r="W61" s="8">
        <v>20.591000000000001</v>
      </c>
      <c r="X61" s="38" t="s">
        <v>222</v>
      </c>
      <c r="Y61" s="8">
        <v>136.435</v>
      </c>
      <c r="Z61" s="8">
        <v>136.435</v>
      </c>
      <c r="AA61">
        <v>428265.75</v>
      </c>
      <c r="AB61">
        <v>265253.03000000003</v>
      </c>
      <c r="AC61">
        <v>206048.95</v>
      </c>
      <c r="AD61">
        <v>178503.81</v>
      </c>
      <c r="AE61">
        <v>170959.61</v>
      </c>
      <c r="AF61" s="38">
        <v>445929.26</v>
      </c>
      <c r="AG61" s="38">
        <v>428265.75</v>
      </c>
    </row>
    <row r="62" spans="2:33" x14ac:dyDescent="0.25">
      <c r="B62" s="25">
        <v>38156</v>
      </c>
      <c r="C62" s="3">
        <v>58</v>
      </c>
      <c r="D62" s="10">
        <v>19</v>
      </c>
      <c r="E62" s="9">
        <v>17</v>
      </c>
      <c r="F62" s="9">
        <v>2</v>
      </c>
      <c r="G62" s="9" t="s">
        <v>248</v>
      </c>
      <c r="H62" s="18">
        <v>0.1</v>
      </c>
      <c r="I62">
        <v>3.8679850682399319E-5</v>
      </c>
      <c r="J62" s="18">
        <v>14.99</v>
      </c>
      <c r="K62" s="18">
        <v>17.47</v>
      </c>
      <c r="L62" s="18">
        <v>0.85804235832856335</v>
      </c>
      <c r="N62" s="18">
        <v>1135.02</v>
      </c>
      <c r="O62" s="18">
        <v>5.5950000000000006</v>
      </c>
      <c r="P62" s="18">
        <v>0.87453058284891194</v>
      </c>
      <c r="Q62" s="8">
        <v>17</v>
      </c>
      <c r="R62" s="8">
        <v>19.18</v>
      </c>
      <c r="S62" s="8">
        <v>19.439</v>
      </c>
      <c r="T62" s="8">
        <v>19.709</v>
      </c>
      <c r="U62" s="8">
        <v>20.04</v>
      </c>
      <c r="V62" s="8">
        <v>20.353000000000002</v>
      </c>
      <c r="W62" s="8">
        <v>20.585000000000001</v>
      </c>
      <c r="X62" s="38" t="s">
        <v>222</v>
      </c>
      <c r="Y62" s="8">
        <v>136.30600000000001</v>
      </c>
      <c r="Z62" s="8">
        <v>136.30600000000001</v>
      </c>
      <c r="AA62">
        <v>425216.97</v>
      </c>
      <c r="AB62">
        <v>265397.09999999998</v>
      </c>
      <c r="AC62">
        <v>206127.69</v>
      </c>
      <c r="AD62">
        <v>178543.08</v>
      </c>
      <c r="AE62">
        <v>170963.23</v>
      </c>
      <c r="AF62" s="38">
        <v>442737.48</v>
      </c>
      <c r="AG62" s="38">
        <v>425216.97</v>
      </c>
    </row>
    <row r="63" spans="2:33" x14ac:dyDescent="0.25">
      <c r="B63" s="25">
        <v>38159</v>
      </c>
      <c r="C63" s="3">
        <v>59</v>
      </c>
      <c r="D63" s="10">
        <v>19</v>
      </c>
      <c r="E63" s="9">
        <v>16</v>
      </c>
      <c r="F63" s="9">
        <v>3</v>
      </c>
      <c r="G63" s="9" t="s">
        <v>248</v>
      </c>
      <c r="H63" s="18">
        <v>0.1</v>
      </c>
      <c r="I63">
        <v>1.1604404049747608E-4</v>
      </c>
      <c r="J63" s="18">
        <v>15.26</v>
      </c>
      <c r="K63" s="18">
        <v>17.47</v>
      </c>
      <c r="L63" s="18">
        <v>0.87349742415569553</v>
      </c>
      <c r="N63" s="18">
        <v>1130.3</v>
      </c>
      <c r="O63" s="18">
        <v>4.8059999999999992</v>
      </c>
      <c r="P63" s="18">
        <v>0.88895756077461896</v>
      </c>
      <c r="Q63" s="8">
        <v>17.260000000000002</v>
      </c>
      <c r="R63" s="8">
        <v>19.12</v>
      </c>
      <c r="S63" s="8">
        <v>19.416</v>
      </c>
      <c r="T63" s="8">
        <v>19.722999999999999</v>
      </c>
      <c r="U63" s="8">
        <v>20.100000000000001</v>
      </c>
      <c r="V63" s="8">
        <v>20.081</v>
      </c>
      <c r="W63" s="8">
        <v>20.065999999999999</v>
      </c>
      <c r="X63" s="38" t="s">
        <v>222</v>
      </c>
      <c r="Y63" s="8">
        <v>135.76599999999999</v>
      </c>
      <c r="Z63" s="8">
        <v>135.76599999999999</v>
      </c>
      <c r="AA63">
        <v>430401.85</v>
      </c>
      <c r="AB63">
        <v>264680.09999999998</v>
      </c>
      <c r="AC63">
        <v>205970.07</v>
      </c>
      <c r="AD63">
        <v>178755.91</v>
      </c>
      <c r="AE63">
        <v>170182.3</v>
      </c>
      <c r="AF63" s="38">
        <v>448084.62</v>
      </c>
      <c r="AG63" s="38">
        <v>430401.85</v>
      </c>
    </row>
    <row r="64" spans="2:33" x14ac:dyDescent="0.25">
      <c r="B64" s="25">
        <v>38160</v>
      </c>
      <c r="C64" s="3">
        <v>60</v>
      </c>
      <c r="D64" s="10">
        <v>19</v>
      </c>
      <c r="E64" s="9">
        <v>15</v>
      </c>
      <c r="F64" s="9">
        <v>4</v>
      </c>
      <c r="G64" s="9" t="s">
        <v>248</v>
      </c>
      <c r="H64" s="18">
        <v>0.1</v>
      </c>
      <c r="I64">
        <v>3.6589291693589487E-5</v>
      </c>
      <c r="J64" s="18">
        <v>14.31</v>
      </c>
      <c r="K64" s="18">
        <v>16.829999999999998</v>
      </c>
      <c r="L64" s="18">
        <v>0.85026737967914445</v>
      </c>
      <c r="N64" s="18">
        <v>1134.4100000000001</v>
      </c>
      <c r="O64" s="18">
        <v>5.6229999999999993</v>
      </c>
      <c r="P64" s="18">
        <v>0.88216728037874792</v>
      </c>
      <c r="Q64" s="8">
        <v>16.77</v>
      </c>
      <c r="R64" s="8">
        <v>18.68</v>
      </c>
      <c r="S64" s="8">
        <v>19.010000000000002</v>
      </c>
      <c r="T64" s="8">
        <v>19.352</v>
      </c>
      <c r="U64" s="8">
        <v>19.77</v>
      </c>
      <c r="V64" s="8">
        <v>19.863</v>
      </c>
      <c r="W64" s="8">
        <v>19.933</v>
      </c>
      <c r="X64" s="38" t="s">
        <v>222</v>
      </c>
      <c r="Y64" s="8">
        <v>133.37800000000001</v>
      </c>
      <c r="Z64" s="8">
        <v>133.37800000000001</v>
      </c>
      <c r="AA64">
        <v>418726.5</v>
      </c>
      <c r="AB64">
        <v>258717.37</v>
      </c>
      <c r="AC64">
        <v>201762.85</v>
      </c>
      <c r="AD64">
        <v>175491.35</v>
      </c>
      <c r="AE64">
        <v>167723.04</v>
      </c>
      <c r="AF64" s="38">
        <v>435913.2</v>
      </c>
      <c r="AG64" s="38">
        <v>418726.5</v>
      </c>
    </row>
    <row r="65" spans="2:33" x14ac:dyDescent="0.25">
      <c r="B65" s="25">
        <v>38161</v>
      </c>
      <c r="C65" s="3">
        <v>61</v>
      </c>
      <c r="D65" s="10">
        <v>19</v>
      </c>
      <c r="E65" s="9">
        <v>14</v>
      </c>
      <c r="F65" s="9">
        <v>5</v>
      </c>
      <c r="G65" s="9" t="s">
        <v>248</v>
      </c>
      <c r="H65" s="18">
        <v>0.1</v>
      </c>
      <c r="I65">
        <v>3.6589291693589487E-5</v>
      </c>
      <c r="J65" s="18">
        <v>13.98</v>
      </c>
      <c r="K65" s="18">
        <v>16.21</v>
      </c>
      <c r="L65" s="18">
        <v>0.86243059839605185</v>
      </c>
      <c r="N65" s="18">
        <v>1144.06</v>
      </c>
      <c r="O65" s="18">
        <v>5.343</v>
      </c>
      <c r="P65" s="18">
        <v>0.86492112182296221</v>
      </c>
      <c r="Q65" s="8">
        <v>15.79</v>
      </c>
      <c r="R65" s="8">
        <v>17.87</v>
      </c>
      <c r="S65" s="8">
        <v>18.256</v>
      </c>
      <c r="T65" s="8">
        <v>18.654</v>
      </c>
      <c r="U65" s="8">
        <v>19.14</v>
      </c>
      <c r="V65" s="8">
        <v>19.245000000000001</v>
      </c>
      <c r="W65" s="8">
        <v>19.323</v>
      </c>
      <c r="X65" s="38" t="s">
        <v>222</v>
      </c>
      <c r="Y65" s="8">
        <v>128.27799999999999</v>
      </c>
      <c r="Z65" s="8">
        <v>128.27799999999999</v>
      </c>
      <c r="AA65">
        <v>396068.99</v>
      </c>
      <c r="AB65">
        <v>247763.44</v>
      </c>
      <c r="AC65">
        <v>193961.03</v>
      </c>
      <c r="AD65">
        <v>169365.17</v>
      </c>
      <c r="AE65">
        <v>162275.74</v>
      </c>
      <c r="AF65" s="38">
        <v>412309.76000000001</v>
      </c>
      <c r="AG65" s="38">
        <v>396068.99</v>
      </c>
    </row>
    <row r="66" spans="2:33" x14ac:dyDescent="0.25">
      <c r="B66" s="25">
        <v>38162</v>
      </c>
      <c r="C66" s="3">
        <v>62</v>
      </c>
      <c r="D66" s="10">
        <v>19</v>
      </c>
      <c r="E66" s="9">
        <v>13</v>
      </c>
      <c r="F66" s="9">
        <v>6</v>
      </c>
      <c r="G66" s="9" t="s">
        <v>248</v>
      </c>
      <c r="H66" s="18">
        <v>0.1</v>
      </c>
      <c r="I66">
        <v>3.6589291693589487E-5</v>
      </c>
      <c r="J66" s="18">
        <v>14.81</v>
      </c>
      <c r="K66" s="18">
        <v>16.79</v>
      </c>
      <c r="L66" s="18">
        <v>0.88207266229898762</v>
      </c>
      <c r="N66" s="18">
        <v>1140.6500000000001</v>
      </c>
      <c r="O66" s="18">
        <v>4.7670000000000012</v>
      </c>
      <c r="P66" s="18">
        <v>0.86161458613456676</v>
      </c>
      <c r="Q66" s="8">
        <v>16.02</v>
      </c>
      <c r="R66" s="8">
        <v>18.25</v>
      </c>
      <c r="S66" s="8">
        <v>18.593</v>
      </c>
      <c r="T66" s="8">
        <v>18.946999999999999</v>
      </c>
      <c r="U66" s="8">
        <v>19.38</v>
      </c>
      <c r="V66" s="8">
        <v>19.492999999999999</v>
      </c>
      <c r="W66" s="8">
        <v>19.577000000000002</v>
      </c>
      <c r="X66" s="38" t="s">
        <v>222</v>
      </c>
      <c r="Y66" s="8">
        <v>130.26</v>
      </c>
      <c r="Z66" s="8">
        <v>130.26</v>
      </c>
      <c r="AA66">
        <v>402763</v>
      </c>
      <c r="AB66">
        <v>252818.43</v>
      </c>
      <c r="AC66">
        <v>197377.49</v>
      </c>
      <c r="AD66">
        <v>171859.17</v>
      </c>
      <c r="AE66">
        <v>164460.51</v>
      </c>
      <c r="AF66" s="38">
        <v>419263.17</v>
      </c>
      <c r="AG66" s="38">
        <v>402763</v>
      </c>
    </row>
    <row r="67" spans="2:33" x14ac:dyDescent="0.25">
      <c r="B67" s="25">
        <v>38163</v>
      </c>
      <c r="C67" s="3">
        <v>63</v>
      </c>
      <c r="D67" s="10">
        <v>19</v>
      </c>
      <c r="E67" s="9">
        <v>12</v>
      </c>
      <c r="F67" s="9">
        <v>7</v>
      </c>
      <c r="G67" s="9" t="s">
        <v>248</v>
      </c>
      <c r="H67" s="18">
        <v>0.1</v>
      </c>
      <c r="I67">
        <v>3.6589291693589487E-5</v>
      </c>
      <c r="J67" s="18">
        <v>15.19</v>
      </c>
      <c r="K67" s="18">
        <v>17.43</v>
      </c>
      <c r="L67" s="18">
        <v>0.87148594377510036</v>
      </c>
      <c r="N67" s="18">
        <v>1134.43</v>
      </c>
      <c r="O67" s="18">
        <v>4.5170000000000012</v>
      </c>
      <c r="P67" s="18">
        <v>0.86536923487070117</v>
      </c>
      <c r="Q67" s="8">
        <v>16.23</v>
      </c>
      <c r="R67" s="8">
        <v>18.36</v>
      </c>
      <c r="S67" s="8">
        <v>18.754999999999999</v>
      </c>
      <c r="T67" s="8">
        <v>19.163</v>
      </c>
      <c r="U67" s="8">
        <v>19.66</v>
      </c>
      <c r="V67" s="8">
        <v>19.687000000000001</v>
      </c>
      <c r="W67" s="8">
        <v>19.707000000000001</v>
      </c>
      <c r="X67" s="38" t="s">
        <v>222</v>
      </c>
      <c r="Y67" s="8">
        <v>131.56199999999998</v>
      </c>
      <c r="Z67" s="8">
        <v>131.56199999999998</v>
      </c>
      <c r="AA67">
        <v>406918.77</v>
      </c>
      <c r="AB67">
        <v>254604.61</v>
      </c>
      <c r="AC67">
        <v>199302.2</v>
      </c>
      <c r="AD67">
        <v>174020.42</v>
      </c>
      <c r="AE67">
        <v>166331.51999999999</v>
      </c>
      <c r="AF67" s="38">
        <v>423573.85</v>
      </c>
      <c r="AG67" s="38">
        <v>406918.77</v>
      </c>
    </row>
    <row r="68" spans="2:33" x14ac:dyDescent="0.25">
      <c r="B68" s="25">
        <v>38166</v>
      </c>
      <c r="C68" s="3">
        <v>64</v>
      </c>
      <c r="D68" s="10">
        <v>19</v>
      </c>
      <c r="E68" s="9">
        <v>11</v>
      </c>
      <c r="F68" s="9">
        <v>8</v>
      </c>
      <c r="G68" s="9" t="s">
        <v>248</v>
      </c>
      <c r="H68" s="18">
        <v>0.1</v>
      </c>
      <c r="I68">
        <v>1.0977189145866539E-4</v>
      </c>
      <c r="J68" s="18">
        <v>16.07</v>
      </c>
      <c r="K68" s="18">
        <v>17.98</v>
      </c>
      <c r="L68" s="18">
        <v>0.8937708565072302</v>
      </c>
      <c r="N68" s="18">
        <v>1133.3499999999999</v>
      </c>
      <c r="O68" s="18">
        <v>3.8780000000000001</v>
      </c>
      <c r="P68" s="18">
        <v>0.86645847668448639</v>
      </c>
      <c r="Q68" s="8">
        <v>16.37</v>
      </c>
      <c r="R68" s="8">
        <v>18.46</v>
      </c>
      <c r="S68" s="8">
        <v>18.893000000000001</v>
      </c>
      <c r="T68" s="8">
        <v>19.338000000000001</v>
      </c>
      <c r="U68" s="8">
        <v>19.88</v>
      </c>
      <c r="V68" s="8">
        <v>19.919</v>
      </c>
      <c r="W68" s="8">
        <v>19.948</v>
      </c>
      <c r="X68" s="38" t="s">
        <v>222</v>
      </c>
      <c r="Y68" s="8">
        <v>132.80799999999999</v>
      </c>
      <c r="Z68" s="8">
        <v>132.80799999999999</v>
      </c>
      <c r="AA68">
        <v>409889.56</v>
      </c>
      <c r="AB68">
        <v>256226.73</v>
      </c>
      <c r="AC68">
        <v>200941.29</v>
      </c>
      <c r="AD68">
        <v>175781.75</v>
      </c>
      <c r="AE68">
        <v>168203.95</v>
      </c>
      <c r="AF68" s="38">
        <v>426619.74</v>
      </c>
      <c r="AG68" s="38">
        <v>409889.56</v>
      </c>
    </row>
    <row r="69" spans="2:33" x14ac:dyDescent="0.25">
      <c r="B69" s="25">
        <v>38167</v>
      </c>
      <c r="C69" s="3">
        <v>65</v>
      </c>
      <c r="D69" s="10">
        <v>19</v>
      </c>
      <c r="E69" s="9">
        <v>10</v>
      </c>
      <c r="F69" s="9">
        <v>9</v>
      </c>
      <c r="G69" s="9" t="s">
        <v>248</v>
      </c>
      <c r="H69" s="18">
        <v>0.1</v>
      </c>
      <c r="I69">
        <v>3.7704206452549016E-5</v>
      </c>
      <c r="J69" s="18">
        <v>15.47</v>
      </c>
      <c r="K69" s="18">
        <v>17.34</v>
      </c>
      <c r="L69" s="18">
        <v>0.89215686274509809</v>
      </c>
      <c r="N69" s="18">
        <v>1136.2</v>
      </c>
      <c r="O69" s="18">
        <v>4.516</v>
      </c>
      <c r="P69" s="18">
        <v>0.8511318242343543</v>
      </c>
      <c r="Q69" s="8">
        <v>15.98</v>
      </c>
      <c r="R69" s="8">
        <v>18.32</v>
      </c>
      <c r="S69" s="8">
        <v>18.774999999999999</v>
      </c>
      <c r="T69" s="8">
        <v>19.242000000000001</v>
      </c>
      <c r="U69" s="8">
        <v>19.809999999999999</v>
      </c>
      <c r="V69" s="8">
        <v>19.911000000000001</v>
      </c>
      <c r="W69" s="8">
        <v>19.986000000000001</v>
      </c>
      <c r="X69" s="38" t="s">
        <v>222</v>
      </c>
      <c r="Y69" s="8">
        <v>132.024</v>
      </c>
      <c r="Z69" s="8">
        <v>132.024</v>
      </c>
      <c r="AA69">
        <v>403492.72</v>
      </c>
      <c r="AB69">
        <v>254457.59</v>
      </c>
      <c r="AC69">
        <v>199817.31</v>
      </c>
      <c r="AD69">
        <v>175037.66</v>
      </c>
      <c r="AE69">
        <v>167897.45</v>
      </c>
      <c r="AF69" s="38">
        <v>419945.72</v>
      </c>
      <c r="AG69" s="38">
        <v>403492.72</v>
      </c>
    </row>
    <row r="70" spans="2:33" x14ac:dyDescent="0.25">
      <c r="B70" s="25">
        <v>38168</v>
      </c>
      <c r="C70" s="3">
        <v>66</v>
      </c>
      <c r="D70" s="10">
        <v>19</v>
      </c>
      <c r="E70" s="9">
        <v>9</v>
      </c>
      <c r="F70" s="9">
        <v>10</v>
      </c>
      <c r="G70" s="9" t="s">
        <v>248</v>
      </c>
      <c r="H70" s="18">
        <v>0.1</v>
      </c>
      <c r="I70">
        <v>3.7704206452549016E-5</v>
      </c>
      <c r="J70" s="18">
        <v>14.34</v>
      </c>
      <c r="K70" s="18">
        <v>16.420000000000002</v>
      </c>
      <c r="L70" s="18">
        <v>0.87332521315468925</v>
      </c>
      <c r="N70" s="18">
        <v>1140.8399999999999</v>
      </c>
      <c r="O70" s="18">
        <v>5.5289999999999999</v>
      </c>
      <c r="P70" s="18">
        <v>0.8255945031939449</v>
      </c>
      <c r="Q70" s="8">
        <v>15.38</v>
      </c>
      <c r="R70" s="8">
        <v>18.14</v>
      </c>
      <c r="S70" s="8">
        <v>18.629000000000001</v>
      </c>
      <c r="T70" s="8">
        <v>19.131</v>
      </c>
      <c r="U70" s="8">
        <v>19.739999999999998</v>
      </c>
      <c r="V70" s="8">
        <v>19.814</v>
      </c>
      <c r="W70" s="8">
        <v>19.869</v>
      </c>
      <c r="X70" s="38" t="s">
        <v>222</v>
      </c>
      <c r="Y70" s="8">
        <v>130.703</v>
      </c>
      <c r="Z70" s="8">
        <v>130.703</v>
      </c>
      <c r="AA70">
        <v>394624.23</v>
      </c>
      <c r="AB70">
        <v>252244.66</v>
      </c>
      <c r="AC70">
        <v>198484.6</v>
      </c>
      <c r="AD70">
        <v>174243.27</v>
      </c>
      <c r="AE70">
        <v>167108.46</v>
      </c>
      <c r="AF70" s="38">
        <v>410699.77</v>
      </c>
      <c r="AG70" s="38">
        <v>394624.23</v>
      </c>
    </row>
    <row r="71" spans="2:33" x14ac:dyDescent="0.25">
      <c r="B71" s="25">
        <v>38169</v>
      </c>
      <c r="C71" s="3">
        <v>67</v>
      </c>
      <c r="D71" s="10">
        <v>19</v>
      </c>
      <c r="E71" s="9">
        <v>8</v>
      </c>
      <c r="F71" s="9">
        <v>-8</v>
      </c>
      <c r="G71" s="9" t="s">
        <v>248</v>
      </c>
      <c r="H71" s="18">
        <v>0.1</v>
      </c>
      <c r="I71">
        <v>3.7704206452549016E-5</v>
      </c>
      <c r="J71" s="18">
        <v>15.2</v>
      </c>
      <c r="K71" s="18">
        <v>17.11</v>
      </c>
      <c r="L71" s="18">
        <v>0.88836937463471655</v>
      </c>
      <c r="N71" s="18">
        <v>1128.94</v>
      </c>
      <c r="O71" s="18">
        <v>4.8539999999999992</v>
      </c>
      <c r="P71" s="18">
        <v>0.83262486716259299</v>
      </c>
      <c r="Q71" s="8">
        <v>15.67</v>
      </c>
      <c r="R71" s="8">
        <v>18.28</v>
      </c>
      <c r="S71" s="8">
        <v>18.82</v>
      </c>
      <c r="T71" s="8">
        <v>19.372</v>
      </c>
      <c r="U71" s="8">
        <v>20.04</v>
      </c>
      <c r="V71" s="8">
        <v>20.047999999999998</v>
      </c>
      <c r="W71" s="8">
        <v>20.053999999999998</v>
      </c>
      <c r="X71" s="38" t="s">
        <v>222</v>
      </c>
      <c r="Y71" s="8">
        <v>132.28399999999999</v>
      </c>
      <c r="Z71" s="8">
        <v>132.28399999999999</v>
      </c>
      <c r="AA71">
        <v>399361.19</v>
      </c>
      <c r="AB71">
        <v>254575.28</v>
      </c>
      <c r="AC71">
        <v>200799.54</v>
      </c>
      <c r="AD71">
        <v>176710.6</v>
      </c>
      <c r="AE71">
        <v>169214.01</v>
      </c>
      <c r="AF71" s="38">
        <v>415614.21</v>
      </c>
      <c r="AG71" s="38">
        <v>399361.19</v>
      </c>
    </row>
    <row r="72" spans="2:33" x14ac:dyDescent="0.25">
      <c r="B72" s="25">
        <v>38170</v>
      </c>
      <c r="C72" s="3">
        <v>68</v>
      </c>
      <c r="D72" s="10">
        <v>19</v>
      </c>
      <c r="E72" s="9">
        <v>7</v>
      </c>
      <c r="F72" s="9">
        <v>-7</v>
      </c>
      <c r="G72" s="9" t="s">
        <v>248</v>
      </c>
      <c r="H72" s="18">
        <v>0.1</v>
      </c>
      <c r="I72">
        <v>3.7704206452549016E-5</v>
      </c>
      <c r="J72" s="18">
        <v>15.08</v>
      </c>
      <c r="K72" s="18">
        <v>17.07</v>
      </c>
      <c r="L72" s="18">
        <v>0.8834212067955477</v>
      </c>
      <c r="N72" s="18">
        <v>1125.3800000000001</v>
      </c>
      <c r="O72" s="18">
        <v>5.0140000000000011</v>
      </c>
      <c r="P72" s="18">
        <v>0.82708765215542457</v>
      </c>
      <c r="Q72" s="8">
        <v>15.56</v>
      </c>
      <c r="R72" s="8">
        <v>18.27</v>
      </c>
      <c r="S72" s="8">
        <v>18.812999999999999</v>
      </c>
      <c r="T72" s="8">
        <v>19.367999999999999</v>
      </c>
      <c r="U72" s="8">
        <v>20.04</v>
      </c>
      <c r="V72" s="8">
        <v>20.071000000000002</v>
      </c>
      <c r="W72" s="8">
        <v>20.094000000000001</v>
      </c>
      <c r="X72" s="38" t="s">
        <v>222</v>
      </c>
      <c r="Y72" s="8">
        <v>132.21599999999998</v>
      </c>
      <c r="Z72" s="8">
        <v>132.21599999999998</v>
      </c>
      <c r="AA72">
        <v>398296.07</v>
      </c>
      <c r="AB72">
        <v>254474.07</v>
      </c>
      <c r="AC72">
        <v>200753.63</v>
      </c>
      <c r="AD72">
        <v>176704.11</v>
      </c>
      <c r="AE72">
        <v>169352.59</v>
      </c>
      <c r="AF72" s="38">
        <v>414490.07</v>
      </c>
      <c r="AG72" s="38">
        <v>398296.07</v>
      </c>
    </row>
    <row r="73" spans="2:33" x14ac:dyDescent="0.25">
      <c r="B73" s="25">
        <v>38174</v>
      </c>
      <c r="C73" s="3">
        <v>69</v>
      </c>
      <c r="D73" s="10">
        <v>19</v>
      </c>
      <c r="E73" s="9">
        <v>6</v>
      </c>
      <c r="F73" s="9">
        <v>-6</v>
      </c>
      <c r="G73" s="9" t="s">
        <v>248</v>
      </c>
      <c r="H73" s="18">
        <v>0.1</v>
      </c>
      <c r="I73">
        <v>1.5082535566790511E-4</v>
      </c>
      <c r="J73" s="18">
        <v>16.25</v>
      </c>
      <c r="K73" s="18">
        <v>17.84</v>
      </c>
      <c r="L73" s="18">
        <v>0.9108744394618834</v>
      </c>
      <c r="N73" s="18">
        <v>1116.21</v>
      </c>
      <c r="O73" s="18">
        <v>4.0390000000000015</v>
      </c>
      <c r="P73" s="18">
        <v>0.846599509368965</v>
      </c>
      <c r="Q73" s="8">
        <v>16.22</v>
      </c>
      <c r="R73" s="8">
        <v>18.72</v>
      </c>
      <c r="S73" s="8">
        <v>19.158999999999999</v>
      </c>
      <c r="T73" s="8">
        <v>19.61</v>
      </c>
      <c r="U73" s="8">
        <v>20.16</v>
      </c>
      <c r="V73" s="8">
        <v>20.234000000000002</v>
      </c>
      <c r="W73" s="8">
        <v>20.289000000000001</v>
      </c>
      <c r="X73" s="38" t="s">
        <v>222</v>
      </c>
      <c r="Y73" s="8">
        <v>134.392</v>
      </c>
      <c r="Z73" s="8">
        <v>134.392</v>
      </c>
      <c r="AA73">
        <v>410165.27</v>
      </c>
      <c r="AB73">
        <v>259684</v>
      </c>
      <c r="AC73">
        <v>203658.72</v>
      </c>
      <c r="AD73">
        <v>178143.54</v>
      </c>
      <c r="AE73">
        <v>170769.76</v>
      </c>
      <c r="AF73" s="38">
        <v>426779.33</v>
      </c>
      <c r="AG73" s="38">
        <v>410165.27</v>
      </c>
    </row>
    <row r="74" spans="2:33" x14ac:dyDescent="0.25">
      <c r="B74" s="25">
        <v>38175</v>
      </c>
      <c r="C74" s="3">
        <v>70</v>
      </c>
      <c r="D74" s="10">
        <v>19</v>
      </c>
      <c r="E74" s="9">
        <v>5</v>
      </c>
      <c r="F74" s="9">
        <v>-5</v>
      </c>
      <c r="G74" s="9" t="s">
        <v>248</v>
      </c>
      <c r="H74" s="18">
        <v>0.1</v>
      </c>
      <c r="I74">
        <v>3.6728649784878442E-5</v>
      </c>
      <c r="J74" s="18">
        <v>15.81</v>
      </c>
      <c r="K74" s="18">
        <v>17.66</v>
      </c>
      <c r="L74" s="18">
        <v>0.89524348810872034</v>
      </c>
      <c r="N74" s="18">
        <v>1118.33</v>
      </c>
      <c r="O74" s="18">
        <v>4.3629999999999978</v>
      </c>
      <c r="P74" s="18">
        <v>0.82853064030032253</v>
      </c>
      <c r="Q74" s="8">
        <v>15.67</v>
      </c>
      <c r="R74" s="8">
        <v>18.440000000000001</v>
      </c>
      <c r="S74" s="8">
        <v>18.913</v>
      </c>
      <c r="T74" s="8">
        <v>19.399000000000001</v>
      </c>
      <c r="U74" s="8">
        <v>19.989999999999998</v>
      </c>
      <c r="V74" s="8">
        <v>20.094999999999999</v>
      </c>
      <c r="W74" s="8">
        <v>20.172999999999998</v>
      </c>
      <c r="X74" s="38" t="s">
        <v>222</v>
      </c>
      <c r="Y74" s="8">
        <v>132.67999999999998</v>
      </c>
      <c r="Z74" s="8">
        <v>132.67999999999998</v>
      </c>
      <c r="AA74">
        <v>402208.42</v>
      </c>
      <c r="AB74">
        <v>256216.98</v>
      </c>
      <c r="AC74">
        <v>201365.29</v>
      </c>
      <c r="AD74">
        <v>176540.99</v>
      </c>
      <c r="AE74">
        <v>169505.93</v>
      </c>
      <c r="AF74" s="38">
        <v>418484.5</v>
      </c>
      <c r="AG74" s="38">
        <v>402208.42</v>
      </c>
    </row>
    <row r="75" spans="2:33" x14ac:dyDescent="0.25">
      <c r="B75" s="25">
        <v>38176</v>
      </c>
      <c r="C75" s="3">
        <v>71</v>
      </c>
      <c r="D75" s="10">
        <v>19</v>
      </c>
      <c r="E75" s="9">
        <v>4</v>
      </c>
      <c r="F75" s="9">
        <v>-4</v>
      </c>
      <c r="G75" s="9" t="s">
        <v>248</v>
      </c>
      <c r="H75" s="18">
        <v>0.1</v>
      </c>
      <c r="I75">
        <v>3.6728649784878442E-5</v>
      </c>
      <c r="J75" s="18">
        <v>16.2</v>
      </c>
      <c r="K75" s="18">
        <v>18.14</v>
      </c>
      <c r="L75" s="18">
        <v>0.89305402425578828</v>
      </c>
      <c r="N75" s="18">
        <v>1109.1099999999999</v>
      </c>
      <c r="O75" s="18">
        <v>4.1090000000000018</v>
      </c>
      <c r="P75" s="18">
        <v>0.82899937591013095</v>
      </c>
      <c r="Q75" s="8">
        <v>15.94</v>
      </c>
      <c r="R75" s="8">
        <v>18.82</v>
      </c>
      <c r="S75" s="8">
        <v>19.228000000000002</v>
      </c>
      <c r="T75" s="8">
        <v>19.646999999999998</v>
      </c>
      <c r="U75" s="8">
        <v>20.16</v>
      </c>
      <c r="V75" s="8">
        <v>20.245000000000001</v>
      </c>
      <c r="W75" s="8">
        <v>20.309000000000001</v>
      </c>
      <c r="X75" s="38" t="s">
        <v>222</v>
      </c>
      <c r="Y75" s="8">
        <v>134.34899999999999</v>
      </c>
      <c r="Z75" s="8">
        <v>134.34899999999999</v>
      </c>
      <c r="AA75">
        <v>410260.72</v>
      </c>
      <c r="AB75">
        <v>260702.69</v>
      </c>
      <c r="AC75">
        <v>204107.81</v>
      </c>
      <c r="AD75">
        <v>178204.16</v>
      </c>
      <c r="AE75">
        <v>170864.87</v>
      </c>
      <c r="AF75" s="38">
        <v>426847.28</v>
      </c>
      <c r="AG75" s="38">
        <v>410260.72</v>
      </c>
    </row>
    <row r="76" spans="2:33" x14ac:dyDescent="0.25">
      <c r="B76" s="25">
        <v>38177</v>
      </c>
      <c r="C76" s="3">
        <v>72</v>
      </c>
      <c r="D76" s="10">
        <v>19</v>
      </c>
      <c r="E76" s="9">
        <v>3</v>
      </c>
      <c r="F76" s="9">
        <v>-3</v>
      </c>
      <c r="G76" s="9" t="s">
        <v>248</v>
      </c>
      <c r="H76" s="18">
        <v>0.1</v>
      </c>
      <c r="I76">
        <v>3.6728649784878442E-5</v>
      </c>
      <c r="J76" s="18">
        <v>15.78</v>
      </c>
      <c r="K76" s="18">
        <v>18.05</v>
      </c>
      <c r="L76" s="18">
        <v>0.87423822714681432</v>
      </c>
      <c r="N76" s="18">
        <v>1112.81</v>
      </c>
      <c r="O76" s="18">
        <v>4.5849999999999991</v>
      </c>
      <c r="P76" s="18">
        <v>0.81079688868284139</v>
      </c>
      <c r="Q76" s="8">
        <v>15.74</v>
      </c>
      <c r="R76" s="8">
        <v>19.03</v>
      </c>
      <c r="S76" s="8">
        <v>19.413</v>
      </c>
      <c r="T76" s="8">
        <v>19.806999999999999</v>
      </c>
      <c r="U76" s="8">
        <v>20.29</v>
      </c>
      <c r="V76" s="8">
        <v>20.332999999999998</v>
      </c>
      <c r="W76" s="8">
        <v>20.364999999999998</v>
      </c>
      <c r="X76" s="38" t="s">
        <v>222</v>
      </c>
      <c r="Y76" s="8">
        <v>134.97800000000001</v>
      </c>
      <c r="Z76" s="8">
        <v>134.97800000000001</v>
      </c>
      <c r="AA76">
        <v>413520.81</v>
      </c>
      <c r="AB76">
        <v>263282.71999999997</v>
      </c>
      <c r="AC76">
        <v>205824.27</v>
      </c>
      <c r="AD76">
        <v>179406.52</v>
      </c>
      <c r="AE76">
        <v>171689.87</v>
      </c>
      <c r="AF76" s="38">
        <v>430223.5</v>
      </c>
      <c r="AG76" s="38">
        <v>413520.81</v>
      </c>
    </row>
    <row r="77" spans="2:33" x14ac:dyDescent="0.25">
      <c r="B77" s="25">
        <v>38180</v>
      </c>
      <c r="C77" s="3">
        <v>73</v>
      </c>
      <c r="D77" s="10">
        <v>19</v>
      </c>
      <c r="E77" s="9">
        <v>2</v>
      </c>
      <c r="F77" s="9">
        <v>-2</v>
      </c>
      <c r="G77" s="9" t="s">
        <v>248</v>
      </c>
      <c r="H77" s="18">
        <v>0.1</v>
      </c>
      <c r="I77">
        <v>1.1018999638534588E-4</v>
      </c>
      <c r="J77" s="18">
        <v>14.96</v>
      </c>
      <c r="K77" s="18">
        <v>18.329999999999998</v>
      </c>
      <c r="L77" s="18">
        <v>0.81614839061647582</v>
      </c>
      <c r="N77" s="18">
        <v>1114.3499999999999</v>
      </c>
      <c r="O77" s="18">
        <v>5.5150000000000006</v>
      </c>
      <c r="P77" s="18">
        <v>0.77647422043840686</v>
      </c>
      <c r="Q77" s="8">
        <v>15.09</v>
      </c>
      <c r="R77" s="8">
        <v>19.03</v>
      </c>
      <c r="S77" s="8">
        <v>19.434000000000001</v>
      </c>
      <c r="T77" s="8">
        <v>19.850999999999999</v>
      </c>
      <c r="U77" s="8">
        <v>20.36</v>
      </c>
      <c r="V77" s="8">
        <v>20.425999999999998</v>
      </c>
      <c r="W77" s="8">
        <v>20.475000000000001</v>
      </c>
      <c r="X77" s="38" t="s">
        <v>222</v>
      </c>
      <c r="Y77" s="8">
        <v>134.666</v>
      </c>
      <c r="Z77" s="8">
        <v>134.666</v>
      </c>
      <c r="AA77">
        <v>412052.03</v>
      </c>
      <c r="AB77">
        <v>263567.09000000003</v>
      </c>
      <c r="AC77">
        <v>206279.92</v>
      </c>
      <c r="AD77">
        <v>180022.53</v>
      </c>
      <c r="AE77">
        <v>172458.49</v>
      </c>
      <c r="AF77" s="38">
        <v>428647.99</v>
      </c>
      <c r="AG77" s="38">
        <v>412052.03</v>
      </c>
    </row>
    <row r="78" spans="2:33" x14ac:dyDescent="0.25">
      <c r="B78" s="25">
        <v>38181</v>
      </c>
      <c r="C78" s="3">
        <v>74</v>
      </c>
      <c r="D78" s="10">
        <v>19</v>
      </c>
      <c r="E78" s="9">
        <v>1</v>
      </c>
      <c r="F78" s="9">
        <v>-1</v>
      </c>
      <c r="G78" s="9" t="s">
        <v>248</v>
      </c>
      <c r="H78" s="18">
        <v>0.1</v>
      </c>
      <c r="I78">
        <v>3.6589291693589487E-5</v>
      </c>
      <c r="J78" s="18">
        <v>14.46</v>
      </c>
      <c r="K78" s="18">
        <v>17.96</v>
      </c>
      <c r="L78" s="18">
        <v>0.80512249443207129</v>
      </c>
      <c r="N78" s="18">
        <v>1115.1400000000001</v>
      </c>
      <c r="O78" s="18">
        <v>5.9619999999999997</v>
      </c>
      <c r="P78" s="18">
        <v>0.74333800841514719</v>
      </c>
      <c r="Q78" s="8">
        <v>14.31</v>
      </c>
      <c r="R78" s="8">
        <v>18.79</v>
      </c>
      <c r="S78" s="8">
        <v>19.251000000000001</v>
      </c>
      <c r="T78" s="8">
        <v>19.724</v>
      </c>
      <c r="U78" s="8">
        <v>20.3</v>
      </c>
      <c r="V78" s="8">
        <v>20.37</v>
      </c>
      <c r="W78" s="8">
        <v>20.422000000000001</v>
      </c>
      <c r="X78" s="38" t="s">
        <v>222</v>
      </c>
      <c r="Y78" s="8">
        <v>133.167</v>
      </c>
      <c r="Z78" s="8">
        <v>133.167</v>
      </c>
      <c r="AA78">
        <v>406191.02</v>
      </c>
      <c r="AB78">
        <v>261051.41</v>
      </c>
      <c r="AC78">
        <v>204935.64</v>
      </c>
      <c r="AD78">
        <v>179466.68</v>
      </c>
      <c r="AE78">
        <v>171977.82</v>
      </c>
      <c r="AF78" s="38">
        <v>422535.23</v>
      </c>
      <c r="AG78" s="38">
        <v>406191.02</v>
      </c>
    </row>
    <row r="79" spans="2:33" x14ac:dyDescent="0.25">
      <c r="B79" s="25">
        <v>38182</v>
      </c>
      <c r="C79" s="3">
        <v>75</v>
      </c>
      <c r="D79" s="10">
        <v>25</v>
      </c>
      <c r="E79" s="9">
        <v>25</v>
      </c>
      <c r="F79" s="9">
        <v>0</v>
      </c>
      <c r="G79" s="9" t="s">
        <v>249</v>
      </c>
      <c r="H79" s="18">
        <v>0.1</v>
      </c>
      <c r="I79">
        <v>3.6589291693589487E-5</v>
      </c>
      <c r="J79" s="18">
        <v>13.76</v>
      </c>
      <c r="K79" s="18">
        <v>18.09</v>
      </c>
      <c r="L79" s="18">
        <v>0.76064123825317853</v>
      </c>
      <c r="N79" s="18">
        <v>1111.47</v>
      </c>
      <c r="O79" s="18">
        <v>6.74</v>
      </c>
      <c r="P79" s="18">
        <v>0.94799676244435438</v>
      </c>
      <c r="Q79" s="8">
        <v>18.739999999999998</v>
      </c>
      <c r="R79" s="8">
        <v>19.248000000000001</v>
      </c>
      <c r="S79" s="8">
        <v>19.768000000000001</v>
      </c>
      <c r="T79" s="8">
        <v>20.399999999999999</v>
      </c>
      <c r="U79" s="8">
        <v>20.439</v>
      </c>
      <c r="V79" s="8">
        <v>20.468</v>
      </c>
      <c r="W79" s="8">
        <v>20.5</v>
      </c>
      <c r="X79" s="38" t="s">
        <v>222</v>
      </c>
      <c r="Y79" s="8">
        <v>139.56299999999999</v>
      </c>
      <c r="Z79" s="8">
        <v>139.56299999999999</v>
      </c>
      <c r="AA79">
        <v>405125.01</v>
      </c>
      <c r="AB79">
        <v>261020.28</v>
      </c>
      <c r="AC79">
        <v>205400.31</v>
      </c>
      <c r="AD79">
        <v>180357.32</v>
      </c>
      <c r="AE79">
        <v>172589.35</v>
      </c>
      <c r="AF79" s="38">
        <v>421410.87</v>
      </c>
      <c r="AG79" s="38">
        <v>405125.01</v>
      </c>
    </row>
    <row r="80" spans="2:33" x14ac:dyDescent="0.25">
      <c r="B80" s="25">
        <v>38183</v>
      </c>
      <c r="C80" s="3">
        <v>76</v>
      </c>
      <c r="D80" s="10">
        <v>25</v>
      </c>
      <c r="E80" s="9">
        <v>24</v>
      </c>
      <c r="F80" s="9">
        <v>1</v>
      </c>
      <c r="G80" s="9" t="s">
        <v>249</v>
      </c>
      <c r="H80" s="18">
        <v>0.1</v>
      </c>
      <c r="I80">
        <v>3.6589291693589487E-5</v>
      </c>
      <c r="J80" s="18">
        <v>14.71</v>
      </c>
      <c r="K80" s="18">
        <v>19.36</v>
      </c>
      <c r="L80" s="18">
        <v>0.7598140495867769</v>
      </c>
      <c r="N80" s="18">
        <v>1106.69</v>
      </c>
      <c r="O80" s="18">
        <v>5.8000000000000007</v>
      </c>
      <c r="P80" s="18">
        <v>0.95758746948738793</v>
      </c>
      <c r="Q80" s="8">
        <v>18.829999999999998</v>
      </c>
      <c r="R80" s="8">
        <v>19.241</v>
      </c>
      <c r="S80" s="8">
        <v>19.664000000000001</v>
      </c>
      <c r="T80" s="8">
        <v>20.18</v>
      </c>
      <c r="U80" s="8">
        <v>20.308</v>
      </c>
      <c r="V80" s="8">
        <v>20.404</v>
      </c>
      <c r="W80" s="8">
        <v>20.51</v>
      </c>
      <c r="X80" s="38" t="s">
        <v>222</v>
      </c>
      <c r="Y80" s="8">
        <v>139.13699999999997</v>
      </c>
      <c r="Z80" s="8">
        <v>139.13699999999997</v>
      </c>
      <c r="AA80">
        <v>406999.58</v>
      </c>
      <c r="AB80">
        <v>260882.45</v>
      </c>
      <c r="AC80">
        <v>204280.44</v>
      </c>
      <c r="AD80">
        <v>178450.51</v>
      </c>
      <c r="AE80">
        <v>171453.35</v>
      </c>
      <c r="AF80" s="38">
        <v>423345.37</v>
      </c>
      <c r="AG80" s="38">
        <v>406999.58</v>
      </c>
    </row>
    <row r="81" spans="2:33" x14ac:dyDescent="0.25">
      <c r="B81" s="25">
        <v>38184</v>
      </c>
      <c r="C81" s="3">
        <v>77</v>
      </c>
      <c r="D81" s="10">
        <v>25</v>
      </c>
      <c r="E81" s="9">
        <v>23</v>
      </c>
      <c r="F81" s="9">
        <v>2</v>
      </c>
      <c r="G81" s="9" t="s">
        <v>249</v>
      </c>
      <c r="H81" s="18">
        <v>0.1</v>
      </c>
      <c r="I81">
        <v>3.6589291693589487E-5</v>
      </c>
      <c r="J81" s="18">
        <v>14.34</v>
      </c>
      <c r="K81" s="18">
        <v>18.04</v>
      </c>
      <c r="L81" s="18">
        <v>0.79490022172949004</v>
      </c>
      <c r="N81" s="18">
        <v>1101.3900000000001</v>
      </c>
      <c r="O81" s="18">
        <v>6.27</v>
      </c>
      <c r="P81" s="18">
        <v>0.95514112903225801</v>
      </c>
      <c r="Q81" s="8">
        <v>18.95</v>
      </c>
      <c r="R81" s="8">
        <v>19.388999999999999</v>
      </c>
      <c r="S81" s="8">
        <v>19.84</v>
      </c>
      <c r="T81" s="8">
        <v>20.39</v>
      </c>
      <c r="U81" s="8">
        <v>20.475000000000001</v>
      </c>
      <c r="V81" s="8">
        <v>20.539000000000001</v>
      </c>
      <c r="W81" s="8">
        <v>20.61</v>
      </c>
      <c r="X81" s="38" t="s">
        <v>222</v>
      </c>
      <c r="Y81" s="8">
        <v>140.19300000000001</v>
      </c>
      <c r="Z81" s="8">
        <v>140.19300000000001</v>
      </c>
      <c r="AA81">
        <v>409652.01</v>
      </c>
      <c r="AB81">
        <v>262925.46999999997</v>
      </c>
      <c r="AC81">
        <v>206140.67</v>
      </c>
      <c r="AD81">
        <v>180282.71</v>
      </c>
      <c r="AE81">
        <v>172875.87</v>
      </c>
      <c r="AF81" s="38">
        <v>426088.84</v>
      </c>
      <c r="AG81" s="38">
        <v>409652.01</v>
      </c>
    </row>
    <row r="82" spans="2:33" x14ac:dyDescent="0.25">
      <c r="B82" s="25">
        <v>38187</v>
      </c>
      <c r="C82" s="3">
        <v>78</v>
      </c>
      <c r="D82" s="10">
        <v>25</v>
      </c>
      <c r="E82" s="9">
        <v>22</v>
      </c>
      <c r="F82" s="9">
        <v>3</v>
      </c>
      <c r="G82" s="9" t="s">
        <v>249</v>
      </c>
      <c r="H82" s="18">
        <v>0.1</v>
      </c>
      <c r="I82">
        <v>1.0977189145866539E-4</v>
      </c>
      <c r="J82" s="18">
        <v>15.17</v>
      </c>
      <c r="K82" s="18">
        <v>18.72</v>
      </c>
      <c r="L82" s="18">
        <v>0.81036324786324787</v>
      </c>
      <c r="N82" s="18">
        <v>1100.9000000000001</v>
      </c>
      <c r="O82" s="18">
        <v>5.6100000000000012</v>
      </c>
      <c r="P82" s="18">
        <v>0.93932495298426211</v>
      </c>
      <c r="Q82" s="8">
        <v>18.98</v>
      </c>
      <c r="R82" s="8">
        <v>19.91</v>
      </c>
      <c r="S82" s="8">
        <v>20.206</v>
      </c>
      <c r="T82" s="8">
        <v>20.57</v>
      </c>
      <c r="U82" s="8">
        <v>20.652000000000001</v>
      </c>
      <c r="V82" s="8">
        <v>20.712</v>
      </c>
      <c r="W82" s="8">
        <v>20.78</v>
      </c>
      <c r="X82" s="38" t="s">
        <v>222</v>
      </c>
      <c r="Y82" s="8">
        <v>141.81</v>
      </c>
      <c r="Z82" s="8">
        <v>141.81</v>
      </c>
      <c r="AA82">
        <v>411613.88</v>
      </c>
      <c r="AB82">
        <v>269748.19</v>
      </c>
      <c r="AC82">
        <v>209722.35</v>
      </c>
      <c r="AD82">
        <v>181890.03</v>
      </c>
      <c r="AE82">
        <v>174382.98</v>
      </c>
      <c r="AF82" s="38">
        <v>428082.65</v>
      </c>
      <c r="AG82" s="38">
        <v>411613.88</v>
      </c>
    </row>
    <row r="83" spans="2:33" x14ac:dyDescent="0.25">
      <c r="B83" s="25">
        <v>38188</v>
      </c>
      <c r="C83" s="3">
        <v>79</v>
      </c>
      <c r="D83" s="10">
        <v>25</v>
      </c>
      <c r="E83" s="9">
        <v>21</v>
      </c>
      <c r="F83" s="9">
        <v>4</v>
      </c>
      <c r="G83" s="9" t="s">
        <v>249</v>
      </c>
      <c r="H83" s="18">
        <v>0.1</v>
      </c>
      <c r="I83">
        <v>3.700737132739107E-5</v>
      </c>
      <c r="J83" s="18">
        <v>14.17</v>
      </c>
      <c r="K83" s="18">
        <v>17.579999999999998</v>
      </c>
      <c r="L83" s="18">
        <v>0.8060295790671218</v>
      </c>
      <c r="N83" s="18">
        <v>1108.67</v>
      </c>
      <c r="O83" s="18">
        <v>6.5200000000000014</v>
      </c>
      <c r="P83" s="18">
        <v>0.92735858535115046</v>
      </c>
      <c r="Q83" s="8">
        <v>18.46</v>
      </c>
      <c r="R83" s="8">
        <v>19.61</v>
      </c>
      <c r="S83" s="8">
        <v>19.905999999999999</v>
      </c>
      <c r="T83" s="8">
        <v>20.27</v>
      </c>
      <c r="U83" s="8">
        <v>20.434000000000001</v>
      </c>
      <c r="V83" s="8">
        <v>20.555</v>
      </c>
      <c r="W83" s="8">
        <v>20.69</v>
      </c>
      <c r="X83" s="38" t="s">
        <v>222</v>
      </c>
      <c r="Y83" s="8">
        <v>139.92499999999998</v>
      </c>
      <c r="Z83" s="8">
        <v>139.92499999999998</v>
      </c>
      <c r="AA83">
        <v>401197.18</v>
      </c>
      <c r="AB83">
        <v>265703.3</v>
      </c>
      <c r="AC83">
        <v>206625.3</v>
      </c>
      <c r="AD83">
        <v>179361.64</v>
      </c>
      <c r="AE83">
        <v>172584.47</v>
      </c>
      <c r="AF83" s="38">
        <v>417233.33</v>
      </c>
      <c r="AG83" s="38">
        <v>401197.18</v>
      </c>
    </row>
    <row r="84" spans="2:33" x14ac:dyDescent="0.25">
      <c r="B84" s="25">
        <v>38189</v>
      </c>
      <c r="C84" s="3">
        <v>80</v>
      </c>
      <c r="D84" s="10">
        <v>25</v>
      </c>
      <c r="E84" s="9">
        <v>20</v>
      </c>
      <c r="F84" s="9">
        <v>5</v>
      </c>
      <c r="G84" s="9" t="s">
        <v>249</v>
      </c>
      <c r="H84" s="18">
        <v>0.1</v>
      </c>
      <c r="I84">
        <v>3.700737132739107E-5</v>
      </c>
      <c r="J84" s="18">
        <v>16.41</v>
      </c>
      <c r="K84" s="18">
        <v>19.3</v>
      </c>
      <c r="L84" s="18">
        <v>0.85025906735751289</v>
      </c>
      <c r="N84" s="18">
        <v>1093.8800000000001</v>
      </c>
      <c r="O84" s="18">
        <v>4.629999999999999</v>
      </c>
      <c r="P84" s="18">
        <v>0.92840512223515725</v>
      </c>
      <c r="Q84" s="8">
        <v>19.14</v>
      </c>
      <c r="R84" s="8">
        <v>20.58</v>
      </c>
      <c r="S84" s="8">
        <v>20.616</v>
      </c>
      <c r="T84" s="8">
        <v>20.66</v>
      </c>
      <c r="U84" s="8">
        <v>20.808</v>
      </c>
      <c r="V84" s="8">
        <v>20.917999999999999</v>
      </c>
      <c r="W84" s="8">
        <v>21.04</v>
      </c>
      <c r="X84" s="38" t="s">
        <v>222</v>
      </c>
      <c r="Y84" s="8">
        <v>143.762</v>
      </c>
      <c r="Z84" s="8">
        <v>143.762</v>
      </c>
      <c r="AA84">
        <v>417053.84</v>
      </c>
      <c r="AB84">
        <v>278114.03000000003</v>
      </c>
      <c r="AC84">
        <v>213314.03</v>
      </c>
      <c r="AD84">
        <v>182785.4</v>
      </c>
      <c r="AE84">
        <v>175739.09</v>
      </c>
      <c r="AF84" s="38">
        <v>433708.35</v>
      </c>
      <c r="AG84" s="38">
        <v>417053.84</v>
      </c>
    </row>
    <row r="85" spans="2:33" x14ac:dyDescent="0.25">
      <c r="B85" s="25">
        <v>38190</v>
      </c>
      <c r="C85" s="3">
        <v>81</v>
      </c>
      <c r="D85" s="10">
        <v>25</v>
      </c>
      <c r="E85" s="9">
        <v>19</v>
      </c>
      <c r="F85" s="9">
        <v>6</v>
      </c>
      <c r="G85" s="9" t="s">
        <v>249</v>
      </c>
      <c r="H85" s="18">
        <v>0.1</v>
      </c>
      <c r="I85">
        <v>3.700737132739107E-5</v>
      </c>
      <c r="J85" s="18">
        <v>15.75</v>
      </c>
      <c r="K85" s="18">
        <v>18.71</v>
      </c>
      <c r="L85" s="18">
        <v>0.84179583110636025</v>
      </c>
      <c r="N85" s="18">
        <v>1096.8399999999999</v>
      </c>
      <c r="O85" s="18">
        <v>5.1999999999999993</v>
      </c>
      <c r="P85" s="18">
        <v>0.90609474150228742</v>
      </c>
      <c r="Q85" s="8">
        <v>18.420000000000002</v>
      </c>
      <c r="R85" s="8">
        <v>20.239999999999998</v>
      </c>
      <c r="S85" s="8">
        <v>20.329000000000001</v>
      </c>
      <c r="T85" s="8">
        <v>20.440000000000001</v>
      </c>
      <c r="U85" s="8">
        <v>20.638999999999999</v>
      </c>
      <c r="V85" s="8">
        <v>20.786999999999999</v>
      </c>
      <c r="W85" s="8">
        <v>20.95</v>
      </c>
      <c r="X85" s="38" t="s">
        <v>222</v>
      </c>
      <c r="Y85" s="8">
        <v>141.80499999999998</v>
      </c>
      <c r="Z85" s="8">
        <v>141.80499999999998</v>
      </c>
      <c r="AA85">
        <v>403610.95</v>
      </c>
      <c r="AB85">
        <v>273703.38</v>
      </c>
      <c r="AC85">
        <v>210520.15</v>
      </c>
      <c r="AD85">
        <v>180957.2</v>
      </c>
      <c r="AE85">
        <v>174370.67</v>
      </c>
      <c r="AF85" s="38">
        <v>419712.59</v>
      </c>
      <c r="AG85" s="38">
        <v>403610.95</v>
      </c>
    </row>
    <row r="86" spans="2:33" x14ac:dyDescent="0.25">
      <c r="B86" s="25">
        <v>38191</v>
      </c>
      <c r="C86" s="3">
        <v>82</v>
      </c>
      <c r="D86" s="10">
        <v>25</v>
      </c>
      <c r="E86" s="9">
        <v>18</v>
      </c>
      <c r="F86" s="9">
        <v>7</v>
      </c>
      <c r="G86" s="9" t="s">
        <v>249</v>
      </c>
      <c r="H86" s="18">
        <v>0.1</v>
      </c>
      <c r="I86">
        <v>3.700737132739107E-5</v>
      </c>
      <c r="J86" s="18">
        <v>16.5</v>
      </c>
      <c r="K86" s="18">
        <v>19.13</v>
      </c>
      <c r="L86" s="18">
        <v>0.86251960271824368</v>
      </c>
      <c r="N86" s="18">
        <v>1086.2</v>
      </c>
      <c r="O86" s="18">
        <v>4.66</v>
      </c>
      <c r="P86" s="18">
        <v>0.88699175227897553</v>
      </c>
      <c r="Q86" s="8">
        <v>18.39</v>
      </c>
      <c r="R86" s="8">
        <v>20.59</v>
      </c>
      <c r="S86" s="8">
        <v>20.733000000000001</v>
      </c>
      <c r="T86" s="8">
        <v>20.91</v>
      </c>
      <c r="U86" s="8">
        <v>21.007000000000001</v>
      </c>
      <c r="V86" s="8">
        <v>21.08</v>
      </c>
      <c r="W86" s="8">
        <v>21.16</v>
      </c>
      <c r="X86" s="38" t="s">
        <v>222</v>
      </c>
      <c r="Y86" s="8">
        <v>143.87</v>
      </c>
      <c r="Z86" s="8">
        <v>143.87</v>
      </c>
      <c r="AA86">
        <v>405254.86</v>
      </c>
      <c r="AB86">
        <v>278644.92</v>
      </c>
      <c r="AC86">
        <v>214896.32</v>
      </c>
      <c r="AD86">
        <v>184861.38</v>
      </c>
      <c r="AE86">
        <v>177352.81</v>
      </c>
      <c r="AF86" s="38">
        <v>421406.55</v>
      </c>
      <c r="AG86" s="38">
        <v>405254.86</v>
      </c>
    </row>
    <row r="87" spans="2:33" x14ac:dyDescent="0.25">
      <c r="B87" s="25">
        <v>38194</v>
      </c>
      <c r="C87" s="3">
        <v>83</v>
      </c>
      <c r="D87" s="10">
        <v>25</v>
      </c>
      <c r="E87" s="9">
        <v>17</v>
      </c>
      <c r="F87" s="9">
        <v>8</v>
      </c>
      <c r="G87" s="9" t="s">
        <v>249</v>
      </c>
      <c r="H87" s="18">
        <v>0.1</v>
      </c>
      <c r="I87">
        <v>1.1102622266956352E-4</v>
      </c>
      <c r="J87" s="18">
        <v>17.3</v>
      </c>
      <c r="K87" s="18">
        <v>19.27</v>
      </c>
      <c r="L87" s="18">
        <v>0.89776855215360674</v>
      </c>
      <c r="N87" s="18">
        <v>1084.07</v>
      </c>
      <c r="O87" s="18">
        <v>4.1699999999999982</v>
      </c>
      <c r="P87" s="18">
        <v>0.89075630252100846</v>
      </c>
      <c r="Q87" s="8">
        <v>18.55</v>
      </c>
      <c r="R87" s="8">
        <v>20.66</v>
      </c>
      <c r="S87" s="8">
        <v>20.824999999999999</v>
      </c>
      <c r="T87" s="8">
        <v>21.03</v>
      </c>
      <c r="U87" s="8">
        <v>21.201000000000001</v>
      </c>
      <c r="V87" s="8">
        <v>21.329000000000001</v>
      </c>
      <c r="W87" s="8">
        <v>21.47</v>
      </c>
      <c r="X87" s="38" t="s">
        <v>222</v>
      </c>
      <c r="Y87" s="8">
        <v>145.065</v>
      </c>
      <c r="Z87" s="8">
        <v>145.065</v>
      </c>
      <c r="AA87">
        <v>408084.47</v>
      </c>
      <c r="AB87">
        <v>279716.13</v>
      </c>
      <c r="AC87">
        <v>215963.77</v>
      </c>
      <c r="AD87">
        <v>186150.27</v>
      </c>
      <c r="AE87">
        <v>179126.43</v>
      </c>
      <c r="AF87" s="38">
        <v>424302.15</v>
      </c>
      <c r="AG87" s="38">
        <v>408084.47</v>
      </c>
    </row>
    <row r="88" spans="2:33" x14ac:dyDescent="0.25">
      <c r="B88" s="25">
        <v>38195</v>
      </c>
      <c r="C88" s="3">
        <v>84</v>
      </c>
      <c r="D88" s="10">
        <v>25</v>
      </c>
      <c r="E88" s="9">
        <v>16</v>
      </c>
      <c r="F88" s="9">
        <v>9</v>
      </c>
      <c r="G88" s="9" t="s">
        <v>249</v>
      </c>
      <c r="H88" s="18">
        <v>0.1</v>
      </c>
      <c r="I88">
        <v>3.9655582489528385E-5</v>
      </c>
      <c r="J88" s="18">
        <v>16.55</v>
      </c>
      <c r="K88" s="18">
        <v>18.5</v>
      </c>
      <c r="L88" s="18">
        <v>0.89459459459459467</v>
      </c>
      <c r="N88" s="18">
        <v>1094.83</v>
      </c>
      <c r="O88" s="18">
        <v>4.68</v>
      </c>
      <c r="P88" s="18">
        <v>0.87291900600497963</v>
      </c>
      <c r="Q88" s="8">
        <v>17.88</v>
      </c>
      <c r="R88" s="8">
        <v>20.25</v>
      </c>
      <c r="S88" s="8">
        <v>20.483000000000001</v>
      </c>
      <c r="T88" s="8">
        <v>20.77</v>
      </c>
      <c r="U88" s="8">
        <v>20.949000000000002</v>
      </c>
      <c r="V88" s="8">
        <v>21.082999999999998</v>
      </c>
      <c r="W88" s="8">
        <v>21.23</v>
      </c>
      <c r="X88" s="38" t="s">
        <v>222</v>
      </c>
      <c r="Y88" s="8">
        <v>142.64499999999998</v>
      </c>
      <c r="Z88" s="8">
        <v>142.64499999999998</v>
      </c>
      <c r="AA88">
        <v>395919.15</v>
      </c>
      <c r="AB88">
        <v>274522.62</v>
      </c>
      <c r="AC88">
        <v>212743.23</v>
      </c>
      <c r="AD88">
        <v>183888.36</v>
      </c>
      <c r="AE88">
        <v>177022.87</v>
      </c>
      <c r="AF88" s="38">
        <v>411636.55</v>
      </c>
      <c r="AG88" s="38">
        <v>395919.15</v>
      </c>
    </row>
    <row r="89" spans="2:33" x14ac:dyDescent="0.25">
      <c r="B89" s="25">
        <v>38196</v>
      </c>
      <c r="C89" s="3">
        <v>85</v>
      </c>
      <c r="D89" s="10">
        <v>25</v>
      </c>
      <c r="E89" s="9">
        <v>15</v>
      </c>
      <c r="F89" s="9">
        <v>10</v>
      </c>
      <c r="G89" s="9" t="s">
        <v>249</v>
      </c>
      <c r="H89" s="18">
        <v>0.1</v>
      </c>
      <c r="I89">
        <v>3.9655582489528385E-5</v>
      </c>
      <c r="J89" s="18">
        <v>16.149999999999999</v>
      </c>
      <c r="K89" s="18">
        <v>18.14</v>
      </c>
      <c r="L89" s="18">
        <v>0.89029768467475179</v>
      </c>
      <c r="N89" s="18">
        <v>1095.42</v>
      </c>
      <c r="O89" s="18">
        <v>5.3900000000000006</v>
      </c>
      <c r="P89" s="18">
        <v>0.86338743894617398</v>
      </c>
      <c r="Q89" s="8">
        <v>17.5</v>
      </c>
      <c r="R89" s="8">
        <v>20.05</v>
      </c>
      <c r="S89" s="8">
        <v>20.268999999999998</v>
      </c>
      <c r="T89" s="8">
        <v>20.54</v>
      </c>
      <c r="U89" s="8">
        <v>20.933</v>
      </c>
      <c r="V89" s="8">
        <v>21.222999999999999</v>
      </c>
      <c r="W89" s="8">
        <v>21.54</v>
      </c>
      <c r="X89" s="38" t="s">
        <v>222</v>
      </c>
      <c r="Y89" s="8">
        <v>142.05500000000001</v>
      </c>
      <c r="Z89" s="8">
        <v>142.05500000000001</v>
      </c>
      <c r="AA89">
        <v>389458.16</v>
      </c>
      <c r="AB89">
        <v>271759.02</v>
      </c>
      <c r="AC89">
        <v>210475.28</v>
      </c>
      <c r="AD89">
        <v>182621.59</v>
      </c>
      <c r="AE89">
        <v>177339.05</v>
      </c>
      <c r="AF89" s="38">
        <v>404902.75</v>
      </c>
      <c r="AG89" s="38">
        <v>389458.16</v>
      </c>
    </row>
    <row r="90" spans="2:33" x14ac:dyDescent="0.25">
      <c r="B90" s="25">
        <v>38197</v>
      </c>
      <c r="C90" s="3">
        <v>86</v>
      </c>
      <c r="D90" s="10">
        <v>25</v>
      </c>
      <c r="E90" s="9">
        <v>14</v>
      </c>
      <c r="F90" s="9">
        <v>11</v>
      </c>
      <c r="G90" s="9" t="s">
        <v>249</v>
      </c>
      <c r="H90" s="18">
        <v>0.1</v>
      </c>
      <c r="I90">
        <v>3.9655582489528385E-5</v>
      </c>
      <c r="J90" s="18">
        <v>15.68</v>
      </c>
      <c r="K90" s="18">
        <v>17.670000000000002</v>
      </c>
      <c r="L90" s="18">
        <v>0.88737973967175998</v>
      </c>
      <c r="N90" s="18">
        <v>1100.43</v>
      </c>
      <c r="O90" s="18">
        <v>6.02</v>
      </c>
      <c r="P90" s="18">
        <v>0.8306646302409223</v>
      </c>
      <c r="Q90" s="8">
        <v>16.86</v>
      </c>
      <c r="R90" s="8">
        <v>20.059999999999999</v>
      </c>
      <c r="S90" s="8">
        <v>20.297000000000001</v>
      </c>
      <c r="T90" s="8">
        <v>20.59</v>
      </c>
      <c r="U90" s="8">
        <v>21.027000000000001</v>
      </c>
      <c r="V90" s="8">
        <v>21.347999999999999</v>
      </c>
      <c r="W90" s="8">
        <v>21.7</v>
      </c>
      <c r="X90" s="38" t="s">
        <v>222</v>
      </c>
      <c r="Y90" s="8">
        <v>141.88200000000001</v>
      </c>
      <c r="Z90" s="8">
        <v>141.88200000000001</v>
      </c>
      <c r="AA90">
        <v>382070.09</v>
      </c>
      <c r="AB90">
        <v>272011.52000000002</v>
      </c>
      <c r="AC90">
        <v>210872.61</v>
      </c>
      <c r="AD90">
        <v>183240.36</v>
      </c>
      <c r="AE90">
        <v>178237.61</v>
      </c>
      <c r="AF90" s="38">
        <v>397205.64</v>
      </c>
      <c r="AG90" s="38">
        <v>382070.09</v>
      </c>
    </row>
    <row r="91" spans="2:33" x14ac:dyDescent="0.25">
      <c r="B91" s="25">
        <v>38198</v>
      </c>
      <c r="C91" s="3">
        <v>87</v>
      </c>
      <c r="D91" s="10">
        <v>25</v>
      </c>
      <c r="E91" s="9">
        <v>13</v>
      </c>
      <c r="F91" s="9">
        <v>12</v>
      </c>
      <c r="G91" s="9" t="s">
        <v>249</v>
      </c>
      <c r="H91" s="18">
        <v>0.1</v>
      </c>
      <c r="I91">
        <v>3.9655582489528385E-5</v>
      </c>
      <c r="J91" s="18">
        <v>15.32</v>
      </c>
      <c r="K91" s="18">
        <v>17.46</v>
      </c>
      <c r="L91" s="18">
        <v>0.87743413516609392</v>
      </c>
      <c r="N91" s="18">
        <v>1101.72</v>
      </c>
      <c r="O91" s="18">
        <v>6.3099999999999987</v>
      </c>
      <c r="P91" s="18">
        <v>0.82341906501456275</v>
      </c>
      <c r="Q91" s="8">
        <v>16.68</v>
      </c>
      <c r="R91" s="8">
        <v>20.059999999999999</v>
      </c>
      <c r="S91" s="8">
        <v>20.257000000000001</v>
      </c>
      <c r="T91" s="8">
        <v>20.5</v>
      </c>
      <c r="U91" s="8">
        <v>20.945</v>
      </c>
      <c r="V91" s="8">
        <v>21.271999999999998</v>
      </c>
      <c r="W91" s="8">
        <v>21.63</v>
      </c>
      <c r="X91" s="38" t="s">
        <v>222</v>
      </c>
      <c r="Y91" s="8">
        <v>141.34399999999999</v>
      </c>
      <c r="Z91" s="8">
        <v>141.34399999999999</v>
      </c>
      <c r="AA91">
        <v>380141.24</v>
      </c>
      <c r="AB91">
        <v>271763.42</v>
      </c>
      <c r="AC91">
        <v>210220.63</v>
      </c>
      <c r="AD91">
        <v>182488.58</v>
      </c>
      <c r="AE91">
        <v>177575.49</v>
      </c>
      <c r="AF91" s="38">
        <v>395184.63</v>
      </c>
      <c r="AG91" s="38">
        <v>380141.24</v>
      </c>
    </row>
    <row r="92" spans="2:33" x14ac:dyDescent="0.25">
      <c r="B92" s="25">
        <v>38201</v>
      </c>
      <c r="C92" s="3">
        <v>88</v>
      </c>
      <c r="D92" s="10">
        <v>25</v>
      </c>
      <c r="E92" s="9">
        <v>12</v>
      </c>
      <c r="F92" s="9">
        <v>13</v>
      </c>
      <c r="G92" s="9" t="s">
        <v>249</v>
      </c>
      <c r="H92" s="18">
        <v>0.1</v>
      </c>
      <c r="I92">
        <v>1.1897146522676927E-4</v>
      </c>
      <c r="J92" s="18">
        <v>15.37</v>
      </c>
      <c r="K92" s="18">
        <v>17.32</v>
      </c>
      <c r="L92" s="18">
        <v>0.88741339491916849</v>
      </c>
      <c r="N92" s="18">
        <v>1106.6199999999999</v>
      </c>
      <c r="O92" s="18">
        <v>6.1199999999999992</v>
      </c>
      <c r="P92" s="18">
        <v>0.81849468801436487</v>
      </c>
      <c r="Q92" s="8">
        <v>16.41</v>
      </c>
      <c r="R92" s="8">
        <v>19.78</v>
      </c>
      <c r="S92" s="8">
        <v>20.048999999999999</v>
      </c>
      <c r="T92" s="8">
        <v>20.38</v>
      </c>
      <c r="U92" s="8">
        <v>20.817</v>
      </c>
      <c r="V92" s="8">
        <v>21.138000000000002</v>
      </c>
      <c r="W92" s="8">
        <v>21.49</v>
      </c>
      <c r="X92" s="38" t="s">
        <v>222</v>
      </c>
      <c r="Y92" s="8">
        <v>140.06400000000002</v>
      </c>
      <c r="Z92" s="8">
        <v>140.06400000000002</v>
      </c>
      <c r="AA92">
        <v>374512.47</v>
      </c>
      <c r="AB92">
        <v>268526.36</v>
      </c>
      <c r="AC92">
        <v>208572.4</v>
      </c>
      <c r="AD92">
        <v>181417.37</v>
      </c>
      <c r="AE92">
        <v>176495.9</v>
      </c>
      <c r="AF92" s="38">
        <v>389286.1</v>
      </c>
      <c r="AG92" s="38">
        <v>374512.47</v>
      </c>
    </row>
    <row r="93" spans="2:33" x14ac:dyDescent="0.25">
      <c r="B93" s="25">
        <v>38202</v>
      </c>
      <c r="C93" s="3">
        <v>89</v>
      </c>
      <c r="D93" s="10">
        <v>25</v>
      </c>
      <c r="E93" s="9">
        <v>11</v>
      </c>
      <c r="F93" s="9">
        <v>14</v>
      </c>
      <c r="G93" s="9" t="s">
        <v>249</v>
      </c>
      <c r="H93" s="18">
        <v>0.1</v>
      </c>
      <c r="I93">
        <v>4.0770811813084507E-5</v>
      </c>
      <c r="J93" s="18">
        <v>16.03</v>
      </c>
      <c r="K93" s="18">
        <v>17.75</v>
      </c>
      <c r="L93" s="18">
        <v>0.90309859154929584</v>
      </c>
      <c r="N93" s="18">
        <v>1099.69</v>
      </c>
      <c r="O93" s="18">
        <v>5.57</v>
      </c>
      <c r="P93" s="18">
        <v>0.82479355288031031</v>
      </c>
      <c r="Q93" s="8">
        <v>16.579999999999998</v>
      </c>
      <c r="R93" s="8">
        <v>19.72</v>
      </c>
      <c r="S93" s="8">
        <v>20.102</v>
      </c>
      <c r="T93" s="8">
        <v>20.57</v>
      </c>
      <c r="U93" s="8">
        <v>20.975000000000001</v>
      </c>
      <c r="V93" s="8">
        <v>21.273</v>
      </c>
      <c r="W93" s="8">
        <v>21.6</v>
      </c>
      <c r="X93" s="38" t="s">
        <v>222</v>
      </c>
      <c r="Y93" s="8">
        <v>140.82</v>
      </c>
      <c r="Z93" s="8">
        <v>140.82</v>
      </c>
      <c r="AA93">
        <v>375371.03</v>
      </c>
      <c r="AB93">
        <v>268581.5</v>
      </c>
      <c r="AC93">
        <v>209918.04</v>
      </c>
      <c r="AD93">
        <v>182938.4</v>
      </c>
      <c r="AE93">
        <v>177731.57</v>
      </c>
      <c r="AF93" s="38">
        <v>390162.66</v>
      </c>
      <c r="AG93" s="38">
        <v>375371.03</v>
      </c>
    </row>
    <row r="94" spans="2:33" x14ac:dyDescent="0.25">
      <c r="B94" s="25">
        <v>38203</v>
      </c>
      <c r="C94" s="3">
        <v>90</v>
      </c>
      <c r="D94" s="10">
        <v>25</v>
      </c>
      <c r="E94" s="9">
        <v>10</v>
      </c>
      <c r="F94" s="9">
        <v>15</v>
      </c>
      <c r="G94" s="9" t="s">
        <v>249</v>
      </c>
      <c r="H94" s="18">
        <v>0.1</v>
      </c>
      <c r="I94">
        <v>4.0770811813084507E-5</v>
      </c>
      <c r="J94" s="18">
        <v>16.21</v>
      </c>
      <c r="K94" s="18">
        <v>17.920000000000002</v>
      </c>
      <c r="L94" s="18">
        <v>0.90457589285714279</v>
      </c>
      <c r="N94" s="18">
        <v>1098.6300000000001</v>
      </c>
      <c r="O94" s="18">
        <v>5.4399999999999977</v>
      </c>
      <c r="P94" s="18">
        <v>0.83633273345330927</v>
      </c>
      <c r="Q94" s="8">
        <v>16.73</v>
      </c>
      <c r="R94" s="8">
        <v>19.48</v>
      </c>
      <c r="S94" s="8">
        <v>20.004000000000001</v>
      </c>
      <c r="T94" s="8">
        <v>20.64</v>
      </c>
      <c r="U94" s="8">
        <v>21.036999999999999</v>
      </c>
      <c r="V94" s="8">
        <v>21.329000000000001</v>
      </c>
      <c r="W94" s="8">
        <v>21.65</v>
      </c>
      <c r="X94" s="38" t="s">
        <v>222</v>
      </c>
      <c r="Y94" s="8">
        <v>140.87</v>
      </c>
      <c r="Z94" s="8">
        <v>140.87</v>
      </c>
      <c r="AA94">
        <v>373678.62</v>
      </c>
      <c r="AB94">
        <v>266508.34000000003</v>
      </c>
      <c r="AC94">
        <v>209955.44</v>
      </c>
      <c r="AD94">
        <v>183518.94</v>
      </c>
      <c r="AE94">
        <v>178231.92</v>
      </c>
      <c r="AF94" s="38">
        <v>388387.66</v>
      </c>
      <c r="AG94" s="38">
        <v>373678.62</v>
      </c>
    </row>
    <row r="95" spans="2:33" x14ac:dyDescent="0.25">
      <c r="B95" s="25">
        <v>38204</v>
      </c>
      <c r="C95" s="3">
        <v>91</v>
      </c>
      <c r="D95" s="10">
        <v>25</v>
      </c>
      <c r="E95" s="9">
        <v>9</v>
      </c>
      <c r="F95" s="9">
        <v>16</v>
      </c>
      <c r="G95" s="9" t="s">
        <v>249</v>
      </c>
      <c r="H95" s="18">
        <v>0.1</v>
      </c>
      <c r="I95">
        <v>4.0770811813084507E-5</v>
      </c>
      <c r="J95" s="18">
        <v>18.32</v>
      </c>
      <c r="K95" s="18">
        <v>18.93</v>
      </c>
      <c r="L95" s="18">
        <v>0.96777601690438464</v>
      </c>
      <c r="N95" s="18">
        <v>1080.7</v>
      </c>
      <c r="O95" s="18">
        <v>3.370000000000001</v>
      </c>
      <c r="P95" s="18">
        <v>0.85910820567860269</v>
      </c>
      <c r="Q95" s="8">
        <v>17.61</v>
      </c>
      <c r="R95" s="8">
        <v>19.91</v>
      </c>
      <c r="S95" s="8">
        <v>20.498000000000001</v>
      </c>
      <c r="T95" s="8">
        <v>21.21</v>
      </c>
      <c r="U95" s="8">
        <v>21.396999999999998</v>
      </c>
      <c r="V95" s="8">
        <v>21.536000000000001</v>
      </c>
      <c r="W95" s="8">
        <v>21.69</v>
      </c>
      <c r="X95" s="38" t="s">
        <v>222</v>
      </c>
      <c r="Y95" s="8">
        <v>143.851</v>
      </c>
      <c r="Z95" s="8">
        <v>143.851</v>
      </c>
      <c r="AA95">
        <v>385658.04</v>
      </c>
      <c r="AB95">
        <v>272853.42</v>
      </c>
      <c r="AC95">
        <v>215545.79</v>
      </c>
      <c r="AD95">
        <v>187352.43</v>
      </c>
      <c r="AE95">
        <v>180473.09</v>
      </c>
      <c r="AF95" s="38">
        <v>400822.79</v>
      </c>
      <c r="AG95" s="38">
        <v>385658.04</v>
      </c>
    </row>
    <row r="96" spans="2:33" x14ac:dyDescent="0.25">
      <c r="B96" s="25">
        <v>38205</v>
      </c>
      <c r="C96" s="3">
        <v>92</v>
      </c>
      <c r="D96" s="10">
        <v>25</v>
      </c>
      <c r="E96" s="9">
        <v>8</v>
      </c>
      <c r="F96" s="9">
        <v>-8</v>
      </c>
      <c r="G96" s="9" t="s">
        <v>249</v>
      </c>
      <c r="H96" s="18">
        <v>0.1</v>
      </c>
      <c r="I96">
        <v>4.0770811813084507E-5</v>
      </c>
      <c r="J96" s="18">
        <v>19.34</v>
      </c>
      <c r="K96" s="18">
        <v>19.47</v>
      </c>
      <c r="L96" s="18">
        <v>0.99332306111967139</v>
      </c>
      <c r="N96" s="18">
        <v>1063.97</v>
      </c>
      <c r="O96" s="18">
        <v>2.6099999999999994</v>
      </c>
      <c r="P96" s="18">
        <v>0.88067500838966395</v>
      </c>
      <c r="Q96" s="8">
        <v>18.37</v>
      </c>
      <c r="R96" s="8">
        <v>20.34</v>
      </c>
      <c r="S96" s="8">
        <v>20.859000000000002</v>
      </c>
      <c r="T96" s="8">
        <v>21.49</v>
      </c>
      <c r="U96" s="8">
        <v>21.669</v>
      </c>
      <c r="V96" s="8">
        <v>21.803000000000001</v>
      </c>
      <c r="W96" s="8">
        <v>21.95</v>
      </c>
      <c r="X96" s="38" t="s">
        <v>222</v>
      </c>
      <c r="Y96" s="8">
        <v>146.48099999999999</v>
      </c>
      <c r="Z96" s="8">
        <v>146.48099999999999</v>
      </c>
      <c r="AA96">
        <v>396446.6</v>
      </c>
      <c r="AB96">
        <v>278011.05</v>
      </c>
      <c r="AC96">
        <v>218697.24</v>
      </c>
      <c r="AD96">
        <v>189770.86</v>
      </c>
      <c r="AE96">
        <v>182735.05</v>
      </c>
      <c r="AF96" s="38">
        <v>412019.24</v>
      </c>
      <c r="AG96" s="38">
        <v>396446.6</v>
      </c>
    </row>
    <row r="97" spans="2:33" x14ac:dyDescent="0.25">
      <c r="B97" s="25">
        <v>38208</v>
      </c>
      <c r="C97" s="3">
        <v>93</v>
      </c>
      <c r="D97" s="10">
        <v>25</v>
      </c>
      <c r="E97" s="9">
        <v>7</v>
      </c>
      <c r="F97" s="9">
        <v>-7</v>
      </c>
      <c r="G97" s="9" t="s">
        <v>249</v>
      </c>
      <c r="H97" s="18">
        <v>0.1</v>
      </c>
      <c r="I97">
        <v>1.2231742228396847E-4</v>
      </c>
      <c r="J97" s="18">
        <v>18.89</v>
      </c>
      <c r="K97" s="18">
        <v>19.09</v>
      </c>
      <c r="L97" s="18">
        <v>0.98952331063383969</v>
      </c>
      <c r="N97" s="18">
        <v>1065.22</v>
      </c>
      <c r="O97" s="18">
        <v>2.9499999999999993</v>
      </c>
      <c r="P97" s="18">
        <v>0.87933561309233033</v>
      </c>
      <c r="Q97" s="8">
        <v>18</v>
      </c>
      <c r="R97" s="8">
        <v>19.91</v>
      </c>
      <c r="S97" s="8">
        <v>20.47</v>
      </c>
      <c r="T97" s="8">
        <v>21.15</v>
      </c>
      <c r="U97" s="8">
        <v>21.42</v>
      </c>
      <c r="V97" s="8">
        <v>21.62</v>
      </c>
      <c r="W97" s="8">
        <v>21.84</v>
      </c>
      <c r="X97" s="38" t="s">
        <v>222</v>
      </c>
      <c r="Y97" s="8">
        <v>144.41</v>
      </c>
      <c r="Z97" s="8">
        <v>144.41</v>
      </c>
      <c r="AA97">
        <v>388216.92</v>
      </c>
      <c r="AB97">
        <v>272669.96999999997</v>
      </c>
      <c r="AC97">
        <v>215094.45</v>
      </c>
      <c r="AD97">
        <v>187384.68</v>
      </c>
      <c r="AE97">
        <v>181060.28</v>
      </c>
      <c r="AF97" s="38">
        <v>403415.9</v>
      </c>
      <c r="AG97" s="38">
        <v>388216.92</v>
      </c>
    </row>
    <row r="98" spans="2:33" x14ac:dyDescent="0.25">
      <c r="B98" s="25">
        <v>38209</v>
      </c>
      <c r="C98" s="3">
        <v>94</v>
      </c>
      <c r="D98" s="10">
        <v>25</v>
      </c>
      <c r="E98" s="9">
        <v>6</v>
      </c>
      <c r="F98" s="9">
        <v>-6</v>
      </c>
      <c r="G98" s="9" t="s">
        <v>249</v>
      </c>
      <c r="H98" s="18">
        <v>0.1</v>
      </c>
      <c r="I98">
        <v>4.0910223523926703E-5</v>
      </c>
      <c r="J98" s="18">
        <v>17.47</v>
      </c>
      <c r="K98" s="18">
        <v>18.28</v>
      </c>
      <c r="L98" s="18">
        <v>0.95568927789934344</v>
      </c>
      <c r="N98" s="18">
        <v>1079.04</v>
      </c>
      <c r="O98" s="18">
        <v>4.1300000000000026</v>
      </c>
      <c r="P98" s="18">
        <v>0.8782626221908697</v>
      </c>
      <c r="Q98" s="8">
        <v>17.43</v>
      </c>
      <c r="R98" s="8">
        <v>19.170000000000002</v>
      </c>
      <c r="S98" s="8">
        <v>19.846</v>
      </c>
      <c r="T98" s="8">
        <v>20.66</v>
      </c>
      <c r="U98" s="8">
        <v>21.029</v>
      </c>
      <c r="V98" s="8">
        <v>21.300999999999998</v>
      </c>
      <c r="W98" s="8">
        <v>21.6</v>
      </c>
      <c r="X98" s="38" t="s">
        <v>222</v>
      </c>
      <c r="Y98" s="8">
        <v>141.036</v>
      </c>
      <c r="Z98" s="8">
        <v>141.036</v>
      </c>
      <c r="AA98">
        <v>374278.1</v>
      </c>
      <c r="AB98">
        <v>263940.93</v>
      </c>
      <c r="AC98">
        <v>209751.61</v>
      </c>
      <c r="AD98">
        <v>183752.97</v>
      </c>
      <c r="AE98">
        <v>178241.87</v>
      </c>
      <c r="AF98" s="38">
        <v>388914.86</v>
      </c>
      <c r="AG98" s="38">
        <v>374278.1</v>
      </c>
    </row>
    <row r="99" spans="2:33" x14ac:dyDescent="0.25">
      <c r="B99" s="25">
        <v>38210</v>
      </c>
      <c r="C99" s="3">
        <v>95</v>
      </c>
      <c r="D99" s="10">
        <v>25</v>
      </c>
      <c r="E99" s="9">
        <v>5</v>
      </c>
      <c r="F99" s="9">
        <v>-5</v>
      </c>
      <c r="G99" s="9" t="s">
        <v>249</v>
      </c>
      <c r="H99" s="18">
        <v>0.1</v>
      </c>
      <c r="I99">
        <v>4.0910223523926703E-5</v>
      </c>
      <c r="J99" s="18">
        <v>18.04</v>
      </c>
      <c r="K99" s="18">
        <v>18.579999999999998</v>
      </c>
      <c r="L99" s="18">
        <v>0.97093649085037681</v>
      </c>
      <c r="N99" s="18">
        <v>1075.79</v>
      </c>
      <c r="O99" s="18">
        <v>3.5399999999999991</v>
      </c>
      <c r="P99" s="18">
        <v>0.87620860678322732</v>
      </c>
      <c r="Q99" s="8">
        <v>17.489999999999998</v>
      </c>
      <c r="R99" s="8">
        <v>19.350000000000001</v>
      </c>
      <c r="S99" s="8">
        <v>19.960999999999999</v>
      </c>
      <c r="T99" s="8">
        <v>20.7</v>
      </c>
      <c r="U99" s="8">
        <v>21.045000000000002</v>
      </c>
      <c r="V99" s="8">
        <v>21.3</v>
      </c>
      <c r="W99" s="8">
        <v>21.58</v>
      </c>
      <c r="X99" s="38" t="s">
        <v>222</v>
      </c>
      <c r="Y99" s="8">
        <v>141.42599999999999</v>
      </c>
      <c r="Z99" s="8">
        <v>141.42599999999999</v>
      </c>
      <c r="AA99">
        <v>377395.49</v>
      </c>
      <c r="AB99">
        <v>265665.73</v>
      </c>
      <c r="AC99">
        <v>210323.02</v>
      </c>
      <c r="AD99">
        <v>183942.88</v>
      </c>
      <c r="AE99">
        <v>178268.74</v>
      </c>
      <c r="AF99" s="38">
        <v>392138.25</v>
      </c>
      <c r="AG99" s="38">
        <v>377395.49</v>
      </c>
    </row>
    <row r="100" spans="2:33" x14ac:dyDescent="0.25">
      <c r="B100" s="25">
        <v>38211</v>
      </c>
      <c r="C100" s="3">
        <v>96</v>
      </c>
      <c r="D100" s="10">
        <v>25</v>
      </c>
      <c r="E100" s="9">
        <v>4</v>
      </c>
      <c r="F100" s="9">
        <v>-4</v>
      </c>
      <c r="G100" s="9" t="s">
        <v>249</v>
      </c>
      <c r="H100" s="18">
        <v>0.1</v>
      </c>
      <c r="I100">
        <v>4.0910223523926703E-5</v>
      </c>
      <c r="J100" s="18">
        <v>19.079999999999998</v>
      </c>
      <c r="K100" s="18">
        <v>18.809999999999999</v>
      </c>
      <c r="L100" s="18">
        <v>1.0143540669856459</v>
      </c>
      <c r="N100" s="18">
        <v>1063.23</v>
      </c>
      <c r="O100" s="18">
        <v>2.6500000000000021</v>
      </c>
      <c r="P100" s="18">
        <v>0.90658928303397224</v>
      </c>
      <c r="Q100" s="8">
        <v>18.12</v>
      </c>
      <c r="R100" s="8">
        <v>19.32</v>
      </c>
      <c r="S100" s="8">
        <v>19.986999999999998</v>
      </c>
      <c r="T100" s="8">
        <v>20.79</v>
      </c>
      <c r="U100" s="8">
        <v>21.158999999999999</v>
      </c>
      <c r="V100" s="8">
        <v>21.431000000000001</v>
      </c>
      <c r="W100" s="8">
        <v>21.73</v>
      </c>
      <c r="X100" s="38" t="s">
        <v>222</v>
      </c>
      <c r="Y100" s="8">
        <v>142.53699999999998</v>
      </c>
      <c r="Z100" s="8">
        <v>142.53699999999998</v>
      </c>
      <c r="AA100">
        <v>378908.44</v>
      </c>
      <c r="AB100">
        <v>265904.5</v>
      </c>
      <c r="AC100">
        <v>211146.68</v>
      </c>
      <c r="AD100">
        <v>184915.79</v>
      </c>
      <c r="AE100">
        <v>179353.18</v>
      </c>
      <c r="AF100" s="38">
        <v>393694.26</v>
      </c>
      <c r="AG100" s="38">
        <v>378908.44</v>
      </c>
    </row>
    <row r="101" spans="2:33" x14ac:dyDescent="0.25">
      <c r="B101" s="25">
        <v>38212</v>
      </c>
      <c r="C101" s="3">
        <v>97</v>
      </c>
      <c r="D101" s="10">
        <v>25</v>
      </c>
      <c r="E101" s="9">
        <v>3</v>
      </c>
      <c r="F101" s="9">
        <v>-3</v>
      </c>
      <c r="G101" s="9" t="s">
        <v>249</v>
      </c>
      <c r="H101" s="18">
        <v>0.1</v>
      </c>
      <c r="I101">
        <v>4.0910223523926703E-5</v>
      </c>
      <c r="J101" s="18">
        <v>17.98</v>
      </c>
      <c r="K101" s="18">
        <v>18.5</v>
      </c>
      <c r="L101" s="18">
        <v>0.97189189189189196</v>
      </c>
      <c r="N101" s="18">
        <v>1064.8</v>
      </c>
      <c r="O101" s="18">
        <v>3.7100000000000009</v>
      </c>
      <c r="P101" s="18">
        <v>0.89943627944433269</v>
      </c>
      <c r="Q101" s="8">
        <v>17.87</v>
      </c>
      <c r="R101" s="8">
        <v>19.02</v>
      </c>
      <c r="S101" s="8">
        <v>19.867999999999999</v>
      </c>
      <c r="T101" s="8">
        <v>20.88</v>
      </c>
      <c r="U101" s="8">
        <v>21.196999999999999</v>
      </c>
      <c r="V101" s="8">
        <v>21.431999999999999</v>
      </c>
      <c r="W101" s="8">
        <v>21.69</v>
      </c>
      <c r="X101" s="38" t="s">
        <v>222</v>
      </c>
      <c r="Y101" s="8">
        <v>141.95699999999999</v>
      </c>
      <c r="Z101" s="8">
        <v>141.95699999999999</v>
      </c>
      <c r="AA101">
        <v>373114.64</v>
      </c>
      <c r="AB101">
        <v>264035.73</v>
      </c>
      <c r="AC101">
        <v>211817.73</v>
      </c>
      <c r="AD101">
        <v>185310.79</v>
      </c>
      <c r="AE101">
        <v>179401.3</v>
      </c>
      <c r="AF101" s="38">
        <v>387658.27</v>
      </c>
      <c r="AG101" s="38">
        <v>373114.64</v>
      </c>
    </row>
    <row r="102" spans="2:33" x14ac:dyDescent="0.25">
      <c r="B102" s="25">
        <v>38215</v>
      </c>
      <c r="C102" s="3">
        <v>98</v>
      </c>
      <c r="D102" s="10">
        <v>25</v>
      </c>
      <c r="E102" s="9">
        <v>2</v>
      </c>
      <c r="F102" s="9">
        <v>-2</v>
      </c>
      <c r="G102" s="9" t="s">
        <v>249</v>
      </c>
      <c r="H102" s="18">
        <v>0.1</v>
      </c>
      <c r="I102">
        <v>1.2273569157916775E-4</v>
      </c>
      <c r="J102" s="18">
        <v>17.57</v>
      </c>
      <c r="K102" s="18">
        <v>18.170000000000002</v>
      </c>
      <c r="L102" s="18">
        <v>0.96697853604843143</v>
      </c>
      <c r="N102" s="18">
        <v>1079.3399999999999</v>
      </c>
      <c r="O102" s="18">
        <v>3.9899999999999984</v>
      </c>
      <c r="P102" s="18">
        <v>0.88232276597927561</v>
      </c>
      <c r="Q102" s="8">
        <v>17.2</v>
      </c>
      <c r="R102" s="8">
        <v>18.5</v>
      </c>
      <c r="S102" s="8">
        <v>19.494</v>
      </c>
      <c r="T102" s="8">
        <v>20.67</v>
      </c>
      <c r="U102" s="8">
        <v>21.018999999999998</v>
      </c>
      <c r="V102" s="8">
        <v>21.277000000000001</v>
      </c>
      <c r="W102" s="8">
        <v>21.56</v>
      </c>
      <c r="X102" s="38" t="s">
        <v>222</v>
      </c>
      <c r="Y102" s="8">
        <v>139.72</v>
      </c>
      <c r="Z102" s="8">
        <v>139.72</v>
      </c>
      <c r="AA102">
        <v>362673.48</v>
      </c>
      <c r="AB102">
        <v>258925.08</v>
      </c>
      <c r="AC102">
        <v>209571.47</v>
      </c>
      <c r="AD102">
        <v>183753.13</v>
      </c>
      <c r="AE102">
        <v>178112.73</v>
      </c>
      <c r="AF102" s="38">
        <v>376762.55</v>
      </c>
      <c r="AG102" s="38">
        <v>362673.48</v>
      </c>
    </row>
    <row r="103" spans="2:33" x14ac:dyDescent="0.25">
      <c r="B103" s="25">
        <v>38216</v>
      </c>
      <c r="C103" s="3">
        <v>99</v>
      </c>
      <c r="D103" s="10">
        <v>25</v>
      </c>
      <c r="E103" s="9">
        <v>1</v>
      </c>
      <c r="F103" s="9">
        <v>-1</v>
      </c>
      <c r="G103" s="9" t="s">
        <v>249</v>
      </c>
      <c r="H103" s="18">
        <v>0.1</v>
      </c>
      <c r="I103">
        <v>4.0910223523926703E-5</v>
      </c>
      <c r="J103" s="18">
        <v>17.02</v>
      </c>
      <c r="K103" s="18">
        <v>17.93</v>
      </c>
      <c r="L103" s="18">
        <v>0.94924707194645841</v>
      </c>
      <c r="N103" s="18">
        <v>1081.71</v>
      </c>
      <c r="O103" s="18">
        <v>4.59</v>
      </c>
      <c r="P103" s="18">
        <v>0.86485360008335954</v>
      </c>
      <c r="Q103" s="8">
        <v>16.600000000000001</v>
      </c>
      <c r="R103" s="8">
        <v>18.190000000000001</v>
      </c>
      <c r="S103" s="8">
        <v>19.193999999999999</v>
      </c>
      <c r="T103" s="8">
        <v>20.38</v>
      </c>
      <c r="U103" s="8">
        <v>20.864999999999998</v>
      </c>
      <c r="V103" s="8">
        <v>21.221</v>
      </c>
      <c r="W103" s="8">
        <v>21.61</v>
      </c>
      <c r="X103" s="38" t="s">
        <v>222</v>
      </c>
      <c r="Y103" s="8">
        <v>138.06</v>
      </c>
      <c r="Z103" s="8">
        <v>138.06</v>
      </c>
      <c r="AA103">
        <v>356365.91</v>
      </c>
      <c r="AB103">
        <v>254937.52</v>
      </c>
      <c r="AC103">
        <v>206628.99</v>
      </c>
      <c r="AD103">
        <v>182365.86</v>
      </c>
      <c r="AE103">
        <v>177635.53</v>
      </c>
      <c r="AF103" s="38">
        <v>370194.53</v>
      </c>
      <c r="AG103" s="38">
        <v>356365.91</v>
      </c>
    </row>
    <row r="104" spans="2:33" x14ac:dyDescent="0.25">
      <c r="B104" s="25">
        <v>38217</v>
      </c>
      <c r="C104" s="3">
        <v>100</v>
      </c>
      <c r="D104" s="10">
        <v>19</v>
      </c>
      <c r="E104" s="9">
        <v>19</v>
      </c>
      <c r="F104" s="9">
        <v>0</v>
      </c>
      <c r="G104" s="9" t="s">
        <v>250</v>
      </c>
      <c r="H104" s="18">
        <v>0.1</v>
      </c>
      <c r="I104">
        <v>4.0910223523926703E-5</v>
      </c>
      <c r="J104" s="18">
        <v>16.23</v>
      </c>
      <c r="K104" s="18">
        <v>17.510000000000002</v>
      </c>
      <c r="L104" s="18">
        <v>0.92689891490576803</v>
      </c>
      <c r="N104" s="18">
        <v>1095.17</v>
      </c>
      <c r="O104" s="18">
        <v>5.4759999999999991</v>
      </c>
      <c r="P104" s="18">
        <v>0.88211986131748377</v>
      </c>
      <c r="Q104" s="8">
        <v>17.809999999999999</v>
      </c>
      <c r="R104" s="8">
        <v>18.905000000000001</v>
      </c>
      <c r="S104" s="8">
        <v>20.190000000000001</v>
      </c>
      <c r="T104" s="8">
        <v>20.651</v>
      </c>
      <c r="U104" s="8">
        <v>20.99</v>
      </c>
      <c r="V104" s="8">
        <v>21.36</v>
      </c>
      <c r="W104" s="8">
        <v>21.706</v>
      </c>
      <c r="X104" s="38" t="s">
        <v>222</v>
      </c>
      <c r="Y104" s="8">
        <v>141.61199999999999</v>
      </c>
      <c r="Z104" s="8">
        <v>141.61199999999999</v>
      </c>
      <c r="AA104">
        <v>348935.79</v>
      </c>
      <c r="AB104">
        <v>251109.41</v>
      </c>
      <c r="AC104">
        <v>204711.07</v>
      </c>
      <c r="AD104">
        <v>180502.9</v>
      </c>
      <c r="AE104">
        <v>175704.58</v>
      </c>
      <c r="AF104" s="38">
        <v>362460.94</v>
      </c>
      <c r="AG104" s="38">
        <v>348935.79</v>
      </c>
    </row>
    <row r="105" spans="2:33" x14ac:dyDescent="0.25">
      <c r="B105" s="25">
        <v>38218</v>
      </c>
      <c r="C105" s="3">
        <v>101</v>
      </c>
      <c r="D105" s="10">
        <v>19</v>
      </c>
      <c r="E105" s="9">
        <v>18</v>
      </c>
      <c r="F105" s="9">
        <v>1</v>
      </c>
      <c r="G105" s="9" t="s">
        <v>250</v>
      </c>
      <c r="H105" s="18">
        <v>0.1</v>
      </c>
      <c r="I105">
        <v>4.0910223523926703E-5</v>
      </c>
      <c r="J105" s="18">
        <v>16.96</v>
      </c>
      <c r="K105" s="18">
        <v>17.850000000000001</v>
      </c>
      <c r="L105" s="18">
        <v>0.95014005602240892</v>
      </c>
      <c r="N105" s="18">
        <v>1091.23</v>
      </c>
      <c r="O105" s="18">
        <v>4.7689999999999984</v>
      </c>
      <c r="P105" s="18">
        <v>0.88171513060620998</v>
      </c>
      <c r="Q105" s="8">
        <v>17.89</v>
      </c>
      <c r="R105" s="8">
        <v>18.994</v>
      </c>
      <c r="S105" s="8">
        <v>20.29</v>
      </c>
      <c r="T105" s="8">
        <v>20.727</v>
      </c>
      <c r="U105" s="8">
        <v>21.047999999999998</v>
      </c>
      <c r="V105" s="8">
        <v>21.4</v>
      </c>
      <c r="W105" s="8">
        <v>21.728999999999999</v>
      </c>
      <c r="X105" s="38" t="s">
        <v>222</v>
      </c>
      <c r="Y105" s="8">
        <v>142.07799999999997</v>
      </c>
      <c r="Z105" s="8">
        <v>142.07799999999997</v>
      </c>
      <c r="AA105">
        <v>350521.63</v>
      </c>
      <c r="AB105">
        <v>252305.29</v>
      </c>
      <c r="AC105">
        <v>205719.36</v>
      </c>
      <c r="AD105">
        <v>181165.73</v>
      </c>
      <c r="AE105">
        <v>176188.84</v>
      </c>
      <c r="AF105" s="38">
        <v>364093.42</v>
      </c>
      <c r="AG105" s="38">
        <v>350521.63</v>
      </c>
    </row>
    <row r="106" spans="2:33" x14ac:dyDescent="0.25">
      <c r="B106" s="25">
        <v>38219</v>
      </c>
      <c r="C106" s="3">
        <v>102</v>
      </c>
      <c r="D106" s="10">
        <v>19</v>
      </c>
      <c r="E106" s="9">
        <v>17</v>
      </c>
      <c r="F106" s="9">
        <v>2</v>
      </c>
      <c r="G106" s="9" t="s">
        <v>250</v>
      </c>
      <c r="H106" s="18">
        <v>0.1</v>
      </c>
      <c r="I106">
        <v>4.0910223523926703E-5</v>
      </c>
      <c r="J106" s="18">
        <v>16</v>
      </c>
      <c r="K106" s="18">
        <v>17.5</v>
      </c>
      <c r="L106" s="18">
        <v>0.91428571428571426</v>
      </c>
      <c r="N106" s="18">
        <v>1098.3499999999999</v>
      </c>
      <c r="O106" s="18">
        <v>5.7220000000000013</v>
      </c>
      <c r="P106" s="18">
        <v>0.87854654056744641</v>
      </c>
      <c r="Q106" s="8">
        <v>17.649999999999999</v>
      </c>
      <c r="R106" s="8">
        <v>18.774000000000001</v>
      </c>
      <c r="S106" s="8">
        <v>20.09</v>
      </c>
      <c r="T106" s="8">
        <v>20.587</v>
      </c>
      <c r="U106" s="8">
        <v>20.952000000000002</v>
      </c>
      <c r="V106" s="8">
        <v>21.35</v>
      </c>
      <c r="W106" s="8">
        <v>21.722000000000001</v>
      </c>
      <c r="X106" s="38" t="s">
        <v>222</v>
      </c>
      <c r="Y106" s="8">
        <v>141.125</v>
      </c>
      <c r="Z106" s="8">
        <v>141.125</v>
      </c>
      <c r="AA106">
        <v>345904.94</v>
      </c>
      <c r="AB106">
        <v>249441.86</v>
      </c>
      <c r="AC106">
        <v>203768.46</v>
      </c>
      <c r="AD106">
        <v>179991.87</v>
      </c>
      <c r="AE106">
        <v>175438.73</v>
      </c>
      <c r="AF106" s="38">
        <v>359283.08</v>
      </c>
      <c r="AG106" s="38">
        <v>345904.94</v>
      </c>
    </row>
    <row r="107" spans="2:33" x14ac:dyDescent="0.25">
      <c r="B107" s="25">
        <v>38222</v>
      </c>
      <c r="C107" s="3">
        <v>103</v>
      </c>
      <c r="D107" s="10">
        <v>19</v>
      </c>
      <c r="E107" s="9">
        <v>16</v>
      </c>
      <c r="F107" s="9">
        <v>3</v>
      </c>
      <c r="G107" s="9" t="s">
        <v>250</v>
      </c>
      <c r="H107" s="18">
        <v>0.1</v>
      </c>
      <c r="I107">
        <v>1.2273569157916775E-4</v>
      </c>
      <c r="J107" s="18">
        <v>15.88</v>
      </c>
      <c r="K107" s="18">
        <v>17.28</v>
      </c>
      <c r="L107" s="18">
        <v>0.91898148148148151</v>
      </c>
      <c r="N107" s="18">
        <v>1095.68</v>
      </c>
      <c r="O107" s="18">
        <v>5.923</v>
      </c>
      <c r="P107" s="18">
        <v>0.86442355269668469</v>
      </c>
      <c r="Q107" s="8">
        <v>17.47</v>
      </c>
      <c r="R107" s="8">
        <v>18.77</v>
      </c>
      <c r="S107" s="8">
        <v>20.21</v>
      </c>
      <c r="T107" s="8">
        <v>20.695</v>
      </c>
      <c r="U107" s="8">
        <v>21.050999999999998</v>
      </c>
      <c r="V107" s="8">
        <v>21.44</v>
      </c>
      <c r="W107" s="8">
        <v>21.803000000000001</v>
      </c>
      <c r="X107" s="38" t="s">
        <v>222</v>
      </c>
      <c r="Y107" s="8">
        <v>141.43899999999999</v>
      </c>
      <c r="Z107" s="8">
        <v>141.43899999999999</v>
      </c>
      <c r="AA107">
        <v>342994.07</v>
      </c>
      <c r="AB107">
        <v>249677.2</v>
      </c>
      <c r="AC107">
        <v>204986.72</v>
      </c>
      <c r="AD107">
        <v>180943.18</v>
      </c>
      <c r="AE107">
        <v>176274.58</v>
      </c>
      <c r="AF107" s="38">
        <v>356215.53</v>
      </c>
      <c r="AG107" s="38">
        <v>342994.07</v>
      </c>
    </row>
    <row r="108" spans="2:33" x14ac:dyDescent="0.25">
      <c r="B108" s="25">
        <v>38223</v>
      </c>
      <c r="C108" s="3">
        <v>104</v>
      </c>
      <c r="D108" s="10">
        <v>19</v>
      </c>
      <c r="E108" s="9">
        <v>15</v>
      </c>
      <c r="F108" s="9">
        <v>4</v>
      </c>
      <c r="G108" s="9" t="s">
        <v>250</v>
      </c>
      <c r="H108" s="18">
        <v>0.1</v>
      </c>
      <c r="I108">
        <v>4.2165009388250851E-5</v>
      </c>
      <c r="J108" s="18">
        <v>15.33</v>
      </c>
      <c r="K108" s="18">
        <v>16.82</v>
      </c>
      <c r="L108" s="18">
        <v>0.91141498216409034</v>
      </c>
      <c r="N108" s="18">
        <v>1096.19</v>
      </c>
      <c r="O108" s="18">
        <v>6.4150000000000009</v>
      </c>
      <c r="P108" s="18">
        <v>0.85671342685370744</v>
      </c>
      <c r="Q108" s="8">
        <v>17.100000000000001</v>
      </c>
      <c r="R108" s="8">
        <v>18.420000000000002</v>
      </c>
      <c r="S108" s="8">
        <v>19.96</v>
      </c>
      <c r="T108" s="8">
        <v>20.504999999999999</v>
      </c>
      <c r="U108" s="8">
        <v>20.905000000000001</v>
      </c>
      <c r="V108" s="8">
        <v>21.34</v>
      </c>
      <c r="W108" s="8">
        <v>21.745000000000001</v>
      </c>
      <c r="X108" s="38" t="s">
        <v>222</v>
      </c>
      <c r="Y108" s="8">
        <v>139.97499999999999</v>
      </c>
      <c r="Z108" s="8">
        <v>139.97499999999999</v>
      </c>
      <c r="AA108">
        <v>335937.64</v>
      </c>
      <c r="AB108">
        <v>245381.64</v>
      </c>
      <c r="AC108">
        <v>202599.88</v>
      </c>
      <c r="AD108">
        <v>179376.27</v>
      </c>
      <c r="AE108">
        <v>175147.39</v>
      </c>
      <c r="AF108" s="38">
        <v>348872.08</v>
      </c>
      <c r="AG108" s="38">
        <v>335937.64</v>
      </c>
    </row>
    <row r="109" spans="2:33" x14ac:dyDescent="0.25">
      <c r="B109" s="25">
        <v>38224</v>
      </c>
      <c r="C109" s="3">
        <v>105</v>
      </c>
      <c r="D109" s="10">
        <v>19</v>
      </c>
      <c r="E109" s="9">
        <v>14</v>
      </c>
      <c r="F109" s="9">
        <v>5</v>
      </c>
      <c r="G109" s="9" t="s">
        <v>250</v>
      </c>
      <c r="H109" s="18">
        <v>0.1</v>
      </c>
      <c r="I109">
        <v>4.2165009388250851E-5</v>
      </c>
      <c r="J109" s="18">
        <v>14.98</v>
      </c>
      <c r="K109" s="18">
        <v>16.91</v>
      </c>
      <c r="L109" s="18">
        <v>0.88586635127143709</v>
      </c>
      <c r="N109" s="18">
        <v>1104.96</v>
      </c>
      <c r="O109" s="18">
        <v>5.6039999999999992</v>
      </c>
      <c r="P109" s="18">
        <v>0.85892764185320147</v>
      </c>
      <c r="Q109" s="8">
        <v>16.5</v>
      </c>
      <c r="R109" s="8">
        <v>17.59</v>
      </c>
      <c r="S109" s="8">
        <v>19.21</v>
      </c>
      <c r="T109" s="8">
        <v>19.626999999999999</v>
      </c>
      <c r="U109" s="8">
        <v>19.934000000000001</v>
      </c>
      <c r="V109" s="8">
        <v>20.27</v>
      </c>
      <c r="W109" s="8">
        <v>20.584</v>
      </c>
      <c r="X109" s="38" t="s">
        <v>222</v>
      </c>
      <c r="Y109" s="8">
        <v>133.715</v>
      </c>
      <c r="Z109" s="8">
        <v>133.715</v>
      </c>
      <c r="AA109">
        <v>323233.8</v>
      </c>
      <c r="AB109">
        <v>234847.6</v>
      </c>
      <c r="AC109">
        <v>194710.55</v>
      </c>
      <c r="AD109">
        <v>171529.38</v>
      </c>
      <c r="AE109">
        <v>166842.64000000001</v>
      </c>
      <c r="AF109" s="38">
        <v>335664.4</v>
      </c>
      <c r="AG109" s="38">
        <v>323233.8</v>
      </c>
    </row>
    <row r="110" spans="2:33" x14ac:dyDescent="0.25">
      <c r="B110" s="25">
        <v>38225</v>
      </c>
      <c r="C110" s="3">
        <v>106</v>
      </c>
      <c r="D110" s="10">
        <v>19</v>
      </c>
      <c r="E110" s="9">
        <v>13</v>
      </c>
      <c r="F110" s="9">
        <v>6</v>
      </c>
      <c r="G110" s="9" t="s">
        <v>250</v>
      </c>
      <c r="H110" s="18">
        <v>0.1</v>
      </c>
      <c r="I110">
        <v>4.2165009388250851E-5</v>
      </c>
      <c r="J110" s="18">
        <v>14.91</v>
      </c>
      <c r="K110" s="18">
        <v>16.72</v>
      </c>
      <c r="L110" s="18">
        <v>0.89174641148325362</v>
      </c>
      <c r="N110" s="18">
        <v>1105.0899999999999</v>
      </c>
      <c r="O110" s="18">
        <v>5.5289999999999999</v>
      </c>
      <c r="P110" s="18">
        <v>0.8537981269510927</v>
      </c>
      <c r="Q110" s="8">
        <v>16.41</v>
      </c>
      <c r="R110" s="8">
        <v>17.59</v>
      </c>
      <c r="S110" s="8">
        <v>19.22</v>
      </c>
      <c r="T110" s="8">
        <v>19.588999999999999</v>
      </c>
      <c r="U110" s="8">
        <v>19.861999999999998</v>
      </c>
      <c r="V110" s="8">
        <v>20.16</v>
      </c>
      <c r="W110" s="8">
        <v>20.439</v>
      </c>
      <c r="X110" s="38" t="s">
        <v>222</v>
      </c>
      <c r="Y110" s="8">
        <v>133.26999999999998</v>
      </c>
      <c r="Z110" s="8">
        <v>133.26999999999998</v>
      </c>
      <c r="AA110">
        <v>322065.75</v>
      </c>
      <c r="AB110">
        <v>234898.47</v>
      </c>
      <c r="AC110">
        <v>194666.84</v>
      </c>
      <c r="AD110">
        <v>171112.77</v>
      </c>
      <c r="AE110">
        <v>166145.51999999999</v>
      </c>
      <c r="AF110" s="38">
        <v>334437.28000000003</v>
      </c>
      <c r="AG110" s="38">
        <v>322065.75</v>
      </c>
    </row>
    <row r="111" spans="2:33" x14ac:dyDescent="0.25">
      <c r="B111" s="25">
        <v>38226</v>
      </c>
      <c r="C111" s="3">
        <v>107</v>
      </c>
      <c r="D111" s="10">
        <v>19</v>
      </c>
      <c r="E111" s="9">
        <v>12</v>
      </c>
      <c r="F111" s="9">
        <v>7</v>
      </c>
      <c r="G111" s="9" t="s">
        <v>250</v>
      </c>
      <c r="H111" s="18">
        <v>0.1</v>
      </c>
      <c r="I111">
        <v>4.2165009388250851E-5</v>
      </c>
      <c r="J111" s="18">
        <v>14.71</v>
      </c>
      <c r="K111" s="18">
        <v>16.55</v>
      </c>
      <c r="L111" s="18">
        <v>0.88882175226586102</v>
      </c>
      <c r="N111" s="18">
        <v>1107.77</v>
      </c>
      <c r="O111" s="18">
        <v>5.4789999999999992</v>
      </c>
      <c r="P111" s="18">
        <v>0.84732423924449107</v>
      </c>
      <c r="Q111" s="8">
        <v>16.149999999999999</v>
      </c>
      <c r="R111" s="8">
        <v>17.47</v>
      </c>
      <c r="S111" s="8">
        <v>19.059999999999999</v>
      </c>
      <c r="T111" s="8">
        <v>19.401</v>
      </c>
      <c r="U111" s="8">
        <v>19.654</v>
      </c>
      <c r="V111" s="8">
        <v>19.93</v>
      </c>
      <c r="W111" s="8">
        <v>20.189</v>
      </c>
      <c r="X111" s="38" t="s">
        <v>222</v>
      </c>
      <c r="Y111" s="8">
        <v>131.85399999999998</v>
      </c>
      <c r="Z111" s="8">
        <v>131.85399999999998</v>
      </c>
      <c r="AA111">
        <v>318094.39</v>
      </c>
      <c r="AB111">
        <v>233168.49</v>
      </c>
      <c r="AC111">
        <v>192962.15</v>
      </c>
      <c r="AD111">
        <v>169422.13</v>
      </c>
      <c r="AE111">
        <v>164353.54999999999</v>
      </c>
      <c r="AF111" s="38">
        <v>330299.27</v>
      </c>
      <c r="AG111" s="38">
        <v>318094.39</v>
      </c>
    </row>
    <row r="112" spans="2:33" x14ac:dyDescent="0.25">
      <c r="B112" s="25">
        <v>38229</v>
      </c>
      <c r="C112" s="3">
        <v>108</v>
      </c>
      <c r="D112" s="10">
        <v>19</v>
      </c>
      <c r="E112" s="9">
        <v>11</v>
      </c>
      <c r="F112" s="9">
        <v>8</v>
      </c>
      <c r="G112" s="9" t="s">
        <v>250</v>
      </c>
      <c r="H112" s="18">
        <v>0.1</v>
      </c>
      <c r="I112">
        <v>1.2650036190398062E-4</v>
      </c>
      <c r="J112" s="18">
        <v>15.44</v>
      </c>
      <c r="K112" s="18">
        <v>16.98</v>
      </c>
      <c r="L112" s="18">
        <v>0.90930506478209649</v>
      </c>
      <c r="N112" s="18">
        <v>1099.1500000000001</v>
      </c>
      <c r="O112" s="18">
        <v>4.9719999999999995</v>
      </c>
      <c r="P112" s="18">
        <v>0.86118386589837614</v>
      </c>
      <c r="Q112" s="8">
        <v>16.440000000000001</v>
      </c>
      <c r="R112" s="8">
        <v>17.579999999999998</v>
      </c>
      <c r="S112" s="8">
        <v>19.09</v>
      </c>
      <c r="T112" s="8">
        <v>19.491</v>
      </c>
      <c r="U112" s="8">
        <v>19.786999999999999</v>
      </c>
      <c r="V112" s="8">
        <v>20.11</v>
      </c>
      <c r="W112" s="8">
        <v>20.411999999999999</v>
      </c>
      <c r="X112" s="38" t="s">
        <v>222</v>
      </c>
      <c r="Y112" s="8">
        <v>132.91</v>
      </c>
      <c r="Z112" s="8">
        <v>132.91</v>
      </c>
      <c r="AA112">
        <v>322213.40000000002</v>
      </c>
      <c r="AB112">
        <v>234178.96</v>
      </c>
      <c r="AC112">
        <v>193541.86</v>
      </c>
      <c r="AD112">
        <v>170382.45</v>
      </c>
      <c r="AE112">
        <v>165646.13</v>
      </c>
      <c r="AF112" s="38">
        <v>334534.53999999998</v>
      </c>
      <c r="AG112" s="38">
        <v>322213.40000000002</v>
      </c>
    </row>
    <row r="113" spans="2:33" x14ac:dyDescent="0.25">
      <c r="B113" s="25">
        <v>38230</v>
      </c>
      <c r="C113" s="3">
        <v>109</v>
      </c>
      <c r="D113" s="10">
        <v>19</v>
      </c>
      <c r="E113" s="9">
        <v>10</v>
      </c>
      <c r="F113" s="9">
        <v>9</v>
      </c>
      <c r="G113" s="9" t="s">
        <v>250</v>
      </c>
      <c r="H113" s="18">
        <v>0.1</v>
      </c>
      <c r="I113">
        <v>4.3977733614530834E-5</v>
      </c>
      <c r="J113" s="18">
        <v>15.29</v>
      </c>
      <c r="K113" s="18">
        <v>16.87</v>
      </c>
      <c r="L113" s="18">
        <v>0.90634262003556598</v>
      </c>
      <c r="N113" s="18">
        <v>1104.24</v>
      </c>
      <c r="O113" s="18">
        <v>5.0060000000000002</v>
      </c>
      <c r="P113" s="18">
        <v>0.86332087560064075</v>
      </c>
      <c r="Q113" s="8">
        <v>16.170000000000002</v>
      </c>
      <c r="R113" s="8">
        <v>17.579999999999998</v>
      </c>
      <c r="S113" s="8">
        <v>18.73</v>
      </c>
      <c r="T113" s="8">
        <v>19.207000000000001</v>
      </c>
      <c r="U113" s="8">
        <v>19.558</v>
      </c>
      <c r="V113" s="8">
        <v>19.940000000000001</v>
      </c>
      <c r="W113" s="8">
        <v>20.295999999999999</v>
      </c>
      <c r="X113" s="38" t="s">
        <v>222</v>
      </c>
      <c r="Y113" s="8">
        <v>131.48099999999999</v>
      </c>
      <c r="Z113" s="8">
        <v>131.48099999999999</v>
      </c>
      <c r="AA113">
        <v>319530.96999999997</v>
      </c>
      <c r="AB113">
        <v>232006.53</v>
      </c>
      <c r="AC113">
        <v>190297.9</v>
      </c>
      <c r="AD113">
        <v>168151.18</v>
      </c>
      <c r="AE113">
        <v>163982.62</v>
      </c>
      <c r="AF113" s="38">
        <v>331734.83</v>
      </c>
      <c r="AG113" s="38">
        <v>319530.96999999997</v>
      </c>
    </row>
    <row r="114" spans="2:33" x14ac:dyDescent="0.25">
      <c r="B114" s="25">
        <v>38231</v>
      </c>
      <c r="C114" s="3">
        <v>110</v>
      </c>
      <c r="D114" s="10">
        <v>19</v>
      </c>
      <c r="E114" s="9">
        <v>9</v>
      </c>
      <c r="F114" s="9">
        <v>10</v>
      </c>
      <c r="G114" s="9" t="s">
        <v>250</v>
      </c>
      <c r="H114" s="18">
        <v>0.1</v>
      </c>
      <c r="I114">
        <v>4.3977733614530834E-5</v>
      </c>
      <c r="J114" s="18">
        <v>14.91</v>
      </c>
      <c r="K114" s="18">
        <v>16.46</v>
      </c>
      <c r="L114" s="18">
        <v>0.90583232077764275</v>
      </c>
      <c r="N114" s="18">
        <v>1105.9100000000001</v>
      </c>
      <c r="O114" s="18">
        <v>5.3559999999999981</v>
      </c>
      <c r="P114" s="18">
        <v>0.86501079913606915</v>
      </c>
      <c r="Q114" s="8">
        <v>16.02</v>
      </c>
      <c r="R114" s="8">
        <v>17.329999999999998</v>
      </c>
      <c r="S114" s="8">
        <v>18.52</v>
      </c>
      <c r="T114" s="8">
        <v>19.053999999999998</v>
      </c>
      <c r="U114" s="8">
        <v>19.445</v>
      </c>
      <c r="V114" s="8">
        <v>19.87</v>
      </c>
      <c r="W114" s="8">
        <v>20.265999999999998</v>
      </c>
      <c r="X114" s="38" t="s">
        <v>222</v>
      </c>
      <c r="Y114" s="8">
        <v>130.505</v>
      </c>
      <c r="Z114" s="8">
        <v>130.505</v>
      </c>
      <c r="AA114">
        <v>315716.58</v>
      </c>
      <c r="AB114">
        <v>229095.84</v>
      </c>
      <c r="AC114">
        <v>188501.65</v>
      </c>
      <c r="AD114">
        <v>167014.42000000001</v>
      </c>
      <c r="AE114">
        <v>163239.43</v>
      </c>
      <c r="AF114" s="38">
        <v>327760.17</v>
      </c>
      <c r="AG114" s="38">
        <v>315716.58</v>
      </c>
    </row>
    <row r="115" spans="2:33" x14ac:dyDescent="0.25">
      <c r="B115" s="25">
        <v>38232</v>
      </c>
      <c r="C115" s="3">
        <v>111</v>
      </c>
      <c r="D115" s="10">
        <v>19</v>
      </c>
      <c r="E115" s="9">
        <v>8</v>
      </c>
      <c r="F115" s="9">
        <v>-8</v>
      </c>
      <c r="G115" s="9" t="s">
        <v>250</v>
      </c>
      <c r="H115" s="18">
        <v>0.1</v>
      </c>
      <c r="I115">
        <v>4.3977733614530834E-5</v>
      </c>
      <c r="J115" s="18">
        <v>14.28</v>
      </c>
      <c r="K115" s="18">
        <v>15.97</v>
      </c>
      <c r="L115" s="18">
        <v>0.89417658108954279</v>
      </c>
      <c r="N115" s="18">
        <v>1118.31</v>
      </c>
      <c r="O115" s="18">
        <v>5.5449999999999999</v>
      </c>
      <c r="P115" s="18">
        <v>0.85547526403557539</v>
      </c>
      <c r="Q115" s="8">
        <v>15.39</v>
      </c>
      <c r="R115" s="8">
        <v>16.600000000000001</v>
      </c>
      <c r="S115" s="8">
        <v>17.989999999999998</v>
      </c>
      <c r="T115" s="8">
        <v>18.553000000000001</v>
      </c>
      <c r="U115" s="8">
        <v>18.963999999999999</v>
      </c>
      <c r="V115" s="8">
        <v>19.41</v>
      </c>
      <c r="W115" s="8">
        <v>19.824999999999999</v>
      </c>
      <c r="X115" s="38" t="s">
        <v>222</v>
      </c>
      <c r="Y115" s="8">
        <v>126.732</v>
      </c>
      <c r="Z115" s="8">
        <v>126.732</v>
      </c>
      <c r="AA115">
        <v>302786.46999999997</v>
      </c>
      <c r="AB115">
        <v>221296.74</v>
      </c>
      <c r="AC115">
        <v>183372.11</v>
      </c>
      <c r="AD115">
        <v>162782.20000000001</v>
      </c>
      <c r="AE115">
        <v>159357.69</v>
      </c>
      <c r="AF115" s="38">
        <v>314322.40000000002</v>
      </c>
      <c r="AG115" s="38">
        <v>302786.46999999997</v>
      </c>
    </row>
    <row r="116" spans="2:33" x14ac:dyDescent="0.25">
      <c r="B116" s="25">
        <v>38233</v>
      </c>
      <c r="C116" s="3">
        <v>112</v>
      </c>
      <c r="D116" s="10">
        <v>19</v>
      </c>
      <c r="E116" s="9">
        <v>7</v>
      </c>
      <c r="F116" s="9">
        <v>-7</v>
      </c>
      <c r="G116" s="9" t="s">
        <v>250</v>
      </c>
      <c r="H116" s="18">
        <v>0.1</v>
      </c>
      <c r="I116">
        <v>4.3977733614530834E-5</v>
      </c>
      <c r="J116" s="18">
        <v>13.91</v>
      </c>
      <c r="K116" s="18">
        <v>15.88</v>
      </c>
      <c r="L116" s="18">
        <v>0.87594458438287148</v>
      </c>
      <c r="N116" s="18">
        <v>1113.6300000000001</v>
      </c>
      <c r="O116" s="18">
        <v>5.6310000000000002</v>
      </c>
      <c r="P116" s="18">
        <v>0.85013927576601678</v>
      </c>
      <c r="Q116" s="8">
        <v>15.26</v>
      </c>
      <c r="R116" s="8">
        <v>16.5</v>
      </c>
      <c r="S116" s="8">
        <v>17.95</v>
      </c>
      <c r="T116" s="8">
        <v>18.436</v>
      </c>
      <c r="U116" s="8">
        <v>18.792000000000002</v>
      </c>
      <c r="V116" s="8">
        <v>19.18</v>
      </c>
      <c r="W116" s="8">
        <v>19.541</v>
      </c>
      <c r="X116" s="38" t="s">
        <v>222</v>
      </c>
      <c r="Y116" s="8">
        <v>125.65899999999999</v>
      </c>
      <c r="Z116" s="8">
        <v>125.65899999999999</v>
      </c>
      <c r="AA116">
        <v>300718.27</v>
      </c>
      <c r="AB116">
        <v>220520.13</v>
      </c>
      <c r="AC116">
        <v>182494.26</v>
      </c>
      <c r="AD116">
        <v>161476.4</v>
      </c>
      <c r="AE116">
        <v>157640.91</v>
      </c>
      <c r="AF116" s="38">
        <v>312161.58</v>
      </c>
      <c r="AG116" s="38">
        <v>300718.27</v>
      </c>
    </row>
    <row r="117" spans="2:33" x14ac:dyDescent="0.25">
      <c r="B117" s="25">
        <v>38237</v>
      </c>
      <c r="C117" s="3">
        <v>113</v>
      </c>
      <c r="D117" s="10">
        <v>19</v>
      </c>
      <c r="E117" s="9">
        <v>6</v>
      </c>
      <c r="F117" s="9">
        <v>-6</v>
      </c>
      <c r="G117" s="9" t="s">
        <v>250</v>
      </c>
      <c r="H117" s="18">
        <v>0.1</v>
      </c>
      <c r="I117">
        <v>1.7592253904474831E-4</v>
      </c>
      <c r="J117" s="18">
        <v>14.07</v>
      </c>
      <c r="K117" s="18">
        <v>16</v>
      </c>
      <c r="L117" s="18">
        <v>0.87937500000000002</v>
      </c>
      <c r="N117" s="18">
        <v>1121.3</v>
      </c>
      <c r="O117" s="18">
        <v>5.2650000000000006</v>
      </c>
      <c r="P117" s="18">
        <v>0.85329512893982817</v>
      </c>
      <c r="Q117" s="8">
        <v>14.89</v>
      </c>
      <c r="R117" s="8">
        <v>16.149999999999999</v>
      </c>
      <c r="S117" s="8">
        <v>17.45</v>
      </c>
      <c r="T117" s="8">
        <v>18.029</v>
      </c>
      <c r="U117" s="8">
        <v>18.452000000000002</v>
      </c>
      <c r="V117" s="8">
        <v>18.91</v>
      </c>
      <c r="W117" s="8">
        <v>19.335000000000001</v>
      </c>
      <c r="X117" s="38" t="s">
        <v>222</v>
      </c>
      <c r="Y117" s="8">
        <v>123.21599999999998</v>
      </c>
      <c r="Z117" s="8">
        <v>123.21599999999998</v>
      </c>
      <c r="AA117">
        <v>294119.33</v>
      </c>
      <c r="AB117">
        <v>214852.67</v>
      </c>
      <c r="AC117">
        <v>178170.58</v>
      </c>
      <c r="AD117">
        <v>158382.76</v>
      </c>
      <c r="AE117">
        <v>155243.32</v>
      </c>
      <c r="AF117" s="38">
        <v>305256.61</v>
      </c>
      <c r="AG117" s="38">
        <v>294119.33</v>
      </c>
    </row>
    <row r="118" spans="2:33" x14ac:dyDescent="0.25">
      <c r="B118" s="25">
        <v>38238</v>
      </c>
      <c r="C118" s="3">
        <v>114</v>
      </c>
      <c r="D118" s="10">
        <v>19</v>
      </c>
      <c r="E118" s="9">
        <v>5</v>
      </c>
      <c r="F118" s="9">
        <v>-5</v>
      </c>
      <c r="G118" s="9" t="s">
        <v>250</v>
      </c>
      <c r="H118" s="18">
        <v>0.1</v>
      </c>
      <c r="I118">
        <v>4.5511813338672269E-5</v>
      </c>
      <c r="J118" s="18">
        <v>14.06</v>
      </c>
      <c r="K118" s="18">
        <v>15.97</v>
      </c>
      <c r="L118" s="18">
        <v>0.88040075140889162</v>
      </c>
      <c r="N118" s="18">
        <v>1116.27</v>
      </c>
      <c r="O118" s="18">
        <v>5.3480000000000008</v>
      </c>
      <c r="P118" s="18">
        <v>0.83995394358088649</v>
      </c>
      <c r="Q118" s="8">
        <v>14.59</v>
      </c>
      <c r="R118" s="8">
        <v>16.170000000000002</v>
      </c>
      <c r="S118" s="8">
        <v>17.37</v>
      </c>
      <c r="T118" s="8">
        <v>17.998000000000001</v>
      </c>
      <c r="U118" s="8">
        <v>18.454999999999998</v>
      </c>
      <c r="V118" s="8">
        <v>18.95</v>
      </c>
      <c r="W118" s="8">
        <v>19.408000000000001</v>
      </c>
      <c r="X118" s="38" t="s">
        <v>222</v>
      </c>
      <c r="Y118" s="8">
        <v>122.941</v>
      </c>
      <c r="Z118" s="8">
        <v>122.941</v>
      </c>
      <c r="AA118">
        <v>292938.82</v>
      </c>
      <c r="AB118">
        <v>214188.25</v>
      </c>
      <c r="AC118">
        <v>177741.2</v>
      </c>
      <c r="AD118">
        <v>158338.60999999999</v>
      </c>
      <c r="AE118">
        <v>155494.54999999999</v>
      </c>
      <c r="AF118" s="38">
        <v>304017.5</v>
      </c>
      <c r="AG118" s="38">
        <v>292938.82</v>
      </c>
    </row>
    <row r="119" spans="2:33" x14ac:dyDescent="0.25">
      <c r="B119" s="25">
        <v>38239</v>
      </c>
      <c r="C119" s="3">
        <v>115</v>
      </c>
      <c r="D119" s="10">
        <v>19</v>
      </c>
      <c r="E119" s="9">
        <v>4</v>
      </c>
      <c r="F119" s="9">
        <v>-4</v>
      </c>
      <c r="G119" s="9" t="s">
        <v>250</v>
      </c>
      <c r="H119" s="18">
        <v>0.1</v>
      </c>
      <c r="I119">
        <v>4.5511813338672269E-5</v>
      </c>
      <c r="J119" s="18">
        <v>14.01</v>
      </c>
      <c r="K119" s="18">
        <v>15.82</v>
      </c>
      <c r="L119" s="18">
        <v>0.88558786346396967</v>
      </c>
      <c r="N119" s="18">
        <v>1118.3800000000001</v>
      </c>
      <c r="O119" s="18">
        <v>5.0969999999999995</v>
      </c>
      <c r="P119" s="18">
        <v>0.83777520278099649</v>
      </c>
      <c r="Q119" s="8">
        <v>14.46</v>
      </c>
      <c r="R119" s="8">
        <v>16.04</v>
      </c>
      <c r="S119" s="8">
        <v>17.260000000000002</v>
      </c>
      <c r="T119" s="8">
        <v>17.827000000000002</v>
      </c>
      <c r="U119" s="8">
        <v>18.241</v>
      </c>
      <c r="V119" s="8">
        <v>18.690000000000001</v>
      </c>
      <c r="W119" s="8">
        <v>19.106999999999999</v>
      </c>
      <c r="X119" s="38" t="s">
        <v>222</v>
      </c>
      <c r="Y119" s="8">
        <v>121.625</v>
      </c>
      <c r="Z119" s="8">
        <v>121.625</v>
      </c>
      <c r="AA119">
        <v>290547.58</v>
      </c>
      <c r="AB119">
        <v>212768.89</v>
      </c>
      <c r="AC119">
        <v>176175.83</v>
      </c>
      <c r="AD119">
        <v>156578.21</v>
      </c>
      <c r="AE119">
        <v>153444.65</v>
      </c>
      <c r="AF119" s="38">
        <v>301521.99</v>
      </c>
      <c r="AG119" s="38">
        <v>290547.58</v>
      </c>
    </row>
    <row r="120" spans="2:33" x14ac:dyDescent="0.25">
      <c r="B120" s="25">
        <v>38240</v>
      </c>
      <c r="C120" s="3">
        <v>116</v>
      </c>
      <c r="D120" s="10">
        <v>19</v>
      </c>
      <c r="E120" s="9">
        <v>3</v>
      </c>
      <c r="F120" s="9">
        <v>-3</v>
      </c>
      <c r="G120" s="9" t="s">
        <v>250</v>
      </c>
      <c r="H120" s="18">
        <v>0.1</v>
      </c>
      <c r="I120">
        <v>4.5511813338672269E-5</v>
      </c>
      <c r="J120" s="18">
        <v>13.76</v>
      </c>
      <c r="K120" s="18">
        <v>15.74</v>
      </c>
      <c r="L120" s="18">
        <v>0.87420584498094023</v>
      </c>
      <c r="N120" s="18">
        <v>1123.92</v>
      </c>
      <c r="O120" s="18">
        <v>5.2470000000000017</v>
      </c>
      <c r="P120" s="18">
        <v>0.82840579710144924</v>
      </c>
      <c r="Q120" s="8">
        <v>14.29</v>
      </c>
      <c r="R120" s="8">
        <v>15.85</v>
      </c>
      <c r="S120" s="8">
        <v>17.25</v>
      </c>
      <c r="T120" s="8">
        <v>17.789000000000001</v>
      </c>
      <c r="U120" s="8">
        <v>18.181999999999999</v>
      </c>
      <c r="V120" s="8">
        <v>18.61</v>
      </c>
      <c r="W120" s="8">
        <v>19.007000000000001</v>
      </c>
      <c r="X120" s="38" t="s">
        <v>222</v>
      </c>
      <c r="Y120" s="8">
        <v>120.97800000000001</v>
      </c>
      <c r="Z120" s="8">
        <v>120.97800000000001</v>
      </c>
      <c r="AA120">
        <v>287122.89</v>
      </c>
      <c r="AB120">
        <v>212299.6</v>
      </c>
      <c r="AC120">
        <v>175850.33</v>
      </c>
      <c r="AD120">
        <v>156105.63</v>
      </c>
      <c r="AE120">
        <v>152821.73000000001</v>
      </c>
      <c r="AF120" s="38">
        <v>297954.21999999997</v>
      </c>
      <c r="AG120" s="38">
        <v>287122.89</v>
      </c>
    </row>
    <row r="121" spans="2:33" x14ac:dyDescent="0.25">
      <c r="B121" s="25">
        <v>38243</v>
      </c>
      <c r="C121" s="3">
        <v>117</v>
      </c>
      <c r="D121" s="10">
        <v>19</v>
      </c>
      <c r="E121" s="9">
        <v>2</v>
      </c>
      <c r="F121" s="9">
        <v>-2</v>
      </c>
      <c r="G121" s="9" t="s">
        <v>250</v>
      </c>
      <c r="H121" s="18">
        <v>0.1</v>
      </c>
      <c r="I121">
        <v>1.3654165408572005E-4</v>
      </c>
      <c r="J121" s="18">
        <v>13.17</v>
      </c>
      <c r="K121" s="18">
        <v>15.45</v>
      </c>
      <c r="L121" s="18">
        <v>0.85242718446601951</v>
      </c>
      <c r="N121" s="18">
        <v>1125.82</v>
      </c>
      <c r="O121" s="18">
        <v>5.0669999999999984</v>
      </c>
      <c r="P121" s="18">
        <v>0.81290704558910598</v>
      </c>
      <c r="Q121" s="8">
        <v>13.73</v>
      </c>
      <c r="R121" s="8">
        <v>15.6</v>
      </c>
      <c r="S121" s="8">
        <v>16.89</v>
      </c>
      <c r="T121" s="8">
        <v>17.3</v>
      </c>
      <c r="U121" s="8">
        <v>17.600999999999999</v>
      </c>
      <c r="V121" s="8">
        <v>17.93</v>
      </c>
      <c r="W121" s="8">
        <v>18.236999999999998</v>
      </c>
      <c r="X121" s="38" t="s">
        <v>222</v>
      </c>
      <c r="Y121" s="8">
        <v>117.28799999999998</v>
      </c>
      <c r="Z121" s="8">
        <v>117.28799999999998</v>
      </c>
      <c r="AA121">
        <v>281988.62</v>
      </c>
      <c r="AB121">
        <v>208003.54</v>
      </c>
      <c r="AC121">
        <v>171159.6</v>
      </c>
      <c r="AD121">
        <v>151210.6</v>
      </c>
      <c r="AE121">
        <v>147348.5</v>
      </c>
      <c r="AF121" s="38">
        <v>292585.59000000003</v>
      </c>
      <c r="AG121" s="38">
        <v>281988.62</v>
      </c>
    </row>
    <row r="122" spans="2:33" x14ac:dyDescent="0.25">
      <c r="B122" s="25">
        <v>38244</v>
      </c>
      <c r="C122" s="3">
        <v>118</v>
      </c>
      <c r="D122" s="10">
        <v>19</v>
      </c>
      <c r="E122" s="9">
        <v>1</v>
      </c>
      <c r="F122" s="9">
        <v>-1</v>
      </c>
      <c r="G122" s="9" t="s">
        <v>250</v>
      </c>
      <c r="H122" s="18">
        <v>0.1</v>
      </c>
      <c r="I122">
        <v>4.5651285867975844E-5</v>
      </c>
      <c r="J122" s="18">
        <v>13.56</v>
      </c>
      <c r="K122" s="18">
        <v>15.4</v>
      </c>
      <c r="L122" s="18">
        <v>0.88051948051948048</v>
      </c>
      <c r="N122" s="18">
        <v>1128.33</v>
      </c>
      <c r="O122" s="18">
        <v>4.8160000000000007</v>
      </c>
      <c r="P122" s="18">
        <v>0.82367297132397799</v>
      </c>
      <c r="Q122" s="8">
        <v>13.5</v>
      </c>
      <c r="R122" s="8">
        <v>15.2</v>
      </c>
      <c r="S122" s="8">
        <v>16.39</v>
      </c>
      <c r="T122" s="8">
        <v>17.003</v>
      </c>
      <c r="U122" s="8">
        <v>17.448</v>
      </c>
      <c r="V122" s="8">
        <v>17.93</v>
      </c>
      <c r="W122" s="8">
        <v>18.376000000000001</v>
      </c>
      <c r="X122" s="38" t="s">
        <v>222</v>
      </c>
      <c r="Y122" s="8">
        <v>115.84700000000001</v>
      </c>
      <c r="Z122" s="8">
        <v>115.84700000000001</v>
      </c>
      <c r="AA122">
        <v>274887.87</v>
      </c>
      <c r="AB122">
        <v>201895.67</v>
      </c>
      <c r="AC122">
        <v>168119.5</v>
      </c>
      <c r="AD122">
        <v>149836.72</v>
      </c>
      <c r="AE122">
        <v>147253.88</v>
      </c>
      <c r="AF122" s="38">
        <v>285204.64</v>
      </c>
      <c r="AG122" s="38">
        <v>274887.87</v>
      </c>
    </row>
    <row r="123" spans="2:33" x14ac:dyDescent="0.25">
      <c r="B123" s="25">
        <v>38245</v>
      </c>
      <c r="C123" s="3">
        <v>119</v>
      </c>
      <c r="D123" s="10">
        <v>20</v>
      </c>
      <c r="E123" s="9">
        <v>20</v>
      </c>
      <c r="F123" s="9">
        <v>0</v>
      </c>
      <c r="G123" s="9" t="s">
        <v>251</v>
      </c>
      <c r="H123" s="18">
        <v>0.1</v>
      </c>
      <c r="I123">
        <v>4.5651285867975844E-5</v>
      </c>
      <c r="J123" s="18">
        <v>14.64</v>
      </c>
      <c r="K123" s="18">
        <v>16.02</v>
      </c>
      <c r="L123" s="18">
        <v>0.91385767790262173</v>
      </c>
      <c r="N123" s="18">
        <v>1120.3699999999999</v>
      </c>
      <c r="O123" s="18">
        <v>4.3640000000000008</v>
      </c>
      <c r="P123" s="18">
        <v>0.89681941950060839</v>
      </c>
      <c r="Q123" s="8">
        <v>15.48</v>
      </c>
      <c r="R123" s="8">
        <v>16.71</v>
      </c>
      <c r="S123" s="8">
        <v>17.260999999999999</v>
      </c>
      <c r="T123" s="8">
        <v>17.664000000000001</v>
      </c>
      <c r="U123" s="8">
        <v>18.100000000000001</v>
      </c>
      <c r="V123" s="8">
        <v>18.504999999999999</v>
      </c>
      <c r="W123" s="8">
        <v>19.004000000000001</v>
      </c>
      <c r="X123" s="38" t="s">
        <v>222</v>
      </c>
      <c r="Y123" s="8">
        <v>122.724</v>
      </c>
      <c r="Z123" s="8">
        <v>122.724</v>
      </c>
      <c r="AA123">
        <v>279964.14</v>
      </c>
      <c r="AB123">
        <v>205846.72</v>
      </c>
      <c r="AC123">
        <v>170678.19</v>
      </c>
      <c r="AD123">
        <v>151698.49</v>
      </c>
      <c r="AE123">
        <v>148671.39000000001</v>
      </c>
      <c r="AF123" s="38">
        <v>290458.40999999997</v>
      </c>
      <c r="AG123" s="38">
        <v>279964.14</v>
      </c>
    </row>
    <row r="124" spans="2:33" x14ac:dyDescent="0.25">
      <c r="B124" s="25">
        <v>38246</v>
      </c>
      <c r="C124" s="3">
        <v>120</v>
      </c>
      <c r="D124" s="10">
        <v>20</v>
      </c>
      <c r="E124" s="9">
        <v>19</v>
      </c>
      <c r="F124" s="9">
        <v>1</v>
      </c>
      <c r="G124" s="9" t="s">
        <v>251</v>
      </c>
      <c r="H124" s="18">
        <v>0.1</v>
      </c>
      <c r="I124">
        <v>4.5651285867975844E-5</v>
      </c>
      <c r="J124" s="18">
        <v>14.39</v>
      </c>
      <c r="K124" s="18">
        <v>16.29</v>
      </c>
      <c r="L124" s="18">
        <v>0.88336402701043593</v>
      </c>
      <c r="N124" s="18">
        <v>1123.5</v>
      </c>
      <c r="O124" s="18">
        <v>4.6479999999999997</v>
      </c>
      <c r="P124" s="18">
        <v>0.89616918010053737</v>
      </c>
      <c r="Q124" s="8">
        <v>15.51</v>
      </c>
      <c r="R124" s="8">
        <v>16.760000000000002</v>
      </c>
      <c r="S124" s="8">
        <v>17.306999999999999</v>
      </c>
      <c r="T124" s="8">
        <v>17.707000000000001</v>
      </c>
      <c r="U124" s="8">
        <v>18.14</v>
      </c>
      <c r="V124" s="8">
        <v>18.542000000000002</v>
      </c>
      <c r="W124" s="8">
        <v>19.038</v>
      </c>
      <c r="X124" s="38" t="s">
        <v>222</v>
      </c>
      <c r="Y124" s="8">
        <v>123.00399999999999</v>
      </c>
      <c r="Z124" s="8">
        <v>123.00399999999999</v>
      </c>
      <c r="AA124">
        <v>280535.34999999998</v>
      </c>
      <c r="AB124">
        <v>206468.58</v>
      </c>
      <c r="AC124">
        <v>171138.82</v>
      </c>
      <c r="AD124">
        <v>152072.95999999999</v>
      </c>
      <c r="AE124">
        <v>149005.28</v>
      </c>
      <c r="AF124" s="38">
        <v>291037.78000000003</v>
      </c>
      <c r="AG124" s="38">
        <v>280535.34999999998</v>
      </c>
    </row>
    <row r="125" spans="2:33" x14ac:dyDescent="0.25">
      <c r="B125" s="25">
        <v>38247</v>
      </c>
      <c r="C125" s="3">
        <v>121</v>
      </c>
      <c r="D125" s="10">
        <v>20</v>
      </c>
      <c r="E125" s="9">
        <v>18</v>
      </c>
      <c r="F125" s="9">
        <v>2</v>
      </c>
      <c r="G125" s="9" t="s">
        <v>251</v>
      </c>
      <c r="H125" s="18">
        <v>0.1</v>
      </c>
      <c r="I125">
        <v>4.5651285867975844E-5</v>
      </c>
      <c r="J125" s="18">
        <v>14.03</v>
      </c>
      <c r="K125" s="18">
        <v>15.81</v>
      </c>
      <c r="L125" s="18">
        <v>0.88741302972802016</v>
      </c>
      <c r="N125" s="18">
        <v>1128.55</v>
      </c>
      <c r="O125" s="18">
        <v>4.4210000000000012</v>
      </c>
      <c r="P125" s="18">
        <v>0.90633383879622065</v>
      </c>
      <c r="Q125" s="8">
        <v>15.54</v>
      </c>
      <c r="R125" s="8">
        <v>16.739999999999998</v>
      </c>
      <c r="S125" s="8">
        <v>17.146000000000001</v>
      </c>
      <c r="T125" s="8">
        <v>17.443999999999999</v>
      </c>
      <c r="U125" s="8">
        <v>17.77</v>
      </c>
      <c r="V125" s="8">
        <v>18.074000000000002</v>
      </c>
      <c r="W125" s="8">
        <v>18.451000000000001</v>
      </c>
      <c r="X125" s="38" t="s">
        <v>222</v>
      </c>
      <c r="Y125" s="8">
        <v>121.16499999999999</v>
      </c>
      <c r="Z125" s="8">
        <v>121.16499999999999</v>
      </c>
      <c r="AA125">
        <v>280996.73</v>
      </c>
      <c r="AB125">
        <v>206059.29</v>
      </c>
      <c r="AC125">
        <v>169457.64</v>
      </c>
      <c r="AD125">
        <v>149735.01999999999</v>
      </c>
      <c r="AE125">
        <v>145914.57999999999</v>
      </c>
      <c r="AF125" s="38">
        <v>291503.14</v>
      </c>
      <c r="AG125" s="38">
        <v>280996.73</v>
      </c>
    </row>
    <row r="126" spans="2:33" x14ac:dyDescent="0.25">
      <c r="B126" s="25">
        <v>38250</v>
      </c>
      <c r="C126" s="3">
        <v>122</v>
      </c>
      <c r="D126" s="10">
        <v>20</v>
      </c>
      <c r="E126" s="9">
        <v>17</v>
      </c>
      <c r="F126" s="9">
        <v>3</v>
      </c>
      <c r="G126" s="9" t="s">
        <v>251</v>
      </c>
      <c r="H126" s="18">
        <v>0.1</v>
      </c>
      <c r="I126">
        <v>1.3696010981911755E-4</v>
      </c>
      <c r="J126" s="18">
        <v>14.43</v>
      </c>
      <c r="K126" s="18">
        <v>16.07</v>
      </c>
      <c r="L126" s="18">
        <v>0.8979464841319228</v>
      </c>
      <c r="N126" s="18">
        <v>1122.2</v>
      </c>
      <c r="O126" s="18">
        <v>3.8840000000000003</v>
      </c>
      <c r="P126" s="18">
        <v>0.90259365994236307</v>
      </c>
      <c r="Q126" s="8">
        <v>15.66</v>
      </c>
      <c r="R126" s="8">
        <v>16.899999999999999</v>
      </c>
      <c r="S126" s="8">
        <v>17.350000000000001</v>
      </c>
      <c r="T126" s="8">
        <v>17.68</v>
      </c>
      <c r="U126" s="8">
        <v>18.04</v>
      </c>
      <c r="V126" s="8">
        <v>18.161999999999999</v>
      </c>
      <c r="W126" s="8">
        <v>18.314</v>
      </c>
      <c r="X126" s="38" t="s">
        <v>222</v>
      </c>
      <c r="Y126" s="8">
        <v>122.10599999999999</v>
      </c>
      <c r="Z126" s="8">
        <v>122.10599999999999</v>
      </c>
      <c r="AA126">
        <v>283287.48</v>
      </c>
      <c r="AB126">
        <v>208130.82</v>
      </c>
      <c r="AC126">
        <v>171539.1</v>
      </c>
      <c r="AD126">
        <v>151819.29</v>
      </c>
      <c r="AE126">
        <v>147403.70000000001</v>
      </c>
      <c r="AF126" s="38">
        <v>293839.62</v>
      </c>
      <c r="AG126" s="38">
        <v>283287.48</v>
      </c>
    </row>
    <row r="127" spans="2:33" x14ac:dyDescent="0.25">
      <c r="B127" s="25">
        <v>38251</v>
      </c>
      <c r="C127" s="3">
        <v>123</v>
      </c>
      <c r="D127" s="10">
        <v>20</v>
      </c>
      <c r="E127" s="9">
        <v>16</v>
      </c>
      <c r="F127" s="9">
        <v>4</v>
      </c>
      <c r="G127" s="9" t="s">
        <v>251</v>
      </c>
      <c r="H127" s="18">
        <v>0.1</v>
      </c>
      <c r="I127">
        <v>4.690661916906258E-5</v>
      </c>
      <c r="J127" s="18">
        <v>13.66</v>
      </c>
      <c r="K127" s="18">
        <v>15.53</v>
      </c>
      <c r="L127" s="18">
        <v>0.8795878943979395</v>
      </c>
      <c r="N127" s="18">
        <v>1129.3</v>
      </c>
      <c r="O127" s="18">
        <v>4.6340000000000003</v>
      </c>
      <c r="P127" s="18">
        <v>0.90586984764379352</v>
      </c>
      <c r="Q127" s="8">
        <v>15.34</v>
      </c>
      <c r="R127" s="8">
        <v>16.579999999999998</v>
      </c>
      <c r="S127" s="8">
        <v>16.934000000000001</v>
      </c>
      <c r="T127" s="8">
        <v>17.195</v>
      </c>
      <c r="U127" s="8">
        <v>17.48</v>
      </c>
      <c r="V127" s="8">
        <v>17.844000000000001</v>
      </c>
      <c r="W127" s="8">
        <v>18.294</v>
      </c>
      <c r="X127" s="38" t="s">
        <v>222</v>
      </c>
      <c r="Y127" s="8">
        <v>119.66700000000002</v>
      </c>
      <c r="Z127" s="8">
        <v>119.66700000000002</v>
      </c>
      <c r="AA127">
        <v>277602.25</v>
      </c>
      <c r="AB127">
        <v>203985.32</v>
      </c>
      <c r="AC127">
        <v>167313.82999999999</v>
      </c>
      <c r="AD127">
        <v>147550.29</v>
      </c>
      <c r="AE127">
        <v>143944.46</v>
      </c>
      <c r="AF127" s="38">
        <v>287928.84000000003</v>
      </c>
      <c r="AG127" s="38">
        <v>277602.25</v>
      </c>
    </row>
    <row r="128" spans="2:33" x14ac:dyDescent="0.25">
      <c r="B128" s="25">
        <v>38252</v>
      </c>
      <c r="C128" s="3">
        <v>124</v>
      </c>
      <c r="D128" s="10">
        <v>20</v>
      </c>
      <c r="E128" s="9">
        <v>15</v>
      </c>
      <c r="F128" s="9">
        <v>5</v>
      </c>
      <c r="G128" s="9" t="s">
        <v>251</v>
      </c>
      <c r="H128" s="18">
        <v>0.1</v>
      </c>
      <c r="I128">
        <v>4.690661916906258E-5</v>
      </c>
      <c r="J128" s="18">
        <v>14.74</v>
      </c>
      <c r="K128" s="18">
        <v>16.329999999999998</v>
      </c>
      <c r="L128" s="18">
        <v>0.90263319044703016</v>
      </c>
      <c r="N128" s="18">
        <v>1113.56</v>
      </c>
      <c r="O128" s="18">
        <v>3.775999999999998</v>
      </c>
      <c r="P128" s="18">
        <v>0.90288227804144006</v>
      </c>
      <c r="Q128" s="8">
        <v>15.6</v>
      </c>
      <c r="R128" s="8">
        <v>16.88</v>
      </c>
      <c r="S128" s="8">
        <v>17.277999999999999</v>
      </c>
      <c r="T128" s="8">
        <v>17.571000000000002</v>
      </c>
      <c r="U128" s="8">
        <v>17.89</v>
      </c>
      <c r="V128" s="8">
        <v>18.169</v>
      </c>
      <c r="W128" s="8">
        <v>18.515999999999998</v>
      </c>
      <c r="X128" s="38" t="s">
        <v>222</v>
      </c>
      <c r="Y128" s="8">
        <v>121.904</v>
      </c>
      <c r="Z128" s="8">
        <v>121.904</v>
      </c>
      <c r="AA128">
        <v>282404.58</v>
      </c>
      <c r="AB128">
        <v>207800.84</v>
      </c>
      <c r="AC128">
        <v>170786.21</v>
      </c>
      <c r="AD128">
        <v>150842.99</v>
      </c>
      <c r="AE128">
        <v>146875.43</v>
      </c>
      <c r="AF128" s="38">
        <v>292896.3</v>
      </c>
      <c r="AG128" s="38">
        <v>282404.58</v>
      </c>
    </row>
    <row r="129" spans="2:33" x14ac:dyDescent="0.25">
      <c r="B129" s="25">
        <v>38253</v>
      </c>
      <c r="C129" s="3">
        <v>125</v>
      </c>
      <c r="D129" s="10">
        <v>20</v>
      </c>
      <c r="E129" s="9">
        <v>14</v>
      </c>
      <c r="F129" s="9">
        <v>6</v>
      </c>
      <c r="G129" s="9" t="s">
        <v>251</v>
      </c>
      <c r="H129" s="18">
        <v>0.1</v>
      </c>
      <c r="I129">
        <v>4.690661916906258E-5</v>
      </c>
      <c r="J129" s="18">
        <v>14.8</v>
      </c>
      <c r="K129" s="18">
        <v>16.54</v>
      </c>
      <c r="L129" s="18">
        <v>0.89480048367593723</v>
      </c>
      <c r="N129" s="18">
        <v>1108.3599999999999</v>
      </c>
      <c r="O129" s="18">
        <v>3.7929999999999993</v>
      </c>
      <c r="P129" s="18">
        <v>0.89888287458251759</v>
      </c>
      <c r="Q129" s="8">
        <v>15.61</v>
      </c>
      <c r="R129" s="8">
        <v>16.920000000000002</v>
      </c>
      <c r="S129" s="8">
        <v>17.366</v>
      </c>
      <c r="T129" s="8">
        <v>17.693000000000001</v>
      </c>
      <c r="U129" s="8">
        <v>18.05</v>
      </c>
      <c r="V129" s="8">
        <v>18.292000000000002</v>
      </c>
      <c r="W129" s="8">
        <v>18.593</v>
      </c>
      <c r="X129" s="38" t="s">
        <v>222</v>
      </c>
      <c r="Y129" s="8">
        <v>122.524</v>
      </c>
      <c r="Z129" s="8">
        <v>122.524</v>
      </c>
      <c r="AA129">
        <v>282753.52</v>
      </c>
      <c r="AB129">
        <v>208475.57</v>
      </c>
      <c r="AC129">
        <v>171759.98</v>
      </c>
      <c r="AD129">
        <v>151989.07</v>
      </c>
      <c r="AE129">
        <v>147948.87</v>
      </c>
      <c r="AF129" s="38">
        <v>293244.46000000002</v>
      </c>
      <c r="AG129" s="38">
        <v>282753.52</v>
      </c>
    </row>
    <row r="130" spans="2:33" x14ac:dyDescent="0.25">
      <c r="B130" s="25">
        <v>38254</v>
      </c>
      <c r="C130" s="3">
        <v>126</v>
      </c>
      <c r="D130" s="10">
        <v>20</v>
      </c>
      <c r="E130" s="9">
        <v>13</v>
      </c>
      <c r="F130" s="9">
        <v>7</v>
      </c>
      <c r="G130" s="9" t="s">
        <v>251</v>
      </c>
      <c r="H130" s="18">
        <v>0.1</v>
      </c>
      <c r="I130">
        <v>4.690661916906258E-5</v>
      </c>
      <c r="J130" s="18">
        <v>14.28</v>
      </c>
      <c r="K130" s="18">
        <v>16.13</v>
      </c>
      <c r="L130" s="18">
        <v>0.8853068815871048</v>
      </c>
      <c r="N130" s="18">
        <v>1110.1099999999999</v>
      </c>
      <c r="O130" s="18">
        <v>4.229000000000001</v>
      </c>
      <c r="P130" s="18">
        <v>0.88995825602968448</v>
      </c>
      <c r="Q130" s="8">
        <v>15.35</v>
      </c>
      <c r="R130" s="8">
        <v>16.77</v>
      </c>
      <c r="S130" s="8">
        <v>17.248000000000001</v>
      </c>
      <c r="T130" s="8">
        <v>17.599</v>
      </c>
      <c r="U130" s="8">
        <v>17.98</v>
      </c>
      <c r="V130" s="8">
        <v>18.216000000000001</v>
      </c>
      <c r="W130" s="8">
        <v>18.509</v>
      </c>
      <c r="X130" s="38" t="s">
        <v>222</v>
      </c>
      <c r="Y130" s="8">
        <v>121.67200000000001</v>
      </c>
      <c r="Z130" s="8">
        <v>121.67200000000001</v>
      </c>
      <c r="AA130">
        <v>278869.09999999998</v>
      </c>
      <c r="AB130">
        <v>206790.79</v>
      </c>
      <c r="AC130">
        <v>170691.13</v>
      </c>
      <c r="AD130">
        <v>151266.01999999999</v>
      </c>
      <c r="AE130">
        <v>147312.01999999999</v>
      </c>
      <c r="AF130" s="38">
        <v>289202.15999999997</v>
      </c>
      <c r="AG130" s="38">
        <v>278869.09999999998</v>
      </c>
    </row>
    <row r="131" spans="2:33" x14ac:dyDescent="0.25">
      <c r="B131" s="25">
        <v>38257</v>
      </c>
      <c r="C131" s="3">
        <v>127</v>
      </c>
      <c r="D131" s="10">
        <v>20</v>
      </c>
      <c r="E131" s="9">
        <v>12</v>
      </c>
      <c r="F131" s="9">
        <v>8</v>
      </c>
      <c r="G131" s="9" t="s">
        <v>251</v>
      </c>
      <c r="H131" s="18">
        <v>0.1</v>
      </c>
      <c r="I131">
        <v>1.4072645830354169E-4</v>
      </c>
      <c r="J131" s="18">
        <v>14.62</v>
      </c>
      <c r="K131" s="18">
        <v>16.39</v>
      </c>
      <c r="L131" s="18">
        <v>0.89200732153752282</v>
      </c>
      <c r="N131" s="18">
        <v>1103.52</v>
      </c>
      <c r="O131" s="18">
        <v>4.0670000000000019</v>
      </c>
      <c r="P131" s="18">
        <v>0.89174902321305449</v>
      </c>
      <c r="Q131" s="8">
        <v>15.52</v>
      </c>
      <c r="R131" s="8">
        <v>16.93</v>
      </c>
      <c r="S131" s="8">
        <v>17.404</v>
      </c>
      <c r="T131" s="8">
        <v>17.751999999999999</v>
      </c>
      <c r="U131" s="8">
        <v>18.13</v>
      </c>
      <c r="V131" s="8">
        <v>18.378</v>
      </c>
      <c r="W131" s="8">
        <v>18.687000000000001</v>
      </c>
      <c r="X131" s="38" t="s">
        <v>222</v>
      </c>
      <c r="Y131" s="8">
        <v>122.80099999999999</v>
      </c>
      <c r="Z131" s="8">
        <v>122.80099999999999</v>
      </c>
      <c r="AA131">
        <v>281816.52</v>
      </c>
      <c r="AB131">
        <v>208751.1</v>
      </c>
      <c r="AC131">
        <v>172234.73</v>
      </c>
      <c r="AD131">
        <v>152580.85</v>
      </c>
      <c r="AE131">
        <v>148624.75</v>
      </c>
      <c r="AF131" s="38">
        <v>292218.09000000003</v>
      </c>
      <c r="AG131" s="38">
        <v>281816.52</v>
      </c>
    </row>
    <row r="132" spans="2:33" x14ac:dyDescent="0.25">
      <c r="B132" s="25">
        <v>38258</v>
      </c>
      <c r="C132" s="3">
        <v>128</v>
      </c>
      <c r="D132" s="10">
        <v>20</v>
      </c>
      <c r="E132" s="9">
        <v>11</v>
      </c>
      <c r="F132" s="9">
        <v>9</v>
      </c>
      <c r="G132" s="9" t="s">
        <v>251</v>
      </c>
      <c r="H132" s="18">
        <v>0.1</v>
      </c>
      <c r="I132">
        <v>4.7604089206121358E-5</v>
      </c>
      <c r="J132" s="18">
        <v>13.83</v>
      </c>
      <c r="K132" s="18">
        <v>15.82</v>
      </c>
      <c r="L132" s="18">
        <v>0.87420986093552466</v>
      </c>
      <c r="N132" s="18">
        <v>1110.06</v>
      </c>
      <c r="O132" s="18">
        <v>4.6210000000000004</v>
      </c>
      <c r="P132" s="18">
        <v>0.88034389353433051</v>
      </c>
      <c r="Q132" s="8">
        <v>14.95</v>
      </c>
      <c r="R132" s="8">
        <v>16.559999999999999</v>
      </c>
      <c r="S132" s="8">
        <v>16.981999999999999</v>
      </c>
      <c r="T132" s="8">
        <v>17.292000000000002</v>
      </c>
      <c r="U132" s="8">
        <v>17.63</v>
      </c>
      <c r="V132" s="8">
        <v>17.997</v>
      </c>
      <c r="W132" s="8">
        <v>18.451000000000001</v>
      </c>
      <c r="X132" s="38" t="s">
        <v>222</v>
      </c>
      <c r="Y132" s="8">
        <v>119.86199999999999</v>
      </c>
      <c r="Z132" s="8">
        <v>119.86199999999999</v>
      </c>
      <c r="AA132">
        <v>273456.3</v>
      </c>
      <c r="AB132">
        <v>203970.67</v>
      </c>
      <c r="AC132">
        <v>167936.23</v>
      </c>
      <c r="AD132">
        <v>148518.63</v>
      </c>
      <c r="AE132">
        <v>145260.91</v>
      </c>
      <c r="AF132" s="38">
        <v>283535.39</v>
      </c>
      <c r="AG132" s="38">
        <v>273456.3</v>
      </c>
    </row>
    <row r="133" spans="2:33" x14ac:dyDescent="0.25">
      <c r="B133" s="25">
        <v>38259</v>
      </c>
      <c r="C133" s="3">
        <v>129</v>
      </c>
      <c r="D133" s="10">
        <v>20</v>
      </c>
      <c r="E133" s="9">
        <v>10</v>
      </c>
      <c r="F133" s="9">
        <v>10</v>
      </c>
      <c r="G133" s="9" t="s">
        <v>251</v>
      </c>
      <c r="H133" s="18">
        <v>0.1</v>
      </c>
      <c r="I133">
        <v>4.7604089206121358E-5</v>
      </c>
      <c r="J133" s="18">
        <v>13.21</v>
      </c>
      <c r="K133" s="18">
        <v>15.26</v>
      </c>
      <c r="L133" s="18">
        <v>0.86566186107470522</v>
      </c>
      <c r="N133" s="18">
        <v>1114.8</v>
      </c>
      <c r="O133" s="18">
        <v>5.0850000000000009</v>
      </c>
      <c r="P133" s="18">
        <v>0.85748431431132355</v>
      </c>
      <c r="Q133" s="8">
        <v>14.35</v>
      </c>
      <c r="R133" s="8">
        <v>16.260000000000002</v>
      </c>
      <c r="S133" s="8">
        <v>16.734999999999999</v>
      </c>
      <c r="T133" s="8">
        <v>17.082000000000001</v>
      </c>
      <c r="U133" s="8">
        <v>17.46</v>
      </c>
      <c r="V133" s="8">
        <v>17.834</v>
      </c>
      <c r="W133" s="8">
        <v>18.295000000000002</v>
      </c>
      <c r="X133" s="38" t="s">
        <v>222</v>
      </c>
      <c r="Y133" s="8">
        <v>118.01600000000001</v>
      </c>
      <c r="Z133" s="8">
        <v>118.01600000000001</v>
      </c>
      <c r="AA133">
        <v>265658.76</v>
      </c>
      <c r="AB133">
        <v>200654.04</v>
      </c>
      <c r="AC133">
        <v>165705.01</v>
      </c>
      <c r="AD133">
        <v>146909.60999999999</v>
      </c>
      <c r="AE133">
        <v>143866.76</v>
      </c>
      <c r="AF133" s="38">
        <v>275436.95</v>
      </c>
      <c r="AG133" s="38">
        <v>265658.76</v>
      </c>
    </row>
    <row r="134" spans="2:33" x14ac:dyDescent="0.25">
      <c r="B134" s="25">
        <v>38260</v>
      </c>
      <c r="C134" s="3">
        <v>130</v>
      </c>
      <c r="D134" s="10">
        <v>20</v>
      </c>
      <c r="E134" s="9">
        <v>9</v>
      </c>
      <c r="F134" s="9">
        <v>11</v>
      </c>
      <c r="G134" s="9" t="s">
        <v>251</v>
      </c>
      <c r="H134" s="18">
        <v>0.1</v>
      </c>
      <c r="I134">
        <v>4.7604089206121358E-5</v>
      </c>
      <c r="J134" s="18">
        <v>13.34</v>
      </c>
      <c r="K134" s="18">
        <v>15.32</v>
      </c>
      <c r="L134" s="18">
        <v>0.87075718015665793</v>
      </c>
      <c r="N134" s="18">
        <v>1114.58</v>
      </c>
      <c r="O134" s="18">
        <v>4.8560000000000016</v>
      </c>
      <c r="P134" s="18">
        <v>0.86111951588502278</v>
      </c>
      <c r="Q134" s="8">
        <v>14.23</v>
      </c>
      <c r="R134" s="8">
        <v>16.05</v>
      </c>
      <c r="S134" s="8">
        <v>16.524999999999999</v>
      </c>
      <c r="T134" s="8">
        <v>16.872</v>
      </c>
      <c r="U134" s="8">
        <v>17.25</v>
      </c>
      <c r="V134" s="8">
        <v>17.673999999999999</v>
      </c>
      <c r="W134" s="8">
        <v>18.196000000000002</v>
      </c>
      <c r="X134" s="38" t="s">
        <v>222</v>
      </c>
      <c r="Y134" s="8">
        <v>116.797</v>
      </c>
      <c r="Z134" s="8">
        <v>116.797</v>
      </c>
      <c r="AA134">
        <v>262747.53000000003</v>
      </c>
      <c r="AB134">
        <v>198113.1</v>
      </c>
      <c r="AC134">
        <v>163656.99</v>
      </c>
      <c r="AD134">
        <v>145132.26999999999</v>
      </c>
      <c r="AE134">
        <v>142466.07999999999</v>
      </c>
      <c r="AF134" s="38">
        <v>272405.45</v>
      </c>
      <c r="AG134" s="38">
        <v>262747.53000000003</v>
      </c>
    </row>
    <row r="135" spans="2:33" x14ac:dyDescent="0.25">
      <c r="B135" s="25">
        <v>38261</v>
      </c>
      <c r="C135" s="3">
        <v>131</v>
      </c>
      <c r="D135" s="10">
        <v>20</v>
      </c>
      <c r="E135" s="9">
        <v>8</v>
      </c>
      <c r="F135" s="9">
        <v>-8</v>
      </c>
      <c r="G135" s="9" t="s">
        <v>251</v>
      </c>
      <c r="H135" s="18">
        <v>0.1</v>
      </c>
      <c r="I135">
        <v>4.7604089206121358E-5</v>
      </c>
      <c r="J135" s="18">
        <v>12.75</v>
      </c>
      <c r="K135" s="18">
        <v>14.85</v>
      </c>
      <c r="L135" s="18">
        <v>0.85858585858585856</v>
      </c>
      <c r="N135" s="18">
        <v>1131.5</v>
      </c>
      <c r="O135" s="18">
        <v>4.9959999999999987</v>
      </c>
      <c r="P135" s="18">
        <v>0.85153112449799195</v>
      </c>
      <c r="Q135" s="8">
        <v>13.57</v>
      </c>
      <c r="R135" s="8">
        <v>15.4</v>
      </c>
      <c r="S135" s="8">
        <v>15.936</v>
      </c>
      <c r="T135" s="8">
        <v>16.327000000000002</v>
      </c>
      <c r="U135" s="8">
        <v>16.75</v>
      </c>
      <c r="V135" s="8">
        <v>17.196999999999999</v>
      </c>
      <c r="W135" s="8">
        <v>17.745999999999999</v>
      </c>
      <c r="X135" s="38" t="s">
        <v>222</v>
      </c>
      <c r="Y135" s="8">
        <v>112.926</v>
      </c>
      <c r="Z135" s="8">
        <v>112.926</v>
      </c>
      <c r="AA135">
        <v>251545</v>
      </c>
      <c r="AB135">
        <v>190683.13</v>
      </c>
      <c r="AC135">
        <v>158162.34</v>
      </c>
      <c r="AD135">
        <v>140742.47</v>
      </c>
      <c r="AE135">
        <v>138504.21</v>
      </c>
      <c r="AF135" s="38">
        <v>260778.17</v>
      </c>
      <c r="AG135" s="38">
        <v>251545</v>
      </c>
    </row>
    <row r="136" spans="2:33" x14ac:dyDescent="0.25">
      <c r="B136" s="25">
        <v>38264</v>
      </c>
      <c r="C136" s="3">
        <v>132</v>
      </c>
      <c r="D136" s="10">
        <v>20</v>
      </c>
      <c r="E136" s="9">
        <v>7</v>
      </c>
      <c r="F136" s="9">
        <v>-7</v>
      </c>
      <c r="G136" s="9" t="s">
        <v>251</v>
      </c>
      <c r="H136" s="18">
        <v>0.1</v>
      </c>
      <c r="I136">
        <v>1.4281906617430451E-4</v>
      </c>
      <c r="J136" s="18">
        <v>13.41</v>
      </c>
      <c r="K136" s="18">
        <v>14.96</v>
      </c>
      <c r="L136" s="18">
        <v>0.89639037433155078</v>
      </c>
      <c r="N136" s="18">
        <v>1135.17</v>
      </c>
      <c r="O136" s="18">
        <v>4.2560000000000002</v>
      </c>
      <c r="P136" s="18">
        <v>0.86727329777219953</v>
      </c>
      <c r="Q136" s="8">
        <v>13.82</v>
      </c>
      <c r="R136" s="8">
        <v>15.5</v>
      </c>
      <c r="S136" s="8">
        <v>15.935</v>
      </c>
      <c r="T136" s="8">
        <v>16.253</v>
      </c>
      <c r="U136" s="8">
        <v>16.600000000000001</v>
      </c>
      <c r="V136" s="8">
        <v>17.079000000000001</v>
      </c>
      <c r="W136" s="8">
        <v>17.666</v>
      </c>
      <c r="X136" s="38" t="s">
        <v>222</v>
      </c>
      <c r="Y136" s="8">
        <v>112.85300000000001</v>
      </c>
      <c r="Z136" s="8">
        <v>112.85300000000001</v>
      </c>
      <c r="AA136">
        <v>254179.97</v>
      </c>
      <c r="AB136">
        <v>191126.28</v>
      </c>
      <c r="AC136">
        <v>157711.62</v>
      </c>
      <c r="AD136">
        <v>139716.45000000001</v>
      </c>
      <c r="AE136">
        <v>137588.21</v>
      </c>
      <c r="AF136" s="38">
        <v>263472.62</v>
      </c>
      <c r="AG136" s="38">
        <v>254179.97</v>
      </c>
    </row>
    <row r="137" spans="2:33" x14ac:dyDescent="0.25">
      <c r="B137" s="25">
        <v>38265</v>
      </c>
      <c r="C137" s="3">
        <v>133</v>
      </c>
      <c r="D137" s="10">
        <v>20</v>
      </c>
      <c r="E137" s="9">
        <v>6</v>
      </c>
      <c r="F137" s="9">
        <v>-6</v>
      </c>
      <c r="G137" s="9" t="s">
        <v>251</v>
      </c>
      <c r="H137" s="18">
        <v>0.1</v>
      </c>
      <c r="I137">
        <v>4.690661916906258E-5</v>
      </c>
      <c r="J137" s="18">
        <v>13.95</v>
      </c>
      <c r="K137" s="18">
        <v>15.18</v>
      </c>
      <c r="L137" s="18">
        <v>0.9189723320158103</v>
      </c>
      <c r="N137" s="18">
        <v>1134.48</v>
      </c>
      <c r="O137" s="18">
        <v>3.5670000000000002</v>
      </c>
      <c r="P137" s="18">
        <v>0.87106700998555542</v>
      </c>
      <c r="Q137" s="8">
        <v>13.87</v>
      </c>
      <c r="R137" s="8">
        <v>15.5</v>
      </c>
      <c r="S137" s="8">
        <v>15.923</v>
      </c>
      <c r="T137" s="8">
        <v>16.233000000000001</v>
      </c>
      <c r="U137" s="8">
        <v>16.57</v>
      </c>
      <c r="V137" s="8">
        <v>16.995000000000001</v>
      </c>
      <c r="W137" s="8">
        <v>17.516999999999999</v>
      </c>
      <c r="X137" s="38" t="s">
        <v>222</v>
      </c>
      <c r="Y137" s="8">
        <v>112.608</v>
      </c>
      <c r="Z137" s="8">
        <v>112.608</v>
      </c>
      <c r="AA137">
        <v>254446.14</v>
      </c>
      <c r="AB137">
        <v>191033.66</v>
      </c>
      <c r="AC137">
        <v>157547.23000000001</v>
      </c>
      <c r="AD137">
        <v>139494.32</v>
      </c>
      <c r="AE137">
        <v>136988.60999999999</v>
      </c>
      <c r="AF137" s="38">
        <v>263736.15999999997</v>
      </c>
      <c r="AG137" s="38">
        <v>254446.14</v>
      </c>
    </row>
    <row r="138" spans="2:33" x14ac:dyDescent="0.25">
      <c r="B138" s="25">
        <v>38266</v>
      </c>
      <c r="C138" s="3">
        <v>134</v>
      </c>
      <c r="D138" s="10">
        <v>20</v>
      </c>
      <c r="E138" s="9">
        <v>5</v>
      </c>
      <c r="F138" s="9">
        <v>-5</v>
      </c>
      <c r="G138" s="9" t="s">
        <v>251</v>
      </c>
      <c r="H138" s="18">
        <v>0.1</v>
      </c>
      <c r="I138">
        <v>4.690661916906258E-5</v>
      </c>
      <c r="J138" s="18">
        <v>13.28</v>
      </c>
      <c r="K138" s="18">
        <v>14.66</v>
      </c>
      <c r="L138" s="18">
        <v>0.90586630286493852</v>
      </c>
      <c r="N138" s="18">
        <v>1142.05</v>
      </c>
      <c r="O138" s="18">
        <v>3.9249999999999989</v>
      </c>
      <c r="P138" s="18">
        <v>0.87132660279081731</v>
      </c>
      <c r="Q138" s="8">
        <v>13.55</v>
      </c>
      <c r="R138" s="8">
        <v>15.2</v>
      </c>
      <c r="S138" s="8">
        <v>15.551</v>
      </c>
      <c r="T138" s="8">
        <v>15.808</v>
      </c>
      <c r="U138" s="8">
        <v>16.09</v>
      </c>
      <c r="V138" s="8">
        <v>16.591999999999999</v>
      </c>
      <c r="W138" s="8">
        <v>17.204999999999998</v>
      </c>
      <c r="X138" s="38" t="s">
        <v>222</v>
      </c>
      <c r="Y138" s="8">
        <v>109.996</v>
      </c>
      <c r="Z138" s="8">
        <v>109.996</v>
      </c>
      <c r="AA138">
        <v>249316.05</v>
      </c>
      <c r="AB138">
        <v>186767.17</v>
      </c>
      <c r="AC138">
        <v>153539.26</v>
      </c>
      <c r="AD138">
        <v>135555.68</v>
      </c>
      <c r="AE138">
        <v>133693.85</v>
      </c>
      <c r="AF138" s="38">
        <v>258406.39</v>
      </c>
      <c r="AG138" s="38">
        <v>249316.05</v>
      </c>
    </row>
    <row r="139" spans="2:33" x14ac:dyDescent="0.25">
      <c r="B139" s="25">
        <v>38267</v>
      </c>
      <c r="C139" s="3">
        <v>135</v>
      </c>
      <c r="D139" s="10">
        <v>20</v>
      </c>
      <c r="E139" s="9">
        <v>4</v>
      </c>
      <c r="F139" s="9">
        <v>-4</v>
      </c>
      <c r="G139" s="9" t="s">
        <v>251</v>
      </c>
      <c r="H139" s="18">
        <v>0.1</v>
      </c>
      <c r="I139">
        <v>4.690661916906258E-5</v>
      </c>
      <c r="J139" s="18">
        <v>14.5</v>
      </c>
      <c r="K139" s="18">
        <v>15.61</v>
      </c>
      <c r="L139" s="18">
        <v>0.92889173606662401</v>
      </c>
      <c r="N139" s="18">
        <v>1130.6500000000001</v>
      </c>
      <c r="O139" s="18">
        <v>2.8670000000000009</v>
      </c>
      <c r="P139" s="18">
        <v>0.89438088616395939</v>
      </c>
      <c r="Q139" s="8">
        <v>14.15</v>
      </c>
      <c r="R139" s="8">
        <v>15.43</v>
      </c>
      <c r="S139" s="8">
        <v>15.821</v>
      </c>
      <c r="T139" s="8">
        <v>16.106999999999999</v>
      </c>
      <c r="U139" s="8">
        <v>16.420000000000002</v>
      </c>
      <c r="V139" s="8">
        <v>16.844999999999999</v>
      </c>
      <c r="W139" s="8">
        <v>17.367000000000001</v>
      </c>
      <c r="X139" s="38" t="s">
        <v>222</v>
      </c>
      <c r="Y139" s="8">
        <v>112.14</v>
      </c>
      <c r="Z139" s="8">
        <v>112.14</v>
      </c>
      <c r="AA139">
        <v>254424.72</v>
      </c>
      <c r="AB139">
        <v>189936.81</v>
      </c>
      <c r="AC139">
        <v>156403.53</v>
      </c>
      <c r="AD139">
        <v>138299.6</v>
      </c>
      <c r="AE139">
        <v>135781.76000000001</v>
      </c>
      <c r="AF139" s="38">
        <v>263689.21000000002</v>
      </c>
      <c r="AG139" s="38">
        <v>254424.72</v>
      </c>
    </row>
    <row r="140" spans="2:33" x14ac:dyDescent="0.25">
      <c r="B140" s="25">
        <v>38268</v>
      </c>
      <c r="C140" s="3">
        <v>136</v>
      </c>
      <c r="D140" s="10">
        <v>20</v>
      </c>
      <c r="E140" s="9">
        <v>3</v>
      </c>
      <c r="F140" s="9">
        <v>-3</v>
      </c>
      <c r="G140" s="9" t="s">
        <v>251</v>
      </c>
      <c r="H140" s="18">
        <v>0.1</v>
      </c>
      <c r="I140">
        <v>4.690661916906258E-5</v>
      </c>
      <c r="J140" s="18">
        <v>15.05</v>
      </c>
      <c r="K140" s="18">
        <v>16.11</v>
      </c>
      <c r="L140" s="18">
        <v>0.93420235878336444</v>
      </c>
      <c r="N140" s="18">
        <v>1122.1400000000001</v>
      </c>
      <c r="O140" s="18">
        <v>2.4619999999999997</v>
      </c>
      <c r="P140" s="18">
        <v>0.91758549803774991</v>
      </c>
      <c r="Q140" s="8">
        <v>14.73</v>
      </c>
      <c r="R140" s="8">
        <v>15.65</v>
      </c>
      <c r="S140" s="8">
        <v>16.053000000000001</v>
      </c>
      <c r="T140" s="8">
        <v>16.347999999999999</v>
      </c>
      <c r="U140" s="8">
        <v>16.670000000000002</v>
      </c>
      <c r="V140" s="8">
        <v>17.047000000000001</v>
      </c>
      <c r="W140" s="8">
        <v>17.512</v>
      </c>
      <c r="X140" s="38" t="s">
        <v>222</v>
      </c>
      <c r="Y140" s="8">
        <v>114.01</v>
      </c>
      <c r="Z140" s="8">
        <v>114.01</v>
      </c>
      <c r="AA140">
        <v>259011.56</v>
      </c>
      <c r="AB140">
        <v>192719.64</v>
      </c>
      <c r="AC140">
        <v>158744.15</v>
      </c>
      <c r="AD140">
        <v>140406.38</v>
      </c>
      <c r="AE140">
        <v>137433.89000000001</v>
      </c>
      <c r="AF140" s="38">
        <v>268430.7</v>
      </c>
      <c r="AG140" s="38">
        <v>259011.56</v>
      </c>
    </row>
    <row r="141" spans="2:33" x14ac:dyDescent="0.25">
      <c r="B141" s="25">
        <v>38271</v>
      </c>
      <c r="C141" s="3">
        <v>137</v>
      </c>
      <c r="D141" s="10">
        <v>20</v>
      </c>
      <c r="E141" s="9">
        <v>2</v>
      </c>
      <c r="F141" s="9">
        <v>-2</v>
      </c>
      <c r="G141" s="9" t="s">
        <v>251</v>
      </c>
      <c r="H141" s="18">
        <v>0.1</v>
      </c>
      <c r="I141">
        <v>1.4072645830354169E-4</v>
      </c>
      <c r="J141" s="18">
        <v>14.71</v>
      </c>
      <c r="K141" s="18">
        <v>15.97</v>
      </c>
      <c r="L141" s="18">
        <v>0.92110206637445213</v>
      </c>
      <c r="N141" s="18">
        <v>1124.3900000000001</v>
      </c>
      <c r="O141" s="18">
        <v>2.7439999999999998</v>
      </c>
      <c r="P141" s="18">
        <v>0.92199464608105597</v>
      </c>
      <c r="Q141" s="8">
        <v>14.81</v>
      </c>
      <c r="R141" s="8">
        <v>15.64</v>
      </c>
      <c r="S141" s="8">
        <v>16.062999999999999</v>
      </c>
      <c r="T141" s="8">
        <v>16.372</v>
      </c>
      <c r="U141" s="8">
        <v>16.71</v>
      </c>
      <c r="V141" s="8">
        <v>17.042999999999999</v>
      </c>
      <c r="W141" s="8">
        <v>17.454000000000001</v>
      </c>
      <c r="X141" s="38" t="s">
        <v>222</v>
      </c>
      <c r="Y141" s="8">
        <v>114.09200000000001</v>
      </c>
      <c r="Z141" s="8">
        <v>114.09200000000001</v>
      </c>
      <c r="AA141">
        <v>259031.36</v>
      </c>
      <c r="AB141">
        <v>192843.04</v>
      </c>
      <c r="AC141">
        <v>158986.34</v>
      </c>
      <c r="AD141">
        <v>140750.20000000001</v>
      </c>
      <c r="AE141">
        <v>137416.12</v>
      </c>
      <c r="AF141" s="38">
        <v>268413.45</v>
      </c>
      <c r="AG141" s="38">
        <v>259031.36</v>
      </c>
    </row>
    <row r="142" spans="2:33" x14ac:dyDescent="0.25">
      <c r="B142" s="25">
        <v>38272</v>
      </c>
      <c r="C142" s="3">
        <v>138</v>
      </c>
      <c r="D142" s="10">
        <v>20</v>
      </c>
      <c r="E142" s="9">
        <v>1</v>
      </c>
      <c r="F142" s="9">
        <v>-1</v>
      </c>
      <c r="G142" s="9" t="s">
        <v>251</v>
      </c>
      <c r="H142" s="18">
        <v>0.1</v>
      </c>
      <c r="I142">
        <v>4.690661916906258E-5</v>
      </c>
      <c r="J142" s="18">
        <v>15.05</v>
      </c>
      <c r="K142" s="18">
        <v>16.03</v>
      </c>
      <c r="L142" s="18">
        <v>0.93886462882096067</v>
      </c>
      <c r="N142" s="18">
        <v>1121.8399999999999</v>
      </c>
      <c r="O142" s="18">
        <v>2.4499999999999993</v>
      </c>
      <c r="P142" s="18">
        <v>0.92550372789450985</v>
      </c>
      <c r="Q142" s="8">
        <v>15.02</v>
      </c>
      <c r="R142" s="8">
        <v>15.97</v>
      </c>
      <c r="S142" s="8">
        <v>16.228999999999999</v>
      </c>
      <c r="T142" s="8">
        <v>16.420000000000002</v>
      </c>
      <c r="U142" s="8">
        <v>16.63</v>
      </c>
      <c r="V142" s="8">
        <v>17.02</v>
      </c>
      <c r="W142" s="8">
        <v>17.5</v>
      </c>
      <c r="X142" s="38" t="s">
        <v>222</v>
      </c>
      <c r="Y142" s="8">
        <v>114.789</v>
      </c>
      <c r="Z142" s="8">
        <v>114.789</v>
      </c>
      <c r="AA142">
        <v>264423.90999999997</v>
      </c>
      <c r="AB142">
        <v>194946.19</v>
      </c>
      <c r="AC142">
        <v>159517.71</v>
      </c>
      <c r="AD142">
        <v>140136.23000000001</v>
      </c>
      <c r="AE142">
        <v>137269.71</v>
      </c>
      <c r="AF142" s="38">
        <v>273988.73</v>
      </c>
      <c r="AG142" s="38">
        <v>264423.90999999997</v>
      </c>
    </row>
    <row r="143" spans="2:33" x14ac:dyDescent="0.25">
      <c r="B143" s="25">
        <v>38273</v>
      </c>
      <c r="C143" s="3">
        <v>139</v>
      </c>
      <c r="D143" s="10">
        <v>25</v>
      </c>
      <c r="E143" s="9">
        <v>25</v>
      </c>
      <c r="F143" s="9">
        <v>0</v>
      </c>
      <c r="G143" s="9" t="s">
        <v>252</v>
      </c>
      <c r="H143" s="18">
        <v>0.1</v>
      </c>
      <c r="I143">
        <v>4.676713053197723E-5</v>
      </c>
      <c r="J143" s="18">
        <v>15.42</v>
      </c>
      <c r="K143" s="18">
        <v>16.45</v>
      </c>
      <c r="L143" s="18">
        <v>0.93738601823708212</v>
      </c>
      <c r="N143" s="18">
        <v>1113.6500000000001</v>
      </c>
      <c r="O143" s="18">
        <v>2.4700000000000006</v>
      </c>
      <c r="P143" s="18">
        <v>0.96377554095593987</v>
      </c>
      <c r="Q143" s="8">
        <v>15.99</v>
      </c>
      <c r="R143" s="8">
        <v>16.335999999999999</v>
      </c>
      <c r="S143" s="8">
        <v>16.591000000000001</v>
      </c>
      <c r="T143" s="8">
        <v>16.87</v>
      </c>
      <c r="U143" s="8">
        <v>17.184000000000001</v>
      </c>
      <c r="V143" s="8">
        <v>17.573</v>
      </c>
      <c r="W143" s="8">
        <v>17.89</v>
      </c>
      <c r="X143" s="38" t="s">
        <v>222</v>
      </c>
      <c r="Y143" s="8">
        <v>118.43400000000001</v>
      </c>
      <c r="Z143" s="8">
        <v>118.43400000000001</v>
      </c>
      <c r="AA143">
        <v>264767.43</v>
      </c>
      <c r="AB143">
        <v>196240.61</v>
      </c>
      <c r="AC143">
        <v>161186.41</v>
      </c>
      <c r="AD143">
        <v>142165.19</v>
      </c>
      <c r="AE143">
        <v>138556.24</v>
      </c>
      <c r="AF143" s="38">
        <v>274331.86</v>
      </c>
      <c r="AG143" s="38">
        <v>264767.43</v>
      </c>
    </row>
    <row r="144" spans="2:33" x14ac:dyDescent="0.25">
      <c r="B144" s="25">
        <v>38274</v>
      </c>
      <c r="C144" s="3">
        <v>140</v>
      </c>
      <c r="D144" s="10">
        <v>25</v>
      </c>
      <c r="E144" s="9">
        <v>24</v>
      </c>
      <c r="F144" s="9">
        <v>1</v>
      </c>
      <c r="G144" s="9" t="s">
        <v>252</v>
      </c>
      <c r="H144" s="18">
        <v>0.1</v>
      </c>
      <c r="I144">
        <v>4.676713053197723E-5</v>
      </c>
      <c r="J144" s="18">
        <v>16.43</v>
      </c>
      <c r="K144" s="18">
        <v>17.04</v>
      </c>
      <c r="L144" s="18">
        <v>0.96420187793427237</v>
      </c>
      <c r="N144" s="18">
        <v>1103.29</v>
      </c>
      <c r="O144" s="18">
        <v>1.5800000000000018</v>
      </c>
      <c r="P144" s="18">
        <v>0.96364173810227616</v>
      </c>
      <c r="Q144" s="8">
        <v>16.3</v>
      </c>
      <c r="R144" s="8">
        <v>16.654</v>
      </c>
      <c r="S144" s="8">
        <v>16.914999999999999</v>
      </c>
      <c r="T144" s="8">
        <v>17.2</v>
      </c>
      <c r="U144" s="8">
        <v>17.448</v>
      </c>
      <c r="V144" s="8">
        <v>17.757000000000001</v>
      </c>
      <c r="W144" s="8">
        <v>18.010000000000002</v>
      </c>
      <c r="X144" s="38" t="s">
        <v>222</v>
      </c>
      <c r="Y144" s="8">
        <v>120.28400000000001</v>
      </c>
      <c r="Z144" s="8">
        <v>120.28400000000001</v>
      </c>
      <c r="AA144">
        <v>269913.74</v>
      </c>
      <c r="AB144">
        <v>200070.35</v>
      </c>
      <c r="AC144">
        <v>164341.92000000001</v>
      </c>
      <c r="AD144">
        <v>144928.48000000001</v>
      </c>
      <c r="AE144">
        <v>140626.54</v>
      </c>
      <c r="AF144" s="38">
        <v>279651.25</v>
      </c>
      <c r="AG144" s="38">
        <v>269913.74</v>
      </c>
    </row>
    <row r="145" spans="2:33" x14ac:dyDescent="0.25">
      <c r="B145" s="25">
        <v>38275</v>
      </c>
      <c r="C145" s="3">
        <v>141</v>
      </c>
      <c r="D145" s="10">
        <v>25</v>
      </c>
      <c r="E145" s="9">
        <v>23</v>
      </c>
      <c r="F145" s="9">
        <v>2</v>
      </c>
      <c r="G145" s="9" t="s">
        <v>252</v>
      </c>
      <c r="H145" s="18">
        <v>0.1</v>
      </c>
      <c r="I145">
        <v>4.676713053197723E-5</v>
      </c>
      <c r="J145" s="18">
        <v>15.04</v>
      </c>
      <c r="K145" s="18">
        <v>16.21</v>
      </c>
      <c r="L145" s="18">
        <v>0.92782233189389252</v>
      </c>
      <c r="N145" s="18">
        <v>1108.2</v>
      </c>
      <c r="O145" s="18">
        <v>2.8900000000000006</v>
      </c>
      <c r="P145" s="18">
        <v>0.95857562496253224</v>
      </c>
      <c r="Q145" s="8">
        <v>15.99</v>
      </c>
      <c r="R145" s="8">
        <v>16.388000000000002</v>
      </c>
      <c r="S145" s="8">
        <v>16.681000000000001</v>
      </c>
      <c r="T145" s="8">
        <v>17</v>
      </c>
      <c r="U145" s="8">
        <v>17.286000000000001</v>
      </c>
      <c r="V145" s="8">
        <v>17.64</v>
      </c>
      <c r="W145" s="8">
        <v>17.93</v>
      </c>
      <c r="X145" s="38" t="s">
        <v>222</v>
      </c>
      <c r="Y145" s="8">
        <v>118.91499999999999</v>
      </c>
      <c r="Z145" s="8">
        <v>118.91499999999999</v>
      </c>
      <c r="AA145">
        <v>264860.12</v>
      </c>
      <c r="AB145">
        <v>196918.87</v>
      </c>
      <c r="AC145">
        <v>162105.57</v>
      </c>
      <c r="AD145">
        <v>143277.57</v>
      </c>
      <c r="AE145">
        <v>139375.06</v>
      </c>
      <c r="AF145" s="38">
        <v>274402.24</v>
      </c>
      <c r="AG145" s="38">
        <v>264860.12</v>
      </c>
    </row>
    <row r="146" spans="2:33" x14ac:dyDescent="0.25">
      <c r="B146" s="25">
        <v>38278</v>
      </c>
      <c r="C146" s="3">
        <v>142</v>
      </c>
      <c r="D146" s="10">
        <v>25</v>
      </c>
      <c r="E146" s="9">
        <v>22</v>
      </c>
      <c r="F146" s="9">
        <v>3</v>
      </c>
      <c r="G146" s="9" t="s">
        <v>252</v>
      </c>
      <c r="H146" s="18">
        <v>0.1</v>
      </c>
      <c r="I146">
        <v>1.4030795319142086E-4</v>
      </c>
      <c r="J146" s="18">
        <v>14.71</v>
      </c>
      <c r="K146" s="18">
        <v>15.74</v>
      </c>
      <c r="L146" s="18">
        <v>0.93456162642947904</v>
      </c>
      <c r="N146" s="18">
        <v>1114.02</v>
      </c>
      <c r="O146" s="18">
        <v>3.0199999999999996</v>
      </c>
      <c r="P146" s="18">
        <v>0.94427150094610279</v>
      </c>
      <c r="Q146" s="8">
        <v>15.47</v>
      </c>
      <c r="R146" s="8">
        <v>15.997999999999999</v>
      </c>
      <c r="S146" s="8">
        <v>16.382999999999999</v>
      </c>
      <c r="T146" s="8">
        <v>16.8</v>
      </c>
      <c r="U146" s="8">
        <v>17.085999999999999</v>
      </c>
      <c r="V146" s="8">
        <v>17.440000000000001</v>
      </c>
      <c r="W146" s="8">
        <v>17.73</v>
      </c>
      <c r="X146" s="38" t="s">
        <v>222</v>
      </c>
      <c r="Y146" s="8">
        <v>116.907</v>
      </c>
      <c r="Z146" s="8">
        <v>116.907</v>
      </c>
      <c r="AA146">
        <v>256567.23</v>
      </c>
      <c r="AB146">
        <v>192402.65</v>
      </c>
      <c r="AC146">
        <v>159353.01</v>
      </c>
      <c r="AD146">
        <v>141615.45000000001</v>
      </c>
      <c r="AE146">
        <v>137787.6</v>
      </c>
      <c r="AF146" s="38">
        <v>265772.08</v>
      </c>
      <c r="AG146" s="38">
        <v>256567.23</v>
      </c>
    </row>
    <row r="147" spans="2:33" x14ac:dyDescent="0.25">
      <c r="B147" s="25">
        <v>38279</v>
      </c>
      <c r="C147" s="3">
        <v>143</v>
      </c>
      <c r="D147" s="10">
        <v>25</v>
      </c>
      <c r="E147" s="9">
        <v>21</v>
      </c>
      <c r="F147" s="9">
        <v>4</v>
      </c>
      <c r="G147" s="9" t="s">
        <v>252</v>
      </c>
      <c r="H147" s="18">
        <v>0.1</v>
      </c>
      <c r="I147">
        <v>4.9278199908187048E-5</v>
      </c>
      <c r="J147" s="18">
        <v>15.13</v>
      </c>
      <c r="K147" s="18">
        <v>15.92</v>
      </c>
      <c r="L147" s="18">
        <v>0.95037688442211066</v>
      </c>
      <c r="N147" s="18">
        <v>1103.23</v>
      </c>
      <c r="O147" s="18">
        <v>2.74</v>
      </c>
      <c r="P147" s="18">
        <v>0.93919325707405177</v>
      </c>
      <c r="Q147" s="8">
        <v>15.6</v>
      </c>
      <c r="R147" s="8">
        <v>16.184999999999999</v>
      </c>
      <c r="S147" s="8">
        <v>16.61</v>
      </c>
      <c r="T147" s="8">
        <v>17.07</v>
      </c>
      <c r="U147" s="8">
        <v>17.315000000000001</v>
      </c>
      <c r="V147" s="8">
        <v>17.62</v>
      </c>
      <c r="W147" s="8">
        <v>17.87</v>
      </c>
      <c r="X147" s="38" t="s">
        <v>222</v>
      </c>
      <c r="Y147" s="8">
        <v>118.27000000000001</v>
      </c>
      <c r="Z147" s="8">
        <v>118.27000000000001</v>
      </c>
      <c r="AA147">
        <v>258874.62</v>
      </c>
      <c r="AB147">
        <v>194729.17</v>
      </c>
      <c r="AC147">
        <v>161626.51999999999</v>
      </c>
      <c r="AD147">
        <v>143837.06</v>
      </c>
      <c r="AE147">
        <v>139556.26</v>
      </c>
      <c r="AF147" s="38">
        <v>268149.15999999997</v>
      </c>
      <c r="AG147" s="38">
        <v>258874.62</v>
      </c>
    </row>
    <row r="148" spans="2:33" x14ac:dyDescent="0.25">
      <c r="B148" s="25">
        <v>38280</v>
      </c>
      <c r="C148" s="3">
        <v>144</v>
      </c>
      <c r="D148" s="10">
        <v>25</v>
      </c>
      <c r="E148" s="9">
        <v>20</v>
      </c>
      <c r="F148" s="9">
        <v>5</v>
      </c>
      <c r="G148" s="9" t="s">
        <v>252</v>
      </c>
      <c r="H148" s="18">
        <v>0.1</v>
      </c>
      <c r="I148">
        <v>4.9278199908187048E-5</v>
      </c>
      <c r="J148" s="18">
        <v>14.85</v>
      </c>
      <c r="K148" s="18">
        <v>15.94</v>
      </c>
      <c r="L148" s="18">
        <v>0.93161856963613554</v>
      </c>
      <c r="N148" s="18">
        <v>1103.6600000000001</v>
      </c>
      <c r="O148" s="18">
        <v>3.1899999999999995</v>
      </c>
      <c r="P148" s="18">
        <v>0.94774136403897269</v>
      </c>
      <c r="Q148" s="8">
        <v>16.05</v>
      </c>
      <c r="R148" s="8">
        <v>16.561</v>
      </c>
      <c r="S148" s="8">
        <v>16.934999999999999</v>
      </c>
      <c r="T148" s="8">
        <v>17.34</v>
      </c>
      <c r="U148" s="8">
        <v>17.553999999999998</v>
      </c>
      <c r="V148" s="8">
        <v>17.821000000000002</v>
      </c>
      <c r="W148" s="8">
        <v>18.04</v>
      </c>
      <c r="X148" s="38" t="s">
        <v>222</v>
      </c>
      <c r="Y148" s="8">
        <v>120.30100000000002</v>
      </c>
      <c r="Z148" s="8">
        <v>120.30100000000002</v>
      </c>
      <c r="AA148">
        <v>266055.55</v>
      </c>
      <c r="AB148">
        <v>199116.88</v>
      </c>
      <c r="AC148">
        <v>164673.09</v>
      </c>
      <c r="AD148">
        <v>146060.65</v>
      </c>
      <c r="AE148">
        <v>141409.07999999999</v>
      </c>
      <c r="AF148" s="38">
        <v>275574.15000000002</v>
      </c>
      <c r="AG148" s="38">
        <v>266055.55</v>
      </c>
    </row>
    <row r="149" spans="2:33" x14ac:dyDescent="0.25">
      <c r="B149" s="25">
        <v>38281</v>
      </c>
      <c r="C149" s="3">
        <v>145</v>
      </c>
      <c r="D149" s="10">
        <v>25</v>
      </c>
      <c r="E149" s="9">
        <v>19</v>
      </c>
      <c r="F149" s="9">
        <v>6</v>
      </c>
      <c r="G149" s="9" t="s">
        <v>252</v>
      </c>
      <c r="H149" s="18">
        <v>0.1</v>
      </c>
      <c r="I149">
        <v>4.9278199908187048E-5</v>
      </c>
      <c r="J149" s="18">
        <v>14.54</v>
      </c>
      <c r="K149" s="18">
        <v>15.48</v>
      </c>
      <c r="L149" s="18">
        <v>0.93927648578811362</v>
      </c>
      <c r="N149" s="18">
        <v>1106.49</v>
      </c>
      <c r="O149" s="18">
        <v>3.41</v>
      </c>
      <c r="P149" s="18">
        <v>0.91736526946107788</v>
      </c>
      <c r="Q149" s="8">
        <v>15.32</v>
      </c>
      <c r="R149" s="8">
        <v>16.123000000000001</v>
      </c>
      <c r="S149" s="8">
        <v>16.7</v>
      </c>
      <c r="T149" s="8">
        <v>17.21</v>
      </c>
      <c r="U149" s="8">
        <v>17.436</v>
      </c>
      <c r="V149" s="8">
        <v>17.718</v>
      </c>
      <c r="W149" s="8">
        <v>17.95</v>
      </c>
      <c r="X149" s="38" t="s">
        <v>222</v>
      </c>
      <c r="Y149" s="8">
        <v>118.45700000000002</v>
      </c>
      <c r="Z149" s="8">
        <v>118.45700000000002</v>
      </c>
      <c r="AA149">
        <v>255212.34</v>
      </c>
      <c r="AB149">
        <v>194471.52</v>
      </c>
      <c r="AC149">
        <v>162652.79</v>
      </c>
      <c r="AD149">
        <v>145000.24</v>
      </c>
      <c r="AE149">
        <v>140503.15</v>
      </c>
      <c r="AF149" s="38">
        <v>264329.42</v>
      </c>
      <c r="AG149" s="38">
        <v>255212.34</v>
      </c>
    </row>
    <row r="150" spans="2:33" x14ac:dyDescent="0.25">
      <c r="B150" s="25">
        <v>38282</v>
      </c>
      <c r="C150" s="3">
        <v>146</v>
      </c>
      <c r="D150" s="10">
        <v>25</v>
      </c>
      <c r="E150" s="9">
        <v>18</v>
      </c>
      <c r="F150" s="9">
        <v>7</v>
      </c>
      <c r="G150" s="9" t="s">
        <v>252</v>
      </c>
      <c r="H150" s="18">
        <v>0.1</v>
      </c>
      <c r="I150">
        <v>4.9278199908187048E-5</v>
      </c>
      <c r="J150" s="18">
        <v>15.28</v>
      </c>
      <c r="K150" s="18">
        <v>16</v>
      </c>
      <c r="L150" s="18">
        <v>0.95499999999999996</v>
      </c>
      <c r="N150" s="18">
        <v>1095.74</v>
      </c>
      <c r="O150" s="18">
        <v>2.7700000000000014</v>
      </c>
      <c r="P150" s="18">
        <v>0.92384887839433294</v>
      </c>
      <c r="Q150" s="8">
        <v>15.65</v>
      </c>
      <c r="R150" s="8">
        <v>16.399999999999999</v>
      </c>
      <c r="S150" s="8">
        <v>16.940000000000001</v>
      </c>
      <c r="T150" s="8">
        <v>17.399999999999999</v>
      </c>
      <c r="U150" s="8">
        <v>17.599</v>
      </c>
      <c r="V150" s="8">
        <v>17.846</v>
      </c>
      <c r="W150" s="8">
        <v>18.05</v>
      </c>
      <c r="X150" s="38" t="s">
        <v>222</v>
      </c>
      <c r="Y150" s="8">
        <v>119.88499999999999</v>
      </c>
      <c r="Z150" s="8">
        <v>119.88499999999999</v>
      </c>
      <c r="AA150">
        <v>260399.16</v>
      </c>
      <c r="AB150">
        <v>197665.34</v>
      </c>
      <c r="AC150">
        <v>164843.31</v>
      </c>
      <c r="AD150">
        <v>146538.87</v>
      </c>
      <c r="AE150">
        <v>141728.26</v>
      </c>
      <c r="AF150" s="38">
        <v>269688.5</v>
      </c>
      <c r="AG150" s="38">
        <v>260399.16</v>
      </c>
    </row>
    <row r="151" spans="2:33" x14ac:dyDescent="0.25">
      <c r="B151" s="25">
        <v>38285</v>
      </c>
      <c r="C151" s="3">
        <v>147</v>
      </c>
      <c r="D151" s="10">
        <v>25</v>
      </c>
      <c r="E151" s="9">
        <v>17</v>
      </c>
      <c r="F151" s="9">
        <v>8</v>
      </c>
      <c r="G151" s="9" t="s">
        <v>252</v>
      </c>
      <c r="H151" s="18">
        <v>0.1</v>
      </c>
      <c r="I151">
        <v>1.4784188486727246E-4</v>
      </c>
      <c r="J151" s="18">
        <v>16.579999999999998</v>
      </c>
      <c r="K151" s="18">
        <v>16.59</v>
      </c>
      <c r="L151" s="18">
        <v>0.99939722724532842</v>
      </c>
      <c r="N151" s="18">
        <v>1094.8</v>
      </c>
      <c r="O151" s="18">
        <v>1.8000000000000007</v>
      </c>
      <c r="P151" s="18">
        <v>0.93717277486910988</v>
      </c>
      <c r="Q151" s="8">
        <v>16.11</v>
      </c>
      <c r="R151" s="8">
        <v>16.736000000000001</v>
      </c>
      <c r="S151" s="8">
        <v>17.190000000000001</v>
      </c>
      <c r="T151" s="8">
        <v>17.920000000000002</v>
      </c>
      <c r="U151" s="8">
        <v>18.059999999999999</v>
      </c>
      <c r="V151" s="8">
        <v>18.234999999999999</v>
      </c>
      <c r="W151" s="8">
        <v>18.38</v>
      </c>
      <c r="X151" s="38" t="s">
        <v>222</v>
      </c>
      <c r="Y151" s="8">
        <v>122.631</v>
      </c>
      <c r="Z151" s="8">
        <v>122.631</v>
      </c>
      <c r="AA151">
        <v>267325.7</v>
      </c>
      <c r="AB151">
        <v>201373.83</v>
      </c>
      <c r="AC151">
        <v>168112.99</v>
      </c>
      <c r="AD151">
        <v>150765.46</v>
      </c>
      <c r="AE151">
        <v>145246.67000000001</v>
      </c>
      <c r="AF151" s="38">
        <v>276822.26</v>
      </c>
      <c r="AG151" s="38">
        <v>267325.7</v>
      </c>
    </row>
    <row r="152" spans="2:33" x14ac:dyDescent="0.25">
      <c r="B152" s="25">
        <v>38286</v>
      </c>
      <c r="C152" s="3">
        <v>148</v>
      </c>
      <c r="D152" s="10">
        <v>25</v>
      </c>
      <c r="E152" s="9">
        <v>16</v>
      </c>
      <c r="F152" s="9">
        <v>9</v>
      </c>
      <c r="G152" s="9" t="s">
        <v>252</v>
      </c>
      <c r="H152" s="18">
        <v>0.1</v>
      </c>
      <c r="I152">
        <v>5.1650298179106713E-5</v>
      </c>
      <c r="J152" s="18">
        <v>16.39</v>
      </c>
      <c r="K152" s="18">
        <v>16.670000000000002</v>
      </c>
      <c r="L152" s="18">
        <v>0.9832033593281343</v>
      </c>
      <c r="N152" s="18">
        <v>1111.0899999999999</v>
      </c>
      <c r="O152" s="18">
        <v>1.870000000000001</v>
      </c>
      <c r="P152" s="18">
        <v>0.93531157270029663</v>
      </c>
      <c r="Q152" s="8">
        <v>15.76</v>
      </c>
      <c r="R152" s="8">
        <v>16.391999999999999</v>
      </c>
      <c r="S152" s="8">
        <v>16.850000000000001</v>
      </c>
      <c r="T152" s="8">
        <v>17.48</v>
      </c>
      <c r="U152" s="8">
        <v>17.719000000000001</v>
      </c>
      <c r="V152" s="8">
        <v>18.015999999999998</v>
      </c>
      <c r="W152" s="8">
        <v>18.260000000000002</v>
      </c>
      <c r="X152" s="38" t="s">
        <v>222</v>
      </c>
      <c r="Y152" s="8">
        <v>120.47699999999999</v>
      </c>
      <c r="Z152" s="8">
        <v>120.47699999999999</v>
      </c>
      <c r="AA152">
        <v>261647.16</v>
      </c>
      <c r="AB152">
        <v>197302.28</v>
      </c>
      <c r="AC152">
        <v>164499.88</v>
      </c>
      <c r="AD152">
        <v>147380.81</v>
      </c>
      <c r="AE152">
        <v>142890.93</v>
      </c>
      <c r="AF152" s="38">
        <v>270927.69</v>
      </c>
      <c r="AG152" s="38">
        <v>261647.16</v>
      </c>
    </row>
    <row r="153" spans="2:33" x14ac:dyDescent="0.25">
      <c r="B153" s="25">
        <v>38287</v>
      </c>
      <c r="C153" s="3">
        <v>149</v>
      </c>
      <c r="D153" s="10">
        <v>25</v>
      </c>
      <c r="E153" s="9">
        <v>15</v>
      </c>
      <c r="F153" s="9">
        <v>10</v>
      </c>
      <c r="G153" s="9" t="s">
        <v>252</v>
      </c>
      <c r="H153" s="18">
        <v>0.1</v>
      </c>
      <c r="I153">
        <v>5.1650298179106713E-5</v>
      </c>
      <c r="J153" s="18">
        <v>15.72</v>
      </c>
      <c r="K153" s="18">
        <v>15.98</v>
      </c>
      <c r="L153" s="18">
        <v>0.98372966207759704</v>
      </c>
      <c r="N153" s="18">
        <v>1125.4000000000001</v>
      </c>
      <c r="O153" s="18">
        <v>2.4900000000000002</v>
      </c>
      <c r="P153" s="18">
        <v>0.94331742243436745</v>
      </c>
      <c r="Q153" s="8">
        <v>15.81</v>
      </c>
      <c r="R153" s="8">
        <v>16.36</v>
      </c>
      <c r="S153" s="8">
        <v>16.760000000000002</v>
      </c>
      <c r="T153" s="8">
        <v>17.350000000000001</v>
      </c>
      <c r="U153" s="8">
        <v>17.614000000000001</v>
      </c>
      <c r="V153" s="8">
        <v>17.940999999999999</v>
      </c>
      <c r="W153" s="8">
        <v>18.21</v>
      </c>
      <c r="X153" s="38" t="s">
        <v>222</v>
      </c>
      <c r="Y153" s="8">
        <v>120.04500000000002</v>
      </c>
      <c r="Z153" s="8">
        <v>120.04500000000002</v>
      </c>
      <c r="AA153">
        <v>261941.72</v>
      </c>
      <c r="AB153">
        <v>196655.4</v>
      </c>
      <c r="AC153">
        <v>163488.79</v>
      </c>
      <c r="AD153">
        <v>146382.16</v>
      </c>
      <c r="AE153">
        <v>142156.19</v>
      </c>
      <c r="AF153" s="38">
        <v>271218.7</v>
      </c>
      <c r="AG153" s="38">
        <v>261941.72</v>
      </c>
    </row>
    <row r="154" spans="2:33" x14ac:dyDescent="0.25">
      <c r="B154" s="25">
        <v>38288</v>
      </c>
      <c r="C154" s="3">
        <v>150</v>
      </c>
      <c r="D154" s="10">
        <v>25</v>
      </c>
      <c r="E154" s="9">
        <v>14</v>
      </c>
      <c r="F154" s="9">
        <v>11</v>
      </c>
      <c r="G154" s="9" t="s">
        <v>252</v>
      </c>
      <c r="H154" s="18">
        <v>0.1</v>
      </c>
      <c r="I154">
        <v>5.1650298179106713E-5</v>
      </c>
      <c r="J154" s="18">
        <v>15.39</v>
      </c>
      <c r="K154" s="18">
        <v>15.6</v>
      </c>
      <c r="L154" s="18">
        <v>0.98653846153846159</v>
      </c>
      <c r="N154" s="18">
        <v>1127.44</v>
      </c>
      <c r="O154" s="18">
        <v>2.6799999999999997</v>
      </c>
      <c r="P154" s="18">
        <v>0.93453453453453461</v>
      </c>
      <c r="Q154" s="8">
        <v>15.56</v>
      </c>
      <c r="R154" s="8">
        <v>16.192</v>
      </c>
      <c r="S154" s="8">
        <v>16.649999999999999</v>
      </c>
      <c r="T154" s="8">
        <v>17.149999999999999</v>
      </c>
      <c r="U154" s="8">
        <v>17.433</v>
      </c>
      <c r="V154" s="8">
        <v>17.783000000000001</v>
      </c>
      <c r="W154" s="8">
        <v>18.07</v>
      </c>
      <c r="X154" s="38" t="s">
        <v>222</v>
      </c>
      <c r="Y154" s="8">
        <v>118.83799999999999</v>
      </c>
      <c r="Z154" s="8">
        <v>118.83799999999999</v>
      </c>
      <c r="AA154">
        <v>258464.43</v>
      </c>
      <c r="AB154">
        <v>194971.11</v>
      </c>
      <c r="AC154">
        <v>162060.19</v>
      </c>
      <c r="AD154">
        <v>144783.6</v>
      </c>
      <c r="AE154">
        <v>140795.95000000001</v>
      </c>
      <c r="AF154" s="38">
        <v>267604.25</v>
      </c>
      <c r="AG154" s="38">
        <v>258464.43</v>
      </c>
    </row>
    <row r="155" spans="2:33" x14ac:dyDescent="0.25">
      <c r="B155" s="25">
        <v>38289</v>
      </c>
      <c r="C155" s="3">
        <v>151</v>
      </c>
      <c r="D155" s="10">
        <v>25</v>
      </c>
      <c r="E155" s="9">
        <v>13</v>
      </c>
      <c r="F155" s="9">
        <v>12</v>
      </c>
      <c r="G155" s="9" t="s">
        <v>252</v>
      </c>
      <c r="H155" s="18">
        <v>0.1</v>
      </c>
      <c r="I155">
        <v>5.1650298179106713E-5</v>
      </c>
      <c r="J155" s="18">
        <v>16.27</v>
      </c>
      <c r="K155" s="18">
        <v>16.05</v>
      </c>
      <c r="L155" s="18">
        <v>1.0137071651090341</v>
      </c>
      <c r="N155" s="18">
        <v>1130.2</v>
      </c>
      <c r="O155" s="18">
        <v>1.7800000000000011</v>
      </c>
      <c r="P155" s="18">
        <v>0.94146047073023531</v>
      </c>
      <c r="Q155" s="8">
        <v>15.6</v>
      </c>
      <c r="R155" s="8">
        <v>16.161000000000001</v>
      </c>
      <c r="S155" s="8">
        <v>16.57</v>
      </c>
      <c r="T155" s="8">
        <v>17.079999999999998</v>
      </c>
      <c r="U155" s="8">
        <v>17.378</v>
      </c>
      <c r="V155" s="8">
        <v>17.748000000000001</v>
      </c>
      <c r="W155" s="8">
        <v>18.05</v>
      </c>
      <c r="X155" s="38" t="s">
        <v>222</v>
      </c>
      <c r="Y155" s="8">
        <v>118.587</v>
      </c>
      <c r="Z155" s="8">
        <v>118.587</v>
      </c>
      <c r="AA155">
        <v>258574.24</v>
      </c>
      <c r="AB155">
        <v>194333.49</v>
      </c>
      <c r="AC155">
        <v>161347.01</v>
      </c>
      <c r="AD155">
        <v>144265.07</v>
      </c>
      <c r="AE155">
        <v>140440.62</v>
      </c>
      <c r="AF155" s="38">
        <v>267704.12</v>
      </c>
      <c r="AG155" s="38">
        <v>258574.24</v>
      </c>
    </row>
    <row r="156" spans="2:33" x14ac:dyDescent="0.25">
      <c r="B156" s="25">
        <v>38292</v>
      </c>
      <c r="C156" s="3">
        <v>152</v>
      </c>
      <c r="D156" s="10">
        <v>25</v>
      </c>
      <c r="E156" s="9">
        <v>12</v>
      </c>
      <c r="F156" s="9">
        <v>13</v>
      </c>
      <c r="G156" s="9" t="s">
        <v>252</v>
      </c>
      <c r="H156" s="18">
        <v>0.1</v>
      </c>
      <c r="I156">
        <v>1.5495889793482043E-4</v>
      </c>
      <c r="J156" s="18">
        <v>16.27</v>
      </c>
      <c r="K156" s="18">
        <v>16.010000000000002</v>
      </c>
      <c r="L156" s="18">
        <v>1.0162398500936913</v>
      </c>
      <c r="N156" s="18">
        <v>1130.51</v>
      </c>
      <c r="O156" s="18">
        <v>1.8300000000000018</v>
      </c>
      <c r="P156" s="18">
        <v>0.94527961515333747</v>
      </c>
      <c r="Q156" s="8">
        <v>15.72</v>
      </c>
      <c r="R156" s="8">
        <v>16.245999999999999</v>
      </c>
      <c r="S156" s="8">
        <v>16.63</v>
      </c>
      <c r="T156" s="8">
        <v>17.12</v>
      </c>
      <c r="U156" s="8">
        <v>17.420999999999999</v>
      </c>
      <c r="V156" s="8">
        <v>17.795000000000002</v>
      </c>
      <c r="W156" s="8">
        <v>18.100000000000001</v>
      </c>
      <c r="X156" s="38" t="s">
        <v>222</v>
      </c>
      <c r="Y156" s="8">
        <v>119.03200000000001</v>
      </c>
      <c r="Z156" s="8">
        <v>119.03200000000001</v>
      </c>
      <c r="AA156">
        <v>260270.7</v>
      </c>
      <c r="AB156">
        <v>195218.15</v>
      </c>
      <c r="AC156">
        <v>161847.37</v>
      </c>
      <c r="AD156">
        <v>144635.29999999999</v>
      </c>
      <c r="AE156">
        <v>140822.60999999999</v>
      </c>
      <c r="AF156" s="38">
        <v>269418.99</v>
      </c>
      <c r="AG156" s="38">
        <v>260270.7</v>
      </c>
    </row>
    <row r="157" spans="2:33" x14ac:dyDescent="0.25">
      <c r="B157" s="25">
        <v>38293</v>
      </c>
      <c r="C157" s="3">
        <v>153</v>
      </c>
      <c r="D157" s="10">
        <v>25</v>
      </c>
      <c r="E157" s="9">
        <v>11</v>
      </c>
      <c r="F157" s="9">
        <v>14</v>
      </c>
      <c r="G157" s="9" t="s">
        <v>252</v>
      </c>
      <c r="H157" s="18">
        <v>0.1</v>
      </c>
      <c r="I157">
        <v>5.4302079553369964E-5</v>
      </c>
      <c r="J157" s="18">
        <v>16.18</v>
      </c>
      <c r="K157" s="18">
        <v>15.93</v>
      </c>
      <c r="L157" s="18">
        <v>1.0156936597614563</v>
      </c>
      <c r="N157" s="18">
        <v>1130.56</v>
      </c>
      <c r="O157" s="18">
        <v>1.6400000000000006</v>
      </c>
      <c r="P157" s="18">
        <v>0.93488943488943488</v>
      </c>
      <c r="Q157" s="8">
        <v>15.22</v>
      </c>
      <c r="R157" s="8">
        <v>15.834</v>
      </c>
      <c r="S157" s="8">
        <v>16.28</v>
      </c>
      <c r="T157" s="8">
        <v>16.91</v>
      </c>
      <c r="U157" s="8">
        <v>17.190000000000001</v>
      </c>
      <c r="V157" s="8">
        <v>17.536000000000001</v>
      </c>
      <c r="W157" s="8">
        <v>17.82</v>
      </c>
      <c r="X157" s="38" t="s">
        <v>222</v>
      </c>
      <c r="Y157" s="8">
        <v>116.78999999999999</v>
      </c>
      <c r="Z157" s="8">
        <v>116.78999999999999</v>
      </c>
      <c r="AA157">
        <v>252959.67</v>
      </c>
      <c r="AB157">
        <v>190754.43</v>
      </c>
      <c r="AC157">
        <v>159255.79</v>
      </c>
      <c r="AD157">
        <v>142787.92000000001</v>
      </c>
      <c r="AE157">
        <v>138861.9</v>
      </c>
      <c r="AF157" s="38">
        <v>261836.36</v>
      </c>
      <c r="AG157" s="38">
        <v>252959.67</v>
      </c>
    </row>
    <row r="158" spans="2:33" x14ac:dyDescent="0.25">
      <c r="B158" s="25">
        <v>38294</v>
      </c>
      <c r="C158" s="3">
        <v>154</v>
      </c>
      <c r="D158" s="10">
        <v>25</v>
      </c>
      <c r="E158" s="9">
        <v>10</v>
      </c>
      <c r="F158" s="9">
        <v>15</v>
      </c>
      <c r="G158" s="9" t="s">
        <v>252</v>
      </c>
      <c r="H158" s="18">
        <v>0.1</v>
      </c>
      <c r="I158">
        <v>5.4302079553369964E-5</v>
      </c>
      <c r="J158" s="18">
        <v>14.04</v>
      </c>
      <c r="K158" s="18">
        <v>14.69</v>
      </c>
      <c r="L158" s="18">
        <v>0.95575221238938046</v>
      </c>
      <c r="N158" s="18">
        <v>1143.2</v>
      </c>
      <c r="O158" s="18">
        <v>3.3500000000000014</v>
      </c>
      <c r="P158" s="18">
        <v>0.90500316656111457</v>
      </c>
      <c r="Q158" s="8">
        <v>14.29</v>
      </c>
      <c r="R158" s="8">
        <v>15.164999999999999</v>
      </c>
      <c r="S158" s="8">
        <v>15.79</v>
      </c>
      <c r="T158" s="8">
        <v>16.25</v>
      </c>
      <c r="U158" s="8">
        <v>16.602</v>
      </c>
      <c r="V158" s="8">
        <v>17.036000000000001</v>
      </c>
      <c r="W158" s="8">
        <v>17.39</v>
      </c>
      <c r="X158" s="38" t="s">
        <v>222</v>
      </c>
      <c r="Y158" s="8">
        <v>112.523</v>
      </c>
      <c r="Z158" s="8">
        <v>112.523</v>
      </c>
      <c r="AA158">
        <v>240423.11</v>
      </c>
      <c r="AB158">
        <v>184111.56</v>
      </c>
      <c r="AC158">
        <v>153604.73000000001</v>
      </c>
      <c r="AD158">
        <v>137638.65</v>
      </c>
      <c r="AE158">
        <v>134585.06</v>
      </c>
      <c r="AF158" s="38">
        <v>248845.66</v>
      </c>
      <c r="AG158" s="38">
        <v>240423.11</v>
      </c>
    </row>
    <row r="159" spans="2:33" x14ac:dyDescent="0.25">
      <c r="B159" s="25">
        <v>38295</v>
      </c>
      <c r="C159" s="3">
        <v>155</v>
      </c>
      <c r="D159" s="10">
        <v>25</v>
      </c>
      <c r="E159" s="9">
        <v>9</v>
      </c>
      <c r="F159" s="9">
        <v>16</v>
      </c>
      <c r="G159" s="9" t="s">
        <v>252</v>
      </c>
      <c r="H159" s="18">
        <v>0.1</v>
      </c>
      <c r="I159">
        <v>5.4302079553369964E-5</v>
      </c>
      <c r="J159" s="18">
        <v>13.97</v>
      </c>
      <c r="K159" s="18">
        <v>15.33</v>
      </c>
      <c r="L159" s="18">
        <v>0.91128506196999348</v>
      </c>
      <c r="N159" s="18">
        <v>1161.67</v>
      </c>
      <c r="O159" s="18">
        <v>3.08</v>
      </c>
      <c r="P159" s="18">
        <v>0.89731850882930031</v>
      </c>
      <c r="Q159" s="8">
        <v>13.72</v>
      </c>
      <c r="R159" s="8">
        <v>14.638</v>
      </c>
      <c r="S159" s="8">
        <v>15.29</v>
      </c>
      <c r="T159" s="8">
        <v>15.66</v>
      </c>
      <c r="U159" s="8">
        <v>16.091999999999999</v>
      </c>
      <c r="V159" s="8">
        <v>16.620999999999999</v>
      </c>
      <c r="W159" s="8">
        <v>17.05</v>
      </c>
      <c r="X159" s="38" t="s">
        <v>222</v>
      </c>
      <c r="Y159" s="8">
        <v>109.07099999999998</v>
      </c>
      <c r="Z159" s="8">
        <v>109.07099999999998</v>
      </c>
      <c r="AA159">
        <v>231653.36</v>
      </c>
      <c r="AB159">
        <v>178092.3</v>
      </c>
      <c r="AC159">
        <v>148288.04</v>
      </c>
      <c r="AD159">
        <v>133144.85</v>
      </c>
      <c r="AE159">
        <v>130989.61</v>
      </c>
      <c r="AF159" s="38">
        <v>239755.17</v>
      </c>
      <c r="AG159" s="38">
        <v>231653.36</v>
      </c>
    </row>
    <row r="160" spans="2:33" x14ac:dyDescent="0.25">
      <c r="B160" s="25">
        <v>38296</v>
      </c>
      <c r="C160" s="3">
        <v>156</v>
      </c>
      <c r="D160" s="10">
        <v>25</v>
      </c>
      <c r="E160" s="9">
        <v>8</v>
      </c>
      <c r="F160" s="9">
        <v>-8</v>
      </c>
      <c r="G160" s="9" t="s">
        <v>252</v>
      </c>
      <c r="H160" s="18">
        <v>0.1</v>
      </c>
      <c r="I160">
        <v>5.4302079553369964E-5</v>
      </c>
      <c r="J160" s="18">
        <v>13.84</v>
      </c>
      <c r="K160" s="18">
        <v>14.29</v>
      </c>
      <c r="L160" s="18">
        <v>0.9685094471658503</v>
      </c>
      <c r="N160" s="18">
        <v>1166.17</v>
      </c>
      <c r="O160" s="18">
        <v>3.1099999999999994</v>
      </c>
      <c r="P160" s="18">
        <v>0.90356671070013206</v>
      </c>
      <c r="Q160" s="8">
        <v>13.68</v>
      </c>
      <c r="R160" s="8">
        <v>14.532</v>
      </c>
      <c r="S160" s="8">
        <v>15.14</v>
      </c>
      <c r="T160" s="8">
        <v>15.81</v>
      </c>
      <c r="U160" s="8">
        <v>16.161999999999999</v>
      </c>
      <c r="V160" s="8">
        <v>16.597000000000001</v>
      </c>
      <c r="W160" s="8">
        <v>16.95</v>
      </c>
      <c r="X160" s="38" t="s">
        <v>222</v>
      </c>
      <c r="Y160" s="8">
        <v>108.87100000000002</v>
      </c>
      <c r="Z160" s="8">
        <v>108.87100000000002</v>
      </c>
      <c r="AA160">
        <v>230295.16</v>
      </c>
      <c r="AB160">
        <v>176496.92</v>
      </c>
      <c r="AC160">
        <v>148811.32999999999</v>
      </c>
      <c r="AD160">
        <v>133949.93</v>
      </c>
      <c r="AE160">
        <v>131065.78</v>
      </c>
      <c r="AF160" s="38">
        <v>238336.45</v>
      </c>
      <c r="AG160" s="38">
        <v>230295.16</v>
      </c>
    </row>
    <row r="161" spans="2:33" x14ac:dyDescent="0.25">
      <c r="B161" s="25">
        <v>38299</v>
      </c>
      <c r="C161" s="3">
        <v>157</v>
      </c>
      <c r="D161" s="10">
        <v>25</v>
      </c>
      <c r="E161" s="9">
        <v>7</v>
      </c>
      <c r="F161" s="9">
        <v>-7</v>
      </c>
      <c r="G161" s="9" t="s">
        <v>252</v>
      </c>
      <c r="H161" s="18">
        <v>0.1</v>
      </c>
      <c r="I161">
        <v>1.6291508496801832E-4</v>
      </c>
      <c r="J161" s="18">
        <v>13.8</v>
      </c>
      <c r="K161" s="18">
        <v>14.39</v>
      </c>
      <c r="L161" s="18">
        <v>0.95899930507296738</v>
      </c>
      <c r="N161" s="18">
        <v>1164.8900000000001</v>
      </c>
      <c r="O161" s="18">
        <v>3.1899999999999977</v>
      </c>
      <c r="P161" s="18">
        <v>0.90873276428102423</v>
      </c>
      <c r="Q161" s="8">
        <v>13.84</v>
      </c>
      <c r="R161" s="8">
        <v>14.65</v>
      </c>
      <c r="S161" s="8">
        <v>15.23</v>
      </c>
      <c r="T161" s="8">
        <v>15.79</v>
      </c>
      <c r="U161" s="8">
        <v>16.161000000000001</v>
      </c>
      <c r="V161" s="8">
        <v>16.617999999999999</v>
      </c>
      <c r="W161" s="8">
        <v>16.989999999999998</v>
      </c>
      <c r="X161" s="38" t="s">
        <v>222</v>
      </c>
      <c r="Y161" s="8">
        <v>109.27899999999998</v>
      </c>
      <c r="Z161" s="8">
        <v>109.27899999999998</v>
      </c>
      <c r="AA161">
        <v>232423.36</v>
      </c>
      <c r="AB161">
        <v>177679.23</v>
      </c>
      <c r="AC161">
        <v>148938.45000000001</v>
      </c>
      <c r="AD161">
        <v>133919.04999999999</v>
      </c>
      <c r="AE161">
        <v>131201.76999999999</v>
      </c>
      <c r="AF161" s="38">
        <v>240500.14</v>
      </c>
      <c r="AG161" s="38">
        <v>232423.36</v>
      </c>
    </row>
    <row r="162" spans="2:33" x14ac:dyDescent="0.25">
      <c r="B162" s="25">
        <v>38300</v>
      </c>
      <c r="C162" s="3">
        <v>158</v>
      </c>
      <c r="D162" s="10">
        <v>25</v>
      </c>
      <c r="E162" s="9">
        <v>6</v>
      </c>
      <c r="F162" s="9">
        <v>-6</v>
      </c>
      <c r="G162" s="9" t="s">
        <v>252</v>
      </c>
      <c r="H162" s="18">
        <v>0.1</v>
      </c>
      <c r="I162">
        <v>5.695450798937074E-5</v>
      </c>
      <c r="J162" s="18">
        <v>13.61</v>
      </c>
      <c r="K162" s="18">
        <v>14.2</v>
      </c>
      <c r="L162" s="18">
        <v>0.95845070422535217</v>
      </c>
      <c r="N162" s="18">
        <v>1164.08</v>
      </c>
      <c r="O162" s="18">
        <v>3.25</v>
      </c>
      <c r="P162" s="18">
        <v>0.89855072463768126</v>
      </c>
      <c r="Q162" s="8">
        <v>13.64</v>
      </c>
      <c r="R162" s="8">
        <v>14.54</v>
      </c>
      <c r="S162" s="8">
        <v>15.18</v>
      </c>
      <c r="T162" s="8">
        <v>15.77</v>
      </c>
      <c r="U162" s="8">
        <v>16.106999999999999</v>
      </c>
      <c r="V162" s="8">
        <v>16.521999999999998</v>
      </c>
      <c r="W162" s="8">
        <v>16.86</v>
      </c>
      <c r="X162" s="38" t="s">
        <v>222</v>
      </c>
      <c r="Y162" s="8">
        <v>108.61899999999999</v>
      </c>
      <c r="Z162" s="8">
        <v>108.61899999999999</v>
      </c>
      <c r="AA162">
        <v>230320.68</v>
      </c>
      <c r="AB162">
        <v>176931.1</v>
      </c>
      <c r="AC162">
        <v>148688.17000000001</v>
      </c>
      <c r="AD162">
        <v>133544.72</v>
      </c>
      <c r="AE162">
        <v>130536.81</v>
      </c>
      <c r="AF162" s="38">
        <v>238310.69</v>
      </c>
      <c r="AG162" s="38">
        <v>230320.68</v>
      </c>
    </row>
    <row r="163" spans="2:33" x14ac:dyDescent="0.25">
      <c r="B163" s="25">
        <v>38301</v>
      </c>
      <c r="C163" s="3">
        <v>159</v>
      </c>
      <c r="D163" s="10">
        <v>25</v>
      </c>
      <c r="E163" s="9">
        <v>5</v>
      </c>
      <c r="F163" s="9">
        <v>-5</v>
      </c>
      <c r="G163" s="9" t="s">
        <v>252</v>
      </c>
      <c r="H163" s="18">
        <v>0.1</v>
      </c>
      <c r="I163">
        <v>5.695450798937074E-5</v>
      </c>
      <c r="J163" s="18">
        <v>13.08</v>
      </c>
      <c r="K163" s="18">
        <v>13.94</v>
      </c>
      <c r="L163" s="18">
        <v>0.93830703012912486</v>
      </c>
      <c r="N163" s="18">
        <v>1162.9100000000001</v>
      </c>
      <c r="O163" s="18">
        <v>3.7099999999999991</v>
      </c>
      <c r="P163" s="18">
        <v>0.87583444592790383</v>
      </c>
      <c r="Q163" s="8">
        <v>13.12</v>
      </c>
      <c r="R163" s="8">
        <v>14.212999999999999</v>
      </c>
      <c r="S163" s="8">
        <v>14.98</v>
      </c>
      <c r="T163" s="8">
        <v>15.62</v>
      </c>
      <c r="U163" s="8">
        <v>15.981999999999999</v>
      </c>
      <c r="V163" s="8">
        <v>16.428000000000001</v>
      </c>
      <c r="W163" s="8">
        <v>16.79</v>
      </c>
      <c r="X163" s="38" t="s">
        <v>222</v>
      </c>
      <c r="Y163" s="8">
        <v>107.13299999999998</v>
      </c>
      <c r="Z163" s="8">
        <v>107.13299999999998</v>
      </c>
      <c r="AA163">
        <v>224469.92</v>
      </c>
      <c r="AB163">
        <v>174291.68</v>
      </c>
      <c r="AC163">
        <v>147176.70000000001</v>
      </c>
      <c r="AD163">
        <v>132469.95000000001</v>
      </c>
      <c r="AE163">
        <v>129736.19</v>
      </c>
      <c r="AF163" s="38">
        <v>232243.39</v>
      </c>
      <c r="AG163" s="38">
        <v>224469.92</v>
      </c>
    </row>
    <row r="164" spans="2:33" x14ac:dyDescent="0.25">
      <c r="B164" s="25">
        <v>38302</v>
      </c>
      <c r="C164" s="3">
        <v>160</v>
      </c>
      <c r="D164" s="10">
        <v>25</v>
      </c>
      <c r="E164" s="9">
        <v>4</v>
      </c>
      <c r="F164" s="9">
        <v>-4</v>
      </c>
      <c r="G164" s="9" t="s">
        <v>252</v>
      </c>
      <c r="H164" s="18">
        <v>0.1</v>
      </c>
      <c r="I164">
        <v>5.695450798937074E-5</v>
      </c>
      <c r="J164" s="18">
        <v>13.04</v>
      </c>
      <c r="K164" s="18">
        <v>13.77</v>
      </c>
      <c r="L164" s="18">
        <v>0.94698620188816263</v>
      </c>
      <c r="N164" s="18">
        <v>1173.48</v>
      </c>
      <c r="O164" s="18">
        <v>3.5500000000000007</v>
      </c>
      <c r="P164" s="18">
        <v>0.86081081081081079</v>
      </c>
      <c r="Q164" s="8">
        <v>12.74</v>
      </c>
      <c r="R164" s="8">
        <v>13.954000000000001</v>
      </c>
      <c r="S164" s="8">
        <v>14.8</v>
      </c>
      <c r="T164" s="8">
        <v>15.43</v>
      </c>
      <c r="U164" s="8">
        <v>15.789</v>
      </c>
      <c r="V164" s="8">
        <v>16.231000000000002</v>
      </c>
      <c r="W164" s="8">
        <v>16.59</v>
      </c>
      <c r="X164" s="38" t="s">
        <v>222</v>
      </c>
      <c r="Y164" s="8">
        <v>105.53399999999999</v>
      </c>
      <c r="Z164" s="8">
        <v>105.53399999999999</v>
      </c>
      <c r="AA164">
        <v>220031.72</v>
      </c>
      <c r="AB164">
        <v>172041.73</v>
      </c>
      <c r="AC164">
        <v>145398.20000000001</v>
      </c>
      <c r="AD164">
        <v>130875.95</v>
      </c>
      <c r="AE164">
        <v>128186.09</v>
      </c>
      <c r="AF164" s="38">
        <v>227638.27</v>
      </c>
      <c r="AG164" s="38">
        <v>220031.72</v>
      </c>
    </row>
    <row r="165" spans="2:33" x14ac:dyDescent="0.25">
      <c r="B165" s="25">
        <v>38303</v>
      </c>
      <c r="C165" s="3">
        <v>161</v>
      </c>
      <c r="D165" s="10">
        <v>25</v>
      </c>
      <c r="E165" s="9">
        <v>3</v>
      </c>
      <c r="F165" s="9">
        <v>-3</v>
      </c>
      <c r="G165" s="9" t="s">
        <v>252</v>
      </c>
      <c r="H165" s="18">
        <v>0.1</v>
      </c>
      <c r="I165">
        <v>5.695450798937074E-5</v>
      </c>
      <c r="J165" s="18">
        <v>13.33</v>
      </c>
      <c r="K165" s="18">
        <v>13.95</v>
      </c>
      <c r="L165" s="18">
        <v>0.9555555555555556</v>
      </c>
      <c r="N165" s="18">
        <v>1184.17</v>
      </c>
      <c r="O165" s="18">
        <v>3.1300000000000008</v>
      </c>
      <c r="P165" s="18">
        <v>0.86662153012863918</v>
      </c>
      <c r="Q165" s="8">
        <v>12.8</v>
      </c>
      <c r="R165" s="8">
        <v>13.96</v>
      </c>
      <c r="S165" s="8">
        <v>14.77</v>
      </c>
      <c r="T165" s="8">
        <v>15.39</v>
      </c>
      <c r="U165" s="8">
        <v>15.72</v>
      </c>
      <c r="V165" s="8">
        <v>16.128</v>
      </c>
      <c r="W165" s="8">
        <v>16.46</v>
      </c>
      <c r="X165" s="38" t="s">
        <v>222</v>
      </c>
      <c r="Y165" s="8">
        <v>105.22800000000001</v>
      </c>
      <c r="Z165" s="8">
        <v>105.22800000000001</v>
      </c>
      <c r="AA165">
        <v>220243.12</v>
      </c>
      <c r="AB165">
        <v>171750.95</v>
      </c>
      <c r="AC165">
        <v>145039.07</v>
      </c>
      <c r="AD165">
        <v>130338.82</v>
      </c>
      <c r="AE165">
        <v>127423.28</v>
      </c>
      <c r="AF165" s="38">
        <v>227844.01</v>
      </c>
      <c r="AG165" s="38">
        <v>220243.12</v>
      </c>
    </row>
    <row r="166" spans="2:33" x14ac:dyDescent="0.25">
      <c r="B166" s="25">
        <v>38306</v>
      </c>
      <c r="C166" s="3">
        <v>162</v>
      </c>
      <c r="D166" s="10">
        <v>25</v>
      </c>
      <c r="E166" s="9">
        <v>2</v>
      </c>
      <c r="F166" s="9">
        <v>-2</v>
      </c>
      <c r="G166" s="9" t="s">
        <v>252</v>
      </c>
      <c r="H166" s="18">
        <v>0.1</v>
      </c>
      <c r="I166">
        <v>1.7087325560116717E-4</v>
      </c>
      <c r="J166" s="18">
        <v>13.38</v>
      </c>
      <c r="K166" s="18">
        <v>13.96</v>
      </c>
      <c r="L166" s="18">
        <v>0.95845272206303722</v>
      </c>
      <c r="N166" s="18">
        <v>1183.81</v>
      </c>
      <c r="O166" s="18">
        <v>3.1899999999999995</v>
      </c>
      <c r="P166" s="18">
        <v>0.85416666666666663</v>
      </c>
      <c r="Q166" s="8">
        <v>12.71</v>
      </c>
      <c r="R166" s="8">
        <v>13.991</v>
      </c>
      <c r="S166" s="8">
        <v>14.88</v>
      </c>
      <c r="T166" s="8">
        <v>15.51</v>
      </c>
      <c r="U166" s="8">
        <v>15.837</v>
      </c>
      <c r="V166" s="8">
        <v>16.241</v>
      </c>
      <c r="W166" s="8">
        <v>16.57</v>
      </c>
      <c r="X166" s="38" t="s">
        <v>222</v>
      </c>
      <c r="Y166" s="8">
        <v>105.739</v>
      </c>
      <c r="Z166" s="8">
        <v>105.739</v>
      </c>
      <c r="AA166">
        <v>220619.36</v>
      </c>
      <c r="AB166">
        <v>172991.24</v>
      </c>
      <c r="AC166">
        <v>146190.85999999999</v>
      </c>
      <c r="AD166">
        <v>131334.79999999999</v>
      </c>
      <c r="AE166">
        <v>128345.59</v>
      </c>
      <c r="AF166" s="38">
        <v>228194.31</v>
      </c>
      <c r="AG166" s="38">
        <v>220619.36</v>
      </c>
    </row>
    <row r="167" spans="2:33" x14ac:dyDescent="0.25">
      <c r="B167" s="25">
        <v>38307</v>
      </c>
      <c r="C167" s="3">
        <v>163</v>
      </c>
      <c r="D167" s="10">
        <v>25</v>
      </c>
      <c r="E167" s="9">
        <v>1</v>
      </c>
      <c r="F167" s="9">
        <v>-1</v>
      </c>
      <c r="G167" s="9" t="s">
        <v>252</v>
      </c>
      <c r="H167" s="18">
        <v>0.1</v>
      </c>
      <c r="I167">
        <v>5.7792251450639043E-5</v>
      </c>
      <c r="J167" s="18">
        <v>13.21</v>
      </c>
      <c r="K167" s="18">
        <v>14.15</v>
      </c>
      <c r="L167" s="18">
        <v>0.93356890459363961</v>
      </c>
      <c r="N167" s="18">
        <v>1175.43</v>
      </c>
      <c r="O167" s="18">
        <v>3.6499999999999986</v>
      </c>
      <c r="P167" s="18">
        <v>0.82981530343007914</v>
      </c>
      <c r="Q167" s="8">
        <v>12.58</v>
      </c>
      <c r="R167" s="8">
        <v>14.112</v>
      </c>
      <c r="S167" s="8">
        <v>15.16</v>
      </c>
      <c r="T167" s="8">
        <v>15.84</v>
      </c>
      <c r="U167" s="8">
        <v>16.154</v>
      </c>
      <c r="V167" s="8">
        <v>16.542999999999999</v>
      </c>
      <c r="W167" s="8">
        <v>16.86</v>
      </c>
      <c r="X167" s="38" t="s">
        <v>222</v>
      </c>
      <c r="Y167" s="8">
        <v>107.24900000000001</v>
      </c>
      <c r="Z167" s="8">
        <v>107.24900000000001</v>
      </c>
      <c r="AA167">
        <v>222388.23</v>
      </c>
      <c r="AB167">
        <v>176190.13</v>
      </c>
      <c r="AC167">
        <v>149295.93</v>
      </c>
      <c r="AD167">
        <v>133977.73000000001</v>
      </c>
      <c r="AE167">
        <v>130757.49</v>
      </c>
      <c r="AF167" s="38">
        <v>230010.73</v>
      </c>
      <c r="AG167" s="38">
        <v>222388.23</v>
      </c>
    </row>
    <row r="168" spans="2:33" x14ac:dyDescent="0.25">
      <c r="B168" s="25">
        <v>38308</v>
      </c>
      <c r="C168" s="3">
        <v>164</v>
      </c>
      <c r="D168" s="10">
        <v>24</v>
      </c>
      <c r="E168" s="9">
        <v>24</v>
      </c>
      <c r="F168" s="9">
        <v>0</v>
      </c>
      <c r="G168" s="9" t="s">
        <v>253</v>
      </c>
      <c r="H168" s="18">
        <v>0.1</v>
      </c>
      <c r="I168">
        <v>5.7792251450639043E-5</v>
      </c>
      <c r="J168" s="18">
        <v>13.21</v>
      </c>
      <c r="K168" s="18">
        <v>13.97</v>
      </c>
      <c r="L168" s="18">
        <v>0.94559770937723697</v>
      </c>
      <c r="N168" s="18">
        <v>1181.94</v>
      </c>
      <c r="O168" s="18">
        <v>3.9909999999999997</v>
      </c>
      <c r="P168" s="18">
        <v>0.90684844641724793</v>
      </c>
      <c r="Q168" s="8">
        <v>14.301</v>
      </c>
      <c r="R168" s="8">
        <v>15.12</v>
      </c>
      <c r="S168" s="8">
        <v>15.77</v>
      </c>
      <c r="T168" s="8">
        <v>16.113</v>
      </c>
      <c r="U168" s="8">
        <v>16.536000000000001</v>
      </c>
      <c r="V168" s="8">
        <v>16.88</v>
      </c>
      <c r="W168" s="8">
        <v>17.201000000000001</v>
      </c>
      <c r="X168" s="38" t="s">
        <v>222</v>
      </c>
      <c r="Y168" s="8">
        <v>111.92099999999999</v>
      </c>
      <c r="Z168" s="8">
        <v>111.92099999999999</v>
      </c>
      <c r="AA168">
        <v>225379.5</v>
      </c>
      <c r="AB168">
        <v>175735.43</v>
      </c>
      <c r="AC168">
        <v>148644.79</v>
      </c>
      <c r="AD168">
        <v>133645.43</v>
      </c>
      <c r="AE168">
        <v>130691.17</v>
      </c>
      <c r="AF168" s="38">
        <v>233091.23</v>
      </c>
      <c r="AG168" s="38">
        <v>225379.5</v>
      </c>
    </row>
    <row r="169" spans="2:33" x14ac:dyDescent="0.25">
      <c r="B169" s="25">
        <v>38309</v>
      </c>
      <c r="C169" s="3">
        <v>165</v>
      </c>
      <c r="D169" s="10">
        <v>24</v>
      </c>
      <c r="E169" s="9">
        <v>23</v>
      </c>
      <c r="F169" s="9">
        <v>1</v>
      </c>
      <c r="G169" s="9" t="s">
        <v>253</v>
      </c>
      <c r="H169" s="18">
        <v>0.1</v>
      </c>
      <c r="I169">
        <v>5.7792251450639043E-5</v>
      </c>
      <c r="J169" s="18">
        <v>12.98</v>
      </c>
      <c r="K169" s="18">
        <v>13.79</v>
      </c>
      <c r="L169" s="18">
        <v>0.94126178390137794</v>
      </c>
      <c r="N169" s="18">
        <v>1183.55</v>
      </c>
      <c r="O169" s="18">
        <v>4.157</v>
      </c>
      <c r="P169" s="18">
        <v>0.90684844641724793</v>
      </c>
      <c r="Q169" s="8">
        <v>14.301</v>
      </c>
      <c r="R169" s="8">
        <v>15.12</v>
      </c>
      <c r="S169" s="8">
        <v>15.77</v>
      </c>
      <c r="T169" s="8">
        <v>16.097000000000001</v>
      </c>
      <c r="U169" s="8">
        <v>16.501000000000001</v>
      </c>
      <c r="V169" s="8">
        <v>16.829999999999998</v>
      </c>
      <c r="W169" s="8">
        <v>17.137</v>
      </c>
      <c r="X169" s="38" t="s">
        <v>222</v>
      </c>
      <c r="Y169" s="8">
        <v>111.756</v>
      </c>
      <c r="Z169" s="8">
        <v>111.756</v>
      </c>
      <c r="AA169">
        <v>225392.53</v>
      </c>
      <c r="AB169">
        <v>175745.59</v>
      </c>
      <c r="AC169">
        <v>148647.1</v>
      </c>
      <c r="AD169">
        <v>133514.03</v>
      </c>
      <c r="AE169">
        <v>130427.19</v>
      </c>
      <c r="AF169" s="38">
        <v>233091.23</v>
      </c>
      <c r="AG169" s="38">
        <v>225392.53</v>
      </c>
    </row>
    <row r="170" spans="2:33" x14ac:dyDescent="0.25">
      <c r="B170" s="25">
        <v>38310</v>
      </c>
      <c r="C170" s="3">
        <v>166</v>
      </c>
      <c r="D170" s="10">
        <v>24</v>
      </c>
      <c r="E170" s="9">
        <v>22</v>
      </c>
      <c r="F170" s="9">
        <v>2</v>
      </c>
      <c r="G170" s="9" t="s">
        <v>253</v>
      </c>
      <c r="H170" s="18">
        <v>0.1</v>
      </c>
      <c r="I170">
        <v>5.7792251450639043E-5</v>
      </c>
      <c r="J170" s="18">
        <v>13.5</v>
      </c>
      <c r="K170" s="18">
        <v>14.39</v>
      </c>
      <c r="L170" s="18">
        <v>0.93815149409312015</v>
      </c>
      <c r="N170" s="18">
        <v>1170.3399999999999</v>
      </c>
      <c r="O170" s="18">
        <v>3.9549999999999983</v>
      </c>
      <c r="P170" s="18">
        <v>0.87159437996334754</v>
      </c>
      <c r="Q170" s="8">
        <v>14.268000000000001</v>
      </c>
      <c r="R170" s="8">
        <v>15.45</v>
      </c>
      <c r="S170" s="8">
        <v>16.37</v>
      </c>
      <c r="T170" s="8">
        <v>16.628</v>
      </c>
      <c r="U170" s="8">
        <v>16.948</v>
      </c>
      <c r="V170" s="8">
        <v>17.21</v>
      </c>
      <c r="W170" s="8">
        <v>17.454999999999998</v>
      </c>
      <c r="X170" s="38" t="s">
        <v>222</v>
      </c>
      <c r="Y170" s="8">
        <v>114.32899999999999</v>
      </c>
      <c r="Z170" s="8">
        <v>114.32899999999999</v>
      </c>
      <c r="AA170">
        <v>225362.42</v>
      </c>
      <c r="AB170">
        <v>179838.36</v>
      </c>
      <c r="AC170">
        <v>154247.39000000001</v>
      </c>
      <c r="AD170">
        <v>137858.91</v>
      </c>
      <c r="AE170">
        <v>133965.1</v>
      </c>
      <c r="AF170" s="38">
        <v>233046.62</v>
      </c>
      <c r="AG170" s="38">
        <v>225362.42</v>
      </c>
    </row>
    <row r="171" spans="2:33" x14ac:dyDescent="0.25">
      <c r="B171" s="25">
        <v>38313</v>
      </c>
      <c r="C171" s="3">
        <v>167</v>
      </c>
      <c r="D171" s="10">
        <v>24</v>
      </c>
      <c r="E171" s="9">
        <v>21</v>
      </c>
      <c r="F171" s="9">
        <v>3</v>
      </c>
      <c r="G171" s="9" t="s">
        <v>253</v>
      </c>
      <c r="H171" s="18">
        <v>0.1</v>
      </c>
      <c r="I171">
        <v>1.7338677437805927E-4</v>
      </c>
      <c r="J171" s="18">
        <v>12.97</v>
      </c>
      <c r="K171" s="18">
        <v>13.76</v>
      </c>
      <c r="L171" s="18">
        <v>0.94258720930232565</v>
      </c>
      <c r="N171" s="18">
        <v>1177.24</v>
      </c>
      <c r="O171" s="18">
        <v>4.2989999999999977</v>
      </c>
      <c r="P171" s="18">
        <v>0.85018427518427508</v>
      </c>
      <c r="Q171" s="8">
        <v>13.840999999999999</v>
      </c>
      <c r="R171" s="8">
        <v>15.22</v>
      </c>
      <c r="S171" s="8">
        <v>16.28</v>
      </c>
      <c r="T171" s="8">
        <v>16.571999999999999</v>
      </c>
      <c r="U171" s="8">
        <v>16.934000000000001</v>
      </c>
      <c r="V171" s="8">
        <v>17.23</v>
      </c>
      <c r="W171" s="8">
        <v>17.268999999999998</v>
      </c>
      <c r="X171" s="38" t="s">
        <v>222</v>
      </c>
      <c r="Y171" s="8">
        <v>113.346</v>
      </c>
      <c r="Z171" s="8">
        <v>113.346</v>
      </c>
      <c r="AA171">
        <v>219111.14</v>
      </c>
      <c r="AB171">
        <v>177414.31</v>
      </c>
      <c r="AC171">
        <v>153467.74</v>
      </c>
      <c r="AD171">
        <v>137463.07</v>
      </c>
      <c r="AE171">
        <v>133813.93</v>
      </c>
      <c r="AF171" s="38">
        <v>226541.78</v>
      </c>
      <c r="AG171" s="38">
        <v>219111.14</v>
      </c>
    </row>
    <row r="172" spans="2:33" x14ac:dyDescent="0.25">
      <c r="B172" s="25">
        <v>38314</v>
      </c>
      <c r="C172" s="3">
        <v>168</v>
      </c>
      <c r="D172" s="10">
        <v>24</v>
      </c>
      <c r="E172" s="9">
        <v>20</v>
      </c>
      <c r="F172" s="9">
        <v>4</v>
      </c>
      <c r="G172" s="9" t="s">
        <v>253</v>
      </c>
      <c r="H172" s="18">
        <v>0.1</v>
      </c>
      <c r="I172">
        <v>6.0026549707492549E-5</v>
      </c>
      <c r="J172" s="18">
        <v>12.67</v>
      </c>
      <c r="K172" s="18">
        <v>13.67</v>
      </c>
      <c r="L172" s="18">
        <v>0.92684711046086321</v>
      </c>
      <c r="N172" s="18">
        <v>1176.94</v>
      </c>
      <c r="O172" s="18">
        <v>4.5989999999999984</v>
      </c>
      <c r="P172" s="18">
        <v>0.86069435833849972</v>
      </c>
      <c r="Q172" s="8">
        <v>13.882999999999999</v>
      </c>
      <c r="R172" s="8">
        <v>15.15</v>
      </c>
      <c r="S172" s="8">
        <v>16.13</v>
      </c>
      <c r="T172" s="8">
        <v>16.422000000000001</v>
      </c>
      <c r="U172" s="8">
        <v>16.783999999999999</v>
      </c>
      <c r="V172" s="8">
        <v>17.079999999999998</v>
      </c>
      <c r="W172" s="8">
        <v>17.268999999999998</v>
      </c>
      <c r="X172" s="38" t="s">
        <v>222</v>
      </c>
      <c r="Y172" s="8">
        <v>112.71799999999999</v>
      </c>
      <c r="Z172" s="8">
        <v>112.71799999999999</v>
      </c>
      <c r="AA172">
        <v>219487.64</v>
      </c>
      <c r="AB172">
        <v>176464.72</v>
      </c>
      <c r="AC172">
        <v>152067.15</v>
      </c>
      <c r="AD172">
        <v>136231.6</v>
      </c>
      <c r="AE172">
        <v>132703.6</v>
      </c>
      <c r="AF172" s="38">
        <v>226917.45</v>
      </c>
      <c r="AG172" s="38">
        <v>219487.64</v>
      </c>
    </row>
    <row r="173" spans="2:33" x14ac:dyDescent="0.25">
      <c r="B173" s="25">
        <v>38315</v>
      </c>
      <c r="C173" s="3">
        <v>169</v>
      </c>
      <c r="D173" s="10">
        <v>24</v>
      </c>
      <c r="E173" s="9">
        <v>19</v>
      </c>
      <c r="F173" s="9">
        <v>5</v>
      </c>
      <c r="G173" s="9" t="s">
        <v>253</v>
      </c>
      <c r="H173" s="18">
        <v>0.1</v>
      </c>
      <c r="I173">
        <v>6.0026549707492549E-5</v>
      </c>
      <c r="J173" s="18">
        <v>12.72</v>
      </c>
      <c r="K173" s="18">
        <v>13.79</v>
      </c>
      <c r="L173" s="18">
        <v>0.92240754169688188</v>
      </c>
      <c r="N173" s="18">
        <v>1181.76</v>
      </c>
      <c r="O173" s="18">
        <v>4.4879999999999978</v>
      </c>
      <c r="P173" s="18">
        <v>0.85817727840199753</v>
      </c>
      <c r="Q173" s="8">
        <v>13.747999999999999</v>
      </c>
      <c r="R173" s="8">
        <v>15.03</v>
      </c>
      <c r="S173" s="8">
        <v>16.02</v>
      </c>
      <c r="T173" s="8">
        <v>16.321999999999999</v>
      </c>
      <c r="U173" s="8">
        <v>16.695</v>
      </c>
      <c r="V173" s="8">
        <v>17</v>
      </c>
      <c r="W173" s="8">
        <v>17.207999999999998</v>
      </c>
      <c r="X173" s="38" t="s">
        <v>222</v>
      </c>
      <c r="Y173" s="8">
        <v>112.023</v>
      </c>
      <c r="Z173" s="8">
        <v>112.023</v>
      </c>
      <c r="AA173">
        <v>217454.8</v>
      </c>
      <c r="AB173">
        <v>175120.1</v>
      </c>
      <c r="AC173">
        <v>151062.71</v>
      </c>
      <c r="AD173">
        <v>135432.93</v>
      </c>
      <c r="AE173">
        <v>132025.53</v>
      </c>
      <c r="AF173" s="38">
        <v>224802.17</v>
      </c>
      <c r="AG173" s="38">
        <v>217454.8</v>
      </c>
    </row>
    <row r="174" spans="2:33" x14ac:dyDescent="0.25">
      <c r="B174" s="25">
        <v>38317</v>
      </c>
      <c r="C174" s="3">
        <v>170</v>
      </c>
      <c r="D174" s="10">
        <v>24</v>
      </c>
      <c r="E174" s="9">
        <v>18</v>
      </c>
      <c r="F174" s="9">
        <v>6</v>
      </c>
      <c r="G174" s="9" t="s">
        <v>253</v>
      </c>
      <c r="H174" s="18">
        <v>0.1</v>
      </c>
      <c r="I174">
        <v>1.2005670260162304E-4</v>
      </c>
      <c r="J174" s="18">
        <v>12.78</v>
      </c>
      <c r="K174" s="18">
        <v>13.82</v>
      </c>
      <c r="L174" s="18">
        <v>0.9247467438494934</v>
      </c>
      <c r="N174" s="18">
        <v>1182.6500000000001</v>
      </c>
      <c r="O174" s="18">
        <v>4.4079999999999995</v>
      </c>
      <c r="P174" s="18">
        <v>0.82003687768899824</v>
      </c>
      <c r="Q174" s="8">
        <v>13.342000000000001</v>
      </c>
      <c r="R174" s="8">
        <v>15.01</v>
      </c>
      <c r="S174" s="8">
        <v>16.27</v>
      </c>
      <c r="T174" s="8">
        <v>16.486999999999998</v>
      </c>
      <c r="U174" s="8">
        <v>16.757999999999999</v>
      </c>
      <c r="V174" s="8">
        <v>16.98</v>
      </c>
      <c r="W174" s="8">
        <v>17.187999999999999</v>
      </c>
      <c r="X174" s="38" t="s">
        <v>222</v>
      </c>
      <c r="Y174" s="8">
        <v>112.035</v>
      </c>
      <c r="Z174" s="8">
        <v>112.035</v>
      </c>
      <c r="AA174">
        <v>212697.01</v>
      </c>
      <c r="AB174">
        <v>175685.6</v>
      </c>
      <c r="AC174">
        <v>153227.76</v>
      </c>
      <c r="AD174">
        <v>136600.13</v>
      </c>
      <c r="AE174">
        <v>132466.46</v>
      </c>
      <c r="AF174" s="38">
        <v>219856.63</v>
      </c>
      <c r="AG174" s="38">
        <v>212697.01</v>
      </c>
    </row>
    <row r="175" spans="2:33" x14ac:dyDescent="0.25">
      <c r="B175" s="25">
        <v>38320</v>
      </c>
      <c r="C175" s="3">
        <v>171</v>
      </c>
      <c r="D175" s="10">
        <v>24</v>
      </c>
      <c r="E175" s="9">
        <v>17</v>
      </c>
      <c r="F175" s="9">
        <v>7</v>
      </c>
      <c r="G175" s="9" t="s">
        <v>253</v>
      </c>
      <c r="H175" s="18">
        <v>0.1</v>
      </c>
      <c r="I175">
        <v>1.8009045889866293E-4</v>
      </c>
      <c r="J175" s="18">
        <v>13.3</v>
      </c>
      <c r="K175" s="18">
        <v>14.23</v>
      </c>
      <c r="L175" s="18">
        <v>0.93464511595221367</v>
      </c>
      <c r="N175" s="18">
        <v>1178.57</v>
      </c>
      <c r="O175" s="18">
        <v>4.0009999999999977</v>
      </c>
      <c r="P175" s="18">
        <v>0.84439628482972151</v>
      </c>
      <c r="Q175" s="8">
        <v>13.637</v>
      </c>
      <c r="R175" s="8">
        <v>15.06</v>
      </c>
      <c r="S175" s="8">
        <v>16.149999999999999</v>
      </c>
      <c r="T175" s="8">
        <v>16.439</v>
      </c>
      <c r="U175" s="8">
        <v>16.797000000000001</v>
      </c>
      <c r="V175" s="8">
        <v>17.09</v>
      </c>
      <c r="W175" s="8">
        <v>17.300999999999998</v>
      </c>
      <c r="X175" s="38" t="s">
        <v>222</v>
      </c>
      <c r="Y175" s="8">
        <v>112.474</v>
      </c>
      <c r="Z175" s="8">
        <v>112.474</v>
      </c>
      <c r="AA175">
        <v>216173.62</v>
      </c>
      <c r="AB175">
        <v>175722</v>
      </c>
      <c r="AC175">
        <v>152326.6</v>
      </c>
      <c r="AD175">
        <v>136438.17000000001</v>
      </c>
      <c r="AE175">
        <v>132878.97</v>
      </c>
      <c r="AF175" s="38">
        <v>223410.68</v>
      </c>
      <c r="AG175" s="38">
        <v>216173.62</v>
      </c>
    </row>
    <row r="176" spans="2:33" x14ac:dyDescent="0.25">
      <c r="B176" s="25">
        <v>38321</v>
      </c>
      <c r="C176" s="3">
        <v>172</v>
      </c>
      <c r="D176" s="10">
        <v>24</v>
      </c>
      <c r="E176" s="9">
        <v>16</v>
      </c>
      <c r="F176" s="9">
        <v>8</v>
      </c>
      <c r="G176" s="9" t="s">
        <v>253</v>
      </c>
      <c r="H176" s="18">
        <v>0.1</v>
      </c>
      <c r="I176">
        <v>6.114387107625241E-5</v>
      </c>
      <c r="J176" s="18">
        <v>13.24</v>
      </c>
      <c r="K176" s="18">
        <v>14.27</v>
      </c>
      <c r="L176" s="18">
        <v>0.92782060266292932</v>
      </c>
      <c r="N176" s="18">
        <v>1173.82</v>
      </c>
      <c r="O176" s="18">
        <v>4.0709999999999997</v>
      </c>
      <c r="P176" s="18">
        <v>0.85868077162414436</v>
      </c>
      <c r="Q176" s="8">
        <v>13.798999999999999</v>
      </c>
      <c r="R176" s="8">
        <v>15.08</v>
      </c>
      <c r="S176" s="8">
        <v>16.07</v>
      </c>
      <c r="T176" s="8">
        <v>16.387</v>
      </c>
      <c r="U176" s="8">
        <v>16.78</v>
      </c>
      <c r="V176" s="8">
        <v>17.100000000000001</v>
      </c>
      <c r="W176" s="8">
        <v>17.311</v>
      </c>
      <c r="X176" s="38" t="s">
        <v>222</v>
      </c>
      <c r="Y176" s="8">
        <v>112.52700000000002</v>
      </c>
      <c r="Z176" s="8">
        <v>112.52700000000002</v>
      </c>
      <c r="AA176">
        <v>217943.43</v>
      </c>
      <c r="AB176">
        <v>175580.83</v>
      </c>
      <c r="AC176">
        <v>151673.34</v>
      </c>
      <c r="AD176">
        <v>136114.17000000001</v>
      </c>
      <c r="AE176">
        <v>132786.46</v>
      </c>
      <c r="AF176" s="38">
        <v>225226.08</v>
      </c>
      <c r="AG176" s="38">
        <v>217943.43</v>
      </c>
    </row>
    <row r="177" spans="2:33" x14ac:dyDescent="0.25">
      <c r="B177" s="25">
        <v>38322</v>
      </c>
      <c r="C177" s="3">
        <v>173</v>
      </c>
      <c r="D177" s="10">
        <v>24</v>
      </c>
      <c r="E177" s="9">
        <v>15</v>
      </c>
      <c r="F177" s="9">
        <v>9</v>
      </c>
      <c r="G177" s="9" t="s">
        <v>253</v>
      </c>
      <c r="H177" s="18">
        <v>0.1</v>
      </c>
      <c r="I177">
        <v>6.114387107625241E-5</v>
      </c>
      <c r="J177" s="18">
        <v>12.97</v>
      </c>
      <c r="K177" s="18">
        <v>13.83</v>
      </c>
      <c r="L177" s="18">
        <v>0.93781634128705715</v>
      </c>
      <c r="N177" s="18">
        <v>1191.3699999999999</v>
      </c>
      <c r="O177" s="18">
        <v>4.1910000000000007</v>
      </c>
      <c r="P177" s="18">
        <v>0.85962145110410093</v>
      </c>
      <c r="Q177" s="8">
        <v>13.625</v>
      </c>
      <c r="R177" s="8">
        <v>14.88</v>
      </c>
      <c r="S177" s="8">
        <v>15.85</v>
      </c>
      <c r="T177" s="8">
        <v>16.173999999999999</v>
      </c>
      <c r="U177" s="8">
        <v>16.574000000000002</v>
      </c>
      <c r="V177" s="8">
        <v>16.899999999999999</v>
      </c>
      <c r="W177" s="8">
        <v>17.161000000000001</v>
      </c>
      <c r="X177" s="38" t="s">
        <v>222</v>
      </c>
      <c r="Y177" s="8">
        <v>111.16400000000002</v>
      </c>
      <c r="Z177" s="8">
        <v>111.16400000000002</v>
      </c>
      <c r="AA177">
        <v>215152.21</v>
      </c>
      <c r="AB177">
        <v>173233.63</v>
      </c>
      <c r="AC177">
        <v>149646.03</v>
      </c>
      <c r="AD177">
        <v>134390.64000000001</v>
      </c>
      <c r="AE177">
        <v>131232.59</v>
      </c>
      <c r="AF177" s="38">
        <v>222327.82</v>
      </c>
      <c r="AG177" s="38">
        <v>215152.21</v>
      </c>
    </row>
    <row r="178" spans="2:33" x14ac:dyDescent="0.25">
      <c r="B178" s="25">
        <v>38323</v>
      </c>
      <c r="C178" s="3">
        <v>174</v>
      </c>
      <c r="D178" s="10">
        <v>24</v>
      </c>
      <c r="E178" s="9">
        <v>14</v>
      </c>
      <c r="F178" s="9">
        <v>10</v>
      </c>
      <c r="G178" s="9" t="s">
        <v>253</v>
      </c>
      <c r="H178" s="18">
        <v>0.1</v>
      </c>
      <c r="I178">
        <v>6.114387107625241E-5</v>
      </c>
      <c r="J178" s="18">
        <v>12.98</v>
      </c>
      <c r="K178" s="18">
        <v>13.91</v>
      </c>
      <c r="L178" s="18">
        <v>0.93314162473040985</v>
      </c>
      <c r="N178" s="18">
        <v>1190.33</v>
      </c>
      <c r="O178" s="18">
        <v>4.1400000000000006</v>
      </c>
      <c r="P178" s="18">
        <v>0.86476190476190473</v>
      </c>
      <c r="Q178" s="8">
        <v>13.62</v>
      </c>
      <c r="R178" s="8">
        <v>14.82</v>
      </c>
      <c r="S178" s="8">
        <v>15.75</v>
      </c>
      <c r="T178" s="8">
        <v>16.087</v>
      </c>
      <c r="U178" s="8">
        <v>16.501999999999999</v>
      </c>
      <c r="V178" s="8">
        <v>16.84</v>
      </c>
      <c r="W178" s="8">
        <v>17.12</v>
      </c>
      <c r="X178" s="38" t="s">
        <v>222</v>
      </c>
      <c r="Y178" s="8">
        <v>110.739</v>
      </c>
      <c r="Z178" s="8">
        <v>110.739</v>
      </c>
      <c r="AA178">
        <v>214740.83</v>
      </c>
      <c r="AB178">
        <v>172375.27</v>
      </c>
      <c r="AC178">
        <v>148769.72</v>
      </c>
      <c r="AD178">
        <v>133734.74</v>
      </c>
      <c r="AE178">
        <v>130716.74</v>
      </c>
      <c r="AF178" s="38">
        <v>221889.12</v>
      </c>
      <c r="AG178" s="38">
        <v>214740.83</v>
      </c>
    </row>
    <row r="179" spans="2:33" x14ac:dyDescent="0.25">
      <c r="B179" s="25">
        <v>38324</v>
      </c>
      <c r="C179" s="3">
        <v>175</v>
      </c>
      <c r="D179" s="10">
        <v>24</v>
      </c>
      <c r="E179" s="9">
        <v>13</v>
      </c>
      <c r="F179" s="9">
        <v>11</v>
      </c>
      <c r="G179" s="9" t="s">
        <v>253</v>
      </c>
      <c r="H179" s="18">
        <v>0.1</v>
      </c>
      <c r="I179">
        <v>6.114387107625241E-5</v>
      </c>
      <c r="J179" s="18">
        <v>12.96</v>
      </c>
      <c r="K179" s="18">
        <v>13.94</v>
      </c>
      <c r="L179" s="18">
        <v>0.9296987087517935</v>
      </c>
      <c r="N179" s="18">
        <v>1191.17</v>
      </c>
      <c r="O179" s="18">
        <v>4.1229999999999976</v>
      </c>
      <c r="P179" s="18">
        <v>0.90206718346253234</v>
      </c>
      <c r="Q179" s="8">
        <v>13.964</v>
      </c>
      <c r="R179" s="8">
        <v>14.81</v>
      </c>
      <c r="S179" s="8">
        <v>15.48</v>
      </c>
      <c r="T179" s="8">
        <v>15.89</v>
      </c>
      <c r="U179" s="8">
        <v>16.391999999999999</v>
      </c>
      <c r="V179" s="8">
        <v>16.8</v>
      </c>
      <c r="W179" s="8">
        <v>17.082999999999998</v>
      </c>
      <c r="X179" s="38" t="s">
        <v>222</v>
      </c>
      <c r="Y179" s="8">
        <v>110.419</v>
      </c>
      <c r="Z179" s="8">
        <v>110.419</v>
      </c>
      <c r="AA179">
        <v>217508.31</v>
      </c>
      <c r="AB179">
        <v>170925.44</v>
      </c>
      <c r="AC179">
        <v>146566.21</v>
      </c>
      <c r="AD179">
        <v>132451.97</v>
      </c>
      <c r="AE179">
        <v>130007.88</v>
      </c>
      <c r="AF179" s="38">
        <v>224735.16</v>
      </c>
      <c r="AG179" s="38">
        <v>217508.31</v>
      </c>
    </row>
    <row r="180" spans="2:33" x14ac:dyDescent="0.25">
      <c r="B180" s="25">
        <v>38327</v>
      </c>
      <c r="C180" s="3">
        <v>176</v>
      </c>
      <c r="D180" s="10">
        <v>24</v>
      </c>
      <c r="E180" s="9">
        <v>12</v>
      </c>
      <c r="F180" s="9">
        <v>12</v>
      </c>
      <c r="G180" s="9" t="s">
        <v>253</v>
      </c>
      <c r="H180" s="18">
        <v>0.1</v>
      </c>
      <c r="I180">
        <v>1.8344282917603927E-4</v>
      </c>
      <c r="J180" s="18">
        <v>13.19</v>
      </c>
      <c r="K180" s="18">
        <v>14.03</v>
      </c>
      <c r="L180" s="18">
        <v>0.94012829650748397</v>
      </c>
      <c r="N180" s="18">
        <v>1190.25</v>
      </c>
      <c r="O180" s="18">
        <v>3.8310000000000013</v>
      </c>
      <c r="P180" s="18">
        <v>0.84306282722513093</v>
      </c>
      <c r="Q180" s="8">
        <v>12.882</v>
      </c>
      <c r="R180" s="8">
        <v>14.24</v>
      </c>
      <c r="S180" s="8">
        <v>15.28</v>
      </c>
      <c r="T180" s="8">
        <v>15.725</v>
      </c>
      <c r="U180" s="8">
        <v>16.27</v>
      </c>
      <c r="V180" s="8">
        <v>16.71</v>
      </c>
      <c r="W180" s="8">
        <v>17.021000000000001</v>
      </c>
      <c r="X180" s="38" t="s">
        <v>222</v>
      </c>
      <c r="Y180" s="8">
        <v>108.128</v>
      </c>
      <c r="Z180" s="8">
        <v>108.128</v>
      </c>
      <c r="AA180">
        <v>205060.42</v>
      </c>
      <c r="AB180">
        <v>166611.71</v>
      </c>
      <c r="AC180">
        <v>144887.75</v>
      </c>
      <c r="AD180">
        <v>131298.72</v>
      </c>
      <c r="AE180">
        <v>129179.9</v>
      </c>
      <c r="AF180" s="38">
        <v>211832.45</v>
      </c>
      <c r="AG180" s="38">
        <v>205060.42</v>
      </c>
    </row>
    <row r="181" spans="2:33" x14ac:dyDescent="0.25">
      <c r="B181" s="25">
        <v>38328</v>
      </c>
      <c r="C181" s="3">
        <v>177</v>
      </c>
      <c r="D181" s="10">
        <v>24</v>
      </c>
      <c r="E181" s="9">
        <v>11</v>
      </c>
      <c r="F181" s="9">
        <v>13</v>
      </c>
      <c r="G181" s="9" t="s">
        <v>253</v>
      </c>
      <c r="H181" s="18">
        <v>0.1</v>
      </c>
      <c r="I181">
        <v>6.1562896200184625E-5</v>
      </c>
      <c r="J181" s="18">
        <v>13.67</v>
      </c>
      <c r="K181" s="18">
        <v>14.48</v>
      </c>
      <c r="L181" s="18">
        <v>0.94406077348066297</v>
      </c>
      <c r="N181" s="18">
        <v>1177.07</v>
      </c>
      <c r="O181" s="18">
        <v>3.42</v>
      </c>
      <c r="P181" s="18">
        <v>0.8733028720626631</v>
      </c>
      <c r="Q181" s="8">
        <v>13.379</v>
      </c>
      <c r="R181" s="8">
        <v>14.47</v>
      </c>
      <c r="S181" s="8">
        <v>15.32</v>
      </c>
      <c r="T181" s="8">
        <v>15.768000000000001</v>
      </c>
      <c r="U181" s="8">
        <v>16.317</v>
      </c>
      <c r="V181" s="8">
        <v>16.760000000000002</v>
      </c>
      <c r="W181" s="8">
        <v>17.09</v>
      </c>
      <c r="X181" s="38" t="s">
        <v>222</v>
      </c>
      <c r="Y181" s="8">
        <v>109.104</v>
      </c>
      <c r="Z181" s="8">
        <v>109.104</v>
      </c>
      <c r="AA181">
        <v>210379.28</v>
      </c>
      <c r="AB181">
        <v>168052.29</v>
      </c>
      <c r="AC181">
        <v>145285.24</v>
      </c>
      <c r="AD181">
        <v>131676.98000000001</v>
      </c>
      <c r="AE181">
        <v>129590.72</v>
      </c>
      <c r="AF181" s="38">
        <v>217313.93</v>
      </c>
      <c r="AG181" s="38">
        <v>210379.28</v>
      </c>
    </row>
    <row r="182" spans="2:33" x14ac:dyDescent="0.25">
      <c r="B182" s="25">
        <v>38329</v>
      </c>
      <c r="C182" s="3">
        <v>178</v>
      </c>
      <c r="D182" s="10">
        <v>24</v>
      </c>
      <c r="E182" s="9">
        <v>10</v>
      </c>
      <c r="F182" s="9">
        <v>14</v>
      </c>
      <c r="G182" s="9" t="s">
        <v>253</v>
      </c>
      <c r="H182" s="18">
        <v>0.1</v>
      </c>
      <c r="I182">
        <v>6.1562896200184625E-5</v>
      </c>
      <c r="J182" s="18">
        <v>13.19</v>
      </c>
      <c r="K182" s="18">
        <v>14.49</v>
      </c>
      <c r="L182" s="18">
        <v>0.9102829537612146</v>
      </c>
      <c r="N182" s="18">
        <v>1182.81</v>
      </c>
      <c r="O182" s="18">
        <v>3.7189999999999994</v>
      </c>
      <c r="P182" s="18">
        <v>0.84221498371335513</v>
      </c>
      <c r="Q182" s="8">
        <v>12.928000000000001</v>
      </c>
      <c r="R182" s="8">
        <v>14.3</v>
      </c>
      <c r="S182" s="8">
        <v>15.35</v>
      </c>
      <c r="T182" s="8">
        <v>15.76</v>
      </c>
      <c r="U182" s="8">
        <v>16.263000000000002</v>
      </c>
      <c r="V182" s="8">
        <v>16.670000000000002</v>
      </c>
      <c r="W182" s="8">
        <v>16.908999999999999</v>
      </c>
      <c r="X182" s="38" t="s">
        <v>222</v>
      </c>
      <c r="Y182" s="8">
        <v>108.18</v>
      </c>
      <c r="Z182" s="8">
        <v>108.18</v>
      </c>
      <c r="AA182">
        <v>206082.95</v>
      </c>
      <c r="AB182">
        <v>167463.75</v>
      </c>
      <c r="AC182">
        <v>145367.22</v>
      </c>
      <c r="AD182">
        <v>131399.99</v>
      </c>
      <c r="AE182">
        <v>128938.11</v>
      </c>
      <c r="AF182" s="38">
        <v>212862.6</v>
      </c>
      <c r="AG182" s="38">
        <v>206082.95</v>
      </c>
    </row>
    <row r="183" spans="2:33" x14ac:dyDescent="0.25">
      <c r="B183" s="25">
        <v>38330</v>
      </c>
      <c r="C183" s="3">
        <v>179</v>
      </c>
      <c r="D183" s="10">
        <v>24</v>
      </c>
      <c r="E183" s="9">
        <v>9</v>
      </c>
      <c r="F183" s="9">
        <v>15</v>
      </c>
      <c r="G183" s="9" t="s">
        <v>253</v>
      </c>
      <c r="H183" s="18">
        <v>0.1</v>
      </c>
      <c r="I183">
        <v>6.1562896200184625E-5</v>
      </c>
      <c r="J183" s="18">
        <v>12.88</v>
      </c>
      <c r="K183" s="18">
        <v>14.37</v>
      </c>
      <c r="L183" s="18">
        <v>0.89631176061238704</v>
      </c>
      <c r="N183" s="18">
        <v>1189.24</v>
      </c>
      <c r="O183" s="18">
        <v>3.8669999999999991</v>
      </c>
      <c r="P183" s="18">
        <v>0.82207792207792207</v>
      </c>
      <c r="Q183" s="8">
        <v>12.66</v>
      </c>
      <c r="R183" s="8">
        <v>14.22</v>
      </c>
      <c r="S183" s="8">
        <v>15.4</v>
      </c>
      <c r="T183" s="8">
        <v>15.762</v>
      </c>
      <c r="U183" s="8">
        <v>16.207999999999998</v>
      </c>
      <c r="V183" s="8">
        <v>16.57</v>
      </c>
      <c r="W183" s="8">
        <v>16.747</v>
      </c>
      <c r="X183" s="38" t="s">
        <v>222</v>
      </c>
      <c r="Y183" s="8">
        <v>107.56699999999999</v>
      </c>
      <c r="Z183" s="8">
        <v>107.56699999999999</v>
      </c>
      <c r="AA183">
        <v>203845.77</v>
      </c>
      <c r="AB183">
        <v>167488.06</v>
      </c>
      <c r="AC183">
        <v>145562.46</v>
      </c>
      <c r="AD183">
        <v>131133.21</v>
      </c>
      <c r="AE183">
        <v>128279.32</v>
      </c>
      <c r="AF183" s="38">
        <v>210538.72</v>
      </c>
      <c r="AG183" s="38">
        <v>203845.77</v>
      </c>
    </row>
    <row r="184" spans="2:33" x14ac:dyDescent="0.25">
      <c r="B184" s="25">
        <v>38331</v>
      </c>
      <c r="C184" s="3">
        <v>180</v>
      </c>
      <c r="D184" s="10">
        <v>24</v>
      </c>
      <c r="E184" s="9">
        <v>8</v>
      </c>
      <c r="F184" s="9">
        <v>-8</v>
      </c>
      <c r="G184" s="9" t="s">
        <v>253</v>
      </c>
      <c r="H184" s="18">
        <v>0.1</v>
      </c>
      <c r="I184">
        <v>6.1562896200184625E-5</v>
      </c>
      <c r="J184" s="18">
        <v>12.76</v>
      </c>
      <c r="K184" s="18">
        <v>14.34</v>
      </c>
      <c r="L184" s="18">
        <v>0.88981868898186889</v>
      </c>
      <c r="N184" s="18">
        <v>1188</v>
      </c>
      <c r="O184" s="18">
        <v>3.9620000000000015</v>
      </c>
      <c r="P184" s="18">
        <v>0.818359375</v>
      </c>
      <c r="Q184" s="8">
        <v>12.57</v>
      </c>
      <c r="R184" s="8">
        <v>14.16</v>
      </c>
      <c r="S184" s="8">
        <v>15.36</v>
      </c>
      <c r="T184" s="8">
        <v>15.718999999999999</v>
      </c>
      <c r="U184" s="8">
        <v>16.161000000000001</v>
      </c>
      <c r="V184" s="8">
        <v>16.52</v>
      </c>
      <c r="W184" s="8">
        <v>16.722000000000001</v>
      </c>
      <c r="X184" s="38" t="s">
        <v>222</v>
      </c>
      <c r="Y184" s="8">
        <v>107.21199999999999</v>
      </c>
      <c r="Z184" s="8">
        <v>107.21199999999999</v>
      </c>
      <c r="AA184">
        <v>202816.77</v>
      </c>
      <c r="AB184">
        <v>166977.53</v>
      </c>
      <c r="AC184">
        <v>145180.56</v>
      </c>
      <c r="AD184">
        <v>130768.39</v>
      </c>
      <c r="AE184">
        <v>127953.46</v>
      </c>
      <c r="AF184" s="38">
        <v>209462.97</v>
      </c>
      <c r="AG184" s="38">
        <v>202816.77</v>
      </c>
    </row>
    <row r="185" spans="2:33" x14ac:dyDescent="0.25">
      <c r="B185" s="25">
        <v>38334</v>
      </c>
      <c r="C185" s="3">
        <v>181</v>
      </c>
      <c r="D185" s="10">
        <v>24</v>
      </c>
      <c r="E185" s="9">
        <v>7</v>
      </c>
      <c r="F185" s="9">
        <v>-7</v>
      </c>
      <c r="G185" s="9" t="s">
        <v>253</v>
      </c>
      <c r="H185" s="18">
        <v>0.1</v>
      </c>
      <c r="I185">
        <v>1.8470005880422136E-4</v>
      </c>
      <c r="J185" s="18">
        <v>12.54</v>
      </c>
      <c r="K185" s="18">
        <v>14.44</v>
      </c>
      <c r="L185" s="18">
        <v>0.86842105263157887</v>
      </c>
      <c r="N185" s="18">
        <v>1198.68</v>
      </c>
      <c r="O185" s="18">
        <v>3.7870000000000026</v>
      </c>
      <c r="P185" s="18">
        <v>0.80853739245532763</v>
      </c>
      <c r="Q185" s="8">
        <v>12.217000000000001</v>
      </c>
      <c r="R185" s="8">
        <v>13.87</v>
      </c>
      <c r="S185" s="8">
        <v>15.11</v>
      </c>
      <c r="T185" s="8">
        <v>15.403</v>
      </c>
      <c r="U185" s="8">
        <v>15.765000000000001</v>
      </c>
      <c r="V185" s="8">
        <v>16.059999999999999</v>
      </c>
      <c r="W185" s="8">
        <v>16.327000000000002</v>
      </c>
      <c r="X185" s="38" t="s">
        <v>222</v>
      </c>
      <c r="Y185" s="8">
        <v>104.75200000000001</v>
      </c>
      <c r="Z185" s="8">
        <v>104.75200000000001</v>
      </c>
      <c r="AA185">
        <v>198287.75</v>
      </c>
      <c r="AB185">
        <v>164097.48000000001</v>
      </c>
      <c r="AC185">
        <v>142448.21</v>
      </c>
      <c r="AD185">
        <v>127752.82</v>
      </c>
      <c r="AE185">
        <v>124777.74</v>
      </c>
      <c r="AF185" s="38">
        <v>204746.85</v>
      </c>
      <c r="AG185" s="38">
        <v>198287.75</v>
      </c>
    </row>
    <row r="186" spans="2:33" x14ac:dyDescent="0.25">
      <c r="B186" s="25">
        <v>38335</v>
      </c>
      <c r="C186" s="3">
        <v>182</v>
      </c>
      <c r="D186" s="10">
        <v>24</v>
      </c>
      <c r="E186" s="9">
        <v>6</v>
      </c>
      <c r="F186" s="9">
        <v>-6</v>
      </c>
      <c r="G186" s="9" t="s">
        <v>253</v>
      </c>
      <c r="H186" s="18">
        <v>0.1</v>
      </c>
      <c r="I186">
        <v>6.1283544322776606E-5</v>
      </c>
      <c r="J186" s="18">
        <v>12.73</v>
      </c>
      <c r="K186" s="18">
        <v>14.36</v>
      </c>
      <c r="L186" s="18">
        <v>0.88649025069637888</v>
      </c>
      <c r="N186" s="18">
        <v>1203.3800000000001</v>
      </c>
      <c r="O186" s="18">
        <v>3.4600000000000009</v>
      </c>
      <c r="P186" s="18">
        <v>0.82093023255813957</v>
      </c>
      <c r="Q186" s="8">
        <v>12.355</v>
      </c>
      <c r="R186" s="8">
        <v>13.89</v>
      </c>
      <c r="S186" s="8">
        <v>15.05</v>
      </c>
      <c r="T186" s="8">
        <v>15.33</v>
      </c>
      <c r="U186" s="8">
        <v>15.677</v>
      </c>
      <c r="V186" s="8">
        <v>15.96</v>
      </c>
      <c r="W186" s="8">
        <v>16.190000000000001</v>
      </c>
      <c r="X186" s="38" t="s">
        <v>222</v>
      </c>
      <c r="Y186" s="8">
        <v>104.452</v>
      </c>
      <c r="Z186" s="8">
        <v>104.452</v>
      </c>
      <c r="AA186">
        <v>199029.29</v>
      </c>
      <c r="AB186">
        <v>163664.03</v>
      </c>
      <c r="AC186">
        <v>141808.79999999999</v>
      </c>
      <c r="AD186">
        <v>127073.98</v>
      </c>
      <c r="AE186">
        <v>123980.81</v>
      </c>
      <c r="AF186" s="38">
        <v>205500</v>
      </c>
      <c r="AG186" s="38">
        <v>199029.29</v>
      </c>
    </row>
    <row r="187" spans="2:33" x14ac:dyDescent="0.25">
      <c r="B187" s="25">
        <v>38336</v>
      </c>
      <c r="C187" s="3">
        <v>183</v>
      </c>
      <c r="D187" s="10">
        <v>24</v>
      </c>
      <c r="E187" s="9">
        <v>5</v>
      </c>
      <c r="F187" s="9">
        <v>-5</v>
      </c>
      <c r="G187" s="9" t="s">
        <v>253</v>
      </c>
      <c r="H187" s="18">
        <v>0.1</v>
      </c>
      <c r="I187">
        <v>6.1283544322776606E-5</v>
      </c>
      <c r="J187" s="18">
        <v>12.35</v>
      </c>
      <c r="K187" s="18">
        <v>14.26</v>
      </c>
      <c r="L187" s="18">
        <v>0.86605890603085556</v>
      </c>
      <c r="N187" s="18">
        <v>1205.72</v>
      </c>
      <c r="O187" s="18">
        <v>3.724000000000002</v>
      </c>
      <c r="P187" s="18">
        <v>0.83655770513675776</v>
      </c>
      <c r="Q187" s="8">
        <v>12.54</v>
      </c>
      <c r="R187" s="8">
        <v>13.93</v>
      </c>
      <c r="S187" s="8">
        <v>14.99</v>
      </c>
      <c r="T187" s="8">
        <v>15.257999999999999</v>
      </c>
      <c r="U187" s="8">
        <v>15.589</v>
      </c>
      <c r="V187" s="8">
        <v>15.86</v>
      </c>
      <c r="W187" s="8">
        <v>16.074000000000002</v>
      </c>
      <c r="X187" s="38" t="s">
        <v>222</v>
      </c>
      <c r="Y187" s="8">
        <v>104.241</v>
      </c>
      <c r="Z187" s="8">
        <v>104.241</v>
      </c>
      <c r="AA187">
        <v>200071.21</v>
      </c>
      <c r="AB187">
        <v>163241.18</v>
      </c>
      <c r="AC187">
        <v>141172.13</v>
      </c>
      <c r="AD187">
        <v>126392.3</v>
      </c>
      <c r="AE187">
        <v>123221.24</v>
      </c>
      <c r="AF187" s="38">
        <v>206563.20000000001</v>
      </c>
      <c r="AG187" s="38">
        <v>200071.21</v>
      </c>
    </row>
    <row r="188" spans="2:33" x14ac:dyDescent="0.25">
      <c r="B188" s="25">
        <v>38337</v>
      </c>
      <c r="C188" s="3">
        <v>184</v>
      </c>
      <c r="D188" s="10">
        <v>24</v>
      </c>
      <c r="E188" s="9">
        <v>4</v>
      </c>
      <c r="F188" s="9">
        <v>-4</v>
      </c>
      <c r="G188" s="9" t="s">
        <v>253</v>
      </c>
      <c r="H188" s="18">
        <v>0.1</v>
      </c>
      <c r="I188">
        <v>6.1283544322776606E-5</v>
      </c>
      <c r="J188" s="18">
        <v>12.27</v>
      </c>
      <c r="K188" s="18">
        <v>14.08</v>
      </c>
      <c r="L188" s="18">
        <v>0.87144886363636365</v>
      </c>
      <c r="N188" s="18">
        <v>1203.21</v>
      </c>
      <c r="O188" s="18">
        <v>3.8290000000000006</v>
      </c>
      <c r="P188" s="18">
        <v>0.84546070460704603</v>
      </c>
      <c r="Q188" s="8">
        <v>12.478999999999999</v>
      </c>
      <c r="R188" s="8">
        <v>13.77</v>
      </c>
      <c r="S188" s="8">
        <v>14.76</v>
      </c>
      <c r="T188" s="8">
        <v>15.097</v>
      </c>
      <c r="U188" s="8">
        <v>15.512</v>
      </c>
      <c r="V188" s="8">
        <v>15.85</v>
      </c>
      <c r="W188" s="8">
        <v>16.099</v>
      </c>
      <c r="X188" s="38" t="s">
        <v>222</v>
      </c>
      <c r="Y188" s="8">
        <v>103.56699999999999</v>
      </c>
      <c r="Z188" s="8">
        <v>103.56699999999999</v>
      </c>
      <c r="AA188">
        <v>197987.58</v>
      </c>
      <c r="AB188">
        <v>160845.18</v>
      </c>
      <c r="AC188">
        <v>139580.07</v>
      </c>
      <c r="AD188">
        <v>125659.62</v>
      </c>
      <c r="AE188">
        <v>122986.96</v>
      </c>
      <c r="AF188" s="38">
        <v>204399.3</v>
      </c>
      <c r="AG188" s="38">
        <v>197987.58</v>
      </c>
    </row>
    <row r="189" spans="2:33" x14ac:dyDescent="0.25">
      <c r="B189" s="25">
        <v>38338</v>
      </c>
      <c r="C189" s="3">
        <v>185</v>
      </c>
      <c r="D189" s="10">
        <v>24</v>
      </c>
      <c r="E189" s="9">
        <v>3</v>
      </c>
      <c r="F189" s="9">
        <v>-3</v>
      </c>
      <c r="G189" s="9" t="s">
        <v>253</v>
      </c>
      <c r="H189" s="18">
        <v>0.1</v>
      </c>
      <c r="I189">
        <v>6.1283544322776606E-5</v>
      </c>
      <c r="J189" s="18">
        <v>11.95</v>
      </c>
      <c r="K189" s="18">
        <v>14.2</v>
      </c>
      <c r="L189" s="18">
        <v>0.84154929577464788</v>
      </c>
      <c r="N189" s="18">
        <v>1194.2</v>
      </c>
      <c r="O189" s="18">
        <v>4.2270000000000003</v>
      </c>
      <c r="P189" s="18">
        <v>0.83506056527590855</v>
      </c>
      <c r="Q189" s="8">
        <v>12.409000000000001</v>
      </c>
      <c r="R189" s="8">
        <v>13.8</v>
      </c>
      <c r="S189" s="8">
        <v>14.86</v>
      </c>
      <c r="T189" s="8">
        <v>15.196999999999999</v>
      </c>
      <c r="U189" s="8">
        <v>15.612</v>
      </c>
      <c r="V189" s="8">
        <v>15.95</v>
      </c>
      <c r="W189" s="8">
        <v>16.177</v>
      </c>
      <c r="X189" s="38" t="s">
        <v>222</v>
      </c>
      <c r="Y189" s="8">
        <v>104.005</v>
      </c>
      <c r="Z189" s="8">
        <v>104.005</v>
      </c>
      <c r="AA189">
        <v>198254.32</v>
      </c>
      <c r="AB189">
        <v>161857.82999999999</v>
      </c>
      <c r="AC189">
        <v>140515.76999999999</v>
      </c>
      <c r="AD189">
        <v>126480.12</v>
      </c>
      <c r="AE189">
        <v>123723.94</v>
      </c>
      <c r="AF189" s="38">
        <v>204662.15</v>
      </c>
      <c r="AG189" s="38">
        <v>198254.32</v>
      </c>
    </row>
    <row r="190" spans="2:33" x14ac:dyDescent="0.25">
      <c r="B190" s="25">
        <v>38341</v>
      </c>
      <c r="C190" s="3">
        <v>186</v>
      </c>
      <c r="D190" s="10">
        <v>24</v>
      </c>
      <c r="E190" s="9">
        <v>2</v>
      </c>
      <c r="F190" s="9">
        <v>-2</v>
      </c>
      <c r="G190" s="9" t="s">
        <v>253</v>
      </c>
      <c r="H190" s="18">
        <v>0.1</v>
      </c>
      <c r="I190">
        <v>1.8386190021679738E-4</v>
      </c>
      <c r="J190" s="18">
        <v>11.83</v>
      </c>
      <c r="K190" s="18">
        <v>14.08</v>
      </c>
      <c r="L190" s="18">
        <v>0.84019886363636365</v>
      </c>
      <c r="N190" s="18">
        <v>1194.6500000000001</v>
      </c>
      <c r="O190" s="18">
        <v>4.2960000000000012</v>
      </c>
      <c r="P190" s="18">
        <v>0.83623481781376519</v>
      </c>
      <c r="Q190" s="8">
        <v>12.393000000000001</v>
      </c>
      <c r="R190" s="8">
        <v>13.77</v>
      </c>
      <c r="S190" s="8">
        <v>14.82</v>
      </c>
      <c r="T190" s="8">
        <v>15.166</v>
      </c>
      <c r="U190" s="8">
        <v>15.593</v>
      </c>
      <c r="V190" s="8">
        <v>15.94</v>
      </c>
      <c r="W190" s="8">
        <v>16.126000000000001</v>
      </c>
      <c r="X190" s="38" t="s">
        <v>222</v>
      </c>
      <c r="Y190" s="8">
        <v>103.80800000000001</v>
      </c>
      <c r="Z190" s="8">
        <v>103.80800000000001</v>
      </c>
      <c r="AA190">
        <v>197873.04</v>
      </c>
      <c r="AB190">
        <v>161458.43</v>
      </c>
      <c r="AC190">
        <v>140247.49</v>
      </c>
      <c r="AD190">
        <v>126340.99</v>
      </c>
      <c r="AE190">
        <v>123543.33</v>
      </c>
      <c r="AF190" s="38">
        <v>204230.91</v>
      </c>
      <c r="AG190" s="38">
        <v>197873.04</v>
      </c>
    </row>
    <row r="191" spans="2:33" x14ac:dyDescent="0.25">
      <c r="B191" s="25">
        <v>38342</v>
      </c>
      <c r="C191" s="3">
        <v>187</v>
      </c>
      <c r="D191" s="10">
        <v>24</v>
      </c>
      <c r="E191" s="9">
        <v>1</v>
      </c>
      <c r="F191" s="9">
        <v>-1</v>
      </c>
      <c r="G191" s="9" t="s">
        <v>253</v>
      </c>
      <c r="H191" s="18">
        <v>0.1</v>
      </c>
      <c r="I191">
        <v>6.0724862104288846E-5</v>
      </c>
      <c r="J191" s="18">
        <v>11.55</v>
      </c>
      <c r="K191" s="18">
        <v>13.94</v>
      </c>
      <c r="L191" s="18">
        <v>0.82855093256814927</v>
      </c>
      <c r="N191" s="18">
        <v>1205.45</v>
      </c>
      <c r="O191" s="18">
        <v>4.4969999999999999</v>
      </c>
      <c r="P191" s="18">
        <v>0.83305841924398627</v>
      </c>
      <c r="Q191" s="8">
        <v>12.121</v>
      </c>
      <c r="R191" s="8">
        <v>13.5</v>
      </c>
      <c r="S191" s="8">
        <v>14.55</v>
      </c>
      <c r="T191" s="8">
        <v>14.932</v>
      </c>
      <c r="U191" s="8">
        <v>15.4</v>
      </c>
      <c r="V191" s="8">
        <v>15.78</v>
      </c>
      <c r="W191" s="8">
        <v>16.047000000000001</v>
      </c>
      <c r="X191" s="38" t="s">
        <v>222</v>
      </c>
      <c r="Y191" s="8">
        <v>102.33000000000001</v>
      </c>
      <c r="Z191" s="8">
        <v>102.33000000000001</v>
      </c>
      <c r="AA191">
        <v>193987.76</v>
      </c>
      <c r="AB191">
        <v>158517.97</v>
      </c>
      <c r="AC191">
        <v>138076.15</v>
      </c>
      <c r="AD191">
        <v>124769.25</v>
      </c>
      <c r="AE191">
        <v>122413.29</v>
      </c>
      <c r="AF191" s="38">
        <v>200208.39</v>
      </c>
      <c r="AG191" s="38">
        <v>193987.76</v>
      </c>
    </row>
    <row r="192" spans="2:33" x14ac:dyDescent="0.25">
      <c r="B192" s="25">
        <v>38343</v>
      </c>
      <c r="C192" s="3">
        <v>188</v>
      </c>
      <c r="D192" s="10">
        <v>18</v>
      </c>
      <c r="E192" s="9">
        <v>18</v>
      </c>
      <c r="F192" s="9">
        <v>0</v>
      </c>
      <c r="G192" s="9" t="s">
        <v>254</v>
      </c>
      <c r="H192" s="18">
        <v>0.1</v>
      </c>
      <c r="I192">
        <v>6.0724862104288846E-5</v>
      </c>
      <c r="J192" s="18">
        <v>11.45</v>
      </c>
      <c r="K192" s="18">
        <v>13.99</v>
      </c>
      <c r="L192" s="18">
        <v>0.81844174410293058</v>
      </c>
      <c r="N192" s="18">
        <v>1209.57</v>
      </c>
      <c r="O192" s="18">
        <v>4.9930000000000021</v>
      </c>
      <c r="P192" s="18">
        <v>0.90350584307178627</v>
      </c>
      <c r="Q192" s="8">
        <v>13.53</v>
      </c>
      <c r="R192" s="8">
        <v>14.59</v>
      </c>
      <c r="S192" s="8">
        <v>14.975</v>
      </c>
      <c r="T192" s="8">
        <v>15.446999999999999</v>
      </c>
      <c r="U192" s="8">
        <v>15.83</v>
      </c>
      <c r="V192" s="8">
        <v>16.103999999999999</v>
      </c>
      <c r="W192" s="8">
        <v>16.443000000000001</v>
      </c>
      <c r="X192" s="38" t="s">
        <v>222</v>
      </c>
      <c r="Y192" s="8">
        <v>106.919</v>
      </c>
      <c r="Z192" s="8">
        <v>106.919</v>
      </c>
      <c r="AA192">
        <v>194430.62</v>
      </c>
      <c r="AB192">
        <v>158963.38</v>
      </c>
      <c r="AC192">
        <v>138482.16</v>
      </c>
      <c r="AD192">
        <v>125157.62</v>
      </c>
      <c r="AE192">
        <v>122819.89</v>
      </c>
      <c r="AF192" s="38">
        <v>200653.3</v>
      </c>
      <c r="AG192" s="38">
        <v>194430.62</v>
      </c>
    </row>
    <row r="193" spans="2:33" x14ac:dyDescent="0.25">
      <c r="B193" s="25">
        <v>38344</v>
      </c>
      <c r="C193" s="3">
        <v>189</v>
      </c>
      <c r="D193" s="10">
        <v>18</v>
      </c>
      <c r="E193" s="9">
        <v>17</v>
      </c>
      <c r="F193" s="9">
        <v>1</v>
      </c>
      <c r="G193" s="9" t="s">
        <v>254</v>
      </c>
      <c r="H193" s="18">
        <v>0.1</v>
      </c>
      <c r="I193">
        <v>6.0724862104288846E-5</v>
      </c>
      <c r="J193" s="18">
        <v>11.23</v>
      </c>
      <c r="K193" s="18">
        <v>13.84</v>
      </c>
      <c r="L193" s="18">
        <v>0.81141618497109835</v>
      </c>
      <c r="N193" s="18">
        <v>1210.1300000000001</v>
      </c>
      <c r="O193" s="18">
        <v>5.2220000000000013</v>
      </c>
      <c r="P193" s="18">
        <v>0.90087073007367713</v>
      </c>
      <c r="Q193" s="8">
        <v>13.45</v>
      </c>
      <c r="R193" s="8">
        <v>14.51</v>
      </c>
      <c r="S193" s="8">
        <v>14.93</v>
      </c>
      <c r="T193" s="8">
        <v>15.444000000000001</v>
      </c>
      <c r="U193" s="8">
        <v>15.86</v>
      </c>
      <c r="V193" s="8">
        <v>16.123999999999999</v>
      </c>
      <c r="W193" s="8">
        <v>16.452000000000002</v>
      </c>
      <c r="X193" s="38" t="s">
        <v>222</v>
      </c>
      <c r="Y193" s="8">
        <v>106.77</v>
      </c>
      <c r="Z193" s="8">
        <v>106.77</v>
      </c>
      <c r="AA193">
        <v>193297.78</v>
      </c>
      <c r="AB193">
        <v>158123.82999999999</v>
      </c>
      <c r="AC193">
        <v>138096.70000000001</v>
      </c>
      <c r="AD193">
        <v>125155.78</v>
      </c>
      <c r="AE193">
        <v>122950.76</v>
      </c>
      <c r="AF193" s="38">
        <v>199472.02</v>
      </c>
      <c r="AG193" s="38">
        <v>193297.78</v>
      </c>
    </row>
    <row r="194" spans="2:33" x14ac:dyDescent="0.25">
      <c r="B194" s="25">
        <v>38348</v>
      </c>
      <c r="C194" s="3">
        <v>190</v>
      </c>
      <c r="D194" s="10">
        <v>18</v>
      </c>
      <c r="E194" s="9">
        <v>16</v>
      </c>
      <c r="F194" s="9">
        <v>2</v>
      </c>
      <c r="G194" s="9" t="s">
        <v>254</v>
      </c>
      <c r="H194" s="18">
        <v>0.1</v>
      </c>
      <c r="I194">
        <v>2.4292157436578421E-4</v>
      </c>
      <c r="J194" s="18">
        <v>12.14</v>
      </c>
      <c r="K194" s="18">
        <v>14.1</v>
      </c>
      <c r="L194" s="18">
        <v>0.86099290780141846</v>
      </c>
      <c r="N194" s="18">
        <v>1204.92</v>
      </c>
      <c r="O194" s="18">
        <v>4.3509999999999991</v>
      </c>
      <c r="P194" s="18">
        <v>0.9014857448802035</v>
      </c>
      <c r="Q194" s="8">
        <v>13.47</v>
      </c>
      <c r="R194" s="8">
        <v>14.5</v>
      </c>
      <c r="S194" s="8">
        <v>14.942</v>
      </c>
      <c r="T194" s="8">
        <v>15.483000000000001</v>
      </c>
      <c r="U194" s="8">
        <v>15.92</v>
      </c>
      <c r="V194" s="8">
        <v>16.175000000000001</v>
      </c>
      <c r="W194" s="8">
        <v>16.491</v>
      </c>
      <c r="X194" s="38" t="s">
        <v>222</v>
      </c>
      <c r="Y194" s="8">
        <v>106.98099999999999</v>
      </c>
      <c r="Z194" s="8">
        <v>106.98099999999999</v>
      </c>
      <c r="AA194">
        <v>193582.18</v>
      </c>
      <c r="AB194">
        <v>158080.17000000001</v>
      </c>
      <c r="AC194">
        <v>138268.46</v>
      </c>
      <c r="AD194">
        <v>125520.14</v>
      </c>
      <c r="AE194">
        <v>123368.57</v>
      </c>
      <c r="AF194" s="38">
        <v>199717.05</v>
      </c>
      <c r="AG194" s="38">
        <v>193582.18</v>
      </c>
    </row>
    <row r="195" spans="2:33" x14ac:dyDescent="0.25">
      <c r="B195" s="25">
        <v>38349</v>
      </c>
      <c r="C195" s="3">
        <v>191</v>
      </c>
      <c r="D195" s="10">
        <v>18</v>
      </c>
      <c r="E195" s="9">
        <v>15</v>
      </c>
      <c r="F195" s="9">
        <v>3</v>
      </c>
      <c r="G195" s="9" t="s">
        <v>254</v>
      </c>
      <c r="H195" s="18">
        <v>0.1</v>
      </c>
      <c r="I195">
        <v>6.1981937477195714E-5</v>
      </c>
      <c r="J195" s="18">
        <v>12</v>
      </c>
      <c r="K195" s="18">
        <v>13.91</v>
      </c>
      <c r="L195" s="18">
        <v>0.86268871315600282</v>
      </c>
      <c r="N195" s="18">
        <v>1213.54</v>
      </c>
      <c r="O195" s="18">
        <v>4.4890000000000008</v>
      </c>
      <c r="P195" s="18">
        <v>0.89123365850421388</v>
      </c>
      <c r="Q195" s="8">
        <v>13.43</v>
      </c>
      <c r="R195" s="8">
        <v>14.7</v>
      </c>
      <c r="S195" s="8">
        <v>15.069000000000001</v>
      </c>
      <c r="T195" s="8">
        <v>15.522</v>
      </c>
      <c r="U195" s="8">
        <v>15.89</v>
      </c>
      <c r="V195" s="8">
        <v>16.157</v>
      </c>
      <c r="W195" s="8">
        <v>16.489000000000001</v>
      </c>
      <c r="X195" s="38" t="s">
        <v>222</v>
      </c>
      <c r="Y195" s="8">
        <v>107.25699999999999</v>
      </c>
      <c r="Z195" s="8">
        <v>107.25699999999999</v>
      </c>
      <c r="AA195">
        <v>193594.18</v>
      </c>
      <c r="AB195">
        <v>160127.39000000001</v>
      </c>
      <c r="AC195">
        <v>139310.29</v>
      </c>
      <c r="AD195">
        <v>125749.82</v>
      </c>
      <c r="AE195">
        <v>123335.31</v>
      </c>
      <c r="AF195" s="38">
        <v>199717.05</v>
      </c>
      <c r="AG195" s="38">
        <v>193594.18</v>
      </c>
    </row>
    <row r="196" spans="2:33" x14ac:dyDescent="0.25">
      <c r="B196" s="25">
        <v>38350</v>
      </c>
      <c r="C196" s="3">
        <v>192</v>
      </c>
      <c r="D196" s="10">
        <v>18</v>
      </c>
      <c r="E196" s="9">
        <v>14</v>
      </c>
      <c r="F196" s="9">
        <v>4</v>
      </c>
      <c r="G196" s="9" t="s">
        <v>254</v>
      </c>
      <c r="H196" s="18">
        <v>0.1</v>
      </c>
      <c r="I196">
        <v>6.1981937477195714E-5</v>
      </c>
      <c r="J196" s="18">
        <v>11.62</v>
      </c>
      <c r="K196" s="18">
        <v>13.99</v>
      </c>
      <c r="L196" s="18">
        <v>0.83059328091493922</v>
      </c>
      <c r="N196" s="18">
        <v>1213.45</v>
      </c>
      <c r="O196" s="18">
        <v>4.9150000000000009</v>
      </c>
      <c r="P196" s="18">
        <v>0.88827111464124964</v>
      </c>
      <c r="Q196" s="8">
        <v>13.42</v>
      </c>
      <c r="R196" s="8">
        <v>14.73</v>
      </c>
      <c r="S196" s="8">
        <v>15.108000000000001</v>
      </c>
      <c r="T196" s="8">
        <v>15.573</v>
      </c>
      <c r="U196" s="8">
        <v>15.95</v>
      </c>
      <c r="V196" s="8">
        <v>16.210999999999999</v>
      </c>
      <c r="W196" s="8">
        <v>16.535</v>
      </c>
      <c r="X196" s="38" t="s">
        <v>222</v>
      </c>
      <c r="Y196" s="8">
        <v>107.52699999999999</v>
      </c>
      <c r="Z196" s="8">
        <v>107.52699999999999</v>
      </c>
      <c r="AA196">
        <v>193590.49</v>
      </c>
      <c r="AB196">
        <v>160483.96</v>
      </c>
      <c r="AC196">
        <v>139701.57</v>
      </c>
      <c r="AD196">
        <v>126184.74</v>
      </c>
      <c r="AE196">
        <v>123765.97</v>
      </c>
      <c r="AF196" s="38">
        <v>199700.87</v>
      </c>
      <c r="AG196" s="38">
        <v>193590.49</v>
      </c>
    </row>
    <row r="197" spans="2:33" x14ac:dyDescent="0.25">
      <c r="B197" s="25">
        <v>38351</v>
      </c>
      <c r="C197" s="3">
        <v>193</v>
      </c>
      <c r="D197" s="10">
        <v>18</v>
      </c>
      <c r="E197" s="9">
        <v>13</v>
      </c>
      <c r="F197" s="9">
        <v>5</v>
      </c>
      <c r="G197" s="9" t="s">
        <v>254</v>
      </c>
      <c r="H197" s="18">
        <v>0.1</v>
      </c>
      <c r="I197">
        <v>6.1981937477195714E-5</v>
      </c>
      <c r="J197" s="18">
        <v>12.56</v>
      </c>
      <c r="K197" s="18">
        <v>14.3</v>
      </c>
      <c r="L197" s="18">
        <v>0.87832167832167829</v>
      </c>
      <c r="N197" s="18">
        <v>1213.55</v>
      </c>
      <c r="O197" s="18">
        <v>3.993999999999998</v>
      </c>
      <c r="P197" s="18">
        <v>0.88824459673168166</v>
      </c>
      <c r="Q197" s="8">
        <v>13.48</v>
      </c>
      <c r="R197" s="8">
        <v>14.81</v>
      </c>
      <c r="S197" s="8">
        <v>15.176</v>
      </c>
      <c r="T197" s="8">
        <v>15.625</v>
      </c>
      <c r="U197" s="8">
        <v>15.99</v>
      </c>
      <c r="V197" s="8">
        <v>16.242000000000001</v>
      </c>
      <c r="W197" s="8">
        <v>16.553999999999998</v>
      </c>
      <c r="X197" s="38" t="s">
        <v>222</v>
      </c>
      <c r="Y197" s="8">
        <v>107.87700000000001</v>
      </c>
      <c r="Z197" s="8">
        <v>107.87700000000001</v>
      </c>
      <c r="AA197">
        <v>194523.2</v>
      </c>
      <c r="AB197">
        <v>161323.28</v>
      </c>
      <c r="AC197">
        <v>140292.94</v>
      </c>
      <c r="AD197">
        <v>126584.26</v>
      </c>
      <c r="AE197">
        <v>124067.15</v>
      </c>
      <c r="AF197" s="38">
        <v>200650.64</v>
      </c>
      <c r="AG197" s="38">
        <v>194523.2</v>
      </c>
    </row>
    <row r="198" spans="2:33" x14ac:dyDescent="0.25">
      <c r="B198" s="25">
        <v>38352</v>
      </c>
      <c r="C198" s="3">
        <v>194</v>
      </c>
      <c r="D198" s="10">
        <v>18</v>
      </c>
      <c r="E198" s="9">
        <v>12</v>
      </c>
      <c r="F198" s="9">
        <v>6</v>
      </c>
      <c r="G198" s="9" t="s">
        <v>254</v>
      </c>
      <c r="H198" s="18">
        <v>0.1</v>
      </c>
      <c r="I198">
        <v>6.1981937477195714E-5</v>
      </c>
      <c r="J198" s="18">
        <v>13.29</v>
      </c>
      <c r="K198" s="18">
        <v>14.56</v>
      </c>
      <c r="L198" s="18">
        <v>0.91277472527472514</v>
      </c>
      <c r="N198" s="18">
        <v>1211.92</v>
      </c>
      <c r="O198" s="18">
        <v>3.3569999999999993</v>
      </c>
      <c r="P198" s="18">
        <v>0.89070426246788326</v>
      </c>
      <c r="Q198" s="8">
        <v>13.52</v>
      </c>
      <c r="R198" s="8">
        <v>14.81</v>
      </c>
      <c r="S198" s="8">
        <v>15.179</v>
      </c>
      <c r="T198" s="8">
        <v>15.632</v>
      </c>
      <c r="U198" s="8">
        <v>16</v>
      </c>
      <c r="V198" s="8">
        <v>16.289000000000001</v>
      </c>
      <c r="W198" s="8">
        <v>16.646999999999998</v>
      </c>
      <c r="X198" s="38" t="s">
        <v>222</v>
      </c>
      <c r="Y198" s="8">
        <v>108.077</v>
      </c>
      <c r="Z198" s="8">
        <v>108.077</v>
      </c>
      <c r="AA198">
        <v>194907.82</v>
      </c>
      <c r="AB198">
        <v>161344.07999999999</v>
      </c>
      <c r="AC198">
        <v>140341.29999999999</v>
      </c>
      <c r="AD198">
        <v>126656.42</v>
      </c>
      <c r="AE198">
        <v>124313.53</v>
      </c>
      <c r="AF198" s="38">
        <v>201034.94</v>
      </c>
      <c r="AG198" s="38">
        <v>194907.82</v>
      </c>
    </row>
    <row r="199" spans="2:33" x14ac:dyDescent="0.25">
      <c r="B199" s="25">
        <v>38355</v>
      </c>
      <c r="C199" s="3">
        <v>195</v>
      </c>
      <c r="D199" s="10">
        <v>18</v>
      </c>
      <c r="E199" s="9">
        <v>11</v>
      </c>
      <c r="F199" s="9">
        <v>7</v>
      </c>
      <c r="G199" s="9" t="s">
        <v>254</v>
      </c>
      <c r="H199" s="18">
        <v>0.1</v>
      </c>
      <c r="I199">
        <v>1.8595733795123692E-4</v>
      </c>
      <c r="J199" s="18">
        <v>14.08</v>
      </c>
      <c r="K199" s="18">
        <v>15.07</v>
      </c>
      <c r="L199" s="18">
        <v>0.93430656934306566</v>
      </c>
      <c r="N199" s="18">
        <v>1202.08</v>
      </c>
      <c r="O199" s="18">
        <v>2.7370000000000001</v>
      </c>
      <c r="P199" s="18">
        <v>0.90056651689783163</v>
      </c>
      <c r="Q199" s="8">
        <v>13.83</v>
      </c>
      <c r="R199" s="8">
        <v>14.95</v>
      </c>
      <c r="S199" s="8">
        <v>15.356999999999999</v>
      </c>
      <c r="T199" s="8">
        <v>15.856</v>
      </c>
      <c r="U199" s="8">
        <v>16.260000000000002</v>
      </c>
      <c r="V199" s="8">
        <v>16.507999999999999</v>
      </c>
      <c r="W199" s="8">
        <v>16.817</v>
      </c>
      <c r="X199" s="38" t="s">
        <v>222</v>
      </c>
      <c r="Y199" s="8">
        <v>109.578</v>
      </c>
      <c r="Z199" s="8">
        <v>109.578</v>
      </c>
      <c r="AA199">
        <v>198334.24</v>
      </c>
      <c r="AB199">
        <v>163044.09</v>
      </c>
      <c r="AC199">
        <v>142157.76000000001</v>
      </c>
      <c r="AD199">
        <v>128590.85</v>
      </c>
      <c r="AE199">
        <v>126091.39</v>
      </c>
      <c r="AF199" s="38">
        <v>204531.68</v>
      </c>
      <c r="AG199" s="38">
        <v>198334.24</v>
      </c>
    </row>
    <row r="200" spans="2:33" x14ac:dyDescent="0.25">
      <c r="B200" s="25">
        <v>38356</v>
      </c>
      <c r="C200" s="3">
        <v>196</v>
      </c>
      <c r="D200" s="10">
        <v>18</v>
      </c>
      <c r="E200" s="9">
        <v>10</v>
      </c>
      <c r="F200" s="9">
        <v>8</v>
      </c>
      <c r="G200" s="9" t="s">
        <v>254</v>
      </c>
      <c r="H200" s="18">
        <v>0.1</v>
      </c>
      <c r="I200">
        <v>6.3378858411899941E-5</v>
      </c>
      <c r="J200" s="18">
        <v>13.98</v>
      </c>
      <c r="K200" s="18">
        <v>15.05</v>
      </c>
      <c r="L200" s="18">
        <v>0.92890365448504986</v>
      </c>
      <c r="N200" s="18">
        <v>1188.05</v>
      </c>
      <c r="O200" s="18">
        <v>2.9499999999999993</v>
      </c>
      <c r="P200" s="18">
        <v>0.89150762136544126</v>
      </c>
      <c r="Q200" s="8">
        <v>13.92</v>
      </c>
      <c r="R200" s="8">
        <v>15.23</v>
      </c>
      <c r="S200" s="8">
        <v>15.614000000000001</v>
      </c>
      <c r="T200" s="8">
        <v>16.087</v>
      </c>
      <c r="U200" s="8">
        <v>16.47</v>
      </c>
      <c r="V200" s="8">
        <v>16.675000000000001</v>
      </c>
      <c r="W200" s="8">
        <v>16.93</v>
      </c>
      <c r="X200" s="38" t="s">
        <v>222</v>
      </c>
      <c r="Y200" s="8">
        <v>110.92599999999999</v>
      </c>
      <c r="Z200" s="8">
        <v>110.92599999999999</v>
      </c>
      <c r="AA200">
        <v>200761.58</v>
      </c>
      <c r="AB200">
        <v>165961.44</v>
      </c>
      <c r="AC200">
        <v>144406.47</v>
      </c>
      <c r="AD200">
        <v>130376.57</v>
      </c>
      <c r="AE200">
        <v>127527.5</v>
      </c>
      <c r="AF200" s="38">
        <v>207021.91</v>
      </c>
      <c r="AG200" s="38">
        <v>200761.58</v>
      </c>
    </row>
    <row r="201" spans="2:33" x14ac:dyDescent="0.25">
      <c r="B201" s="25">
        <v>38357</v>
      </c>
      <c r="C201" s="3">
        <v>197</v>
      </c>
      <c r="D201" s="10">
        <v>18</v>
      </c>
      <c r="E201" s="9">
        <v>9</v>
      </c>
      <c r="F201" s="9">
        <v>9</v>
      </c>
      <c r="G201" s="9" t="s">
        <v>254</v>
      </c>
      <c r="H201" s="18">
        <v>0.1</v>
      </c>
      <c r="I201">
        <v>6.3378858411899941E-5</v>
      </c>
      <c r="J201" s="18">
        <v>14.09</v>
      </c>
      <c r="K201" s="18">
        <v>15.21</v>
      </c>
      <c r="L201" s="18">
        <v>0.92636423405654167</v>
      </c>
      <c r="N201" s="18">
        <v>1183.74</v>
      </c>
      <c r="O201" s="18">
        <v>2.8460000000000001</v>
      </c>
      <c r="P201" s="18">
        <v>0.90147561054191638</v>
      </c>
      <c r="Q201" s="8">
        <v>13.99</v>
      </c>
      <c r="R201" s="8">
        <v>15.08</v>
      </c>
      <c r="S201" s="8">
        <v>15.519</v>
      </c>
      <c r="T201" s="8">
        <v>16.056000000000001</v>
      </c>
      <c r="U201" s="8">
        <v>16.489999999999998</v>
      </c>
      <c r="V201" s="8">
        <v>16.689</v>
      </c>
      <c r="W201" s="8">
        <v>16.936</v>
      </c>
      <c r="X201" s="38" t="s">
        <v>222</v>
      </c>
      <c r="Y201" s="8">
        <v>110.75999999999999</v>
      </c>
      <c r="Z201" s="8">
        <v>110.75999999999999</v>
      </c>
      <c r="AA201">
        <v>200223.33</v>
      </c>
      <c r="AB201">
        <v>164653.69</v>
      </c>
      <c r="AC201">
        <v>143841.66</v>
      </c>
      <c r="AD201">
        <v>130340.78</v>
      </c>
      <c r="AE201">
        <v>127590.8</v>
      </c>
      <c r="AF201" s="38">
        <v>206453.75</v>
      </c>
      <c r="AG201" s="38">
        <v>200223.33</v>
      </c>
    </row>
    <row r="202" spans="2:33" x14ac:dyDescent="0.25">
      <c r="B202" s="25">
        <v>38358</v>
      </c>
      <c r="C202" s="3">
        <v>198</v>
      </c>
      <c r="D202" s="10">
        <v>18</v>
      </c>
      <c r="E202" s="9">
        <v>8</v>
      </c>
      <c r="F202" s="9">
        <v>-8</v>
      </c>
      <c r="G202" s="9" t="s">
        <v>254</v>
      </c>
      <c r="H202" s="18">
        <v>0.1</v>
      </c>
      <c r="I202">
        <v>6.3378858411899941E-5</v>
      </c>
      <c r="J202" s="18">
        <v>13.58</v>
      </c>
      <c r="K202" s="18">
        <v>14.59</v>
      </c>
      <c r="L202" s="18">
        <v>0.93077450308430432</v>
      </c>
      <c r="N202" s="18">
        <v>1187.8900000000001</v>
      </c>
      <c r="O202" s="18">
        <v>3.302999999999999</v>
      </c>
      <c r="P202" s="18">
        <v>0.9038284436258387</v>
      </c>
      <c r="Q202" s="8">
        <v>13.74</v>
      </c>
      <c r="R202" s="8">
        <v>14.76</v>
      </c>
      <c r="S202" s="8">
        <v>15.202</v>
      </c>
      <c r="T202" s="8">
        <v>15.743</v>
      </c>
      <c r="U202" s="8">
        <v>16.18</v>
      </c>
      <c r="V202" s="8">
        <v>16.494</v>
      </c>
      <c r="W202" s="8">
        <v>16.882999999999999</v>
      </c>
      <c r="X202" s="38" t="s">
        <v>222</v>
      </c>
      <c r="Y202" s="8">
        <v>109.002</v>
      </c>
      <c r="Z202" s="8">
        <v>109.002</v>
      </c>
      <c r="AA202">
        <v>196273.01</v>
      </c>
      <c r="AB202">
        <v>161243.66</v>
      </c>
      <c r="AC202">
        <v>140988.21</v>
      </c>
      <c r="AD202">
        <v>127859.06</v>
      </c>
      <c r="AE202">
        <v>125870.55</v>
      </c>
      <c r="AF202" s="38">
        <v>202367.42</v>
      </c>
      <c r="AG202" s="38">
        <v>196273.01</v>
      </c>
    </row>
    <row r="203" spans="2:33" x14ac:dyDescent="0.25">
      <c r="B203" s="25">
        <v>38359</v>
      </c>
      <c r="C203" s="3">
        <v>199</v>
      </c>
      <c r="D203" s="10">
        <v>18</v>
      </c>
      <c r="E203" s="9">
        <v>7</v>
      </c>
      <c r="F203" s="9">
        <v>-7</v>
      </c>
      <c r="G203" s="9" t="s">
        <v>254</v>
      </c>
      <c r="H203" s="18">
        <v>0.1</v>
      </c>
      <c r="I203">
        <v>6.3378858411899941E-5</v>
      </c>
      <c r="J203" s="18">
        <v>13.49</v>
      </c>
      <c r="K203" s="18">
        <v>14.52</v>
      </c>
      <c r="L203" s="18">
        <v>0.92906336088154273</v>
      </c>
      <c r="N203" s="18">
        <v>1186.19</v>
      </c>
      <c r="O203" s="18">
        <v>3.4449999999999985</v>
      </c>
      <c r="P203" s="18">
        <v>0.90475875306108944</v>
      </c>
      <c r="Q203" s="8">
        <v>13.67</v>
      </c>
      <c r="R203" s="8">
        <v>14.66</v>
      </c>
      <c r="S203" s="8">
        <v>15.109</v>
      </c>
      <c r="T203" s="8">
        <v>15.657</v>
      </c>
      <c r="U203" s="8">
        <v>16.100000000000001</v>
      </c>
      <c r="V203" s="8">
        <v>16.474</v>
      </c>
      <c r="W203" s="8">
        <v>16.934999999999999</v>
      </c>
      <c r="X203" s="38" t="s">
        <v>222</v>
      </c>
      <c r="Y203" s="8">
        <v>108.605</v>
      </c>
      <c r="Z203" s="8">
        <v>108.605</v>
      </c>
      <c r="AA203">
        <v>195078.39</v>
      </c>
      <c r="AB203">
        <v>160226.97</v>
      </c>
      <c r="AC203">
        <v>140191.82</v>
      </c>
      <c r="AD203">
        <v>127209.64</v>
      </c>
      <c r="AE203">
        <v>125617.97</v>
      </c>
      <c r="AF203" s="38">
        <v>201122.88</v>
      </c>
      <c r="AG203" s="38">
        <v>195078.39</v>
      </c>
    </row>
    <row r="204" spans="2:33" x14ac:dyDescent="0.25">
      <c r="B204" s="25">
        <v>38362</v>
      </c>
      <c r="C204" s="3">
        <v>200</v>
      </c>
      <c r="D204" s="10">
        <v>18</v>
      </c>
      <c r="E204" s="9">
        <v>6</v>
      </c>
      <c r="F204" s="9">
        <v>-6</v>
      </c>
      <c r="G204" s="9" t="s">
        <v>254</v>
      </c>
      <c r="H204" s="18">
        <v>0.1</v>
      </c>
      <c r="I204">
        <v>1.9014862612909411E-4</v>
      </c>
      <c r="J204" s="18">
        <v>13.23</v>
      </c>
      <c r="K204" s="18">
        <v>14.31</v>
      </c>
      <c r="L204" s="18">
        <v>0.92452830188679247</v>
      </c>
      <c r="N204" s="18">
        <v>1190.25</v>
      </c>
      <c r="O204" s="18">
        <v>3.5339999999999989</v>
      </c>
      <c r="P204" s="18">
        <v>0.91152994835334356</v>
      </c>
      <c r="Q204" s="8">
        <v>13.59</v>
      </c>
      <c r="R204" s="8">
        <v>14.47</v>
      </c>
      <c r="S204" s="8">
        <v>14.909000000000001</v>
      </c>
      <c r="T204" s="8">
        <v>15.446</v>
      </c>
      <c r="U204" s="8">
        <v>15.88</v>
      </c>
      <c r="V204" s="8">
        <v>16.277000000000001</v>
      </c>
      <c r="W204" s="8">
        <v>16.763999999999999</v>
      </c>
      <c r="X204" s="38" t="s">
        <v>222</v>
      </c>
      <c r="Y204" s="8">
        <v>107.336</v>
      </c>
      <c r="Z204" s="8">
        <v>107.336</v>
      </c>
      <c r="AA204">
        <v>193028.11</v>
      </c>
      <c r="AB204">
        <v>158150.97</v>
      </c>
      <c r="AC204">
        <v>138340.10999999999</v>
      </c>
      <c r="AD204">
        <v>125503.39</v>
      </c>
      <c r="AE204">
        <v>124102.87</v>
      </c>
      <c r="AF204" s="38">
        <v>198970.83</v>
      </c>
      <c r="AG204" s="38">
        <v>193028.11</v>
      </c>
    </row>
    <row r="205" spans="2:33" x14ac:dyDescent="0.25">
      <c r="B205" s="25">
        <v>38363</v>
      </c>
      <c r="C205" s="3">
        <v>201</v>
      </c>
      <c r="D205" s="10">
        <v>18</v>
      </c>
      <c r="E205" s="9">
        <v>5</v>
      </c>
      <c r="F205" s="9">
        <v>-5</v>
      </c>
      <c r="G205" s="9" t="s">
        <v>254</v>
      </c>
      <c r="H205" s="18">
        <v>0.1</v>
      </c>
      <c r="I205">
        <v>6.4915678809729371E-5</v>
      </c>
      <c r="J205" s="18">
        <v>13.19</v>
      </c>
      <c r="K205" s="18">
        <v>14.34</v>
      </c>
      <c r="L205" s="18">
        <v>0.91980474198047413</v>
      </c>
      <c r="N205" s="18">
        <v>1182.99</v>
      </c>
      <c r="O205" s="18">
        <v>3.4820000000000011</v>
      </c>
      <c r="P205" s="18">
        <v>0.91717360786148816</v>
      </c>
      <c r="Q205" s="8">
        <v>13.72</v>
      </c>
      <c r="R205" s="8">
        <v>14.6</v>
      </c>
      <c r="S205" s="8">
        <v>14.959</v>
      </c>
      <c r="T205" s="8">
        <v>15.401</v>
      </c>
      <c r="U205" s="8">
        <v>15.76</v>
      </c>
      <c r="V205" s="8">
        <v>16.169</v>
      </c>
      <c r="W205" s="8">
        <v>16.672000000000001</v>
      </c>
      <c r="X205" s="38" t="s">
        <v>222</v>
      </c>
      <c r="Y205" s="8">
        <v>107.28099999999999</v>
      </c>
      <c r="Z205" s="8">
        <v>107.28099999999999</v>
      </c>
      <c r="AA205">
        <v>194804.62</v>
      </c>
      <c r="AB205">
        <v>158933.67000000001</v>
      </c>
      <c r="AC205">
        <v>138180.78</v>
      </c>
      <c r="AD205">
        <v>124721.8</v>
      </c>
      <c r="AE205">
        <v>123326.39999999999</v>
      </c>
      <c r="AF205" s="38">
        <v>200789.12</v>
      </c>
      <c r="AG205" s="38">
        <v>194804.62</v>
      </c>
    </row>
    <row r="206" spans="2:33" x14ac:dyDescent="0.25">
      <c r="B206" s="25">
        <v>38364</v>
      </c>
      <c r="C206" s="3">
        <v>202</v>
      </c>
      <c r="D206" s="10">
        <v>18</v>
      </c>
      <c r="E206" s="9">
        <v>4</v>
      </c>
      <c r="F206" s="9">
        <v>-4</v>
      </c>
      <c r="G206" s="9" t="s">
        <v>254</v>
      </c>
      <c r="H206" s="18">
        <v>0.1</v>
      </c>
      <c r="I206">
        <v>6.4915678809729371E-5</v>
      </c>
      <c r="J206" s="18">
        <v>12.56</v>
      </c>
      <c r="K206" s="18">
        <v>13.94</v>
      </c>
      <c r="L206" s="18">
        <v>0.90100430416068877</v>
      </c>
      <c r="N206" s="18">
        <v>1187.7</v>
      </c>
      <c r="O206" s="18">
        <v>3.8699999999999992</v>
      </c>
      <c r="P206" s="18">
        <v>0.90709783502329411</v>
      </c>
      <c r="Q206" s="8">
        <v>13.24</v>
      </c>
      <c r="R206" s="8">
        <v>14.16</v>
      </c>
      <c r="S206" s="8">
        <v>14.596</v>
      </c>
      <c r="T206" s="8">
        <v>15.13</v>
      </c>
      <c r="U206" s="8">
        <v>15.56</v>
      </c>
      <c r="V206" s="8">
        <v>15.95</v>
      </c>
      <c r="W206" s="8">
        <v>16.43</v>
      </c>
      <c r="X206" s="38" t="s">
        <v>222</v>
      </c>
      <c r="Y206" s="8">
        <v>105.066</v>
      </c>
      <c r="Z206" s="8">
        <v>105.066</v>
      </c>
      <c r="AA206">
        <v>188746.53</v>
      </c>
      <c r="AB206">
        <v>154883.79999999999</v>
      </c>
      <c r="AC206">
        <v>135558.07</v>
      </c>
      <c r="AD206">
        <v>123013.58</v>
      </c>
      <c r="AE206">
        <v>121630.85</v>
      </c>
      <c r="AF206" s="38">
        <v>194531.88</v>
      </c>
      <c r="AG206" s="38">
        <v>188746.53</v>
      </c>
    </row>
    <row r="207" spans="2:33" x14ac:dyDescent="0.25">
      <c r="B207" s="25">
        <v>38365</v>
      </c>
      <c r="C207" s="3">
        <v>203</v>
      </c>
      <c r="D207" s="10">
        <v>18</v>
      </c>
      <c r="E207" s="9">
        <v>3</v>
      </c>
      <c r="F207" s="9">
        <v>-3</v>
      </c>
      <c r="G207" s="9" t="s">
        <v>254</v>
      </c>
      <c r="H207" s="18">
        <v>0.1</v>
      </c>
      <c r="I207">
        <v>6.4915678809729371E-5</v>
      </c>
      <c r="J207" s="18">
        <v>12.84</v>
      </c>
      <c r="K207" s="18">
        <v>14.22</v>
      </c>
      <c r="L207" s="18">
        <v>0.90295358649789026</v>
      </c>
      <c r="N207" s="18">
        <v>1177.45</v>
      </c>
      <c r="O207" s="18">
        <v>3.4319999999999986</v>
      </c>
      <c r="P207" s="18">
        <v>0.89328496132521051</v>
      </c>
      <c r="Q207" s="8">
        <v>13.05</v>
      </c>
      <c r="R207" s="8">
        <v>14.23</v>
      </c>
      <c r="S207" s="8">
        <v>14.609</v>
      </c>
      <c r="T207" s="8">
        <v>15.073</v>
      </c>
      <c r="U207" s="8">
        <v>15.45</v>
      </c>
      <c r="V207" s="8">
        <v>15.818</v>
      </c>
      <c r="W207" s="8">
        <v>16.271999999999998</v>
      </c>
      <c r="X207" s="38" t="s">
        <v>222</v>
      </c>
      <c r="Y207" s="8">
        <v>104.50200000000001</v>
      </c>
      <c r="Z207" s="8">
        <v>104.50200000000001</v>
      </c>
      <c r="AA207">
        <v>189118.13</v>
      </c>
      <c r="AB207">
        <v>155133.81</v>
      </c>
      <c r="AC207">
        <v>135158.29999999999</v>
      </c>
      <c r="AD207">
        <v>122218.07</v>
      </c>
      <c r="AE207">
        <v>120662.18</v>
      </c>
      <c r="AF207" s="38">
        <v>194902.24</v>
      </c>
      <c r="AG207" s="38">
        <v>189118.13</v>
      </c>
    </row>
    <row r="208" spans="2:33" x14ac:dyDescent="0.25">
      <c r="B208" s="25">
        <v>38366</v>
      </c>
      <c r="C208" s="3">
        <v>204</v>
      </c>
      <c r="D208" s="10">
        <v>18</v>
      </c>
      <c r="E208" s="9">
        <v>2</v>
      </c>
      <c r="F208" s="9">
        <v>-2</v>
      </c>
      <c r="G208" s="9" t="s">
        <v>254</v>
      </c>
      <c r="H208" s="18">
        <v>0.1</v>
      </c>
      <c r="I208">
        <v>6.4915678809729371E-5</v>
      </c>
      <c r="J208" s="18">
        <v>12.43</v>
      </c>
      <c r="K208" s="18">
        <v>13.93</v>
      </c>
      <c r="L208" s="18">
        <v>0.89231873653984206</v>
      </c>
      <c r="N208" s="18">
        <v>1184.52</v>
      </c>
      <c r="O208" s="18">
        <v>3.7759999999999998</v>
      </c>
      <c r="P208" s="18">
        <v>0.89369643350843242</v>
      </c>
      <c r="Q208" s="8">
        <v>12.93</v>
      </c>
      <c r="R208" s="8">
        <v>14.06</v>
      </c>
      <c r="S208" s="8">
        <v>14.468</v>
      </c>
      <c r="T208" s="8">
        <v>14.967000000000001</v>
      </c>
      <c r="U208" s="8">
        <v>15.37</v>
      </c>
      <c r="V208" s="8">
        <v>15.744999999999999</v>
      </c>
      <c r="W208" s="8">
        <v>16.206</v>
      </c>
      <c r="X208" s="38" t="s">
        <v>222</v>
      </c>
      <c r="Y208" s="8">
        <v>103.74600000000001</v>
      </c>
      <c r="Z208" s="8">
        <v>103.74600000000001</v>
      </c>
      <c r="AA208">
        <v>186924.6</v>
      </c>
      <c r="AB208">
        <v>153607.95000000001</v>
      </c>
      <c r="AC208">
        <v>134178.32999999999</v>
      </c>
      <c r="AD208">
        <v>121568.52</v>
      </c>
      <c r="AE208">
        <v>120101.29</v>
      </c>
      <c r="AF208" s="38">
        <v>192628.97</v>
      </c>
      <c r="AG208" s="38">
        <v>186924.6</v>
      </c>
    </row>
    <row r="209" spans="2:33" x14ac:dyDescent="0.25">
      <c r="B209" s="25">
        <v>38370</v>
      </c>
      <c r="C209" s="3">
        <v>205</v>
      </c>
      <c r="D209" s="10">
        <v>18</v>
      </c>
      <c r="E209" s="9">
        <v>1</v>
      </c>
      <c r="F209" s="9">
        <v>-1</v>
      </c>
      <c r="G209" s="9" t="s">
        <v>254</v>
      </c>
      <c r="H209" s="18">
        <v>0.1</v>
      </c>
      <c r="I209">
        <v>2.5968800060538477E-4</v>
      </c>
      <c r="J209" s="18">
        <v>12.47</v>
      </c>
      <c r="K209" s="18">
        <v>13.52</v>
      </c>
      <c r="L209" s="18">
        <v>0.92233727810650901</v>
      </c>
      <c r="N209" s="18">
        <v>1195.98</v>
      </c>
      <c r="O209" s="18">
        <v>3.3759999999999994</v>
      </c>
      <c r="P209" s="18">
        <v>0.87805573373244961</v>
      </c>
      <c r="Q209" s="8">
        <v>12.32</v>
      </c>
      <c r="R209" s="8">
        <v>13.62</v>
      </c>
      <c r="S209" s="8">
        <v>14.031000000000001</v>
      </c>
      <c r="T209" s="8">
        <v>14.534000000000001</v>
      </c>
      <c r="U209" s="8">
        <v>14.94</v>
      </c>
      <c r="V209" s="8">
        <v>15.347</v>
      </c>
      <c r="W209" s="8">
        <v>15.846</v>
      </c>
      <c r="X209" s="38" t="s">
        <v>222</v>
      </c>
      <c r="Y209" s="8">
        <v>100.63799999999999</v>
      </c>
      <c r="Z209" s="8">
        <v>100.63799999999999</v>
      </c>
      <c r="AA209">
        <v>180971.08</v>
      </c>
      <c r="AB209">
        <v>148999.12</v>
      </c>
      <c r="AC209">
        <v>130322.15</v>
      </c>
      <c r="AD209">
        <v>118192.74</v>
      </c>
      <c r="AE209">
        <v>117102.62</v>
      </c>
      <c r="AF209" s="38">
        <v>186443.74</v>
      </c>
      <c r="AG209" s="38">
        <v>180971.08</v>
      </c>
    </row>
    <row r="210" spans="2:33" x14ac:dyDescent="0.25">
      <c r="B210" s="25">
        <v>38371</v>
      </c>
      <c r="C210" s="3">
        <v>206</v>
      </c>
      <c r="D210" s="10">
        <v>20</v>
      </c>
      <c r="E210" s="9">
        <v>20</v>
      </c>
      <c r="F210" s="9">
        <v>0</v>
      </c>
      <c r="G210" s="9" t="s">
        <v>255</v>
      </c>
      <c r="H210" s="18">
        <v>0.1</v>
      </c>
      <c r="I210">
        <v>6.5754036068232935E-5</v>
      </c>
      <c r="J210" s="18">
        <v>13.18</v>
      </c>
      <c r="K210" s="18">
        <v>14.24</v>
      </c>
      <c r="L210" s="18">
        <v>0.925561797752809</v>
      </c>
      <c r="N210" s="18">
        <v>1184.6300000000001</v>
      </c>
      <c r="O210" s="18">
        <v>3.3000000000000007</v>
      </c>
      <c r="P210" s="18">
        <v>0.9395881630983226</v>
      </c>
      <c r="Q210" s="8">
        <v>13.78</v>
      </c>
      <c r="R210" s="8">
        <v>14.178000000000001</v>
      </c>
      <c r="S210" s="8">
        <v>14.666</v>
      </c>
      <c r="T210" s="8">
        <v>15.06</v>
      </c>
      <c r="U210" s="8">
        <v>15.502000000000001</v>
      </c>
      <c r="V210" s="8">
        <v>16.042999999999999</v>
      </c>
      <c r="W210" s="8">
        <v>16.48</v>
      </c>
      <c r="X210" s="38" t="s">
        <v>222</v>
      </c>
      <c r="Y210" s="8">
        <v>105.70899999999999</v>
      </c>
      <c r="Z210" s="8">
        <v>105.70899999999999</v>
      </c>
      <c r="AA210">
        <v>183108.92</v>
      </c>
      <c r="AB210">
        <v>150569.95000000001</v>
      </c>
      <c r="AC210">
        <v>131514.32</v>
      </c>
      <c r="AD210">
        <v>119149.85</v>
      </c>
      <c r="AE210">
        <v>118308.43</v>
      </c>
      <c r="AF210" s="38">
        <v>188633.97</v>
      </c>
      <c r="AG210" s="38">
        <v>183108.92</v>
      </c>
    </row>
    <row r="211" spans="2:33" x14ac:dyDescent="0.25">
      <c r="B211" s="25">
        <v>38372</v>
      </c>
      <c r="C211" s="3">
        <v>207</v>
      </c>
      <c r="D211" s="10">
        <v>20</v>
      </c>
      <c r="E211" s="9">
        <v>19</v>
      </c>
      <c r="F211" s="9">
        <v>1</v>
      </c>
      <c r="G211" s="9" t="s">
        <v>255</v>
      </c>
      <c r="H211" s="18">
        <v>0.1</v>
      </c>
      <c r="I211">
        <v>6.5754036068232935E-5</v>
      </c>
      <c r="J211" s="18">
        <v>13.83</v>
      </c>
      <c r="K211" s="18">
        <v>14.63</v>
      </c>
      <c r="L211" s="18">
        <v>0.94531784005468211</v>
      </c>
      <c r="N211" s="18">
        <v>1175.4100000000001</v>
      </c>
      <c r="O211" s="18">
        <v>2.6899999999999995</v>
      </c>
      <c r="P211" s="18">
        <v>0.94197998377062475</v>
      </c>
      <c r="Q211" s="8">
        <v>13.93</v>
      </c>
      <c r="R211" s="8">
        <v>14.315</v>
      </c>
      <c r="S211" s="8">
        <v>14.788</v>
      </c>
      <c r="T211" s="8">
        <v>15.17</v>
      </c>
      <c r="U211" s="8">
        <v>15.589</v>
      </c>
      <c r="V211" s="8">
        <v>16.103999999999999</v>
      </c>
      <c r="W211" s="8">
        <v>16.52</v>
      </c>
      <c r="X211" s="38" t="s">
        <v>222</v>
      </c>
      <c r="Y211" s="8">
        <v>106.416</v>
      </c>
      <c r="Z211" s="8">
        <v>106.416</v>
      </c>
      <c r="AA211">
        <v>185102.66</v>
      </c>
      <c r="AB211">
        <v>152024.34</v>
      </c>
      <c r="AC211">
        <v>132610.14000000001</v>
      </c>
      <c r="AD211">
        <v>120017.61</v>
      </c>
      <c r="AE211">
        <v>118961.28</v>
      </c>
      <c r="AF211" s="38">
        <v>190675.47</v>
      </c>
      <c r="AG211" s="38">
        <v>185102.66</v>
      </c>
    </row>
    <row r="212" spans="2:33" x14ac:dyDescent="0.25">
      <c r="B212" s="25">
        <v>38373</v>
      </c>
      <c r="C212" s="3">
        <v>208</v>
      </c>
      <c r="D212" s="10">
        <v>20</v>
      </c>
      <c r="E212" s="9">
        <v>18</v>
      </c>
      <c r="F212" s="9">
        <v>2</v>
      </c>
      <c r="G212" s="9" t="s">
        <v>255</v>
      </c>
      <c r="H212" s="18">
        <v>0.1</v>
      </c>
      <c r="I212">
        <v>6.5754036068232935E-5</v>
      </c>
      <c r="J212" s="18">
        <v>14.36</v>
      </c>
      <c r="K212" s="18">
        <v>15.06</v>
      </c>
      <c r="L212" s="18">
        <v>0.95351925630810086</v>
      </c>
      <c r="N212" s="18">
        <v>1167.8699999999999</v>
      </c>
      <c r="O212" s="18">
        <v>2.3000000000000007</v>
      </c>
      <c r="P212" s="18">
        <v>0.94667465548232477</v>
      </c>
      <c r="Q212" s="8">
        <v>14.22</v>
      </c>
      <c r="R212" s="8">
        <v>14.58</v>
      </c>
      <c r="S212" s="8">
        <v>15.021000000000001</v>
      </c>
      <c r="T212" s="8">
        <v>15.38</v>
      </c>
      <c r="U212" s="8">
        <v>15.776999999999999</v>
      </c>
      <c r="V212" s="8">
        <v>16.265000000000001</v>
      </c>
      <c r="W212" s="8">
        <v>16.66</v>
      </c>
      <c r="X212" s="38" t="s">
        <v>222</v>
      </c>
      <c r="Y212" s="8">
        <v>107.90299999999999</v>
      </c>
      <c r="Z212" s="8">
        <v>107.90299999999999</v>
      </c>
      <c r="AA212">
        <v>188924.62</v>
      </c>
      <c r="AB212">
        <v>154805.48000000001</v>
      </c>
      <c r="AC212">
        <v>134682.31</v>
      </c>
      <c r="AD212">
        <v>121664.99</v>
      </c>
      <c r="AE212">
        <v>120366.32</v>
      </c>
      <c r="AF212" s="38">
        <v>194599.96</v>
      </c>
      <c r="AG212" s="38">
        <v>188924.62</v>
      </c>
    </row>
    <row r="213" spans="2:33" x14ac:dyDescent="0.25">
      <c r="B213" s="25">
        <v>38376</v>
      </c>
      <c r="C213" s="3">
        <v>209</v>
      </c>
      <c r="D213" s="10">
        <v>20</v>
      </c>
      <c r="E213" s="9">
        <v>17</v>
      </c>
      <c r="F213" s="9">
        <v>3</v>
      </c>
      <c r="G213" s="9" t="s">
        <v>255</v>
      </c>
      <c r="H213" s="18">
        <v>0.1</v>
      </c>
      <c r="I213">
        <v>1.9727507926892152E-4</v>
      </c>
      <c r="J213" s="18">
        <v>14.65</v>
      </c>
      <c r="K213" s="18">
        <v>15.71</v>
      </c>
      <c r="L213" s="18">
        <v>0.93252705283259063</v>
      </c>
      <c r="N213" s="18">
        <v>1163.75</v>
      </c>
      <c r="O213" s="18">
        <v>1.9900000000000002</v>
      </c>
      <c r="P213" s="18">
        <v>0.9452237808951236</v>
      </c>
      <c r="Q213" s="8">
        <v>14.15</v>
      </c>
      <c r="R213" s="8">
        <v>14.45</v>
      </c>
      <c r="S213" s="8">
        <v>14.97</v>
      </c>
      <c r="T213" s="8">
        <v>15.39</v>
      </c>
      <c r="U213" s="8">
        <v>15.776999999999999</v>
      </c>
      <c r="V213" s="8">
        <v>16.254000000000001</v>
      </c>
      <c r="W213" s="8">
        <v>16.64</v>
      </c>
      <c r="X213" s="38" t="s">
        <v>222</v>
      </c>
      <c r="Y213" s="8">
        <v>107.631</v>
      </c>
      <c r="Z213" s="8">
        <v>107.631</v>
      </c>
      <c r="AA213">
        <v>187916.28</v>
      </c>
      <c r="AB213">
        <v>153587.21</v>
      </c>
      <c r="AC213">
        <v>134334.98000000001</v>
      </c>
      <c r="AD213">
        <v>121755.97</v>
      </c>
      <c r="AE213">
        <v>120376.16</v>
      </c>
      <c r="AF213" s="38">
        <v>193522.94</v>
      </c>
      <c r="AG213" s="38">
        <v>187916.28</v>
      </c>
    </row>
    <row r="214" spans="2:33" x14ac:dyDescent="0.25">
      <c r="B214" s="25">
        <v>38377</v>
      </c>
      <c r="C214" s="3">
        <v>210</v>
      </c>
      <c r="D214" s="10">
        <v>20</v>
      </c>
      <c r="E214" s="9">
        <v>16</v>
      </c>
      <c r="F214" s="9">
        <v>4</v>
      </c>
      <c r="G214" s="9" t="s">
        <v>255</v>
      </c>
      <c r="H214" s="18">
        <v>0.1</v>
      </c>
      <c r="I214">
        <v>6.4636240757920405E-5</v>
      </c>
      <c r="J214" s="18">
        <v>14.06</v>
      </c>
      <c r="K214" s="18">
        <v>14.65</v>
      </c>
      <c r="L214" s="18">
        <v>0.95972696245733791</v>
      </c>
      <c r="N214" s="18">
        <v>1168.4100000000001</v>
      </c>
      <c r="O214" s="18">
        <v>2.5600000000000005</v>
      </c>
      <c r="P214" s="18">
        <v>0.93201170835550828</v>
      </c>
      <c r="Q214" s="8">
        <v>14.01</v>
      </c>
      <c r="R214" s="8">
        <v>14.49</v>
      </c>
      <c r="S214" s="8">
        <v>15.032</v>
      </c>
      <c r="T214" s="8">
        <v>15.47</v>
      </c>
      <c r="U214" s="8">
        <v>15.826000000000001</v>
      </c>
      <c r="V214" s="8">
        <v>16.263999999999999</v>
      </c>
      <c r="W214" s="8">
        <v>16.62</v>
      </c>
      <c r="X214" s="38" t="s">
        <v>222</v>
      </c>
      <c r="Y214" s="8">
        <v>107.712</v>
      </c>
      <c r="Z214" s="8">
        <v>107.712</v>
      </c>
      <c r="AA214">
        <v>186553.11</v>
      </c>
      <c r="AB214">
        <v>154065.69</v>
      </c>
      <c r="AC214">
        <v>134929.04999999999</v>
      </c>
      <c r="AD214">
        <v>122344.78</v>
      </c>
      <c r="AE214">
        <v>120684.43</v>
      </c>
      <c r="AF214" s="38">
        <v>192106.59</v>
      </c>
      <c r="AG214" s="38">
        <v>186553.11</v>
      </c>
    </row>
    <row r="215" spans="2:33" x14ac:dyDescent="0.25">
      <c r="B215" s="25">
        <v>38378</v>
      </c>
      <c r="C215" s="3">
        <v>211</v>
      </c>
      <c r="D215" s="10">
        <v>20</v>
      </c>
      <c r="E215" s="9">
        <v>15</v>
      </c>
      <c r="F215" s="9">
        <v>5</v>
      </c>
      <c r="G215" s="9" t="s">
        <v>255</v>
      </c>
      <c r="H215" s="18">
        <v>0.1</v>
      </c>
      <c r="I215">
        <v>6.4636240757920405E-5</v>
      </c>
      <c r="J215" s="18">
        <v>13.44</v>
      </c>
      <c r="K215" s="18">
        <v>14.21</v>
      </c>
      <c r="L215" s="18">
        <v>0.94581280788177335</v>
      </c>
      <c r="N215" s="18">
        <v>1174.07</v>
      </c>
      <c r="O215" s="18">
        <v>3.08</v>
      </c>
      <c r="P215" s="18">
        <v>0.91822382961623483</v>
      </c>
      <c r="Q215" s="8">
        <v>13.71</v>
      </c>
      <c r="R215" s="8">
        <v>14.4</v>
      </c>
      <c r="S215" s="8">
        <v>14.930999999999999</v>
      </c>
      <c r="T215" s="8">
        <v>15.36</v>
      </c>
      <c r="U215" s="8">
        <v>15.718999999999999</v>
      </c>
      <c r="V215" s="8">
        <v>16.161000000000001</v>
      </c>
      <c r="W215" s="8">
        <v>16.52</v>
      </c>
      <c r="X215" s="38" t="s">
        <v>222</v>
      </c>
      <c r="Y215" s="8">
        <v>106.80099999999999</v>
      </c>
      <c r="Z215" s="8">
        <v>106.80099999999999</v>
      </c>
      <c r="AA215">
        <v>183297.52</v>
      </c>
      <c r="AB215">
        <v>153098.62</v>
      </c>
      <c r="AC215">
        <v>134017.69</v>
      </c>
      <c r="AD215">
        <v>121493.62</v>
      </c>
      <c r="AE215">
        <v>119891.41</v>
      </c>
      <c r="AF215" s="38">
        <v>188741.67</v>
      </c>
      <c r="AG215" s="38">
        <v>183297.52</v>
      </c>
    </row>
    <row r="216" spans="2:33" x14ac:dyDescent="0.25">
      <c r="B216" s="25">
        <v>38379</v>
      </c>
      <c r="C216" s="3">
        <v>212</v>
      </c>
      <c r="D216" s="10">
        <v>20</v>
      </c>
      <c r="E216" s="9">
        <v>14</v>
      </c>
      <c r="F216" s="9">
        <v>6</v>
      </c>
      <c r="G216" s="9" t="s">
        <v>255</v>
      </c>
      <c r="H216" s="18">
        <v>0.1</v>
      </c>
      <c r="I216">
        <v>6.4636240757920405E-5</v>
      </c>
      <c r="J216" s="18">
        <v>13.24</v>
      </c>
      <c r="K216" s="18">
        <v>13.85</v>
      </c>
      <c r="L216" s="18">
        <v>0.95595667870036105</v>
      </c>
      <c r="N216" s="18">
        <v>1174.55</v>
      </c>
      <c r="O216" s="18">
        <v>2.6799999999999997</v>
      </c>
      <c r="P216" s="18">
        <v>0.92846375222694266</v>
      </c>
      <c r="Q216" s="8">
        <v>13.55</v>
      </c>
      <c r="R216" s="8">
        <v>14.18</v>
      </c>
      <c r="S216" s="8">
        <v>14.593999999999999</v>
      </c>
      <c r="T216" s="8">
        <v>14.93</v>
      </c>
      <c r="U216" s="8">
        <v>15.234999999999999</v>
      </c>
      <c r="V216" s="8">
        <v>15.613</v>
      </c>
      <c r="W216" s="8">
        <v>15.92</v>
      </c>
      <c r="X216" s="38" t="s">
        <v>222</v>
      </c>
      <c r="Y216" s="8">
        <v>104.02200000000001</v>
      </c>
      <c r="Z216" s="8">
        <v>104.02200000000001</v>
      </c>
      <c r="AA216">
        <v>180964.97</v>
      </c>
      <c r="AB216">
        <v>150426.01</v>
      </c>
      <c r="AC216">
        <v>130779.07</v>
      </c>
      <c r="AD216">
        <v>117996.72</v>
      </c>
      <c r="AE216">
        <v>116087.36</v>
      </c>
      <c r="AF216" s="38">
        <v>186327.64</v>
      </c>
      <c r="AG216" s="38">
        <v>180964.97</v>
      </c>
    </row>
    <row r="217" spans="2:33" x14ac:dyDescent="0.25">
      <c r="B217" s="25">
        <v>38380</v>
      </c>
      <c r="C217" s="3">
        <v>213</v>
      </c>
      <c r="D217" s="10">
        <v>20</v>
      </c>
      <c r="E217" s="9">
        <v>13</v>
      </c>
      <c r="F217" s="9">
        <v>7</v>
      </c>
      <c r="G217" s="9" t="s">
        <v>255</v>
      </c>
      <c r="H217" s="18">
        <v>0.1</v>
      </c>
      <c r="I217">
        <v>6.4636240757920405E-5</v>
      </c>
      <c r="J217" s="18">
        <v>13.24</v>
      </c>
      <c r="K217" s="18">
        <v>13.87</v>
      </c>
      <c r="L217" s="18">
        <v>0.95457822638788759</v>
      </c>
      <c r="N217" s="18">
        <v>1171.3599999999999</v>
      </c>
      <c r="O217" s="18">
        <v>2.5999999999999996</v>
      </c>
      <c r="P217" s="18">
        <v>0.91725509014876272</v>
      </c>
      <c r="Q217" s="8">
        <v>13.38</v>
      </c>
      <c r="R217" s="8">
        <v>14.14</v>
      </c>
      <c r="S217" s="8">
        <v>14.587</v>
      </c>
      <c r="T217" s="8">
        <v>14.95</v>
      </c>
      <c r="U217" s="8">
        <v>15.224</v>
      </c>
      <c r="V217" s="8">
        <v>15.563000000000001</v>
      </c>
      <c r="W217" s="8">
        <v>15.84</v>
      </c>
      <c r="X217" s="38" t="s">
        <v>222</v>
      </c>
      <c r="Y217" s="8">
        <v>103.68400000000001</v>
      </c>
      <c r="Z217" s="8">
        <v>103.68400000000001</v>
      </c>
      <c r="AA217">
        <v>179340.55</v>
      </c>
      <c r="AB217">
        <v>150136.98000000001</v>
      </c>
      <c r="AC217">
        <v>130809.3</v>
      </c>
      <c r="AD217">
        <v>118076.15</v>
      </c>
      <c r="AE217">
        <v>115903.58</v>
      </c>
      <c r="AF217" s="38">
        <v>184643.04</v>
      </c>
      <c r="AG217" s="38">
        <v>179340.55</v>
      </c>
    </row>
    <row r="218" spans="2:33" x14ac:dyDescent="0.25">
      <c r="B218" s="25">
        <v>38383</v>
      </c>
      <c r="C218" s="3">
        <v>214</v>
      </c>
      <c r="D218" s="10">
        <v>20</v>
      </c>
      <c r="E218" s="9">
        <v>12</v>
      </c>
      <c r="F218" s="9">
        <v>8</v>
      </c>
      <c r="G218" s="9" t="s">
        <v>255</v>
      </c>
      <c r="H218" s="18">
        <v>0.1</v>
      </c>
      <c r="I218">
        <v>1.9392125607464727E-4</v>
      </c>
      <c r="J218" s="18">
        <v>12.82</v>
      </c>
      <c r="K218" s="18">
        <v>13.36</v>
      </c>
      <c r="L218" s="18">
        <v>0.95958083832335339</v>
      </c>
      <c r="N218" s="18">
        <v>1181.27</v>
      </c>
      <c r="O218" s="18">
        <v>2.7300000000000004</v>
      </c>
      <c r="P218" s="18">
        <v>0.92281995963532604</v>
      </c>
      <c r="Q218" s="8">
        <v>13.26</v>
      </c>
      <c r="R218" s="8">
        <v>13.91</v>
      </c>
      <c r="S218" s="8">
        <v>14.369</v>
      </c>
      <c r="T218" s="8">
        <v>14.74</v>
      </c>
      <c r="U218" s="8">
        <v>14.989000000000001</v>
      </c>
      <c r="V218" s="8">
        <v>15.298</v>
      </c>
      <c r="W218" s="8">
        <v>15.55</v>
      </c>
      <c r="X218" s="38" t="s">
        <v>222</v>
      </c>
      <c r="Y218" s="8">
        <v>102.116</v>
      </c>
      <c r="Z218" s="8">
        <v>102.116</v>
      </c>
      <c r="AA218">
        <v>177225.97</v>
      </c>
      <c r="AB218">
        <v>147804.79999999999</v>
      </c>
      <c r="AC218">
        <v>128927.43</v>
      </c>
      <c r="AD218">
        <v>116374.12</v>
      </c>
      <c r="AE218">
        <v>114060.25</v>
      </c>
      <c r="AF218" s="38">
        <v>182430.13</v>
      </c>
      <c r="AG218" s="38">
        <v>177225.97</v>
      </c>
    </row>
    <row r="219" spans="2:33" x14ac:dyDescent="0.25">
      <c r="B219" s="25">
        <v>38384</v>
      </c>
      <c r="C219" s="3">
        <v>215</v>
      </c>
      <c r="D219" s="10">
        <v>20</v>
      </c>
      <c r="E219" s="9">
        <v>11</v>
      </c>
      <c r="F219" s="9">
        <v>9</v>
      </c>
      <c r="G219" s="9" t="s">
        <v>255</v>
      </c>
      <c r="H219" s="18">
        <v>0.1</v>
      </c>
      <c r="I219">
        <v>6.8968338003738694E-5</v>
      </c>
      <c r="J219" s="18">
        <v>12.03</v>
      </c>
      <c r="K219" s="18">
        <v>12.92</v>
      </c>
      <c r="L219" s="18">
        <v>0.93111455108359131</v>
      </c>
      <c r="N219" s="18">
        <v>1189.4100000000001</v>
      </c>
      <c r="O219" s="18">
        <v>3.24</v>
      </c>
      <c r="P219" s="18">
        <v>0.92103374012921757</v>
      </c>
      <c r="Q219" s="8">
        <v>12.83</v>
      </c>
      <c r="R219" s="8">
        <v>13.46</v>
      </c>
      <c r="S219" s="8">
        <v>13.93</v>
      </c>
      <c r="T219" s="8">
        <v>14.31</v>
      </c>
      <c r="U219" s="8">
        <v>14.606</v>
      </c>
      <c r="V219" s="8">
        <v>14.972</v>
      </c>
      <c r="W219" s="8">
        <v>15.27</v>
      </c>
      <c r="X219" s="38" t="s">
        <v>222</v>
      </c>
      <c r="Y219" s="8">
        <v>99.377999999999986</v>
      </c>
      <c r="Z219" s="8">
        <v>99.377999999999986</v>
      </c>
      <c r="AA219">
        <v>171497.39</v>
      </c>
      <c r="AB219">
        <v>143155.18</v>
      </c>
      <c r="AC219">
        <v>125078.51</v>
      </c>
      <c r="AD219">
        <v>113178.58</v>
      </c>
      <c r="AE219">
        <v>111375.64</v>
      </c>
      <c r="AF219" s="38">
        <v>176520.75</v>
      </c>
      <c r="AG219" s="38">
        <v>171497.39</v>
      </c>
    </row>
    <row r="220" spans="2:33" x14ac:dyDescent="0.25">
      <c r="B220" s="25">
        <v>38385</v>
      </c>
      <c r="C220" s="3">
        <v>216</v>
      </c>
      <c r="D220" s="10">
        <v>20</v>
      </c>
      <c r="E220" s="9">
        <v>10</v>
      </c>
      <c r="F220" s="9">
        <v>10</v>
      </c>
      <c r="G220" s="9" t="s">
        <v>255</v>
      </c>
      <c r="H220" s="18">
        <v>0.1</v>
      </c>
      <c r="I220">
        <v>6.8968338003738694E-5</v>
      </c>
      <c r="J220" s="18">
        <v>11.66</v>
      </c>
      <c r="K220" s="18">
        <v>12.35</v>
      </c>
      <c r="L220" s="18">
        <v>0.94412955465587045</v>
      </c>
      <c r="N220" s="18">
        <v>1193.19</v>
      </c>
      <c r="O220" s="18">
        <v>3.1899999999999995</v>
      </c>
      <c r="P220" s="18">
        <v>0.90416852099095091</v>
      </c>
      <c r="Q220" s="8">
        <v>12.19</v>
      </c>
      <c r="R220" s="8">
        <v>12.91</v>
      </c>
      <c r="S220" s="8">
        <v>13.481999999999999</v>
      </c>
      <c r="T220" s="8">
        <v>13.94</v>
      </c>
      <c r="U220" s="8">
        <v>14.221</v>
      </c>
      <c r="V220" s="8">
        <v>14.567</v>
      </c>
      <c r="W220" s="8">
        <v>14.85</v>
      </c>
      <c r="X220" s="38" t="s">
        <v>222</v>
      </c>
      <c r="Y220" s="8">
        <v>96.16</v>
      </c>
      <c r="Z220" s="8">
        <v>96.16</v>
      </c>
      <c r="AA220">
        <v>163746.5</v>
      </c>
      <c r="AB220">
        <v>137948.96</v>
      </c>
      <c r="AC220">
        <v>121464.11</v>
      </c>
      <c r="AD220">
        <v>110231.28</v>
      </c>
      <c r="AE220">
        <v>108408.65</v>
      </c>
      <c r="AF220" s="38">
        <v>168530.65</v>
      </c>
      <c r="AG220" s="38">
        <v>163746.5</v>
      </c>
    </row>
    <row r="221" spans="2:33" x14ac:dyDescent="0.25">
      <c r="B221" s="25">
        <v>38386</v>
      </c>
      <c r="C221" s="3">
        <v>217</v>
      </c>
      <c r="D221" s="10">
        <v>20</v>
      </c>
      <c r="E221" s="9">
        <v>9</v>
      </c>
      <c r="F221" s="9">
        <v>11</v>
      </c>
      <c r="G221" s="9" t="s">
        <v>255</v>
      </c>
      <c r="H221" s="18">
        <v>0.1</v>
      </c>
      <c r="I221">
        <v>6.8968338003738694E-5</v>
      </c>
      <c r="J221" s="18">
        <v>11.79</v>
      </c>
      <c r="K221" s="18">
        <v>12.5</v>
      </c>
      <c r="L221" s="18">
        <v>0.94319999999999993</v>
      </c>
      <c r="N221" s="18">
        <v>1189.8900000000001</v>
      </c>
      <c r="O221" s="18">
        <v>2.8600000000000012</v>
      </c>
      <c r="P221" s="18">
        <v>0.91764354513551849</v>
      </c>
      <c r="Q221" s="8">
        <v>12.29</v>
      </c>
      <c r="R221" s="8">
        <v>12.68</v>
      </c>
      <c r="S221" s="8">
        <v>13.393000000000001</v>
      </c>
      <c r="T221" s="8">
        <v>13.96</v>
      </c>
      <c r="U221" s="8">
        <v>14.172000000000001</v>
      </c>
      <c r="V221" s="8">
        <v>14.435</v>
      </c>
      <c r="W221" s="8">
        <v>14.65</v>
      </c>
      <c r="X221" s="38" t="s">
        <v>222</v>
      </c>
      <c r="Y221" s="8">
        <v>95.580000000000013</v>
      </c>
      <c r="Z221" s="8">
        <v>95.580000000000013</v>
      </c>
      <c r="AA221">
        <v>162697.46</v>
      </c>
      <c r="AB221">
        <v>136368.23000000001</v>
      </c>
      <c r="AC221">
        <v>121215.57</v>
      </c>
      <c r="AD221">
        <v>110098.5</v>
      </c>
      <c r="AE221">
        <v>107708.93</v>
      </c>
      <c r="AF221" s="38">
        <v>167439.34</v>
      </c>
      <c r="AG221" s="38">
        <v>162697.46</v>
      </c>
    </row>
    <row r="222" spans="2:33" x14ac:dyDescent="0.25">
      <c r="B222" s="25">
        <v>38387</v>
      </c>
      <c r="C222" s="3">
        <v>218</v>
      </c>
      <c r="D222" s="10">
        <v>20</v>
      </c>
      <c r="E222" s="9">
        <v>8</v>
      </c>
      <c r="F222" s="9">
        <v>-8</v>
      </c>
      <c r="G222" s="9" t="s">
        <v>255</v>
      </c>
      <c r="H222" s="18">
        <v>0.1</v>
      </c>
      <c r="I222">
        <v>6.8968338003738694E-5</v>
      </c>
      <c r="J222" s="18">
        <v>11.21</v>
      </c>
      <c r="K222" s="18">
        <v>12.19</v>
      </c>
      <c r="L222" s="18">
        <v>0.91960623461853985</v>
      </c>
      <c r="N222" s="18">
        <v>1203.03</v>
      </c>
      <c r="O222" s="18">
        <v>3.2199999999999989</v>
      </c>
      <c r="P222" s="18">
        <v>0.90102817675221736</v>
      </c>
      <c r="Q222" s="8">
        <v>11.48</v>
      </c>
      <c r="R222" s="8">
        <v>12.22</v>
      </c>
      <c r="S222" s="8">
        <v>12.741</v>
      </c>
      <c r="T222" s="8">
        <v>13.16</v>
      </c>
      <c r="U222" s="8">
        <v>13.555999999999999</v>
      </c>
      <c r="V222" s="8">
        <v>14.039</v>
      </c>
      <c r="W222" s="8">
        <v>14.43</v>
      </c>
      <c r="X222" s="38" t="s">
        <v>222</v>
      </c>
      <c r="Y222" s="8">
        <v>91.626000000000005</v>
      </c>
      <c r="Z222" s="8">
        <v>91.626000000000005</v>
      </c>
      <c r="AA222">
        <v>154914.17000000001</v>
      </c>
      <c r="AB222">
        <v>130393.49</v>
      </c>
      <c r="AC222">
        <v>114685.29</v>
      </c>
      <c r="AD222">
        <v>104716.53</v>
      </c>
      <c r="AE222">
        <v>104047.62</v>
      </c>
      <c r="AF222" s="38">
        <v>159417.65</v>
      </c>
      <c r="AG222" s="38">
        <v>154914.17000000001</v>
      </c>
    </row>
    <row r="223" spans="2:33" x14ac:dyDescent="0.25">
      <c r="B223" s="25">
        <v>38390</v>
      </c>
      <c r="C223" s="3">
        <v>219</v>
      </c>
      <c r="D223" s="10">
        <v>20</v>
      </c>
      <c r="E223" s="9">
        <v>7</v>
      </c>
      <c r="F223" s="9">
        <v>-7</v>
      </c>
      <c r="G223" s="9" t="s">
        <v>255</v>
      </c>
      <c r="H223" s="18">
        <v>0.1</v>
      </c>
      <c r="I223">
        <v>2.0691928423421935E-4</v>
      </c>
      <c r="J223" s="18">
        <v>11.73</v>
      </c>
      <c r="K223" s="18">
        <v>12.54</v>
      </c>
      <c r="L223" s="18">
        <v>0.93540669856459335</v>
      </c>
      <c r="N223" s="18">
        <v>1201.72</v>
      </c>
      <c r="O223" s="18">
        <v>2.6899999999999995</v>
      </c>
      <c r="P223" s="18">
        <v>0.90504451038575673</v>
      </c>
      <c r="Q223" s="8">
        <v>11.59</v>
      </c>
      <c r="R223" s="8">
        <v>12.2</v>
      </c>
      <c r="S223" s="8">
        <v>12.805999999999999</v>
      </c>
      <c r="T223" s="8">
        <v>13.29</v>
      </c>
      <c r="U223" s="8">
        <v>13.641</v>
      </c>
      <c r="V223" s="8">
        <v>14.071</v>
      </c>
      <c r="W223" s="8">
        <v>14.42</v>
      </c>
      <c r="X223" s="38" t="s">
        <v>222</v>
      </c>
      <c r="Y223" s="8">
        <v>92.018000000000001</v>
      </c>
      <c r="Z223" s="8">
        <v>92.018000000000001</v>
      </c>
      <c r="AA223">
        <v>155276.49</v>
      </c>
      <c r="AB223">
        <v>130786.46</v>
      </c>
      <c r="AC223">
        <v>115654.2</v>
      </c>
      <c r="AD223">
        <v>105524.5</v>
      </c>
      <c r="AE223">
        <v>104459.51</v>
      </c>
      <c r="AF223" s="38">
        <v>159757.51999999999</v>
      </c>
      <c r="AG223" s="38">
        <v>155276.49</v>
      </c>
    </row>
    <row r="224" spans="2:33" x14ac:dyDescent="0.25">
      <c r="B224" s="25">
        <v>38391</v>
      </c>
      <c r="C224" s="3">
        <v>220</v>
      </c>
      <c r="D224" s="10">
        <v>20</v>
      </c>
      <c r="E224" s="9">
        <v>6</v>
      </c>
      <c r="F224" s="9">
        <v>-6</v>
      </c>
      <c r="G224" s="9" t="s">
        <v>255</v>
      </c>
      <c r="H224" s="18">
        <v>0.1</v>
      </c>
      <c r="I224">
        <v>6.9108111824478513E-5</v>
      </c>
      <c r="J224" s="18">
        <v>11.6</v>
      </c>
      <c r="K224" s="18">
        <v>12.18</v>
      </c>
      <c r="L224" s="18">
        <v>0.95238095238095233</v>
      </c>
      <c r="N224" s="18">
        <v>1202.3</v>
      </c>
      <c r="O224" s="18">
        <v>2.4800000000000004</v>
      </c>
      <c r="P224" s="18">
        <v>0.89938430363962274</v>
      </c>
      <c r="Q224" s="8">
        <v>11.54</v>
      </c>
      <c r="R224" s="8">
        <v>12.31</v>
      </c>
      <c r="S224" s="8">
        <v>12.831</v>
      </c>
      <c r="T224" s="8">
        <v>13.25</v>
      </c>
      <c r="U224" s="8">
        <v>13.506</v>
      </c>
      <c r="V224" s="8">
        <v>13.821999999999999</v>
      </c>
      <c r="W224" s="8">
        <v>14.08</v>
      </c>
      <c r="X224" s="38" t="s">
        <v>222</v>
      </c>
      <c r="Y224" s="8">
        <v>91.338999999999999</v>
      </c>
      <c r="Z224" s="8">
        <v>91.338999999999999</v>
      </c>
      <c r="AA224">
        <v>156088.35</v>
      </c>
      <c r="AB224">
        <v>131318.68</v>
      </c>
      <c r="AC224">
        <v>115481.82</v>
      </c>
      <c r="AD224">
        <v>104701.52</v>
      </c>
      <c r="AE224">
        <v>102882.08</v>
      </c>
      <c r="AF224" s="38">
        <v>160581.76999999999</v>
      </c>
      <c r="AG224" s="38">
        <v>156088.35</v>
      </c>
    </row>
    <row r="225" spans="2:33" x14ac:dyDescent="0.25">
      <c r="B225" s="25">
        <v>38392</v>
      </c>
      <c r="C225" s="3">
        <v>221</v>
      </c>
      <c r="D225" s="10">
        <v>20</v>
      </c>
      <c r="E225" s="9">
        <v>5</v>
      </c>
      <c r="F225" s="9">
        <v>-5</v>
      </c>
      <c r="G225" s="9" t="s">
        <v>255</v>
      </c>
      <c r="H225" s="18">
        <v>0.1</v>
      </c>
      <c r="I225">
        <v>6.9108111824478513E-5</v>
      </c>
      <c r="J225" s="18">
        <v>12</v>
      </c>
      <c r="K225" s="18">
        <v>12.51</v>
      </c>
      <c r="L225" s="18">
        <v>0.95923261390887293</v>
      </c>
      <c r="N225" s="18">
        <v>1191.99</v>
      </c>
      <c r="O225" s="18">
        <v>2.2300000000000004</v>
      </c>
      <c r="P225" s="18">
        <v>0.9212158808933002</v>
      </c>
      <c r="Q225" s="8">
        <v>11.88</v>
      </c>
      <c r="R225" s="8">
        <v>12.33</v>
      </c>
      <c r="S225" s="8">
        <v>12.896000000000001</v>
      </c>
      <c r="T225" s="8">
        <v>13.35</v>
      </c>
      <c r="U225" s="8">
        <v>13.621</v>
      </c>
      <c r="V225" s="8">
        <v>13.957000000000001</v>
      </c>
      <c r="W225" s="8">
        <v>14.23</v>
      </c>
      <c r="X225" s="38" t="s">
        <v>222</v>
      </c>
      <c r="Y225" s="8">
        <v>92.263999999999996</v>
      </c>
      <c r="Z225" s="8">
        <v>92.263999999999996</v>
      </c>
      <c r="AA225">
        <v>157387.26</v>
      </c>
      <c r="AB225">
        <v>131883.5</v>
      </c>
      <c r="AC225">
        <v>116291.44</v>
      </c>
      <c r="AD225">
        <v>105575.3</v>
      </c>
      <c r="AE225">
        <v>103856.82</v>
      </c>
      <c r="AF225" s="38">
        <v>161906.98000000001</v>
      </c>
      <c r="AG225" s="38">
        <v>157387.26</v>
      </c>
    </row>
    <row r="226" spans="2:33" x14ac:dyDescent="0.25">
      <c r="B226" s="25">
        <v>38393</v>
      </c>
      <c r="C226" s="3">
        <v>222</v>
      </c>
      <c r="D226" s="10">
        <v>20</v>
      </c>
      <c r="E226" s="9">
        <v>4</v>
      </c>
      <c r="F226" s="9">
        <v>-4</v>
      </c>
      <c r="G226" s="9" t="s">
        <v>255</v>
      </c>
      <c r="H226" s="18">
        <v>0.1</v>
      </c>
      <c r="I226">
        <v>6.9108111824478513E-5</v>
      </c>
      <c r="J226" s="18">
        <v>11.51</v>
      </c>
      <c r="K226" s="18">
        <v>12.27</v>
      </c>
      <c r="L226" s="18">
        <v>0.93806030969845156</v>
      </c>
      <c r="N226" s="18">
        <v>1197.01</v>
      </c>
      <c r="O226" s="18">
        <v>2.7000000000000011</v>
      </c>
      <c r="P226" s="18">
        <v>0.9163848029576025</v>
      </c>
      <c r="Q226" s="8">
        <v>11.65</v>
      </c>
      <c r="R226" s="8">
        <v>12.13</v>
      </c>
      <c r="S226" s="8">
        <v>12.712999999999999</v>
      </c>
      <c r="T226" s="8">
        <v>13.18</v>
      </c>
      <c r="U226" s="8">
        <v>13.499000000000001</v>
      </c>
      <c r="V226" s="8">
        <v>13.891</v>
      </c>
      <c r="W226" s="8">
        <v>14.21</v>
      </c>
      <c r="X226" s="38" t="s">
        <v>222</v>
      </c>
      <c r="Y226" s="8">
        <v>91.272999999999996</v>
      </c>
      <c r="Z226" s="8">
        <v>91.272999999999996</v>
      </c>
      <c r="AA226">
        <v>154749.29999999999</v>
      </c>
      <c r="AB226">
        <v>129969.48</v>
      </c>
      <c r="AC226">
        <v>114785.67</v>
      </c>
      <c r="AD226">
        <v>104558.5</v>
      </c>
      <c r="AE226">
        <v>103270.27</v>
      </c>
      <c r="AF226" s="38">
        <v>159182.07</v>
      </c>
      <c r="AG226" s="38">
        <v>154749.29999999999</v>
      </c>
    </row>
    <row r="227" spans="2:33" x14ac:dyDescent="0.25">
      <c r="B227" s="25">
        <v>38394</v>
      </c>
      <c r="C227" s="3">
        <v>223</v>
      </c>
      <c r="D227" s="10">
        <v>20</v>
      </c>
      <c r="E227" s="9">
        <v>3</v>
      </c>
      <c r="F227" s="9">
        <v>-3</v>
      </c>
      <c r="G227" s="9" t="s">
        <v>255</v>
      </c>
      <c r="H227" s="18">
        <v>0.1</v>
      </c>
      <c r="I227">
        <v>6.9108111824478513E-5</v>
      </c>
      <c r="J227" s="18">
        <v>11.43</v>
      </c>
      <c r="K227" s="18">
        <v>11.96</v>
      </c>
      <c r="L227" s="18">
        <v>0.95568561872909685</v>
      </c>
      <c r="N227" s="18">
        <v>1205.3</v>
      </c>
      <c r="O227" s="18">
        <v>2.2699999999999996</v>
      </c>
      <c r="P227" s="18">
        <v>0.91960530572630206</v>
      </c>
      <c r="Q227" s="8">
        <v>11.37</v>
      </c>
      <c r="R227" s="8">
        <v>11.82</v>
      </c>
      <c r="S227" s="8">
        <v>12.364000000000001</v>
      </c>
      <c r="T227" s="8">
        <v>12.8</v>
      </c>
      <c r="U227" s="8">
        <v>13.077999999999999</v>
      </c>
      <c r="V227" s="8">
        <v>13.420999999999999</v>
      </c>
      <c r="W227" s="8">
        <v>13.7</v>
      </c>
      <c r="X227" s="38" t="s">
        <v>222</v>
      </c>
      <c r="Y227" s="8">
        <v>88.553000000000011</v>
      </c>
      <c r="Z227" s="8">
        <v>88.553000000000011</v>
      </c>
      <c r="AA227">
        <v>150839.29</v>
      </c>
      <c r="AB227">
        <v>126446.02</v>
      </c>
      <c r="AC227">
        <v>111507.18</v>
      </c>
      <c r="AD227">
        <v>101341.01</v>
      </c>
      <c r="AE227">
        <v>99835.11</v>
      </c>
      <c r="AF227" s="38">
        <v>155149.04999999999</v>
      </c>
      <c r="AG227" s="38">
        <v>150839.29</v>
      </c>
    </row>
    <row r="228" spans="2:33" x14ac:dyDescent="0.25">
      <c r="B228" s="25">
        <v>38397</v>
      </c>
      <c r="C228" s="3">
        <v>224</v>
      </c>
      <c r="D228" s="10">
        <v>20</v>
      </c>
      <c r="E228" s="9">
        <v>2</v>
      </c>
      <c r="F228" s="9">
        <v>-2</v>
      </c>
      <c r="G228" s="9" t="s">
        <v>255</v>
      </c>
      <c r="H228" s="18">
        <v>0.1</v>
      </c>
      <c r="I228">
        <v>2.0733866359701203E-4</v>
      </c>
      <c r="J228" s="18">
        <v>11.52</v>
      </c>
      <c r="K228" s="18">
        <v>12.01</v>
      </c>
      <c r="L228" s="18">
        <v>0.95920066611157362</v>
      </c>
      <c r="N228" s="18">
        <v>1206.1400000000001</v>
      </c>
      <c r="O228" s="18">
        <v>2.1900000000000013</v>
      </c>
      <c r="P228" s="18">
        <v>0.91538523468319777</v>
      </c>
      <c r="Q228" s="8">
        <v>11.37</v>
      </c>
      <c r="R228" s="8">
        <v>11.95</v>
      </c>
      <c r="S228" s="8">
        <v>12.420999999999999</v>
      </c>
      <c r="T228" s="8">
        <v>12.8</v>
      </c>
      <c r="U228" s="8">
        <v>13.081</v>
      </c>
      <c r="V228" s="8">
        <v>13.428000000000001</v>
      </c>
      <c r="W228" s="8">
        <v>13.71</v>
      </c>
      <c r="X228" s="38" t="s">
        <v>222</v>
      </c>
      <c r="Y228" s="8">
        <v>88.759999999999991</v>
      </c>
      <c r="Z228" s="8">
        <v>88.759999999999991</v>
      </c>
      <c r="AA228">
        <v>152369.35</v>
      </c>
      <c r="AB228">
        <v>127132.74</v>
      </c>
      <c r="AC228">
        <v>111580.13</v>
      </c>
      <c r="AD228">
        <v>101382.99</v>
      </c>
      <c r="AE228">
        <v>99903.1</v>
      </c>
      <c r="AF228" s="38">
        <v>156690.66</v>
      </c>
      <c r="AG228" s="38">
        <v>152369.35</v>
      </c>
    </row>
    <row r="229" spans="2:33" x14ac:dyDescent="0.25">
      <c r="B229" s="25">
        <v>38398</v>
      </c>
      <c r="C229" s="3">
        <v>225</v>
      </c>
      <c r="D229" s="10">
        <v>20</v>
      </c>
      <c r="E229" s="9">
        <v>1</v>
      </c>
      <c r="F229" s="9">
        <v>-1</v>
      </c>
      <c r="G229" s="9" t="s">
        <v>255</v>
      </c>
      <c r="H229" s="18">
        <v>0.1</v>
      </c>
      <c r="I229">
        <v>7.0785537874762383E-5</v>
      </c>
      <c r="J229" s="18">
        <v>11.27</v>
      </c>
      <c r="K229" s="18">
        <v>11.65</v>
      </c>
      <c r="L229" s="18">
        <v>0.96738197424892702</v>
      </c>
      <c r="N229" s="18">
        <v>1210.1199999999999</v>
      </c>
      <c r="O229" s="18">
        <v>2.3900000000000006</v>
      </c>
      <c r="P229" s="18">
        <v>0.90681928099306786</v>
      </c>
      <c r="Q229" s="8">
        <v>11.25</v>
      </c>
      <c r="R229" s="8">
        <v>11.98</v>
      </c>
      <c r="S229" s="8">
        <v>12.406000000000001</v>
      </c>
      <c r="T229" s="8">
        <v>12.75</v>
      </c>
      <c r="U229" s="8">
        <v>13.031000000000001</v>
      </c>
      <c r="V229" s="8">
        <v>13.378</v>
      </c>
      <c r="W229" s="8">
        <v>13.66</v>
      </c>
      <c r="X229" s="38" t="s">
        <v>222</v>
      </c>
      <c r="Y229" s="8">
        <v>88.454999999999998</v>
      </c>
      <c r="Z229" s="8">
        <v>88.454999999999998</v>
      </c>
      <c r="AA229">
        <v>152667.72</v>
      </c>
      <c r="AB229">
        <v>127010.99</v>
      </c>
      <c r="AC229">
        <v>111166.8</v>
      </c>
      <c r="AD229">
        <v>101002.23</v>
      </c>
      <c r="AE229">
        <v>99537.15</v>
      </c>
      <c r="AF229" s="38">
        <v>156986.4</v>
      </c>
      <c r="AG229" s="38">
        <v>152667.72</v>
      </c>
    </row>
    <row r="230" spans="2:33" x14ac:dyDescent="0.25">
      <c r="B230" s="25">
        <v>38399</v>
      </c>
      <c r="C230" s="3">
        <v>226</v>
      </c>
      <c r="D230" s="10">
        <v>19</v>
      </c>
      <c r="E230" s="9">
        <v>19</v>
      </c>
      <c r="F230" s="9">
        <v>0</v>
      </c>
      <c r="G230" s="9" t="s">
        <v>256</v>
      </c>
      <c r="H230" s="18">
        <v>0.1</v>
      </c>
      <c r="I230">
        <v>7.0785537874762383E-5</v>
      </c>
      <c r="J230" s="18">
        <v>11.1</v>
      </c>
      <c r="K230" s="18">
        <v>11.52</v>
      </c>
      <c r="L230" s="18">
        <v>0.96354166666666663</v>
      </c>
      <c r="N230" s="18">
        <v>1210.3399999999999</v>
      </c>
      <c r="O230" s="18">
        <v>2.7050000000000001</v>
      </c>
      <c r="P230" s="18">
        <v>0.95211492418196331</v>
      </c>
      <c r="Q230" s="8">
        <v>11.93</v>
      </c>
      <c r="R230" s="8">
        <v>12.260999999999999</v>
      </c>
      <c r="S230" s="8">
        <v>12.53</v>
      </c>
      <c r="T230" s="8">
        <v>12.837</v>
      </c>
      <c r="U230" s="8">
        <v>13.214</v>
      </c>
      <c r="V230" s="8">
        <v>13.52</v>
      </c>
      <c r="W230" s="8">
        <v>13.805</v>
      </c>
      <c r="X230" s="38" t="s">
        <v>222</v>
      </c>
      <c r="Y230" s="8">
        <v>90.09699999999998</v>
      </c>
      <c r="Z230" s="8">
        <v>90.09699999999998</v>
      </c>
      <c r="AA230">
        <v>152041.35</v>
      </c>
      <c r="AB230">
        <v>125535.49</v>
      </c>
      <c r="AC230">
        <v>109256.5</v>
      </c>
      <c r="AD230">
        <v>99505.7</v>
      </c>
      <c r="AE230">
        <v>98307.09</v>
      </c>
      <c r="AF230" s="38">
        <v>156331.20000000001</v>
      </c>
      <c r="AG230" s="38">
        <v>152041.35</v>
      </c>
    </row>
    <row r="231" spans="2:33" x14ac:dyDescent="0.25">
      <c r="B231" s="25">
        <v>38400</v>
      </c>
      <c r="C231" s="3">
        <v>227</v>
      </c>
      <c r="D231" s="10">
        <v>19</v>
      </c>
      <c r="E231" s="9">
        <v>18</v>
      </c>
      <c r="F231" s="9">
        <v>1</v>
      </c>
      <c r="G231" s="9" t="s">
        <v>256</v>
      </c>
      <c r="H231" s="18">
        <v>0.1</v>
      </c>
      <c r="I231">
        <v>7.0785537874762383E-5</v>
      </c>
      <c r="J231" s="18">
        <v>11.77</v>
      </c>
      <c r="K231" s="18">
        <v>12.18</v>
      </c>
      <c r="L231" s="18">
        <v>0.9663382594417077</v>
      </c>
      <c r="N231" s="18">
        <v>1200.75</v>
      </c>
      <c r="O231" s="18">
        <v>2.2260000000000009</v>
      </c>
      <c r="P231" s="18">
        <v>0.93989071038251359</v>
      </c>
      <c r="Q231" s="8">
        <v>12.04</v>
      </c>
      <c r="R231" s="8">
        <v>12.465999999999999</v>
      </c>
      <c r="S231" s="8">
        <v>12.81</v>
      </c>
      <c r="T231" s="8">
        <v>13.093999999999999</v>
      </c>
      <c r="U231" s="8">
        <v>13.445</v>
      </c>
      <c r="V231" s="8">
        <v>13.73</v>
      </c>
      <c r="W231" s="8">
        <v>13.996</v>
      </c>
      <c r="X231" s="38" t="s">
        <v>222</v>
      </c>
      <c r="Y231" s="8">
        <v>91.581000000000003</v>
      </c>
      <c r="Z231" s="8">
        <v>91.581000000000003</v>
      </c>
      <c r="AA231">
        <v>153515.59</v>
      </c>
      <c r="AB231">
        <v>127681.24</v>
      </c>
      <c r="AC231">
        <v>111692.03</v>
      </c>
      <c r="AD231">
        <v>101491.21</v>
      </c>
      <c r="AE231">
        <v>100037.26</v>
      </c>
      <c r="AF231" s="38">
        <v>157835.97</v>
      </c>
      <c r="AG231" s="38">
        <v>153515.59</v>
      </c>
    </row>
    <row r="232" spans="2:33" x14ac:dyDescent="0.25">
      <c r="B232" s="25">
        <v>38401</v>
      </c>
      <c r="C232" s="3">
        <v>228</v>
      </c>
      <c r="D232" s="10">
        <v>19</v>
      </c>
      <c r="E232" s="9">
        <v>17</v>
      </c>
      <c r="F232" s="9">
        <v>2</v>
      </c>
      <c r="G232" s="9" t="s">
        <v>256</v>
      </c>
      <c r="H232" s="18">
        <v>0.1</v>
      </c>
      <c r="I232">
        <v>7.0785537874762383E-5</v>
      </c>
      <c r="J232" s="18">
        <v>11.18</v>
      </c>
      <c r="K232" s="18">
        <v>12.13</v>
      </c>
      <c r="L232" s="18">
        <v>0.92168178070898588</v>
      </c>
      <c r="N232" s="18">
        <v>1201.5899999999999</v>
      </c>
      <c r="O232" s="18">
        <v>2.875</v>
      </c>
      <c r="P232" s="18">
        <v>0.94287949921752745</v>
      </c>
      <c r="Q232" s="8">
        <v>12.05</v>
      </c>
      <c r="R232" s="8">
        <v>12.452999999999999</v>
      </c>
      <c r="S232" s="8">
        <v>12.78</v>
      </c>
      <c r="T232" s="8">
        <v>13.086</v>
      </c>
      <c r="U232" s="8">
        <v>13.464</v>
      </c>
      <c r="V232" s="8">
        <v>13.77</v>
      </c>
      <c r="W232" s="8">
        <v>14.055</v>
      </c>
      <c r="X232" s="38" t="s">
        <v>222</v>
      </c>
      <c r="Y232" s="8">
        <v>91.657999999999987</v>
      </c>
      <c r="Z232" s="8">
        <v>91.657999999999987</v>
      </c>
      <c r="AA232">
        <v>153622.73000000001</v>
      </c>
      <c r="AB232">
        <v>127539.24</v>
      </c>
      <c r="AC232">
        <v>111459.12</v>
      </c>
      <c r="AD232">
        <v>101458.53</v>
      </c>
      <c r="AE232">
        <v>100188.22</v>
      </c>
      <c r="AF232" s="38">
        <v>157934.96</v>
      </c>
      <c r="AG232" s="38">
        <v>153622.73000000001</v>
      </c>
    </row>
    <row r="233" spans="2:33" x14ac:dyDescent="0.25">
      <c r="B233" s="25">
        <v>38405</v>
      </c>
      <c r="C233" s="3">
        <v>229</v>
      </c>
      <c r="D233" s="10">
        <v>19</v>
      </c>
      <c r="E233" s="9">
        <v>16</v>
      </c>
      <c r="F233" s="9">
        <v>3</v>
      </c>
      <c r="G233" s="9" t="s">
        <v>256</v>
      </c>
      <c r="H233" s="18">
        <v>0.1</v>
      </c>
      <c r="I233">
        <v>2.8317221647222723E-4</v>
      </c>
      <c r="J233" s="18">
        <v>13.14</v>
      </c>
      <c r="K233" s="18">
        <v>13.18</v>
      </c>
      <c r="L233" s="18">
        <v>0.9969650986342945</v>
      </c>
      <c r="N233" s="18">
        <v>1184.1600000000001</v>
      </c>
      <c r="O233" s="18">
        <v>1.1819999999999986</v>
      </c>
      <c r="P233" s="18">
        <v>0.9412650602409639</v>
      </c>
      <c r="Q233" s="8">
        <v>12.5</v>
      </c>
      <c r="R233" s="8">
        <v>12.930999999999999</v>
      </c>
      <c r="S233" s="8">
        <v>13.28</v>
      </c>
      <c r="T233" s="8">
        <v>13.551</v>
      </c>
      <c r="U233" s="8">
        <v>13.887</v>
      </c>
      <c r="V233" s="8">
        <v>14.16</v>
      </c>
      <c r="W233" s="8">
        <v>14.321999999999999</v>
      </c>
      <c r="X233" s="38" t="s">
        <v>222</v>
      </c>
      <c r="Y233" s="8">
        <v>94.631</v>
      </c>
      <c r="Z233" s="8">
        <v>94.631</v>
      </c>
      <c r="AA233">
        <v>159429.10999999999</v>
      </c>
      <c r="AB233">
        <v>132486.07999999999</v>
      </c>
      <c r="AC233">
        <v>115786.93</v>
      </c>
      <c r="AD233">
        <v>105024.95</v>
      </c>
      <c r="AE233">
        <v>103302.8</v>
      </c>
      <c r="AF233" s="38">
        <v>163859.60999999999</v>
      </c>
      <c r="AG233" s="38">
        <v>159429.10999999999</v>
      </c>
    </row>
    <row r="234" spans="2:33" x14ac:dyDescent="0.25">
      <c r="B234" s="25">
        <v>38406</v>
      </c>
      <c r="C234" s="3">
        <v>230</v>
      </c>
      <c r="D234" s="10">
        <v>19</v>
      </c>
      <c r="E234" s="9">
        <v>15</v>
      </c>
      <c r="F234" s="9">
        <v>4</v>
      </c>
      <c r="G234" s="9" t="s">
        <v>256</v>
      </c>
      <c r="H234" s="18">
        <v>0.1</v>
      </c>
      <c r="I234">
        <v>7.2882684507336037E-5</v>
      </c>
      <c r="J234" s="18">
        <v>12.39</v>
      </c>
      <c r="K234" s="18">
        <v>12.84</v>
      </c>
      <c r="L234" s="18">
        <v>0.96495327102803741</v>
      </c>
      <c r="N234" s="18">
        <v>1190.8</v>
      </c>
      <c r="O234" s="18">
        <v>1.8079999999999998</v>
      </c>
      <c r="P234" s="18">
        <v>0.93458646616541341</v>
      </c>
      <c r="Q234" s="8">
        <v>12.43</v>
      </c>
      <c r="R234" s="8">
        <v>12.912000000000001</v>
      </c>
      <c r="S234" s="8">
        <v>13.3</v>
      </c>
      <c r="T234" s="8">
        <v>13.512</v>
      </c>
      <c r="U234" s="8">
        <v>13.775</v>
      </c>
      <c r="V234" s="8">
        <v>13.99</v>
      </c>
      <c r="W234" s="8">
        <v>14.198</v>
      </c>
      <c r="X234" s="38" t="s">
        <v>222</v>
      </c>
      <c r="Y234" s="8">
        <v>94.11699999999999</v>
      </c>
      <c r="Z234" s="8">
        <v>94.11699999999999</v>
      </c>
      <c r="AA234">
        <v>158690.32</v>
      </c>
      <c r="AB234">
        <v>132385.82</v>
      </c>
      <c r="AC234">
        <v>115861.17</v>
      </c>
      <c r="AD234">
        <v>104613.42</v>
      </c>
      <c r="AE234">
        <v>102472</v>
      </c>
      <c r="AF234" s="38">
        <v>163088.34</v>
      </c>
      <c r="AG234" s="38">
        <v>158690.32</v>
      </c>
    </row>
    <row r="235" spans="2:33" x14ac:dyDescent="0.25">
      <c r="B235" s="25">
        <v>38407</v>
      </c>
      <c r="C235" s="3">
        <v>231</v>
      </c>
      <c r="D235" s="10">
        <v>19</v>
      </c>
      <c r="E235" s="9">
        <v>14</v>
      </c>
      <c r="F235" s="9">
        <v>5</v>
      </c>
      <c r="G235" s="9" t="s">
        <v>256</v>
      </c>
      <c r="H235" s="18">
        <v>0.1</v>
      </c>
      <c r="I235">
        <v>7.2882684507336037E-5</v>
      </c>
      <c r="J235" s="18">
        <v>11.57</v>
      </c>
      <c r="K235" s="18">
        <v>12.26</v>
      </c>
      <c r="L235" s="18">
        <v>0.94371941272430671</v>
      </c>
      <c r="N235" s="18">
        <v>1200.2</v>
      </c>
      <c r="O235" s="18">
        <v>2.4949999999999992</v>
      </c>
      <c r="P235" s="18">
        <v>0.93879112471308335</v>
      </c>
      <c r="Q235" s="8">
        <v>12.27</v>
      </c>
      <c r="R235" s="8">
        <v>12.712999999999999</v>
      </c>
      <c r="S235" s="8">
        <v>13.07</v>
      </c>
      <c r="T235" s="8">
        <v>13.285</v>
      </c>
      <c r="U235" s="8">
        <v>13.552</v>
      </c>
      <c r="V235" s="8">
        <v>13.77</v>
      </c>
      <c r="W235" s="8">
        <v>14.065</v>
      </c>
      <c r="X235" s="38" t="s">
        <v>222</v>
      </c>
      <c r="Y235" s="8">
        <v>92.72499999999998</v>
      </c>
      <c r="Z235" s="8">
        <v>92.72499999999998</v>
      </c>
      <c r="AA235">
        <v>156550.14000000001</v>
      </c>
      <c r="AB235">
        <v>130288.16</v>
      </c>
      <c r="AC235">
        <v>113881.22</v>
      </c>
      <c r="AD235">
        <v>102880.62</v>
      </c>
      <c r="AE235">
        <v>100884.55</v>
      </c>
      <c r="AF235" s="38">
        <v>160876.96</v>
      </c>
      <c r="AG235" s="38">
        <v>156550.14000000001</v>
      </c>
    </row>
    <row r="236" spans="2:33" x14ac:dyDescent="0.25">
      <c r="B236" s="25">
        <v>38408</v>
      </c>
      <c r="C236" s="3">
        <v>232</v>
      </c>
      <c r="D236" s="10">
        <v>19</v>
      </c>
      <c r="E236" s="9">
        <v>13</v>
      </c>
      <c r="F236" s="9">
        <v>6</v>
      </c>
      <c r="G236" s="9" t="s">
        <v>256</v>
      </c>
      <c r="H236" s="18">
        <v>0.1</v>
      </c>
      <c r="I236">
        <v>7.2882684507336037E-5</v>
      </c>
      <c r="J236" s="18">
        <v>11.49</v>
      </c>
      <c r="K236" s="18">
        <v>11.88</v>
      </c>
      <c r="L236" s="18">
        <v>0.96717171717171713</v>
      </c>
      <c r="N236" s="18">
        <v>1211.3699999999999</v>
      </c>
      <c r="O236" s="18">
        <v>2.3810000000000002</v>
      </c>
      <c r="P236" s="18">
        <v>0.92972972972972967</v>
      </c>
      <c r="Q236" s="8">
        <v>12.04</v>
      </c>
      <c r="R236" s="8">
        <v>12.545</v>
      </c>
      <c r="S236" s="8">
        <v>12.95</v>
      </c>
      <c r="T236" s="8">
        <v>13.137</v>
      </c>
      <c r="U236" s="8">
        <v>13.369</v>
      </c>
      <c r="V236" s="8">
        <v>13.56</v>
      </c>
      <c r="W236" s="8">
        <v>13.871</v>
      </c>
      <c r="X236" s="38" t="s">
        <v>222</v>
      </c>
      <c r="Y236" s="8">
        <v>91.471999999999994</v>
      </c>
      <c r="Z236" s="8">
        <v>91.471999999999994</v>
      </c>
      <c r="AA236">
        <v>153907.1</v>
      </c>
      <c r="AB236">
        <v>128745.03</v>
      </c>
      <c r="AC236">
        <v>112772.7</v>
      </c>
      <c r="AD236">
        <v>101664.16</v>
      </c>
      <c r="AE236">
        <v>99520.07</v>
      </c>
      <c r="AF236" s="38">
        <v>158149.14000000001</v>
      </c>
      <c r="AG236" s="38">
        <v>153907.1</v>
      </c>
    </row>
    <row r="237" spans="2:33" x14ac:dyDescent="0.25">
      <c r="B237" s="25">
        <v>38411</v>
      </c>
      <c r="C237" s="3">
        <v>233</v>
      </c>
      <c r="D237" s="10">
        <v>19</v>
      </c>
      <c r="E237" s="9">
        <v>12</v>
      </c>
      <c r="F237" s="9">
        <v>7</v>
      </c>
      <c r="G237" s="9" t="s">
        <v>256</v>
      </c>
      <c r="H237" s="18">
        <v>0.1</v>
      </c>
      <c r="I237">
        <v>2.1866398956627009E-4</v>
      </c>
      <c r="J237" s="18">
        <v>12.08</v>
      </c>
      <c r="K237" s="18">
        <v>12.62</v>
      </c>
      <c r="L237" s="18">
        <v>0.95721077654516651</v>
      </c>
      <c r="N237" s="18">
        <v>1203.5999999999999</v>
      </c>
      <c r="O237" s="18">
        <v>1.9629999999999992</v>
      </c>
      <c r="P237" s="18">
        <v>0.93673780487804881</v>
      </c>
      <c r="Q237" s="8">
        <v>12.29</v>
      </c>
      <c r="R237" s="8">
        <v>12.749000000000001</v>
      </c>
      <c r="S237" s="8">
        <v>13.12</v>
      </c>
      <c r="T237" s="8">
        <v>13.319000000000001</v>
      </c>
      <c r="U237" s="8">
        <v>13.567</v>
      </c>
      <c r="V237" s="8">
        <v>13.77</v>
      </c>
      <c r="W237" s="8">
        <v>14.042999999999999</v>
      </c>
      <c r="X237" s="38" t="s">
        <v>222</v>
      </c>
      <c r="Y237" s="8">
        <v>92.858000000000004</v>
      </c>
      <c r="Z237" s="8">
        <v>92.858000000000004</v>
      </c>
      <c r="AA237">
        <v>156874.53</v>
      </c>
      <c r="AB237">
        <v>130715.11</v>
      </c>
      <c r="AC237">
        <v>114308.24</v>
      </c>
      <c r="AD237">
        <v>103131.06</v>
      </c>
      <c r="AE237">
        <v>100988.42</v>
      </c>
      <c r="AF237" s="38">
        <v>161163.76999999999</v>
      </c>
      <c r="AG237" s="38">
        <v>156874.53</v>
      </c>
    </row>
    <row r="238" spans="2:33" x14ac:dyDescent="0.25">
      <c r="B238" s="25">
        <v>38412</v>
      </c>
      <c r="C238" s="3">
        <v>234</v>
      </c>
      <c r="D238" s="10">
        <v>19</v>
      </c>
      <c r="E238" s="9">
        <v>11</v>
      </c>
      <c r="F238" s="9">
        <v>8</v>
      </c>
      <c r="G238" s="9" t="s">
        <v>256</v>
      </c>
      <c r="H238" s="18">
        <v>0.1</v>
      </c>
      <c r="I238">
        <v>7.5679509525805599E-5</v>
      </c>
      <c r="J238" s="18">
        <v>12.04</v>
      </c>
      <c r="K238" s="18">
        <v>12.62</v>
      </c>
      <c r="L238" s="18">
        <v>0.95404120443740092</v>
      </c>
      <c r="N238" s="18">
        <v>1210.4100000000001</v>
      </c>
      <c r="O238" s="18">
        <v>2.0010000000000012</v>
      </c>
      <c r="P238" s="18">
        <v>0.92705167173252279</v>
      </c>
      <c r="Q238" s="8">
        <v>12.2</v>
      </c>
      <c r="R238" s="8">
        <v>12.733000000000001</v>
      </c>
      <c r="S238" s="8">
        <v>13.16</v>
      </c>
      <c r="T238" s="8">
        <v>13.35</v>
      </c>
      <c r="U238" s="8">
        <v>13.586</v>
      </c>
      <c r="V238" s="8">
        <v>13.78</v>
      </c>
      <c r="W238" s="8">
        <v>14.041</v>
      </c>
      <c r="X238" s="38" t="s">
        <v>222</v>
      </c>
      <c r="Y238" s="8">
        <v>92.850000000000009</v>
      </c>
      <c r="Z238" s="8">
        <v>92.850000000000009</v>
      </c>
      <c r="AA238">
        <v>156146.95000000001</v>
      </c>
      <c r="AB238">
        <v>130801.77</v>
      </c>
      <c r="AC238">
        <v>114630.37</v>
      </c>
      <c r="AD238">
        <v>103338.22</v>
      </c>
      <c r="AE238">
        <v>101109.73</v>
      </c>
      <c r="AF238" s="38">
        <v>160404.1</v>
      </c>
      <c r="AG238" s="38">
        <v>156146.95000000001</v>
      </c>
    </row>
    <row r="239" spans="2:33" x14ac:dyDescent="0.25">
      <c r="B239" s="25">
        <v>38413</v>
      </c>
      <c r="C239" s="3">
        <v>235</v>
      </c>
      <c r="D239" s="10">
        <v>19</v>
      </c>
      <c r="E239" s="9">
        <v>10</v>
      </c>
      <c r="F239" s="9">
        <v>9</v>
      </c>
      <c r="G239" s="9" t="s">
        <v>256</v>
      </c>
      <c r="H239" s="18">
        <v>0.1</v>
      </c>
      <c r="I239">
        <v>7.5679509525805599E-5</v>
      </c>
      <c r="J239" s="18">
        <v>12.5</v>
      </c>
      <c r="K239" s="18">
        <v>13.18</v>
      </c>
      <c r="L239" s="18">
        <v>0.94840667678300461</v>
      </c>
      <c r="N239" s="18">
        <v>1210.08</v>
      </c>
      <c r="O239" s="18">
        <v>1.7469999999999999</v>
      </c>
      <c r="P239" s="18">
        <v>0.9319371727748692</v>
      </c>
      <c r="Q239" s="8">
        <v>12.46</v>
      </c>
      <c r="R239" s="8">
        <v>12.964</v>
      </c>
      <c r="S239" s="8">
        <v>13.37</v>
      </c>
      <c r="T239" s="8">
        <v>13.569000000000001</v>
      </c>
      <c r="U239" s="8">
        <v>13.817</v>
      </c>
      <c r="V239" s="8">
        <v>14.02</v>
      </c>
      <c r="W239" s="8">
        <v>14.247</v>
      </c>
      <c r="X239" s="38" t="s">
        <v>222</v>
      </c>
      <c r="Y239" s="8">
        <v>94.447000000000003</v>
      </c>
      <c r="Z239" s="8">
        <v>94.447000000000003</v>
      </c>
      <c r="AA239">
        <v>159246.76999999999</v>
      </c>
      <c r="AB239">
        <v>133046.96</v>
      </c>
      <c r="AC239">
        <v>116492.71</v>
      </c>
      <c r="AD239">
        <v>105070.81</v>
      </c>
      <c r="AE239">
        <v>102802.02</v>
      </c>
      <c r="AF239" s="38">
        <v>163576.29</v>
      </c>
      <c r="AG239" s="38">
        <v>159246.76999999999</v>
      </c>
    </row>
    <row r="240" spans="2:33" x14ac:dyDescent="0.25">
      <c r="B240" s="25">
        <v>38414</v>
      </c>
      <c r="C240" s="3">
        <v>236</v>
      </c>
      <c r="D240" s="10">
        <v>19</v>
      </c>
      <c r="E240" s="9">
        <v>9</v>
      </c>
      <c r="F240" s="9">
        <v>10</v>
      </c>
      <c r="G240" s="9" t="s">
        <v>256</v>
      </c>
      <c r="H240" s="18">
        <v>0.1</v>
      </c>
      <c r="I240">
        <v>7.5679509525805599E-5</v>
      </c>
      <c r="J240" s="18">
        <v>12.93</v>
      </c>
      <c r="K240" s="18">
        <v>13.21</v>
      </c>
      <c r="L240" s="18">
        <v>0.97880393641180918</v>
      </c>
      <c r="N240" s="18">
        <v>1210.47</v>
      </c>
      <c r="O240" s="18">
        <v>1.418000000000001</v>
      </c>
      <c r="P240" s="18">
        <v>0.94682422451994097</v>
      </c>
      <c r="Q240" s="8">
        <v>12.82</v>
      </c>
      <c r="R240" s="8">
        <v>13.218</v>
      </c>
      <c r="S240" s="8">
        <v>13.54</v>
      </c>
      <c r="T240" s="8">
        <v>13.708</v>
      </c>
      <c r="U240" s="8">
        <v>13.917999999999999</v>
      </c>
      <c r="V240" s="8">
        <v>14.09</v>
      </c>
      <c r="W240" s="8">
        <v>14.348000000000001</v>
      </c>
      <c r="X240" s="38" t="s">
        <v>222</v>
      </c>
      <c r="Y240" s="8">
        <v>95.64200000000001</v>
      </c>
      <c r="Z240" s="8">
        <v>95.64200000000001</v>
      </c>
      <c r="AA240">
        <v>163065.78</v>
      </c>
      <c r="AB240">
        <v>135175.14000000001</v>
      </c>
      <c r="AC240">
        <v>117830.17</v>
      </c>
      <c r="AD240">
        <v>105991.45</v>
      </c>
      <c r="AE240">
        <v>103523.65</v>
      </c>
      <c r="AF240" s="38">
        <v>167486.75</v>
      </c>
      <c r="AG240" s="38">
        <v>163065.78</v>
      </c>
    </row>
    <row r="241" spans="2:33" x14ac:dyDescent="0.25">
      <c r="B241" s="25">
        <v>38415</v>
      </c>
      <c r="C241" s="3">
        <v>237</v>
      </c>
      <c r="D241" s="10">
        <v>19</v>
      </c>
      <c r="E241" s="9">
        <v>8</v>
      </c>
      <c r="F241" s="9">
        <v>-8</v>
      </c>
      <c r="G241" s="9" t="s">
        <v>256</v>
      </c>
      <c r="H241" s="18">
        <v>0.1</v>
      </c>
      <c r="I241">
        <v>7.5679509525805599E-5</v>
      </c>
      <c r="J241" s="18">
        <v>11.94</v>
      </c>
      <c r="K241" s="18">
        <v>12.58</v>
      </c>
      <c r="L241" s="18">
        <v>0.94912559618441972</v>
      </c>
      <c r="N241" s="18">
        <v>1222.1199999999999</v>
      </c>
      <c r="O241" s="18">
        <v>2.2530000000000001</v>
      </c>
      <c r="P241" s="18">
        <v>0.93550834597875576</v>
      </c>
      <c r="Q241" s="8">
        <v>12.33</v>
      </c>
      <c r="R241" s="8">
        <v>12.801</v>
      </c>
      <c r="S241" s="8">
        <v>13.18</v>
      </c>
      <c r="T241" s="8">
        <v>13.42</v>
      </c>
      <c r="U241" s="8">
        <v>13.717000000000001</v>
      </c>
      <c r="V241" s="8">
        <v>13.96</v>
      </c>
      <c r="W241" s="8">
        <v>14.193</v>
      </c>
      <c r="X241" s="38" t="s">
        <v>222</v>
      </c>
      <c r="Y241" s="8">
        <v>93.601000000000013</v>
      </c>
      <c r="Z241" s="8">
        <v>93.601000000000013</v>
      </c>
      <c r="AA241">
        <v>157483.62</v>
      </c>
      <c r="AB241">
        <v>131312.97</v>
      </c>
      <c r="AC241">
        <v>115088.74</v>
      </c>
      <c r="AD241">
        <v>104178.24000000001</v>
      </c>
      <c r="AE241">
        <v>102198.28</v>
      </c>
      <c r="AF241" s="38">
        <v>161740.57999999999</v>
      </c>
      <c r="AG241" s="38">
        <v>157483.62</v>
      </c>
    </row>
    <row r="242" spans="2:33" x14ac:dyDescent="0.25">
      <c r="B242" s="25">
        <v>38418</v>
      </c>
      <c r="C242" s="3">
        <v>238</v>
      </c>
      <c r="D242" s="10">
        <v>19</v>
      </c>
      <c r="E242" s="9">
        <v>7</v>
      </c>
      <c r="F242" s="9">
        <v>-7</v>
      </c>
      <c r="G242" s="9" t="s">
        <v>256</v>
      </c>
      <c r="H242" s="18">
        <v>0.1</v>
      </c>
      <c r="I242">
        <v>2.2705571117564993E-4</v>
      </c>
      <c r="J242" s="18">
        <v>12.26</v>
      </c>
      <c r="K242" s="18">
        <v>12.75</v>
      </c>
      <c r="L242" s="18">
        <v>0.96156862745098037</v>
      </c>
      <c r="N242" s="18">
        <v>1225.31</v>
      </c>
      <c r="O242" s="18">
        <v>1.8390000000000004</v>
      </c>
      <c r="P242" s="18">
        <v>0.93526275704493511</v>
      </c>
      <c r="Q242" s="8">
        <v>12.28</v>
      </c>
      <c r="R242" s="8">
        <v>12.750999999999999</v>
      </c>
      <c r="S242" s="8">
        <v>13.13</v>
      </c>
      <c r="T242" s="8">
        <v>13.339</v>
      </c>
      <c r="U242" s="8">
        <v>13.598000000000001</v>
      </c>
      <c r="V242" s="8">
        <v>13.81</v>
      </c>
      <c r="W242" s="8">
        <v>14.099</v>
      </c>
      <c r="X242" s="38" t="s">
        <v>222</v>
      </c>
      <c r="Y242" s="8">
        <v>93.007000000000005</v>
      </c>
      <c r="Z242" s="8">
        <v>93.007000000000005</v>
      </c>
      <c r="AA242">
        <v>156895.79999999999</v>
      </c>
      <c r="AB242">
        <v>130839.3</v>
      </c>
      <c r="AC242">
        <v>114514.21</v>
      </c>
      <c r="AD242">
        <v>103398.02</v>
      </c>
      <c r="AE242">
        <v>101341.16</v>
      </c>
      <c r="AF242" s="38">
        <v>161100.15</v>
      </c>
      <c r="AG242" s="38">
        <v>156895.79999999999</v>
      </c>
    </row>
    <row r="243" spans="2:33" x14ac:dyDescent="0.25">
      <c r="B243" s="25">
        <v>38419</v>
      </c>
      <c r="C243" s="3">
        <v>239</v>
      </c>
      <c r="D243" s="10">
        <v>19</v>
      </c>
      <c r="E243" s="9">
        <v>6</v>
      </c>
      <c r="F243" s="9">
        <v>-6</v>
      </c>
      <c r="G243" s="9" t="s">
        <v>256</v>
      </c>
      <c r="H243" s="18">
        <v>0.1</v>
      </c>
      <c r="I243">
        <v>7.5539651183342826E-5</v>
      </c>
      <c r="J243" s="18">
        <v>12.4</v>
      </c>
      <c r="K243" s="18">
        <v>12.87</v>
      </c>
      <c r="L243" s="18">
        <v>0.96348096348096357</v>
      </c>
      <c r="N243" s="18">
        <v>1219.43</v>
      </c>
      <c r="O243" s="18">
        <v>1.8349999999999991</v>
      </c>
      <c r="P243" s="18">
        <v>0.94055680963130184</v>
      </c>
      <c r="Q243" s="8">
        <v>12.5</v>
      </c>
      <c r="R243" s="8">
        <v>12.936999999999999</v>
      </c>
      <c r="S243" s="8">
        <v>13.29</v>
      </c>
      <c r="T243" s="8">
        <v>13.502000000000001</v>
      </c>
      <c r="U243" s="8">
        <v>13.765000000000001</v>
      </c>
      <c r="V243" s="8">
        <v>13.98</v>
      </c>
      <c r="W243" s="8">
        <v>14.234999999999999</v>
      </c>
      <c r="X243" s="38" t="s">
        <v>222</v>
      </c>
      <c r="Y243" s="8">
        <v>94.209000000000003</v>
      </c>
      <c r="Z243" s="8">
        <v>94.209000000000003</v>
      </c>
      <c r="AA243">
        <v>159356.99</v>
      </c>
      <c r="AB243">
        <v>132540.81</v>
      </c>
      <c r="AC243">
        <v>115920.99</v>
      </c>
      <c r="AD243">
        <v>104673.71</v>
      </c>
      <c r="AE243">
        <v>102531.32</v>
      </c>
      <c r="AF243" s="38">
        <v>163615.12</v>
      </c>
      <c r="AG243" s="38">
        <v>159356.99</v>
      </c>
    </row>
    <row r="244" spans="2:33" x14ac:dyDescent="0.25">
      <c r="B244" s="25">
        <v>38420</v>
      </c>
      <c r="C244" s="3">
        <v>240</v>
      </c>
      <c r="D244" s="10">
        <v>19</v>
      </c>
      <c r="E244" s="9">
        <v>5</v>
      </c>
      <c r="F244" s="9">
        <v>-5</v>
      </c>
      <c r="G244" s="9" t="s">
        <v>256</v>
      </c>
      <c r="H244" s="18">
        <v>0.1</v>
      </c>
      <c r="I244">
        <v>7.5539651183342826E-5</v>
      </c>
      <c r="J244" s="18">
        <v>12.7</v>
      </c>
      <c r="K244" s="18">
        <v>13.45</v>
      </c>
      <c r="L244" s="18">
        <v>0.94423791821561343</v>
      </c>
      <c r="N244" s="18">
        <v>1207.01</v>
      </c>
      <c r="O244" s="18">
        <v>1.5350000000000001</v>
      </c>
      <c r="P244" s="18">
        <v>0.94082840236686394</v>
      </c>
      <c r="Q244" s="8">
        <v>12.72</v>
      </c>
      <c r="R244" s="8">
        <v>13.162000000000001</v>
      </c>
      <c r="S244" s="8">
        <v>13.52</v>
      </c>
      <c r="T244" s="8">
        <v>13.648</v>
      </c>
      <c r="U244" s="8">
        <v>13.808</v>
      </c>
      <c r="V244" s="8">
        <v>13.94</v>
      </c>
      <c r="W244" s="8">
        <v>14.234999999999999</v>
      </c>
      <c r="X244" s="38" t="s">
        <v>222</v>
      </c>
      <c r="Y244" s="8">
        <v>95.033000000000001</v>
      </c>
      <c r="Z244" s="8">
        <v>95.033000000000001</v>
      </c>
      <c r="AA244">
        <v>162149.07</v>
      </c>
      <c r="AB244">
        <v>134847.54</v>
      </c>
      <c r="AC244">
        <v>117379</v>
      </c>
      <c r="AD244">
        <v>105217.42</v>
      </c>
      <c r="AE244">
        <v>102640.7</v>
      </c>
      <c r="AF244" s="38">
        <v>166469.44</v>
      </c>
      <c r="AG244" s="38">
        <v>162149.07</v>
      </c>
    </row>
    <row r="245" spans="2:33" x14ac:dyDescent="0.25">
      <c r="B245" s="25">
        <v>38421</v>
      </c>
      <c r="C245" s="3">
        <v>241</v>
      </c>
      <c r="D245" s="10">
        <v>19</v>
      </c>
      <c r="E245" s="9">
        <v>4</v>
      </c>
      <c r="F245" s="9">
        <v>-4</v>
      </c>
      <c r="G245" s="9" t="s">
        <v>256</v>
      </c>
      <c r="H245" s="18">
        <v>0.1</v>
      </c>
      <c r="I245">
        <v>7.5539651183342826E-5</v>
      </c>
      <c r="J245" s="18">
        <v>12.49</v>
      </c>
      <c r="K245" s="18">
        <v>13.42</v>
      </c>
      <c r="L245" s="18">
        <v>0.93070044709388977</v>
      </c>
      <c r="N245" s="18">
        <v>1209.25</v>
      </c>
      <c r="O245" s="18">
        <v>1.8279999999999994</v>
      </c>
      <c r="P245" s="18">
        <v>0.93634344929681723</v>
      </c>
      <c r="Q245" s="8">
        <v>12.65</v>
      </c>
      <c r="R245" s="8">
        <v>13.125999999999999</v>
      </c>
      <c r="S245" s="8">
        <v>13.51</v>
      </c>
      <c r="T245" s="8">
        <v>13.678000000000001</v>
      </c>
      <c r="U245" s="8">
        <v>13.888</v>
      </c>
      <c r="V245" s="8">
        <v>14.06</v>
      </c>
      <c r="W245" s="8">
        <v>14.318</v>
      </c>
      <c r="X245" s="38" t="s">
        <v>222</v>
      </c>
      <c r="Y245" s="8">
        <v>95.23</v>
      </c>
      <c r="Z245" s="8">
        <v>95.23</v>
      </c>
      <c r="AA245">
        <v>161625.85</v>
      </c>
      <c r="AB245">
        <v>134702.53</v>
      </c>
      <c r="AC245">
        <v>117573.82</v>
      </c>
      <c r="AD245">
        <v>105756.05</v>
      </c>
      <c r="AE245">
        <v>103315.02</v>
      </c>
      <c r="AF245" s="38">
        <v>165919.70000000001</v>
      </c>
      <c r="AG245" s="38">
        <v>161625.85</v>
      </c>
    </row>
    <row r="246" spans="2:33" x14ac:dyDescent="0.25">
      <c r="B246" s="25">
        <v>38422</v>
      </c>
      <c r="C246" s="3">
        <v>242</v>
      </c>
      <c r="D246" s="10">
        <v>19</v>
      </c>
      <c r="E246" s="9">
        <v>3</v>
      </c>
      <c r="F246" s="9">
        <v>-3</v>
      </c>
      <c r="G246" s="9" t="s">
        <v>256</v>
      </c>
      <c r="H246" s="18">
        <v>0.1</v>
      </c>
      <c r="I246">
        <v>7.5539651183342826E-5</v>
      </c>
      <c r="J246" s="18">
        <v>12.8</v>
      </c>
      <c r="K246" s="18">
        <v>13.77</v>
      </c>
      <c r="L246" s="18">
        <v>0.92955700798838059</v>
      </c>
      <c r="N246" s="18">
        <v>1200.08</v>
      </c>
      <c r="O246" s="18">
        <v>1.6189999999999998</v>
      </c>
      <c r="P246" s="18">
        <v>0.93392070484581513</v>
      </c>
      <c r="Q246" s="8">
        <v>12.72</v>
      </c>
      <c r="R246" s="8">
        <v>13.218999999999999</v>
      </c>
      <c r="S246" s="8">
        <v>13.62</v>
      </c>
      <c r="T246" s="8">
        <v>13.791</v>
      </c>
      <c r="U246" s="8">
        <v>14.005000000000001</v>
      </c>
      <c r="V246" s="8">
        <v>14.18</v>
      </c>
      <c r="W246" s="8">
        <v>14.419</v>
      </c>
      <c r="X246" s="38" t="s">
        <v>222</v>
      </c>
      <c r="Y246" s="8">
        <v>95.953999999999994</v>
      </c>
      <c r="Z246" s="8">
        <v>95.953999999999994</v>
      </c>
      <c r="AA246">
        <v>162744.82999999999</v>
      </c>
      <c r="AB246">
        <v>135787.53</v>
      </c>
      <c r="AC246">
        <v>118551.84</v>
      </c>
      <c r="AD246">
        <v>106652.3</v>
      </c>
      <c r="AE246">
        <v>104155.65</v>
      </c>
      <c r="AF246" s="38">
        <v>167055.87</v>
      </c>
      <c r="AG246" s="38">
        <v>162744.82999999999</v>
      </c>
    </row>
    <row r="247" spans="2:33" x14ac:dyDescent="0.25">
      <c r="B247" s="25">
        <v>38425</v>
      </c>
      <c r="C247" s="3">
        <v>243</v>
      </c>
      <c r="D247" s="10">
        <v>19</v>
      </c>
      <c r="E247" s="9">
        <v>2</v>
      </c>
      <c r="F247" s="9">
        <v>-2</v>
      </c>
      <c r="G247" s="9" t="s">
        <v>256</v>
      </c>
      <c r="H247" s="18">
        <v>0.1</v>
      </c>
      <c r="I247">
        <v>2.2663607269790553E-4</v>
      </c>
      <c r="J247" s="18">
        <v>12.39</v>
      </c>
      <c r="K247" s="18">
        <v>13.56</v>
      </c>
      <c r="L247" s="18">
        <v>0.91371681415929207</v>
      </c>
      <c r="N247" s="18">
        <v>1206.83</v>
      </c>
      <c r="O247" s="18">
        <v>2.0779999999999994</v>
      </c>
      <c r="P247" s="18">
        <v>0.93108504398826974</v>
      </c>
      <c r="Q247" s="8">
        <v>12.7</v>
      </c>
      <c r="R247" s="8">
        <v>13.221</v>
      </c>
      <c r="S247" s="8">
        <v>13.64</v>
      </c>
      <c r="T247" s="8">
        <v>13.83</v>
      </c>
      <c r="U247" s="8">
        <v>14.066000000000001</v>
      </c>
      <c r="V247" s="8">
        <v>14.26</v>
      </c>
      <c r="W247" s="8">
        <v>14.468</v>
      </c>
      <c r="X247" s="38" t="s">
        <v>222</v>
      </c>
      <c r="Y247" s="8">
        <v>96.185000000000002</v>
      </c>
      <c r="Z247" s="8">
        <v>96.185000000000002</v>
      </c>
      <c r="AA247">
        <v>162777.81</v>
      </c>
      <c r="AB247">
        <v>135999.37</v>
      </c>
      <c r="AC247">
        <v>118897.19</v>
      </c>
      <c r="AD247">
        <v>107124.09</v>
      </c>
      <c r="AE247">
        <v>104641.9</v>
      </c>
      <c r="AF247" s="38">
        <v>167051.85999999999</v>
      </c>
      <c r="AG247" s="38">
        <v>162777.81</v>
      </c>
    </row>
    <row r="248" spans="2:33" x14ac:dyDescent="0.25">
      <c r="B248" s="25">
        <v>38426</v>
      </c>
      <c r="C248" s="3">
        <v>244</v>
      </c>
      <c r="D248" s="10">
        <v>19</v>
      </c>
      <c r="E248" s="9">
        <v>1</v>
      </c>
      <c r="F248" s="9">
        <v>-1</v>
      </c>
      <c r="G248" s="9" t="s">
        <v>256</v>
      </c>
      <c r="H248" s="18">
        <v>0.1</v>
      </c>
      <c r="I248">
        <v>7.6238960891039653E-5</v>
      </c>
      <c r="J248" s="18">
        <v>13.15</v>
      </c>
      <c r="K248" s="18">
        <v>14.03</v>
      </c>
      <c r="L248" s="18">
        <v>0.93727726300784042</v>
      </c>
      <c r="N248" s="18">
        <v>1197.75</v>
      </c>
      <c r="O248" s="18">
        <v>1.4539999999999988</v>
      </c>
      <c r="P248" s="18">
        <v>0.94168466522678185</v>
      </c>
      <c r="Q248" s="8">
        <v>13.08</v>
      </c>
      <c r="R248" s="8">
        <v>13.528</v>
      </c>
      <c r="S248" s="8">
        <v>13.89</v>
      </c>
      <c r="T248" s="8">
        <v>14.04</v>
      </c>
      <c r="U248" s="8">
        <v>14.226000000000001</v>
      </c>
      <c r="V248" s="8">
        <v>14.38</v>
      </c>
      <c r="W248" s="8">
        <v>14.603999999999999</v>
      </c>
      <c r="X248" s="38" t="s">
        <v>222</v>
      </c>
      <c r="Y248" s="8">
        <v>97.748000000000005</v>
      </c>
      <c r="Z248" s="8">
        <v>97.748000000000005</v>
      </c>
      <c r="AA248">
        <v>166625.28</v>
      </c>
      <c r="AB248">
        <v>138536.39000000001</v>
      </c>
      <c r="AC248">
        <v>120731.05</v>
      </c>
      <c r="AD248">
        <v>108371.92</v>
      </c>
      <c r="AE248">
        <v>105677.43</v>
      </c>
      <c r="AF248" s="38">
        <v>170987.62</v>
      </c>
      <c r="AG248" s="38">
        <v>166625.28</v>
      </c>
    </row>
    <row r="249" spans="2:33" x14ac:dyDescent="0.25">
      <c r="B249" s="25">
        <v>38427</v>
      </c>
      <c r="C249" s="3">
        <v>245</v>
      </c>
      <c r="D249" s="10">
        <v>24</v>
      </c>
      <c r="E249" s="9">
        <v>24</v>
      </c>
      <c r="F249" s="9">
        <v>0</v>
      </c>
      <c r="G249" s="9" t="s">
        <v>257</v>
      </c>
      <c r="H249" s="18">
        <v>0.1</v>
      </c>
      <c r="I249">
        <v>7.6238960891039653E-5</v>
      </c>
      <c r="J249" s="18">
        <v>13.49</v>
      </c>
      <c r="K249" s="18">
        <v>14.36</v>
      </c>
      <c r="L249" s="18">
        <v>0.93941504178272983</v>
      </c>
      <c r="N249" s="18">
        <v>1188.07</v>
      </c>
      <c r="O249" s="18">
        <v>1.5440000000000005</v>
      </c>
      <c r="P249" s="18">
        <v>0.97263349940355071</v>
      </c>
      <c r="Q249" s="8">
        <v>13.861000000000001</v>
      </c>
      <c r="R249" s="8">
        <v>14.08</v>
      </c>
      <c r="S249" s="8">
        <v>14.250999999999999</v>
      </c>
      <c r="T249" s="8">
        <v>14.465</v>
      </c>
      <c r="U249" s="8">
        <v>14.64</v>
      </c>
      <c r="V249" s="8">
        <v>14.811999999999999</v>
      </c>
      <c r="W249" s="8">
        <v>15.034000000000001</v>
      </c>
      <c r="X249" s="38" t="s">
        <v>222</v>
      </c>
      <c r="Y249" s="8">
        <v>101.143</v>
      </c>
      <c r="Z249" s="8">
        <v>101.143</v>
      </c>
      <c r="AA249">
        <v>170739.57</v>
      </c>
      <c r="AB249">
        <v>140441.98000000001</v>
      </c>
      <c r="AC249">
        <v>122554.66</v>
      </c>
      <c r="AD249">
        <v>110200.85</v>
      </c>
      <c r="AE249">
        <v>107414.58</v>
      </c>
      <c r="AF249" s="38">
        <v>175196.58</v>
      </c>
      <c r="AG249" s="38">
        <v>170739.57</v>
      </c>
    </row>
    <row r="250" spans="2:33" x14ac:dyDescent="0.25">
      <c r="B250" s="25">
        <v>38428</v>
      </c>
      <c r="C250" s="3">
        <v>246</v>
      </c>
      <c r="D250" s="10">
        <v>24</v>
      </c>
      <c r="E250" s="9">
        <v>23</v>
      </c>
      <c r="F250" s="9">
        <v>1</v>
      </c>
      <c r="G250" s="9" t="s">
        <v>257</v>
      </c>
      <c r="H250" s="18">
        <v>0.1</v>
      </c>
      <c r="I250">
        <v>7.6238960891039653E-5</v>
      </c>
      <c r="J250" s="18">
        <v>13.29</v>
      </c>
      <c r="K250" s="18">
        <v>14.73</v>
      </c>
      <c r="L250" s="18">
        <v>0.90224032586558034</v>
      </c>
      <c r="N250" s="18">
        <v>1190.21</v>
      </c>
      <c r="O250" s="18">
        <v>1.8420000000000005</v>
      </c>
      <c r="P250" s="18">
        <v>0.96824621397166588</v>
      </c>
      <c r="Q250" s="8">
        <v>13.874000000000001</v>
      </c>
      <c r="R250" s="8">
        <v>14.13</v>
      </c>
      <c r="S250" s="8">
        <v>14.329000000000001</v>
      </c>
      <c r="T250" s="8">
        <v>14.577</v>
      </c>
      <c r="U250" s="8">
        <v>14.78</v>
      </c>
      <c r="V250" s="8">
        <v>14.933</v>
      </c>
      <c r="W250" s="8">
        <v>15.132</v>
      </c>
      <c r="X250" s="38" t="s">
        <v>222</v>
      </c>
      <c r="Y250" s="8">
        <v>101.755</v>
      </c>
      <c r="Z250" s="8">
        <v>101.755</v>
      </c>
      <c r="AA250">
        <v>170931.59</v>
      </c>
      <c r="AB250">
        <v>140962.79</v>
      </c>
      <c r="AC250">
        <v>123246.54</v>
      </c>
      <c r="AD250">
        <v>111070.97</v>
      </c>
      <c r="AE250">
        <v>108333.15</v>
      </c>
      <c r="AF250" s="38">
        <v>175380.26</v>
      </c>
      <c r="AG250" s="38">
        <v>170931.59</v>
      </c>
    </row>
    <row r="251" spans="2:33" x14ac:dyDescent="0.25">
      <c r="B251" s="25">
        <v>38429</v>
      </c>
      <c r="C251" s="3">
        <v>247</v>
      </c>
      <c r="D251" s="10">
        <v>24</v>
      </c>
      <c r="E251" s="9">
        <v>22</v>
      </c>
      <c r="F251" s="9">
        <v>2</v>
      </c>
      <c r="G251" s="9" t="s">
        <v>257</v>
      </c>
      <c r="H251" s="18">
        <v>0.1</v>
      </c>
      <c r="I251">
        <v>7.6238960891039653E-5</v>
      </c>
      <c r="J251" s="18">
        <v>13.14</v>
      </c>
      <c r="K251" s="18">
        <v>14.51</v>
      </c>
      <c r="L251" s="18">
        <v>0.90558235699517575</v>
      </c>
      <c r="N251" s="18">
        <v>1189.6500000000001</v>
      </c>
      <c r="O251" s="18">
        <v>2.0719999999999992</v>
      </c>
      <c r="P251" s="18">
        <v>0.96433050020900102</v>
      </c>
      <c r="Q251" s="8">
        <v>13.842000000000001</v>
      </c>
      <c r="R251" s="8">
        <v>14.13</v>
      </c>
      <c r="S251" s="8">
        <v>14.353999999999999</v>
      </c>
      <c r="T251" s="8">
        <v>14.632</v>
      </c>
      <c r="U251" s="8">
        <v>14.86</v>
      </c>
      <c r="V251" s="8">
        <v>15.013</v>
      </c>
      <c r="W251" s="8">
        <v>15.212</v>
      </c>
      <c r="X251" s="38" t="s">
        <v>222</v>
      </c>
      <c r="Y251" s="8">
        <v>102.04300000000001</v>
      </c>
      <c r="Z251" s="8">
        <v>102.04300000000001</v>
      </c>
      <c r="AA251">
        <v>170583.78</v>
      </c>
      <c r="AB251">
        <v>140994.29999999999</v>
      </c>
      <c r="AC251">
        <v>123492.13</v>
      </c>
      <c r="AD251">
        <v>111513.89</v>
      </c>
      <c r="AE251">
        <v>108871.84</v>
      </c>
      <c r="AF251" s="38">
        <v>175010.03</v>
      </c>
      <c r="AG251" s="38">
        <v>170583.78</v>
      </c>
    </row>
    <row r="252" spans="2:33" x14ac:dyDescent="0.25">
      <c r="B252" s="25">
        <v>38432</v>
      </c>
      <c r="C252" s="3">
        <v>248</v>
      </c>
      <c r="D252" s="10">
        <v>24</v>
      </c>
      <c r="E252" s="9">
        <v>21</v>
      </c>
      <c r="F252" s="9">
        <v>3</v>
      </c>
      <c r="G252" s="9" t="s">
        <v>257</v>
      </c>
      <c r="H252" s="18">
        <v>0.1</v>
      </c>
      <c r="I252">
        <v>2.2873432025338758E-4</v>
      </c>
      <c r="J252" s="18">
        <v>13.61</v>
      </c>
      <c r="K252" s="18">
        <v>14.82</v>
      </c>
      <c r="L252" s="18">
        <v>0.91835357624831304</v>
      </c>
      <c r="N252" s="18">
        <v>1183.78</v>
      </c>
      <c r="O252" s="18">
        <v>1.8070000000000004</v>
      </c>
      <c r="P252" s="18">
        <v>0.9433264887063656</v>
      </c>
      <c r="Q252" s="8">
        <v>13.782</v>
      </c>
      <c r="R252" s="8">
        <v>14.25</v>
      </c>
      <c r="S252" s="8">
        <v>14.61</v>
      </c>
      <c r="T252" s="8">
        <v>14.840999999999999</v>
      </c>
      <c r="U252" s="8">
        <v>15.03</v>
      </c>
      <c r="V252" s="8">
        <v>15.198</v>
      </c>
      <c r="W252" s="8">
        <v>15.417</v>
      </c>
      <c r="X252" s="38" t="s">
        <v>222</v>
      </c>
      <c r="Y252" s="8">
        <v>103.12799999999999</v>
      </c>
      <c r="Z252" s="8">
        <v>103.12799999999999</v>
      </c>
      <c r="AA252">
        <v>170161.86</v>
      </c>
      <c r="AB252">
        <v>142390.88</v>
      </c>
      <c r="AC252">
        <v>125667.09</v>
      </c>
      <c r="AD252">
        <v>113092.06</v>
      </c>
      <c r="AE252">
        <v>110272.98</v>
      </c>
      <c r="AF252" s="38">
        <v>174537.13</v>
      </c>
      <c r="AG252" s="38">
        <v>170161.86</v>
      </c>
    </row>
    <row r="253" spans="2:33" x14ac:dyDescent="0.25">
      <c r="B253" s="25">
        <v>38433</v>
      </c>
      <c r="C253" s="3">
        <v>249</v>
      </c>
      <c r="D253" s="10">
        <v>24</v>
      </c>
      <c r="E253" s="9">
        <v>20</v>
      </c>
      <c r="F253" s="9">
        <v>4</v>
      </c>
      <c r="G253" s="9" t="s">
        <v>257</v>
      </c>
      <c r="H253" s="18">
        <v>0.1</v>
      </c>
      <c r="I253">
        <v>7.8057376700968462E-5</v>
      </c>
      <c r="J253" s="18">
        <v>14.27</v>
      </c>
      <c r="K253" s="18">
        <v>14.97</v>
      </c>
      <c r="L253" s="18">
        <v>0.95323981295925175</v>
      </c>
      <c r="N253" s="18">
        <v>1171.71</v>
      </c>
      <c r="O253" s="18">
        <v>1.4890000000000008</v>
      </c>
      <c r="P253" s="18">
        <v>0.93687374749498997</v>
      </c>
      <c r="Q253" s="8">
        <v>14.025</v>
      </c>
      <c r="R253" s="8">
        <v>14.56</v>
      </c>
      <c r="S253" s="8">
        <v>14.97</v>
      </c>
      <c r="T253" s="8">
        <v>15.256</v>
      </c>
      <c r="U253" s="8">
        <v>15.49</v>
      </c>
      <c r="V253" s="8">
        <v>15.606999999999999</v>
      </c>
      <c r="W253" s="8">
        <v>15.759</v>
      </c>
      <c r="X253" s="38" t="s">
        <v>222</v>
      </c>
      <c r="Y253" s="8">
        <v>105.667</v>
      </c>
      <c r="Z253" s="8">
        <v>105.667</v>
      </c>
      <c r="AA253">
        <v>173295.59</v>
      </c>
      <c r="AB253">
        <v>145569.54999999999</v>
      </c>
      <c r="AC253">
        <v>128843.92</v>
      </c>
      <c r="AD253">
        <v>116313.62</v>
      </c>
      <c r="AE253">
        <v>113386.84</v>
      </c>
      <c r="AF253" s="38">
        <v>177737.82</v>
      </c>
      <c r="AG253" s="38">
        <v>173295.59</v>
      </c>
    </row>
    <row r="254" spans="2:33" x14ac:dyDescent="0.25">
      <c r="B254" s="25">
        <v>38434</v>
      </c>
      <c r="C254" s="3">
        <v>250</v>
      </c>
      <c r="D254" s="10">
        <v>24</v>
      </c>
      <c r="E254" s="9">
        <v>19</v>
      </c>
      <c r="F254" s="9">
        <v>5</v>
      </c>
      <c r="G254" s="9" t="s">
        <v>257</v>
      </c>
      <c r="H254" s="18">
        <v>0.1</v>
      </c>
      <c r="I254">
        <v>7.8057376700968462E-5</v>
      </c>
      <c r="J254" s="18">
        <v>14.06</v>
      </c>
      <c r="K254" s="18">
        <v>15.06</v>
      </c>
      <c r="L254" s="18">
        <v>0.93359893758300128</v>
      </c>
      <c r="N254" s="18">
        <v>1172.53</v>
      </c>
      <c r="O254" s="18">
        <v>1.8680000000000003</v>
      </c>
      <c r="P254" s="18">
        <v>0.93876329787234047</v>
      </c>
      <c r="Q254" s="8">
        <v>14.119</v>
      </c>
      <c r="R254" s="8">
        <v>14.64</v>
      </c>
      <c r="S254" s="8">
        <v>15.04</v>
      </c>
      <c r="T254" s="8">
        <v>15.353999999999999</v>
      </c>
      <c r="U254" s="8">
        <v>15.61</v>
      </c>
      <c r="V254" s="8">
        <v>15.747999999999999</v>
      </c>
      <c r="W254" s="8">
        <v>15.928000000000001</v>
      </c>
      <c r="X254" s="38" t="s">
        <v>222</v>
      </c>
      <c r="Y254" s="8">
        <v>106.43900000000001</v>
      </c>
      <c r="Z254" s="8">
        <v>106.43900000000001</v>
      </c>
      <c r="AA254">
        <v>174425.69</v>
      </c>
      <c r="AB254">
        <v>146355.37</v>
      </c>
      <c r="AC254">
        <v>129504.07</v>
      </c>
      <c r="AD254">
        <v>117102.32</v>
      </c>
      <c r="AE254">
        <v>114307.98</v>
      </c>
      <c r="AF254" s="38">
        <v>178883.01</v>
      </c>
      <c r="AG254" s="38">
        <v>174425.69</v>
      </c>
    </row>
    <row r="255" spans="2:33" x14ac:dyDescent="0.25">
      <c r="B255" s="25">
        <v>38435</v>
      </c>
      <c r="C255" s="3">
        <v>251</v>
      </c>
      <c r="D255" s="10">
        <v>24</v>
      </c>
      <c r="E255" s="9">
        <v>18</v>
      </c>
      <c r="F255" s="9">
        <v>6</v>
      </c>
      <c r="G255" s="9" t="s">
        <v>257</v>
      </c>
      <c r="H255" s="18">
        <v>0.1</v>
      </c>
      <c r="I255">
        <v>7.8057376700968462E-5</v>
      </c>
      <c r="J255" s="18">
        <v>13.42</v>
      </c>
      <c r="K255" s="18">
        <v>14.94</v>
      </c>
      <c r="L255" s="18">
        <v>0.89825970548862122</v>
      </c>
      <c r="N255" s="18">
        <v>1171.42</v>
      </c>
      <c r="O255" s="18">
        <v>2.3089999999999993</v>
      </c>
      <c r="P255" s="18">
        <v>0.93479138627187086</v>
      </c>
      <c r="Q255" s="8">
        <v>13.891</v>
      </c>
      <c r="R255" s="8">
        <v>14.44</v>
      </c>
      <c r="S255" s="8">
        <v>14.86</v>
      </c>
      <c r="T255" s="8">
        <v>15.14</v>
      </c>
      <c r="U255" s="8">
        <v>15.37</v>
      </c>
      <c r="V255" s="8">
        <v>15.526</v>
      </c>
      <c r="W255" s="8">
        <v>15.728999999999999</v>
      </c>
      <c r="X255" s="38" t="s">
        <v>222</v>
      </c>
      <c r="Y255" s="8">
        <v>104.956</v>
      </c>
      <c r="Z255" s="8">
        <v>104.956</v>
      </c>
      <c r="AA255">
        <v>171734.03</v>
      </c>
      <c r="AB255">
        <v>144430.60999999999</v>
      </c>
      <c r="AC255">
        <v>127899.5</v>
      </c>
      <c r="AD255">
        <v>115436.73</v>
      </c>
      <c r="AE255">
        <v>112676.89</v>
      </c>
      <c r="AF255" s="38">
        <v>176108.61</v>
      </c>
      <c r="AG255" s="38">
        <v>171734.03</v>
      </c>
    </row>
    <row r="256" spans="2:33" x14ac:dyDescent="0.25">
      <c r="B256" s="25">
        <v>38439</v>
      </c>
      <c r="C256" s="3">
        <v>252</v>
      </c>
      <c r="D256" s="10">
        <v>24</v>
      </c>
      <c r="E256" s="9">
        <v>17</v>
      </c>
      <c r="F256" s="9">
        <v>7</v>
      </c>
      <c r="G256" s="9" t="s">
        <v>257</v>
      </c>
      <c r="H256" s="18">
        <v>0.1</v>
      </c>
      <c r="I256">
        <v>3.1226606643097732E-4</v>
      </c>
      <c r="J256" s="18">
        <v>13.75</v>
      </c>
      <c r="K256" s="18">
        <v>15.01</v>
      </c>
      <c r="L256" s="18">
        <v>0.91605596269153899</v>
      </c>
      <c r="N256" s="18">
        <v>1174.28</v>
      </c>
      <c r="O256" s="18">
        <v>2.0250000000000004</v>
      </c>
      <c r="P256" s="18">
        <v>0.93832775919732447</v>
      </c>
      <c r="Q256" s="8">
        <v>14.028</v>
      </c>
      <c r="R256" s="8">
        <v>14.55</v>
      </c>
      <c r="S256" s="8">
        <v>14.95</v>
      </c>
      <c r="T256" s="8">
        <v>15.214</v>
      </c>
      <c r="U256" s="8">
        <v>15.43</v>
      </c>
      <c r="V256" s="8">
        <v>15.58</v>
      </c>
      <c r="W256" s="8">
        <v>15.775</v>
      </c>
      <c r="X256" s="38" t="s">
        <v>222</v>
      </c>
      <c r="Y256" s="8">
        <v>105.527</v>
      </c>
      <c r="Z256" s="8">
        <v>105.527</v>
      </c>
      <c r="AA256">
        <v>173365.83</v>
      </c>
      <c r="AB256">
        <v>145508.82999999999</v>
      </c>
      <c r="AC256">
        <v>128669.89</v>
      </c>
      <c r="AD256">
        <v>116003.51</v>
      </c>
      <c r="AE256">
        <v>113150.6</v>
      </c>
      <c r="AF256" s="38">
        <v>177726.99</v>
      </c>
      <c r="AG256" s="38">
        <v>173365.83</v>
      </c>
    </row>
    <row r="257" spans="2:33" x14ac:dyDescent="0.25">
      <c r="B257" s="25">
        <v>38440</v>
      </c>
      <c r="C257" s="3">
        <v>253</v>
      </c>
      <c r="D257" s="10">
        <v>24</v>
      </c>
      <c r="E257" s="9">
        <v>16</v>
      </c>
      <c r="F257" s="9">
        <v>8</v>
      </c>
      <c r="G257" s="9" t="s">
        <v>257</v>
      </c>
      <c r="H257" s="18">
        <v>0.1</v>
      </c>
      <c r="I257">
        <v>7.749783174482161E-5</v>
      </c>
      <c r="J257" s="18">
        <v>14.49</v>
      </c>
      <c r="K257" s="18">
        <v>15.19</v>
      </c>
      <c r="L257" s="18">
        <v>0.95391705069124433</v>
      </c>
      <c r="N257" s="18">
        <v>1165.3599999999999</v>
      </c>
      <c r="O257" s="18">
        <v>1.33</v>
      </c>
      <c r="P257" s="18">
        <v>0.97595520421607374</v>
      </c>
      <c r="Q257" s="8">
        <v>14.815</v>
      </c>
      <c r="R257" s="8">
        <v>15.02</v>
      </c>
      <c r="S257" s="8">
        <v>15.18</v>
      </c>
      <c r="T257" s="8">
        <v>15.372</v>
      </c>
      <c r="U257" s="8">
        <v>15.53</v>
      </c>
      <c r="V257" s="8">
        <v>15.656000000000001</v>
      </c>
      <c r="W257" s="8">
        <v>15.82</v>
      </c>
      <c r="X257" s="38" t="s">
        <v>222</v>
      </c>
      <c r="Y257" s="8">
        <v>107.393</v>
      </c>
      <c r="Z257" s="8">
        <v>107.393</v>
      </c>
      <c r="AA257">
        <v>181696.4</v>
      </c>
      <c r="AB257">
        <v>149384.93</v>
      </c>
      <c r="AC257">
        <v>130442.46</v>
      </c>
      <c r="AD257">
        <v>117064.82</v>
      </c>
      <c r="AE257">
        <v>113881.83</v>
      </c>
      <c r="AF257" s="38">
        <v>186253.35</v>
      </c>
      <c r="AG257" s="38">
        <v>181696.4</v>
      </c>
    </row>
    <row r="258" spans="2:33" x14ac:dyDescent="0.25">
      <c r="B258" s="25">
        <v>38441</v>
      </c>
      <c r="C258" s="3">
        <v>254</v>
      </c>
      <c r="D258" s="10">
        <v>24</v>
      </c>
      <c r="E258" s="9">
        <v>15</v>
      </c>
      <c r="F258" s="9">
        <v>9</v>
      </c>
      <c r="G258" s="9" t="s">
        <v>257</v>
      </c>
      <c r="H258" s="18">
        <v>0.1</v>
      </c>
      <c r="I258">
        <v>7.749783174482161E-5</v>
      </c>
      <c r="J258" s="18">
        <v>13.64</v>
      </c>
      <c r="K258" s="18">
        <v>14.51</v>
      </c>
      <c r="L258" s="18">
        <v>0.94004135079255691</v>
      </c>
      <c r="N258" s="18">
        <v>1181.4100000000001</v>
      </c>
      <c r="O258" s="18">
        <v>2.0809999999999995</v>
      </c>
      <c r="P258" s="18">
        <v>0.927744510978044</v>
      </c>
      <c r="Q258" s="8">
        <v>13.944000000000001</v>
      </c>
      <c r="R258" s="8">
        <v>14.56</v>
      </c>
      <c r="S258" s="8">
        <v>15.03</v>
      </c>
      <c r="T258" s="8">
        <v>15.276999999999999</v>
      </c>
      <c r="U258" s="8">
        <v>15.48</v>
      </c>
      <c r="V258" s="8">
        <v>15.585000000000001</v>
      </c>
      <c r="W258" s="8">
        <v>15.721</v>
      </c>
      <c r="X258" s="38" t="s">
        <v>222</v>
      </c>
      <c r="Y258" s="8">
        <v>105.59700000000001</v>
      </c>
      <c r="Z258" s="8">
        <v>105.59700000000001</v>
      </c>
      <c r="AA258">
        <v>172963.86</v>
      </c>
      <c r="AB258">
        <v>145991.26</v>
      </c>
      <c r="AC258">
        <v>129346.09</v>
      </c>
      <c r="AD258">
        <v>116481.22</v>
      </c>
      <c r="AE258">
        <v>113360.56</v>
      </c>
      <c r="AF258" s="38">
        <v>177287.36</v>
      </c>
      <c r="AG258" s="38">
        <v>172963.86</v>
      </c>
    </row>
    <row r="259" spans="2:33" x14ac:dyDescent="0.25">
      <c r="B259" s="25">
        <v>38442</v>
      </c>
      <c r="C259" s="3">
        <v>255</v>
      </c>
      <c r="D259" s="10">
        <v>24</v>
      </c>
      <c r="E259" s="9">
        <v>14</v>
      </c>
      <c r="F259" s="9">
        <v>10</v>
      </c>
      <c r="G259" s="9" t="s">
        <v>257</v>
      </c>
      <c r="H259" s="18">
        <v>0.1</v>
      </c>
      <c r="I259">
        <v>7.749783174482161E-5</v>
      </c>
      <c r="J259" s="18">
        <v>14.02</v>
      </c>
      <c r="K259" s="18">
        <v>14.62</v>
      </c>
      <c r="L259" s="18">
        <v>0.95896032831737343</v>
      </c>
      <c r="N259" s="18">
        <v>1180.5899999999999</v>
      </c>
      <c r="O259" s="18">
        <v>1.6490000000000009</v>
      </c>
      <c r="P259" s="18">
        <v>0.92460106382978735</v>
      </c>
      <c r="Q259" s="8">
        <v>13.906000000000001</v>
      </c>
      <c r="R259" s="8">
        <v>14.55</v>
      </c>
      <c r="S259" s="8">
        <v>15.04</v>
      </c>
      <c r="T259" s="8">
        <v>15.237</v>
      </c>
      <c r="U259" s="8">
        <v>15.4</v>
      </c>
      <c r="V259" s="8">
        <v>15.516999999999999</v>
      </c>
      <c r="W259" s="8">
        <v>15.669</v>
      </c>
      <c r="X259" s="38" t="s">
        <v>222</v>
      </c>
      <c r="Y259" s="8">
        <v>105.319</v>
      </c>
      <c r="Z259" s="8">
        <v>105.319</v>
      </c>
      <c r="AA259">
        <v>172656.52</v>
      </c>
      <c r="AB259">
        <v>145986.07999999999</v>
      </c>
      <c r="AC259">
        <v>129263.52</v>
      </c>
      <c r="AD259">
        <v>116060.56</v>
      </c>
      <c r="AE259">
        <v>112899.11</v>
      </c>
      <c r="AF259" s="38">
        <v>176958.6</v>
      </c>
      <c r="AG259" s="38">
        <v>172656.52</v>
      </c>
    </row>
    <row r="260" spans="2:33" x14ac:dyDescent="0.25">
      <c r="B260" s="25">
        <v>38443</v>
      </c>
      <c r="C260" s="3">
        <v>256</v>
      </c>
      <c r="D260" s="10">
        <v>24</v>
      </c>
      <c r="E260" s="9">
        <v>13</v>
      </c>
      <c r="F260" s="9">
        <v>11</v>
      </c>
      <c r="G260" s="9" t="s">
        <v>257</v>
      </c>
      <c r="H260" s="18">
        <v>0.1</v>
      </c>
      <c r="I260">
        <v>7.749783174482161E-5</v>
      </c>
      <c r="J260" s="18">
        <v>14.09</v>
      </c>
      <c r="K260" s="18">
        <v>15.02</v>
      </c>
      <c r="L260" s="18">
        <v>0.93808255659121176</v>
      </c>
      <c r="N260" s="18">
        <v>1172.92</v>
      </c>
      <c r="O260" s="18">
        <v>1.8780000000000001</v>
      </c>
      <c r="P260" s="18">
        <v>0.93631578947368421</v>
      </c>
      <c r="Q260" s="8">
        <v>14.231999999999999</v>
      </c>
      <c r="R260" s="8">
        <v>14.78</v>
      </c>
      <c r="S260" s="8">
        <v>15.2</v>
      </c>
      <c r="T260" s="8">
        <v>15.436</v>
      </c>
      <c r="U260" s="8">
        <v>15.63</v>
      </c>
      <c r="V260" s="8">
        <v>15.776999999999999</v>
      </c>
      <c r="W260" s="8">
        <v>15.968</v>
      </c>
      <c r="X260" s="38" t="s">
        <v>222</v>
      </c>
      <c r="Y260" s="8">
        <v>107.02300000000001</v>
      </c>
      <c r="Z260" s="8">
        <v>107.02300000000001</v>
      </c>
      <c r="AA260">
        <v>176098.43</v>
      </c>
      <c r="AB260">
        <v>147952.99</v>
      </c>
      <c r="AC260">
        <v>130793.19</v>
      </c>
      <c r="AD260">
        <v>117685.64</v>
      </c>
      <c r="AE260">
        <v>114697.69</v>
      </c>
      <c r="AF260" s="38">
        <v>180472.56</v>
      </c>
      <c r="AG260" s="38">
        <v>176098.43</v>
      </c>
    </row>
    <row r="261" spans="2:33" x14ac:dyDescent="0.25">
      <c r="B261" s="25">
        <v>38446</v>
      </c>
      <c r="C261" s="3">
        <v>257</v>
      </c>
      <c r="D261" s="10">
        <v>24</v>
      </c>
      <c r="E261" s="9">
        <v>12</v>
      </c>
      <c r="F261" s="9">
        <v>12</v>
      </c>
      <c r="G261" s="9" t="s">
        <v>257</v>
      </c>
      <c r="H261" s="18">
        <v>0.1</v>
      </c>
      <c r="I261">
        <v>2.3251151344161336E-4</v>
      </c>
      <c r="J261" s="18">
        <v>14.11</v>
      </c>
      <c r="K261" s="18">
        <v>15</v>
      </c>
      <c r="L261" s="18">
        <v>0.94066666666666665</v>
      </c>
      <c r="N261" s="18">
        <v>1176.1199999999999</v>
      </c>
      <c r="O261" s="18">
        <v>1.782</v>
      </c>
      <c r="P261" s="18">
        <v>0.9699342105263159</v>
      </c>
      <c r="Q261" s="8">
        <v>14.743</v>
      </c>
      <c r="R261" s="8">
        <v>15</v>
      </c>
      <c r="S261" s="8">
        <v>15.2</v>
      </c>
      <c r="T261" s="8">
        <v>15.385999999999999</v>
      </c>
      <c r="U261" s="8">
        <v>15.54</v>
      </c>
      <c r="V261" s="8">
        <v>15.693</v>
      </c>
      <c r="W261" s="8">
        <v>15.891999999999999</v>
      </c>
      <c r="X261" s="38" t="s">
        <v>222</v>
      </c>
      <c r="Y261" s="8">
        <v>107.45399999999999</v>
      </c>
      <c r="Z261" s="8">
        <v>107.45399999999999</v>
      </c>
      <c r="AA261">
        <v>180576.43</v>
      </c>
      <c r="AB261">
        <v>149073.1</v>
      </c>
      <c r="AC261">
        <v>130610.14</v>
      </c>
      <c r="AD261">
        <v>117182.65</v>
      </c>
      <c r="AE261">
        <v>114147.33</v>
      </c>
      <c r="AF261" s="38">
        <v>185019.83</v>
      </c>
      <c r="AG261" s="38">
        <v>180576.43</v>
      </c>
    </row>
    <row r="262" spans="2:33" x14ac:dyDescent="0.25">
      <c r="B262" s="25">
        <v>38447</v>
      </c>
      <c r="C262" s="3">
        <v>258</v>
      </c>
      <c r="D262" s="10">
        <v>24</v>
      </c>
      <c r="E262" s="9">
        <v>11</v>
      </c>
      <c r="F262" s="9">
        <v>13</v>
      </c>
      <c r="G262" s="9" t="s">
        <v>257</v>
      </c>
      <c r="H262" s="18">
        <v>0.1</v>
      </c>
      <c r="I262">
        <v>7.6238960891039653E-5</v>
      </c>
      <c r="J262" s="18">
        <v>13.68</v>
      </c>
      <c r="K262" s="18">
        <v>14.47</v>
      </c>
      <c r="L262" s="18">
        <v>0.94540428472702132</v>
      </c>
      <c r="N262" s="18">
        <v>1181.3900000000001</v>
      </c>
      <c r="O262" s="18">
        <v>2.152000000000001</v>
      </c>
      <c r="P262" s="18">
        <v>0.95171052631578945</v>
      </c>
      <c r="Q262" s="8">
        <v>14.465999999999999</v>
      </c>
      <c r="R262" s="8">
        <v>14.88</v>
      </c>
      <c r="S262" s="8">
        <v>15.2</v>
      </c>
      <c r="T262" s="8">
        <v>15.364000000000001</v>
      </c>
      <c r="U262" s="8">
        <v>15.5</v>
      </c>
      <c r="V262" s="8">
        <v>15.644</v>
      </c>
      <c r="W262" s="8">
        <v>15.832000000000001</v>
      </c>
      <c r="X262" s="38" t="s">
        <v>222</v>
      </c>
      <c r="Y262" s="8">
        <v>106.886</v>
      </c>
      <c r="Z262" s="8">
        <v>106.886</v>
      </c>
      <c r="AA262">
        <v>178261.03</v>
      </c>
      <c r="AB262">
        <v>148541.78</v>
      </c>
      <c r="AC262">
        <v>130518.37</v>
      </c>
      <c r="AD262">
        <v>116951.07</v>
      </c>
      <c r="AE262">
        <v>113835.73</v>
      </c>
      <c r="AF262" s="38">
        <v>182633.35</v>
      </c>
      <c r="AG262" s="38">
        <v>178261.03</v>
      </c>
    </row>
    <row r="263" spans="2:33" x14ac:dyDescent="0.25">
      <c r="B263" s="25">
        <v>38448</v>
      </c>
      <c r="C263" s="3">
        <v>259</v>
      </c>
      <c r="D263" s="10">
        <v>24</v>
      </c>
      <c r="E263" s="9">
        <v>10</v>
      </c>
      <c r="F263" s="9">
        <v>14</v>
      </c>
      <c r="G263" s="9" t="s">
        <v>257</v>
      </c>
      <c r="H263" s="18">
        <v>0.1</v>
      </c>
      <c r="I263">
        <v>7.6238960891039653E-5</v>
      </c>
      <c r="J263" s="18">
        <v>13.15</v>
      </c>
      <c r="K263" s="18">
        <v>14.08</v>
      </c>
      <c r="L263" s="18">
        <v>0.93394886363636365</v>
      </c>
      <c r="N263" s="18">
        <v>1184.07</v>
      </c>
      <c r="O263" s="18">
        <v>2.5019999999999989</v>
      </c>
      <c r="P263" s="18">
        <v>0.89281914893617031</v>
      </c>
      <c r="Q263" s="8">
        <v>13.428000000000001</v>
      </c>
      <c r="R263" s="8">
        <v>14.35</v>
      </c>
      <c r="S263" s="8">
        <v>15.04</v>
      </c>
      <c r="T263" s="8">
        <v>15.182</v>
      </c>
      <c r="U263" s="8">
        <v>15.3</v>
      </c>
      <c r="V263" s="8">
        <v>15.452999999999999</v>
      </c>
      <c r="W263" s="8">
        <v>15.651999999999999</v>
      </c>
      <c r="X263" s="38" t="s">
        <v>222</v>
      </c>
      <c r="Y263" s="8">
        <v>104.405</v>
      </c>
      <c r="Z263" s="8">
        <v>104.405</v>
      </c>
      <c r="AA263">
        <v>169285.31</v>
      </c>
      <c r="AB263">
        <v>145455.75</v>
      </c>
      <c r="AC263">
        <v>129053.53</v>
      </c>
      <c r="AD263">
        <v>115502.2</v>
      </c>
      <c r="AE263">
        <v>112452.92</v>
      </c>
      <c r="AF263" s="38">
        <v>173423.55</v>
      </c>
      <c r="AG263" s="38">
        <v>169285.31</v>
      </c>
    </row>
    <row r="264" spans="2:33" x14ac:dyDescent="0.25">
      <c r="B264" s="25">
        <v>38449</v>
      </c>
      <c r="C264" s="3">
        <v>260</v>
      </c>
      <c r="D264" s="10">
        <v>24</v>
      </c>
      <c r="E264" s="9">
        <v>9</v>
      </c>
      <c r="F264" s="9">
        <v>15</v>
      </c>
      <c r="G264" s="9" t="s">
        <v>257</v>
      </c>
      <c r="H264" s="18">
        <v>0.1</v>
      </c>
      <c r="I264">
        <v>7.6238960891039653E-5</v>
      </c>
      <c r="J264" s="18">
        <v>12.33</v>
      </c>
      <c r="K264" s="18">
        <v>13.67</v>
      </c>
      <c r="L264" s="18">
        <v>0.90197512801755675</v>
      </c>
      <c r="N264" s="18">
        <v>1191.1400000000001</v>
      </c>
      <c r="O264" s="18">
        <v>3.016</v>
      </c>
      <c r="P264" s="18">
        <v>0.90464163822525601</v>
      </c>
      <c r="Q264" s="8">
        <v>13.253</v>
      </c>
      <c r="R264" s="8">
        <v>14.05</v>
      </c>
      <c r="S264" s="8">
        <v>14.65</v>
      </c>
      <c r="T264" s="8">
        <v>14.881</v>
      </c>
      <c r="U264" s="8">
        <v>15.07</v>
      </c>
      <c r="V264" s="8">
        <v>15.19</v>
      </c>
      <c r="W264" s="8">
        <v>15.346</v>
      </c>
      <c r="X264" s="38" t="s">
        <v>222</v>
      </c>
      <c r="Y264" s="8">
        <v>102.44</v>
      </c>
      <c r="Z264" s="8">
        <v>102.44</v>
      </c>
      <c r="AA264">
        <v>166238.41</v>
      </c>
      <c r="AB264">
        <v>141961.14000000001</v>
      </c>
      <c r="AC264">
        <v>126211.03</v>
      </c>
      <c r="AD264">
        <v>113568.08</v>
      </c>
      <c r="AE264">
        <v>110522.46</v>
      </c>
      <c r="AF264" s="38">
        <v>170288.94</v>
      </c>
      <c r="AG264" s="38">
        <v>166238.41</v>
      </c>
    </row>
    <row r="265" spans="2:33" x14ac:dyDescent="0.25">
      <c r="B265" s="25">
        <v>38450</v>
      </c>
      <c r="C265" s="3">
        <v>261</v>
      </c>
      <c r="D265" s="10">
        <v>24</v>
      </c>
      <c r="E265" s="9">
        <v>8</v>
      </c>
      <c r="F265" s="9">
        <v>-8</v>
      </c>
      <c r="G265" s="9" t="s">
        <v>257</v>
      </c>
      <c r="H265" s="18">
        <v>0.1</v>
      </c>
      <c r="I265">
        <v>7.6238960891039653E-5</v>
      </c>
      <c r="J265" s="18">
        <v>12.62</v>
      </c>
      <c r="K265" s="18">
        <v>13.87</v>
      </c>
      <c r="L265" s="18">
        <v>0.9098774333093006</v>
      </c>
      <c r="N265" s="18">
        <v>1181.2</v>
      </c>
      <c r="O265" s="18">
        <v>2.7789999999999999</v>
      </c>
      <c r="P265" s="18">
        <v>0.89673247106875431</v>
      </c>
      <c r="Q265" s="8">
        <v>13.173</v>
      </c>
      <c r="R265" s="8">
        <v>14.04</v>
      </c>
      <c r="S265" s="8">
        <v>14.69</v>
      </c>
      <c r="T265" s="8">
        <v>14.843</v>
      </c>
      <c r="U265" s="8">
        <v>14.97</v>
      </c>
      <c r="V265" s="8">
        <v>15.157</v>
      </c>
      <c r="W265" s="8">
        <v>15.398999999999999</v>
      </c>
      <c r="X265" s="38" t="s">
        <v>222</v>
      </c>
      <c r="Y265" s="8">
        <v>102.27199999999999</v>
      </c>
      <c r="Z265" s="8">
        <v>102.27199999999999</v>
      </c>
      <c r="AA265">
        <v>165849.09</v>
      </c>
      <c r="AB265">
        <v>142201.20000000001</v>
      </c>
      <c r="AC265">
        <v>126118.35</v>
      </c>
      <c r="AD265">
        <v>112976.37</v>
      </c>
      <c r="AE265">
        <v>110262.59</v>
      </c>
      <c r="AF265" s="38">
        <v>169877.15</v>
      </c>
      <c r="AG265" s="38">
        <v>165849.09</v>
      </c>
    </row>
    <row r="266" spans="2:33" x14ac:dyDescent="0.25">
      <c r="B266" s="25">
        <v>38453</v>
      </c>
      <c r="C266" s="3">
        <v>262</v>
      </c>
      <c r="D266" s="10">
        <v>24</v>
      </c>
      <c r="E266" s="9">
        <v>7</v>
      </c>
      <c r="F266" s="9">
        <v>-7</v>
      </c>
      <c r="G266" s="9" t="s">
        <v>257</v>
      </c>
      <c r="H266" s="18">
        <v>0.1</v>
      </c>
      <c r="I266">
        <v>2.2873432025338758E-4</v>
      </c>
      <c r="J266" s="18">
        <v>11.98</v>
      </c>
      <c r="K266" s="18">
        <v>13.95</v>
      </c>
      <c r="L266" s="18">
        <v>0.85878136200716848</v>
      </c>
      <c r="N266" s="18">
        <v>1181.21</v>
      </c>
      <c r="O266" s="18">
        <v>3.5469999999999988</v>
      </c>
      <c r="P266" s="18">
        <v>0.89295485636114913</v>
      </c>
      <c r="Q266" s="8">
        <v>13.055</v>
      </c>
      <c r="R266" s="8">
        <v>13.95</v>
      </c>
      <c r="S266" s="8">
        <v>14.62</v>
      </c>
      <c r="T266" s="8">
        <v>14.867000000000001</v>
      </c>
      <c r="U266" s="8">
        <v>15.07</v>
      </c>
      <c r="V266" s="8">
        <v>15.269</v>
      </c>
      <c r="W266" s="8">
        <v>15.526999999999999</v>
      </c>
      <c r="X266" s="38" t="s">
        <v>222</v>
      </c>
      <c r="Y266" s="8">
        <v>102.35800000000002</v>
      </c>
      <c r="Z266" s="8">
        <v>102.35800000000002</v>
      </c>
      <c r="AA266">
        <v>164706.15</v>
      </c>
      <c r="AB266">
        <v>141490.04999999999</v>
      </c>
      <c r="AC266">
        <v>126118.08</v>
      </c>
      <c r="AD266">
        <v>113591.07</v>
      </c>
      <c r="AE266">
        <v>111040.5</v>
      </c>
      <c r="AF266" s="38">
        <v>168667.6</v>
      </c>
      <c r="AG266" s="38">
        <v>164706.15</v>
      </c>
    </row>
    <row r="267" spans="2:33" x14ac:dyDescent="0.25">
      <c r="B267" s="25">
        <v>38454</v>
      </c>
      <c r="C267" s="3">
        <v>263</v>
      </c>
      <c r="D267" s="10">
        <v>24</v>
      </c>
      <c r="E267" s="9">
        <v>6</v>
      </c>
      <c r="F267" s="9">
        <v>-6</v>
      </c>
      <c r="G267" s="9" t="s">
        <v>257</v>
      </c>
      <c r="H267" s="18">
        <v>0.1</v>
      </c>
      <c r="I267">
        <v>7.5539651183342826E-5</v>
      </c>
      <c r="J267" s="18">
        <v>11.3</v>
      </c>
      <c r="K267" s="18">
        <v>13.57</v>
      </c>
      <c r="L267" s="18">
        <v>0.83271923360353728</v>
      </c>
      <c r="N267" s="18">
        <v>1187.76</v>
      </c>
      <c r="O267" s="18">
        <v>4.0459999999999994</v>
      </c>
      <c r="P267" s="18">
        <v>0.89187105816398038</v>
      </c>
      <c r="Q267" s="8">
        <v>12.727</v>
      </c>
      <c r="R267" s="8">
        <v>13.61</v>
      </c>
      <c r="S267" s="8">
        <v>14.27</v>
      </c>
      <c r="T267" s="8">
        <v>14.534000000000001</v>
      </c>
      <c r="U267" s="8">
        <v>14.75</v>
      </c>
      <c r="V267" s="8">
        <v>15.01</v>
      </c>
      <c r="W267" s="8">
        <v>15.346</v>
      </c>
      <c r="X267" s="38" t="s">
        <v>222</v>
      </c>
      <c r="Y267" s="8">
        <v>100.247</v>
      </c>
      <c r="Z267" s="8">
        <v>100.247</v>
      </c>
      <c r="AA267">
        <v>160674.81</v>
      </c>
      <c r="AB267">
        <v>138098.71</v>
      </c>
      <c r="AC267">
        <v>123254.75</v>
      </c>
      <c r="AD267">
        <v>111154.9</v>
      </c>
      <c r="AE267">
        <v>109109.97</v>
      </c>
      <c r="AF267" s="38">
        <v>164526.56</v>
      </c>
      <c r="AG267" s="38">
        <v>160674.81</v>
      </c>
    </row>
    <row r="268" spans="2:33" x14ac:dyDescent="0.25">
      <c r="B268" s="25">
        <v>38455</v>
      </c>
      <c r="C268" s="3">
        <v>264</v>
      </c>
      <c r="D268" s="10">
        <v>24</v>
      </c>
      <c r="E268" s="9">
        <v>5</v>
      </c>
      <c r="F268" s="9">
        <v>-5</v>
      </c>
      <c r="G268" s="9" t="s">
        <v>257</v>
      </c>
      <c r="H268" s="18">
        <v>0.1</v>
      </c>
      <c r="I268">
        <v>7.5539651183342826E-5</v>
      </c>
      <c r="J268" s="18">
        <v>13.31</v>
      </c>
      <c r="K268" s="18">
        <v>14.55</v>
      </c>
      <c r="L268" s="18">
        <v>0.91477663230240547</v>
      </c>
      <c r="N268" s="18">
        <v>1173.79</v>
      </c>
      <c r="O268" s="18">
        <v>2.3089999999999993</v>
      </c>
      <c r="P268" s="18">
        <v>0.9380427291523088</v>
      </c>
      <c r="Q268" s="8">
        <v>13.611000000000001</v>
      </c>
      <c r="R268" s="8">
        <v>14.12</v>
      </c>
      <c r="S268" s="8">
        <v>14.51</v>
      </c>
      <c r="T268" s="8">
        <v>14.835000000000001</v>
      </c>
      <c r="U268" s="8">
        <v>15.1</v>
      </c>
      <c r="V268" s="8">
        <v>15.326000000000001</v>
      </c>
      <c r="W268" s="8">
        <v>15.619</v>
      </c>
      <c r="X268" s="38" t="s">
        <v>222</v>
      </c>
      <c r="Y268" s="8">
        <v>103.12100000000001</v>
      </c>
      <c r="Z268" s="8">
        <v>103.12100000000001</v>
      </c>
      <c r="AA268">
        <v>167722.78</v>
      </c>
      <c r="AB268">
        <v>141004.01</v>
      </c>
      <c r="AC268">
        <v>125718.19</v>
      </c>
      <c r="AD268">
        <v>113731.78</v>
      </c>
      <c r="AE268">
        <v>111412.34</v>
      </c>
      <c r="AF268" s="38">
        <v>171731.06</v>
      </c>
      <c r="AG268" s="38">
        <v>167722.78</v>
      </c>
    </row>
    <row r="269" spans="2:33" x14ac:dyDescent="0.25">
      <c r="B269" s="25">
        <v>38456</v>
      </c>
      <c r="C269" s="3">
        <v>265</v>
      </c>
      <c r="D269" s="10">
        <v>24</v>
      </c>
      <c r="E269" s="9">
        <v>4</v>
      </c>
      <c r="F269" s="9">
        <v>-4</v>
      </c>
      <c r="G269" s="9" t="s">
        <v>257</v>
      </c>
      <c r="H269" s="18">
        <v>0.1</v>
      </c>
      <c r="I269">
        <v>7.5539651183342826E-5</v>
      </c>
      <c r="J269" s="18">
        <v>14.53</v>
      </c>
      <c r="K269" s="18">
        <v>15.53</v>
      </c>
      <c r="L269" s="18">
        <v>0.93560849967804249</v>
      </c>
      <c r="N269" s="18">
        <v>1162.05</v>
      </c>
      <c r="O269" s="18">
        <v>1.6210000000000004</v>
      </c>
      <c r="P269" s="18">
        <v>0.9533464566929134</v>
      </c>
      <c r="Q269" s="8">
        <v>14.529</v>
      </c>
      <c r="R269" s="8">
        <v>14.93</v>
      </c>
      <c r="S269" s="8">
        <v>15.24</v>
      </c>
      <c r="T269" s="8">
        <v>15.52</v>
      </c>
      <c r="U269" s="8">
        <v>15.75</v>
      </c>
      <c r="V269" s="8">
        <v>15.923999999999999</v>
      </c>
      <c r="W269" s="8">
        <v>16.151</v>
      </c>
      <c r="X269" s="38" t="s">
        <v>222</v>
      </c>
      <c r="Y269" s="8">
        <v>108.044</v>
      </c>
      <c r="Z269" s="8">
        <v>108.044</v>
      </c>
      <c r="AA269">
        <v>177630.2</v>
      </c>
      <c r="AB269">
        <v>148270.67000000001</v>
      </c>
      <c r="AC269">
        <v>131617.74</v>
      </c>
      <c r="AD269">
        <v>118694.54</v>
      </c>
      <c r="AE269">
        <v>115801.85</v>
      </c>
      <c r="AF269" s="38">
        <v>181862.28</v>
      </c>
      <c r="AG269" s="38">
        <v>177630.2</v>
      </c>
    </row>
    <row r="270" spans="2:33" x14ac:dyDescent="0.25">
      <c r="B270" s="25">
        <v>38457</v>
      </c>
      <c r="C270" s="3">
        <v>266</v>
      </c>
      <c r="D270" s="10">
        <v>24</v>
      </c>
      <c r="E270" s="9">
        <v>3</v>
      </c>
      <c r="F270" s="9">
        <v>-3</v>
      </c>
      <c r="G270" s="9" t="s">
        <v>257</v>
      </c>
      <c r="H270" s="18">
        <v>0.1</v>
      </c>
      <c r="I270">
        <v>7.5539651183342826E-5</v>
      </c>
      <c r="J270" s="18">
        <v>17.739999999999998</v>
      </c>
      <c r="K270" s="18">
        <v>17.25</v>
      </c>
      <c r="L270" s="18">
        <v>1.0284057971014491</v>
      </c>
      <c r="N270" s="18">
        <v>1142.6199999999999</v>
      </c>
      <c r="O270" s="18">
        <v>-0.94299999999999784</v>
      </c>
      <c r="P270" s="18">
        <v>0.94959247648902834</v>
      </c>
      <c r="Q270" s="8">
        <v>15.146000000000001</v>
      </c>
      <c r="R270" s="8">
        <v>15.6</v>
      </c>
      <c r="S270" s="8">
        <v>15.95</v>
      </c>
      <c r="T270" s="8">
        <v>16.152999999999999</v>
      </c>
      <c r="U270" s="8">
        <v>16.32</v>
      </c>
      <c r="V270" s="8">
        <v>16.527999999999999</v>
      </c>
      <c r="W270" s="8">
        <v>16.797000000000001</v>
      </c>
      <c r="X270" s="38" t="s">
        <v>222</v>
      </c>
      <c r="Y270" s="8">
        <v>112.494</v>
      </c>
      <c r="Z270" s="8">
        <v>112.494</v>
      </c>
      <c r="AA270">
        <v>185562.73</v>
      </c>
      <c r="AB270">
        <v>155158.32999999999</v>
      </c>
      <c r="AC270">
        <v>137089.79999999999</v>
      </c>
      <c r="AD270">
        <v>123066.43</v>
      </c>
      <c r="AE270">
        <v>120220.82</v>
      </c>
      <c r="AF270" s="38">
        <v>189970.07</v>
      </c>
      <c r="AG270" s="38">
        <v>185562.73</v>
      </c>
    </row>
    <row r="271" spans="2:33" x14ac:dyDescent="0.25">
      <c r="B271" s="25">
        <v>38460</v>
      </c>
      <c r="C271" s="3">
        <v>267</v>
      </c>
      <c r="D271" s="10">
        <v>24</v>
      </c>
      <c r="E271" s="9">
        <v>2</v>
      </c>
      <c r="F271" s="9">
        <v>-2</v>
      </c>
      <c r="G271" s="9" t="s">
        <v>257</v>
      </c>
      <c r="H271" s="18">
        <v>0.1</v>
      </c>
      <c r="I271">
        <v>2.2663607269790553E-4</v>
      </c>
      <c r="J271" s="18">
        <v>16.559999999999999</v>
      </c>
      <c r="K271" s="18">
        <v>16.55</v>
      </c>
      <c r="L271" s="18">
        <v>1.0006042296072506</v>
      </c>
      <c r="N271" s="18">
        <v>1145.98</v>
      </c>
      <c r="O271" s="18">
        <v>0.19500000000000028</v>
      </c>
      <c r="P271" s="18">
        <v>0.94677520350657474</v>
      </c>
      <c r="Q271" s="8">
        <v>15.12</v>
      </c>
      <c r="R271" s="8">
        <v>15.6</v>
      </c>
      <c r="S271" s="8">
        <v>15.97</v>
      </c>
      <c r="T271" s="8">
        <v>16.210999999999999</v>
      </c>
      <c r="U271" s="8">
        <v>16.41</v>
      </c>
      <c r="V271" s="8">
        <v>16.559999999999999</v>
      </c>
      <c r="W271" s="8">
        <v>16.754999999999999</v>
      </c>
      <c r="X271" s="38" t="s">
        <v>222</v>
      </c>
      <c r="Y271" s="8">
        <v>112.62599999999999</v>
      </c>
      <c r="Z271" s="8">
        <v>112.62599999999999</v>
      </c>
      <c r="AA271">
        <v>185578.95</v>
      </c>
      <c r="AB271">
        <v>155372.16</v>
      </c>
      <c r="AC271">
        <v>137586.73000000001</v>
      </c>
      <c r="AD271">
        <v>123753.45</v>
      </c>
      <c r="AE271">
        <v>120462.21</v>
      </c>
      <c r="AF271" s="38">
        <v>189943.62</v>
      </c>
      <c r="AG271" s="38">
        <v>185578.95</v>
      </c>
    </row>
    <row r="272" spans="2:33" x14ac:dyDescent="0.25">
      <c r="B272" s="25">
        <v>38461</v>
      </c>
      <c r="C272" s="3">
        <v>268</v>
      </c>
      <c r="D272" s="10">
        <v>24</v>
      </c>
      <c r="E272" s="9">
        <v>1</v>
      </c>
      <c r="F272" s="9">
        <v>-1</v>
      </c>
      <c r="G272" s="9" t="s">
        <v>257</v>
      </c>
      <c r="H272" s="18">
        <v>0.1</v>
      </c>
      <c r="I272">
        <v>7.8197267440627272E-5</v>
      </c>
      <c r="J272" s="18">
        <v>14.96</v>
      </c>
      <c r="K272" s="18">
        <v>15.38</v>
      </c>
      <c r="L272" s="18">
        <v>0.9726918075422627</v>
      </c>
      <c r="N272" s="18">
        <v>1152.78</v>
      </c>
      <c r="O272" s="18">
        <v>1.4649999999999999</v>
      </c>
      <c r="P272" s="18">
        <v>0.91217948717948727</v>
      </c>
      <c r="Q272" s="8">
        <v>14.23</v>
      </c>
      <c r="R272" s="8">
        <v>15.01</v>
      </c>
      <c r="S272" s="8">
        <v>15.6</v>
      </c>
      <c r="T272" s="8">
        <v>15.737</v>
      </c>
      <c r="U272" s="8">
        <v>15.85</v>
      </c>
      <c r="V272" s="8">
        <v>16.100999999999999</v>
      </c>
      <c r="W272" s="8">
        <v>16.425000000000001</v>
      </c>
      <c r="X272" s="38" t="s">
        <v>222</v>
      </c>
      <c r="Y272" s="8">
        <v>108.953</v>
      </c>
      <c r="Z272" s="8">
        <v>108.953</v>
      </c>
      <c r="AA272">
        <v>178416.87</v>
      </c>
      <c r="AB272">
        <v>151691.82999999999</v>
      </c>
      <c r="AC272">
        <v>133608.84</v>
      </c>
      <c r="AD272">
        <v>119564.88</v>
      </c>
      <c r="AE272">
        <v>117187.55</v>
      </c>
      <c r="AF272" s="38">
        <v>182598.24</v>
      </c>
      <c r="AG272" s="38">
        <v>178416.87</v>
      </c>
    </row>
    <row r="273" spans="2:33" x14ac:dyDescent="0.25">
      <c r="B273" s="25">
        <v>38462</v>
      </c>
      <c r="C273" s="3">
        <v>269</v>
      </c>
      <c r="D273" s="10">
        <v>20</v>
      </c>
      <c r="E273" s="9">
        <v>20</v>
      </c>
      <c r="F273" s="9">
        <v>0</v>
      </c>
      <c r="G273" s="9" t="s">
        <v>258</v>
      </c>
      <c r="H273" s="18">
        <v>0.1</v>
      </c>
      <c r="I273">
        <v>7.8197267440627272E-5</v>
      </c>
      <c r="J273" s="18">
        <v>16.920000000000002</v>
      </c>
      <c r="K273" s="18">
        <v>16.72</v>
      </c>
      <c r="L273" s="18">
        <v>1.0119617224880384</v>
      </c>
      <c r="N273" s="18">
        <v>1137.5</v>
      </c>
      <c r="O273" s="18">
        <v>0</v>
      </c>
      <c r="P273" s="18">
        <v>0.95079335679446819</v>
      </c>
      <c r="Q273" s="8">
        <v>15.4</v>
      </c>
      <c r="R273" s="8">
        <v>15.85</v>
      </c>
      <c r="S273" s="8">
        <v>16.196999999999999</v>
      </c>
      <c r="T273" s="8">
        <v>16.48</v>
      </c>
      <c r="U273" s="8">
        <v>16.611999999999998</v>
      </c>
      <c r="V273" s="8">
        <v>16.783999999999999</v>
      </c>
      <c r="W273" s="8">
        <v>16.920000000000002</v>
      </c>
      <c r="X273" s="38" t="s">
        <v>222</v>
      </c>
      <c r="Y273" s="8">
        <v>114.24300000000001</v>
      </c>
      <c r="Z273" s="8">
        <v>114.24300000000001</v>
      </c>
      <c r="AA273">
        <v>183066.57</v>
      </c>
      <c r="AB273">
        <v>154134.65</v>
      </c>
      <c r="AC273">
        <v>137524.74</v>
      </c>
      <c r="AD273">
        <v>124326.65</v>
      </c>
      <c r="AE273">
        <v>120830.36</v>
      </c>
      <c r="AF273" s="38">
        <v>187342.63</v>
      </c>
      <c r="AG273" s="38">
        <v>183066.57</v>
      </c>
    </row>
    <row r="274" spans="2:33" x14ac:dyDescent="0.25">
      <c r="B274" s="25">
        <v>38463</v>
      </c>
      <c r="C274" s="3">
        <v>270</v>
      </c>
      <c r="D274" s="10">
        <v>20</v>
      </c>
      <c r="E274" s="9">
        <v>19</v>
      </c>
      <c r="F274" s="9">
        <v>1</v>
      </c>
      <c r="G274" s="9" t="s">
        <v>258</v>
      </c>
      <c r="H274" s="18">
        <v>0.1</v>
      </c>
      <c r="I274">
        <v>7.8197267440627272E-5</v>
      </c>
      <c r="J274" s="18">
        <v>14.41</v>
      </c>
      <c r="K274" s="18">
        <v>14.87</v>
      </c>
      <c r="L274" s="18">
        <v>0.96906523201076</v>
      </c>
      <c r="N274" s="18">
        <v>1159.95</v>
      </c>
      <c r="O274" s="18">
        <v>1.5700000000000003</v>
      </c>
      <c r="P274" s="18">
        <v>0.9612720195289306</v>
      </c>
      <c r="Q274" s="8">
        <v>14.57</v>
      </c>
      <c r="R274" s="8">
        <v>14.91</v>
      </c>
      <c r="S274" s="8">
        <v>15.157</v>
      </c>
      <c r="T274" s="8">
        <v>15.36</v>
      </c>
      <c r="U274" s="8">
        <v>15.547000000000001</v>
      </c>
      <c r="V274" s="8">
        <v>15.789</v>
      </c>
      <c r="W274" s="8">
        <v>15.98</v>
      </c>
      <c r="X274" s="38" t="s">
        <v>222</v>
      </c>
      <c r="Y274" s="8">
        <v>107.313</v>
      </c>
      <c r="Z274" s="8">
        <v>107.313</v>
      </c>
      <c r="AA274">
        <v>173163.42</v>
      </c>
      <c r="AB274">
        <v>144967.01999999999</v>
      </c>
      <c r="AC274">
        <v>128678.88</v>
      </c>
      <c r="AD274">
        <v>115911.11</v>
      </c>
      <c r="AE274">
        <v>113161.08</v>
      </c>
      <c r="AF274" s="38">
        <v>177193.51</v>
      </c>
      <c r="AG274" s="38">
        <v>173163.42</v>
      </c>
    </row>
    <row r="275" spans="2:33" x14ac:dyDescent="0.25">
      <c r="B275" s="25">
        <v>38464</v>
      </c>
      <c r="C275" s="3">
        <v>271</v>
      </c>
      <c r="D275" s="10">
        <v>20</v>
      </c>
      <c r="E275" s="9">
        <v>18</v>
      </c>
      <c r="F275" s="9">
        <v>2</v>
      </c>
      <c r="G275" s="9" t="s">
        <v>258</v>
      </c>
      <c r="H275" s="18">
        <v>0.1</v>
      </c>
      <c r="I275">
        <v>7.8197267440627272E-5</v>
      </c>
      <c r="J275" s="18">
        <v>15.38</v>
      </c>
      <c r="K275" s="18">
        <v>15.52</v>
      </c>
      <c r="L275" s="18">
        <v>0.990979381443299</v>
      </c>
      <c r="N275" s="18">
        <v>1152.1199999999999</v>
      </c>
      <c r="O275" s="18">
        <v>0.83000000000000007</v>
      </c>
      <c r="P275" s="18">
        <v>0.97781536659944046</v>
      </c>
      <c r="Q275" s="8">
        <v>15.03</v>
      </c>
      <c r="R275" s="8">
        <v>15.14</v>
      </c>
      <c r="S275" s="8">
        <v>15.371</v>
      </c>
      <c r="T275" s="8">
        <v>15.56</v>
      </c>
      <c r="U275" s="8">
        <v>15.756</v>
      </c>
      <c r="V275" s="8">
        <v>16.010000000000002</v>
      </c>
      <c r="W275" s="8">
        <v>16.21</v>
      </c>
      <c r="X275" s="38" t="s">
        <v>222</v>
      </c>
      <c r="Y275" s="8">
        <v>109.077</v>
      </c>
      <c r="Z275" s="8">
        <v>109.077</v>
      </c>
      <c r="AA275">
        <v>178358.58</v>
      </c>
      <c r="AB275">
        <v>147195.37</v>
      </c>
      <c r="AC275">
        <v>130491.45</v>
      </c>
      <c r="AD275">
        <v>117434.38</v>
      </c>
      <c r="AE275">
        <v>114701.88</v>
      </c>
      <c r="AF275" s="38">
        <v>182495.73</v>
      </c>
      <c r="AG275" s="38">
        <v>178358.58</v>
      </c>
    </row>
    <row r="276" spans="2:33" x14ac:dyDescent="0.25">
      <c r="B276" s="25">
        <v>38467</v>
      </c>
      <c r="C276" s="3">
        <v>272</v>
      </c>
      <c r="D276" s="10">
        <v>20</v>
      </c>
      <c r="E276" s="9">
        <v>17</v>
      </c>
      <c r="F276" s="9">
        <v>3</v>
      </c>
      <c r="G276" s="9" t="s">
        <v>258</v>
      </c>
      <c r="H276" s="18">
        <v>0.1</v>
      </c>
      <c r="I276">
        <v>2.3461014723769047E-4</v>
      </c>
      <c r="J276" s="18">
        <v>14.62</v>
      </c>
      <c r="K276" s="18">
        <v>15.26</v>
      </c>
      <c r="L276" s="18">
        <v>0.95806028833551771</v>
      </c>
      <c r="N276" s="18">
        <v>1162.0999999999999</v>
      </c>
      <c r="O276" s="18">
        <v>1.42</v>
      </c>
      <c r="P276" s="18">
        <v>0.95137560203206439</v>
      </c>
      <c r="Q276" s="8">
        <v>14.42</v>
      </c>
      <c r="R276" s="8">
        <v>14.96</v>
      </c>
      <c r="S276" s="8">
        <v>15.157</v>
      </c>
      <c r="T276" s="8">
        <v>15.32</v>
      </c>
      <c r="U276" s="8">
        <v>15.537000000000001</v>
      </c>
      <c r="V276" s="8">
        <v>15.819000000000001</v>
      </c>
      <c r="W276" s="8">
        <v>16.04</v>
      </c>
      <c r="X276" s="38" t="s">
        <v>222</v>
      </c>
      <c r="Y276" s="8">
        <v>107.25300000000001</v>
      </c>
      <c r="Z276" s="8">
        <v>107.25300000000001</v>
      </c>
      <c r="AA276">
        <v>171934.16</v>
      </c>
      <c r="AB276">
        <v>145434.42000000001</v>
      </c>
      <c r="AC276">
        <v>128675.62</v>
      </c>
      <c r="AD276">
        <v>115677.75</v>
      </c>
      <c r="AE276">
        <v>113182.05</v>
      </c>
      <c r="AF276" s="38">
        <v>175879.48</v>
      </c>
      <c r="AG276" s="38">
        <v>171934.16</v>
      </c>
    </row>
    <row r="277" spans="2:33" x14ac:dyDescent="0.25">
      <c r="B277" s="25">
        <v>38468</v>
      </c>
      <c r="C277" s="3">
        <v>273</v>
      </c>
      <c r="D277" s="10">
        <v>20</v>
      </c>
      <c r="E277" s="9">
        <v>16</v>
      </c>
      <c r="F277" s="9">
        <v>4</v>
      </c>
      <c r="G277" s="9" t="s">
        <v>258</v>
      </c>
      <c r="H277" s="18">
        <v>0.1</v>
      </c>
      <c r="I277">
        <v>8.0295844591127263E-5</v>
      </c>
      <c r="J277" s="18">
        <v>14.91</v>
      </c>
      <c r="K277" s="18">
        <v>15.43</v>
      </c>
      <c r="L277" s="18">
        <v>0.96629941672067399</v>
      </c>
      <c r="N277" s="18">
        <v>1151.83</v>
      </c>
      <c r="O277" s="18">
        <v>1.2800000000000011</v>
      </c>
      <c r="P277" s="18">
        <v>0.96628477905073651</v>
      </c>
      <c r="Q277" s="8">
        <v>14.76</v>
      </c>
      <c r="R277" s="8">
        <v>15.05</v>
      </c>
      <c r="S277" s="8">
        <v>15.275</v>
      </c>
      <c r="T277" s="8">
        <v>15.46</v>
      </c>
      <c r="U277" s="8">
        <v>15.68</v>
      </c>
      <c r="V277" s="8">
        <v>15.965</v>
      </c>
      <c r="W277" s="8">
        <v>16.190000000000001</v>
      </c>
      <c r="X277" s="38" t="s">
        <v>222</v>
      </c>
      <c r="Y277" s="8">
        <v>108.38</v>
      </c>
      <c r="Z277" s="8">
        <v>108.38</v>
      </c>
      <c r="AA277">
        <v>175380.02</v>
      </c>
      <c r="AB277">
        <v>146373.04</v>
      </c>
      <c r="AC277">
        <v>129722.84</v>
      </c>
      <c r="AD277">
        <v>116745.68</v>
      </c>
      <c r="AE277">
        <v>114233.03</v>
      </c>
      <c r="AF277" s="38">
        <v>179390.29</v>
      </c>
      <c r="AG277" s="38">
        <v>175380.02</v>
      </c>
    </row>
    <row r="278" spans="2:33" x14ac:dyDescent="0.25">
      <c r="B278" s="25">
        <v>38469</v>
      </c>
      <c r="C278" s="3">
        <v>274</v>
      </c>
      <c r="D278" s="10">
        <v>20</v>
      </c>
      <c r="E278" s="9">
        <v>15</v>
      </c>
      <c r="F278" s="9">
        <v>5</v>
      </c>
      <c r="G278" s="9" t="s">
        <v>258</v>
      </c>
      <c r="H278" s="18">
        <v>0.1</v>
      </c>
      <c r="I278">
        <v>8.0295844591127263E-5</v>
      </c>
      <c r="J278" s="18">
        <v>14.87</v>
      </c>
      <c r="K278" s="18">
        <v>15.32</v>
      </c>
      <c r="L278" s="18">
        <v>0.97062663185378584</v>
      </c>
      <c r="N278" s="18">
        <v>1156.3800000000001</v>
      </c>
      <c r="O278" s="18">
        <v>1.2900000000000009</v>
      </c>
      <c r="P278" s="18">
        <v>0.96791093647675175</v>
      </c>
      <c r="Q278" s="8">
        <v>14.78</v>
      </c>
      <c r="R278" s="8">
        <v>14.99</v>
      </c>
      <c r="S278" s="8">
        <v>15.27</v>
      </c>
      <c r="T278" s="8">
        <v>15.5</v>
      </c>
      <c r="U278" s="8">
        <v>15.699</v>
      </c>
      <c r="V278" s="8">
        <v>15.957000000000001</v>
      </c>
      <c r="W278" s="8">
        <v>16.16</v>
      </c>
      <c r="X278" s="38" t="s">
        <v>222</v>
      </c>
      <c r="Y278" s="8">
        <v>108.35599999999999</v>
      </c>
      <c r="Z278" s="8">
        <v>108.35599999999999</v>
      </c>
      <c r="AA278">
        <v>175394.1</v>
      </c>
      <c r="AB278">
        <v>145936.65</v>
      </c>
      <c r="AC278">
        <v>129786.17</v>
      </c>
      <c r="AD278">
        <v>117016.54</v>
      </c>
      <c r="AE278">
        <v>114323.13</v>
      </c>
      <c r="AF278" s="38">
        <v>179390.29</v>
      </c>
      <c r="AG278" s="38">
        <v>175394.1</v>
      </c>
    </row>
    <row r="279" spans="2:33" x14ac:dyDescent="0.25">
      <c r="B279" s="25">
        <v>38470</v>
      </c>
      <c r="C279" s="3">
        <v>275</v>
      </c>
      <c r="D279" s="10">
        <v>20</v>
      </c>
      <c r="E279" s="9">
        <v>14</v>
      </c>
      <c r="F279" s="9">
        <v>6</v>
      </c>
      <c r="G279" s="9" t="s">
        <v>258</v>
      </c>
      <c r="H279" s="18">
        <v>0.1</v>
      </c>
      <c r="I279">
        <v>8.0295844591127263E-5</v>
      </c>
      <c r="J279" s="18">
        <v>16.86</v>
      </c>
      <c r="K279" s="18">
        <v>16.61</v>
      </c>
      <c r="L279" s="18">
        <v>1.0150511739915713</v>
      </c>
      <c r="N279" s="18">
        <v>1143.22</v>
      </c>
      <c r="O279" s="18">
        <v>-0.32999999999999829</v>
      </c>
      <c r="P279" s="18">
        <v>0.97767997485067593</v>
      </c>
      <c r="Q279" s="8">
        <v>15.55</v>
      </c>
      <c r="R279" s="8">
        <v>15.68</v>
      </c>
      <c r="S279" s="8">
        <v>15.904999999999999</v>
      </c>
      <c r="T279" s="8">
        <v>16.09</v>
      </c>
      <c r="U279" s="8">
        <v>16.222000000000001</v>
      </c>
      <c r="V279" s="8">
        <v>16.393999999999998</v>
      </c>
      <c r="W279" s="8">
        <v>16.53</v>
      </c>
      <c r="X279" s="38" t="s">
        <v>222</v>
      </c>
      <c r="Y279" s="8">
        <v>112.37100000000001</v>
      </c>
      <c r="Z279" s="8">
        <v>112.37100000000001</v>
      </c>
      <c r="AA279">
        <v>184223.38</v>
      </c>
      <c r="AB279">
        <v>152468.76</v>
      </c>
      <c r="AC279">
        <v>135055.22</v>
      </c>
      <c r="AD279">
        <v>121311.86</v>
      </c>
      <c r="AE279">
        <v>117915.02</v>
      </c>
      <c r="AF279" s="38">
        <v>188406.34</v>
      </c>
      <c r="AG279" s="38">
        <v>184223.38</v>
      </c>
    </row>
    <row r="280" spans="2:33" x14ac:dyDescent="0.25">
      <c r="B280" s="25">
        <v>38471</v>
      </c>
      <c r="C280" s="3">
        <v>276</v>
      </c>
      <c r="D280" s="10">
        <v>20</v>
      </c>
      <c r="E280" s="9">
        <v>13</v>
      </c>
      <c r="F280" s="9">
        <v>7</v>
      </c>
      <c r="G280" s="9" t="s">
        <v>258</v>
      </c>
      <c r="H280" s="18">
        <v>0.1</v>
      </c>
      <c r="I280">
        <v>8.0295844591127263E-5</v>
      </c>
      <c r="J280" s="18">
        <v>15.31</v>
      </c>
      <c r="K280" s="18">
        <v>15.71</v>
      </c>
      <c r="L280" s="18">
        <v>0.97453851050286444</v>
      </c>
      <c r="N280" s="18">
        <v>1156.8499999999999</v>
      </c>
      <c r="O280" s="18">
        <v>1.2499999999999982</v>
      </c>
      <c r="P280" s="18">
        <v>0.97777777777777775</v>
      </c>
      <c r="Q280" s="8">
        <v>15.4</v>
      </c>
      <c r="R280" s="8">
        <v>15.58</v>
      </c>
      <c r="S280" s="8">
        <v>15.75</v>
      </c>
      <c r="T280" s="8">
        <v>15.89</v>
      </c>
      <c r="U280" s="8">
        <v>16.091999999999999</v>
      </c>
      <c r="V280" s="8">
        <v>16.353999999999999</v>
      </c>
      <c r="W280" s="8">
        <v>16.559999999999999</v>
      </c>
      <c r="X280" s="38" t="s">
        <v>222</v>
      </c>
      <c r="Y280" s="8">
        <v>111.626</v>
      </c>
      <c r="Z280" s="8">
        <v>111.626</v>
      </c>
      <c r="AA280">
        <v>182673</v>
      </c>
      <c r="AB280">
        <v>151327.24</v>
      </c>
      <c r="AC280">
        <v>133622.04</v>
      </c>
      <c r="AD280">
        <v>120002.19</v>
      </c>
      <c r="AE280">
        <v>117225.83</v>
      </c>
      <c r="AF280" s="38">
        <v>186805.63</v>
      </c>
      <c r="AG280" s="38">
        <v>182673</v>
      </c>
    </row>
    <row r="281" spans="2:33" x14ac:dyDescent="0.25">
      <c r="B281" s="25">
        <v>38474</v>
      </c>
      <c r="C281" s="3">
        <v>277</v>
      </c>
      <c r="D281" s="10">
        <v>20</v>
      </c>
      <c r="E281" s="9">
        <v>12</v>
      </c>
      <c r="F281" s="9">
        <v>8</v>
      </c>
      <c r="G281" s="9" t="s">
        <v>258</v>
      </c>
      <c r="H281" s="18">
        <v>0.1</v>
      </c>
      <c r="I281">
        <v>2.4090687655942133E-4</v>
      </c>
      <c r="J281" s="18">
        <v>15.12</v>
      </c>
      <c r="K281" s="18">
        <v>15.5</v>
      </c>
      <c r="L281" s="18">
        <v>0.97548387096774192</v>
      </c>
      <c r="N281" s="18">
        <v>1162.1600000000001</v>
      </c>
      <c r="O281" s="18">
        <v>1.1800000000000015</v>
      </c>
      <c r="P281" s="18">
        <v>0.97419523002736863</v>
      </c>
      <c r="Q281" s="8">
        <v>14.95</v>
      </c>
      <c r="R281" s="8">
        <v>15.11</v>
      </c>
      <c r="S281" s="8">
        <v>15.346</v>
      </c>
      <c r="T281" s="8">
        <v>15.54</v>
      </c>
      <c r="U281" s="8">
        <v>15.769</v>
      </c>
      <c r="V281" s="8">
        <v>16.065999999999999</v>
      </c>
      <c r="W281" s="8">
        <v>16.3</v>
      </c>
      <c r="X281" s="38" t="s">
        <v>222</v>
      </c>
      <c r="Y281" s="8">
        <v>109.081</v>
      </c>
      <c r="Z281" s="8">
        <v>109.081</v>
      </c>
      <c r="AA281">
        <v>177309.55</v>
      </c>
      <c r="AB281">
        <v>147073.76999999999</v>
      </c>
      <c r="AC281">
        <v>130421.47</v>
      </c>
      <c r="AD281">
        <v>117482.4</v>
      </c>
      <c r="AE281">
        <v>115023.1</v>
      </c>
      <c r="AF281" s="38">
        <v>181275.84</v>
      </c>
      <c r="AG281" s="38">
        <v>177309.55</v>
      </c>
    </row>
    <row r="282" spans="2:33" x14ac:dyDescent="0.25">
      <c r="B282" s="25">
        <v>38475</v>
      </c>
      <c r="C282" s="3">
        <v>278</v>
      </c>
      <c r="D282" s="10">
        <v>20</v>
      </c>
      <c r="E282" s="9">
        <v>11</v>
      </c>
      <c r="F282" s="9">
        <v>9</v>
      </c>
      <c r="G282" s="9" t="s">
        <v>258</v>
      </c>
      <c r="H282" s="18">
        <v>0.1</v>
      </c>
      <c r="I282">
        <v>8.001601089535626E-5</v>
      </c>
      <c r="J282" s="18">
        <v>14.53</v>
      </c>
      <c r="K282" s="18">
        <v>15.15</v>
      </c>
      <c r="L282" s="18">
        <v>0.959075907590759</v>
      </c>
      <c r="N282" s="18">
        <v>1161.17</v>
      </c>
      <c r="O282" s="18">
        <v>1.58</v>
      </c>
      <c r="P282" s="18">
        <v>0.97605893186003678</v>
      </c>
      <c r="Q282" s="8">
        <v>14.84</v>
      </c>
      <c r="R282" s="8">
        <v>14.94</v>
      </c>
      <c r="S282" s="8">
        <v>15.204000000000001</v>
      </c>
      <c r="T282" s="8">
        <v>15.42</v>
      </c>
      <c r="U282" s="8">
        <v>15.628</v>
      </c>
      <c r="V282" s="8">
        <v>15.898</v>
      </c>
      <c r="W282" s="8">
        <v>16.11</v>
      </c>
      <c r="X282" s="38" t="s">
        <v>222</v>
      </c>
      <c r="Y282" s="8">
        <v>108.04</v>
      </c>
      <c r="Z282" s="8">
        <v>108.04</v>
      </c>
      <c r="AA282">
        <v>175706.68</v>
      </c>
      <c r="AB282">
        <v>145564.17000000001</v>
      </c>
      <c r="AC282">
        <v>129315.57</v>
      </c>
      <c r="AD282">
        <v>116519.61</v>
      </c>
      <c r="AE282">
        <v>113922.26</v>
      </c>
      <c r="AF282" s="38">
        <v>179622.61</v>
      </c>
      <c r="AG282" s="38">
        <v>175706.68</v>
      </c>
    </row>
    <row r="283" spans="2:33" x14ac:dyDescent="0.25">
      <c r="B283" s="25">
        <v>38476</v>
      </c>
      <c r="C283" s="3">
        <v>279</v>
      </c>
      <c r="D283" s="10">
        <v>20</v>
      </c>
      <c r="E283" s="9">
        <v>10</v>
      </c>
      <c r="F283" s="9">
        <v>10</v>
      </c>
      <c r="G283" s="9" t="s">
        <v>258</v>
      </c>
      <c r="H283" s="18">
        <v>0.1</v>
      </c>
      <c r="I283">
        <v>8.001601089535626E-5</v>
      </c>
      <c r="J283" s="18">
        <v>13.85</v>
      </c>
      <c r="K283" s="18">
        <v>14.54</v>
      </c>
      <c r="L283" s="18">
        <v>0.9525447042640991</v>
      </c>
      <c r="N283" s="18">
        <v>1175.6500000000001</v>
      </c>
      <c r="O283" s="18">
        <v>1.9700000000000006</v>
      </c>
      <c r="P283" s="18">
        <v>0.96286759723539783</v>
      </c>
      <c r="Q283" s="8">
        <v>14.21</v>
      </c>
      <c r="R283" s="8">
        <v>14.4</v>
      </c>
      <c r="S283" s="8">
        <v>14.757999999999999</v>
      </c>
      <c r="T283" s="8">
        <v>15.05</v>
      </c>
      <c r="U283" s="8">
        <v>15.282999999999999</v>
      </c>
      <c r="V283" s="8">
        <v>15.583</v>
      </c>
      <c r="W283" s="8">
        <v>15.82</v>
      </c>
      <c r="X283" s="38" t="s">
        <v>222</v>
      </c>
      <c r="Y283" s="8">
        <v>105.10399999999998</v>
      </c>
      <c r="Z283" s="8">
        <v>105.10399999999998</v>
      </c>
      <c r="AA283">
        <v>168817.56</v>
      </c>
      <c r="AB283">
        <v>140814.46</v>
      </c>
      <c r="AC283">
        <v>125880.2</v>
      </c>
      <c r="AD283">
        <v>113845.62</v>
      </c>
      <c r="AE283">
        <v>111546.5</v>
      </c>
      <c r="AF283" s="38">
        <v>172565.58</v>
      </c>
      <c r="AG283" s="38">
        <v>168817.56</v>
      </c>
    </row>
    <row r="284" spans="2:33" x14ac:dyDescent="0.25">
      <c r="B284" s="25">
        <v>38477</v>
      </c>
      <c r="C284" s="3">
        <v>280</v>
      </c>
      <c r="D284" s="10">
        <v>20</v>
      </c>
      <c r="E284" s="9">
        <v>9</v>
      </c>
      <c r="F284" s="9">
        <v>11</v>
      </c>
      <c r="G284" s="9" t="s">
        <v>258</v>
      </c>
      <c r="H284" s="18">
        <v>0.1</v>
      </c>
      <c r="I284">
        <v>8.001601089535626E-5</v>
      </c>
      <c r="J284" s="18">
        <v>13.98</v>
      </c>
      <c r="K284" s="18">
        <v>14.31</v>
      </c>
      <c r="L284" s="18">
        <v>0.97693920335429774</v>
      </c>
      <c r="N284" s="18">
        <v>1172.6300000000001</v>
      </c>
      <c r="O284" s="18">
        <v>1.5899999999999999</v>
      </c>
      <c r="P284" s="18">
        <v>0.97132221149869014</v>
      </c>
      <c r="Q284" s="8">
        <v>14.09</v>
      </c>
      <c r="R284" s="8">
        <v>14.17</v>
      </c>
      <c r="S284" s="8">
        <v>14.506</v>
      </c>
      <c r="T284" s="8">
        <v>14.78</v>
      </c>
      <c r="U284" s="8">
        <v>15.019</v>
      </c>
      <c r="V284" s="8">
        <v>15.327</v>
      </c>
      <c r="W284" s="8">
        <v>15.57</v>
      </c>
      <c r="X284" s="38" t="s">
        <v>222</v>
      </c>
      <c r="Y284" s="8">
        <v>103.46199999999999</v>
      </c>
      <c r="Z284" s="8">
        <v>103.46199999999999</v>
      </c>
      <c r="AA284">
        <v>166702.35</v>
      </c>
      <c r="AB284">
        <v>138490.22</v>
      </c>
      <c r="AC284">
        <v>123680.41</v>
      </c>
      <c r="AD284">
        <v>111854.31</v>
      </c>
      <c r="AE284">
        <v>109680.25</v>
      </c>
      <c r="AF284" s="38">
        <v>170389.6</v>
      </c>
      <c r="AG284" s="38">
        <v>166702.35</v>
      </c>
    </row>
    <row r="285" spans="2:33" x14ac:dyDescent="0.25">
      <c r="B285" s="25">
        <v>38478</v>
      </c>
      <c r="C285" s="3">
        <v>281</v>
      </c>
      <c r="D285" s="10">
        <v>20</v>
      </c>
      <c r="E285" s="9">
        <v>8</v>
      </c>
      <c r="F285" s="9">
        <v>-8</v>
      </c>
      <c r="G285" s="9" t="s">
        <v>258</v>
      </c>
      <c r="H285" s="18">
        <v>0.1</v>
      </c>
      <c r="I285">
        <v>8.001601089535626E-5</v>
      </c>
      <c r="J285" s="18">
        <v>14.05</v>
      </c>
      <c r="K285" s="18">
        <v>14.44</v>
      </c>
      <c r="L285" s="18">
        <v>0.97299168975069261</v>
      </c>
      <c r="N285" s="18">
        <v>1171.3499999999999</v>
      </c>
      <c r="O285" s="18">
        <v>1.6199999999999992</v>
      </c>
      <c r="P285" s="18">
        <v>0.97365170852202554</v>
      </c>
      <c r="Q285" s="8">
        <v>14.19</v>
      </c>
      <c r="R285" s="8">
        <v>14.21</v>
      </c>
      <c r="S285" s="8">
        <v>14.574</v>
      </c>
      <c r="T285" s="8">
        <v>14.87</v>
      </c>
      <c r="U285" s="8">
        <v>15.112</v>
      </c>
      <c r="V285" s="8">
        <v>15.423999999999999</v>
      </c>
      <c r="W285" s="8">
        <v>15.67</v>
      </c>
      <c r="X285" s="38" t="s">
        <v>222</v>
      </c>
      <c r="Y285" s="8">
        <v>104.05</v>
      </c>
      <c r="Z285" s="8">
        <v>104.05</v>
      </c>
      <c r="AA285">
        <v>167470.32</v>
      </c>
      <c r="AB285">
        <v>139048.65</v>
      </c>
      <c r="AC285">
        <v>124374.87</v>
      </c>
      <c r="AD285">
        <v>112551.32</v>
      </c>
      <c r="AE285">
        <v>110376.93</v>
      </c>
      <c r="AF285" s="38">
        <v>171160.92</v>
      </c>
      <c r="AG285" s="38">
        <v>167470.32</v>
      </c>
    </row>
    <row r="286" spans="2:33" x14ac:dyDescent="0.25">
      <c r="B286" s="25">
        <v>38481</v>
      </c>
      <c r="C286" s="3">
        <v>282</v>
      </c>
      <c r="D286" s="10">
        <v>20</v>
      </c>
      <c r="E286" s="9">
        <v>7</v>
      </c>
      <c r="F286" s="9">
        <v>-7</v>
      </c>
      <c r="G286" s="9" t="s">
        <v>258</v>
      </c>
      <c r="H286" s="18">
        <v>0.1</v>
      </c>
      <c r="I286">
        <v>2.4006724088443399E-4</v>
      </c>
      <c r="J286" s="18">
        <v>13.75</v>
      </c>
      <c r="K286" s="18">
        <v>13.98</v>
      </c>
      <c r="L286" s="18">
        <v>0.98354792560801141</v>
      </c>
      <c r="N286" s="18">
        <v>1178.8399999999999</v>
      </c>
      <c r="O286" s="18">
        <v>1.8599999999999994</v>
      </c>
      <c r="P286" s="18">
        <v>0.96830131095234795</v>
      </c>
      <c r="Q286" s="8">
        <v>13.96</v>
      </c>
      <c r="R286" s="8">
        <v>14.02</v>
      </c>
      <c r="S286" s="8">
        <v>14.417</v>
      </c>
      <c r="T286" s="8">
        <v>14.74</v>
      </c>
      <c r="U286" s="8">
        <v>15.004</v>
      </c>
      <c r="V286" s="8">
        <v>15.343</v>
      </c>
      <c r="W286" s="8">
        <v>15.61</v>
      </c>
      <c r="X286" s="38" t="s">
        <v>222</v>
      </c>
      <c r="Y286" s="8">
        <v>103.09400000000001</v>
      </c>
      <c r="Z286" s="8">
        <v>103.09400000000001</v>
      </c>
      <c r="AA286">
        <v>165105.12</v>
      </c>
      <c r="AB286">
        <v>137459.74</v>
      </c>
      <c r="AC286">
        <v>123230.16</v>
      </c>
      <c r="AD286">
        <v>111711.77</v>
      </c>
      <c r="AE286">
        <v>109746.11</v>
      </c>
      <c r="AF286" s="38">
        <v>168702.51</v>
      </c>
      <c r="AG286" s="38">
        <v>165105.12</v>
      </c>
    </row>
    <row r="287" spans="2:33" x14ac:dyDescent="0.25">
      <c r="B287" s="25">
        <v>38482</v>
      </c>
      <c r="C287" s="3">
        <v>283</v>
      </c>
      <c r="D287" s="10">
        <v>20</v>
      </c>
      <c r="E287" s="9">
        <v>6</v>
      </c>
      <c r="F287" s="9">
        <v>-6</v>
      </c>
      <c r="G287" s="9" t="s">
        <v>258</v>
      </c>
      <c r="H287" s="18">
        <v>0.1</v>
      </c>
      <c r="I287">
        <v>7.9456365113639293E-5</v>
      </c>
      <c r="J287" s="18">
        <v>14.91</v>
      </c>
      <c r="K287" s="18">
        <v>15.03</v>
      </c>
      <c r="L287" s="18">
        <v>0.99201596806387227</v>
      </c>
      <c r="N287" s="18">
        <v>1166.22</v>
      </c>
      <c r="O287" s="18">
        <v>0.94999999999999929</v>
      </c>
      <c r="P287" s="18">
        <v>0.96416154051885539</v>
      </c>
      <c r="Q287" s="8">
        <v>14.42</v>
      </c>
      <c r="R287" s="8">
        <v>14.57</v>
      </c>
      <c r="S287" s="8">
        <v>14.956</v>
      </c>
      <c r="T287" s="8">
        <v>15.27</v>
      </c>
      <c r="U287" s="8">
        <v>15.448</v>
      </c>
      <c r="V287" s="8">
        <v>15.678000000000001</v>
      </c>
      <c r="W287" s="8">
        <v>15.86</v>
      </c>
      <c r="X287" s="38" t="s">
        <v>222</v>
      </c>
      <c r="Y287" s="8">
        <v>106.20199999999998</v>
      </c>
      <c r="Z287" s="8">
        <v>106.20199999999998</v>
      </c>
      <c r="AA287">
        <v>171285.21</v>
      </c>
      <c r="AB287">
        <v>142684.32</v>
      </c>
      <c r="AC287">
        <v>127722.93</v>
      </c>
      <c r="AD287">
        <v>115237.09</v>
      </c>
      <c r="AE287">
        <v>112427.87</v>
      </c>
      <c r="AF287" s="38">
        <v>175003.85</v>
      </c>
      <c r="AG287" s="38">
        <v>171285.21</v>
      </c>
    </row>
    <row r="288" spans="2:33" x14ac:dyDescent="0.25">
      <c r="B288" s="25">
        <v>38483</v>
      </c>
      <c r="C288" s="3">
        <v>284</v>
      </c>
      <c r="D288" s="10">
        <v>20</v>
      </c>
      <c r="E288" s="9">
        <v>5</v>
      </c>
      <c r="F288" s="9">
        <v>-5</v>
      </c>
      <c r="G288" s="9" t="s">
        <v>258</v>
      </c>
      <c r="H288" s="18">
        <v>0.1</v>
      </c>
      <c r="I288">
        <v>7.9456365113639293E-5</v>
      </c>
      <c r="J288" s="18">
        <v>14.45</v>
      </c>
      <c r="K288" s="18">
        <v>14.86</v>
      </c>
      <c r="L288" s="18">
        <v>0.97240915208613732</v>
      </c>
      <c r="N288" s="18">
        <v>1171.1099999999999</v>
      </c>
      <c r="O288" s="18">
        <v>1.5200000000000014</v>
      </c>
      <c r="P288" s="18">
        <v>0.96819363872774555</v>
      </c>
      <c r="Q288" s="8">
        <v>14.52</v>
      </c>
      <c r="R288" s="8">
        <v>14.65</v>
      </c>
      <c r="S288" s="8">
        <v>14.997</v>
      </c>
      <c r="T288" s="8">
        <v>15.28</v>
      </c>
      <c r="U288" s="8">
        <v>15.488</v>
      </c>
      <c r="V288" s="8">
        <v>15.757999999999999</v>
      </c>
      <c r="W288" s="8">
        <v>15.97</v>
      </c>
      <c r="X288" s="38" t="s">
        <v>222</v>
      </c>
      <c r="Y288" s="8">
        <v>106.663</v>
      </c>
      <c r="Z288" s="8">
        <v>106.663</v>
      </c>
      <c r="AA288">
        <v>172300.66</v>
      </c>
      <c r="AB288">
        <v>143182.97</v>
      </c>
      <c r="AC288">
        <v>127882.31</v>
      </c>
      <c r="AD288">
        <v>115489.39</v>
      </c>
      <c r="AE288">
        <v>112928.87</v>
      </c>
      <c r="AF288" s="38">
        <v>176027.44</v>
      </c>
      <c r="AG288" s="38">
        <v>172300.66</v>
      </c>
    </row>
    <row r="289" spans="2:33" x14ac:dyDescent="0.25">
      <c r="B289" s="25">
        <v>38484</v>
      </c>
      <c r="C289" s="3">
        <v>285</v>
      </c>
      <c r="D289" s="10">
        <v>20</v>
      </c>
      <c r="E289" s="9">
        <v>4</v>
      </c>
      <c r="F289" s="9">
        <v>-4</v>
      </c>
      <c r="G289" s="9" t="s">
        <v>258</v>
      </c>
      <c r="H289" s="18">
        <v>0.1</v>
      </c>
      <c r="I289">
        <v>7.9456365113639293E-5</v>
      </c>
      <c r="J289" s="18">
        <v>16.12</v>
      </c>
      <c r="K289" s="18">
        <v>16.43</v>
      </c>
      <c r="L289" s="18">
        <v>0.98113207547169823</v>
      </c>
      <c r="N289" s="18">
        <v>1159.3599999999999</v>
      </c>
      <c r="O289" s="18">
        <v>0.30000000000000071</v>
      </c>
      <c r="P289" s="18">
        <v>0.97884774185352219</v>
      </c>
      <c r="Q289" s="8">
        <v>15.41</v>
      </c>
      <c r="R289" s="8">
        <v>15.43</v>
      </c>
      <c r="S289" s="8">
        <v>15.743</v>
      </c>
      <c r="T289" s="8">
        <v>16</v>
      </c>
      <c r="U289" s="8">
        <v>16.126000000000001</v>
      </c>
      <c r="V289" s="8">
        <v>16.29</v>
      </c>
      <c r="W289" s="8">
        <v>16.420000000000002</v>
      </c>
      <c r="X289" s="38" t="s">
        <v>222</v>
      </c>
      <c r="Y289" s="8">
        <v>111.419</v>
      </c>
      <c r="Z289" s="8">
        <v>111.419</v>
      </c>
      <c r="AA289">
        <v>181763.55</v>
      </c>
      <c r="AB289">
        <v>150415.07</v>
      </c>
      <c r="AC289">
        <v>133984.42000000001</v>
      </c>
      <c r="AD289">
        <v>120391.37</v>
      </c>
      <c r="AE289">
        <v>116953.37</v>
      </c>
      <c r="AF289" s="38">
        <v>185681.02</v>
      </c>
      <c r="AG289" s="38">
        <v>181763.55</v>
      </c>
    </row>
    <row r="290" spans="2:33" x14ac:dyDescent="0.25">
      <c r="B290" s="25">
        <v>38485</v>
      </c>
      <c r="C290" s="3">
        <v>286</v>
      </c>
      <c r="D290" s="10">
        <v>20</v>
      </c>
      <c r="E290" s="9">
        <v>3</v>
      </c>
      <c r="F290" s="9">
        <v>-3</v>
      </c>
      <c r="G290" s="9" t="s">
        <v>258</v>
      </c>
      <c r="H290" s="18">
        <v>0.1</v>
      </c>
      <c r="I290">
        <v>7.9456365113639293E-5</v>
      </c>
      <c r="J290" s="18">
        <v>16.32</v>
      </c>
      <c r="K290" s="18">
        <v>16.82</v>
      </c>
      <c r="L290" s="18">
        <v>0.97027348394768131</v>
      </c>
      <c r="N290" s="18">
        <v>1154.05</v>
      </c>
      <c r="O290" s="18">
        <v>0.41999999999999815</v>
      </c>
      <c r="P290" s="18">
        <v>0.99450618054688467</v>
      </c>
      <c r="Q290" s="8">
        <v>15.93</v>
      </c>
      <c r="R290" s="8">
        <v>15.76</v>
      </c>
      <c r="S290" s="8">
        <v>16.018000000000001</v>
      </c>
      <c r="T290" s="8">
        <v>16.23</v>
      </c>
      <c r="U290" s="8">
        <v>16.382999999999999</v>
      </c>
      <c r="V290" s="8">
        <v>16.582000000000001</v>
      </c>
      <c r="W290" s="8">
        <v>16.739999999999998</v>
      </c>
      <c r="X290" s="38" t="s">
        <v>222</v>
      </c>
      <c r="Y290" s="8">
        <v>113.64299999999999</v>
      </c>
      <c r="Z290" s="8">
        <v>113.64299999999999</v>
      </c>
      <c r="AA290">
        <v>186001.9</v>
      </c>
      <c r="AB290">
        <v>153141.4</v>
      </c>
      <c r="AC290">
        <v>135982.39999999999</v>
      </c>
      <c r="AD290">
        <v>122291.59</v>
      </c>
      <c r="AE290">
        <v>119014.08</v>
      </c>
      <c r="AF290" s="38">
        <v>189995.96</v>
      </c>
      <c r="AG290" s="38">
        <v>186001.9</v>
      </c>
    </row>
    <row r="291" spans="2:33" x14ac:dyDescent="0.25">
      <c r="B291" s="25">
        <v>38488</v>
      </c>
      <c r="C291" s="3">
        <v>287</v>
      </c>
      <c r="D291" s="10">
        <v>20</v>
      </c>
      <c r="E291" s="9">
        <v>2</v>
      </c>
      <c r="F291" s="9">
        <v>-2</v>
      </c>
      <c r="G291" s="9" t="s">
        <v>258</v>
      </c>
      <c r="H291" s="18">
        <v>0.1</v>
      </c>
      <c r="I291">
        <v>2.3838803578479784E-4</v>
      </c>
      <c r="J291" s="18">
        <v>15.68</v>
      </c>
      <c r="K291" s="18">
        <v>15.93</v>
      </c>
      <c r="L291" s="18">
        <v>0.98430634023854358</v>
      </c>
      <c r="N291" s="18">
        <v>1165.69</v>
      </c>
      <c r="O291" s="18">
        <v>0.80999999999999872</v>
      </c>
      <c r="P291" s="18">
        <v>0.99366562160087013</v>
      </c>
      <c r="Q291" s="8">
        <v>15.53</v>
      </c>
      <c r="R291" s="8">
        <v>15.52</v>
      </c>
      <c r="S291" s="8">
        <v>15.629</v>
      </c>
      <c r="T291" s="8">
        <v>15.72</v>
      </c>
      <c r="U291" s="8">
        <v>15.952</v>
      </c>
      <c r="V291" s="8">
        <v>16.253</v>
      </c>
      <c r="W291" s="8">
        <v>16.489999999999998</v>
      </c>
      <c r="X291" s="38" t="s">
        <v>222</v>
      </c>
      <c r="Y291" s="8">
        <v>111.09399999999999</v>
      </c>
      <c r="Z291" s="8">
        <v>111.09399999999999</v>
      </c>
      <c r="AA291">
        <v>183028.15</v>
      </c>
      <c r="AB291">
        <v>149595.51999999999</v>
      </c>
      <c r="AC291">
        <v>131837.73000000001</v>
      </c>
      <c r="AD291">
        <v>119041.49</v>
      </c>
      <c r="AE291">
        <v>116559.3</v>
      </c>
      <c r="AF291" s="38">
        <v>186913.06</v>
      </c>
      <c r="AG291" s="38">
        <v>183028.15</v>
      </c>
    </row>
    <row r="292" spans="2:33" x14ac:dyDescent="0.25">
      <c r="B292" s="25">
        <v>38489</v>
      </c>
      <c r="C292" s="3">
        <v>288</v>
      </c>
      <c r="D292" s="10">
        <v>20</v>
      </c>
      <c r="E292" s="9">
        <v>1</v>
      </c>
      <c r="F292" s="9">
        <v>-1</v>
      </c>
      <c r="G292" s="9" t="s">
        <v>258</v>
      </c>
      <c r="H292" s="18">
        <v>0.1</v>
      </c>
      <c r="I292">
        <v>7.8057376700968462E-5</v>
      </c>
      <c r="J292" s="18">
        <v>14.57</v>
      </c>
      <c r="K292" s="18">
        <v>15.25</v>
      </c>
      <c r="L292" s="18">
        <v>0.95540983606557384</v>
      </c>
      <c r="N292" s="18">
        <v>1173.8</v>
      </c>
      <c r="O292" s="18">
        <v>1.5700000000000003</v>
      </c>
      <c r="P292" s="18">
        <v>0.9652128080115957</v>
      </c>
      <c r="Q292" s="8">
        <v>14.65</v>
      </c>
      <c r="R292" s="8">
        <v>14.97</v>
      </c>
      <c r="S292" s="8">
        <v>15.178000000000001</v>
      </c>
      <c r="T292" s="8">
        <v>15.35</v>
      </c>
      <c r="U292" s="8">
        <v>15.589</v>
      </c>
      <c r="V292" s="8">
        <v>15.897</v>
      </c>
      <c r="W292" s="8">
        <v>16.14</v>
      </c>
      <c r="X292" s="38" t="s">
        <v>222</v>
      </c>
      <c r="Y292" s="8">
        <v>107.77400000000002</v>
      </c>
      <c r="Z292" s="8">
        <v>107.77400000000002</v>
      </c>
      <c r="AA292">
        <v>176361.89</v>
      </c>
      <c r="AB292">
        <v>145241.47</v>
      </c>
      <c r="AC292">
        <v>128710.1</v>
      </c>
      <c r="AD292">
        <v>116337.32</v>
      </c>
      <c r="AE292">
        <v>114005.15</v>
      </c>
      <c r="AF292" s="38">
        <v>180090.71</v>
      </c>
      <c r="AG292" s="38">
        <v>176361.89</v>
      </c>
    </row>
    <row r="293" spans="2:33" x14ac:dyDescent="0.25">
      <c r="B293" s="25">
        <v>38490</v>
      </c>
      <c r="C293" s="3">
        <v>289</v>
      </c>
      <c r="D293" s="10">
        <v>19</v>
      </c>
      <c r="E293" s="9">
        <v>19</v>
      </c>
      <c r="F293" s="9">
        <v>0</v>
      </c>
      <c r="G293" s="9" t="s">
        <v>259</v>
      </c>
      <c r="H293" s="18">
        <v>0.1</v>
      </c>
      <c r="I293">
        <v>7.8057376700968462E-5</v>
      </c>
      <c r="J293" s="18">
        <v>13.63</v>
      </c>
      <c r="K293" s="18">
        <v>14.24</v>
      </c>
      <c r="L293" s="18">
        <v>0.9571629213483146</v>
      </c>
      <c r="N293" s="18">
        <v>1185.56</v>
      </c>
      <c r="O293" s="18">
        <v>2.4499999999999975</v>
      </c>
      <c r="P293" s="18">
        <v>0.95719063545150507</v>
      </c>
      <c r="Q293" s="8">
        <v>14.31</v>
      </c>
      <c r="R293" s="8">
        <v>14.663</v>
      </c>
      <c r="S293" s="8">
        <v>14.95</v>
      </c>
      <c r="T293" s="8">
        <v>15.201000000000001</v>
      </c>
      <c r="U293" s="8">
        <v>15.525</v>
      </c>
      <c r="V293" s="8">
        <v>15.78</v>
      </c>
      <c r="W293" s="8">
        <v>16.079999999999998</v>
      </c>
      <c r="X293" s="38" t="s">
        <v>223</v>
      </c>
      <c r="Y293" s="8">
        <v>106.497</v>
      </c>
      <c r="Z293" s="8">
        <v>106.509</v>
      </c>
      <c r="AA293">
        <v>168600.18</v>
      </c>
      <c r="AB293">
        <v>140324.66</v>
      </c>
      <c r="AC293">
        <v>125366.14</v>
      </c>
      <c r="AD293">
        <v>113450.84</v>
      </c>
      <c r="AE293">
        <v>111333.04</v>
      </c>
      <c r="AF293" s="38">
        <v>172150.84</v>
      </c>
      <c r="AG293" s="38">
        <v>168600.18</v>
      </c>
    </row>
    <row r="294" spans="2:33" x14ac:dyDescent="0.25">
      <c r="B294" s="25">
        <v>38491</v>
      </c>
      <c r="C294" s="3">
        <v>290</v>
      </c>
      <c r="D294" s="10">
        <v>19</v>
      </c>
      <c r="E294" s="9">
        <v>18</v>
      </c>
      <c r="F294" s="9">
        <v>1</v>
      </c>
      <c r="G294" s="9" t="s">
        <v>259</v>
      </c>
      <c r="H294" s="18">
        <v>0.1</v>
      </c>
      <c r="I294">
        <v>7.8057376700968462E-5</v>
      </c>
      <c r="J294" s="18">
        <v>13.32</v>
      </c>
      <c r="K294" s="18">
        <v>13.89</v>
      </c>
      <c r="L294" s="18">
        <v>0.95896328293736499</v>
      </c>
      <c r="N294" s="18">
        <v>1191.08</v>
      </c>
      <c r="O294" s="18">
        <v>2.641</v>
      </c>
      <c r="P294" s="18">
        <v>0.94996619337390142</v>
      </c>
      <c r="Q294" s="8">
        <v>14.05</v>
      </c>
      <c r="R294" s="8">
        <v>14.458</v>
      </c>
      <c r="S294" s="8">
        <v>14.79</v>
      </c>
      <c r="T294" s="8">
        <v>15.05</v>
      </c>
      <c r="U294" s="8">
        <v>15.385999999999999</v>
      </c>
      <c r="V294" s="8">
        <v>15.65</v>
      </c>
      <c r="W294" s="8">
        <v>15.961</v>
      </c>
      <c r="X294" s="38" t="s">
        <v>223</v>
      </c>
      <c r="Y294" s="8">
        <v>105.33199999999999</v>
      </c>
      <c r="Z294" s="8">
        <v>105.345</v>
      </c>
      <c r="AA294">
        <v>165588.06</v>
      </c>
      <c r="AB294">
        <v>138398.43</v>
      </c>
      <c r="AC294">
        <v>124039.37</v>
      </c>
      <c r="AD294">
        <v>112338.7</v>
      </c>
      <c r="AE294">
        <v>110341.3</v>
      </c>
      <c r="AF294" s="38">
        <v>169061.85</v>
      </c>
      <c r="AG294" s="38">
        <v>165588.06</v>
      </c>
    </row>
    <row r="295" spans="2:33" x14ac:dyDescent="0.25">
      <c r="B295" s="25">
        <v>38492</v>
      </c>
      <c r="C295" s="3">
        <v>291</v>
      </c>
      <c r="D295" s="10">
        <v>19</v>
      </c>
      <c r="E295" s="9">
        <v>17</v>
      </c>
      <c r="F295" s="9">
        <v>2</v>
      </c>
      <c r="G295" s="9" t="s">
        <v>259</v>
      </c>
      <c r="H295" s="18">
        <v>0.1</v>
      </c>
      <c r="I295">
        <v>7.8057376700968462E-5</v>
      </c>
      <c r="J295" s="18">
        <v>13.14</v>
      </c>
      <c r="K295" s="18">
        <v>14.12</v>
      </c>
      <c r="L295" s="18">
        <v>0.93059490084985841</v>
      </c>
      <c r="N295" s="18">
        <v>1189.28</v>
      </c>
      <c r="O295" s="18">
        <v>2.8339999999999996</v>
      </c>
      <c r="P295" s="18">
        <v>0.93898305084745759</v>
      </c>
      <c r="Q295" s="8">
        <v>13.85</v>
      </c>
      <c r="R295" s="8">
        <v>14.348000000000001</v>
      </c>
      <c r="S295" s="8">
        <v>14.75</v>
      </c>
      <c r="T295" s="8">
        <v>15.023</v>
      </c>
      <c r="U295" s="8">
        <v>15.374000000000001</v>
      </c>
      <c r="V295" s="8">
        <v>15.65</v>
      </c>
      <c r="W295" s="8">
        <v>15.974</v>
      </c>
      <c r="X295" s="38" t="s">
        <v>223</v>
      </c>
      <c r="Y295" s="8">
        <v>104.956</v>
      </c>
      <c r="Z295" s="8">
        <v>104.96900000000001</v>
      </c>
      <c r="AA295">
        <v>163362.35999999999</v>
      </c>
      <c r="AB295">
        <v>137429.17000000001</v>
      </c>
      <c r="AC295">
        <v>123725.66</v>
      </c>
      <c r="AD295">
        <v>112158.16</v>
      </c>
      <c r="AE295">
        <v>110266.79</v>
      </c>
      <c r="AF295" s="38">
        <v>166776.26</v>
      </c>
      <c r="AG295" s="38">
        <v>163362.35999999999</v>
      </c>
    </row>
    <row r="296" spans="2:33" x14ac:dyDescent="0.25">
      <c r="B296" s="25">
        <v>38495</v>
      </c>
      <c r="C296" s="3">
        <v>292</v>
      </c>
      <c r="D296" s="10">
        <v>19</v>
      </c>
      <c r="E296" s="9">
        <v>16</v>
      </c>
      <c r="F296" s="9">
        <v>3</v>
      </c>
      <c r="G296" s="9" t="s">
        <v>259</v>
      </c>
      <c r="H296" s="18">
        <v>0.1</v>
      </c>
      <c r="I296">
        <v>2.341904094409486E-4</v>
      </c>
      <c r="J296" s="18">
        <v>12.95</v>
      </c>
      <c r="K296" s="18">
        <v>13.53</v>
      </c>
      <c r="L296" s="18">
        <v>0.95713229859571325</v>
      </c>
      <c r="N296" s="18">
        <v>1193.8599999999999</v>
      </c>
      <c r="O296" s="18">
        <v>2.6010000000000009</v>
      </c>
      <c r="P296" s="18">
        <v>0.92999313658201788</v>
      </c>
      <c r="Q296" s="8">
        <v>13.55</v>
      </c>
      <c r="R296" s="8">
        <v>14.116</v>
      </c>
      <c r="S296" s="8">
        <v>14.57</v>
      </c>
      <c r="T296" s="8">
        <v>14.803000000000001</v>
      </c>
      <c r="U296" s="8">
        <v>15.103999999999999</v>
      </c>
      <c r="V296" s="8">
        <v>15.34</v>
      </c>
      <c r="W296" s="8">
        <v>15.551</v>
      </c>
      <c r="X296" s="38" t="s">
        <v>223</v>
      </c>
      <c r="Y296" s="8">
        <v>103.02500000000001</v>
      </c>
      <c r="Z296" s="8">
        <v>103.03400000000001</v>
      </c>
      <c r="AA296">
        <v>160007.99</v>
      </c>
      <c r="AB296">
        <v>135327.28</v>
      </c>
      <c r="AC296">
        <v>122196.34</v>
      </c>
      <c r="AD296">
        <v>110489.27</v>
      </c>
      <c r="AE296">
        <v>108306.61</v>
      </c>
      <c r="AF296" s="38">
        <v>163312.73000000001</v>
      </c>
      <c r="AG296" s="38">
        <v>160007.99</v>
      </c>
    </row>
    <row r="297" spans="2:33" x14ac:dyDescent="0.25">
      <c r="B297" s="25">
        <v>38496</v>
      </c>
      <c r="C297" s="3">
        <v>293</v>
      </c>
      <c r="D297" s="10">
        <v>19</v>
      </c>
      <c r="E297" s="9">
        <v>15</v>
      </c>
      <c r="F297" s="9">
        <v>4</v>
      </c>
      <c r="G297" s="9" t="s">
        <v>259</v>
      </c>
      <c r="H297" s="18">
        <v>0.1</v>
      </c>
      <c r="I297">
        <v>8.0715608642201175E-5</v>
      </c>
      <c r="J297" s="18">
        <v>12.69</v>
      </c>
      <c r="K297" s="18">
        <v>13.62</v>
      </c>
      <c r="L297" s="18">
        <v>0.93171806167400884</v>
      </c>
      <c r="N297" s="18">
        <v>1194.07</v>
      </c>
      <c r="O297" s="18">
        <v>2.8670000000000009</v>
      </c>
      <c r="P297" s="18">
        <v>0.93093922651933703</v>
      </c>
      <c r="Q297" s="8">
        <v>13.48</v>
      </c>
      <c r="R297" s="8">
        <v>14.034000000000001</v>
      </c>
      <c r="S297" s="8">
        <v>14.48</v>
      </c>
      <c r="T297" s="8">
        <v>14.737</v>
      </c>
      <c r="U297" s="8">
        <v>15.07</v>
      </c>
      <c r="V297" s="8">
        <v>15.33</v>
      </c>
      <c r="W297" s="8">
        <v>15.557</v>
      </c>
      <c r="X297" s="38" t="s">
        <v>223</v>
      </c>
      <c r="Y297" s="8">
        <v>102.678</v>
      </c>
      <c r="Z297" s="8">
        <v>102.688</v>
      </c>
      <c r="AA297">
        <v>159171.93</v>
      </c>
      <c r="AB297">
        <v>134541.32999999999</v>
      </c>
      <c r="AC297">
        <v>121496.15</v>
      </c>
      <c r="AD297">
        <v>110057.73</v>
      </c>
      <c r="AE297">
        <v>108089.12</v>
      </c>
      <c r="AF297" s="38">
        <v>162446.22</v>
      </c>
      <c r="AG297" s="38">
        <v>159171.93</v>
      </c>
    </row>
    <row r="298" spans="2:33" x14ac:dyDescent="0.25">
      <c r="B298" s="25">
        <v>38497</v>
      </c>
      <c r="C298" s="3">
        <v>294</v>
      </c>
      <c r="D298" s="10">
        <v>19</v>
      </c>
      <c r="E298" s="9">
        <v>14</v>
      </c>
      <c r="F298" s="9">
        <v>5</v>
      </c>
      <c r="G298" s="9" t="s">
        <v>259</v>
      </c>
      <c r="H298" s="18">
        <v>0.1</v>
      </c>
      <c r="I298">
        <v>8.0715608642201175E-5</v>
      </c>
      <c r="J298" s="18">
        <v>12.58</v>
      </c>
      <c r="K298" s="18">
        <v>13.67</v>
      </c>
      <c r="L298" s="18">
        <v>0.92026335040234086</v>
      </c>
      <c r="N298" s="18">
        <v>1190.01</v>
      </c>
      <c r="O298" s="18">
        <v>2.9730000000000008</v>
      </c>
      <c r="P298" s="18">
        <v>0.93668272539573294</v>
      </c>
      <c r="Q298" s="8">
        <v>13.61</v>
      </c>
      <c r="R298" s="8">
        <v>14.119</v>
      </c>
      <c r="S298" s="8">
        <v>14.53</v>
      </c>
      <c r="T298" s="8">
        <v>14.766</v>
      </c>
      <c r="U298" s="8">
        <v>15.071</v>
      </c>
      <c r="V298" s="8">
        <v>15.31</v>
      </c>
      <c r="W298" s="8">
        <v>15.553000000000001</v>
      </c>
      <c r="X298" s="38" t="s">
        <v>223</v>
      </c>
      <c r="Y298" s="8">
        <v>102.94900000000001</v>
      </c>
      <c r="Z298" s="8">
        <v>102.959</v>
      </c>
      <c r="AA298">
        <v>160565.06</v>
      </c>
      <c r="AB298">
        <v>135272.74</v>
      </c>
      <c r="AC298">
        <v>121877.38</v>
      </c>
      <c r="AD298">
        <v>110227.21</v>
      </c>
      <c r="AE298">
        <v>108100.98</v>
      </c>
      <c r="AF298" s="38">
        <v>163854.89000000001</v>
      </c>
      <c r="AG298" s="38">
        <v>160565.06</v>
      </c>
    </row>
    <row r="299" spans="2:33" x14ac:dyDescent="0.25">
      <c r="B299" s="25">
        <v>38498</v>
      </c>
      <c r="C299" s="3">
        <v>295</v>
      </c>
      <c r="D299" s="10">
        <v>19</v>
      </c>
      <c r="E299" s="9">
        <v>13</v>
      </c>
      <c r="F299" s="9">
        <v>6</v>
      </c>
      <c r="G299" s="9" t="s">
        <v>259</v>
      </c>
      <c r="H299" s="18">
        <v>0.1</v>
      </c>
      <c r="I299">
        <v>8.0715608642201175E-5</v>
      </c>
      <c r="J299" s="18">
        <v>12.24</v>
      </c>
      <c r="K299" s="18">
        <v>13.26</v>
      </c>
      <c r="L299" s="18">
        <v>0.92307692307692313</v>
      </c>
      <c r="N299" s="18">
        <v>1197.6199999999999</v>
      </c>
      <c r="O299" s="18">
        <v>3.2050000000000001</v>
      </c>
      <c r="P299" s="18">
        <v>0.9103544127866573</v>
      </c>
      <c r="Q299" s="8">
        <v>13.1</v>
      </c>
      <c r="R299" s="8">
        <v>13.819000000000001</v>
      </c>
      <c r="S299" s="8">
        <v>14.39</v>
      </c>
      <c r="T299" s="8">
        <v>14.62</v>
      </c>
      <c r="U299" s="8">
        <v>14.917</v>
      </c>
      <c r="V299" s="8">
        <v>15.15</v>
      </c>
      <c r="W299" s="8">
        <v>15.445</v>
      </c>
      <c r="X299" s="38" t="s">
        <v>223</v>
      </c>
      <c r="Y299" s="8">
        <v>101.429</v>
      </c>
      <c r="Z299" s="8">
        <v>101.441</v>
      </c>
      <c r="AA299">
        <v>155404.72</v>
      </c>
      <c r="AB299">
        <v>132915.25</v>
      </c>
      <c r="AC299">
        <v>120703.08</v>
      </c>
      <c r="AD299">
        <v>109134.55</v>
      </c>
      <c r="AE299">
        <v>107042.88</v>
      </c>
      <c r="AF299" s="38">
        <v>158575.59</v>
      </c>
      <c r="AG299" s="38">
        <v>155404.72</v>
      </c>
    </row>
    <row r="300" spans="2:33" x14ac:dyDescent="0.25">
      <c r="B300" s="25">
        <v>38499</v>
      </c>
      <c r="C300" s="3">
        <v>296</v>
      </c>
      <c r="D300" s="10">
        <v>19</v>
      </c>
      <c r="E300" s="9">
        <v>12</v>
      </c>
      <c r="F300" s="9">
        <v>7</v>
      </c>
      <c r="G300" s="9" t="s">
        <v>259</v>
      </c>
      <c r="H300" s="18">
        <v>0.1</v>
      </c>
      <c r="I300">
        <v>8.0715608642201175E-5</v>
      </c>
      <c r="J300" s="18">
        <v>12.15</v>
      </c>
      <c r="K300" s="18">
        <v>13.42</v>
      </c>
      <c r="L300" s="18">
        <v>0.90536512667660207</v>
      </c>
      <c r="N300" s="18">
        <v>1198.78</v>
      </c>
      <c r="O300" s="18">
        <v>3.3330000000000002</v>
      </c>
      <c r="P300" s="18">
        <v>0.91649269311064718</v>
      </c>
      <c r="Q300" s="8">
        <v>13.17</v>
      </c>
      <c r="R300" s="8">
        <v>13.837</v>
      </c>
      <c r="S300" s="8">
        <v>14.37</v>
      </c>
      <c r="T300" s="8">
        <v>14.627000000000001</v>
      </c>
      <c r="U300" s="8">
        <v>14.96</v>
      </c>
      <c r="V300" s="8">
        <v>15.22</v>
      </c>
      <c r="W300" s="8">
        <v>15.483000000000001</v>
      </c>
      <c r="X300" s="38" t="s">
        <v>223</v>
      </c>
      <c r="Y300" s="8">
        <v>101.65599999999999</v>
      </c>
      <c r="Z300" s="8">
        <v>101.667</v>
      </c>
      <c r="AA300">
        <v>156008.45000000001</v>
      </c>
      <c r="AB300">
        <v>132963.87</v>
      </c>
      <c r="AC300">
        <v>120628.99</v>
      </c>
      <c r="AD300">
        <v>109293.49</v>
      </c>
      <c r="AE300">
        <v>107364.2</v>
      </c>
      <c r="AF300" s="38">
        <v>159178.84</v>
      </c>
      <c r="AG300" s="38">
        <v>156008.45000000001</v>
      </c>
    </row>
    <row r="301" spans="2:33" x14ac:dyDescent="0.25">
      <c r="B301" s="25">
        <v>38503</v>
      </c>
      <c r="C301" s="3">
        <v>297</v>
      </c>
      <c r="D301" s="10">
        <v>19</v>
      </c>
      <c r="E301" s="9">
        <v>11</v>
      </c>
      <c r="F301" s="9">
        <v>8</v>
      </c>
      <c r="G301" s="9" t="s">
        <v>259</v>
      </c>
      <c r="H301" s="18">
        <v>0.1</v>
      </c>
      <c r="I301">
        <v>3.2290152672964645E-4</v>
      </c>
      <c r="J301" s="18">
        <v>13.29</v>
      </c>
      <c r="K301" s="18">
        <v>13.97</v>
      </c>
      <c r="L301" s="18">
        <v>0.95132426628489608</v>
      </c>
      <c r="N301" s="18">
        <v>1191.5</v>
      </c>
      <c r="O301" s="18">
        <v>2.2650000000000006</v>
      </c>
      <c r="P301" s="18">
        <v>0.91140109890109888</v>
      </c>
      <c r="Q301" s="8">
        <v>13.27</v>
      </c>
      <c r="R301" s="8">
        <v>13.988</v>
      </c>
      <c r="S301" s="8">
        <v>14.56</v>
      </c>
      <c r="T301" s="8">
        <v>14.784000000000001</v>
      </c>
      <c r="U301" s="8">
        <v>15.073</v>
      </c>
      <c r="V301" s="8">
        <v>15.3</v>
      </c>
      <c r="W301" s="8">
        <v>15.555</v>
      </c>
      <c r="X301" s="38" t="s">
        <v>223</v>
      </c>
      <c r="Y301" s="8">
        <v>102.51899999999999</v>
      </c>
      <c r="Z301" s="8">
        <v>102.53</v>
      </c>
      <c r="AA301">
        <v>157467.73000000001</v>
      </c>
      <c r="AB301">
        <v>134589.93</v>
      </c>
      <c r="AC301">
        <v>122135.21</v>
      </c>
      <c r="AD301">
        <v>110353.64</v>
      </c>
      <c r="AE301">
        <v>108145.76</v>
      </c>
      <c r="AF301" s="38">
        <v>160616.37</v>
      </c>
      <c r="AG301" s="38">
        <v>157467.73000000001</v>
      </c>
    </row>
    <row r="302" spans="2:33" x14ac:dyDescent="0.25">
      <c r="B302" s="25">
        <v>38504</v>
      </c>
      <c r="C302" s="3">
        <v>298</v>
      </c>
      <c r="D302" s="10">
        <v>19</v>
      </c>
      <c r="E302" s="9">
        <v>10</v>
      </c>
      <c r="F302" s="9">
        <v>9</v>
      </c>
      <c r="G302" s="9" t="s">
        <v>259</v>
      </c>
      <c r="H302" s="18">
        <v>0.1</v>
      </c>
      <c r="I302">
        <v>8.1835058696855256E-5</v>
      </c>
      <c r="J302" s="18">
        <v>12.36</v>
      </c>
      <c r="K302" s="18">
        <v>13.64</v>
      </c>
      <c r="L302" s="18">
        <v>0.90615835777126097</v>
      </c>
      <c r="N302" s="18">
        <v>1202.22</v>
      </c>
      <c r="O302" s="18">
        <v>3.1189999999999998</v>
      </c>
      <c r="P302" s="18">
        <v>0.90725244072524402</v>
      </c>
      <c r="Q302" s="8">
        <v>13.01</v>
      </c>
      <c r="R302" s="8">
        <v>13.750999999999999</v>
      </c>
      <c r="S302" s="8">
        <v>14.34</v>
      </c>
      <c r="T302" s="8">
        <v>14.606999999999999</v>
      </c>
      <c r="U302" s="8">
        <v>14.951000000000001</v>
      </c>
      <c r="V302" s="8">
        <v>15.22</v>
      </c>
      <c r="W302" s="8">
        <v>15.478999999999999</v>
      </c>
      <c r="X302" s="38" t="s">
        <v>223</v>
      </c>
      <c r="Y302" s="8">
        <v>101.34699999999999</v>
      </c>
      <c r="Z302" s="8">
        <v>101.35799999999999</v>
      </c>
      <c r="AA302">
        <v>154598.49</v>
      </c>
      <c r="AB302">
        <v>132439.91</v>
      </c>
      <c r="AC302">
        <v>120482.73</v>
      </c>
      <c r="AD302">
        <v>109246.28</v>
      </c>
      <c r="AE302">
        <v>107367.89</v>
      </c>
      <c r="AF302" s="38">
        <v>157676.60999999999</v>
      </c>
      <c r="AG302" s="38">
        <v>154598.49</v>
      </c>
    </row>
    <row r="303" spans="2:33" x14ac:dyDescent="0.25">
      <c r="B303" s="25">
        <v>38505</v>
      </c>
      <c r="C303" s="3">
        <v>299</v>
      </c>
      <c r="D303" s="10">
        <v>19</v>
      </c>
      <c r="E303" s="9">
        <v>9</v>
      </c>
      <c r="F303" s="9">
        <v>10</v>
      </c>
      <c r="G303" s="9" t="s">
        <v>259</v>
      </c>
      <c r="H303" s="18">
        <v>0.1</v>
      </c>
      <c r="I303">
        <v>8.1835058696855256E-5</v>
      </c>
      <c r="J303" s="18">
        <v>11.84</v>
      </c>
      <c r="K303" s="18">
        <v>13.39</v>
      </c>
      <c r="L303" s="18">
        <v>0.88424197162061235</v>
      </c>
      <c r="N303" s="18">
        <v>1204.29</v>
      </c>
      <c r="O303" s="18">
        <v>3.5990000000000002</v>
      </c>
      <c r="P303" s="18">
        <v>0.88973647711511794</v>
      </c>
      <c r="Q303" s="8">
        <v>12.83</v>
      </c>
      <c r="R303" s="8">
        <v>13.72</v>
      </c>
      <c r="S303" s="8">
        <v>14.42</v>
      </c>
      <c r="T303" s="8">
        <v>14.662000000000001</v>
      </c>
      <c r="U303" s="8">
        <v>14.975</v>
      </c>
      <c r="V303" s="8">
        <v>15.22</v>
      </c>
      <c r="W303" s="8">
        <v>15.439</v>
      </c>
      <c r="X303" s="38" t="s">
        <v>223</v>
      </c>
      <c r="Y303" s="8">
        <v>101.25700000000001</v>
      </c>
      <c r="Z303" s="8">
        <v>101.26599999999999</v>
      </c>
      <c r="AA303">
        <v>153439.20000000001</v>
      </c>
      <c r="AB303">
        <v>132709.03</v>
      </c>
      <c r="AC303">
        <v>121048.74</v>
      </c>
      <c r="AD303">
        <v>109541</v>
      </c>
      <c r="AE303">
        <v>107445.51</v>
      </c>
      <c r="AF303" s="38">
        <v>156481.34</v>
      </c>
      <c r="AG303" s="38">
        <v>153439.20000000001</v>
      </c>
    </row>
    <row r="304" spans="2:33" x14ac:dyDescent="0.25">
      <c r="B304" s="25">
        <v>38506</v>
      </c>
      <c r="C304" s="3">
        <v>300</v>
      </c>
      <c r="D304" s="10">
        <v>19</v>
      </c>
      <c r="E304" s="9">
        <v>8</v>
      </c>
      <c r="F304" s="9">
        <v>-8</v>
      </c>
      <c r="G304" s="9" t="s">
        <v>259</v>
      </c>
      <c r="H304" s="18">
        <v>0.1</v>
      </c>
      <c r="I304">
        <v>8.1835058696855256E-5</v>
      </c>
      <c r="J304" s="18">
        <v>12.15</v>
      </c>
      <c r="K304" s="18">
        <v>13.67</v>
      </c>
      <c r="L304" s="18">
        <v>0.88880760790051205</v>
      </c>
      <c r="N304" s="18">
        <v>1196.02</v>
      </c>
      <c r="O304" s="18">
        <v>3.4409999999999989</v>
      </c>
      <c r="P304" s="18">
        <v>0.88842688842688844</v>
      </c>
      <c r="Q304" s="8">
        <v>12.82</v>
      </c>
      <c r="R304" s="8">
        <v>13.722</v>
      </c>
      <c r="S304" s="8">
        <v>14.43</v>
      </c>
      <c r="T304" s="8">
        <v>14.706</v>
      </c>
      <c r="U304" s="8">
        <v>15.061999999999999</v>
      </c>
      <c r="V304" s="8">
        <v>15.34</v>
      </c>
      <c r="W304" s="8">
        <v>15.590999999999999</v>
      </c>
      <c r="X304" s="38" t="s">
        <v>223</v>
      </c>
      <c r="Y304" s="8">
        <v>101.661</v>
      </c>
      <c r="Z304" s="8">
        <v>101.67099999999999</v>
      </c>
      <c r="AA304">
        <v>153416.66</v>
      </c>
      <c r="AB304">
        <v>132782.19</v>
      </c>
      <c r="AC304">
        <v>121305.43</v>
      </c>
      <c r="AD304">
        <v>110058.4</v>
      </c>
      <c r="AE304">
        <v>108197.83</v>
      </c>
      <c r="AF304" s="38">
        <v>156445.54999999999</v>
      </c>
      <c r="AG304" s="38">
        <v>153416.66</v>
      </c>
    </row>
    <row r="305" spans="2:33" x14ac:dyDescent="0.25">
      <c r="B305" s="25">
        <v>38509</v>
      </c>
      <c r="C305" s="3">
        <v>301</v>
      </c>
      <c r="D305" s="10">
        <v>19</v>
      </c>
      <c r="E305" s="9">
        <v>7</v>
      </c>
      <c r="F305" s="9">
        <v>-7</v>
      </c>
      <c r="G305" s="9" t="s">
        <v>259</v>
      </c>
      <c r="H305" s="18">
        <v>0.1</v>
      </c>
      <c r="I305">
        <v>2.4552526756926873E-4</v>
      </c>
      <c r="J305" s="18">
        <v>12.28</v>
      </c>
      <c r="K305" s="18">
        <v>13.87</v>
      </c>
      <c r="L305" s="18">
        <v>0.88536409516943038</v>
      </c>
      <c r="N305" s="18">
        <v>1197.51</v>
      </c>
      <c r="O305" s="18">
        <v>3.2309999999999999</v>
      </c>
      <c r="P305" s="18">
        <v>0.87159804605722258</v>
      </c>
      <c r="Q305" s="8">
        <v>12.49</v>
      </c>
      <c r="R305" s="8">
        <v>13.525</v>
      </c>
      <c r="S305" s="8">
        <v>14.33</v>
      </c>
      <c r="T305" s="8">
        <v>14.606</v>
      </c>
      <c r="U305" s="8">
        <v>14.962</v>
      </c>
      <c r="V305" s="8">
        <v>15.24</v>
      </c>
      <c r="W305" s="8">
        <v>15.510999999999999</v>
      </c>
      <c r="X305" s="38" t="s">
        <v>223</v>
      </c>
      <c r="Y305" s="8">
        <v>100.65299999999999</v>
      </c>
      <c r="Z305" s="8">
        <v>100.66399999999999</v>
      </c>
      <c r="AA305">
        <v>150635.70000000001</v>
      </c>
      <c r="AB305">
        <v>131542.76999999999</v>
      </c>
      <c r="AC305">
        <v>120504.6</v>
      </c>
      <c r="AD305">
        <v>109348.3</v>
      </c>
      <c r="AE305">
        <v>107543.54</v>
      </c>
      <c r="AF305" s="38">
        <v>153571.28</v>
      </c>
      <c r="AG305" s="38">
        <v>150635.70000000001</v>
      </c>
    </row>
    <row r="306" spans="2:33" x14ac:dyDescent="0.25">
      <c r="B306" s="25">
        <v>38510</v>
      </c>
      <c r="C306" s="3">
        <v>302</v>
      </c>
      <c r="D306" s="10">
        <v>19</v>
      </c>
      <c r="E306" s="9">
        <v>6</v>
      </c>
      <c r="F306" s="9">
        <v>-6</v>
      </c>
      <c r="G306" s="9" t="s">
        <v>259</v>
      </c>
      <c r="H306" s="18">
        <v>0.1</v>
      </c>
      <c r="I306">
        <v>8.2674721898268189E-5</v>
      </c>
      <c r="J306" s="18">
        <v>12.39</v>
      </c>
      <c r="K306" s="18">
        <v>13.79</v>
      </c>
      <c r="L306" s="18">
        <v>0.89847715736040623</v>
      </c>
      <c r="N306" s="18">
        <v>1197.26</v>
      </c>
      <c r="O306" s="18">
        <v>3.0030000000000001</v>
      </c>
      <c r="P306" s="18">
        <v>0.84658298465829851</v>
      </c>
      <c r="Q306" s="8">
        <v>12.14</v>
      </c>
      <c r="R306" s="8">
        <v>13.385</v>
      </c>
      <c r="S306" s="8">
        <v>14.34</v>
      </c>
      <c r="T306" s="8">
        <v>14.590999999999999</v>
      </c>
      <c r="U306" s="8">
        <v>14.916</v>
      </c>
      <c r="V306" s="8">
        <v>15.17</v>
      </c>
      <c r="W306" s="8">
        <v>15.393000000000001</v>
      </c>
      <c r="X306" s="38" t="s">
        <v>223</v>
      </c>
      <c r="Y306" s="8">
        <v>99.926000000000002</v>
      </c>
      <c r="Z306" s="8">
        <v>99.935000000000002</v>
      </c>
      <c r="AA306">
        <v>148293.39000000001</v>
      </c>
      <c r="AB306">
        <v>131204.43</v>
      </c>
      <c r="AC306">
        <v>120455.59</v>
      </c>
      <c r="AD306">
        <v>109090.7</v>
      </c>
      <c r="AE306">
        <v>107075.47</v>
      </c>
      <c r="AF306" s="38">
        <v>151170.63</v>
      </c>
      <c r="AG306" s="38">
        <v>148293.39000000001</v>
      </c>
    </row>
    <row r="307" spans="2:33" x14ac:dyDescent="0.25">
      <c r="B307" s="25">
        <v>38511</v>
      </c>
      <c r="C307" s="3">
        <v>303</v>
      </c>
      <c r="D307" s="10">
        <v>19</v>
      </c>
      <c r="E307" s="9">
        <v>5</v>
      </c>
      <c r="F307" s="9">
        <v>-5</v>
      </c>
      <c r="G307" s="9" t="s">
        <v>259</v>
      </c>
      <c r="H307" s="18">
        <v>0.1</v>
      </c>
      <c r="I307">
        <v>8.2674721898268189E-5</v>
      </c>
      <c r="J307" s="18">
        <v>12.7</v>
      </c>
      <c r="K307" s="18">
        <v>14.03</v>
      </c>
      <c r="L307" s="18">
        <v>0.90520313613684955</v>
      </c>
      <c r="N307" s="18">
        <v>1194.67</v>
      </c>
      <c r="O307" s="18">
        <v>2.923</v>
      </c>
      <c r="P307" s="18">
        <v>0.85365853658536583</v>
      </c>
      <c r="Q307" s="8">
        <v>12.25</v>
      </c>
      <c r="R307" s="8">
        <v>13.436</v>
      </c>
      <c r="S307" s="8">
        <v>14.35</v>
      </c>
      <c r="T307" s="8">
        <v>14.676</v>
      </c>
      <c r="U307" s="8">
        <v>15.093999999999999</v>
      </c>
      <c r="V307" s="8">
        <v>15.42</v>
      </c>
      <c r="W307" s="8">
        <v>15.622999999999999</v>
      </c>
      <c r="X307" s="38" t="s">
        <v>223</v>
      </c>
      <c r="Y307" s="8">
        <v>100.84</v>
      </c>
      <c r="Z307" s="8">
        <v>100.849</v>
      </c>
      <c r="AA307">
        <v>149061.19</v>
      </c>
      <c r="AB307">
        <v>131408.88</v>
      </c>
      <c r="AC307">
        <v>121006.78</v>
      </c>
      <c r="AD307">
        <v>110229.04</v>
      </c>
      <c r="AE307">
        <v>108550.48</v>
      </c>
      <c r="AF307" s="38">
        <v>151940.82999999999</v>
      </c>
      <c r="AG307" s="38">
        <v>149061.19</v>
      </c>
    </row>
    <row r="308" spans="2:33" x14ac:dyDescent="0.25">
      <c r="B308" s="25">
        <v>38512</v>
      </c>
      <c r="C308" s="3">
        <v>304</v>
      </c>
      <c r="D308" s="10">
        <v>19</v>
      </c>
      <c r="E308" s="9">
        <v>4</v>
      </c>
      <c r="F308" s="9">
        <v>-4</v>
      </c>
      <c r="G308" s="9" t="s">
        <v>259</v>
      </c>
      <c r="H308" s="18">
        <v>0.1</v>
      </c>
      <c r="I308">
        <v>8.2674721898268189E-5</v>
      </c>
      <c r="J308" s="18">
        <v>12.08</v>
      </c>
      <c r="K308" s="18">
        <v>13.7</v>
      </c>
      <c r="L308" s="18">
        <v>0.88175182481751835</v>
      </c>
      <c r="N308" s="18">
        <v>1200.93</v>
      </c>
      <c r="O308" s="18">
        <v>3.4369999999999994</v>
      </c>
      <c r="P308" s="18">
        <v>0.86248236953455581</v>
      </c>
      <c r="Q308" s="8">
        <v>12.23</v>
      </c>
      <c r="R308" s="8">
        <v>13.329000000000001</v>
      </c>
      <c r="S308" s="8">
        <v>14.18</v>
      </c>
      <c r="T308" s="8">
        <v>14.518000000000001</v>
      </c>
      <c r="U308" s="8">
        <v>14.952</v>
      </c>
      <c r="V308" s="8">
        <v>15.29</v>
      </c>
      <c r="W308" s="8">
        <v>15.516999999999999</v>
      </c>
      <c r="X308" s="38" t="s">
        <v>223</v>
      </c>
      <c r="Y308" s="8">
        <v>100.006</v>
      </c>
      <c r="Z308" s="8">
        <v>100.01599999999999</v>
      </c>
      <c r="AA308">
        <v>148071.01</v>
      </c>
      <c r="AB308">
        <v>129964.93</v>
      </c>
      <c r="AC308">
        <v>119686.99</v>
      </c>
      <c r="AD308">
        <v>109170.33</v>
      </c>
      <c r="AE308">
        <v>107640.37</v>
      </c>
      <c r="AF308" s="38">
        <v>150918.96</v>
      </c>
      <c r="AG308" s="38">
        <v>148071.01</v>
      </c>
    </row>
    <row r="309" spans="2:33" x14ac:dyDescent="0.25">
      <c r="B309" s="25">
        <v>38513</v>
      </c>
      <c r="C309" s="3">
        <v>305</v>
      </c>
      <c r="D309" s="10">
        <v>19</v>
      </c>
      <c r="E309" s="9">
        <v>3</v>
      </c>
      <c r="F309" s="9">
        <v>-3</v>
      </c>
      <c r="G309" s="9" t="s">
        <v>259</v>
      </c>
      <c r="H309" s="18">
        <v>0.1</v>
      </c>
      <c r="I309">
        <v>8.2674721898268189E-5</v>
      </c>
      <c r="J309" s="18">
        <v>11.96</v>
      </c>
      <c r="K309" s="18">
        <v>13.84</v>
      </c>
      <c r="L309" s="18">
        <v>0.86416184971098275</v>
      </c>
      <c r="N309" s="18">
        <v>1198.1099999999999</v>
      </c>
      <c r="O309" s="18">
        <v>3.5389999999999997</v>
      </c>
      <c r="P309" s="18">
        <v>0.84064022268615179</v>
      </c>
      <c r="Q309" s="8">
        <v>12.08</v>
      </c>
      <c r="R309" s="8">
        <v>13.378</v>
      </c>
      <c r="S309" s="8">
        <v>14.37</v>
      </c>
      <c r="T309" s="8">
        <v>14.64</v>
      </c>
      <c r="U309" s="8">
        <v>14.988</v>
      </c>
      <c r="V309" s="8">
        <v>15.26</v>
      </c>
      <c r="W309" s="8">
        <v>15.499000000000001</v>
      </c>
      <c r="X309" s="38" t="s">
        <v>223</v>
      </c>
      <c r="Y309" s="8">
        <v>100.205</v>
      </c>
      <c r="Z309" s="8">
        <v>100.21499999999999</v>
      </c>
      <c r="AA309">
        <v>148281.10999999999</v>
      </c>
      <c r="AB309">
        <v>131527.75</v>
      </c>
      <c r="AC309">
        <v>120795.21</v>
      </c>
      <c r="AD309">
        <v>109543.02</v>
      </c>
      <c r="AE309">
        <v>107673.12</v>
      </c>
      <c r="AF309" s="38">
        <v>151120.62</v>
      </c>
      <c r="AG309" s="38">
        <v>148281.10999999999</v>
      </c>
    </row>
    <row r="310" spans="2:33" x14ac:dyDescent="0.25">
      <c r="B310" s="25">
        <v>38516</v>
      </c>
      <c r="C310" s="3">
        <v>306</v>
      </c>
      <c r="D310" s="10">
        <v>19</v>
      </c>
      <c r="E310" s="9">
        <v>2</v>
      </c>
      <c r="F310" s="9">
        <v>-2</v>
      </c>
      <c r="G310" s="9" t="s">
        <v>259</v>
      </c>
      <c r="H310" s="18">
        <v>0.1</v>
      </c>
      <c r="I310">
        <v>2.4804467158889842E-4</v>
      </c>
      <c r="J310" s="18">
        <v>11.65</v>
      </c>
      <c r="K310" s="18">
        <v>13.73</v>
      </c>
      <c r="L310" s="18">
        <v>0.84850691915513476</v>
      </c>
      <c r="N310" s="18">
        <v>1200.82</v>
      </c>
      <c r="O310" s="18">
        <v>3.7769999999999992</v>
      </c>
      <c r="P310" s="18">
        <v>0.81148121899362158</v>
      </c>
      <c r="Q310" s="8">
        <v>11.45</v>
      </c>
      <c r="R310" s="8">
        <v>12.968999999999999</v>
      </c>
      <c r="S310" s="8">
        <v>14.11</v>
      </c>
      <c r="T310" s="8">
        <v>14.455</v>
      </c>
      <c r="U310" s="8">
        <v>14.896000000000001</v>
      </c>
      <c r="V310" s="8">
        <v>15.24</v>
      </c>
      <c r="W310" s="8">
        <v>15.427</v>
      </c>
      <c r="X310" s="38" t="s">
        <v>223</v>
      </c>
      <c r="Y310" s="8">
        <v>98.538999999999987</v>
      </c>
      <c r="Z310" s="8">
        <v>98.546999999999997</v>
      </c>
      <c r="AA310">
        <v>143477.26999999999</v>
      </c>
      <c r="AB310">
        <v>129018.58</v>
      </c>
      <c r="AC310">
        <v>119230.49</v>
      </c>
      <c r="AD310">
        <v>108824.42</v>
      </c>
      <c r="AE310">
        <v>107237.84</v>
      </c>
      <c r="AF310" s="38">
        <v>146187.29999999999</v>
      </c>
      <c r="AG310" s="38">
        <v>143477.26999999999</v>
      </c>
    </row>
    <row r="311" spans="2:33" x14ac:dyDescent="0.25">
      <c r="B311" s="25">
        <v>38517</v>
      </c>
      <c r="C311" s="3">
        <v>307</v>
      </c>
      <c r="D311" s="10">
        <v>19</v>
      </c>
      <c r="E311" s="9">
        <v>1</v>
      </c>
      <c r="F311" s="9">
        <v>-1</v>
      </c>
      <c r="G311" s="9" t="s">
        <v>259</v>
      </c>
      <c r="H311" s="18">
        <v>0.1</v>
      </c>
      <c r="I311">
        <v>8.2954624045505909E-5</v>
      </c>
      <c r="J311" s="18">
        <v>11.79</v>
      </c>
      <c r="K311" s="18">
        <v>13.49</v>
      </c>
      <c r="L311" s="18">
        <v>0.87398072646404734</v>
      </c>
      <c r="N311" s="18">
        <v>1203.9100000000001</v>
      </c>
      <c r="O311" s="18">
        <v>3.5830000000000002</v>
      </c>
      <c r="P311" s="18">
        <v>0.7931769722814499</v>
      </c>
      <c r="Q311" s="8">
        <v>11.16</v>
      </c>
      <c r="R311" s="8">
        <v>12.829000000000001</v>
      </c>
      <c r="S311" s="8">
        <v>14.07</v>
      </c>
      <c r="T311" s="8">
        <v>14.412000000000001</v>
      </c>
      <c r="U311" s="8">
        <v>14.849</v>
      </c>
      <c r="V311" s="8">
        <v>15.19</v>
      </c>
      <c r="W311" s="8">
        <v>15.372999999999999</v>
      </c>
      <c r="X311" s="38" t="s">
        <v>223</v>
      </c>
      <c r="Y311" s="8">
        <v>97.874999999999986</v>
      </c>
      <c r="Z311" s="8">
        <v>97.882999999999996</v>
      </c>
      <c r="AA311">
        <v>141842.85</v>
      </c>
      <c r="AB311">
        <v>128613.64</v>
      </c>
      <c r="AC311">
        <v>118886.56</v>
      </c>
      <c r="AD311">
        <v>108491.09</v>
      </c>
      <c r="AE311">
        <v>106892.3</v>
      </c>
      <c r="AF311" s="38">
        <v>144509.88</v>
      </c>
      <c r="AG311" s="38">
        <v>141842.85</v>
      </c>
    </row>
    <row r="312" spans="2:33" x14ac:dyDescent="0.25">
      <c r="B312" s="25">
        <v>38518</v>
      </c>
      <c r="C312" s="3">
        <v>308</v>
      </c>
      <c r="D312" s="10">
        <v>24</v>
      </c>
      <c r="E312" s="9">
        <v>24</v>
      </c>
      <c r="F312" s="9">
        <v>0</v>
      </c>
      <c r="G312" s="9" t="s">
        <v>260</v>
      </c>
      <c r="H312" s="18">
        <v>0.1</v>
      </c>
      <c r="I312">
        <v>8.2954624045505909E-5</v>
      </c>
      <c r="J312" s="18">
        <v>11.46</v>
      </c>
      <c r="K312" s="18">
        <v>13.38</v>
      </c>
      <c r="L312" s="18">
        <v>0.8565022421524664</v>
      </c>
      <c r="N312" s="18">
        <v>1206.58</v>
      </c>
      <c r="O312" s="18">
        <v>4.020999999999999</v>
      </c>
      <c r="P312" s="18">
        <v>0.94002653075473019</v>
      </c>
      <c r="Q312" s="8">
        <v>13.464</v>
      </c>
      <c r="R312" s="8">
        <v>13.95</v>
      </c>
      <c r="S312" s="8">
        <v>14.323</v>
      </c>
      <c r="T312" s="8">
        <v>14.8</v>
      </c>
      <c r="U312" s="8">
        <v>15.17</v>
      </c>
      <c r="V312" s="8">
        <v>15.353</v>
      </c>
      <c r="W312" s="8">
        <v>15.481</v>
      </c>
      <c r="X312" s="38" t="s">
        <v>223</v>
      </c>
      <c r="Y312" s="8">
        <v>102.533</v>
      </c>
      <c r="Z312" s="8">
        <v>102.541</v>
      </c>
      <c r="AA312">
        <v>148875.45000000001</v>
      </c>
      <c r="AB312">
        <v>127527.39</v>
      </c>
      <c r="AC312">
        <v>118162.25</v>
      </c>
      <c r="AD312">
        <v>108142.08</v>
      </c>
      <c r="AE312">
        <v>106691.68</v>
      </c>
      <c r="AF312" s="38">
        <v>151662.72</v>
      </c>
      <c r="AG312" s="38">
        <v>148875.45000000001</v>
      </c>
    </row>
    <row r="313" spans="2:33" x14ac:dyDescent="0.25">
      <c r="B313" s="25">
        <v>38519</v>
      </c>
      <c r="C313" s="3">
        <v>309</v>
      </c>
      <c r="D313" s="10">
        <v>24</v>
      </c>
      <c r="E313" s="9">
        <v>23</v>
      </c>
      <c r="F313" s="9">
        <v>1</v>
      </c>
      <c r="G313" s="9" t="s">
        <v>260</v>
      </c>
      <c r="H313" s="18">
        <v>0.1</v>
      </c>
      <c r="I313">
        <v>8.2954624045505909E-5</v>
      </c>
      <c r="J313" s="18">
        <v>11.15</v>
      </c>
      <c r="K313" s="18">
        <v>12.97</v>
      </c>
      <c r="L313" s="18">
        <v>0.85967617579028521</v>
      </c>
      <c r="N313" s="18">
        <v>1210.96</v>
      </c>
      <c r="O313" s="18">
        <v>4.234</v>
      </c>
      <c r="P313" s="18">
        <v>0.94016853932584266</v>
      </c>
      <c r="Q313" s="8">
        <v>13.388</v>
      </c>
      <c r="R313" s="8">
        <v>13.87</v>
      </c>
      <c r="S313" s="8">
        <v>14.24</v>
      </c>
      <c r="T313" s="8">
        <v>14.712999999999999</v>
      </c>
      <c r="U313" s="8">
        <v>15.08</v>
      </c>
      <c r="V313" s="8">
        <v>15.259</v>
      </c>
      <c r="W313" s="8">
        <v>15.384</v>
      </c>
      <c r="X313" s="38" t="s">
        <v>223</v>
      </c>
      <c r="Y313" s="8">
        <v>101.926</v>
      </c>
      <c r="Z313" s="8">
        <v>101.934</v>
      </c>
      <c r="AA313">
        <v>148046.87</v>
      </c>
      <c r="AB313">
        <v>126806.3</v>
      </c>
      <c r="AC313">
        <v>117486.89</v>
      </c>
      <c r="AD313">
        <v>107515.1</v>
      </c>
      <c r="AE313">
        <v>106062.01</v>
      </c>
      <c r="AF313" s="38">
        <v>150806.04</v>
      </c>
      <c r="AG313" s="38">
        <v>148046.87</v>
      </c>
    </row>
    <row r="314" spans="2:33" x14ac:dyDescent="0.25">
      <c r="B314" s="25">
        <v>38520</v>
      </c>
      <c r="C314" s="3">
        <v>310</v>
      </c>
      <c r="D314" s="10">
        <v>24</v>
      </c>
      <c r="E314" s="9">
        <v>22</v>
      </c>
      <c r="F314" s="9">
        <v>2</v>
      </c>
      <c r="G314" s="9" t="s">
        <v>260</v>
      </c>
      <c r="H314" s="18">
        <v>0.1</v>
      </c>
      <c r="I314">
        <v>8.2954624045505909E-5</v>
      </c>
      <c r="J314" s="18">
        <v>11.48</v>
      </c>
      <c r="K314" s="18">
        <v>12.97</v>
      </c>
      <c r="L314" s="18">
        <v>0.88511950655358518</v>
      </c>
      <c r="N314" s="18">
        <v>1216.96</v>
      </c>
      <c r="O314" s="18">
        <v>4.0190000000000001</v>
      </c>
      <c r="P314" s="18">
        <v>0.94460356269647228</v>
      </c>
      <c r="Q314" s="8">
        <v>13.522</v>
      </c>
      <c r="R314" s="8">
        <v>13.97</v>
      </c>
      <c r="S314" s="8">
        <v>14.315</v>
      </c>
      <c r="T314" s="8">
        <v>14.756</v>
      </c>
      <c r="U314" s="8">
        <v>15.1</v>
      </c>
      <c r="V314" s="8">
        <v>15.335000000000001</v>
      </c>
      <c r="W314" s="8">
        <v>15.499000000000001</v>
      </c>
      <c r="X314" s="38" t="s">
        <v>223</v>
      </c>
      <c r="Y314" s="8">
        <v>102.48699999999999</v>
      </c>
      <c r="Z314" s="8">
        <v>102.49699999999999</v>
      </c>
      <c r="AA314">
        <v>149505.28</v>
      </c>
      <c r="AB314">
        <v>127710.04</v>
      </c>
      <c r="AC314">
        <v>118091.77</v>
      </c>
      <c r="AD314">
        <v>107823.61</v>
      </c>
      <c r="AE314">
        <v>106411.75</v>
      </c>
      <c r="AF314" s="38">
        <v>152279.12</v>
      </c>
      <c r="AG314" s="38">
        <v>149505.28</v>
      </c>
    </row>
    <row r="315" spans="2:33" x14ac:dyDescent="0.25">
      <c r="B315" s="25">
        <v>38523</v>
      </c>
      <c r="C315" s="3">
        <v>311</v>
      </c>
      <c r="D315" s="10">
        <v>24</v>
      </c>
      <c r="E315" s="9">
        <v>21</v>
      </c>
      <c r="F315" s="9">
        <v>3</v>
      </c>
      <c r="G315" s="9" t="s">
        <v>260</v>
      </c>
      <c r="H315" s="18">
        <v>0.1</v>
      </c>
      <c r="I315">
        <v>2.4888451711624349E-4</v>
      </c>
      <c r="J315" s="18">
        <v>11.47</v>
      </c>
      <c r="K315" s="18">
        <v>12.99</v>
      </c>
      <c r="L315" s="18">
        <v>0.88298691301000776</v>
      </c>
      <c r="N315" s="18">
        <v>1216.0999999999999</v>
      </c>
      <c r="O315" s="18">
        <v>4.052999999999999</v>
      </c>
      <c r="P315" s="18">
        <v>0.94165970481759953</v>
      </c>
      <c r="Q315" s="8">
        <v>13.526</v>
      </c>
      <c r="R315" s="8">
        <v>14</v>
      </c>
      <c r="S315" s="8">
        <v>14.364000000000001</v>
      </c>
      <c r="T315" s="8">
        <v>14.83</v>
      </c>
      <c r="U315" s="8">
        <v>15.11</v>
      </c>
      <c r="V315" s="8">
        <v>15.353</v>
      </c>
      <c r="W315" s="8">
        <v>15.523</v>
      </c>
      <c r="X315" s="38" t="s">
        <v>223</v>
      </c>
      <c r="Y315" s="8">
        <v>102.696</v>
      </c>
      <c r="Z315" s="8">
        <v>102.70599999999999</v>
      </c>
      <c r="AA315">
        <v>149622.32</v>
      </c>
      <c r="AB315">
        <v>128036.88</v>
      </c>
      <c r="AC315">
        <v>118549.52</v>
      </c>
      <c r="AD315">
        <v>108331.31</v>
      </c>
      <c r="AE315">
        <v>106663.24</v>
      </c>
      <c r="AF315" s="38">
        <v>152360.43</v>
      </c>
      <c r="AG315" s="38">
        <v>149622.32</v>
      </c>
    </row>
    <row r="316" spans="2:33" x14ac:dyDescent="0.25">
      <c r="B316" s="25">
        <v>38524</v>
      </c>
      <c r="C316" s="3">
        <v>312</v>
      </c>
      <c r="D316" s="10">
        <v>24</v>
      </c>
      <c r="E316" s="9">
        <v>20</v>
      </c>
      <c r="F316" s="9">
        <v>4</v>
      </c>
      <c r="G316" s="9" t="s">
        <v>260</v>
      </c>
      <c r="H316" s="18">
        <v>0.1</v>
      </c>
      <c r="I316">
        <v>8.2674721898268189E-5</v>
      </c>
      <c r="J316" s="18">
        <v>11.08</v>
      </c>
      <c r="K316" s="18">
        <v>12.55</v>
      </c>
      <c r="L316" s="18">
        <v>0.88286852589641429</v>
      </c>
      <c r="N316" s="18">
        <v>1213.6099999999999</v>
      </c>
      <c r="O316" s="18">
        <v>4.4109999999999996</v>
      </c>
      <c r="P316" s="18">
        <v>0.92681735733221715</v>
      </c>
      <c r="Q316" s="8">
        <v>13.285</v>
      </c>
      <c r="R316" s="8">
        <v>13.88</v>
      </c>
      <c r="S316" s="8">
        <v>14.334</v>
      </c>
      <c r="T316" s="8">
        <v>14.91</v>
      </c>
      <c r="U316" s="8">
        <v>15.14</v>
      </c>
      <c r="V316" s="8">
        <v>15.347</v>
      </c>
      <c r="W316" s="8">
        <v>15.491</v>
      </c>
      <c r="X316" s="38" t="s">
        <v>223</v>
      </c>
      <c r="Y316" s="8">
        <v>102.37799999999999</v>
      </c>
      <c r="Z316" s="8">
        <v>102.38699999999999</v>
      </c>
      <c r="AA316">
        <v>147206.04999999999</v>
      </c>
      <c r="AB316">
        <v>127091.33</v>
      </c>
      <c r="AC316">
        <v>118463.55</v>
      </c>
      <c r="AD316">
        <v>108862.14</v>
      </c>
      <c r="AE316">
        <v>106872.5</v>
      </c>
      <c r="AF316" s="38">
        <v>149887.35</v>
      </c>
      <c r="AG316" s="38">
        <v>147206.04999999999</v>
      </c>
    </row>
    <row r="317" spans="2:33" x14ac:dyDescent="0.25">
      <c r="B317" s="25">
        <v>38525</v>
      </c>
      <c r="C317" s="3">
        <v>313</v>
      </c>
      <c r="D317" s="10">
        <v>24</v>
      </c>
      <c r="E317" s="9">
        <v>19</v>
      </c>
      <c r="F317" s="9">
        <v>5</v>
      </c>
      <c r="G317" s="9" t="s">
        <v>260</v>
      </c>
      <c r="H317" s="18">
        <v>0.1</v>
      </c>
      <c r="I317">
        <v>8.2674721898268189E-5</v>
      </c>
      <c r="J317" s="18">
        <v>11.05</v>
      </c>
      <c r="K317" s="18">
        <v>12.48</v>
      </c>
      <c r="L317" s="18">
        <v>0.88541666666666674</v>
      </c>
      <c r="N317" s="18">
        <v>1213.8800000000001</v>
      </c>
      <c r="O317" s="18">
        <v>4.4989999999999988</v>
      </c>
      <c r="P317" s="18">
        <v>0.93040318636014252</v>
      </c>
      <c r="Q317" s="8">
        <v>13.315</v>
      </c>
      <c r="R317" s="8">
        <v>13.88</v>
      </c>
      <c r="S317" s="8">
        <v>14.311</v>
      </c>
      <c r="T317" s="8">
        <v>14.86</v>
      </c>
      <c r="U317" s="8">
        <v>15.17</v>
      </c>
      <c r="V317" s="8">
        <v>15.393000000000001</v>
      </c>
      <c r="W317" s="8">
        <v>15.548999999999999</v>
      </c>
      <c r="X317" s="38" t="s">
        <v>223</v>
      </c>
      <c r="Y317" s="8">
        <v>102.46899999999999</v>
      </c>
      <c r="Z317" s="8">
        <v>102.47800000000001</v>
      </c>
      <c r="AA317">
        <v>147478.95000000001</v>
      </c>
      <c r="AB317">
        <v>127058.26</v>
      </c>
      <c r="AC317">
        <v>118238.74</v>
      </c>
      <c r="AD317">
        <v>108628.54</v>
      </c>
      <c r="AE317">
        <v>106995.21</v>
      </c>
      <c r="AF317" s="38">
        <v>150152.82999999999</v>
      </c>
      <c r="AG317" s="38">
        <v>147478.95000000001</v>
      </c>
    </row>
    <row r="318" spans="2:33" x14ac:dyDescent="0.25">
      <c r="B318" s="25">
        <v>38526</v>
      </c>
      <c r="C318" s="3">
        <v>314</v>
      </c>
      <c r="D318" s="10">
        <v>24</v>
      </c>
      <c r="E318" s="9">
        <v>18</v>
      </c>
      <c r="F318" s="9">
        <v>6</v>
      </c>
      <c r="G318" s="9" t="s">
        <v>260</v>
      </c>
      <c r="H318" s="18">
        <v>0.1</v>
      </c>
      <c r="I318">
        <v>8.2674721898268189E-5</v>
      </c>
      <c r="J318" s="18">
        <v>12.13</v>
      </c>
      <c r="K318" s="18">
        <v>13.6</v>
      </c>
      <c r="L318" s="18">
        <v>0.8919117647058824</v>
      </c>
      <c r="N318" s="18">
        <v>1200.73</v>
      </c>
      <c r="O318" s="18">
        <v>3.520999999999999</v>
      </c>
      <c r="P318" s="18">
        <v>0.91797954671088999</v>
      </c>
      <c r="Q318" s="8">
        <v>13.285</v>
      </c>
      <c r="R318" s="8">
        <v>13.96</v>
      </c>
      <c r="S318" s="8">
        <v>14.472</v>
      </c>
      <c r="T318" s="8">
        <v>15.12</v>
      </c>
      <c r="U318" s="8">
        <v>15.32</v>
      </c>
      <c r="V318" s="8">
        <v>15.515000000000001</v>
      </c>
      <c r="W318" s="8">
        <v>15.651</v>
      </c>
      <c r="X318" s="38" t="s">
        <v>223</v>
      </c>
      <c r="Y318" s="8">
        <v>103.315</v>
      </c>
      <c r="Z318" s="8">
        <v>103.32299999999999</v>
      </c>
      <c r="AA318">
        <v>147463.74</v>
      </c>
      <c r="AB318">
        <v>127979.39</v>
      </c>
      <c r="AC318">
        <v>119768.62</v>
      </c>
      <c r="AD318">
        <v>110328.31</v>
      </c>
      <c r="AE318">
        <v>108159.77</v>
      </c>
      <c r="AF318" s="38">
        <v>150124.93</v>
      </c>
      <c r="AG318" s="38">
        <v>147463.74</v>
      </c>
    </row>
    <row r="319" spans="2:33" x14ac:dyDescent="0.25">
      <c r="B319" s="25">
        <v>38527</v>
      </c>
      <c r="C319" s="3">
        <v>315</v>
      </c>
      <c r="D319" s="10">
        <v>24</v>
      </c>
      <c r="E319" s="9">
        <v>17</v>
      </c>
      <c r="F319" s="9">
        <v>7</v>
      </c>
      <c r="G319" s="9" t="s">
        <v>260</v>
      </c>
      <c r="H319" s="18">
        <v>0.1</v>
      </c>
      <c r="I319">
        <v>8.2674721898268189E-5</v>
      </c>
      <c r="J319" s="18">
        <v>12.18</v>
      </c>
      <c r="K319" s="18">
        <v>13.88</v>
      </c>
      <c r="L319" s="18">
        <v>0.87752161383285299</v>
      </c>
      <c r="N319" s="18">
        <v>1191.57</v>
      </c>
      <c r="O319" s="18">
        <v>3.6230000000000011</v>
      </c>
      <c r="P319" s="18">
        <v>0.93015980958857536</v>
      </c>
      <c r="Q319" s="8">
        <v>13.678000000000001</v>
      </c>
      <c r="R319" s="8">
        <v>14.26</v>
      </c>
      <c r="S319" s="8">
        <v>14.705</v>
      </c>
      <c r="T319" s="8">
        <v>15.27</v>
      </c>
      <c r="U319" s="8">
        <v>15.37</v>
      </c>
      <c r="V319" s="8">
        <v>15.625</v>
      </c>
      <c r="W319" s="8">
        <v>15.803000000000001</v>
      </c>
      <c r="X319" s="38" t="s">
        <v>223</v>
      </c>
      <c r="Y319" s="8">
        <v>104.7</v>
      </c>
      <c r="Z319" s="8">
        <v>104.711</v>
      </c>
      <c r="AA319">
        <v>151477.84</v>
      </c>
      <c r="AB319">
        <v>130533.88</v>
      </c>
      <c r="AC319">
        <v>121484.18</v>
      </c>
      <c r="AD319">
        <v>111215.75</v>
      </c>
      <c r="AE319">
        <v>108897.25</v>
      </c>
      <c r="AF319" s="38">
        <v>154199.06</v>
      </c>
      <c r="AG319" s="38">
        <v>151477.84</v>
      </c>
    </row>
    <row r="320" spans="2:33" x14ac:dyDescent="0.25">
      <c r="B320" s="25">
        <v>38530</v>
      </c>
      <c r="C320" s="3">
        <v>316</v>
      </c>
      <c r="D320" s="10">
        <v>24</v>
      </c>
      <c r="E320" s="9">
        <v>16</v>
      </c>
      <c r="F320" s="9">
        <v>8</v>
      </c>
      <c r="G320" s="9" t="s">
        <v>260</v>
      </c>
      <c r="H320" s="18">
        <v>0.1</v>
      </c>
      <c r="I320">
        <v>2.4804467158889842E-4</v>
      </c>
      <c r="J320" s="18">
        <v>12.52</v>
      </c>
      <c r="K320" s="18">
        <v>13.87</v>
      </c>
      <c r="L320" s="18">
        <v>0.90266762797404476</v>
      </c>
      <c r="N320" s="18">
        <v>1190.69</v>
      </c>
      <c r="O320" s="18">
        <v>3.2900000000000009</v>
      </c>
      <c r="P320" s="18">
        <v>0.92238193018480508</v>
      </c>
      <c r="Q320" s="8">
        <v>13.476000000000001</v>
      </c>
      <c r="R320" s="8">
        <v>14.12</v>
      </c>
      <c r="S320" s="8">
        <v>14.61</v>
      </c>
      <c r="T320" s="8">
        <v>15.23</v>
      </c>
      <c r="U320" s="8">
        <v>15.37</v>
      </c>
      <c r="V320" s="8">
        <v>15.629</v>
      </c>
      <c r="W320" s="8">
        <v>15.81</v>
      </c>
      <c r="X320" s="38" t="s">
        <v>223</v>
      </c>
      <c r="Y320" s="8">
        <v>104.23400000000001</v>
      </c>
      <c r="Z320" s="8">
        <v>104.24500000000002</v>
      </c>
      <c r="AA320">
        <v>149535.31</v>
      </c>
      <c r="AB320">
        <v>129433.81</v>
      </c>
      <c r="AC320">
        <v>120888.95</v>
      </c>
      <c r="AD320">
        <v>111049.54</v>
      </c>
      <c r="AE320">
        <v>108876.58</v>
      </c>
      <c r="AF320" s="38">
        <v>152183.39000000001</v>
      </c>
      <c r="AG320" s="38">
        <v>149535.31</v>
      </c>
    </row>
    <row r="321" spans="2:33" x14ac:dyDescent="0.25">
      <c r="B321" s="25">
        <v>38531</v>
      </c>
      <c r="C321" s="3">
        <v>317</v>
      </c>
      <c r="D321" s="10">
        <v>24</v>
      </c>
      <c r="E321" s="9">
        <v>15</v>
      </c>
      <c r="F321" s="9">
        <v>9</v>
      </c>
      <c r="G321" s="9" t="s">
        <v>260</v>
      </c>
      <c r="H321" s="18">
        <v>0.1</v>
      </c>
      <c r="I321">
        <v>8.5894031805588966E-5</v>
      </c>
      <c r="J321" s="18">
        <v>11.58</v>
      </c>
      <c r="K321" s="18">
        <v>13.29</v>
      </c>
      <c r="L321" s="18">
        <v>0.87133182844243795</v>
      </c>
      <c r="N321" s="18">
        <v>1201.57</v>
      </c>
      <c r="O321" s="18">
        <v>3.9909999999999997</v>
      </c>
      <c r="P321" s="18">
        <v>0.91813882320211437</v>
      </c>
      <c r="Q321" s="8">
        <v>13.201000000000001</v>
      </c>
      <c r="R321" s="8">
        <v>13.87</v>
      </c>
      <c r="S321" s="8">
        <v>14.378</v>
      </c>
      <c r="T321" s="8">
        <v>15.02</v>
      </c>
      <c r="U321" s="8">
        <v>15.09</v>
      </c>
      <c r="V321" s="8">
        <v>15.372999999999999</v>
      </c>
      <c r="W321" s="8">
        <v>15.571</v>
      </c>
      <c r="X321" s="38" t="s">
        <v>223</v>
      </c>
      <c r="Y321" s="8">
        <v>102.49199999999999</v>
      </c>
      <c r="Z321" s="8">
        <v>102.503</v>
      </c>
      <c r="AA321">
        <v>146652.56</v>
      </c>
      <c r="AB321">
        <v>127243.77</v>
      </c>
      <c r="AC321">
        <v>119076.94</v>
      </c>
      <c r="AD321">
        <v>109342.38</v>
      </c>
      <c r="AE321">
        <v>107111.72</v>
      </c>
      <c r="AF321" s="38">
        <v>149236.51999999999</v>
      </c>
      <c r="AG321" s="38">
        <v>146652.56</v>
      </c>
    </row>
    <row r="322" spans="2:33" x14ac:dyDescent="0.25">
      <c r="B322" s="25">
        <v>38532</v>
      </c>
      <c r="C322" s="3">
        <v>318</v>
      </c>
      <c r="D322" s="10">
        <v>24</v>
      </c>
      <c r="E322" s="9">
        <v>14</v>
      </c>
      <c r="F322" s="9">
        <v>10</v>
      </c>
      <c r="G322" s="9" t="s">
        <v>260</v>
      </c>
      <c r="H322" s="18">
        <v>0.1</v>
      </c>
      <c r="I322">
        <v>8.5894031805588966E-5</v>
      </c>
      <c r="J322" s="18">
        <v>11.77</v>
      </c>
      <c r="K322" s="18">
        <v>13.19</v>
      </c>
      <c r="L322" s="18">
        <v>0.89234268385140258</v>
      </c>
      <c r="N322" s="18">
        <v>1199.8499999999999</v>
      </c>
      <c r="O322" s="18">
        <v>4.0190000000000001</v>
      </c>
      <c r="P322" s="18">
        <v>0.92413603194272342</v>
      </c>
      <c r="Q322" s="8">
        <v>13.423999999999999</v>
      </c>
      <c r="R322" s="8">
        <v>14.05</v>
      </c>
      <c r="S322" s="8">
        <v>14.526</v>
      </c>
      <c r="T322" s="8">
        <v>15.13</v>
      </c>
      <c r="U322" s="8">
        <v>15.41</v>
      </c>
      <c r="V322" s="8">
        <v>15.632999999999999</v>
      </c>
      <c r="W322" s="8">
        <v>15.789</v>
      </c>
      <c r="X322" s="38" t="s">
        <v>223</v>
      </c>
      <c r="Y322" s="8">
        <v>103.953</v>
      </c>
      <c r="Z322" s="8">
        <v>103.962</v>
      </c>
      <c r="AA322">
        <v>148896.35</v>
      </c>
      <c r="AB322">
        <v>128760.72</v>
      </c>
      <c r="AC322">
        <v>120161.76</v>
      </c>
      <c r="AD322">
        <v>110786.74</v>
      </c>
      <c r="AE322">
        <v>108843.14</v>
      </c>
      <c r="AF322" s="38">
        <v>151507.03</v>
      </c>
      <c r="AG322" s="38">
        <v>148896.35</v>
      </c>
    </row>
    <row r="323" spans="2:33" x14ac:dyDescent="0.25">
      <c r="B323" s="25">
        <v>38533</v>
      </c>
      <c r="C323" s="3">
        <v>319</v>
      </c>
      <c r="D323" s="10">
        <v>24</v>
      </c>
      <c r="E323" s="9">
        <v>13</v>
      </c>
      <c r="F323" s="9">
        <v>11</v>
      </c>
      <c r="G323" s="9" t="s">
        <v>260</v>
      </c>
      <c r="H323" s="18">
        <v>0.1</v>
      </c>
      <c r="I323">
        <v>8.5894031805588966E-5</v>
      </c>
      <c r="J323" s="18">
        <v>12.04</v>
      </c>
      <c r="K323" s="18">
        <v>13.54</v>
      </c>
      <c r="L323" s="18">
        <v>0.8892171344165436</v>
      </c>
      <c r="N323" s="18">
        <v>1191.33</v>
      </c>
      <c r="O323" s="18">
        <v>3.7560000000000002</v>
      </c>
      <c r="P323" s="18">
        <v>0.92855667974396039</v>
      </c>
      <c r="Q323" s="8">
        <v>13.491</v>
      </c>
      <c r="R323" s="8">
        <v>14.08</v>
      </c>
      <c r="S323" s="8">
        <v>14.529</v>
      </c>
      <c r="T323" s="8">
        <v>15.1</v>
      </c>
      <c r="U323" s="8">
        <v>15.39</v>
      </c>
      <c r="V323" s="8">
        <v>15.629</v>
      </c>
      <c r="W323" s="8">
        <v>15.795999999999999</v>
      </c>
      <c r="X323" s="38" t="s">
        <v>223</v>
      </c>
      <c r="Y323" s="8">
        <v>104.005</v>
      </c>
      <c r="Z323" s="8">
        <v>104.01500000000001</v>
      </c>
      <c r="AA323">
        <v>149452.57999999999</v>
      </c>
      <c r="AB323">
        <v>128930.83</v>
      </c>
      <c r="AC323">
        <v>120073.66</v>
      </c>
      <c r="AD323">
        <v>110611.71</v>
      </c>
      <c r="AE323">
        <v>108765.74</v>
      </c>
      <c r="AF323" s="38">
        <v>152060</v>
      </c>
      <c r="AG323" s="38">
        <v>149452.57999999999</v>
      </c>
    </row>
    <row r="324" spans="2:33" x14ac:dyDescent="0.25">
      <c r="B324" s="25">
        <v>38534</v>
      </c>
      <c r="C324" s="3">
        <v>320</v>
      </c>
      <c r="D324" s="10">
        <v>24</v>
      </c>
      <c r="E324" s="9">
        <v>12</v>
      </c>
      <c r="F324" s="9">
        <v>12</v>
      </c>
      <c r="G324" s="9" t="s">
        <v>260</v>
      </c>
      <c r="H324" s="18">
        <v>0.1</v>
      </c>
      <c r="I324">
        <v>8.5894031805588966E-5</v>
      </c>
      <c r="J324" s="18">
        <v>11.4</v>
      </c>
      <c r="K324" s="18">
        <v>13.18</v>
      </c>
      <c r="L324" s="18">
        <v>0.86494688922610019</v>
      </c>
      <c r="N324" s="18">
        <v>1194.44</v>
      </c>
      <c r="O324" s="18">
        <v>4.3929999999999989</v>
      </c>
      <c r="P324" s="18">
        <v>0.92912788693553949</v>
      </c>
      <c r="Q324" s="8">
        <v>13.477</v>
      </c>
      <c r="R324" s="8">
        <v>14.06</v>
      </c>
      <c r="S324" s="8">
        <v>14.505000000000001</v>
      </c>
      <c r="T324" s="8">
        <v>15.07</v>
      </c>
      <c r="U324" s="8">
        <v>15.38</v>
      </c>
      <c r="V324" s="8">
        <v>15.622999999999999</v>
      </c>
      <c r="W324" s="8">
        <v>15.792999999999999</v>
      </c>
      <c r="X324" s="38" t="s">
        <v>223</v>
      </c>
      <c r="Y324" s="8">
        <v>103.898</v>
      </c>
      <c r="Z324" s="8">
        <v>103.90800000000002</v>
      </c>
      <c r="AA324">
        <v>149281.12</v>
      </c>
      <c r="AB324">
        <v>128743.61</v>
      </c>
      <c r="AC324">
        <v>119865.13</v>
      </c>
      <c r="AD324">
        <v>110476.1</v>
      </c>
      <c r="AE324">
        <v>108699.01</v>
      </c>
      <c r="AF324" s="38">
        <v>151872.48000000001</v>
      </c>
      <c r="AG324" s="38">
        <v>149281.12</v>
      </c>
    </row>
    <row r="325" spans="2:33" x14ac:dyDescent="0.25">
      <c r="B325" s="25">
        <v>38538</v>
      </c>
      <c r="C325" s="3">
        <v>321</v>
      </c>
      <c r="D325" s="10">
        <v>24</v>
      </c>
      <c r="E325" s="9">
        <v>11</v>
      </c>
      <c r="F325" s="9">
        <v>13</v>
      </c>
      <c r="G325" s="9" t="s">
        <v>260</v>
      </c>
      <c r="H325" s="18">
        <v>0.1</v>
      </c>
      <c r="I325">
        <v>3.436203964659601E-4</v>
      </c>
      <c r="J325" s="18">
        <v>11.68</v>
      </c>
      <c r="K325" s="18">
        <v>12.96</v>
      </c>
      <c r="L325" s="18">
        <v>0.90123456790123446</v>
      </c>
      <c r="N325" s="18">
        <v>1204.99</v>
      </c>
      <c r="O325" s="18">
        <v>3.9939999999999998</v>
      </c>
      <c r="P325" s="18">
        <v>0.92302319083542883</v>
      </c>
      <c r="Q325" s="8">
        <v>13.214</v>
      </c>
      <c r="R325" s="8">
        <v>13.84</v>
      </c>
      <c r="S325" s="8">
        <v>14.316000000000001</v>
      </c>
      <c r="T325" s="8">
        <v>14.92</v>
      </c>
      <c r="U325" s="8">
        <v>15.18</v>
      </c>
      <c r="V325" s="8">
        <v>15.471</v>
      </c>
      <c r="W325" s="8">
        <v>15.673999999999999</v>
      </c>
      <c r="X325" s="38" t="s">
        <v>223</v>
      </c>
      <c r="Y325" s="8">
        <v>102.60300000000001</v>
      </c>
      <c r="Z325" s="8">
        <v>102.61500000000001</v>
      </c>
      <c r="AA325">
        <v>146738.01999999999</v>
      </c>
      <c r="AB325">
        <v>126958.49</v>
      </c>
      <c r="AC325">
        <v>118547.71</v>
      </c>
      <c r="AD325">
        <v>109230.19</v>
      </c>
      <c r="AE325">
        <v>107601.27</v>
      </c>
      <c r="AF325" s="38">
        <v>149233.04999999999</v>
      </c>
      <c r="AG325" s="38">
        <v>146738.01999999999</v>
      </c>
    </row>
    <row r="326" spans="2:33" x14ac:dyDescent="0.25">
      <c r="B326" s="25">
        <v>38539</v>
      </c>
      <c r="C326" s="3">
        <v>322</v>
      </c>
      <c r="D326" s="10">
        <v>24</v>
      </c>
      <c r="E326" s="9">
        <v>10</v>
      </c>
      <c r="F326" s="9">
        <v>14</v>
      </c>
      <c r="G326" s="9" t="s">
        <v>260</v>
      </c>
      <c r="H326" s="18">
        <v>0.1</v>
      </c>
      <c r="I326">
        <v>8.7714063573995915E-5</v>
      </c>
      <c r="J326" s="18">
        <v>12.27</v>
      </c>
      <c r="K326" s="18">
        <v>13.47</v>
      </c>
      <c r="L326" s="18">
        <v>0.91091314031180393</v>
      </c>
      <c r="N326" s="18">
        <v>1194.94</v>
      </c>
      <c r="O326" s="18">
        <v>3.423</v>
      </c>
      <c r="P326" s="18">
        <v>0.92655014565126925</v>
      </c>
      <c r="Q326" s="8">
        <v>13.359</v>
      </c>
      <c r="R326" s="8">
        <v>13.96</v>
      </c>
      <c r="S326" s="8">
        <v>14.417999999999999</v>
      </c>
      <c r="T326" s="8">
        <v>15</v>
      </c>
      <c r="U326" s="8">
        <v>15.28</v>
      </c>
      <c r="V326" s="8">
        <v>15.523</v>
      </c>
      <c r="W326" s="8">
        <v>15.693</v>
      </c>
      <c r="X326" s="38" t="s">
        <v>223</v>
      </c>
      <c r="Y326" s="8">
        <v>103.223</v>
      </c>
      <c r="Z326" s="8">
        <v>103.23299999999999</v>
      </c>
      <c r="AA326">
        <v>148160.19</v>
      </c>
      <c r="AB326">
        <v>127954.35</v>
      </c>
      <c r="AC326">
        <v>119278.74</v>
      </c>
      <c r="AD326">
        <v>109904.11</v>
      </c>
      <c r="AE326">
        <v>108070.05</v>
      </c>
      <c r="AF326" s="38">
        <v>150666.31</v>
      </c>
      <c r="AG326" s="38">
        <v>148160.19</v>
      </c>
    </row>
    <row r="327" spans="2:33" x14ac:dyDescent="0.25">
      <c r="B327" s="25">
        <v>38540</v>
      </c>
      <c r="C327" s="3">
        <v>323</v>
      </c>
      <c r="D327" s="10">
        <v>24</v>
      </c>
      <c r="E327" s="9">
        <v>9</v>
      </c>
      <c r="F327" s="9">
        <v>15</v>
      </c>
      <c r="G327" s="9" t="s">
        <v>260</v>
      </c>
      <c r="H327" s="18">
        <v>0.1</v>
      </c>
      <c r="I327">
        <v>8.7714063573995915E-5</v>
      </c>
      <c r="J327" s="18">
        <v>12.49</v>
      </c>
      <c r="K327" s="18">
        <v>13.84</v>
      </c>
      <c r="L327" s="18">
        <v>0.9024566473988439</v>
      </c>
      <c r="N327" s="18">
        <v>1197.8699999999999</v>
      </c>
      <c r="O327" s="18">
        <v>3.2929999999999993</v>
      </c>
      <c r="P327" s="18">
        <v>0.92632376230806301</v>
      </c>
      <c r="Q327" s="8">
        <v>13.452999999999999</v>
      </c>
      <c r="R327" s="8">
        <v>14.06</v>
      </c>
      <c r="S327" s="8">
        <v>14.523</v>
      </c>
      <c r="T327" s="8">
        <v>15.11</v>
      </c>
      <c r="U327" s="8">
        <v>15.37</v>
      </c>
      <c r="V327" s="8">
        <v>15.613</v>
      </c>
      <c r="W327" s="8">
        <v>15.782999999999999</v>
      </c>
      <c r="X327" s="38" t="s">
        <v>223</v>
      </c>
      <c r="Y327" s="8">
        <v>103.902</v>
      </c>
      <c r="Z327" s="8">
        <v>103.91200000000001</v>
      </c>
      <c r="AA327">
        <v>149227.65</v>
      </c>
      <c r="AB327">
        <v>128891.8</v>
      </c>
      <c r="AC327">
        <v>120161.7</v>
      </c>
      <c r="AD327">
        <v>110619.89</v>
      </c>
      <c r="AE327">
        <v>108728.14</v>
      </c>
      <c r="AF327" s="38">
        <v>151738.60999999999</v>
      </c>
      <c r="AG327" s="38">
        <v>149227.65</v>
      </c>
    </row>
    <row r="328" spans="2:33" x14ac:dyDescent="0.25">
      <c r="B328" s="25">
        <v>38541</v>
      </c>
      <c r="C328" s="3">
        <v>324</v>
      </c>
      <c r="D328" s="10">
        <v>24</v>
      </c>
      <c r="E328" s="9">
        <v>8</v>
      </c>
      <c r="F328" s="9">
        <v>-8</v>
      </c>
      <c r="G328" s="9" t="s">
        <v>260</v>
      </c>
      <c r="H328" s="18">
        <v>0.1</v>
      </c>
      <c r="I328">
        <v>8.7714063573995915E-5</v>
      </c>
      <c r="J328" s="18">
        <v>11.45</v>
      </c>
      <c r="K328" s="18">
        <v>12.89</v>
      </c>
      <c r="L328" s="18">
        <v>0.88828549262994561</v>
      </c>
      <c r="N328" s="18">
        <v>1211.8599999999999</v>
      </c>
      <c r="O328" s="18">
        <v>4.1770000000000014</v>
      </c>
      <c r="P328" s="18">
        <v>0.91479031804109201</v>
      </c>
      <c r="Q328" s="8">
        <v>13.000999999999999</v>
      </c>
      <c r="R328" s="8">
        <v>13.69</v>
      </c>
      <c r="S328" s="8">
        <v>14.212</v>
      </c>
      <c r="T328" s="8">
        <v>14.87</v>
      </c>
      <c r="U328" s="8">
        <v>15.18</v>
      </c>
      <c r="V328" s="8">
        <v>15.443</v>
      </c>
      <c r="W328" s="8">
        <v>15.627000000000001</v>
      </c>
      <c r="X328" s="38" t="s">
        <v>223</v>
      </c>
      <c r="Y328" s="8">
        <v>102.012</v>
      </c>
      <c r="Z328" s="8">
        <v>102.023</v>
      </c>
      <c r="AA328">
        <v>144962.01999999999</v>
      </c>
      <c r="AB328">
        <v>125936.91</v>
      </c>
      <c r="AC328">
        <v>118047.93</v>
      </c>
      <c r="AD328">
        <v>109133.75</v>
      </c>
      <c r="AE328">
        <v>107466.81</v>
      </c>
      <c r="AF328" s="38">
        <v>147387.89000000001</v>
      </c>
      <c r="AG328" s="38">
        <v>144962.01999999999</v>
      </c>
    </row>
    <row r="329" spans="2:33" x14ac:dyDescent="0.25">
      <c r="B329" s="25">
        <v>38544</v>
      </c>
      <c r="C329" s="3">
        <v>325</v>
      </c>
      <c r="D329" s="10">
        <v>24</v>
      </c>
      <c r="E329" s="9">
        <v>7</v>
      </c>
      <c r="F329" s="9">
        <v>-7</v>
      </c>
      <c r="G329" s="9" t="s">
        <v>260</v>
      </c>
      <c r="H329" s="18">
        <v>0.1</v>
      </c>
      <c r="I329">
        <v>2.6316527266767586E-4</v>
      </c>
      <c r="J329" s="18">
        <v>11.28</v>
      </c>
      <c r="K329" s="18">
        <v>12.91</v>
      </c>
      <c r="L329" s="18">
        <v>0.87374128582494182</v>
      </c>
      <c r="N329" s="18">
        <v>1219.44</v>
      </c>
      <c r="O329" s="18">
        <v>4.2710000000000008</v>
      </c>
      <c r="P329" s="18">
        <v>0.89977365964068468</v>
      </c>
      <c r="Q329" s="8">
        <v>12.721</v>
      </c>
      <c r="R329" s="8">
        <v>13.53</v>
      </c>
      <c r="S329" s="8">
        <v>14.138</v>
      </c>
      <c r="T329" s="8">
        <v>14.9</v>
      </c>
      <c r="U329" s="8">
        <v>15.05</v>
      </c>
      <c r="V329" s="8">
        <v>15.345000000000001</v>
      </c>
      <c r="W329" s="8">
        <v>15.551</v>
      </c>
      <c r="X329" s="38" t="s">
        <v>223</v>
      </c>
      <c r="Y329" s="8">
        <v>101.223</v>
      </c>
      <c r="Z329" s="8">
        <v>101.235</v>
      </c>
      <c r="AA329">
        <v>142904.57</v>
      </c>
      <c r="AB329">
        <v>125082.54</v>
      </c>
      <c r="AC329">
        <v>118076.32</v>
      </c>
      <c r="AD329">
        <v>108559.77</v>
      </c>
      <c r="AE329">
        <v>106857.51</v>
      </c>
      <c r="AF329" s="38">
        <v>145257.22</v>
      </c>
      <c r="AG329" s="38">
        <v>142904.57</v>
      </c>
    </row>
    <row r="330" spans="2:33" x14ac:dyDescent="0.25">
      <c r="B330" s="25">
        <v>38545</v>
      </c>
      <c r="C330" s="3">
        <v>326</v>
      </c>
      <c r="D330" s="10">
        <v>24</v>
      </c>
      <c r="E330" s="9">
        <v>6</v>
      </c>
      <c r="F330" s="9">
        <v>-6</v>
      </c>
      <c r="G330" s="9" t="s">
        <v>260</v>
      </c>
      <c r="H330" s="18">
        <v>0.1</v>
      </c>
      <c r="I330">
        <v>8.7434038851696982E-5</v>
      </c>
      <c r="J330" s="18">
        <v>10.95</v>
      </c>
      <c r="K330" s="18">
        <v>12.89</v>
      </c>
      <c r="L330" s="18">
        <v>0.84949573312645454</v>
      </c>
      <c r="N330" s="18">
        <v>1222.21</v>
      </c>
      <c r="O330" s="18">
        <v>4.5680000000000014</v>
      </c>
      <c r="P330" s="18">
        <v>0.88590508667235013</v>
      </c>
      <c r="Q330" s="8">
        <v>12.47</v>
      </c>
      <c r="R330" s="8">
        <v>13.39</v>
      </c>
      <c r="S330" s="8">
        <v>14.076000000000001</v>
      </c>
      <c r="T330" s="8">
        <v>14.93</v>
      </c>
      <c r="U330" s="8">
        <v>15.03</v>
      </c>
      <c r="V330" s="8">
        <v>15.317</v>
      </c>
      <c r="W330" s="8">
        <v>15.518000000000001</v>
      </c>
      <c r="X330" s="38" t="s">
        <v>223</v>
      </c>
      <c r="Y330" s="8">
        <v>100.71899999999999</v>
      </c>
      <c r="Z330" s="8">
        <v>100.73099999999999</v>
      </c>
      <c r="AA330">
        <v>141118.39000000001</v>
      </c>
      <c r="AB330">
        <v>124364.59</v>
      </c>
      <c r="AC330">
        <v>118142.83</v>
      </c>
      <c r="AD330">
        <v>108515.03</v>
      </c>
      <c r="AE330">
        <v>106714.56</v>
      </c>
      <c r="AF330" s="38">
        <v>143428.94</v>
      </c>
      <c r="AG330" s="38">
        <v>141118.39000000001</v>
      </c>
    </row>
    <row r="331" spans="2:33" x14ac:dyDescent="0.25">
      <c r="B331" s="25">
        <v>38546</v>
      </c>
      <c r="C331" s="3">
        <v>327</v>
      </c>
      <c r="D331" s="10">
        <v>24</v>
      </c>
      <c r="E331" s="9">
        <v>5</v>
      </c>
      <c r="F331" s="9">
        <v>-5</v>
      </c>
      <c r="G331" s="9" t="s">
        <v>260</v>
      </c>
      <c r="H331" s="18">
        <v>0.1</v>
      </c>
      <c r="I331">
        <v>8.7434038851696982E-5</v>
      </c>
      <c r="J331" s="18">
        <v>10.84</v>
      </c>
      <c r="K331" s="18">
        <v>12.74</v>
      </c>
      <c r="L331" s="18">
        <v>0.85086342229199374</v>
      </c>
      <c r="N331" s="18">
        <v>1223.29</v>
      </c>
      <c r="O331" s="18">
        <v>4.6470000000000002</v>
      </c>
      <c r="P331" s="18">
        <v>0.87031328410638764</v>
      </c>
      <c r="Q331" s="8">
        <v>12.14</v>
      </c>
      <c r="R331" s="8">
        <v>13.18</v>
      </c>
      <c r="S331" s="8">
        <v>13.949</v>
      </c>
      <c r="T331" s="8">
        <v>14.9</v>
      </c>
      <c r="U331" s="8">
        <v>15.04</v>
      </c>
      <c r="V331" s="8">
        <v>15.303000000000001</v>
      </c>
      <c r="W331" s="8">
        <v>15.487</v>
      </c>
      <c r="X331" s="38" t="s">
        <v>223</v>
      </c>
      <c r="Y331" s="8">
        <v>99.988</v>
      </c>
      <c r="Z331" s="8">
        <v>99.998999999999995</v>
      </c>
      <c r="AA331">
        <v>138618.07999999999</v>
      </c>
      <c r="AB331">
        <v>123087.54</v>
      </c>
      <c r="AC331">
        <v>117751.06</v>
      </c>
      <c r="AD331">
        <v>108536.57</v>
      </c>
      <c r="AE331">
        <v>106642.72</v>
      </c>
      <c r="AF331" s="38">
        <v>140875.15</v>
      </c>
      <c r="AG331" s="38">
        <v>138618.07999999999</v>
      </c>
    </row>
    <row r="332" spans="2:33" x14ac:dyDescent="0.25">
      <c r="B332" s="25">
        <v>38547</v>
      </c>
      <c r="C332" s="3">
        <v>328</v>
      </c>
      <c r="D332" s="10">
        <v>24</v>
      </c>
      <c r="E332" s="9">
        <v>4</v>
      </c>
      <c r="F332" s="9">
        <v>-4</v>
      </c>
      <c r="G332" s="9" t="s">
        <v>260</v>
      </c>
      <c r="H332" s="18">
        <v>0.1</v>
      </c>
      <c r="I332">
        <v>8.7434038851696982E-5</v>
      </c>
      <c r="J332" s="18">
        <v>10.81</v>
      </c>
      <c r="K332" s="18">
        <v>12.41</v>
      </c>
      <c r="L332" s="18">
        <v>0.87107171635777603</v>
      </c>
      <c r="N332" s="18">
        <v>1226.5</v>
      </c>
      <c r="O332" s="18">
        <v>4.58</v>
      </c>
      <c r="P332" s="18">
        <v>0.86315255955397863</v>
      </c>
      <c r="Q332" s="8">
        <v>11.920999999999999</v>
      </c>
      <c r="R332" s="8">
        <v>13.01</v>
      </c>
      <c r="S332" s="8">
        <v>13.811</v>
      </c>
      <c r="T332" s="8">
        <v>14.8</v>
      </c>
      <c r="U332" s="8">
        <v>14.95</v>
      </c>
      <c r="V332" s="8">
        <v>15.209</v>
      </c>
      <c r="W332" s="8">
        <v>15.39</v>
      </c>
      <c r="X332" s="38" t="s">
        <v>223</v>
      </c>
      <c r="Y332" s="8">
        <v>99.08</v>
      </c>
      <c r="Z332" s="8">
        <v>99.091000000000008</v>
      </c>
      <c r="AA332">
        <v>136731.4</v>
      </c>
      <c r="AB332">
        <v>121821.78</v>
      </c>
      <c r="AC332">
        <v>116911.99</v>
      </c>
      <c r="AD332">
        <v>107883.52</v>
      </c>
      <c r="AE332">
        <v>105995.62</v>
      </c>
      <c r="AF332" s="38">
        <v>138945.43</v>
      </c>
      <c r="AG332" s="38">
        <v>136731.4</v>
      </c>
    </row>
    <row r="333" spans="2:33" x14ac:dyDescent="0.25">
      <c r="B333" s="25">
        <v>38548</v>
      </c>
      <c r="C333" s="3">
        <v>329</v>
      </c>
      <c r="D333" s="10">
        <v>24</v>
      </c>
      <c r="E333" s="9">
        <v>3</v>
      </c>
      <c r="F333" s="9">
        <v>-3</v>
      </c>
      <c r="G333" s="9" t="s">
        <v>260</v>
      </c>
      <c r="H333" s="18">
        <v>0.1</v>
      </c>
      <c r="I333">
        <v>8.7434038851696982E-5</v>
      </c>
      <c r="J333" s="18">
        <v>10.33</v>
      </c>
      <c r="K333" s="18">
        <v>12.5</v>
      </c>
      <c r="L333" s="18">
        <v>0.82640000000000002</v>
      </c>
      <c r="N333" s="18">
        <v>1227.92</v>
      </c>
      <c r="O333" s="18">
        <v>5.0169999999999995</v>
      </c>
      <c r="P333" s="18">
        <v>0.86651053864168615</v>
      </c>
      <c r="Q333" s="8">
        <v>11.84</v>
      </c>
      <c r="R333" s="8">
        <v>12.89</v>
      </c>
      <c r="S333" s="8">
        <v>13.664</v>
      </c>
      <c r="T333" s="8">
        <v>14.62</v>
      </c>
      <c r="U333" s="8">
        <v>14.9</v>
      </c>
      <c r="V333" s="8">
        <v>15.163</v>
      </c>
      <c r="W333" s="8">
        <v>15.347</v>
      </c>
      <c r="X333" s="38" t="s">
        <v>223</v>
      </c>
      <c r="Y333" s="8">
        <v>98.412999999999997</v>
      </c>
      <c r="Z333" s="8">
        <v>98.423999999999992</v>
      </c>
      <c r="AA333">
        <v>135520.63</v>
      </c>
      <c r="AB333">
        <v>120556.32</v>
      </c>
      <c r="AC333">
        <v>115521.19</v>
      </c>
      <c r="AD333">
        <v>107414.27</v>
      </c>
      <c r="AE333">
        <v>105640.98</v>
      </c>
      <c r="AF333" s="38">
        <v>137702.91</v>
      </c>
      <c r="AG333" s="38">
        <v>135520.63</v>
      </c>
    </row>
    <row r="334" spans="2:33" x14ac:dyDescent="0.25">
      <c r="B334" s="25">
        <v>38551</v>
      </c>
      <c r="C334" s="3">
        <v>330</v>
      </c>
      <c r="D334" s="10">
        <v>24</v>
      </c>
      <c r="E334" s="9">
        <v>2</v>
      </c>
      <c r="F334" s="9">
        <v>-2</v>
      </c>
      <c r="G334" s="9" t="s">
        <v>260</v>
      </c>
      <c r="H334" s="18">
        <v>0.1</v>
      </c>
      <c r="I334">
        <v>2.6232505135670436E-4</v>
      </c>
      <c r="J334" s="18">
        <v>10.77</v>
      </c>
      <c r="K334" s="18">
        <v>12.68</v>
      </c>
      <c r="L334" s="18">
        <v>0.84936908517350151</v>
      </c>
      <c r="N334" s="18">
        <v>1221.1300000000001</v>
      </c>
      <c r="O334" s="18">
        <v>4.6170000000000009</v>
      </c>
      <c r="P334" s="18">
        <v>0.87008308212631413</v>
      </c>
      <c r="Q334" s="8">
        <v>11.834</v>
      </c>
      <c r="R334" s="8">
        <v>12.85</v>
      </c>
      <c r="S334" s="8">
        <v>13.601000000000001</v>
      </c>
      <c r="T334" s="8">
        <v>14.53</v>
      </c>
      <c r="U334" s="8">
        <v>14.92</v>
      </c>
      <c r="V334" s="8">
        <v>15.195</v>
      </c>
      <c r="W334" s="8">
        <v>15.387</v>
      </c>
      <c r="X334" s="38" t="s">
        <v>223</v>
      </c>
      <c r="Y334" s="8">
        <v>98.305999999999997</v>
      </c>
      <c r="Z334" s="8">
        <v>98.317000000000007</v>
      </c>
      <c r="AA334">
        <v>135162.75</v>
      </c>
      <c r="AB334">
        <v>120046.46</v>
      </c>
      <c r="AC334">
        <v>114854.33</v>
      </c>
      <c r="AD334">
        <v>107520.67</v>
      </c>
      <c r="AE334">
        <v>105857.77</v>
      </c>
      <c r="AF334" s="38">
        <v>137303.15</v>
      </c>
      <c r="AG334" s="38">
        <v>135162.75</v>
      </c>
    </row>
    <row r="335" spans="2:33" x14ac:dyDescent="0.25">
      <c r="B335" s="25">
        <v>38552</v>
      </c>
      <c r="C335" s="3">
        <v>331</v>
      </c>
      <c r="D335" s="10">
        <v>24</v>
      </c>
      <c r="E335" s="9">
        <v>1</v>
      </c>
      <c r="F335" s="9">
        <v>-1</v>
      </c>
      <c r="G335" s="9" t="s">
        <v>260</v>
      </c>
      <c r="H335" s="18">
        <v>0.1</v>
      </c>
      <c r="I335">
        <v>8.9814478951621979E-5</v>
      </c>
      <c r="J335" s="18">
        <v>10.45</v>
      </c>
      <c r="K335" s="18">
        <v>12.23</v>
      </c>
      <c r="L335" s="18">
        <v>0.85445625511038426</v>
      </c>
      <c r="N335" s="18">
        <v>1229.3499999999999</v>
      </c>
      <c r="O335" s="18">
        <v>4.657</v>
      </c>
      <c r="P335" s="18">
        <v>0.85419450631031923</v>
      </c>
      <c r="Q335" s="8">
        <v>11.506</v>
      </c>
      <c r="R335" s="8">
        <v>12.64</v>
      </c>
      <c r="S335" s="8">
        <v>13.47</v>
      </c>
      <c r="T335" s="8">
        <v>14.49</v>
      </c>
      <c r="U335" s="8">
        <v>14.64</v>
      </c>
      <c r="V335" s="8">
        <v>14.914999999999999</v>
      </c>
      <c r="W335" s="8">
        <v>15.106999999999999</v>
      </c>
      <c r="X335" s="38" t="s">
        <v>223</v>
      </c>
      <c r="Y335" s="8">
        <v>96.757000000000005</v>
      </c>
      <c r="Z335" s="8">
        <v>96.768000000000001</v>
      </c>
      <c r="AA335">
        <v>132906.82</v>
      </c>
      <c r="AB335">
        <v>118869.21</v>
      </c>
      <c r="AC335">
        <v>114517.56</v>
      </c>
      <c r="AD335">
        <v>105582.46</v>
      </c>
      <c r="AE335">
        <v>103934.81</v>
      </c>
      <c r="AF335" s="38">
        <v>134999.16</v>
      </c>
      <c r="AG335" s="38">
        <v>132906.82</v>
      </c>
    </row>
    <row r="336" spans="2:33" x14ac:dyDescent="0.25">
      <c r="B336" s="25">
        <v>38553</v>
      </c>
      <c r="C336" s="3">
        <v>332</v>
      </c>
      <c r="D336" s="10">
        <v>20</v>
      </c>
      <c r="E336" s="9">
        <v>20</v>
      </c>
      <c r="F336" s="9">
        <v>0</v>
      </c>
      <c r="G336" s="9" t="s">
        <v>261</v>
      </c>
      <c r="H336" s="18">
        <v>0.1</v>
      </c>
      <c r="I336">
        <v>8.9814478951621979E-5</v>
      </c>
      <c r="J336" s="18">
        <v>10.23</v>
      </c>
      <c r="K336" s="18">
        <v>12.05</v>
      </c>
      <c r="L336" s="18">
        <v>0.84896265560165973</v>
      </c>
      <c r="N336" s="18">
        <v>1235.2</v>
      </c>
      <c r="O336" s="18">
        <v>5.0999999999999996</v>
      </c>
      <c r="P336" s="18">
        <v>0.8701388888888888</v>
      </c>
      <c r="Q336" s="8">
        <v>12.53</v>
      </c>
      <c r="R336" s="8">
        <v>13.37</v>
      </c>
      <c r="S336" s="8">
        <v>14.4</v>
      </c>
      <c r="T336" s="8">
        <v>14.6</v>
      </c>
      <c r="U336" s="8">
        <v>14.891</v>
      </c>
      <c r="V336" s="8">
        <v>15.095000000000001</v>
      </c>
      <c r="W336" s="8">
        <v>15.33</v>
      </c>
      <c r="X336" s="38" t="s">
        <v>223</v>
      </c>
      <c r="Y336" s="8">
        <v>100.20399999999999</v>
      </c>
      <c r="Z336" s="8">
        <v>100.21599999999999</v>
      </c>
      <c r="AA336">
        <v>131762.13</v>
      </c>
      <c r="AB336">
        <v>117997.41</v>
      </c>
      <c r="AC336">
        <v>113816.56</v>
      </c>
      <c r="AD336">
        <v>105303.47</v>
      </c>
      <c r="AE336">
        <v>103767.28</v>
      </c>
      <c r="AF336" s="38">
        <v>133824.32999999999</v>
      </c>
      <c r="AG336" s="38">
        <v>131762.13</v>
      </c>
    </row>
    <row r="337" spans="2:33" x14ac:dyDescent="0.25">
      <c r="B337" s="25">
        <v>38554</v>
      </c>
      <c r="C337" s="3">
        <v>333</v>
      </c>
      <c r="D337" s="10">
        <v>20</v>
      </c>
      <c r="E337" s="9">
        <v>19</v>
      </c>
      <c r="F337" s="9">
        <v>1</v>
      </c>
      <c r="G337" s="9" t="s">
        <v>261</v>
      </c>
      <c r="H337" s="18">
        <v>0.1</v>
      </c>
      <c r="I337">
        <v>8.9814478951621979E-5</v>
      </c>
      <c r="J337" s="18">
        <v>10.97</v>
      </c>
      <c r="K337" s="18">
        <v>12.68</v>
      </c>
      <c r="L337" s="18">
        <v>0.86514195583596221</v>
      </c>
      <c r="N337" s="18">
        <v>1227.04</v>
      </c>
      <c r="O337" s="18">
        <v>4.3899999999999988</v>
      </c>
      <c r="P337" s="18">
        <v>0.86880669923237952</v>
      </c>
      <c r="Q337" s="8">
        <v>12.45</v>
      </c>
      <c r="R337" s="8">
        <v>13.294</v>
      </c>
      <c r="S337" s="8">
        <v>14.33</v>
      </c>
      <c r="T337" s="8">
        <v>14.62</v>
      </c>
      <c r="U337" s="8">
        <v>14.916</v>
      </c>
      <c r="V337" s="8">
        <v>15.121</v>
      </c>
      <c r="W337" s="8">
        <v>15.36</v>
      </c>
      <c r="X337" s="38" t="s">
        <v>223</v>
      </c>
      <c r="Y337" s="8">
        <v>100.07799999999999</v>
      </c>
      <c r="Z337" s="8">
        <v>100.09099999999999</v>
      </c>
      <c r="AA337">
        <v>130937.61</v>
      </c>
      <c r="AB337">
        <v>117342.48</v>
      </c>
      <c r="AC337">
        <v>113309.43</v>
      </c>
      <c r="AD337">
        <v>105458.84</v>
      </c>
      <c r="AE337">
        <v>103942.87</v>
      </c>
      <c r="AF337" s="38">
        <v>132974.89000000001</v>
      </c>
      <c r="AG337" s="38">
        <v>130937.61</v>
      </c>
    </row>
    <row r="338" spans="2:33" x14ac:dyDescent="0.25">
      <c r="B338" s="25">
        <v>38555</v>
      </c>
      <c r="C338" s="3">
        <v>334</v>
      </c>
      <c r="D338" s="10">
        <v>20</v>
      </c>
      <c r="E338" s="9">
        <v>18</v>
      </c>
      <c r="F338" s="9">
        <v>2</v>
      </c>
      <c r="G338" s="9" t="s">
        <v>261</v>
      </c>
      <c r="H338" s="18">
        <v>0.1</v>
      </c>
      <c r="I338">
        <v>8.9814478951621979E-5</v>
      </c>
      <c r="J338" s="18">
        <v>10.52</v>
      </c>
      <c r="K338" s="18">
        <v>12.39</v>
      </c>
      <c r="L338" s="18">
        <v>0.84907183212267956</v>
      </c>
      <c r="N338" s="18">
        <v>1233.68</v>
      </c>
      <c r="O338" s="18">
        <v>4.74</v>
      </c>
      <c r="P338" s="18">
        <v>0.86277269528501044</v>
      </c>
      <c r="Q338" s="8">
        <v>12.26</v>
      </c>
      <c r="R338" s="8">
        <v>13.138</v>
      </c>
      <c r="S338" s="8">
        <v>14.21</v>
      </c>
      <c r="T338" s="8">
        <v>14.4</v>
      </c>
      <c r="U338" s="8">
        <v>14.744</v>
      </c>
      <c r="V338" s="8">
        <v>14.983000000000001</v>
      </c>
      <c r="W338" s="8">
        <v>15.26</v>
      </c>
      <c r="X338" s="38" t="s">
        <v>223</v>
      </c>
      <c r="Y338" s="8">
        <v>98.981000000000009</v>
      </c>
      <c r="Z338" s="8">
        <v>98.995000000000019</v>
      </c>
      <c r="AA338">
        <v>129000.1</v>
      </c>
      <c r="AB338">
        <v>116018.23</v>
      </c>
      <c r="AC338">
        <v>112293.75</v>
      </c>
      <c r="AD338">
        <v>103919.14</v>
      </c>
      <c r="AE338">
        <v>102748.51</v>
      </c>
      <c r="AF338" s="38">
        <v>130995.29</v>
      </c>
      <c r="AG338" s="38">
        <v>129000.1</v>
      </c>
    </row>
    <row r="339" spans="2:33" x14ac:dyDescent="0.25">
      <c r="B339" s="25">
        <v>38558</v>
      </c>
      <c r="C339" s="3">
        <v>335</v>
      </c>
      <c r="D339" s="10">
        <v>20</v>
      </c>
      <c r="E339" s="9">
        <v>17</v>
      </c>
      <c r="F339" s="9">
        <v>3</v>
      </c>
      <c r="G339" s="9" t="s">
        <v>261</v>
      </c>
      <c r="H339" s="18">
        <v>0.1</v>
      </c>
      <c r="I339">
        <v>2.6946763750146374E-4</v>
      </c>
      <c r="J339" s="18">
        <v>11.1</v>
      </c>
      <c r="K339" s="18">
        <v>12.72</v>
      </c>
      <c r="L339" s="18">
        <v>0.87264150943396224</v>
      </c>
      <c r="N339" s="18">
        <v>1229.03</v>
      </c>
      <c r="O339" s="18">
        <v>4.2200000000000006</v>
      </c>
      <c r="P339" s="18">
        <v>0.87279151943462896</v>
      </c>
      <c r="Q339" s="8">
        <v>12.35</v>
      </c>
      <c r="R339" s="8">
        <v>13.157999999999999</v>
      </c>
      <c r="S339" s="8">
        <v>14.15</v>
      </c>
      <c r="T339" s="8">
        <v>14.59</v>
      </c>
      <c r="U339" s="8">
        <v>14.881</v>
      </c>
      <c r="V339" s="8">
        <v>15.085000000000001</v>
      </c>
      <c r="W339" s="8">
        <v>15.32</v>
      </c>
      <c r="X339" s="38" t="s">
        <v>223</v>
      </c>
      <c r="Y339" s="8">
        <v>99.521999999999991</v>
      </c>
      <c r="Z339" s="8">
        <v>99.533999999999992</v>
      </c>
      <c r="AA339">
        <v>129862.47</v>
      </c>
      <c r="AB339">
        <v>116119.28</v>
      </c>
      <c r="AC339">
        <v>112146.56</v>
      </c>
      <c r="AD339">
        <v>105256.24</v>
      </c>
      <c r="AE339">
        <v>103726.93</v>
      </c>
      <c r="AF339" s="38">
        <v>131835.70000000001</v>
      </c>
      <c r="AG339" s="38">
        <v>129862.47</v>
      </c>
    </row>
    <row r="340" spans="2:33" x14ac:dyDescent="0.25">
      <c r="B340" s="25">
        <v>38559</v>
      </c>
      <c r="C340" s="3">
        <v>336</v>
      </c>
      <c r="D340" s="10">
        <v>20</v>
      </c>
      <c r="E340" s="9">
        <v>16</v>
      </c>
      <c r="F340" s="9">
        <v>4</v>
      </c>
      <c r="G340" s="9" t="s">
        <v>261</v>
      </c>
      <c r="H340" s="18">
        <v>0.1</v>
      </c>
      <c r="I340">
        <v>9.3316073374705155E-5</v>
      </c>
      <c r="J340" s="18">
        <v>10.99</v>
      </c>
      <c r="K340" s="18">
        <v>12.55</v>
      </c>
      <c r="L340" s="18">
        <v>0.87569721115537846</v>
      </c>
      <c r="N340" s="18">
        <v>1231.1600000000001</v>
      </c>
      <c r="O340" s="18">
        <v>4.379999999999999</v>
      </c>
      <c r="P340" s="18">
        <v>0.88101983002832862</v>
      </c>
      <c r="Q340" s="8">
        <v>12.44</v>
      </c>
      <c r="R340" s="8">
        <v>13.192</v>
      </c>
      <c r="S340" s="8">
        <v>14.12</v>
      </c>
      <c r="T340" s="8">
        <v>14.55</v>
      </c>
      <c r="U340" s="8">
        <v>14.878</v>
      </c>
      <c r="V340" s="8">
        <v>15.106</v>
      </c>
      <c r="W340" s="8">
        <v>15.37</v>
      </c>
      <c r="X340" s="38" t="s">
        <v>223</v>
      </c>
      <c r="Y340" s="8">
        <v>99.641999999999996</v>
      </c>
      <c r="Z340" s="8">
        <v>99.655999999999992</v>
      </c>
      <c r="AA340">
        <v>130692.48</v>
      </c>
      <c r="AB340">
        <v>116314.43</v>
      </c>
      <c r="AC340">
        <v>111904.97</v>
      </c>
      <c r="AD340">
        <v>105031.81</v>
      </c>
      <c r="AE340">
        <v>103727.33</v>
      </c>
      <c r="AF340" s="38">
        <v>132666.01999999999</v>
      </c>
      <c r="AG340" s="38">
        <v>130692.48</v>
      </c>
    </row>
    <row r="341" spans="2:33" x14ac:dyDescent="0.25">
      <c r="B341" s="25">
        <v>38560</v>
      </c>
      <c r="C341" s="3">
        <v>337</v>
      </c>
      <c r="D341" s="10">
        <v>20</v>
      </c>
      <c r="E341" s="9">
        <v>15</v>
      </c>
      <c r="F341" s="9">
        <v>5</v>
      </c>
      <c r="G341" s="9" t="s">
        <v>261</v>
      </c>
      <c r="H341" s="18">
        <v>0.1</v>
      </c>
      <c r="I341">
        <v>9.3316073374705155E-5</v>
      </c>
      <c r="J341" s="18">
        <v>10.36</v>
      </c>
      <c r="K341" s="18">
        <v>12.36</v>
      </c>
      <c r="L341" s="18">
        <v>0.8381877022653722</v>
      </c>
      <c r="N341" s="18">
        <v>1236.79</v>
      </c>
      <c r="O341" s="18">
        <v>5.07</v>
      </c>
      <c r="P341" s="18">
        <v>0.87865810135617417</v>
      </c>
      <c r="Q341" s="8">
        <v>12.31</v>
      </c>
      <c r="R341" s="8">
        <v>13.071</v>
      </c>
      <c r="S341" s="8">
        <v>14.01</v>
      </c>
      <c r="T341" s="8">
        <v>14.55</v>
      </c>
      <c r="U341" s="8">
        <v>14.901999999999999</v>
      </c>
      <c r="V341" s="8">
        <v>15.147</v>
      </c>
      <c r="W341" s="8">
        <v>15.43</v>
      </c>
      <c r="X341" s="38" t="s">
        <v>223</v>
      </c>
      <c r="Y341" s="8">
        <v>99.406000000000006</v>
      </c>
      <c r="Z341" s="8">
        <v>99.420000000000016</v>
      </c>
      <c r="AA341">
        <v>129382.54</v>
      </c>
      <c r="AB341">
        <v>115300.69</v>
      </c>
      <c r="AC341">
        <v>111266.52</v>
      </c>
      <c r="AD341">
        <v>105084.68</v>
      </c>
      <c r="AE341">
        <v>103922.49</v>
      </c>
      <c r="AF341" s="38">
        <v>131323.92000000001</v>
      </c>
      <c r="AG341" s="38">
        <v>129382.54</v>
      </c>
    </row>
    <row r="342" spans="2:33" x14ac:dyDescent="0.25">
      <c r="B342" s="25">
        <v>38561</v>
      </c>
      <c r="C342" s="3">
        <v>338</v>
      </c>
      <c r="D342" s="10">
        <v>20</v>
      </c>
      <c r="E342" s="9">
        <v>14</v>
      </c>
      <c r="F342" s="9">
        <v>6</v>
      </c>
      <c r="G342" s="9" t="s">
        <v>261</v>
      </c>
      <c r="H342" s="18">
        <v>0.1</v>
      </c>
      <c r="I342">
        <v>9.3316073374705155E-5</v>
      </c>
      <c r="J342" s="18">
        <v>10.52</v>
      </c>
      <c r="K342" s="18">
        <v>12.02</v>
      </c>
      <c r="L342" s="18">
        <v>0.87520798668885191</v>
      </c>
      <c r="N342" s="18">
        <v>1243.72</v>
      </c>
      <c r="O342" s="18">
        <v>4.74</v>
      </c>
      <c r="P342" s="18">
        <v>0.8706896551724137</v>
      </c>
      <c r="Q342" s="8">
        <v>12.12</v>
      </c>
      <c r="R342" s="8">
        <v>12.928000000000001</v>
      </c>
      <c r="S342" s="8">
        <v>13.92</v>
      </c>
      <c r="T342" s="8">
        <v>14.51</v>
      </c>
      <c r="U342" s="8">
        <v>14.81</v>
      </c>
      <c r="V342" s="8">
        <v>15.018000000000001</v>
      </c>
      <c r="W342" s="8">
        <v>15.26</v>
      </c>
      <c r="X342" s="38" t="s">
        <v>223</v>
      </c>
      <c r="Y342" s="8">
        <v>98.553000000000011</v>
      </c>
      <c r="Z342" s="8">
        <v>98.566000000000003</v>
      </c>
      <c r="AA342">
        <v>127579.5</v>
      </c>
      <c r="AB342">
        <v>114213.94</v>
      </c>
      <c r="AC342">
        <v>110688.07</v>
      </c>
      <c r="AD342">
        <v>104695.82</v>
      </c>
      <c r="AE342">
        <v>103237.26</v>
      </c>
      <c r="AF342" s="38">
        <v>129481.57</v>
      </c>
      <c r="AG342" s="38">
        <v>127579.5</v>
      </c>
    </row>
    <row r="343" spans="2:33" x14ac:dyDescent="0.25">
      <c r="B343" s="25">
        <v>38562</v>
      </c>
      <c r="C343" s="3">
        <v>339</v>
      </c>
      <c r="D343" s="10">
        <v>20</v>
      </c>
      <c r="E343" s="9">
        <v>13</v>
      </c>
      <c r="F343" s="9">
        <v>7</v>
      </c>
      <c r="G343" s="9" t="s">
        <v>261</v>
      </c>
      <c r="H343" s="18">
        <v>0.1</v>
      </c>
      <c r="I343">
        <v>9.3316073374705155E-5</v>
      </c>
      <c r="J343" s="18">
        <v>11.57</v>
      </c>
      <c r="K343" s="18">
        <v>12.92</v>
      </c>
      <c r="L343" s="18">
        <v>0.89551083591331271</v>
      </c>
      <c r="N343" s="18">
        <v>1234.18</v>
      </c>
      <c r="O343" s="18">
        <v>3.92</v>
      </c>
      <c r="P343" s="18">
        <v>0.87865810135617417</v>
      </c>
      <c r="Q343" s="8">
        <v>12.31</v>
      </c>
      <c r="R343" s="8">
        <v>13.071</v>
      </c>
      <c r="S343" s="8">
        <v>14.01</v>
      </c>
      <c r="T343" s="8">
        <v>14.54</v>
      </c>
      <c r="U343" s="8">
        <v>14.920999999999999</v>
      </c>
      <c r="V343" s="8">
        <v>15.185</v>
      </c>
      <c r="W343" s="8">
        <v>15.49</v>
      </c>
      <c r="X343" s="38" t="s">
        <v>223</v>
      </c>
      <c r="Y343" s="8">
        <v>99.510999999999996</v>
      </c>
      <c r="Z343" s="8">
        <v>99.527000000000001</v>
      </c>
      <c r="AA343">
        <v>129376.6</v>
      </c>
      <c r="AB343">
        <v>115295.31</v>
      </c>
      <c r="AC343">
        <v>111239.05</v>
      </c>
      <c r="AD343">
        <v>105123.59</v>
      </c>
      <c r="AE343">
        <v>104121.85</v>
      </c>
      <c r="AF343" s="38">
        <v>131293.38</v>
      </c>
      <c r="AG343" s="38">
        <v>129376.6</v>
      </c>
    </row>
    <row r="344" spans="2:33" x14ac:dyDescent="0.25">
      <c r="B344" s="25">
        <v>38565</v>
      </c>
      <c r="C344" s="3">
        <v>340</v>
      </c>
      <c r="D344" s="10">
        <v>20</v>
      </c>
      <c r="E344" s="9">
        <v>12</v>
      </c>
      <c r="F344" s="9">
        <v>8</v>
      </c>
      <c r="G344" s="9" t="s">
        <v>261</v>
      </c>
      <c r="H344" s="18">
        <v>0.1</v>
      </c>
      <c r="I344">
        <v>2.7997434460558246E-4</v>
      </c>
      <c r="J344" s="18">
        <v>12.08</v>
      </c>
      <c r="K344" s="18">
        <v>13.27</v>
      </c>
      <c r="L344" s="18">
        <v>0.91032403918613414</v>
      </c>
      <c r="N344" s="18">
        <v>1235.3499999999999</v>
      </c>
      <c r="O344" s="18">
        <v>3.5199999999999996</v>
      </c>
      <c r="P344" s="18">
        <v>0.87799717912552888</v>
      </c>
      <c r="Q344" s="8">
        <v>12.45</v>
      </c>
      <c r="R344" s="8">
        <v>13.225</v>
      </c>
      <c r="S344" s="8">
        <v>14.18</v>
      </c>
      <c r="T344" s="8">
        <v>14.67</v>
      </c>
      <c r="U344" s="8">
        <v>15.042999999999999</v>
      </c>
      <c r="V344" s="8">
        <v>15.301</v>
      </c>
      <c r="W344" s="8">
        <v>15.6</v>
      </c>
      <c r="X344" s="38" t="s">
        <v>223</v>
      </c>
      <c r="Y344" s="8">
        <v>100.45299999999999</v>
      </c>
      <c r="Z344" s="8">
        <v>100.46899999999999</v>
      </c>
      <c r="AA344">
        <v>130906.13</v>
      </c>
      <c r="AB344">
        <v>116702.91</v>
      </c>
      <c r="AC344">
        <v>112474.72</v>
      </c>
      <c r="AD344">
        <v>106060.27</v>
      </c>
      <c r="AE344">
        <v>104983.5</v>
      </c>
      <c r="AF344" s="38">
        <v>132808.82</v>
      </c>
      <c r="AG344" s="38">
        <v>130906.13</v>
      </c>
    </row>
    <row r="345" spans="2:33" x14ac:dyDescent="0.25">
      <c r="B345" s="25">
        <v>38566</v>
      </c>
      <c r="C345" s="3">
        <v>341</v>
      </c>
      <c r="D345" s="10">
        <v>20</v>
      </c>
      <c r="E345" s="9">
        <v>11</v>
      </c>
      <c r="F345" s="9">
        <v>9</v>
      </c>
      <c r="G345" s="9" t="s">
        <v>261</v>
      </c>
      <c r="H345" s="18">
        <v>0.1</v>
      </c>
      <c r="I345">
        <v>9.4857132318937332E-5</v>
      </c>
      <c r="J345" s="18">
        <v>11.75</v>
      </c>
      <c r="K345" s="18">
        <v>13.11</v>
      </c>
      <c r="L345" s="18">
        <v>0.89626239511823036</v>
      </c>
      <c r="N345" s="18">
        <v>1244.1199999999999</v>
      </c>
      <c r="O345" s="18">
        <v>3.8699999999999992</v>
      </c>
      <c r="P345" s="18">
        <v>0.88068181818181823</v>
      </c>
      <c r="Q345" s="8">
        <v>12.4</v>
      </c>
      <c r="R345" s="8">
        <v>13.151999999999999</v>
      </c>
      <c r="S345" s="8">
        <v>14.08</v>
      </c>
      <c r="T345" s="8">
        <v>14.59</v>
      </c>
      <c r="U345" s="8">
        <v>15.004</v>
      </c>
      <c r="V345" s="8">
        <v>15.29</v>
      </c>
      <c r="W345" s="8">
        <v>15.62</v>
      </c>
      <c r="X345" s="38" t="s">
        <v>223</v>
      </c>
      <c r="Y345" s="8">
        <v>100.119</v>
      </c>
      <c r="Z345" s="8">
        <v>100.136</v>
      </c>
      <c r="AA345">
        <v>130301.29</v>
      </c>
      <c r="AB345">
        <v>115986.23</v>
      </c>
      <c r="AC345">
        <v>111774.64</v>
      </c>
      <c r="AD345">
        <v>105630.37</v>
      </c>
      <c r="AE345">
        <v>104797.04</v>
      </c>
      <c r="AF345" s="38">
        <v>132182.59</v>
      </c>
      <c r="AG345" s="38">
        <v>130301.29</v>
      </c>
    </row>
    <row r="346" spans="2:33" x14ac:dyDescent="0.25">
      <c r="B346" s="25">
        <v>38567</v>
      </c>
      <c r="C346" s="3">
        <v>342</v>
      </c>
      <c r="D346" s="10">
        <v>20</v>
      </c>
      <c r="E346" s="9">
        <v>10</v>
      </c>
      <c r="F346" s="9">
        <v>10</v>
      </c>
      <c r="G346" s="9" t="s">
        <v>261</v>
      </c>
      <c r="H346" s="18">
        <v>0.1</v>
      </c>
      <c r="I346">
        <v>9.4857132318937332E-5</v>
      </c>
      <c r="J346" s="18">
        <v>11.83</v>
      </c>
      <c r="K346" s="18">
        <v>13.19</v>
      </c>
      <c r="L346" s="18">
        <v>0.89689158453373774</v>
      </c>
      <c r="N346" s="18">
        <v>1245.04</v>
      </c>
      <c r="O346" s="18">
        <v>3.8000000000000007</v>
      </c>
      <c r="P346" s="18">
        <v>0.8802267895109851</v>
      </c>
      <c r="Q346" s="8">
        <v>12.42</v>
      </c>
      <c r="R346" s="8">
        <v>13.176</v>
      </c>
      <c r="S346" s="8">
        <v>14.11</v>
      </c>
      <c r="T346" s="8">
        <v>14.66</v>
      </c>
      <c r="U346" s="8">
        <v>15.048999999999999</v>
      </c>
      <c r="V346" s="8">
        <v>15.319000000000001</v>
      </c>
      <c r="W346" s="8">
        <v>15.63</v>
      </c>
      <c r="X346" s="38" t="s">
        <v>223</v>
      </c>
      <c r="Y346" s="8">
        <v>100.348</v>
      </c>
      <c r="Z346" s="8">
        <v>100.36399999999999</v>
      </c>
      <c r="AA346">
        <v>130538.03</v>
      </c>
      <c r="AB346">
        <v>116227.23</v>
      </c>
      <c r="AC346">
        <v>112175.11</v>
      </c>
      <c r="AD346">
        <v>106050.86</v>
      </c>
      <c r="AE346">
        <v>105070.13</v>
      </c>
      <c r="AF346" s="38">
        <v>132410.21</v>
      </c>
      <c r="AG346" s="38">
        <v>130538.03</v>
      </c>
    </row>
    <row r="347" spans="2:33" x14ac:dyDescent="0.25">
      <c r="B347" s="25">
        <v>38568</v>
      </c>
      <c r="C347" s="3">
        <v>343</v>
      </c>
      <c r="D347" s="10">
        <v>20</v>
      </c>
      <c r="E347" s="9">
        <v>9</v>
      </c>
      <c r="F347" s="9">
        <v>11</v>
      </c>
      <c r="G347" s="9" t="s">
        <v>261</v>
      </c>
      <c r="H347" s="18">
        <v>0.1</v>
      </c>
      <c r="I347">
        <v>9.4857132318937332E-5</v>
      </c>
      <c r="J347" s="18">
        <v>12.52</v>
      </c>
      <c r="K347" s="18">
        <v>13.64</v>
      </c>
      <c r="L347" s="18">
        <v>0.91788856304985333</v>
      </c>
      <c r="N347" s="18">
        <v>1235.8599999999999</v>
      </c>
      <c r="O347" s="18">
        <v>3.24</v>
      </c>
      <c r="P347" s="18">
        <v>0.89499647639182522</v>
      </c>
      <c r="Q347" s="8">
        <v>12.7</v>
      </c>
      <c r="R347" s="8">
        <v>13.364000000000001</v>
      </c>
      <c r="S347" s="8">
        <v>14.19</v>
      </c>
      <c r="T347" s="8">
        <v>14.78</v>
      </c>
      <c r="U347" s="8">
        <v>15.173</v>
      </c>
      <c r="V347" s="8">
        <v>15.446</v>
      </c>
      <c r="W347" s="8">
        <v>15.76</v>
      </c>
      <c r="X347" s="38" t="s">
        <v>223</v>
      </c>
      <c r="Y347" s="8">
        <v>101.39700000000001</v>
      </c>
      <c r="Z347" s="8">
        <v>101.413</v>
      </c>
      <c r="AA347">
        <v>132883.37</v>
      </c>
      <c r="AB347">
        <v>117330.08</v>
      </c>
      <c r="AC347">
        <v>112979.64</v>
      </c>
      <c r="AD347">
        <v>106932.2</v>
      </c>
      <c r="AE347">
        <v>105948.35</v>
      </c>
      <c r="AF347" s="38">
        <v>134776.63</v>
      </c>
      <c r="AG347" s="38">
        <v>132883.37</v>
      </c>
    </row>
    <row r="348" spans="2:33" x14ac:dyDescent="0.25">
      <c r="B348" s="25">
        <v>38569</v>
      </c>
      <c r="C348" s="3">
        <v>344</v>
      </c>
      <c r="D348" s="10">
        <v>20</v>
      </c>
      <c r="E348" s="9">
        <v>8</v>
      </c>
      <c r="F348" s="9">
        <v>-8</v>
      </c>
      <c r="G348" s="9" t="s">
        <v>261</v>
      </c>
      <c r="H348" s="18">
        <v>0.1</v>
      </c>
      <c r="I348">
        <v>9.4857132318937332E-5</v>
      </c>
      <c r="J348" s="18">
        <v>12.48</v>
      </c>
      <c r="K348" s="18">
        <v>13.92</v>
      </c>
      <c r="L348" s="18">
        <v>0.89655172413793105</v>
      </c>
      <c r="N348" s="18">
        <v>1226.42</v>
      </c>
      <c r="O348" s="18">
        <v>3.6099999999999994</v>
      </c>
      <c r="P348" s="18">
        <v>0.894331700489853</v>
      </c>
      <c r="Q348" s="8">
        <v>12.78</v>
      </c>
      <c r="R348" s="8">
        <v>13.452999999999999</v>
      </c>
      <c r="S348" s="8">
        <v>14.29</v>
      </c>
      <c r="T348" s="8">
        <v>14.99</v>
      </c>
      <c r="U348" s="8">
        <v>15.432</v>
      </c>
      <c r="V348" s="8">
        <v>15.738</v>
      </c>
      <c r="W348" s="8">
        <v>16.09</v>
      </c>
      <c r="X348" s="38" t="s">
        <v>223</v>
      </c>
      <c r="Y348" s="8">
        <v>102.755</v>
      </c>
      <c r="Z348" s="8">
        <v>102.773</v>
      </c>
      <c r="AA348">
        <v>133762.35999999999</v>
      </c>
      <c r="AB348">
        <v>118150.52</v>
      </c>
      <c r="AC348">
        <v>114279.87</v>
      </c>
      <c r="AD348">
        <v>108647.19</v>
      </c>
      <c r="AE348">
        <v>107877.53</v>
      </c>
      <c r="AF348" s="38">
        <v>135655.35999999999</v>
      </c>
      <c r="AG348" s="38">
        <v>133762.35999999999</v>
      </c>
    </row>
    <row r="349" spans="2:33" x14ac:dyDescent="0.25">
      <c r="B349" s="25">
        <v>38572</v>
      </c>
      <c r="C349" s="3">
        <v>345</v>
      </c>
      <c r="D349" s="10">
        <v>20</v>
      </c>
      <c r="E349" s="9">
        <v>7</v>
      </c>
      <c r="F349" s="9">
        <v>-7</v>
      </c>
      <c r="G349" s="9" t="s">
        <v>261</v>
      </c>
      <c r="H349" s="18">
        <v>0.1</v>
      </c>
      <c r="I349">
        <v>2.8459839143701871E-4</v>
      </c>
      <c r="J349" s="18">
        <v>13.21</v>
      </c>
      <c r="K349" s="18">
        <v>14.25</v>
      </c>
      <c r="L349" s="18">
        <v>0.92701754385964918</v>
      </c>
      <c r="N349" s="18">
        <v>1223.1300000000001</v>
      </c>
      <c r="O349" s="18">
        <v>2.8699999999999974</v>
      </c>
      <c r="P349" s="18">
        <v>0.89258489258489271</v>
      </c>
      <c r="Q349" s="8">
        <v>12.88</v>
      </c>
      <c r="R349" s="8">
        <v>13.571</v>
      </c>
      <c r="S349" s="8">
        <v>14.43</v>
      </c>
      <c r="T349" s="8">
        <v>15.13</v>
      </c>
      <c r="U349" s="8">
        <v>15.510999999999999</v>
      </c>
      <c r="V349" s="8">
        <v>15.775</v>
      </c>
      <c r="W349" s="8">
        <v>16.079999999999998</v>
      </c>
      <c r="X349" s="38" t="s">
        <v>223</v>
      </c>
      <c r="Y349" s="8">
        <v>103.361</v>
      </c>
      <c r="Z349" s="8">
        <v>103.37700000000001</v>
      </c>
      <c r="AA349">
        <v>134930.85</v>
      </c>
      <c r="AB349">
        <v>119300.9</v>
      </c>
      <c r="AC349">
        <v>115397.45</v>
      </c>
      <c r="AD349">
        <v>109391.77</v>
      </c>
      <c r="AE349">
        <v>108273</v>
      </c>
      <c r="AF349" s="38">
        <v>136801.78</v>
      </c>
      <c r="AG349" s="38">
        <v>134930.85</v>
      </c>
    </row>
    <row r="350" spans="2:33" x14ac:dyDescent="0.25">
      <c r="B350" s="25">
        <v>38573</v>
      </c>
      <c r="C350" s="3">
        <v>346</v>
      </c>
      <c r="D350" s="10">
        <v>20</v>
      </c>
      <c r="E350" s="9">
        <v>6</v>
      </c>
      <c r="F350" s="9">
        <v>-6</v>
      </c>
      <c r="G350" s="9" t="s">
        <v>261</v>
      </c>
      <c r="H350" s="18">
        <v>0.1</v>
      </c>
      <c r="I350">
        <v>9.6538536728640878E-5</v>
      </c>
      <c r="J350" s="18">
        <v>12.4</v>
      </c>
      <c r="K350" s="18">
        <v>13.66</v>
      </c>
      <c r="L350" s="18">
        <v>0.90775988286969256</v>
      </c>
      <c r="N350" s="18">
        <v>1231.3800000000001</v>
      </c>
      <c r="O350" s="18">
        <v>3.4599999999999991</v>
      </c>
      <c r="P350" s="18">
        <v>0.88256227758007111</v>
      </c>
      <c r="Q350" s="8">
        <v>12.4</v>
      </c>
      <c r="R350" s="8">
        <v>13.138</v>
      </c>
      <c r="S350" s="8">
        <v>14.05</v>
      </c>
      <c r="T350" s="8">
        <v>14.86</v>
      </c>
      <c r="U350" s="8">
        <v>15.260999999999999</v>
      </c>
      <c r="V350" s="8">
        <v>15.539</v>
      </c>
      <c r="W350" s="8">
        <v>15.86</v>
      </c>
      <c r="X350" s="38" t="s">
        <v>223</v>
      </c>
      <c r="Y350" s="8">
        <v>101.092</v>
      </c>
      <c r="Z350" s="8">
        <v>101.108</v>
      </c>
      <c r="AA350">
        <v>130429.59</v>
      </c>
      <c r="AB350">
        <v>115979.77</v>
      </c>
      <c r="AC350">
        <v>113065.06</v>
      </c>
      <c r="AD350">
        <v>107583.48</v>
      </c>
      <c r="AE350">
        <v>106625.36</v>
      </c>
      <c r="AF350" s="38">
        <v>132224.9</v>
      </c>
      <c r="AG350" s="38">
        <v>130429.59</v>
      </c>
    </row>
    <row r="351" spans="2:33" x14ac:dyDescent="0.25">
      <c r="B351" s="25">
        <v>38574</v>
      </c>
      <c r="C351" s="3">
        <v>347</v>
      </c>
      <c r="D351" s="10">
        <v>20</v>
      </c>
      <c r="E351" s="9">
        <v>5</v>
      </c>
      <c r="F351" s="9">
        <v>-5</v>
      </c>
      <c r="G351" s="9" t="s">
        <v>261</v>
      </c>
      <c r="H351" s="18">
        <v>0.1</v>
      </c>
      <c r="I351">
        <v>9.6538536728640878E-5</v>
      </c>
      <c r="J351" s="18">
        <v>12.38</v>
      </c>
      <c r="K351" s="18">
        <v>13.92</v>
      </c>
      <c r="L351" s="18">
        <v>0.88936781609195403</v>
      </c>
      <c r="N351" s="18">
        <v>1229.1300000000001</v>
      </c>
      <c r="O351" s="18">
        <v>3.3899999999999988</v>
      </c>
      <c r="P351" s="18">
        <v>0.85200845665961944</v>
      </c>
      <c r="Q351" s="8">
        <v>12.09</v>
      </c>
      <c r="R351" s="8">
        <v>13.038</v>
      </c>
      <c r="S351" s="8">
        <v>14.19</v>
      </c>
      <c r="T351" s="8">
        <v>14.88</v>
      </c>
      <c r="U351" s="8">
        <v>15.236000000000001</v>
      </c>
      <c r="V351" s="8">
        <v>15.484</v>
      </c>
      <c r="W351" s="8">
        <v>15.77</v>
      </c>
      <c r="X351" s="38" t="s">
        <v>223</v>
      </c>
      <c r="Y351" s="8">
        <v>100.67399999999999</v>
      </c>
      <c r="Z351" s="8">
        <v>100.68799999999999</v>
      </c>
      <c r="AA351">
        <v>128906.65</v>
      </c>
      <c r="AB351">
        <v>116662.24</v>
      </c>
      <c r="AC351">
        <v>113461.67</v>
      </c>
      <c r="AD351">
        <v>107496.29</v>
      </c>
      <c r="AE351">
        <v>106308.26</v>
      </c>
      <c r="AF351" s="38">
        <v>130668.23</v>
      </c>
      <c r="AG351" s="38">
        <v>128906.65</v>
      </c>
    </row>
    <row r="352" spans="2:33" x14ac:dyDescent="0.25">
      <c r="B352" s="25">
        <v>38575</v>
      </c>
      <c r="C352" s="3">
        <v>348</v>
      </c>
      <c r="D352" s="10">
        <v>20</v>
      </c>
      <c r="E352" s="9">
        <v>4</v>
      </c>
      <c r="F352" s="9">
        <v>-4</v>
      </c>
      <c r="G352" s="9" t="s">
        <v>261</v>
      </c>
      <c r="H352" s="18">
        <v>0.1</v>
      </c>
      <c r="I352">
        <v>9.6538536728640878E-5</v>
      </c>
      <c r="J352" s="18">
        <v>12.42</v>
      </c>
      <c r="K352" s="18">
        <v>13.73</v>
      </c>
      <c r="L352" s="18">
        <v>0.90458849235251271</v>
      </c>
      <c r="N352" s="18">
        <v>1237.81</v>
      </c>
      <c r="O352" s="18">
        <v>3.4399999999999995</v>
      </c>
      <c r="P352" s="18">
        <v>0.85388453314326451</v>
      </c>
      <c r="Q352" s="8">
        <v>11.98</v>
      </c>
      <c r="R352" s="8">
        <v>12.904999999999999</v>
      </c>
      <c r="S352" s="8">
        <v>14.03</v>
      </c>
      <c r="T352" s="8">
        <v>14.94</v>
      </c>
      <c r="U352" s="8">
        <v>15.308999999999999</v>
      </c>
      <c r="V352" s="8">
        <v>15.564</v>
      </c>
      <c r="W352" s="8">
        <v>15.86</v>
      </c>
      <c r="X352" s="38" t="s">
        <v>223</v>
      </c>
      <c r="Y352" s="8">
        <v>100.57199999999999</v>
      </c>
      <c r="Z352" s="8">
        <v>100.58800000000001</v>
      </c>
      <c r="AA352">
        <v>127630.87</v>
      </c>
      <c r="AB352">
        <v>115381.49</v>
      </c>
      <c r="AC352">
        <v>113595.77</v>
      </c>
      <c r="AD352">
        <v>108005.7</v>
      </c>
      <c r="AE352">
        <v>106862.55</v>
      </c>
      <c r="AF352" s="38">
        <v>129362.4</v>
      </c>
      <c r="AG352" s="38">
        <v>127630.87</v>
      </c>
    </row>
    <row r="353" spans="2:33" x14ac:dyDescent="0.25">
      <c r="B353" s="25">
        <v>38576</v>
      </c>
      <c r="C353" s="3">
        <v>349</v>
      </c>
      <c r="D353" s="10">
        <v>20</v>
      </c>
      <c r="E353" s="9">
        <v>3</v>
      </c>
      <c r="F353" s="9">
        <v>-3</v>
      </c>
      <c r="G353" s="9" t="s">
        <v>261</v>
      </c>
      <c r="H353" s="18">
        <v>0.1</v>
      </c>
      <c r="I353">
        <v>9.6538536728640878E-5</v>
      </c>
      <c r="J353" s="18">
        <v>12.74</v>
      </c>
      <c r="K353" s="18">
        <v>14.1</v>
      </c>
      <c r="L353" s="18">
        <v>0.90354609929078022</v>
      </c>
      <c r="N353" s="18">
        <v>1230.3900000000001</v>
      </c>
      <c r="O353" s="18">
        <v>3.24</v>
      </c>
      <c r="P353" s="18">
        <v>0.83622484385843165</v>
      </c>
      <c r="Q353" s="8">
        <v>12.05</v>
      </c>
      <c r="R353" s="8">
        <v>13.121</v>
      </c>
      <c r="S353" s="8">
        <v>14.41</v>
      </c>
      <c r="T353" s="8">
        <v>15.07</v>
      </c>
      <c r="U353" s="8">
        <v>15.433999999999999</v>
      </c>
      <c r="V353" s="8">
        <v>15.686999999999999</v>
      </c>
      <c r="W353" s="8">
        <v>15.98</v>
      </c>
      <c r="X353" s="38" t="s">
        <v>223</v>
      </c>
      <c r="Y353" s="8">
        <v>101.73700000000001</v>
      </c>
      <c r="Z353" s="8">
        <v>101.75200000000001</v>
      </c>
      <c r="AA353">
        <v>129583.71</v>
      </c>
      <c r="AB353">
        <v>118350.99</v>
      </c>
      <c r="AC353">
        <v>114892.06</v>
      </c>
      <c r="AD353">
        <v>108906.52</v>
      </c>
      <c r="AE353">
        <v>107720.29</v>
      </c>
      <c r="AF353" s="38">
        <v>131329.25</v>
      </c>
      <c r="AG353" s="38">
        <v>129583.71</v>
      </c>
    </row>
    <row r="354" spans="2:33" x14ac:dyDescent="0.25">
      <c r="B354" s="25">
        <v>38579</v>
      </c>
      <c r="C354" s="3">
        <v>350</v>
      </c>
      <c r="D354" s="10">
        <v>20</v>
      </c>
      <c r="E354" s="9">
        <v>2</v>
      </c>
      <c r="F354" s="9">
        <v>-2</v>
      </c>
      <c r="G354" s="9" t="s">
        <v>261</v>
      </c>
      <c r="H354" s="18">
        <v>0.1</v>
      </c>
      <c r="I354">
        <v>2.8964357015270892E-4</v>
      </c>
      <c r="J354" s="18">
        <v>12.26</v>
      </c>
      <c r="K354" s="18">
        <v>13.6</v>
      </c>
      <c r="L354" s="18">
        <v>0.90147058823529413</v>
      </c>
      <c r="N354" s="18">
        <v>1233.8699999999999</v>
      </c>
      <c r="O354" s="18">
        <v>3.7300000000000004</v>
      </c>
      <c r="P354" s="18">
        <v>0.82599580712788256</v>
      </c>
      <c r="Q354" s="8">
        <v>11.82</v>
      </c>
      <c r="R354" s="8">
        <v>12.954000000000001</v>
      </c>
      <c r="S354" s="8">
        <v>14.31</v>
      </c>
      <c r="T354" s="8">
        <v>14.97</v>
      </c>
      <c r="U354" s="8">
        <v>15.379</v>
      </c>
      <c r="V354" s="8">
        <v>15.663</v>
      </c>
      <c r="W354" s="8">
        <v>15.99</v>
      </c>
      <c r="X354" s="38" t="s">
        <v>223</v>
      </c>
      <c r="Y354" s="8">
        <v>101.07</v>
      </c>
      <c r="Z354" s="8">
        <v>101.086</v>
      </c>
      <c r="AA354">
        <v>127895.64</v>
      </c>
      <c r="AB354">
        <v>117501.02</v>
      </c>
      <c r="AC354">
        <v>114159.59</v>
      </c>
      <c r="AD354">
        <v>108517.22</v>
      </c>
      <c r="AE354">
        <v>107568.18</v>
      </c>
      <c r="AF354" s="38">
        <v>129580.4</v>
      </c>
      <c r="AG354" s="38">
        <v>127895.64</v>
      </c>
    </row>
    <row r="355" spans="2:33" x14ac:dyDescent="0.25">
      <c r="B355" s="25">
        <v>38580</v>
      </c>
      <c r="C355" s="3">
        <v>351</v>
      </c>
      <c r="D355" s="10">
        <v>20</v>
      </c>
      <c r="E355" s="9">
        <v>1</v>
      </c>
      <c r="F355" s="9">
        <v>-1</v>
      </c>
      <c r="G355" s="9" t="s">
        <v>261</v>
      </c>
      <c r="H355" s="18">
        <v>0.1</v>
      </c>
      <c r="I355">
        <v>9.6818796083253389E-5</v>
      </c>
      <c r="J355" s="18">
        <v>13.52</v>
      </c>
      <c r="K355" s="18">
        <v>14.33</v>
      </c>
      <c r="L355" s="18">
        <v>0.94347522679692952</v>
      </c>
      <c r="N355" s="18">
        <v>1219.3399999999999</v>
      </c>
      <c r="O355" s="18">
        <v>2.6700000000000017</v>
      </c>
      <c r="P355" s="18">
        <v>0.86310746064339494</v>
      </c>
      <c r="Q355" s="8">
        <v>12.61</v>
      </c>
      <c r="R355" s="8">
        <v>13.51</v>
      </c>
      <c r="S355" s="8">
        <v>14.61</v>
      </c>
      <c r="T355" s="8">
        <v>15.22</v>
      </c>
      <c r="U355" s="8">
        <v>15.609</v>
      </c>
      <c r="V355" s="8">
        <v>15.878</v>
      </c>
      <c r="W355" s="8">
        <v>16.190000000000001</v>
      </c>
      <c r="X355" s="38" t="s">
        <v>223</v>
      </c>
      <c r="Y355" s="8">
        <v>103.61099999999999</v>
      </c>
      <c r="Z355" s="8">
        <v>103.627</v>
      </c>
      <c r="AA355">
        <v>133537.60000000001</v>
      </c>
      <c r="AB355">
        <v>120093.06</v>
      </c>
      <c r="AC355">
        <v>116100.43</v>
      </c>
      <c r="AD355">
        <v>110159.88</v>
      </c>
      <c r="AE355">
        <v>109061.12</v>
      </c>
      <c r="AF355" s="38">
        <v>135284.14000000001</v>
      </c>
      <c r="AG355" s="38">
        <v>133537.60000000001</v>
      </c>
    </row>
    <row r="356" spans="2:33" x14ac:dyDescent="0.25">
      <c r="B356" s="25">
        <v>38581</v>
      </c>
      <c r="C356" s="3">
        <v>352</v>
      </c>
      <c r="D356" s="10">
        <v>19</v>
      </c>
      <c r="E356" s="9">
        <v>19</v>
      </c>
      <c r="F356" s="9">
        <v>0</v>
      </c>
      <c r="G356" s="9" t="s">
        <v>262</v>
      </c>
      <c r="H356" s="18">
        <v>0.1</v>
      </c>
      <c r="I356">
        <v>9.6818796083253389E-5</v>
      </c>
      <c r="J356" s="18">
        <v>13.3</v>
      </c>
      <c r="K356" s="18">
        <v>14.22</v>
      </c>
      <c r="L356" s="18">
        <v>0.93530239099859358</v>
      </c>
      <c r="N356" s="18">
        <v>1220.24</v>
      </c>
      <c r="O356" s="18">
        <v>2.9669999999999987</v>
      </c>
      <c r="P356" s="18">
        <v>0.94687709872397585</v>
      </c>
      <c r="Q356" s="8">
        <v>14.099</v>
      </c>
      <c r="R356" s="8">
        <v>14.49</v>
      </c>
      <c r="S356" s="8">
        <v>14.89</v>
      </c>
      <c r="T356" s="8">
        <v>15.291</v>
      </c>
      <c r="U356" s="8">
        <v>15.569000000000001</v>
      </c>
      <c r="V356" s="8">
        <v>15.89</v>
      </c>
      <c r="W356" s="8">
        <v>16.266999999999999</v>
      </c>
      <c r="X356" s="38" t="s">
        <v>223</v>
      </c>
      <c r="Y356" s="8">
        <v>106.47999999999999</v>
      </c>
      <c r="Z356" s="8">
        <v>106.496</v>
      </c>
      <c r="AA356">
        <v>139372.41</v>
      </c>
      <c r="AB356">
        <v>119118.3</v>
      </c>
      <c r="AC356">
        <v>113594.38</v>
      </c>
      <c r="AD356">
        <v>107926.27</v>
      </c>
      <c r="AE356">
        <v>106951.17</v>
      </c>
      <c r="AF356" s="38">
        <v>141182.17000000001</v>
      </c>
      <c r="AG356" s="38">
        <v>139372.41</v>
      </c>
    </row>
    <row r="357" spans="2:33" x14ac:dyDescent="0.25">
      <c r="B357" s="25">
        <v>38582</v>
      </c>
      <c r="C357" s="3">
        <v>353</v>
      </c>
      <c r="D357" s="10">
        <v>19</v>
      </c>
      <c r="E357" s="9">
        <v>18</v>
      </c>
      <c r="F357" s="9">
        <v>1</v>
      </c>
      <c r="G357" s="9" t="s">
        <v>262</v>
      </c>
      <c r="H357" s="18">
        <v>0.1</v>
      </c>
      <c r="I357">
        <v>9.6818796083253389E-5</v>
      </c>
      <c r="J357" s="18">
        <v>13.42</v>
      </c>
      <c r="K357" s="18">
        <v>14.21</v>
      </c>
      <c r="L357" s="18">
        <v>0.94440534834623502</v>
      </c>
      <c r="N357" s="18">
        <v>1219.02</v>
      </c>
      <c r="O357" s="18">
        <v>2.9380000000000006</v>
      </c>
      <c r="P357" s="18">
        <v>0.930738255033557</v>
      </c>
      <c r="Q357" s="8">
        <v>13.868</v>
      </c>
      <c r="R357" s="8">
        <v>14.38</v>
      </c>
      <c r="S357" s="8">
        <v>14.9</v>
      </c>
      <c r="T357" s="8">
        <v>15.326000000000001</v>
      </c>
      <c r="U357" s="8">
        <v>15.62</v>
      </c>
      <c r="V357" s="8">
        <v>15.96</v>
      </c>
      <c r="W357" s="8">
        <v>16.358000000000001</v>
      </c>
      <c r="X357" s="38" t="s">
        <v>223</v>
      </c>
      <c r="Y357" s="8">
        <v>106.39400000000001</v>
      </c>
      <c r="Z357" s="8">
        <v>106.41200000000001</v>
      </c>
      <c r="AA357">
        <v>137168.6</v>
      </c>
      <c r="AB357">
        <v>118278.71</v>
      </c>
      <c r="AC357">
        <v>113691.58</v>
      </c>
      <c r="AD357">
        <v>108189.46</v>
      </c>
      <c r="AE357">
        <v>107324.75</v>
      </c>
      <c r="AF357" s="38">
        <v>138936.07</v>
      </c>
      <c r="AG357" s="38">
        <v>137168.6</v>
      </c>
    </row>
    <row r="358" spans="2:33" x14ac:dyDescent="0.25">
      <c r="B358" s="25">
        <v>38583</v>
      </c>
      <c r="C358" s="3">
        <v>354</v>
      </c>
      <c r="D358" s="10">
        <v>19</v>
      </c>
      <c r="E358" s="9">
        <v>17</v>
      </c>
      <c r="F358" s="9">
        <v>2</v>
      </c>
      <c r="G358" s="9" t="s">
        <v>262</v>
      </c>
      <c r="H358" s="18">
        <v>0.1</v>
      </c>
      <c r="I358">
        <v>9.6818796083253389E-5</v>
      </c>
      <c r="J358" s="18">
        <v>13.42</v>
      </c>
      <c r="K358" s="18">
        <v>14.17</v>
      </c>
      <c r="L358" s="18">
        <v>0.94707127734650676</v>
      </c>
      <c r="N358" s="18">
        <v>1219.71</v>
      </c>
      <c r="O358" s="18">
        <v>2.8010000000000002</v>
      </c>
      <c r="P358" s="18">
        <v>0.93022312373225147</v>
      </c>
      <c r="Q358" s="8">
        <v>13.757999999999999</v>
      </c>
      <c r="R358" s="8">
        <v>14.27</v>
      </c>
      <c r="S358" s="8">
        <v>14.79</v>
      </c>
      <c r="T358" s="8">
        <v>15.208</v>
      </c>
      <c r="U358" s="8">
        <v>15.497</v>
      </c>
      <c r="V358" s="8">
        <v>15.83</v>
      </c>
      <c r="W358" s="8">
        <v>16.221</v>
      </c>
      <c r="X358" s="38" t="s">
        <v>223</v>
      </c>
      <c r="Y358" s="8">
        <v>105.556</v>
      </c>
      <c r="Z358" s="8">
        <v>105.574</v>
      </c>
      <c r="AA358">
        <v>136098.07999999999</v>
      </c>
      <c r="AB358">
        <v>117388.82</v>
      </c>
      <c r="AC358">
        <v>112859.37</v>
      </c>
      <c r="AD358">
        <v>107364.92</v>
      </c>
      <c r="AE358">
        <v>106483.66</v>
      </c>
      <c r="AF358" s="38">
        <v>137838.31</v>
      </c>
      <c r="AG358" s="38">
        <v>136098.07999999999</v>
      </c>
    </row>
    <row r="359" spans="2:33" x14ac:dyDescent="0.25">
      <c r="B359" s="25">
        <v>38586</v>
      </c>
      <c r="C359" s="3">
        <v>355</v>
      </c>
      <c r="D359" s="10">
        <v>19</v>
      </c>
      <c r="E359" s="9">
        <v>16</v>
      </c>
      <c r="F359" s="9">
        <v>3</v>
      </c>
      <c r="G359" s="9" t="s">
        <v>262</v>
      </c>
      <c r="H359" s="18">
        <v>0.1</v>
      </c>
      <c r="I359">
        <v>2.9048451079494164E-4</v>
      </c>
      <c r="J359" s="18">
        <v>13.42</v>
      </c>
      <c r="K359" s="18">
        <v>14.09</v>
      </c>
      <c r="L359" s="18">
        <v>0.95244854506742371</v>
      </c>
      <c r="N359" s="18">
        <v>1221.73</v>
      </c>
      <c r="O359" s="18">
        <v>2.7449999999999992</v>
      </c>
      <c r="P359" s="18">
        <v>0.93401221995926675</v>
      </c>
      <c r="Q359" s="8">
        <v>13.757999999999999</v>
      </c>
      <c r="R359" s="8">
        <v>14.24</v>
      </c>
      <c r="S359" s="8">
        <v>14.73</v>
      </c>
      <c r="T359" s="8">
        <v>15.212999999999999</v>
      </c>
      <c r="U359" s="8">
        <v>15.547000000000001</v>
      </c>
      <c r="V359" s="8">
        <v>15.93</v>
      </c>
      <c r="W359" s="8">
        <v>16.164999999999999</v>
      </c>
      <c r="X359" s="38" t="s">
        <v>223</v>
      </c>
      <c r="Y359" s="8">
        <v>105.56399999999999</v>
      </c>
      <c r="Z359" s="8">
        <v>105.583</v>
      </c>
      <c r="AA359">
        <v>136091.03</v>
      </c>
      <c r="AB359">
        <v>117138.8</v>
      </c>
      <c r="AC359">
        <v>112514.31</v>
      </c>
      <c r="AD359">
        <v>107481.31</v>
      </c>
      <c r="AE359">
        <v>106846.09</v>
      </c>
      <c r="AF359" s="38">
        <v>137791.13</v>
      </c>
      <c r="AG359" s="38">
        <v>136091.03</v>
      </c>
    </row>
    <row r="360" spans="2:33" x14ac:dyDescent="0.25">
      <c r="B360" s="25">
        <v>38587</v>
      </c>
      <c r="C360" s="3">
        <v>356</v>
      </c>
      <c r="D360" s="10">
        <v>19</v>
      </c>
      <c r="E360" s="9">
        <v>15</v>
      </c>
      <c r="F360" s="9">
        <v>4</v>
      </c>
      <c r="G360" s="9" t="s">
        <v>262</v>
      </c>
      <c r="H360" s="18">
        <v>0.1</v>
      </c>
      <c r="I360">
        <v>9.6538536728640878E-5</v>
      </c>
      <c r="J360" s="18">
        <v>13.34</v>
      </c>
      <c r="K360" s="18">
        <v>14</v>
      </c>
      <c r="L360" s="18">
        <v>0.95285714285714285</v>
      </c>
      <c r="N360" s="18">
        <v>1217.5899999999999</v>
      </c>
      <c r="O360" s="18">
        <v>2.8999999999999986</v>
      </c>
      <c r="P360" s="18">
        <v>0.92614864864864865</v>
      </c>
      <c r="Q360" s="8">
        <v>13.707000000000001</v>
      </c>
      <c r="R360" s="8">
        <v>14.25</v>
      </c>
      <c r="S360" s="8">
        <v>14.8</v>
      </c>
      <c r="T360" s="8">
        <v>15.263</v>
      </c>
      <c r="U360" s="8">
        <v>15.582000000000001</v>
      </c>
      <c r="V360" s="8">
        <v>15.95</v>
      </c>
      <c r="W360" s="8">
        <v>16.239999999999998</v>
      </c>
      <c r="X360" s="38" t="s">
        <v>223</v>
      </c>
      <c r="Y360" s="8">
        <v>105.773</v>
      </c>
      <c r="Z360" s="8">
        <v>105.792</v>
      </c>
      <c r="AA360">
        <v>135729.48000000001</v>
      </c>
      <c r="AB360">
        <v>117334.94</v>
      </c>
      <c r="AC360">
        <v>113024.26</v>
      </c>
      <c r="AD360">
        <v>107821.11</v>
      </c>
      <c r="AE360">
        <v>107107.65</v>
      </c>
      <c r="AF360" s="38">
        <v>137411.76</v>
      </c>
      <c r="AG360" s="38">
        <v>135729.48000000001</v>
      </c>
    </row>
    <row r="361" spans="2:33" x14ac:dyDescent="0.25">
      <c r="B361" s="25">
        <v>38588</v>
      </c>
      <c r="C361" s="3">
        <v>357</v>
      </c>
      <c r="D361" s="10">
        <v>19</v>
      </c>
      <c r="E361" s="9">
        <v>14</v>
      </c>
      <c r="F361" s="9">
        <v>5</v>
      </c>
      <c r="G361" s="9" t="s">
        <v>262</v>
      </c>
      <c r="H361" s="18">
        <v>0.1</v>
      </c>
      <c r="I361">
        <v>9.6538536728640878E-5</v>
      </c>
      <c r="J361" s="18">
        <v>14.17</v>
      </c>
      <c r="K361" s="18">
        <v>14.53</v>
      </c>
      <c r="L361" s="18">
        <v>0.97522367515485209</v>
      </c>
      <c r="N361" s="18">
        <v>1209.5899999999999</v>
      </c>
      <c r="O361" s="18">
        <v>2.3459999999999983</v>
      </c>
      <c r="P361" s="18">
        <v>0.90655080213903738</v>
      </c>
      <c r="Q361" s="8">
        <v>13.561999999999999</v>
      </c>
      <c r="R361" s="8">
        <v>14.26</v>
      </c>
      <c r="S361" s="8">
        <v>14.96</v>
      </c>
      <c r="T361" s="8">
        <v>15.48</v>
      </c>
      <c r="U361" s="8">
        <v>15.839</v>
      </c>
      <c r="V361" s="8">
        <v>16.25</v>
      </c>
      <c r="W361" s="8">
        <v>16.515999999999998</v>
      </c>
      <c r="X361" s="38" t="s">
        <v>223</v>
      </c>
      <c r="Y361" s="8">
        <v>106.846</v>
      </c>
      <c r="Z361" s="8">
        <v>106.86699999999999</v>
      </c>
      <c r="AA361">
        <v>134721.32</v>
      </c>
      <c r="AB361">
        <v>117749.54</v>
      </c>
      <c r="AC361">
        <v>114360.69</v>
      </c>
      <c r="AD361">
        <v>109430.02</v>
      </c>
      <c r="AE361">
        <v>108915.24</v>
      </c>
      <c r="AF361" s="38">
        <v>136377.84</v>
      </c>
      <c r="AG361" s="38">
        <v>134721.32</v>
      </c>
    </row>
    <row r="362" spans="2:33" x14ac:dyDescent="0.25">
      <c r="B362" s="25">
        <v>38589</v>
      </c>
      <c r="C362" s="3">
        <v>358</v>
      </c>
      <c r="D362" s="10">
        <v>19</v>
      </c>
      <c r="E362" s="9">
        <v>13</v>
      </c>
      <c r="F362" s="9">
        <v>6</v>
      </c>
      <c r="G362" s="9" t="s">
        <v>262</v>
      </c>
      <c r="H362" s="18">
        <v>0.1</v>
      </c>
      <c r="I362">
        <v>9.6538536728640878E-5</v>
      </c>
      <c r="J362" s="18">
        <v>13.73</v>
      </c>
      <c r="K362" s="18">
        <v>14.26</v>
      </c>
      <c r="L362" s="18">
        <v>0.96283309957924268</v>
      </c>
      <c r="N362" s="18">
        <v>1212.3699999999999</v>
      </c>
      <c r="O362" s="18">
        <v>2.9480000000000004</v>
      </c>
      <c r="P362" s="18">
        <v>0.90406666666666669</v>
      </c>
      <c r="Q362" s="8">
        <v>13.561</v>
      </c>
      <c r="R362" s="8">
        <v>14.28</v>
      </c>
      <c r="S362" s="8">
        <v>15</v>
      </c>
      <c r="T362" s="8">
        <v>15.558</v>
      </c>
      <c r="U362" s="8">
        <v>15.941000000000001</v>
      </c>
      <c r="V362" s="8">
        <v>16.38</v>
      </c>
      <c r="W362" s="8">
        <v>16.678000000000001</v>
      </c>
      <c r="X362" s="38" t="s">
        <v>223</v>
      </c>
      <c r="Y362" s="8">
        <v>107.375</v>
      </c>
      <c r="Z362" s="8">
        <v>107.398</v>
      </c>
      <c r="AA362">
        <v>134789.37</v>
      </c>
      <c r="AB362">
        <v>117974.89</v>
      </c>
      <c r="AC362">
        <v>114764.92</v>
      </c>
      <c r="AD362">
        <v>110041.15</v>
      </c>
      <c r="AE362">
        <v>109691.01</v>
      </c>
      <c r="AF362" s="38">
        <v>136433.56</v>
      </c>
      <c r="AG362" s="38">
        <v>134789.37</v>
      </c>
    </row>
    <row r="363" spans="2:33" x14ac:dyDescent="0.25">
      <c r="B363" s="25">
        <v>38590</v>
      </c>
      <c r="C363" s="3">
        <v>359</v>
      </c>
      <c r="D363" s="10">
        <v>19</v>
      </c>
      <c r="E363" s="9">
        <v>12</v>
      </c>
      <c r="F363" s="9">
        <v>7</v>
      </c>
      <c r="G363" s="9" t="s">
        <v>262</v>
      </c>
      <c r="H363" s="18">
        <v>0.1</v>
      </c>
      <c r="I363">
        <v>9.6538536728640878E-5</v>
      </c>
      <c r="J363" s="18">
        <v>13.72</v>
      </c>
      <c r="K363" s="18">
        <v>14.61</v>
      </c>
      <c r="L363" s="18">
        <v>0.93908281998631082</v>
      </c>
      <c r="N363" s="18">
        <v>1205.0999999999999</v>
      </c>
      <c r="O363" s="18">
        <v>3.0589999999999993</v>
      </c>
      <c r="P363" s="18">
        <v>0.90198675496688741</v>
      </c>
      <c r="Q363" s="8">
        <v>13.62</v>
      </c>
      <c r="R363" s="8">
        <v>14.36</v>
      </c>
      <c r="S363" s="8">
        <v>15.1</v>
      </c>
      <c r="T363" s="8">
        <v>15.653</v>
      </c>
      <c r="U363" s="8">
        <v>16.033999999999999</v>
      </c>
      <c r="V363" s="8">
        <v>16.47</v>
      </c>
      <c r="W363" s="8">
        <v>16.779</v>
      </c>
      <c r="X363" s="38" t="s">
        <v>223</v>
      </c>
      <c r="Y363" s="8">
        <v>107.994</v>
      </c>
      <c r="Z363" s="8">
        <v>108.01599999999999</v>
      </c>
      <c r="AA363">
        <v>135453</v>
      </c>
      <c r="AB363">
        <v>118694.91</v>
      </c>
      <c r="AC363">
        <v>115516.85</v>
      </c>
      <c r="AD363">
        <v>110712.5</v>
      </c>
      <c r="AE363">
        <v>110338.08</v>
      </c>
      <c r="AF363" s="38">
        <v>137092.12</v>
      </c>
      <c r="AG363" s="38">
        <v>135453</v>
      </c>
    </row>
    <row r="364" spans="2:33" x14ac:dyDescent="0.25">
      <c r="B364" s="25">
        <v>38593</v>
      </c>
      <c r="C364" s="3">
        <v>360</v>
      </c>
      <c r="D364" s="10">
        <v>19</v>
      </c>
      <c r="E364" s="9">
        <v>11</v>
      </c>
      <c r="F364" s="9">
        <v>8</v>
      </c>
      <c r="G364" s="9" t="s">
        <v>262</v>
      </c>
      <c r="H364" s="18">
        <v>0.1</v>
      </c>
      <c r="I364">
        <v>2.8964357015270892E-4</v>
      </c>
      <c r="J364" s="18">
        <v>13.52</v>
      </c>
      <c r="K364" s="18">
        <v>14.32</v>
      </c>
      <c r="L364" s="18">
        <v>0.94413407821229045</v>
      </c>
      <c r="N364" s="18">
        <v>1212.28</v>
      </c>
      <c r="O364" s="18">
        <v>3.2800000000000011</v>
      </c>
      <c r="P364" s="18">
        <v>0.88394160583941606</v>
      </c>
      <c r="Q364" s="8">
        <v>13.321</v>
      </c>
      <c r="R364" s="8">
        <v>14.2</v>
      </c>
      <c r="S364" s="8">
        <v>15.07</v>
      </c>
      <c r="T364" s="8">
        <v>15.651999999999999</v>
      </c>
      <c r="U364" s="8">
        <v>16.052</v>
      </c>
      <c r="V364" s="8">
        <v>16.510000000000002</v>
      </c>
      <c r="W364" s="8">
        <v>16.8</v>
      </c>
      <c r="X364" s="38" t="s">
        <v>223</v>
      </c>
      <c r="Y364" s="8">
        <v>107.58199999999999</v>
      </c>
      <c r="Z364" s="8">
        <v>107.605</v>
      </c>
      <c r="AA364">
        <v>133154.17000000001</v>
      </c>
      <c r="AB364">
        <v>117877.7</v>
      </c>
      <c r="AC364">
        <v>115416.28</v>
      </c>
      <c r="AD364">
        <v>110793.58</v>
      </c>
      <c r="AE364">
        <v>110520.38</v>
      </c>
      <c r="AF364" s="38">
        <v>134725.76999999999</v>
      </c>
      <c r="AG364" s="38">
        <v>133154.17000000001</v>
      </c>
    </row>
    <row r="365" spans="2:33" x14ac:dyDescent="0.25">
      <c r="B365" s="25">
        <v>38594</v>
      </c>
      <c r="C365" s="3">
        <v>361</v>
      </c>
      <c r="D365" s="10">
        <v>19</v>
      </c>
      <c r="E365" s="9">
        <v>10</v>
      </c>
      <c r="F365" s="9">
        <v>9</v>
      </c>
      <c r="G365" s="9" t="s">
        <v>262</v>
      </c>
      <c r="H365" s="18">
        <v>0.1</v>
      </c>
      <c r="I365">
        <v>9.7519476082830181E-5</v>
      </c>
      <c r="J365" s="18">
        <v>13.65</v>
      </c>
      <c r="K365" s="18">
        <v>14.52</v>
      </c>
      <c r="L365" s="18">
        <v>0.94008264462809921</v>
      </c>
      <c r="N365" s="18">
        <v>1208.4100000000001</v>
      </c>
      <c r="O365" s="18">
        <v>3.1940000000000008</v>
      </c>
      <c r="P365" s="18">
        <v>0.88470665787738956</v>
      </c>
      <c r="Q365" s="8">
        <v>13.420999999999999</v>
      </c>
      <c r="R365" s="8">
        <v>14.3</v>
      </c>
      <c r="S365" s="8">
        <v>15.17</v>
      </c>
      <c r="T365" s="8">
        <v>15.727</v>
      </c>
      <c r="U365" s="8">
        <v>16.111000000000001</v>
      </c>
      <c r="V365" s="8">
        <v>16.55</v>
      </c>
      <c r="W365" s="8">
        <v>16.844000000000001</v>
      </c>
      <c r="X365" s="38" t="s">
        <v>223</v>
      </c>
      <c r="Y365" s="8">
        <v>108.101</v>
      </c>
      <c r="Z365" s="8">
        <v>108.12299999999999</v>
      </c>
      <c r="AA365">
        <v>134136.44</v>
      </c>
      <c r="AB365">
        <v>118695.91</v>
      </c>
      <c r="AC365">
        <v>116090.58</v>
      </c>
      <c r="AD365">
        <v>111275.92</v>
      </c>
      <c r="AE365">
        <v>110892.28</v>
      </c>
      <c r="AF365" s="38">
        <v>135706.49</v>
      </c>
      <c r="AG365" s="38">
        <v>134136.44</v>
      </c>
    </row>
    <row r="366" spans="2:33" x14ac:dyDescent="0.25">
      <c r="B366" s="25">
        <v>38595</v>
      </c>
      <c r="C366" s="3">
        <v>362</v>
      </c>
      <c r="D366" s="10">
        <v>19</v>
      </c>
      <c r="E366" s="9">
        <v>9</v>
      </c>
      <c r="F366" s="9">
        <v>10</v>
      </c>
      <c r="G366" s="9" t="s">
        <v>262</v>
      </c>
      <c r="H366" s="18">
        <v>0.1</v>
      </c>
      <c r="I366">
        <v>9.7519476082830181E-5</v>
      </c>
      <c r="J366" s="18">
        <v>12.6</v>
      </c>
      <c r="K366" s="18">
        <v>13.96</v>
      </c>
      <c r="L366" s="18">
        <v>0.90257879656160456</v>
      </c>
      <c r="N366" s="18">
        <v>1220.33</v>
      </c>
      <c r="O366" s="18">
        <v>4.229000000000001</v>
      </c>
      <c r="P366" s="18">
        <v>0.87015915119363396</v>
      </c>
      <c r="Q366" s="8">
        <v>13.122</v>
      </c>
      <c r="R366" s="8">
        <v>14.11</v>
      </c>
      <c r="S366" s="8">
        <v>15.08</v>
      </c>
      <c r="T366" s="8">
        <v>15.662000000000001</v>
      </c>
      <c r="U366" s="8">
        <v>16.062000000000001</v>
      </c>
      <c r="V366" s="8">
        <v>16.52</v>
      </c>
      <c r="W366" s="8">
        <v>16.829000000000001</v>
      </c>
      <c r="X366" s="38" t="s">
        <v>223</v>
      </c>
      <c r="Y366" s="8">
        <v>107.36199999999999</v>
      </c>
      <c r="Z366" s="8">
        <v>107.38499999999999</v>
      </c>
      <c r="AA366">
        <v>131815</v>
      </c>
      <c r="AB366">
        <v>117602.65</v>
      </c>
      <c r="AC366">
        <v>115525</v>
      </c>
      <c r="AD366">
        <v>110891.53</v>
      </c>
      <c r="AE366">
        <v>110636.63</v>
      </c>
      <c r="AF366" s="38">
        <v>133344.65</v>
      </c>
      <c r="AG366" s="38">
        <v>131815</v>
      </c>
    </row>
    <row r="367" spans="2:33" x14ac:dyDescent="0.25">
      <c r="B367" s="25">
        <v>38596</v>
      </c>
      <c r="C367" s="3">
        <v>363</v>
      </c>
      <c r="D367" s="10">
        <v>19</v>
      </c>
      <c r="E367" s="9">
        <v>8</v>
      </c>
      <c r="F367" s="9">
        <v>-8</v>
      </c>
      <c r="G367" s="9" t="s">
        <v>262</v>
      </c>
      <c r="H367" s="18">
        <v>0.1</v>
      </c>
      <c r="I367">
        <v>9.7519476082830181E-5</v>
      </c>
      <c r="J367" s="18">
        <v>13.15</v>
      </c>
      <c r="K367" s="18">
        <v>14.27</v>
      </c>
      <c r="L367" s="18">
        <v>0.92151366503153476</v>
      </c>
      <c r="N367" s="18">
        <v>1221.5899999999999</v>
      </c>
      <c r="O367" s="18">
        <v>3.6899999999999995</v>
      </c>
      <c r="P367" s="18">
        <v>0.88378737541528241</v>
      </c>
      <c r="Q367" s="8">
        <v>13.301</v>
      </c>
      <c r="R367" s="8">
        <v>14.18</v>
      </c>
      <c r="S367" s="8">
        <v>15.05</v>
      </c>
      <c r="T367" s="8">
        <v>15.628</v>
      </c>
      <c r="U367" s="8">
        <v>16.024999999999999</v>
      </c>
      <c r="V367" s="8">
        <v>16.48</v>
      </c>
      <c r="W367" s="8">
        <v>16.84</v>
      </c>
      <c r="X367" s="38" t="s">
        <v>223</v>
      </c>
      <c r="Y367" s="8">
        <v>107.48100000000001</v>
      </c>
      <c r="Z367" s="8">
        <v>107.504</v>
      </c>
      <c r="AA367">
        <v>132943.43</v>
      </c>
      <c r="AB367">
        <v>117711.15</v>
      </c>
      <c r="AC367">
        <v>115294.11</v>
      </c>
      <c r="AD367">
        <v>110653</v>
      </c>
      <c r="AE367">
        <v>110455.3</v>
      </c>
      <c r="AF367" s="38">
        <v>134473.17000000001</v>
      </c>
      <c r="AG367" s="38">
        <v>132943.43</v>
      </c>
    </row>
    <row r="368" spans="2:33" x14ac:dyDescent="0.25">
      <c r="B368" s="25">
        <v>38597</v>
      </c>
      <c r="C368" s="3">
        <v>364</v>
      </c>
      <c r="D368" s="10">
        <v>19</v>
      </c>
      <c r="E368" s="9">
        <v>7</v>
      </c>
      <c r="F368" s="9">
        <v>-7</v>
      </c>
      <c r="G368" s="9" t="s">
        <v>262</v>
      </c>
      <c r="H368" s="18">
        <v>0.1</v>
      </c>
      <c r="I368">
        <v>9.7519476082830181E-5</v>
      </c>
      <c r="J368" s="18">
        <v>13.57</v>
      </c>
      <c r="K368" s="18">
        <v>14.68</v>
      </c>
      <c r="L368" s="18">
        <v>0.92438692098092645</v>
      </c>
      <c r="N368" s="18">
        <v>1218.02</v>
      </c>
      <c r="O368" s="18">
        <v>3.3440000000000012</v>
      </c>
      <c r="P368" s="18">
        <v>0.85836601307189531</v>
      </c>
      <c r="Q368" s="8">
        <v>13.132999999999999</v>
      </c>
      <c r="R368" s="8">
        <v>14.23</v>
      </c>
      <c r="S368" s="8">
        <v>15.3</v>
      </c>
      <c r="T368" s="8">
        <v>15.804</v>
      </c>
      <c r="U368" s="8">
        <v>16.151</v>
      </c>
      <c r="V368" s="8">
        <v>16.55</v>
      </c>
      <c r="W368" s="8">
        <v>16.914000000000001</v>
      </c>
      <c r="X368" s="38" t="s">
        <v>223</v>
      </c>
      <c r="Y368" s="8">
        <v>108.06099999999999</v>
      </c>
      <c r="Z368" s="8">
        <v>108.08199999999999</v>
      </c>
      <c r="AA368">
        <v>132665.53</v>
      </c>
      <c r="AB368">
        <v>119131.66</v>
      </c>
      <c r="AC368">
        <v>116825.62</v>
      </c>
      <c r="AD368">
        <v>111670.21</v>
      </c>
      <c r="AE368">
        <v>111160.85</v>
      </c>
      <c r="AF368" s="38">
        <v>134178.96</v>
      </c>
      <c r="AG368" s="38">
        <v>132665.53</v>
      </c>
    </row>
    <row r="369" spans="2:33" x14ac:dyDescent="0.25">
      <c r="B369" s="25">
        <v>38601</v>
      </c>
      <c r="C369" s="3">
        <v>365</v>
      </c>
      <c r="D369" s="10">
        <v>19</v>
      </c>
      <c r="E369" s="9">
        <v>6</v>
      </c>
      <c r="F369" s="9">
        <v>-6</v>
      </c>
      <c r="G369" s="9" t="s">
        <v>262</v>
      </c>
      <c r="H369" s="18">
        <v>0.1</v>
      </c>
      <c r="I369">
        <v>3.901349683299582E-4</v>
      </c>
      <c r="J369" s="18">
        <v>12.93</v>
      </c>
      <c r="K369" s="18">
        <v>14.18</v>
      </c>
      <c r="L369" s="18">
        <v>0.91184767277856138</v>
      </c>
      <c r="N369" s="18">
        <v>1233.3900000000001</v>
      </c>
      <c r="O369" s="18">
        <v>3.8990000000000009</v>
      </c>
      <c r="P369" s="18">
        <v>0.87523302263648473</v>
      </c>
      <c r="Q369" s="8">
        <v>13.146000000000001</v>
      </c>
      <c r="R369" s="8">
        <v>14.09</v>
      </c>
      <c r="S369" s="8">
        <v>15.02</v>
      </c>
      <c r="T369" s="8">
        <v>15.611000000000001</v>
      </c>
      <c r="U369" s="8">
        <v>16.015999999999998</v>
      </c>
      <c r="V369" s="8">
        <v>16.48</v>
      </c>
      <c r="W369" s="8">
        <v>16.829000000000001</v>
      </c>
      <c r="X369" s="38" t="s">
        <v>223</v>
      </c>
      <c r="Y369" s="8">
        <v>107.16800000000001</v>
      </c>
      <c r="Z369" s="8">
        <v>107.19200000000001</v>
      </c>
      <c r="AA369">
        <v>131841.19</v>
      </c>
      <c r="AB369">
        <v>117300.73</v>
      </c>
      <c r="AC369">
        <v>115224.84</v>
      </c>
      <c r="AD369">
        <v>110646.49</v>
      </c>
      <c r="AE369">
        <v>110472.9</v>
      </c>
      <c r="AF369" s="38">
        <v>133292.87</v>
      </c>
      <c r="AG369" s="38">
        <v>131841.19</v>
      </c>
    </row>
    <row r="370" spans="2:33" x14ac:dyDescent="0.25">
      <c r="B370" s="25">
        <v>38602</v>
      </c>
      <c r="C370" s="3">
        <v>366</v>
      </c>
      <c r="D370" s="10">
        <v>19</v>
      </c>
      <c r="E370" s="9">
        <v>5</v>
      </c>
      <c r="F370" s="9">
        <v>-5</v>
      </c>
      <c r="G370" s="9" t="s">
        <v>262</v>
      </c>
      <c r="H370" s="18">
        <v>0.1</v>
      </c>
      <c r="I370">
        <v>9.5837919951824446E-5</v>
      </c>
      <c r="J370" s="18">
        <v>12.52</v>
      </c>
      <c r="K370" s="18">
        <v>13.94</v>
      </c>
      <c r="L370" s="18">
        <v>0.89813486370157825</v>
      </c>
      <c r="N370" s="18">
        <v>1236.3599999999999</v>
      </c>
      <c r="O370" s="18">
        <v>4.2149999999999999</v>
      </c>
      <c r="P370" s="18">
        <v>0.86843519140362646</v>
      </c>
      <c r="Q370" s="8">
        <v>12.930999999999999</v>
      </c>
      <c r="R370" s="8">
        <v>13.92</v>
      </c>
      <c r="S370" s="8">
        <v>14.89</v>
      </c>
      <c r="T370" s="8">
        <v>15.497</v>
      </c>
      <c r="U370" s="8">
        <v>15.914</v>
      </c>
      <c r="V370" s="8">
        <v>16.39</v>
      </c>
      <c r="W370" s="8">
        <v>16.734999999999999</v>
      </c>
      <c r="X370" s="38" t="s">
        <v>223</v>
      </c>
      <c r="Y370" s="8">
        <v>106.253</v>
      </c>
      <c r="Z370" s="8">
        <v>106.277</v>
      </c>
      <c r="AA370">
        <v>130121.78</v>
      </c>
      <c r="AB370">
        <v>116196.33</v>
      </c>
      <c r="AC370">
        <v>114354.59</v>
      </c>
      <c r="AD370">
        <v>109925.74</v>
      </c>
      <c r="AE370">
        <v>109826.88</v>
      </c>
      <c r="AF370" s="38">
        <v>131541.75</v>
      </c>
      <c r="AG370" s="38">
        <v>130121.78</v>
      </c>
    </row>
    <row r="371" spans="2:33" x14ac:dyDescent="0.25">
      <c r="B371" s="25">
        <v>38603</v>
      </c>
      <c r="C371" s="3">
        <v>367</v>
      </c>
      <c r="D371" s="10">
        <v>19</v>
      </c>
      <c r="E371" s="9">
        <v>4</v>
      </c>
      <c r="F371" s="9">
        <v>-4</v>
      </c>
      <c r="G371" s="9" t="s">
        <v>262</v>
      </c>
      <c r="H371" s="18">
        <v>0.1</v>
      </c>
      <c r="I371">
        <v>9.5837919951824446E-5</v>
      </c>
      <c r="J371" s="18">
        <v>12.93</v>
      </c>
      <c r="K371" s="18">
        <v>14.24</v>
      </c>
      <c r="L371" s="18">
        <v>0.9080056179775281</v>
      </c>
      <c r="N371" s="18">
        <v>1231.67</v>
      </c>
      <c r="O371" s="18">
        <v>3.7579999999999991</v>
      </c>
      <c r="P371" s="18">
        <v>0.87916385704652733</v>
      </c>
      <c r="Q371" s="8">
        <v>13.038</v>
      </c>
      <c r="R371" s="8">
        <v>13.94</v>
      </c>
      <c r="S371" s="8">
        <v>14.83</v>
      </c>
      <c r="T371" s="8">
        <v>15.425000000000001</v>
      </c>
      <c r="U371" s="8">
        <v>15.833</v>
      </c>
      <c r="V371" s="8">
        <v>16.3</v>
      </c>
      <c r="W371" s="8">
        <v>16.687999999999999</v>
      </c>
      <c r="X371" s="38" t="s">
        <v>223</v>
      </c>
      <c r="Y371" s="8">
        <v>106.03</v>
      </c>
      <c r="Z371" s="8">
        <v>106.054</v>
      </c>
      <c r="AA371">
        <v>130497.86</v>
      </c>
      <c r="AB371">
        <v>115865.99</v>
      </c>
      <c r="AC371">
        <v>113848.63</v>
      </c>
      <c r="AD371">
        <v>109386.83</v>
      </c>
      <c r="AE371">
        <v>109334.72</v>
      </c>
      <c r="AF371" s="38">
        <v>131909.32999999999</v>
      </c>
      <c r="AG371" s="38">
        <v>130497.86</v>
      </c>
    </row>
    <row r="372" spans="2:33" x14ac:dyDescent="0.25">
      <c r="B372" s="25">
        <v>38604</v>
      </c>
      <c r="C372" s="3">
        <v>368</v>
      </c>
      <c r="D372" s="10">
        <v>19</v>
      </c>
      <c r="E372" s="9">
        <v>3</v>
      </c>
      <c r="F372" s="9">
        <v>-3</v>
      </c>
      <c r="G372" s="9" t="s">
        <v>262</v>
      </c>
      <c r="H372" s="18">
        <v>0.1</v>
      </c>
      <c r="I372">
        <v>9.5837919951824446E-5</v>
      </c>
      <c r="J372" s="18">
        <v>11.98</v>
      </c>
      <c r="K372" s="18">
        <v>13.69</v>
      </c>
      <c r="L372" s="18">
        <v>0.87509130752373998</v>
      </c>
      <c r="N372" s="18">
        <v>1241.48</v>
      </c>
      <c r="O372" s="18">
        <v>4.5429999999999993</v>
      </c>
      <c r="P372" s="18">
        <v>0.85715254237288141</v>
      </c>
      <c r="Q372" s="8">
        <v>12.643000000000001</v>
      </c>
      <c r="R372" s="8">
        <v>13.71</v>
      </c>
      <c r="S372" s="8">
        <v>14.75</v>
      </c>
      <c r="T372" s="8">
        <v>15.333</v>
      </c>
      <c r="U372" s="8">
        <v>15.731999999999999</v>
      </c>
      <c r="V372" s="8">
        <v>16.190000000000001</v>
      </c>
      <c r="W372" s="8">
        <v>16.523</v>
      </c>
      <c r="X372" s="38" t="s">
        <v>223</v>
      </c>
      <c r="Y372" s="8">
        <v>104.857</v>
      </c>
      <c r="Z372" s="8">
        <v>104.881</v>
      </c>
      <c r="AA372">
        <v>128088.61</v>
      </c>
      <c r="AB372">
        <v>115059.27</v>
      </c>
      <c r="AC372">
        <v>113190.42</v>
      </c>
      <c r="AD372">
        <v>108706.53</v>
      </c>
      <c r="AE372">
        <v>108525.61</v>
      </c>
      <c r="AF372" s="38">
        <v>129461.38</v>
      </c>
      <c r="AG372" s="38">
        <v>128088.61</v>
      </c>
    </row>
    <row r="373" spans="2:33" x14ac:dyDescent="0.25">
      <c r="B373" s="25">
        <v>38607</v>
      </c>
      <c r="C373" s="3">
        <v>369</v>
      </c>
      <c r="D373" s="10">
        <v>19</v>
      </c>
      <c r="E373" s="9">
        <v>2</v>
      </c>
      <c r="F373" s="9">
        <v>-2</v>
      </c>
      <c r="G373" s="9" t="s">
        <v>262</v>
      </c>
      <c r="H373" s="18">
        <v>0.1</v>
      </c>
      <c r="I373">
        <v>2.8754131545660755E-4</v>
      </c>
      <c r="J373" s="18">
        <v>11.65</v>
      </c>
      <c r="K373" s="18">
        <v>13.91</v>
      </c>
      <c r="L373" s="18">
        <v>0.83752695902228613</v>
      </c>
      <c r="N373" s="18">
        <v>1240.56</v>
      </c>
      <c r="O373" s="18">
        <v>4.7849999999999984</v>
      </c>
      <c r="P373" s="18">
        <v>0.85523809523809524</v>
      </c>
      <c r="Q373" s="8">
        <v>12.571999999999999</v>
      </c>
      <c r="R373" s="8">
        <v>13.65</v>
      </c>
      <c r="S373" s="8">
        <v>14.7</v>
      </c>
      <c r="T373" s="8">
        <v>15.262</v>
      </c>
      <c r="U373" s="8">
        <v>15.648</v>
      </c>
      <c r="V373" s="8">
        <v>16.09</v>
      </c>
      <c r="W373" s="8">
        <v>16.434999999999999</v>
      </c>
      <c r="X373" s="38" t="s">
        <v>223</v>
      </c>
      <c r="Y373" s="8">
        <v>104.334</v>
      </c>
      <c r="Z373" s="8">
        <v>104.357</v>
      </c>
      <c r="AA373">
        <v>127549.34</v>
      </c>
      <c r="AB373">
        <v>114691.13</v>
      </c>
      <c r="AC373">
        <v>112713.11</v>
      </c>
      <c r="AD373">
        <v>108165.28</v>
      </c>
      <c r="AE373">
        <v>107949.93</v>
      </c>
      <c r="AF373" s="38">
        <v>128879.11</v>
      </c>
      <c r="AG373" s="38">
        <v>127549.34</v>
      </c>
    </row>
    <row r="374" spans="2:33" x14ac:dyDescent="0.25">
      <c r="B374" s="25">
        <v>38608</v>
      </c>
      <c r="C374" s="3">
        <v>370</v>
      </c>
      <c r="D374" s="10">
        <v>19</v>
      </c>
      <c r="E374" s="9">
        <v>1</v>
      </c>
      <c r="F374" s="9">
        <v>-1</v>
      </c>
      <c r="G374" s="9" t="s">
        <v>262</v>
      </c>
      <c r="H374" s="18">
        <v>0.1</v>
      </c>
      <c r="I374">
        <v>9.6258284599359811E-5</v>
      </c>
      <c r="J374" s="18">
        <v>12.39</v>
      </c>
      <c r="K374" s="18">
        <v>14.4</v>
      </c>
      <c r="L374" s="18">
        <v>0.86041666666666672</v>
      </c>
      <c r="N374" s="18">
        <v>1231.2</v>
      </c>
      <c r="O374" s="18">
        <v>3.9789999999999992</v>
      </c>
      <c r="P374" s="18">
        <v>0.87246770904146831</v>
      </c>
      <c r="Q374" s="8">
        <v>12.834</v>
      </c>
      <c r="R374" s="8">
        <v>13.78</v>
      </c>
      <c r="S374" s="8">
        <v>14.71</v>
      </c>
      <c r="T374" s="8">
        <v>15.255000000000001</v>
      </c>
      <c r="U374" s="8">
        <v>15.63</v>
      </c>
      <c r="V374" s="8">
        <v>16.059999999999999</v>
      </c>
      <c r="W374" s="8">
        <v>16.369</v>
      </c>
      <c r="X374" s="38" t="s">
        <v>223</v>
      </c>
      <c r="Y374" s="8">
        <v>104.616</v>
      </c>
      <c r="Z374" s="8">
        <v>104.63800000000001</v>
      </c>
      <c r="AA374">
        <v>128846.63</v>
      </c>
      <c r="AB374">
        <v>114829.95</v>
      </c>
      <c r="AC374">
        <v>112678.78</v>
      </c>
      <c r="AD374">
        <v>108055.11</v>
      </c>
      <c r="AE374">
        <v>107711.5</v>
      </c>
      <c r="AF374" s="38">
        <v>130177.52</v>
      </c>
      <c r="AG374" s="38">
        <v>128846.63</v>
      </c>
    </row>
    <row r="375" spans="2:33" x14ac:dyDescent="0.25">
      <c r="B375" s="25">
        <v>38609</v>
      </c>
      <c r="C375" s="3">
        <v>371</v>
      </c>
      <c r="D375" s="10">
        <v>25</v>
      </c>
      <c r="E375" s="9">
        <v>25</v>
      </c>
      <c r="F375" s="9">
        <v>0</v>
      </c>
      <c r="G375" s="9" t="s">
        <v>263</v>
      </c>
      <c r="H375" s="18">
        <v>0.1</v>
      </c>
      <c r="I375">
        <v>9.6258284599359811E-5</v>
      </c>
      <c r="J375" s="18">
        <v>12.91</v>
      </c>
      <c r="K375" s="18">
        <v>14.58</v>
      </c>
      <c r="L375" s="18">
        <v>0.88545953360768181</v>
      </c>
      <c r="N375" s="18">
        <v>1227.1600000000001</v>
      </c>
      <c r="O375" s="18">
        <v>3.8019999999999996</v>
      </c>
      <c r="P375" s="18">
        <v>0.89636766046087746</v>
      </c>
      <c r="Q375" s="8">
        <v>13.77</v>
      </c>
      <c r="R375" s="8">
        <v>14.8</v>
      </c>
      <c r="S375" s="8">
        <v>15.362</v>
      </c>
      <c r="T375" s="8">
        <v>15.747999999999999</v>
      </c>
      <c r="U375" s="8">
        <v>16.190000000000001</v>
      </c>
      <c r="V375" s="8">
        <v>16.484000000000002</v>
      </c>
      <c r="W375" s="8">
        <v>16.712</v>
      </c>
      <c r="X375" s="38" t="s">
        <v>223</v>
      </c>
      <c r="Y375" s="8">
        <v>109.04299999999999</v>
      </c>
      <c r="Z375" s="8">
        <v>109.06600000000002</v>
      </c>
      <c r="AA375">
        <v>128765.53</v>
      </c>
      <c r="AB375">
        <v>115543.57</v>
      </c>
      <c r="AC375">
        <v>113479.97</v>
      </c>
      <c r="AD375">
        <v>108881.28</v>
      </c>
      <c r="AE375">
        <v>108535.44</v>
      </c>
      <c r="AF375" s="38">
        <v>130083.05</v>
      </c>
      <c r="AG375" s="38">
        <v>128765.53</v>
      </c>
    </row>
    <row r="376" spans="2:33" x14ac:dyDescent="0.25">
      <c r="B376" s="25">
        <v>38610</v>
      </c>
      <c r="C376" s="3">
        <v>372</v>
      </c>
      <c r="D376" s="10">
        <v>25</v>
      </c>
      <c r="E376" s="9">
        <v>24</v>
      </c>
      <c r="F376" s="9">
        <v>1</v>
      </c>
      <c r="G376" s="9" t="s">
        <v>263</v>
      </c>
      <c r="H376" s="18">
        <v>0.1</v>
      </c>
      <c r="I376">
        <v>9.6258284599359811E-5</v>
      </c>
      <c r="J376" s="18">
        <v>12.49</v>
      </c>
      <c r="K376" s="18">
        <v>14.47</v>
      </c>
      <c r="L376" s="18">
        <v>0.86316516931582588</v>
      </c>
      <c r="N376" s="18">
        <v>1227.73</v>
      </c>
      <c r="O376" s="18">
        <v>4.1979999999999986</v>
      </c>
      <c r="P376" s="18">
        <v>0.89543465482332973</v>
      </c>
      <c r="Q376" s="8">
        <v>13.71</v>
      </c>
      <c r="R376" s="8">
        <v>14.77</v>
      </c>
      <c r="S376" s="8">
        <v>15.311</v>
      </c>
      <c r="T376" s="8">
        <v>15.683</v>
      </c>
      <c r="U376" s="8">
        <v>16.11</v>
      </c>
      <c r="V376" s="8">
        <v>16.434999999999999</v>
      </c>
      <c r="W376" s="8">
        <v>16.687999999999999</v>
      </c>
      <c r="X376" s="38" t="s">
        <v>223</v>
      </c>
      <c r="Y376" s="8">
        <v>108.685</v>
      </c>
      <c r="Z376" s="8">
        <v>108.70700000000001</v>
      </c>
      <c r="AA376">
        <v>128229.72</v>
      </c>
      <c r="AB376">
        <v>115314.29</v>
      </c>
      <c r="AC376">
        <v>113110.39999999999</v>
      </c>
      <c r="AD376">
        <v>108438.71</v>
      </c>
      <c r="AE376">
        <v>108115.07</v>
      </c>
      <c r="AF376" s="38">
        <v>129529.23</v>
      </c>
      <c r="AG376" s="38">
        <v>128229.72</v>
      </c>
    </row>
    <row r="377" spans="2:33" x14ac:dyDescent="0.25">
      <c r="B377" s="25">
        <v>38611</v>
      </c>
      <c r="C377" s="3">
        <v>373</v>
      </c>
      <c r="D377" s="10">
        <v>25</v>
      </c>
      <c r="E377" s="9">
        <v>23</v>
      </c>
      <c r="F377" s="9">
        <v>2</v>
      </c>
      <c r="G377" s="9" t="s">
        <v>263</v>
      </c>
      <c r="H377" s="18">
        <v>0.1</v>
      </c>
      <c r="I377">
        <v>9.6258284599359811E-5</v>
      </c>
      <c r="J377" s="18">
        <v>11.22</v>
      </c>
      <c r="K377" s="18">
        <v>13.84</v>
      </c>
      <c r="L377" s="18">
        <v>0.81069364161849722</v>
      </c>
      <c r="N377" s="18">
        <v>1237.9100000000001</v>
      </c>
      <c r="O377" s="18">
        <v>5.4659999999999993</v>
      </c>
      <c r="P377" s="18">
        <v>0.88712325169085304</v>
      </c>
      <c r="Q377" s="8">
        <v>13.51</v>
      </c>
      <c r="R377" s="8">
        <v>14.65</v>
      </c>
      <c r="S377" s="8">
        <v>15.228999999999999</v>
      </c>
      <c r="T377" s="8">
        <v>15.625999999999999</v>
      </c>
      <c r="U377" s="8">
        <v>16.079999999999998</v>
      </c>
      <c r="V377" s="8">
        <v>16.420999999999999</v>
      </c>
      <c r="W377" s="8">
        <v>16.686</v>
      </c>
      <c r="X377" s="38" t="s">
        <v>223</v>
      </c>
      <c r="Y377" s="8">
        <v>108.178</v>
      </c>
      <c r="Z377" s="8">
        <v>108.202</v>
      </c>
      <c r="AA377">
        <v>126442.45</v>
      </c>
      <c r="AB377">
        <v>114414.91</v>
      </c>
      <c r="AC377">
        <v>112531.43</v>
      </c>
      <c r="AD377">
        <v>108070.79</v>
      </c>
      <c r="AE377">
        <v>107909.28</v>
      </c>
      <c r="AF377" s="38">
        <v>127711.38</v>
      </c>
      <c r="AG377" s="38">
        <v>126442.45</v>
      </c>
    </row>
    <row r="378" spans="2:33" x14ac:dyDescent="0.25">
      <c r="B378" s="25">
        <v>38614</v>
      </c>
      <c r="C378" s="3">
        <v>374</v>
      </c>
      <c r="D378" s="10">
        <v>25</v>
      </c>
      <c r="E378" s="9">
        <v>22</v>
      </c>
      <c r="F378" s="9">
        <v>3</v>
      </c>
      <c r="G378" s="9" t="s">
        <v>263</v>
      </c>
      <c r="H378" s="18">
        <v>0.1</v>
      </c>
      <c r="I378">
        <v>2.8880265166164598E-4</v>
      </c>
      <c r="J378" s="18">
        <v>12.14</v>
      </c>
      <c r="K378" s="18">
        <v>14.17</v>
      </c>
      <c r="L378" s="18">
        <v>0.85673959068454486</v>
      </c>
      <c r="N378" s="18">
        <v>1231.02</v>
      </c>
      <c r="O378" s="18">
        <v>4.5569999999999986</v>
      </c>
      <c r="P378" s="18">
        <v>0.88887435411079863</v>
      </c>
      <c r="Q378" s="8">
        <v>13.59</v>
      </c>
      <c r="R378" s="8">
        <v>14.71</v>
      </c>
      <c r="S378" s="8">
        <v>15.289</v>
      </c>
      <c r="T378" s="8">
        <v>15.686</v>
      </c>
      <c r="U378" s="8">
        <v>16.14</v>
      </c>
      <c r="V378" s="8">
        <v>16.452999999999999</v>
      </c>
      <c r="W378" s="8">
        <v>16.696999999999999</v>
      </c>
      <c r="X378" s="38" t="s">
        <v>223</v>
      </c>
      <c r="Y378" s="8">
        <v>108.541</v>
      </c>
      <c r="Z378" s="8">
        <v>108.565</v>
      </c>
      <c r="AA378">
        <v>127197.96</v>
      </c>
      <c r="AB378">
        <v>114914.33</v>
      </c>
      <c r="AC378">
        <v>113005.9</v>
      </c>
      <c r="AD378">
        <v>108515.52</v>
      </c>
      <c r="AE378">
        <v>108267.21</v>
      </c>
      <c r="AF378" s="38">
        <v>128437.59</v>
      </c>
      <c r="AG378" s="38">
        <v>127197.96</v>
      </c>
    </row>
    <row r="379" spans="2:33" x14ac:dyDescent="0.25">
      <c r="B379" s="25">
        <v>38615</v>
      </c>
      <c r="C379" s="3">
        <v>375</v>
      </c>
      <c r="D379" s="10">
        <v>25</v>
      </c>
      <c r="E379" s="9">
        <v>21</v>
      </c>
      <c r="F379" s="9">
        <v>4</v>
      </c>
      <c r="G379" s="9" t="s">
        <v>263</v>
      </c>
      <c r="H379" s="18">
        <v>0.1</v>
      </c>
      <c r="I379">
        <v>9.7519476082830181E-5</v>
      </c>
      <c r="J379" s="18">
        <v>12.64</v>
      </c>
      <c r="K379" s="18">
        <v>14.61</v>
      </c>
      <c r="L379" s="18">
        <v>0.8651608487337441</v>
      </c>
      <c r="N379" s="18">
        <v>1221.3399999999999</v>
      </c>
      <c r="O379" s="18">
        <v>3.9340000000000011</v>
      </c>
      <c r="P379" s="18">
        <v>0.89661962586150312</v>
      </c>
      <c r="Q379" s="8">
        <v>13.66</v>
      </c>
      <c r="R379" s="8">
        <v>14.71</v>
      </c>
      <c r="S379" s="8">
        <v>15.234999999999999</v>
      </c>
      <c r="T379" s="8">
        <v>15.596</v>
      </c>
      <c r="U379" s="8">
        <v>16.010000000000002</v>
      </c>
      <c r="V379" s="8">
        <v>16.327000000000002</v>
      </c>
      <c r="W379" s="8">
        <v>16.574000000000002</v>
      </c>
      <c r="X379" s="38" t="s">
        <v>223</v>
      </c>
      <c r="Y379" s="8">
        <v>108.09</v>
      </c>
      <c r="Z379" s="8">
        <v>108.11200000000001</v>
      </c>
      <c r="AA379">
        <v>127753.55</v>
      </c>
      <c r="AB379">
        <v>114858.46</v>
      </c>
      <c r="AC379">
        <v>112577.04</v>
      </c>
      <c r="AD379">
        <v>107862.28</v>
      </c>
      <c r="AE379">
        <v>107492.64</v>
      </c>
      <c r="AF379" s="38">
        <v>128986.07</v>
      </c>
      <c r="AG379" s="38">
        <v>127753.55</v>
      </c>
    </row>
    <row r="380" spans="2:33" x14ac:dyDescent="0.25">
      <c r="B380" s="25">
        <v>38616</v>
      </c>
      <c r="C380" s="3">
        <v>376</v>
      </c>
      <c r="D380" s="10">
        <v>25</v>
      </c>
      <c r="E380" s="9">
        <v>20</v>
      </c>
      <c r="F380" s="9">
        <v>5</v>
      </c>
      <c r="G380" s="9" t="s">
        <v>263</v>
      </c>
      <c r="H380" s="18">
        <v>0.1</v>
      </c>
      <c r="I380">
        <v>9.7519476082830181E-5</v>
      </c>
      <c r="J380" s="18">
        <v>13.79</v>
      </c>
      <c r="K380" s="18">
        <v>15.25</v>
      </c>
      <c r="L380" s="18">
        <v>0.9042622950819672</v>
      </c>
      <c r="N380" s="18">
        <v>1210.2</v>
      </c>
      <c r="O380" s="18">
        <v>2.8160000000000025</v>
      </c>
      <c r="P380" s="18">
        <v>0.90467870316443411</v>
      </c>
      <c r="Q380" s="8">
        <v>13.98</v>
      </c>
      <c r="R380" s="8">
        <v>15.04</v>
      </c>
      <c r="S380" s="8">
        <v>15.452999999999999</v>
      </c>
      <c r="T380" s="8">
        <v>15.74</v>
      </c>
      <c r="U380" s="8">
        <v>16.07</v>
      </c>
      <c r="V380" s="8">
        <v>16.372</v>
      </c>
      <c r="W380" s="8">
        <v>16.606000000000002</v>
      </c>
      <c r="X380" s="38" t="s">
        <v>223</v>
      </c>
      <c r="Y380" s="8">
        <v>109.244</v>
      </c>
      <c r="Z380" s="8">
        <v>109.261</v>
      </c>
      <c r="AA380">
        <v>130731.88</v>
      </c>
      <c r="AB380">
        <v>117254.44</v>
      </c>
      <c r="AC380">
        <v>114082.46</v>
      </c>
      <c r="AD380">
        <v>108747.87</v>
      </c>
      <c r="AE380">
        <v>108009.22</v>
      </c>
      <c r="AF380" s="38">
        <v>131980.56</v>
      </c>
      <c r="AG380" s="38">
        <v>130731.88</v>
      </c>
    </row>
    <row r="381" spans="2:33" x14ac:dyDescent="0.25">
      <c r="B381" s="25">
        <v>38617</v>
      </c>
      <c r="C381" s="3">
        <v>377</v>
      </c>
      <c r="D381" s="10">
        <v>25</v>
      </c>
      <c r="E381" s="9">
        <v>19</v>
      </c>
      <c r="F381" s="9">
        <v>6</v>
      </c>
      <c r="G381" s="9" t="s">
        <v>263</v>
      </c>
      <c r="H381" s="18">
        <v>0.1</v>
      </c>
      <c r="I381">
        <v>9.7519476082830181E-5</v>
      </c>
      <c r="J381" s="18">
        <v>13.33</v>
      </c>
      <c r="K381" s="18">
        <v>15.08</v>
      </c>
      <c r="L381" s="18">
        <v>0.88395225464190985</v>
      </c>
      <c r="N381" s="18">
        <v>1214.6199999999999</v>
      </c>
      <c r="O381" s="18">
        <v>3.2679999999999989</v>
      </c>
      <c r="P381" s="18">
        <v>0.91988323061952648</v>
      </c>
      <c r="Q381" s="8">
        <v>14.18</v>
      </c>
      <c r="R381" s="8">
        <v>15.01</v>
      </c>
      <c r="S381" s="8">
        <v>15.414999999999999</v>
      </c>
      <c r="T381" s="8">
        <v>15.696</v>
      </c>
      <c r="U381" s="8">
        <v>16.02</v>
      </c>
      <c r="V381" s="8">
        <v>16.344999999999999</v>
      </c>
      <c r="W381" s="8">
        <v>16.597999999999999</v>
      </c>
      <c r="X381" s="38" t="s">
        <v>223</v>
      </c>
      <c r="Y381" s="8">
        <v>109.24799999999999</v>
      </c>
      <c r="Z381" s="8">
        <v>109.264</v>
      </c>
      <c r="AA381">
        <v>132074.5</v>
      </c>
      <c r="AB381">
        <v>117018.65</v>
      </c>
      <c r="AC381">
        <v>113803.71</v>
      </c>
      <c r="AD381">
        <v>108446.1</v>
      </c>
      <c r="AE381">
        <v>107768.96000000001</v>
      </c>
      <c r="AF381" s="38">
        <v>133323.14000000001</v>
      </c>
      <c r="AG381" s="38">
        <v>132074.5</v>
      </c>
    </row>
    <row r="382" spans="2:33" x14ac:dyDescent="0.25">
      <c r="B382" s="25">
        <v>38618</v>
      </c>
      <c r="C382" s="3">
        <v>378</v>
      </c>
      <c r="D382" s="10">
        <v>25</v>
      </c>
      <c r="E382" s="9">
        <v>18</v>
      </c>
      <c r="F382" s="9">
        <v>7</v>
      </c>
      <c r="G382" s="9" t="s">
        <v>263</v>
      </c>
      <c r="H382" s="18">
        <v>0.1</v>
      </c>
      <c r="I382">
        <v>9.7519476082830181E-5</v>
      </c>
      <c r="J382" s="18">
        <v>12.96</v>
      </c>
      <c r="K382" s="18">
        <v>14.71</v>
      </c>
      <c r="L382" s="18">
        <v>0.8810333106730116</v>
      </c>
      <c r="N382" s="18">
        <v>1215.29</v>
      </c>
      <c r="O382" s="18">
        <v>3.5670000000000002</v>
      </c>
      <c r="P382" s="18">
        <v>0.90962441314553988</v>
      </c>
      <c r="Q382" s="8">
        <v>13.95</v>
      </c>
      <c r="R382" s="8">
        <v>14.91</v>
      </c>
      <c r="S382" s="8">
        <v>15.336</v>
      </c>
      <c r="T382" s="8">
        <v>15.63</v>
      </c>
      <c r="U382" s="8">
        <v>15.97</v>
      </c>
      <c r="V382" s="8">
        <v>16.283000000000001</v>
      </c>
      <c r="W382" s="8">
        <v>16.527000000000001</v>
      </c>
      <c r="X382" s="38" t="s">
        <v>223</v>
      </c>
      <c r="Y382" s="8">
        <v>108.58800000000001</v>
      </c>
      <c r="Z382" s="8">
        <v>108.60600000000001</v>
      </c>
      <c r="AA382">
        <v>130313.24</v>
      </c>
      <c r="AB382">
        <v>116301.8</v>
      </c>
      <c r="AC382">
        <v>113261.28</v>
      </c>
      <c r="AD382">
        <v>108034.07</v>
      </c>
      <c r="AE382">
        <v>107379.3</v>
      </c>
      <c r="AF382" s="38">
        <v>131532.23000000001</v>
      </c>
      <c r="AG382" s="38">
        <v>130313.24</v>
      </c>
    </row>
    <row r="383" spans="2:33" x14ac:dyDescent="0.25">
      <c r="B383" s="25">
        <v>38621</v>
      </c>
      <c r="C383" s="3">
        <v>379</v>
      </c>
      <c r="D383" s="10">
        <v>25</v>
      </c>
      <c r="E383" s="9">
        <v>17</v>
      </c>
      <c r="F383" s="9">
        <v>8</v>
      </c>
      <c r="G383" s="9" t="s">
        <v>263</v>
      </c>
      <c r="H383" s="18">
        <v>0.1</v>
      </c>
      <c r="I383">
        <v>2.9258695932021794E-4</v>
      </c>
      <c r="J383" s="18">
        <v>13.04</v>
      </c>
      <c r="K383" s="18">
        <v>14.49</v>
      </c>
      <c r="L383" s="18">
        <v>0.8999309868875085</v>
      </c>
      <c r="N383" s="18">
        <v>1215.6300000000001</v>
      </c>
      <c r="O383" s="18">
        <v>3.4990000000000023</v>
      </c>
      <c r="P383" s="18">
        <v>0.8997513414474545</v>
      </c>
      <c r="Q383" s="8">
        <v>13.75</v>
      </c>
      <c r="R383" s="8">
        <v>14.84</v>
      </c>
      <c r="S383" s="8">
        <v>15.282</v>
      </c>
      <c r="T383" s="8">
        <v>15.587999999999999</v>
      </c>
      <c r="U383" s="8">
        <v>15.94</v>
      </c>
      <c r="V383" s="8">
        <v>16.277000000000001</v>
      </c>
      <c r="W383" s="8">
        <v>16.539000000000001</v>
      </c>
      <c r="X383" s="38" t="s">
        <v>223</v>
      </c>
      <c r="Y383" s="8">
        <v>108.19800000000001</v>
      </c>
      <c r="Z383" s="8">
        <v>108.21600000000001</v>
      </c>
      <c r="AA383">
        <v>128903.56</v>
      </c>
      <c r="AB383">
        <v>115834.33</v>
      </c>
      <c r="AC383">
        <v>112926.23</v>
      </c>
      <c r="AD383">
        <v>107803.74</v>
      </c>
      <c r="AE383">
        <v>107275.36</v>
      </c>
      <c r="AF383" s="38">
        <v>130070.88</v>
      </c>
      <c r="AG383" s="38">
        <v>128903.56</v>
      </c>
    </row>
    <row r="384" spans="2:33" x14ac:dyDescent="0.25">
      <c r="B384" s="25">
        <v>38622</v>
      </c>
      <c r="C384" s="3">
        <v>380</v>
      </c>
      <c r="D384" s="10">
        <v>25</v>
      </c>
      <c r="E384" s="9">
        <v>16</v>
      </c>
      <c r="F384" s="9">
        <v>9</v>
      </c>
      <c r="G384" s="9" t="s">
        <v>263</v>
      </c>
      <c r="H384" s="18">
        <v>0.1</v>
      </c>
      <c r="I384">
        <v>9.59780396949661E-5</v>
      </c>
      <c r="J384" s="18">
        <v>12.76</v>
      </c>
      <c r="K384" s="18">
        <v>14.27</v>
      </c>
      <c r="L384" s="18">
        <v>0.8941836019621584</v>
      </c>
      <c r="N384" s="18">
        <v>1215.6600000000001</v>
      </c>
      <c r="O384" s="18">
        <v>3.697000000000001</v>
      </c>
      <c r="P384" s="18">
        <v>0.89848384970336193</v>
      </c>
      <c r="Q384" s="8">
        <v>13.63</v>
      </c>
      <c r="R384" s="8">
        <v>14.74</v>
      </c>
      <c r="S384" s="8">
        <v>15.17</v>
      </c>
      <c r="T384" s="8">
        <v>15.467000000000001</v>
      </c>
      <c r="U384" s="8">
        <v>15.81</v>
      </c>
      <c r="V384" s="8">
        <v>16.175000000000001</v>
      </c>
      <c r="W384" s="8">
        <v>16.457000000000001</v>
      </c>
      <c r="X384" s="38" t="s">
        <v>223</v>
      </c>
      <c r="Y384" s="8">
        <v>107.43099999999998</v>
      </c>
      <c r="Z384" s="8">
        <v>107.44899999999998</v>
      </c>
      <c r="AA384">
        <v>127887.8</v>
      </c>
      <c r="AB384">
        <v>115039.81</v>
      </c>
      <c r="AC384">
        <v>112091.6</v>
      </c>
      <c r="AD384">
        <v>106961.79</v>
      </c>
      <c r="AE384">
        <v>106530.43</v>
      </c>
      <c r="AF384" s="38">
        <v>129033.43</v>
      </c>
      <c r="AG384" s="38">
        <v>127887.8</v>
      </c>
    </row>
    <row r="385" spans="2:33" x14ac:dyDescent="0.25">
      <c r="B385" s="25">
        <v>38623</v>
      </c>
      <c r="C385" s="3">
        <v>381</v>
      </c>
      <c r="D385" s="10">
        <v>25</v>
      </c>
      <c r="E385" s="9">
        <v>15</v>
      </c>
      <c r="F385" s="9">
        <v>10</v>
      </c>
      <c r="G385" s="9" t="s">
        <v>263</v>
      </c>
      <c r="H385" s="18">
        <v>0.1</v>
      </c>
      <c r="I385">
        <v>9.59780396949661E-5</v>
      </c>
      <c r="J385" s="18">
        <v>12.63</v>
      </c>
      <c r="K385" s="18">
        <v>14.03</v>
      </c>
      <c r="L385" s="18">
        <v>0.90021382751247336</v>
      </c>
      <c r="N385" s="18">
        <v>1216.8900000000001</v>
      </c>
      <c r="O385" s="18">
        <v>3.7499999999999982</v>
      </c>
      <c r="P385" s="18">
        <v>0.89670828603859243</v>
      </c>
      <c r="Q385" s="8">
        <v>13.43</v>
      </c>
      <c r="R385" s="8">
        <v>14.51</v>
      </c>
      <c r="S385" s="8">
        <v>14.977</v>
      </c>
      <c r="T385" s="8">
        <v>15.298999999999999</v>
      </c>
      <c r="U385" s="8">
        <v>15.67</v>
      </c>
      <c r="V385" s="8">
        <v>16.07</v>
      </c>
      <c r="W385" s="8">
        <v>16.38</v>
      </c>
      <c r="X385" s="38" t="s">
        <v>223</v>
      </c>
      <c r="Y385" s="8">
        <v>106.31699999999998</v>
      </c>
      <c r="Z385" s="8">
        <v>106.33599999999998</v>
      </c>
      <c r="AA385">
        <v>125973.67</v>
      </c>
      <c r="AB385">
        <v>113390.67</v>
      </c>
      <c r="AC385">
        <v>110760.67</v>
      </c>
      <c r="AD385">
        <v>105897.24</v>
      </c>
      <c r="AE385">
        <v>105702.18</v>
      </c>
      <c r="AF385" s="38">
        <v>127089.77</v>
      </c>
      <c r="AG385" s="38">
        <v>125973.67</v>
      </c>
    </row>
    <row r="386" spans="2:33" x14ac:dyDescent="0.25">
      <c r="B386" s="25">
        <v>38624</v>
      </c>
      <c r="C386" s="3">
        <v>382</v>
      </c>
      <c r="D386" s="10">
        <v>25</v>
      </c>
      <c r="E386" s="9">
        <v>14</v>
      </c>
      <c r="F386" s="9">
        <v>11</v>
      </c>
      <c r="G386" s="9" t="s">
        <v>263</v>
      </c>
      <c r="H386" s="18">
        <v>0.1</v>
      </c>
      <c r="I386">
        <v>9.59780396949661E-5</v>
      </c>
      <c r="J386" s="18">
        <v>12.24</v>
      </c>
      <c r="K386" s="18">
        <v>13.66</v>
      </c>
      <c r="L386" s="18">
        <v>0.89604685212298685</v>
      </c>
      <c r="N386" s="18">
        <v>1227.68</v>
      </c>
      <c r="O386" s="18">
        <v>3.7649999999999988</v>
      </c>
      <c r="P386" s="18">
        <v>0.8962039119471138</v>
      </c>
      <c r="Q386" s="8">
        <v>13.15</v>
      </c>
      <c r="R386" s="8">
        <v>14.23</v>
      </c>
      <c r="S386" s="8">
        <v>14.673</v>
      </c>
      <c r="T386" s="8">
        <v>14.978</v>
      </c>
      <c r="U386" s="8">
        <v>15.33</v>
      </c>
      <c r="V386" s="8">
        <v>15.711</v>
      </c>
      <c r="W386" s="8">
        <v>16.004999999999999</v>
      </c>
      <c r="X386" s="38" t="s">
        <v>223</v>
      </c>
      <c r="Y386" s="8">
        <v>104.05800000000001</v>
      </c>
      <c r="Z386" s="8">
        <v>104.077</v>
      </c>
      <c r="AA386">
        <v>123449.11</v>
      </c>
      <c r="AB386">
        <v>111162.63</v>
      </c>
      <c r="AC386">
        <v>108489.37</v>
      </c>
      <c r="AD386">
        <v>103651.69</v>
      </c>
      <c r="AE386">
        <v>103390.35</v>
      </c>
      <c r="AF386" s="38">
        <v>124530.65</v>
      </c>
      <c r="AG386" s="38">
        <v>123449.11</v>
      </c>
    </row>
    <row r="387" spans="2:33" x14ac:dyDescent="0.25">
      <c r="B387" s="25">
        <v>38625</v>
      </c>
      <c r="C387" s="3">
        <v>383</v>
      </c>
      <c r="D387" s="10">
        <v>25</v>
      </c>
      <c r="E387" s="9">
        <v>13</v>
      </c>
      <c r="F387" s="9">
        <v>12</v>
      </c>
      <c r="G387" s="9" t="s">
        <v>263</v>
      </c>
      <c r="H387" s="18">
        <v>0.1</v>
      </c>
      <c r="I387">
        <v>9.59780396949661E-5</v>
      </c>
      <c r="J387" s="18">
        <v>11.92</v>
      </c>
      <c r="K387" s="18">
        <v>13.35</v>
      </c>
      <c r="L387" s="18">
        <v>0.89288389513108612</v>
      </c>
      <c r="N387" s="18">
        <v>1228.81</v>
      </c>
      <c r="O387" s="18">
        <v>4.0340000000000007</v>
      </c>
      <c r="P387" s="18">
        <v>0.89296804913394523</v>
      </c>
      <c r="Q387" s="8">
        <v>12.94</v>
      </c>
      <c r="R387" s="8">
        <v>14.04</v>
      </c>
      <c r="S387" s="8">
        <v>14.491</v>
      </c>
      <c r="T387" s="8">
        <v>14.802</v>
      </c>
      <c r="U387" s="8">
        <v>15.16</v>
      </c>
      <c r="V387" s="8">
        <v>15.608000000000001</v>
      </c>
      <c r="W387" s="8">
        <v>15.954000000000001</v>
      </c>
      <c r="X387" s="38" t="s">
        <v>223</v>
      </c>
      <c r="Y387" s="8">
        <v>102.976</v>
      </c>
      <c r="Z387" s="8">
        <v>102.995</v>
      </c>
      <c r="AA387">
        <v>121651</v>
      </c>
      <c r="AB387">
        <v>109740.46</v>
      </c>
      <c r="AC387">
        <v>107188.49</v>
      </c>
      <c r="AD387">
        <v>102476.97</v>
      </c>
      <c r="AE387">
        <v>102535.57</v>
      </c>
      <c r="AF387" s="38">
        <v>122704.84</v>
      </c>
      <c r="AG387" s="38">
        <v>121651</v>
      </c>
    </row>
    <row r="388" spans="2:33" x14ac:dyDescent="0.25">
      <c r="B388" s="25">
        <v>38628</v>
      </c>
      <c r="C388" s="3">
        <v>384</v>
      </c>
      <c r="D388" s="10">
        <v>25</v>
      </c>
      <c r="E388" s="9">
        <v>12</v>
      </c>
      <c r="F388" s="9">
        <v>13</v>
      </c>
      <c r="G388" s="9" t="s">
        <v>263</v>
      </c>
      <c r="H388" s="18">
        <v>0.1</v>
      </c>
      <c r="I388">
        <v>2.879617553210867E-4</v>
      </c>
      <c r="J388" s="18">
        <v>12.46</v>
      </c>
      <c r="K388" s="18">
        <v>13.61</v>
      </c>
      <c r="L388" s="18">
        <v>0.91550330639235866</v>
      </c>
      <c r="N388" s="18">
        <v>1226.7</v>
      </c>
      <c r="O388" s="18">
        <v>3.4419999999999984</v>
      </c>
      <c r="P388" s="18">
        <v>0.88665195808052955</v>
      </c>
      <c r="Q388" s="8">
        <v>12.86</v>
      </c>
      <c r="R388" s="8">
        <v>14.02</v>
      </c>
      <c r="S388" s="8">
        <v>14.504</v>
      </c>
      <c r="T388" s="8">
        <v>14.837</v>
      </c>
      <c r="U388" s="8">
        <v>15.22</v>
      </c>
      <c r="V388" s="8">
        <v>15.605</v>
      </c>
      <c r="W388" s="8">
        <v>15.901999999999999</v>
      </c>
      <c r="X388" s="38" t="s">
        <v>223</v>
      </c>
      <c r="Y388" s="8">
        <v>102.928</v>
      </c>
      <c r="Z388" s="8">
        <v>102.94800000000001</v>
      </c>
      <c r="AA388">
        <v>121246.68</v>
      </c>
      <c r="AB388">
        <v>109750.23</v>
      </c>
      <c r="AC388">
        <v>107398.14</v>
      </c>
      <c r="AD388">
        <v>102834.66</v>
      </c>
      <c r="AE388">
        <v>102668.94</v>
      </c>
      <c r="AF388" s="38">
        <v>122261.68</v>
      </c>
      <c r="AG388" s="38">
        <v>121246.68</v>
      </c>
    </row>
    <row r="389" spans="2:33" x14ac:dyDescent="0.25">
      <c r="B389" s="25">
        <v>38629</v>
      </c>
      <c r="C389" s="3">
        <v>385</v>
      </c>
      <c r="D389" s="10">
        <v>25</v>
      </c>
      <c r="E389" s="9">
        <v>11</v>
      </c>
      <c r="F389" s="9">
        <v>14</v>
      </c>
      <c r="G389" s="9" t="s">
        <v>263</v>
      </c>
      <c r="H389" s="18">
        <v>0.1</v>
      </c>
      <c r="I389">
        <v>9.8360351701964888E-5</v>
      </c>
      <c r="J389" s="18">
        <v>13.2</v>
      </c>
      <c r="K389" s="18">
        <v>14.32</v>
      </c>
      <c r="L389" s="18">
        <v>0.92178770949720668</v>
      </c>
      <c r="N389" s="18">
        <v>1214.47</v>
      </c>
      <c r="O389" s="18">
        <v>2.7910000000000004</v>
      </c>
      <c r="P389" s="18">
        <v>0.90497116176874481</v>
      </c>
      <c r="Q389" s="8">
        <v>13.18</v>
      </c>
      <c r="R389" s="8">
        <v>14.03</v>
      </c>
      <c r="S389" s="8">
        <v>14.564</v>
      </c>
      <c r="T389" s="8">
        <v>14.93</v>
      </c>
      <c r="U389" s="8">
        <v>15.35</v>
      </c>
      <c r="V389" s="8">
        <v>15.711</v>
      </c>
      <c r="W389" s="8">
        <v>15.991</v>
      </c>
      <c r="X389" s="38" t="s">
        <v>223</v>
      </c>
      <c r="Y389" s="8">
        <v>103.73399999999999</v>
      </c>
      <c r="Z389" s="8">
        <v>103.756</v>
      </c>
      <c r="AA389">
        <v>122572.52</v>
      </c>
      <c r="AB389">
        <v>110052.85</v>
      </c>
      <c r="AC389">
        <v>107982.45</v>
      </c>
      <c r="AD389">
        <v>103621.73</v>
      </c>
      <c r="AE389">
        <v>103404.27</v>
      </c>
      <c r="AF389" s="38">
        <v>123586.6</v>
      </c>
      <c r="AG389" s="38">
        <v>122572.52</v>
      </c>
    </row>
    <row r="390" spans="2:33" x14ac:dyDescent="0.25">
      <c r="B390" s="25">
        <v>38630</v>
      </c>
      <c r="C390" s="3">
        <v>386</v>
      </c>
      <c r="D390" s="10">
        <v>25</v>
      </c>
      <c r="E390" s="9">
        <v>10</v>
      </c>
      <c r="F390" s="9">
        <v>15</v>
      </c>
      <c r="G390" s="9" t="s">
        <v>263</v>
      </c>
      <c r="H390" s="18">
        <v>0.1</v>
      </c>
      <c r="I390">
        <v>9.8360351701964888E-5</v>
      </c>
      <c r="J390" s="18">
        <v>14.55</v>
      </c>
      <c r="K390" s="18">
        <v>15.17</v>
      </c>
      <c r="L390" s="18">
        <v>0.95912986156888602</v>
      </c>
      <c r="N390" s="18">
        <v>1196.3900000000001</v>
      </c>
      <c r="O390" s="18">
        <v>1.597999999999999</v>
      </c>
      <c r="P390" s="18">
        <v>0.93236943449766907</v>
      </c>
      <c r="Q390" s="8">
        <v>13.8</v>
      </c>
      <c r="R390" s="8">
        <v>14.33</v>
      </c>
      <c r="S390" s="8">
        <v>14.801</v>
      </c>
      <c r="T390" s="8">
        <v>15.125999999999999</v>
      </c>
      <c r="U390" s="8">
        <v>15.5</v>
      </c>
      <c r="V390" s="8">
        <v>15.865</v>
      </c>
      <c r="W390" s="8">
        <v>16.148</v>
      </c>
      <c r="X390" s="38" t="s">
        <v>223</v>
      </c>
      <c r="Y390" s="8">
        <v>105.551</v>
      </c>
      <c r="Z390" s="8">
        <v>105.57</v>
      </c>
      <c r="AA390">
        <v>126416.65</v>
      </c>
      <c r="AB390">
        <v>112074.48</v>
      </c>
      <c r="AC390">
        <v>109544.48</v>
      </c>
      <c r="AD390">
        <v>104781.3</v>
      </c>
      <c r="AE390">
        <v>104471.38</v>
      </c>
      <c r="AF390" s="38">
        <v>127450.37</v>
      </c>
      <c r="AG390" s="38">
        <v>126416.65</v>
      </c>
    </row>
    <row r="391" spans="2:33" x14ac:dyDescent="0.25">
      <c r="B391" s="25">
        <v>38631</v>
      </c>
      <c r="C391" s="3">
        <v>387</v>
      </c>
      <c r="D391" s="10">
        <v>25</v>
      </c>
      <c r="E391" s="9">
        <v>9</v>
      </c>
      <c r="F391" s="9">
        <v>16</v>
      </c>
      <c r="G391" s="9" t="s">
        <v>263</v>
      </c>
      <c r="H391" s="18">
        <v>0.1</v>
      </c>
      <c r="I391">
        <v>9.8360351701964888E-5</v>
      </c>
      <c r="J391" s="18">
        <v>14.96</v>
      </c>
      <c r="K391" s="18">
        <v>15.38</v>
      </c>
      <c r="L391" s="18">
        <v>0.9726918075422627</v>
      </c>
      <c r="N391" s="18">
        <v>1191.49</v>
      </c>
      <c r="O391" s="18">
        <v>1.4190000000000005</v>
      </c>
      <c r="P391" s="18">
        <v>0.92434771207552113</v>
      </c>
      <c r="Q391" s="8">
        <v>14.1</v>
      </c>
      <c r="R391" s="8">
        <v>14.84</v>
      </c>
      <c r="S391" s="8">
        <v>15.254</v>
      </c>
      <c r="T391" s="8">
        <v>15.54</v>
      </c>
      <c r="U391" s="8">
        <v>15.87</v>
      </c>
      <c r="V391" s="8">
        <v>16.155999999999999</v>
      </c>
      <c r="W391" s="8">
        <v>16.379000000000001</v>
      </c>
      <c r="X391" s="38" t="s">
        <v>223</v>
      </c>
      <c r="Y391" s="8">
        <v>108.122</v>
      </c>
      <c r="Z391" s="8">
        <v>108.139</v>
      </c>
      <c r="AA391">
        <v>130313</v>
      </c>
      <c r="AB391">
        <v>115712.59</v>
      </c>
      <c r="AC391">
        <v>112679.34</v>
      </c>
      <c r="AD391">
        <v>107422.77</v>
      </c>
      <c r="AE391">
        <v>106604.27</v>
      </c>
      <c r="AF391" s="38">
        <v>131366.04</v>
      </c>
      <c r="AG391" s="38">
        <v>130313</v>
      </c>
    </row>
    <row r="392" spans="2:33" x14ac:dyDescent="0.25">
      <c r="B392" s="25">
        <v>38632</v>
      </c>
      <c r="C392" s="3">
        <v>388</v>
      </c>
      <c r="D392" s="10">
        <v>25</v>
      </c>
      <c r="E392" s="9">
        <v>8</v>
      </c>
      <c r="F392" s="9">
        <v>-8</v>
      </c>
      <c r="G392" s="9" t="s">
        <v>263</v>
      </c>
      <c r="H392" s="18">
        <v>0.1</v>
      </c>
      <c r="I392">
        <v>9.8360351701964888E-5</v>
      </c>
      <c r="J392" s="18">
        <v>14.59</v>
      </c>
      <c r="K392" s="18">
        <v>15.18</v>
      </c>
      <c r="L392" s="18">
        <v>0.96113306982872204</v>
      </c>
      <c r="N392" s="18">
        <v>1195.9000000000001</v>
      </c>
      <c r="O392" s="18">
        <v>1.5740000000000016</v>
      </c>
      <c r="P392" s="18">
        <v>0.9281278900779496</v>
      </c>
      <c r="Q392" s="8">
        <v>14.05</v>
      </c>
      <c r="R392" s="8">
        <v>14.83</v>
      </c>
      <c r="S392" s="8">
        <v>15.138</v>
      </c>
      <c r="T392" s="8">
        <v>15.352</v>
      </c>
      <c r="U392" s="8">
        <v>15.6</v>
      </c>
      <c r="V392" s="8">
        <v>15.917</v>
      </c>
      <c r="W392" s="8">
        <v>16.164000000000001</v>
      </c>
      <c r="X392" s="38" t="s">
        <v>223</v>
      </c>
      <c r="Y392" s="8">
        <v>107.038</v>
      </c>
      <c r="Z392" s="8">
        <v>107.051</v>
      </c>
      <c r="AA392">
        <v>130122.36</v>
      </c>
      <c r="AB392">
        <v>115095.88</v>
      </c>
      <c r="AC392">
        <v>111487.22</v>
      </c>
      <c r="AD392">
        <v>105772.29</v>
      </c>
      <c r="AE392">
        <v>105030.5</v>
      </c>
      <c r="AF392" s="38">
        <v>131160.94</v>
      </c>
      <c r="AG392" s="38">
        <v>130122.36</v>
      </c>
    </row>
    <row r="393" spans="2:33" x14ac:dyDescent="0.25">
      <c r="B393" s="25">
        <v>38635</v>
      </c>
      <c r="C393" s="3">
        <v>389</v>
      </c>
      <c r="D393" s="10">
        <v>25</v>
      </c>
      <c r="E393" s="9">
        <v>7</v>
      </c>
      <c r="F393" s="9">
        <v>-7</v>
      </c>
      <c r="G393" s="9" t="s">
        <v>263</v>
      </c>
      <c r="H393" s="18">
        <v>0.1</v>
      </c>
      <c r="I393">
        <v>2.9511008033389352E-4</v>
      </c>
      <c r="J393" s="18">
        <v>15.55</v>
      </c>
      <c r="K393" s="18">
        <v>15.8</v>
      </c>
      <c r="L393" s="18">
        <v>0.98417721518987344</v>
      </c>
      <c r="N393" s="18">
        <v>1187.33</v>
      </c>
      <c r="O393" s="18">
        <v>0.83599999999999852</v>
      </c>
      <c r="P393" s="18">
        <v>0.94208993853121969</v>
      </c>
      <c r="Q393" s="8">
        <v>14.56</v>
      </c>
      <c r="R393" s="8">
        <v>15.18</v>
      </c>
      <c r="S393" s="8">
        <v>15.455</v>
      </c>
      <c r="T393" s="8">
        <v>15.647</v>
      </c>
      <c r="U393" s="8">
        <v>15.87</v>
      </c>
      <c r="V393" s="8">
        <v>16.16</v>
      </c>
      <c r="W393" s="8">
        <v>16.385999999999999</v>
      </c>
      <c r="X393" s="38" t="s">
        <v>223</v>
      </c>
      <c r="Y393" s="8">
        <v>109.247</v>
      </c>
      <c r="Z393" s="8">
        <v>109.258</v>
      </c>
      <c r="AA393">
        <v>133676.62</v>
      </c>
      <c r="AB393">
        <v>117624.5</v>
      </c>
      <c r="AC393">
        <v>113715.73</v>
      </c>
      <c r="AD393">
        <v>107690.04</v>
      </c>
      <c r="AE393">
        <v>106733.53</v>
      </c>
      <c r="AF393" s="38">
        <v>134704.85999999999</v>
      </c>
      <c r="AG393" s="38">
        <v>133676.62</v>
      </c>
    </row>
    <row r="394" spans="2:33" x14ac:dyDescent="0.25">
      <c r="B394" s="25">
        <v>38636</v>
      </c>
      <c r="C394" s="3">
        <v>390</v>
      </c>
      <c r="D394" s="10">
        <v>25</v>
      </c>
      <c r="E394" s="9">
        <v>6</v>
      </c>
      <c r="F394" s="9">
        <v>-6</v>
      </c>
      <c r="G394" s="9" t="s">
        <v>263</v>
      </c>
      <c r="H394" s="18">
        <v>0.1</v>
      </c>
      <c r="I394">
        <v>9.8360351701964888E-5</v>
      </c>
      <c r="J394" s="18">
        <v>15.63</v>
      </c>
      <c r="K394" s="18">
        <v>15.73</v>
      </c>
      <c r="L394" s="18">
        <v>0.99364272091544825</v>
      </c>
      <c r="N394" s="18">
        <v>1184.8699999999999</v>
      </c>
      <c r="O394" s="18">
        <v>0.86299999999999777</v>
      </c>
      <c r="P394" s="18">
        <v>0.94741613780598377</v>
      </c>
      <c r="Q394" s="8">
        <v>14.63</v>
      </c>
      <c r="R394" s="8">
        <v>15.09</v>
      </c>
      <c r="S394" s="8">
        <v>15.442</v>
      </c>
      <c r="T394" s="8">
        <v>15.686999999999999</v>
      </c>
      <c r="U394" s="8">
        <v>15.97</v>
      </c>
      <c r="V394" s="8">
        <v>16.263999999999999</v>
      </c>
      <c r="W394" s="8">
        <v>16.492999999999999</v>
      </c>
      <c r="X394" s="38" t="s">
        <v>223</v>
      </c>
      <c r="Y394" s="8">
        <v>109.56199999999998</v>
      </c>
      <c r="Z394" s="8">
        <v>109.57599999999999</v>
      </c>
      <c r="AA394">
        <v>133230.88</v>
      </c>
      <c r="AB394">
        <v>117395.45</v>
      </c>
      <c r="AC394">
        <v>113925.75999999999</v>
      </c>
      <c r="AD394">
        <v>108283.46</v>
      </c>
      <c r="AE394">
        <v>107396.57</v>
      </c>
      <c r="AF394" s="38">
        <v>134242.44</v>
      </c>
      <c r="AG394" s="38">
        <v>133230.88</v>
      </c>
    </row>
    <row r="395" spans="2:33" x14ac:dyDescent="0.25">
      <c r="B395" s="25">
        <v>38637</v>
      </c>
      <c r="C395" s="3">
        <v>391</v>
      </c>
      <c r="D395" s="10">
        <v>25</v>
      </c>
      <c r="E395" s="9">
        <v>5</v>
      </c>
      <c r="F395" s="9">
        <v>-5</v>
      </c>
      <c r="G395" s="9" t="s">
        <v>263</v>
      </c>
      <c r="H395" s="18">
        <v>0.1</v>
      </c>
      <c r="I395">
        <v>1.013039286978934E-4</v>
      </c>
      <c r="J395" s="18">
        <v>16.22</v>
      </c>
      <c r="K395" s="18">
        <v>16.25</v>
      </c>
      <c r="L395" s="18">
        <v>0.99815384615384606</v>
      </c>
      <c r="N395" s="18">
        <v>1177.68</v>
      </c>
      <c r="O395" s="18">
        <v>0.31200000000000117</v>
      </c>
      <c r="P395" s="18">
        <v>0.94582479508196715</v>
      </c>
      <c r="Q395" s="8">
        <v>14.77</v>
      </c>
      <c r="R395" s="8">
        <v>15.28</v>
      </c>
      <c r="S395" s="8">
        <v>15.616</v>
      </c>
      <c r="T395" s="8">
        <v>15.849</v>
      </c>
      <c r="U395" s="8">
        <v>16.12</v>
      </c>
      <c r="V395" s="8">
        <v>16.350999999999999</v>
      </c>
      <c r="W395" s="8">
        <v>16.532</v>
      </c>
      <c r="X395" s="38" t="s">
        <v>223</v>
      </c>
      <c r="Y395" s="8">
        <v>110.504</v>
      </c>
      <c r="Z395" s="8">
        <v>110.518</v>
      </c>
      <c r="AA395">
        <v>134843.35999999999</v>
      </c>
      <c r="AB395">
        <v>118760.65</v>
      </c>
      <c r="AC395">
        <v>115134.99</v>
      </c>
      <c r="AD395">
        <v>109331.44</v>
      </c>
      <c r="AE395">
        <v>108072.19</v>
      </c>
      <c r="AF395" s="38">
        <v>135853.56</v>
      </c>
      <c r="AG395" s="38">
        <v>134843.35999999999</v>
      </c>
    </row>
    <row r="396" spans="2:33" x14ac:dyDescent="0.25">
      <c r="B396" s="25">
        <v>38638</v>
      </c>
      <c r="C396" s="3">
        <v>392</v>
      </c>
      <c r="D396" s="10">
        <v>25</v>
      </c>
      <c r="E396" s="9">
        <v>4</v>
      </c>
      <c r="F396" s="9">
        <v>-4</v>
      </c>
      <c r="G396" s="9" t="s">
        <v>263</v>
      </c>
      <c r="H396" s="18">
        <v>0.1</v>
      </c>
      <c r="I396">
        <v>1.013039286978934E-4</v>
      </c>
      <c r="J396" s="18">
        <v>16.47</v>
      </c>
      <c r="K396" s="18">
        <v>16.43</v>
      </c>
      <c r="L396" s="18">
        <v>1.0024345709068776</v>
      </c>
      <c r="N396" s="18">
        <v>1176.8399999999999</v>
      </c>
      <c r="O396" s="18">
        <v>0.20700000000000074</v>
      </c>
      <c r="P396" s="18">
        <v>0.98134423715819064</v>
      </c>
      <c r="Q396" s="8">
        <v>15.36</v>
      </c>
      <c r="R396" s="8">
        <v>15.28</v>
      </c>
      <c r="S396" s="8">
        <v>15.651999999999999</v>
      </c>
      <c r="T396" s="8">
        <v>15.911</v>
      </c>
      <c r="U396" s="8">
        <v>16.21</v>
      </c>
      <c r="V396" s="8">
        <v>16.472000000000001</v>
      </c>
      <c r="W396" s="8">
        <v>16.677</v>
      </c>
      <c r="X396" s="38" t="s">
        <v>223</v>
      </c>
      <c r="Y396" s="8">
        <v>111.547</v>
      </c>
      <c r="Z396" s="8">
        <v>111.56200000000001</v>
      </c>
      <c r="AA396">
        <v>135694.56</v>
      </c>
      <c r="AB396">
        <v>119003.45</v>
      </c>
      <c r="AC396">
        <v>115567.82</v>
      </c>
      <c r="AD396">
        <v>109924.11</v>
      </c>
      <c r="AE396">
        <v>108840.67</v>
      </c>
      <c r="AF396" s="38">
        <v>136697.37</v>
      </c>
      <c r="AG396" s="38">
        <v>135694.56</v>
      </c>
    </row>
    <row r="397" spans="2:33" x14ac:dyDescent="0.25">
      <c r="B397" s="25">
        <v>38639</v>
      </c>
      <c r="C397" s="3">
        <v>393</v>
      </c>
      <c r="D397" s="10">
        <v>25</v>
      </c>
      <c r="E397" s="9">
        <v>3</v>
      </c>
      <c r="F397" s="9">
        <v>-3</v>
      </c>
      <c r="G397" s="9" t="s">
        <v>263</v>
      </c>
      <c r="H397" s="18">
        <v>0.1</v>
      </c>
      <c r="I397">
        <v>1.013039286978934E-4</v>
      </c>
      <c r="J397" s="18">
        <v>14.87</v>
      </c>
      <c r="K397" s="18">
        <v>15.28</v>
      </c>
      <c r="L397" s="18">
        <v>0.97316753926701571</v>
      </c>
      <c r="N397" s="18">
        <v>1186.57</v>
      </c>
      <c r="O397" s="18">
        <v>1.6390000000000011</v>
      </c>
      <c r="P397" s="18">
        <v>0.97024239637390786</v>
      </c>
      <c r="Q397" s="8">
        <v>14.77</v>
      </c>
      <c r="R397" s="8">
        <v>14.76</v>
      </c>
      <c r="S397" s="8">
        <v>15.223000000000001</v>
      </c>
      <c r="T397" s="8">
        <v>15.542</v>
      </c>
      <c r="U397" s="8">
        <v>15.91</v>
      </c>
      <c r="V397" s="8">
        <v>16.247</v>
      </c>
      <c r="W397" s="8">
        <v>16.509</v>
      </c>
      <c r="X397" s="38" t="s">
        <v>223</v>
      </c>
      <c r="Y397" s="8">
        <v>108.94200000000001</v>
      </c>
      <c r="Z397" s="8">
        <v>108.961</v>
      </c>
      <c r="AA397">
        <v>131018.78</v>
      </c>
      <c r="AB397">
        <v>115661.19</v>
      </c>
      <c r="AC397">
        <v>112841.69</v>
      </c>
      <c r="AD397">
        <v>107840.08</v>
      </c>
      <c r="AE397">
        <v>107267.44</v>
      </c>
      <c r="AF397" s="38">
        <v>131973.19</v>
      </c>
      <c r="AG397" s="38">
        <v>131018.78</v>
      </c>
    </row>
    <row r="398" spans="2:33" x14ac:dyDescent="0.25">
      <c r="B398" s="25">
        <v>38642</v>
      </c>
      <c r="C398" s="3">
        <v>394</v>
      </c>
      <c r="D398" s="10">
        <v>25</v>
      </c>
      <c r="E398" s="9">
        <v>2</v>
      </c>
      <c r="F398" s="9">
        <v>-2</v>
      </c>
      <c r="G398" s="9" t="s">
        <v>263</v>
      </c>
      <c r="H398" s="18">
        <v>0.1</v>
      </c>
      <c r="I398">
        <v>3.0394257459120944E-4</v>
      </c>
      <c r="J398" s="18">
        <v>14.67</v>
      </c>
      <c r="K398" s="18">
        <v>15.15</v>
      </c>
      <c r="L398" s="18">
        <v>0.96831683168316829</v>
      </c>
      <c r="N398" s="18">
        <v>1190.0999999999999</v>
      </c>
      <c r="O398" s="18">
        <v>1.7999999999999989</v>
      </c>
      <c r="P398" s="18">
        <v>0.93838178358159985</v>
      </c>
      <c r="Q398" s="8">
        <v>14.3</v>
      </c>
      <c r="R398" s="8">
        <v>14.78</v>
      </c>
      <c r="S398" s="8">
        <v>15.239000000000001</v>
      </c>
      <c r="T398" s="8">
        <v>15.555</v>
      </c>
      <c r="U398" s="8">
        <v>15.92</v>
      </c>
      <c r="V398" s="8">
        <v>16.228999999999999</v>
      </c>
      <c r="W398" s="8">
        <v>16.47</v>
      </c>
      <c r="X398" s="38" t="s">
        <v>223</v>
      </c>
      <c r="Y398" s="8">
        <v>108.47399999999999</v>
      </c>
      <c r="Z398" s="8">
        <v>108.49299999999999</v>
      </c>
      <c r="AA398">
        <v>130888.18</v>
      </c>
      <c r="AB398">
        <v>115820.64</v>
      </c>
      <c r="AC398">
        <v>112972.27</v>
      </c>
      <c r="AD398">
        <v>107942.39</v>
      </c>
      <c r="AE398">
        <v>107205.47</v>
      </c>
      <c r="AF398" s="38">
        <v>131801.53</v>
      </c>
      <c r="AG398" s="38">
        <v>130888.18</v>
      </c>
    </row>
    <row r="399" spans="2:33" x14ac:dyDescent="0.25">
      <c r="B399" s="25">
        <v>38643</v>
      </c>
      <c r="C399" s="3">
        <v>395</v>
      </c>
      <c r="D399" s="10">
        <v>25</v>
      </c>
      <c r="E399" s="9">
        <v>1</v>
      </c>
      <c r="F399" s="9">
        <v>-1</v>
      </c>
      <c r="G399" s="9" t="s">
        <v>263</v>
      </c>
      <c r="H399" s="18">
        <v>0.1</v>
      </c>
      <c r="I399">
        <v>1.0565066631462727E-4</v>
      </c>
      <c r="J399" s="18">
        <v>15.33</v>
      </c>
      <c r="K399" s="18">
        <v>15.67</v>
      </c>
      <c r="L399" s="18">
        <v>0.97830248883216342</v>
      </c>
      <c r="N399" s="18">
        <v>1178.1400000000001</v>
      </c>
      <c r="O399" s="18">
        <v>1.2400000000000002</v>
      </c>
      <c r="P399" s="18">
        <v>0.95172774185119868</v>
      </c>
      <c r="Q399" s="8">
        <v>14.57</v>
      </c>
      <c r="R399" s="8">
        <v>14.83</v>
      </c>
      <c r="S399" s="8">
        <v>15.308999999999999</v>
      </c>
      <c r="T399" s="8">
        <v>15.64</v>
      </c>
      <c r="U399" s="8">
        <v>16.02</v>
      </c>
      <c r="V399" s="8">
        <v>16.329000000000001</v>
      </c>
      <c r="W399" s="8">
        <v>16.57</v>
      </c>
      <c r="X399" s="38" t="s">
        <v>223</v>
      </c>
      <c r="Y399" s="8">
        <v>109.249</v>
      </c>
      <c r="Z399" s="8">
        <v>109.268</v>
      </c>
      <c r="AA399">
        <v>131423.4</v>
      </c>
      <c r="AB399">
        <v>116359.45</v>
      </c>
      <c r="AC399">
        <v>113597.68</v>
      </c>
      <c r="AD399">
        <v>108628.37</v>
      </c>
      <c r="AE399">
        <v>107877.47</v>
      </c>
      <c r="AF399" s="38">
        <v>132326.56</v>
      </c>
      <c r="AG399" s="38">
        <v>131423.4</v>
      </c>
    </row>
    <row r="400" spans="2:33" x14ac:dyDescent="0.25">
      <c r="B400" s="25">
        <v>38644</v>
      </c>
      <c r="C400" s="3">
        <v>396</v>
      </c>
      <c r="D400" s="10">
        <v>20</v>
      </c>
      <c r="E400" s="9">
        <v>20</v>
      </c>
      <c r="F400" s="9">
        <v>0</v>
      </c>
      <c r="G400" s="9" t="s">
        <v>264</v>
      </c>
      <c r="H400" s="18">
        <v>0.1</v>
      </c>
      <c r="I400">
        <v>1.0565066631462727E-4</v>
      </c>
      <c r="J400" s="18">
        <v>13.5</v>
      </c>
      <c r="K400" s="18">
        <v>14.67</v>
      </c>
      <c r="L400" s="18">
        <v>0.92024539877300615</v>
      </c>
      <c r="N400" s="18">
        <v>1195.76</v>
      </c>
      <c r="O400" s="18">
        <v>3.2199999999999989</v>
      </c>
      <c r="P400" s="18">
        <v>0.94598954636381238</v>
      </c>
      <c r="Q400" s="8">
        <v>14.66</v>
      </c>
      <c r="R400" s="8">
        <v>15.156000000000001</v>
      </c>
      <c r="S400" s="8">
        <v>15.497</v>
      </c>
      <c r="T400" s="8">
        <v>15.89</v>
      </c>
      <c r="U400" s="8">
        <v>16.210999999999999</v>
      </c>
      <c r="V400" s="8">
        <v>16.460999999999999</v>
      </c>
      <c r="W400" s="8">
        <v>16.72</v>
      </c>
      <c r="X400" s="38" t="s">
        <v>223</v>
      </c>
      <c r="Y400" s="8">
        <v>110.575</v>
      </c>
      <c r="Z400" s="8">
        <v>110.595</v>
      </c>
      <c r="AA400">
        <v>129930.75</v>
      </c>
      <c r="AB400">
        <v>115208.83</v>
      </c>
      <c r="AC400">
        <v>112571.03</v>
      </c>
      <c r="AD400">
        <v>107758.34</v>
      </c>
      <c r="AE400">
        <v>107101.6</v>
      </c>
      <c r="AF400" s="38">
        <v>130809.67</v>
      </c>
      <c r="AG400" s="38">
        <v>129930.75</v>
      </c>
    </row>
    <row r="401" spans="2:33" x14ac:dyDescent="0.25">
      <c r="B401" s="25">
        <v>38645</v>
      </c>
      <c r="C401" s="3">
        <v>397</v>
      </c>
      <c r="D401" s="10">
        <v>20</v>
      </c>
      <c r="E401" s="9">
        <v>19</v>
      </c>
      <c r="F401" s="9">
        <v>1</v>
      </c>
      <c r="G401" s="9" t="s">
        <v>264</v>
      </c>
      <c r="H401" s="18">
        <v>0.1</v>
      </c>
      <c r="I401">
        <v>1.0565066631462727E-4</v>
      </c>
      <c r="J401" s="18">
        <v>16.11</v>
      </c>
      <c r="K401" s="18">
        <v>16.09</v>
      </c>
      <c r="L401" s="18">
        <v>1.0012430080795525</v>
      </c>
      <c r="N401" s="18">
        <v>1177.8</v>
      </c>
      <c r="O401" s="18">
        <v>1</v>
      </c>
      <c r="P401" s="18">
        <v>0.95384808853118708</v>
      </c>
      <c r="Q401" s="8">
        <v>15.17</v>
      </c>
      <c r="R401" s="8">
        <v>15.603999999999999</v>
      </c>
      <c r="S401" s="8">
        <v>15.904</v>
      </c>
      <c r="T401" s="8">
        <v>16.25</v>
      </c>
      <c r="U401" s="8">
        <v>16.582999999999998</v>
      </c>
      <c r="V401" s="8">
        <v>16.841999999999999</v>
      </c>
      <c r="W401" s="8">
        <v>17.11</v>
      </c>
      <c r="X401" s="38" t="s">
        <v>223</v>
      </c>
      <c r="Y401" s="8">
        <v>113.44499999999999</v>
      </c>
      <c r="Z401" s="8">
        <v>113.46299999999999</v>
      </c>
      <c r="AA401">
        <v>134429.51999999999</v>
      </c>
      <c r="AB401">
        <v>118607.1</v>
      </c>
      <c r="AC401">
        <v>115518.6</v>
      </c>
      <c r="AD401">
        <v>110212.67</v>
      </c>
      <c r="AE401">
        <v>109568.8</v>
      </c>
      <c r="AF401" s="38">
        <v>135325.04999999999</v>
      </c>
      <c r="AG401" s="38">
        <v>134429.51999999999</v>
      </c>
    </row>
    <row r="402" spans="2:33" x14ac:dyDescent="0.25">
      <c r="B402" s="25">
        <v>38646</v>
      </c>
      <c r="C402" s="3">
        <v>398</v>
      </c>
      <c r="D402" s="10">
        <v>20</v>
      </c>
      <c r="E402" s="9">
        <v>18</v>
      </c>
      <c r="F402" s="9">
        <v>2</v>
      </c>
      <c r="G402" s="9" t="s">
        <v>264</v>
      </c>
      <c r="H402" s="18">
        <v>0.1</v>
      </c>
      <c r="I402">
        <v>1.0565066631462727E-4</v>
      </c>
      <c r="J402" s="18">
        <v>16.13</v>
      </c>
      <c r="K402" s="18">
        <v>15.94</v>
      </c>
      <c r="L402" s="18">
        <v>1.0119196988707653</v>
      </c>
      <c r="N402" s="18">
        <v>1179.5899999999999</v>
      </c>
      <c r="O402" s="18">
        <v>0.91000000000000014</v>
      </c>
      <c r="P402" s="18">
        <v>0.95451674036639289</v>
      </c>
      <c r="Q402" s="8">
        <v>15.11</v>
      </c>
      <c r="R402" s="8">
        <v>15.536</v>
      </c>
      <c r="S402" s="8">
        <v>15.83</v>
      </c>
      <c r="T402" s="8">
        <v>16.170000000000002</v>
      </c>
      <c r="U402" s="8">
        <v>16.507000000000001</v>
      </c>
      <c r="V402" s="8">
        <v>16.768999999999998</v>
      </c>
      <c r="W402" s="8">
        <v>17.04</v>
      </c>
      <c r="X402" s="38" t="s">
        <v>223</v>
      </c>
      <c r="Y402" s="8">
        <v>112.94399999999999</v>
      </c>
      <c r="Z402" s="8">
        <v>112.96199999999999</v>
      </c>
      <c r="AA402">
        <v>133906.48000000001</v>
      </c>
      <c r="AB402">
        <v>118099.2</v>
      </c>
      <c r="AC402">
        <v>114990.12</v>
      </c>
      <c r="AD402">
        <v>109685.55</v>
      </c>
      <c r="AE402">
        <v>109078.34</v>
      </c>
      <c r="AF402" s="38">
        <v>134784.23000000001</v>
      </c>
      <c r="AG402" s="38">
        <v>133906.48000000001</v>
      </c>
    </row>
    <row r="403" spans="2:33" x14ac:dyDescent="0.25">
      <c r="B403" s="25">
        <v>38649</v>
      </c>
      <c r="C403" s="3">
        <v>399</v>
      </c>
      <c r="D403" s="10">
        <v>20</v>
      </c>
      <c r="E403" s="9">
        <v>17</v>
      </c>
      <c r="F403" s="9">
        <v>3</v>
      </c>
      <c r="G403" s="9" t="s">
        <v>264</v>
      </c>
      <c r="H403" s="18">
        <v>0.1</v>
      </c>
      <c r="I403">
        <v>3.1698548631342582E-4</v>
      </c>
      <c r="J403" s="18">
        <v>14.74</v>
      </c>
      <c r="K403" s="18">
        <v>14.84</v>
      </c>
      <c r="L403" s="18">
        <v>0.99326145552560652</v>
      </c>
      <c r="N403" s="18">
        <v>1199.3800000000001</v>
      </c>
      <c r="O403" s="18">
        <v>1.9900000000000002</v>
      </c>
      <c r="P403" s="18">
        <v>0.94531854526695902</v>
      </c>
      <c r="Q403" s="8">
        <v>14.66</v>
      </c>
      <c r="R403" s="8">
        <v>15.14</v>
      </c>
      <c r="S403" s="8">
        <v>15.507999999999999</v>
      </c>
      <c r="T403" s="8">
        <v>15.93</v>
      </c>
      <c r="U403" s="8">
        <v>16.239000000000001</v>
      </c>
      <c r="V403" s="8">
        <v>16.48</v>
      </c>
      <c r="W403" s="8">
        <v>16.73</v>
      </c>
      <c r="X403" s="38" t="s">
        <v>223</v>
      </c>
      <c r="Y403" s="8">
        <v>110.69800000000001</v>
      </c>
      <c r="Z403" s="8">
        <v>110.68700000000001</v>
      </c>
      <c r="AA403">
        <v>130049.25</v>
      </c>
      <c r="AB403">
        <v>115219.04</v>
      </c>
      <c r="AC403">
        <v>112784.11</v>
      </c>
      <c r="AD403">
        <v>108069.01</v>
      </c>
      <c r="AE403">
        <v>107336.25</v>
      </c>
      <c r="AF403" s="38">
        <v>130858.99</v>
      </c>
      <c r="AG403" s="38">
        <v>130049.25</v>
      </c>
    </row>
    <row r="404" spans="2:33" x14ac:dyDescent="0.25">
      <c r="B404" s="25">
        <v>38650</v>
      </c>
      <c r="C404" s="3">
        <v>400</v>
      </c>
      <c r="D404" s="10">
        <v>20</v>
      </c>
      <c r="E404" s="9">
        <v>16</v>
      </c>
      <c r="F404" s="9">
        <v>4</v>
      </c>
      <c r="G404" s="9" t="s">
        <v>264</v>
      </c>
      <c r="H404" s="18">
        <v>0.1</v>
      </c>
      <c r="I404">
        <v>1.074740091571158E-4</v>
      </c>
      <c r="J404" s="18">
        <v>14.53</v>
      </c>
      <c r="K404" s="18">
        <v>14.51</v>
      </c>
      <c r="L404" s="18">
        <v>1.0013783597518953</v>
      </c>
      <c r="N404" s="18">
        <v>1196.54</v>
      </c>
      <c r="O404" s="18">
        <v>2.1899999999999995</v>
      </c>
      <c r="P404" s="18">
        <v>0.94489212373277875</v>
      </c>
      <c r="Q404" s="8">
        <v>14.54</v>
      </c>
      <c r="R404" s="8">
        <v>14.92</v>
      </c>
      <c r="S404" s="8">
        <v>15.388</v>
      </c>
      <c r="T404" s="8">
        <v>15.92</v>
      </c>
      <c r="U404" s="8">
        <v>16.228999999999999</v>
      </c>
      <c r="V404" s="8">
        <v>16.47</v>
      </c>
      <c r="W404" s="8">
        <v>16.72</v>
      </c>
      <c r="X404" s="38" t="s">
        <v>223</v>
      </c>
      <c r="Y404" s="8">
        <v>110.20099999999999</v>
      </c>
      <c r="Z404" s="8">
        <v>110.187</v>
      </c>
      <c r="AA404">
        <v>128829.36</v>
      </c>
      <c r="AB404">
        <v>113716.74</v>
      </c>
      <c r="AC404">
        <v>112087.37</v>
      </c>
      <c r="AD404">
        <v>108013.05</v>
      </c>
      <c r="AE404">
        <v>107281.81</v>
      </c>
      <c r="AF404" s="38">
        <v>129617.44</v>
      </c>
      <c r="AG404" s="38">
        <v>128829.36</v>
      </c>
    </row>
    <row r="405" spans="2:33" x14ac:dyDescent="0.25">
      <c r="B405" s="25">
        <v>38651</v>
      </c>
      <c r="C405" s="3">
        <v>401</v>
      </c>
      <c r="D405" s="10">
        <v>20</v>
      </c>
      <c r="E405" s="9">
        <v>15</v>
      </c>
      <c r="F405" s="9">
        <v>5</v>
      </c>
      <c r="G405" s="9" t="s">
        <v>264</v>
      </c>
      <c r="H405" s="18">
        <v>0.1</v>
      </c>
      <c r="I405">
        <v>1.074740091571158E-4</v>
      </c>
      <c r="J405" s="18">
        <v>14.59</v>
      </c>
      <c r="K405" s="18">
        <v>14.59</v>
      </c>
      <c r="L405" s="18">
        <v>1</v>
      </c>
      <c r="N405" s="18">
        <v>1191.3800000000001</v>
      </c>
      <c r="O405" s="18">
        <v>2</v>
      </c>
      <c r="P405" s="18">
        <v>0.9444627012816299</v>
      </c>
      <c r="Q405" s="8">
        <v>14.37</v>
      </c>
      <c r="R405" s="8">
        <v>14.7</v>
      </c>
      <c r="S405" s="8">
        <v>15.215</v>
      </c>
      <c r="T405" s="8">
        <v>15.8</v>
      </c>
      <c r="U405" s="8">
        <v>16.106000000000002</v>
      </c>
      <c r="V405" s="8">
        <v>16.343</v>
      </c>
      <c r="W405" s="8">
        <v>16.59</v>
      </c>
      <c r="X405" s="38" t="s">
        <v>223</v>
      </c>
      <c r="Y405" s="8">
        <v>109.14</v>
      </c>
      <c r="Z405" s="8">
        <v>109.12400000000001</v>
      </c>
      <c r="AA405">
        <v>127236.69</v>
      </c>
      <c r="AB405">
        <v>112154.08</v>
      </c>
      <c r="AC405">
        <v>110945.76</v>
      </c>
      <c r="AD405">
        <v>107209.36</v>
      </c>
      <c r="AE405">
        <v>106474.76</v>
      </c>
      <c r="AF405" s="38">
        <v>128001.1</v>
      </c>
      <c r="AG405" s="38">
        <v>127236.69</v>
      </c>
    </row>
    <row r="406" spans="2:33" x14ac:dyDescent="0.25">
      <c r="B406" s="25">
        <v>38652</v>
      </c>
      <c r="C406" s="3">
        <v>402</v>
      </c>
      <c r="D406" s="10">
        <v>20</v>
      </c>
      <c r="E406" s="9">
        <v>14</v>
      </c>
      <c r="F406" s="9">
        <v>6</v>
      </c>
      <c r="G406" s="9" t="s">
        <v>264</v>
      </c>
      <c r="H406" s="18">
        <v>0.1</v>
      </c>
      <c r="I406">
        <v>1.074740091571158E-4</v>
      </c>
      <c r="J406" s="18">
        <v>16.02</v>
      </c>
      <c r="K406" s="18">
        <v>15.77</v>
      </c>
      <c r="L406" s="18">
        <v>1.015852885225111</v>
      </c>
      <c r="N406" s="18">
        <v>1178.9000000000001</v>
      </c>
      <c r="O406" s="18">
        <v>0.74000000000000199</v>
      </c>
      <c r="P406" s="18">
        <v>0.96788812637576072</v>
      </c>
      <c r="Q406" s="8">
        <v>14.95</v>
      </c>
      <c r="R406" s="8">
        <v>14.94</v>
      </c>
      <c r="S406" s="8">
        <v>15.446</v>
      </c>
      <c r="T406" s="8">
        <v>16.02</v>
      </c>
      <c r="U406" s="8">
        <v>16.306000000000001</v>
      </c>
      <c r="V406" s="8">
        <v>16.529</v>
      </c>
      <c r="W406" s="8">
        <v>16.760000000000002</v>
      </c>
      <c r="X406" s="38" t="s">
        <v>223</v>
      </c>
      <c r="Y406" s="8">
        <v>110.96599999999999</v>
      </c>
      <c r="Z406" s="8">
        <v>110.95099999999999</v>
      </c>
      <c r="AA406">
        <v>131453.76999999999</v>
      </c>
      <c r="AB406">
        <v>113957.79</v>
      </c>
      <c r="AC406">
        <v>112599.11</v>
      </c>
      <c r="AD406">
        <v>108664.57</v>
      </c>
      <c r="AE406">
        <v>107784.03</v>
      </c>
      <c r="AF406" s="38">
        <v>132229.76000000001</v>
      </c>
      <c r="AG406" s="38">
        <v>131453.76999999999</v>
      </c>
    </row>
    <row r="407" spans="2:33" x14ac:dyDescent="0.25">
      <c r="B407" s="25">
        <v>38653</v>
      </c>
      <c r="C407" s="3">
        <v>403</v>
      </c>
      <c r="D407" s="10">
        <v>20</v>
      </c>
      <c r="E407" s="9">
        <v>13</v>
      </c>
      <c r="F407" s="9">
        <v>7</v>
      </c>
      <c r="G407" s="9" t="s">
        <v>264</v>
      </c>
      <c r="H407" s="18">
        <v>0.1</v>
      </c>
      <c r="I407">
        <v>1.074740091571158E-4</v>
      </c>
      <c r="J407" s="18">
        <v>14.25</v>
      </c>
      <c r="K407" s="18">
        <v>14.62</v>
      </c>
      <c r="L407" s="18">
        <v>0.97469220246238031</v>
      </c>
      <c r="N407" s="18">
        <v>1198.4100000000001</v>
      </c>
      <c r="O407" s="18">
        <v>2.3299999999999983</v>
      </c>
      <c r="P407" s="18">
        <v>0.94873806721590159</v>
      </c>
      <c r="Q407" s="8">
        <v>14.51</v>
      </c>
      <c r="R407" s="8">
        <v>14.85</v>
      </c>
      <c r="S407" s="8">
        <v>15.294</v>
      </c>
      <c r="T407" s="8">
        <v>15.8</v>
      </c>
      <c r="U407" s="8">
        <v>16.102</v>
      </c>
      <c r="V407" s="8">
        <v>16.335999999999999</v>
      </c>
      <c r="W407" s="8">
        <v>16.579999999999998</v>
      </c>
      <c r="X407" s="38" t="s">
        <v>223</v>
      </c>
      <c r="Y407" s="8">
        <v>109.485</v>
      </c>
      <c r="Z407" s="8">
        <v>109.47199999999999</v>
      </c>
      <c r="AA407">
        <v>128675.5</v>
      </c>
      <c r="AB407">
        <v>113128.01</v>
      </c>
      <c r="AC407">
        <v>111346.11</v>
      </c>
      <c r="AD407">
        <v>107230.99</v>
      </c>
      <c r="AE407">
        <v>106472.29</v>
      </c>
      <c r="AF407" s="38">
        <v>129420.88</v>
      </c>
      <c r="AG407" s="38">
        <v>128675.5</v>
      </c>
    </row>
    <row r="408" spans="2:33" x14ac:dyDescent="0.25">
      <c r="B408" s="25">
        <v>38656</v>
      </c>
      <c r="C408" s="3">
        <v>404</v>
      </c>
      <c r="D408" s="10">
        <v>20</v>
      </c>
      <c r="E408" s="9">
        <v>12</v>
      </c>
      <c r="F408" s="9">
        <v>8</v>
      </c>
      <c r="G408" s="9" t="s">
        <v>264</v>
      </c>
      <c r="H408" s="18">
        <v>0.1</v>
      </c>
      <c r="I408">
        <v>3.2245668070096656E-4</v>
      </c>
      <c r="J408" s="18">
        <v>15.32</v>
      </c>
      <c r="K408" s="18">
        <v>14.45</v>
      </c>
      <c r="L408" s="18">
        <v>1.0602076124567474</v>
      </c>
      <c r="N408" s="18">
        <v>1207.01</v>
      </c>
      <c r="O408" s="18">
        <v>1.1999999999999993</v>
      </c>
      <c r="P408" s="18">
        <v>0.95961270641289209</v>
      </c>
      <c r="Q408" s="8">
        <v>14.47</v>
      </c>
      <c r="R408" s="8">
        <v>14.53</v>
      </c>
      <c r="S408" s="8">
        <v>15.079000000000001</v>
      </c>
      <c r="T408" s="8">
        <v>15.7</v>
      </c>
      <c r="U408" s="8">
        <v>16.016999999999999</v>
      </c>
      <c r="V408" s="8">
        <v>16.263999999999999</v>
      </c>
      <c r="W408" s="8">
        <v>16.52</v>
      </c>
      <c r="X408" s="38" t="s">
        <v>223</v>
      </c>
      <c r="Y408" s="8">
        <v>108.59699999999999</v>
      </c>
      <c r="Z408" s="8">
        <v>108.57999999999998</v>
      </c>
      <c r="AA408">
        <v>127381.56</v>
      </c>
      <c r="AB408">
        <v>111071.7</v>
      </c>
      <c r="AC408">
        <v>110167.7</v>
      </c>
      <c r="AD408">
        <v>106632.45</v>
      </c>
      <c r="AE408">
        <v>105978.1</v>
      </c>
      <c r="AF408" s="38">
        <v>128077.72</v>
      </c>
      <c r="AG408" s="38">
        <v>127381.56</v>
      </c>
    </row>
    <row r="409" spans="2:33" x14ac:dyDescent="0.25">
      <c r="B409" s="25">
        <v>38657</v>
      </c>
      <c r="C409" s="3">
        <v>405</v>
      </c>
      <c r="D409" s="10">
        <v>20</v>
      </c>
      <c r="E409" s="9">
        <v>11</v>
      </c>
      <c r="F409" s="9">
        <v>9</v>
      </c>
      <c r="G409" s="9" t="s">
        <v>264</v>
      </c>
      <c r="H409" s="18">
        <v>0.1</v>
      </c>
      <c r="I409">
        <v>1.0859621831937893E-4</v>
      </c>
      <c r="J409" s="18">
        <v>14.85</v>
      </c>
      <c r="K409" s="18">
        <v>14.63</v>
      </c>
      <c r="L409" s="18">
        <v>1.0150375939849623</v>
      </c>
      <c r="N409" s="18">
        <v>1202.76</v>
      </c>
      <c r="O409" s="18">
        <v>1.6500000000000004</v>
      </c>
      <c r="P409" s="18">
        <v>0.95010615711252666</v>
      </c>
      <c r="Q409" s="8">
        <v>14.32</v>
      </c>
      <c r="R409" s="8">
        <v>14.58</v>
      </c>
      <c r="S409" s="8">
        <v>15.071999999999999</v>
      </c>
      <c r="T409" s="8">
        <v>15.63</v>
      </c>
      <c r="U409" s="8">
        <v>15.967000000000001</v>
      </c>
      <c r="V409" s="8">
        <v>16.228999999999999</v>
      </c>
      <c r="W409" s="8">
        <v>16.5</v>
      </c>
      <c r="X409" s="38" t="s">
        <v>223</v>
      </c>
      <c r="Y409" s="8">
        <v>108.312</v>
      </c>
      <c r="Z409" s="8">
        <v>108.298</v>
      </c>
      <c r="AA409">
        <v>126868.19</v>
      </c>
      <c r="AB409">
        <v>111266.79</v>
      </c>
      <c r="AC409">
        <v>109926.09</v>
      </c>
      <c r="AD409">
        <v>106233.46</v>
      </c>
      <c r="AE409">
        <v>105699.18</v>
      </c>
      <c r="AF409" s="38">
        <v>127547.63</v>
      </c>
      <c r="AG409" s="38">
        <v>126868.19</v>
      </c>
    </row>
    <row r="410" spans="2:33" x14ac:dyDescent="0.25">
      <c r="B410" s="25">
        <v>38658</v>
      </c>
      <c r="C410" s="3">
        <v>406</v>
      </c>
      <c r="D410" s="10">
        <v>20</v>
      </c>
      <c r="E410" s="9">
        <v>10</v>
      </c>
      <c r="F410" s="9">
        <v>10</v>
      </c>
      <c r="G410" s="9" t="s">
        <v>264</v>
      </c>
      <c r="H410" s="18">
        <v>0.1</v>
      </c>
      <c r="I410">
        <v>1.0859621831937893E-4</v>
      </c>
      <c r="J410" s="18">
        <v>13.48</v>
      </c>
      <c r="K410" s="18">
        <v>14.31</v>
      </c>
      <c r="L410" s="18">
        <v>0.94199860237596089</v>
      </c>
      <c r="N410" s="18">
        <v>1214.76</v>
      </c>
      <c r="O410" s="18">
        <v>2.7100000000000009</v>
      </c>
      <c r="P410" s="18">
        <v>0.94361413043478259</v>
      </c>
      <c r="Q410" s="8">
        <v>13.89</v>
      </c>
      <c r="R410" s="8">
        <v>14.18</v>
      </c>
      <c r="S410" s="8">
        <v>14.72</v>
      </c>
      <c r="T410" s="8">
        <v>15.33</v>
      </c>
      <c r="U410" s="8">
        <v>15.663</v>
      </c>
      <c r="V410" s="8">
        <v>15.922000000000001</v>
      </c>
      <c r="W410" s="8">
        <v>16.190000000000001</v>
      </c>
      <c r="X410" s="38" t="s">
        <v>223</v>
      </c>
      <c r="Y410" s="8">
        <v>105.91099999999999</v>
      </c>
      <c r="Z410" s="8">
        <v>105.895</v>
      </c>
      <c r="AA410">
        <v>123238.35</v>
      </c>
      <c r="AB410">
        <v>108457.05</v>
      </c>
      <c r="AC410">
        <v>107603.59</v>
      </c>
      <c r="AD410">
        <v>104214.27</v>
      </c>
      <c r="AE410">
        <v>103704.47</v>
      </c>
      <c r="AF410" s="38">
        <v>123884.5</v>
      </c>
      <c r="AG410" s="38">
        <v>123238.35</v>
      </c>
    </row>
    <row r="411" spans="2:33" x14ac:dyDescent="0.25">
      <c r="B411" s="25">
        <v>38659</v>
      </c>
      <c r="C411" s="3">
        <v>407</v>
      </c>
      <c r="D411" s="10">
        <v>20</v>
      </c>
      <c r="E411" s="9">
        <v>9</v>
      </c>
      <c r="F411" s="9">
        <v>11</v>
      </c>
      <c r="G411" s="9" t="s">
        <v>264</v>
      </c>
      <c r="H411" s="18">
        <v>0.1</v>
      </c>
      <c r="I411">
        <v>1.0859621831937893E-4</v>
      </c>
      <c r="J411" s="18">
        <v>13</v>
      </c>
      <c r="K411" s="18">
        <v>13.5</v>
      </c>
      <c r="L411" s="18">
        <v>0.96296296296296291</v>
      </c>
      <c r="N411" s="18">
        <v>1219.94</v>
      </c>
      <c r="O411" s="18">
        <v>2.9600000000000009</v>
      </c>
      <c r="P411" s="18">
        <v>0.93119394618834073</v>
      </c>
      <c r="Q411" s="8">
        <v>13.29</v>
      </c>
      <c r="R411" s="8">
        <v>13.65</v>
      </c>
      <c r="S411" s="8">
        <v>14.272</v>
      </c>
      <c r="T411" s="8">
        <v>14.97</v>
      </c>
      <c r="U411" s="8">
        <v>15.355</v>
      </c>
      <c r="V411" s="8">
        <v>15.651999999999999</v>
      </c>
      <c r="W411" s="8">
        <v>15.96</v>
      </c>
      <c r="X411" s="38" t="s">
        <v>223</v>
      </c>
      <c r="Y411" s="8">
        <v>103.167</v>
      </c>
      <c r="Z411" s="8">
        <v>103.149</v>
      </c>
      <c r="AA411">
        <v>118326.41</v>
      </c>
      <c r="AB411">
        <v>104836.11</v>
      </c>
      <c r="AC411">
        <v>104759.28</v>
      </c>
      <c r="AD411">
        <v>101999.31</v>
      </c>
      <c r="AE411">
        <v>101819.47</v>
      </c>
      <c r="AF411" s="38">
        <v>118933.35</v>
      </c>
      <c r="AG411" s="38">
        <v>118326.41</v>
      </c>
    </row>
    <row r="412" spans="2:33" x14ac:dyDescent="0.25">
      <c r="B412" s="25">
        <v>38660</v>
      </c>
      <c r="C412" s="3">
        <v>408</v>
      </c>
      <c r="D412" s="10">
        <v>20</v>
      </c>
      <c r="E412" s="9">
        <v>8</v>
      </c>
      <c r="F412" s="9">
        <v>-8</v>
      </c>
      <c r="G412" s="9" t="s">
        <v>264</v>
      </c>
      <c r="H412" s="18">
        <v>0.1</v>
      </c>
      <c r="I412">
        <v>1.0859621831937893E-4</v>
      </c>
      <c r="J412" s="18">
        <v>13.17</v>
      </c>
      <c r="K412" s="18">
        <v>13.65</v>
      </c>
      <c r="L412" s="18">
        <v>0.96483516483516485</v>
      </c>
      <c r="N412" s="18">
        <v>1220.1400000000001</v>
      </c>
      <c r="O412" s="18">
        <v>2.66</v>
      </c>
      <c r="P412" s="18">
        <v>0.93021618195901701</v>
      </c>
      <c r="Q412" s="8">
        <v>13.21</v>
      </c>
      <c r="R412" s="8">
        <v>13.56</v>
      </c>
      <c r="S412" s="8">
        <v>14.201000000000001</v>
      </c>
      <c r="T412" s="8">
        <v>14.92</v>
      </c>
      <c r="U412" s="8">
        <v>15.273</v>
      </c>
      <c r="V412" s="8">
        <v>15.547000000000001</v>
      </c>
      <c r="W412" s="8">
        <v>15.83</v>
      </c>
      <c r="X412" s="38" t="s">
        <v>223</v>
      </c>
      <c r="Y412" s="8">
        <v>102.56</v>
      </c>
      <c r="Z412" s="8">
        <v>102.541</v>
      </c>
      <c r="AA412">
        <v>117585.81</v>
      </c>
      <c r="AB412">
        <v>104259.89</v>
      </c>
      <c r="AC412">
        <v>104354.21</v>
      </c>
      <c r="AD412">
        <v>101546.05</v>
      </c>
      <c r="AE412">
        <v>101207.42</v>
      </c>
      <c r="AF412" s="38">
        <v>118176.04</v>
      </c>
      <c r="AG412" s="38">
        <v>117585.81</v>
      </c>
    </row>
    <row r="413" spans="2:33" x14ac:dyDescent="0.25">
      <c r="B413" s="25">
        <v>38663</v>
      </c>
      <c r="C413" s="3">
        <v>409</v>
      </c>
      <c r="D413" s="10">
        <v>20</v>
      </c>
      <c r="E413" s="9">
        <v>7</v>
      </c>
      <c r="F413" s="9">
        <v>-7</v>
      </c>
      <c r="G413" s="9" t="s">
        <v>264</v>
      </c>
      <c r="H413" s="18">
        <v>0.1</v>
      </c>
      <c r="I413">
        <v>3.2582403565495355E-4</v>
      </c>
      <c r="J413" s="18">
        <v>13.1</v>
      </c>
      <c r="K413" s="18">
        <v>13.63</v>
      </c>
      <c r="L413" s="18">
        <v>0.96111518708730737</v>
      </c>
      <c r="N413" s="18">
        <v>1222.81</v>
      </c>
      <c r="O413" s="18">
        <v>2.7000000000000011</v>
      </c>
      <c r="P413" s="18">
        <v>0.93029851804580577</v>
      </c>
      <c r="Q413" s="8">
        <v>13.12</v>
      </c>
      <c r="R413" s="8">
        <v>13.5</v>
      </c>
      <c r="S413" s="8">
        <v>14.103</v>
      </c>
      <c r="T413" s="8">
        <v>14.78</v>
      </c>
      <c r="U413" s="8">
        <v>15.177</v>
      </c>
      <c r="V413" s="8">
        <v>15.483000000000001</v>
      </c>
      <c r="W413" s="8">
        <v>15.8</v>
      </c>
      <c r="X413" s="38" t="s">
        <v>223</v>
      </c>
      <c r="Y413" s="8">
        <v>101.98100000000001</v>
      </c>
      <c r="Z413" s="8">
        <v>101.96300000000001</v>
      </c>
      <c r="AA413">
        <v>117007.21</v>
      </c>
      <c r="AB413">
        <v>103662.03</v>
      </c>
      <c r="AC413">
        <v>103496.8</v>
      </c>
      <c r="AD413">
        <v>100832.43</v>
      </c>
      <c r="AE413">
        <v>100741.26</v>
      </c>
      <c r="AF413" s="38">
        <v>117556.03</v>
      </c>
      <c r="AG413" s="38">
        <v>117007.21</v>
      </c>
    </row>
    <row r="414" spans="2:33" x14ac:dyDescent="0.25">
      <c r="B414" s="25">
        <v>38664</v>
      </c>
      <c r="C414" s="3">
        <v>410</v>
      </c>
      <c r="D414" s="10">
        <v>20</v>
      </c>
      <c r="E414" s="9">
        <v>6</v>
      </c>
      <c r="F414" s="9">
        <v>-6</v>
      </c>
      <c r="G414" s="9" t="s">
        <v>264</v>
      </c>
      <c r="H414" s="18">
        <v>0.1</v>
      </c>
      <c r="I414">
        <v>1.0803509925727539E-4</v>
      </c>
      <c r="J414" s="18">
        <v>13.08</v>
      </c>
      <c r="K414" s="18">
        <v>13.51</v>
      </c>
      <c r="L414" s="18">
        <v>0.96817172464840862</v>
      </c>
      <c r="N414" s="18">
        <v>1218.5899999999999</v>
      </c>
      <c r="O414" s="18">
        <v>2.76</v>
      </c>
      <c r="P414" s="18">
        <v>0.93223935492997589</v>
      </c>
      <c r="Q414" s="8">
        <v>13.18</v>
      </c>
      <c r="R414" s="8">
        <v>13.56</v>
      </c>
      <c r="S414" s="8">
        <v>14.138</v>
      </c>
      <c r="T414" s="8">
        <v>14.79</v>
      </c>
      <c r="U414" s="8">
        <v>15.199</v>
      </c>
      <c r="V414" s="8">
        <v>15.513999999999999</v>
      </c>
      <c r="W414" s="8">
        <v>15.84</v>
      </c>
      <c r="X414" s="38" t="s">
        <v>223</v>
      </c>
      <c r="Y414" s="8">
        <v>102.239</v>
      </c>
      <c r="Z414" s="8">
        <v>102.221</v>
      </c>
      <c r="AA414">
        <v>117544.31</v>
      </c>
      <c r="AB414">
        <v>103989.68</v>
      </c>
      <c r="AC414">
        <v>103632.23</v>
      </c>
      <c r="AD414">
        <v>100966.54</v>
      </c>
      <c r="AE414">
        <v>100935.49</v>
      </c>
      <c r="AF414" s="38">
        <v>118082.95</v>
      </c>
      <c r="AG414" s="38">
        <v>117544.31</v>
      </c>
    </row>
    <row r="415" spans="2:33" x14ac:dyDescent="0.25">
      <c r="B415" s="25">
        <v>38665</v>
      </c>
      <c r="C415" s="3">
        <v>411</v>
      </c>
      <c r="D415" s="10">
        <v>20</v>
      </c>
      <c r="E415" s="9">
        <v>5</v>
      </c>
      <c r="F415" s="9">
        <v>-5</v>
      </c>
      <c r="G415" s="9" t="s">
        <v>264</v>
      </c>
      <c r="H415" s="18">
        <v>0.1</v>
      </c>
      <c r="I415">
        <v>1.0803509925727539E-4</v>
      </c>
      <c r="J415" s="18">
        <v>12.8</v>
      </c>
      <c r="K415" s="18">
        <v>13.39</v>
      </c>
      <c r="L415" s="18">
        <v>0.95593726661687828</v>
      </c>
      <c r="N415" s="18">
        <v>1220.6500000000001</v>
      </c>
      <c r="O415" s="18">
        <v>2.8199999999999985</v>
      </c>
      <c r="P415" s="18">
        <v>0.92235092235092231</v>
      </c>
      <c r="Q415" s="8">
        <v>12.9</v>
      </c>
      <c r="R415" s="8">
        <v>13.35</v>
      </c>
      <c r="S415" s="8">
        <v>13.986000000000001</v>
      </c>
      <c r="T415" s="8">
        <v>14.7</v>
      </c>
      <c r="U415" s="8">
        <v>15.057</v>
      </c>
      <c r="V415" s="8">
        <v>15.334</v>
      </c>
      <c r="W415" s="8">
        <v>15.62</v>
      </c>
      <c r="X415" s="38" t="s">
        <v>223</v>
      </c>
      <c r="Y415" s="8">
        <v>100.96700000000001</v>
      </c>
      <c r="Z415" s="8">
        <v>100.94700000000002</v>
      </c>
      <c r="AA415">
        <v>115571.02</v>
      </c>
      <c r="AB415">
        <v>102763.61</v>
      </c>
      <c r="AC415">
        <v>102895.96</v>
      </c>
      <c r="AD415">
        <v>100114.7</v>
      </c>
      <c r="AE415">
        <v>99835.44</v>
      </c>
      <c r="AF415" s="38">
        <v>116087.86</v>
      </c>
      <c r="AG415" s="38">
        <v>115571.02</v>
      </c>
    </row>
    <row r="416" spans="2:33" x14ac:dyDescent="0.25">
      <c r="B416" s="25">
        <v>38666</v>
      </c>
      <c r="C416" s="3">
        <v>412</v>
      </c>
      <c r="D416" s="10">
        <v>20</v>
      </c>
      <c r="E416" s="9">
        <v>4</v>
      </c>
      <c r="F416" s="9">
        <v>-4</v>
      </c>
      <c r="G416" s="9" t="s">
        <v>264</v>
      </c>
      <c r="H416" s="18">
        <v>0.1</v>
      </c>
      <c r="I416">
        <v>1.0803509925727539E-4</v>
      </c>
      <c r="J416" s="18">
        <v>11.9</v>
      </c>
      <c r="K416" s="18">
        <v>12.78</v>
      </c>
      <c r="L416" s="18">
        <v>0.93114241001564957</v>
      </c>
      <c r="N416" s="18">
        <v>1230.96</v>
      </c>
      <c r="O416" s="18">
        <v>3.5199999999999996</v>
      </c>
      <c r="P416" s="18">
        <v>0.89750090546903305</v>
      </c>
      <c r="Q416" s="8">
        <v>12.39</v>
      </c>
      <c r="R416" s="8">
        <v>13.1</v>
      </c>
      <c r="S416" s="8">
        <v>13.805</v>
      </c>
      <c r="T416" s="8">
        <v>14.59</v>
      </c>
      <c r="U416" s="8">
        <v>14.912000000000001</v>
      </c>
      <c r="V416" s="8">
        <v>15.161</v>
      </c>
      <c r="W416" s="8">
        <v>15.42</v>
      </c>
      <c r="X416" s="38" t="s">
        <v>223</v>
      </c>
      <c r="Y416" s="8">
        <v>99.399000000000015</v>
      </c>
      <c r="Z416" s="8">
        <v>99.378000000000014</v>
      </c>
      <c r="AA416">
        <v>112951.35</v>
      </c>
      <c r="AB416">
        <v>101330.26</v>
      </c>
      <c r="AC416">
        <v>102029.18</v>
      </c>
      <c r="AD416">
        <v>99203.58</v>
      </c>
      <c r="AE416">
        <v>98756.96</v>
      </c>
      <c r="AF416" s="38">
        <v>113443.93</v>
      </c>
      <c r="AG416" s="38">
        <v>112951.35</v>
      </c>
    </row>
    <row r="417" spans="2:33" x14ac:dyDescent="0.25">
      <c r="B417" s="25">
        <v>38667</v>
      </c>
      <c r="C417" s="3">
        <v>413</v>
      </c>
      <c r="D417" s="10">
        <v>20</v>
      </c>
      <c r="E417" s="9">
        <v>3</v>
      </c>
      <c r="F417" s="9">
        <v>-3</v>
      </c>
      <c r="G417" s="9" t="s">
        <v>264</v>
      </c>
      <c r="H417" s="18">
        <v>0.1</v>
      </c>
      <c r="I417">
        <v>1.0803509925727539E-4</v>
      </c>
      <c r="J417" s="18">
        <v>11.63</v>
      </c>
      <c r="K417" s="18">
        <v>12.56</v>
      </c>
      <c r="L417" s="18">
        <v>0.92595541401273884</v>
      </c>
      <c r="N417" s="18">
        <v>1234.72</v>
      </c>
      <c r="O417" s="18">
        <v>3.6599999999999984</v>
      </c>
      <c r="P417" s="18">
        <v>0.87800915669768131</v>
      </c>
      <c r="Q417" s="8">
        <v>11.89</v>
      </c>
      <c r="R417" s="8">
        <v>12.7</v>
      </c>
      <c r="S417" s="8">
        <v>13.542</v>
      </c>
      <c r="T417" s="8">
        <v>14.47</v>
      </c>
      <c r="U417" s="8">
        <v>14.788</v>
      </c>
      <c r="V417" s="8">
        <v>15.035</v>
      </c>
      <c r="W417" s="8">
        <v>15.29</v>
      </c>
      <c r="X417" s="38" t="s">
        <v>223</v>
      </c>
      <c r="Y417" s="8">
        <v>97.739999999999981</v>
      </c>
      <c r="Z417" s="8">
        <v>97.715000000000003</v>
      </c>
      <c r="AA417">
        <v>109355.99</v>
      </c>
      <c r="AB417">
        <v>99243.85</v>
      </c>
      <c r="AC417">
        <v>101042.98</v>
      </c>
      <c r="AD417">
        <v>98390.7</v>
      </c>
      <c r="AE417">
        <v>97943.72</v>
      </c>
      <c r="AF417" s="38">
        <v>109820.64</v>
      </c>
      <c r="AG417" s="38">
        <v>109355.99</v>
      </c>
    </row>
    <row r="418" spans="2:33" x14ac:dyDescent="0.25">
      <c r="B418" s="25">
        <v>38670</v>
      </c>
      <c r="C418" s="3">
        <v>414</v>
      </c>
      <c r="D418" s="10">
        <v>20</v>
      </c>
      <c r="E418" s="9">
        <v>2</v>
      </c>
      <c r="F418" s="9">
        <v>-2</v>
      </c>
      <c r="G418" s="9" t="s">
        <v>264</v>
      </c>
      <c r="H418" s="18">
        <v>0.1</v>
      </c>
      <c r="I418">
        <v>3.2414031378080743E-4</v>
      </c>
      <c r="J418" s="18">
        <v>12.18</v>
      </c>
      <c r="K418" s="18">
        <v>12.76</v>
      </c>
      <c r="L418" s="18">
        <v>0.95454545454545459</v>
      </c>
      <c r="N418" s="18">
        <v>1233.76</v>
      </c>
      <c r="O418" s="18">
        <v>3.17</v>
      </c>
      <c r="P418" s="18">
        <v>0.87357330992098337</v>
      </c>
      <c r="Q418" s="8">
        <v>11.94</v>
      </c>
      <c r="R418" s="8">
        <v>12.87</v>
      </c>
      <c r="S418" s="8">
        <v>13.667999999999999</v>
      </c>
      <c r="T418" s="8">
        <v>14.55</v>
      </c>
      <c r="U418" s="8">
        <v>14.86</v>
      </c>
      <c r="V418" s="8">
        <v>15.101000000000001</v>
      </c>
      <c r="W418" s="8">
        <v>15.35</v>
      </c>
      <c r="X418" s="38" t="s">
        <v>223</v>
      </c>
      <c r="Y418" s="8">
        <v>98.362999999999985</v>
      </c>
      <c r="Z418" s="8">
        <v>98.338999999999984</v>
      </c>
      <c r="AA418">
        <v>110760.66</v>
      </c>
      <c r="AB418">
        <v>100237.65</v>
      </c>
      <c r="AC418">
        <v>101670.3</v>
      </c>
      <c r="AD418">
        <v>98908</v>
      </c>
      <c r="AE418">
        <v>98410.47</v>
      </c>
      <c r="AF418" s="38">
        <v>111195.68</v>
      </c>
      <c r="AG418" s="38">
        <v>110760.66</v>
      </c>
    </row>
    <row r="419" spans="2:33" x14ac:dyDescent="0.25">
      <c r="B419" s="25">
        <v>38671</v>
      </c>
      <c r="C419" s="3">
        <v>415</v>
      </c>
      <c r="D419" s="10">
        <v>20</v>
      </c>
      <c r="E419" s="9">
        <v>1</v>
      </c>
      <c r="F419" s="9">
        <v>-1</v>
      </c>
      <c r="G419" s="9" t="s">
        <v>264</v>
      </c>
      <c r="H419" s="18">
        <v>0.1</v>
      </c>
      <c r="I419">
        <v>1.0915736634653506E-4</v>
      </c>
      <c r="J419" s="18">
        <v>12.23</v>
      </c>
      <c r="K419" s="18">
        <v>12.89</v>
      </c>
      <c r="L419" s="18">
        <v>0.94879751745539176</v>
      </c>
      <c r="N419" s="18">
        <v>1229.01</v>
      </c>
      <c r="O419" s="18">
        <v>3.1799999999999997</v>
      </c>
      <c r="P419" s="18">
        <v>0.87138452503303476</v>
      </c>
      <c r="Q419" s="8">
        <v>11.87</v>
      </c>
      <c r="R419" s="8">
        <v>12.8</v>
      </c>
      <c r="S419" s="8">
        <v>13.622</v>
      </c>
      <c r="T419" s="8">
        <v>14.53</v>
      </c>
      <c r="U419" s="8">
        <v>14.871</v>
      </c>
      <c r="V419" s="8">
        <v>15.135999999999999</v>
      </c>
      <c r="W419" s="8">
        <v>15.41</v>
      </c>
      <c r="X419" s="38" t="s">
        <v>223</v>
      </c>
      <c r="Y419" s="8">
        <v>98.263999999999996</v>
      </c>
      <c r="Z419" s="8">
        <v>98.23899999999999</v>
      </c>
      <c r="AA419">
        <v>110168.14</v>
      </c>
      <c r="AB419">
        <v>99901.43</v>
      </c>
      <c r="AC419">
        <v>101532.11</v>
      </c>
      <c r="AD419">
        <v>98981.759999999995</v>
      </c>
      <c r="AE419">
        <v>98642.94</v>
      </c>
      <c r="AF419" s="38">
        <v>110588.69</v>
      </c>
      <c r="AG419" s="38">
        <v>110168.14</v>
      </c>
    </row>
    <row r="420" spans="2:33" x14ac:dyDescent="0.25">
      <c r="B420" s="25">
        <v>38672</v>
      </c>
      <c r="C420" s="3">
        <v>416</v>
      </c>
      <c r="D420" s="10">
        <v>24</v>
      </c>
      <c r="E420" s="9">
        <v>24</v>
      </c>
      <c r="F420" s="9">
        <v>0</v>
      </c>
      <c r="G420" s="9" t="s">
        <v>265</v>
      </c>
      <c r="H420" s="18">
        <v>0.1</v>
      </c>
      <c r="I420">
        <v>1.0915736634653506E-4</v>
      </c>
      <c r="J420" s="18">
        <v>12.26</v>
      </c>
      <c r="K420" s="18">
        <v>12.8</v>
      </c>
      <c r="L420" s="18">
        <v>0.95781249999999996</v>
      </c>
      <c r="N420" s="18">
        <v>1231.21</v>
      </c>
      <c r="O420" s="18">
        <v>3.4079999999999995</v>
      </c>
      <c r="P420" s="18">
        <v>0.87637362637362637</v>
      </c>
      <c r="Q420" s="8">
        <v>12.76</v>
      </c>
      <c r="R420" s="8">
        <v>13.617000000000001</v>
      </c>
      <c r="S420" s="8">
        <v>14.56</v>
      </c>
      <c r="T420" s="8">
        <v>14.874000000000001</v>
      </c>
      <c r="U420" s="8">
        <v>15.118</v>
      </c>
      <c r="V420" s="8">
        <v>15.37</v>
      </c>
      <c r="W420" s="8">
        <v>15.667999999999999</v>
      </c>
      <c r="X420" s="38" t="s">
        <v>223</v>
      </c>
      <c r="Y420" s="8">
        <v>101.99200000000002</v>
      </c>
      <c r="Z420" s="8">
        <v>101.96700000000001</v>
      </c>
      <c r="AA420">
        <v>109835.89</v>
      </c>
      <c r="AB420">
        <v>99875.67</v>
      </c>
      <c r="AC420">
        <v>101752.83</v>
      </c>
      <c r="AD420">
        <v>99012.53</v>
      </c>
      <c r="AE420">
        <v>98534.25</v>
      </c>
      <c r="AF420" s="38">
        <v>110243.1</v>
      </c>
      <c r="AG420" s="38">
        <v>109835.89</v>
      </c>
    </row>
    <row r="421" spans="2:33" x14ac:dyDescent="0.25">
      <c r="B421" s="25">
        <v>38673</v>
      </c>
      <c r="C421" s="3">
        <v>417</v>
      </c>
      <c r="D421" s="10">
        <v>24</v>
      </c>
      <c r="E421" s="9">
        <v>23</v>
      </c>
      <c r="F421" s="9">
        <v>1</v>
      </c>
      <c r="G421" s="9" t="s">
        <v>265</v>
      </c>
      <c r="H421" s="18">
        <v>0.1</v>
      </c>
      <c r="I421">
        <v>1.0915736634653506E-4</v>
      </c>
      <c r="J421" s="18">
        <v>11.25</v>
      </c>
      <c r="K421" s="18">
        <v>12.13</v>
      </c>
      <c r="L421" s="18">
        <v>0.92745259686727122</v>
      </c>
      <c r="N421" s="18">
        <v>1242.8</v>
      </c>
      <c r="O421" s="18">
        <v>4.2550000000000008</v>
      </c>
      <c r="P421" s="18">
        <v>0.86430062630480176</v>
      </c>
      <c r="Q421" s="8">
        <v>12.42</v>
      </c>
      <c r="R421" s="8">
        <v>13.351000000000001</v>
      </c>
      <c r="S421" s="8">
        <v>14.37</v>
      </c>
      <c r="T421" s="8">
        <v>14.692</v>
      </c>
      <c r="U421" s="8">
        <v>14.942</v>
      </c>
      <c r="V421" s="8">
        <v>15.2</v>
      </c>
      <c r="W421" s="8">
        <v>15.505000000000001</v>
      </c>
      <c r="X421" s="38" t="s">
        <v>223</v>
      </c>
      <c r="Y421" s="8">
        <v>100.508</v>
      </c>
      <c r="Z421" s="8">
        <v>100.48</v>
      </c>
      <c r="AA421">
        <v>106955.85</v>
      </c>
      <c r="AB421">
        <v>97964.33</v>
      </c>
      <c r="AC421">
        <v>100439.64</v>
      </c>
      <c r="AD421">
        <v>97814.3</v>
      </c>
      <c r="AE421">
        <v>97400.65</v>
      </c>
      <c r="AF421" s="38">
        <v>107340.35</v>
      </c>
      <c r="AG421" s="38">
        <v>106955.85</v>
      </c>
    </row>
    <row r="422" spans="2:33" x14ac:dyDescent="0.25">
      <c r="B422" s="25">
        <v>38674</v>
      </c>
      <c r="C422" s="3">
        <v>418</v>
      </c>
      <c r="D422" s="10">
        <v>24</v>
      </c>
      <c r="E422" s="9">
        <v>22</v>
      </c>
      <c r="F422" s="9">
        <v>2</v>
      </c>
      <c r="G422" s="9" t="s">
        <v>265</v>
      </c>
      <c r="H422" s="18">
        <v>0.1</v>
      </c>
      <c r="I422">
        <v>1.0915736634653506E-4</v>
      </c>
      <c r="J422" s="18">
        <v>11.12</v>
      </c>
      <c r="K422" s="18">
        <v>12.13</v>
      </c>
      <c r="L422" s="18">
        <v>0.91673536685902712</v>
      </c>
      <c r="N422" s="18">
        <v>1248.27</v>
      </c>
      <c r="O422" s="18">
        <v>4.3690000000000015</v>
      </c>
      <c r="P422" s="18">
        <v>0.84265734265734271</v>
      </c>
      <c r="Q422" s="8">
        <v>12.05</v>
      </c>
      <c r="R422" s="8">
        <v>13.132</v>
      </c>
      <c r="S422" s="8">
        <v>14.3</v>
      </c>
      <c r="T422" s="8">
        <v>14.638</v>
      </c>
      <c r="U422" s="8">
        <v>14.898999999999999</v>
      </c>
      <c r="V422" s="8">
        <v>15.17</v>
      </c>
      <c r="W422" s="8">
        <v>15.489000000000001</v>
      </c>
      <c r="X422" s="38" t="s">
        <v>223</v>
      </c>
      <c r="Y422" s="8">
        <v>99.71</v>
      </c>
      <c r="Z422" s="8">
        <v>99.677999999999997</v>
      </c>
      <c r="AA422">
        <v>103908.71</v>
      </c>
      <c r="AB422">
        <v>96468.78</v>
      </c>
      <c r="AC422">
        <v>99971.55</v>
      </c>
      <c r="AD422">
        <v>97472.07</v>
      </c>
      <c r="AE422">
        <v>97142.66</v>
      </c>
      <c r="AF422" s="38">
        <v>104270.54</v>
      </c>
      <c r="AG422" s="38">
        <v>103908.71</v>
      </c>
    </row>
    <row r="423" spans="2:33" x14ac:dyDescent="0.25">
      <c r="B423" s="25">
        <v>38677</v>
      </c>
      <c r="C423" s="3">
        <v>419</v>
      </c>
      <c r="D423" s="10">
        <v>24</v>
      </c>
      <c r="E423" s="9">
        <v>21</v>
      </c>
      <c r="F423" s="9">
        <v>3</v>
      </c>
      <c r="G423" s="9" t="s">
        <v>265</v>
      </c>
      <c r="H423" s="18">
        <v>0.1</v>
      </c>
      <c r="I423">
        <v>3.2750784633206464E-4</v>
      </c>
      <c r="J423" s="18">
        <v>10.82</v>
      </c>
      <c r="K423" s="18">
        <v>11.92</v>
      </c>
      <c r="L423" s="18">
        <v>0.90771812080536918</v>
      </c>
      <c r="N423" s="18">
        <v>1254.8499999999999</v>
      </c>
      <c r="O423" s="18">
        <v>4.766</v>
      </c>
      <c r="P423" s="18">
        <v>0.84298674110258198</v>
      </c>
      <c r="Q423" s="8">
        <v>12.08</v>
      </c>
      <c r="R423" s="8">
        <v>13.45</v>
      </c>
      <c r="S423" s="8">
        <v>14.33</v>
      </c>
      <c r="T423" s="8">
        <v>14.686999999999999</v>
      </c>
      <c r="U423" s="8">
        <v>14.964</v>
      </c>
      <c r="V423" s="8">
        <v>15.25</v>
      </c>
      <c r="W423" s="8">
        <v>15.586</v>
      </c>
      <c r="X423" s="38" t="s">
        <v>222</v>
      </c>
      <c r="Y423" s="8">
        <v>100.34699999999999</v>
      </c>
      <c r="Z423" s="8">
        <v>100.34699999999999</v>
      </c>
      <c r="AA423">
        <v>104505.55</v>
      </c>
      <c r="AB423">
        <v>98549.19</v>
      </c>
      <c r="AC423">
        <v>100229.96</v>
      </c>
      <c r="AD423">
        <v>97842.84</v>
      </c>
      <c r="AE423">
        <v>97608.02</v>
      </c>
      <c r="AF423" s="38">
        <v>104835.31</v>
      </c>
      <c r="AG423" s="38">
        <v>104505.55</v>
      </c>
    </row>
    <row r="424" spans="2:33" x14ac:dyDescent="0.25">
      <c r="B424" s="25">
        <v>38678</v>
      </c>
      <c r="C424" s="3">
        <v>420</v>
      </c>
      <c r="D424" s="10">
        <v>24</v>
      </c>
      <c r="E424" s="9">
        <v>20</v>
      </c>
      <c r="F424" s="9">
        <v>4</v>
      </c>
      <c r="G424" s="9" t="s">
        <v>265</v>
      </c>
      <c r="H424" s="18">
        <v>0.1</v>
      </c>
      <c r="I424">
        <v>1.0999914270293232E-4</v>
      </c>
      <c r="J424" s="18">
        <v>10.6</v>
      </c>
      <c r="K424" s="18">
        <v>11.71</v>
      </c>
      <c r="L424" s="18">
        <v>0.9052092228864218</v>
      </c>
      <c r="N424" s="18">
        <v>1261.23</v>
      </c>
      <c r="O424" s="18">
        <v>4.9779999999999998</v>
      </c>
      <c r="P424" s="18">
        <v>0.84577464788732393</v>
      </c>
      <c r="Q424" s="8">
        <v>12.01</v>
      </c>
      <c r="R424" s="8">
        <v>13.19</v>
      </c>
      <c r="S424" s="8">
        <v>14.2</v>
      </c>
      <c r="T424" s="8">
        <v>14.593</v>
      </c>
      <c r="U424" s="8">
        <v>14.897</v>
      </c>
      <c r="V424" s="8">
        <v>15.21</v>
      </c>
      <c r="W424" s="8">
        <v>15.577999999999999</v>
      </c>
      <c r="X424" s="38" t="s">
        <v>222</v>
      </c>
      <c r="Y424" s="8">
        <v>99.677999999999997</v>
      </c>
      <c r="Z424" s="8">
        <v>99.677999999999997</v>
      </c>
      <c r="AA424">
        <v>103653.83</v>
      </c>
      <c r="AB424">
        <v>96832.58</v>
      </c>
      <c r="AC424">
        <v>99377.26</v>
      </c>
      <c r="AD424">
        <v>97259.23</v>
      </c>
      <c r="AE424">
        <v>97214.32</v>
      </c>
      <c r="AF424" s="38">
        <v>103969.37</v>
      </c>
      <c r="AG424" s="38">
        <v>103653.83</v>
      </c>
    </row>
    <row r="425" spans="2:33" x14ac:dyDescent="0.25">
      <c r="B425" s="25">
        <v>38679</v>
      </c>
      <c r="C425" s="3">
        <v>421</v>
      </c>
      <c r="D425" s="10">
        <v>24</v>
      </c>
      <c r="E425" s="9">
        <v>19</v>
      </c>
      <c r="F425" s="9">
        <v>5</v>
      </c>
      <c r="G425" s="9" t="s">
        <v>265</v>
      </c>
      <c r="H425" s="18">
        <v>0.1</v>
      </c>
      <c r="I425">
        <v>1.0999914270293232E-4</v>
      </c>
      <c r="J425" s="18">
        <v>10.96</v>
      </c>
      <c r="K425" s="18">
        <v>11.89</v>
      </c>
      <c r="L425" s="18">
        <v>0.92178301093355763</v>
      </c>
      <c r="N425" s="18">
        <v>1265.6099999999999</v>
      </c>
      <c r="O425" s="18">
        <v>4.5629999999999988</v>
      </c>
      <c r="P425" s="18">
        <v>0.8384831460674157</v>
      </c>
      <c r="Q425" s="8">
        <v>11.94</v>
      </c>
      <c r="R425" s="8">
        <v>13.13</v>
      </c>
      <c r="S425" s="8">
        <v>14.24</v>
      </c>
      <c r="T425" s="8">
        <v>14.605</v>
      </c>
      <c r="U425" s="8">
        <v>14.888</v>
      </c>
      <c r="V425" s="8">
        <v>15.18</v>
      </c>
      <c r="W425" s="8">
        <v>15.523</v>
      </c>
      <c r="X425" s="38" t="s">
        <v>222</v>
      </c>
      <c r="Y425" s="8">
        <v>99.506</v>
      </c>
      <c r="Z425" s="8">
        <v>99.506</v>
      </c>
      <c r="AA425">
        <v>103090.83</v>
      </c>
      <c r="AB425">
        <v>96560.21</v>
      </c>
      <c r="AC425">
        <v>99625.93</v>
      </c>
      <c r="AD425">
        <v>97320.53</v>
      </c>
      <c r="AE425">
        <v>97136.34</v>
      </c>
      <c r="AF425" s="38">
        <v>103393.22</v>
      </c>
      <c r="AG425" s="38">
        <v>103090.83</v>
      </c>
    </row>
    <row r="426" spans="2:33" x14ac:dyDescent="0.25">
      <c r="B426" s="25">
        <v>38681</v>
      </c>
      <c r="C426" s="3">
        <v>422</v>
      </c>
      <c r="D426" s="10">
        <v>24</v>
      </c>
      <c r="E426" s="9">
        <v>18</v>
      </c>
      <c r="F426" s="9">
        <v>6</v>
      </c>
      <c r="G426" s="9" t="s">
        <v>265</v>
      </c>
      <c r="H426" s="18">
        <v>0.1</v>
      </c>
      <c r="I426">
        <v>2.200103852172397E-4</v>
      </c>
      <c r="J426" s="18">
        <v>10.88</v>
      </c>
      <c r="K426" s="18">
        <v>12.32</v>
      </c>
      <c r="L426" s="18">
        <v>0.88311688311688319</v>
      </c>
      <c r="N426" s="18">
        <v>1268.25</v>
      </c>
      <c r="O426" s="18">
        <v>4.7489999999999988</v>
      </c>
      <c r="P426" s="18">
        <v>0.82825484764542945</v>
      </c>
      <c r="Q426" s="8">
        <v>11.96</v>
      </c>
      <c r="R426" s="8">
        <v>13.11</v>
      </c>
      <c r="S426" s="8">
        <v>14.44</v>
      </c>
      <c r="T426" s="8">
        <v>14.776999999999999</v>
      </c>
      <c r="U426" s="8">
        <v>15.039</v>
      </c>
      <c r="V426" s="8">
        <v>15.31</v>
      </c>
      <c r="W426" s="8">
        <v>15.629</v>
      </c>
      <c r="X426" s="38" t="s">
        <v>222</v>
      </c>
      <c r="Y426" s="8">
        <v>100.265</v>
      </c>
      <c r="Z426" s="8">
        <v>100.265</v>
      </c>
      <c r="AA426">
        <v>103197.75</v>
      </c>
      <c r="AB426">
        <v>96833.52</v>
      </c>
      <c r="AC426">
        <v>100989.52</v>
      </c>
      <c r="AD426">
        <v>98447.72</v>
      </c>
      <c r="AE426">
        <v>98101.98</v>
      </c>
      <c r="AF426" s="38">
        <v>103477.71</v>
      </c>
      <c r="AG426" s="38">
        <v>103197.75</v>
      </c>
    </row>
    <row r="427" spans="2:33" x14ac:dyDescent="0.25">
      <c r="B427" s="25">
        <v>38684</v>
      </c>
      <c r="C427" s="3">
        <v>423</v>
      </c>
      <c r="D427" s="10">
        <v>24</v>
      </c>
      <c r="E427" s="9">
        <v>17</v>
      </c>
      <c r="F427" s="9">
        <v>7</v>
      </c>
      <c r="G427" s="9" t="s">
        <v>265</v>
      </c>
      <c r="H427" s="18">
        <v>0.1</v>
      </c>
      <c r="I427">
        <v>3.3003372887407956E-4</v>
      </c>
      <c r="J427" s="18">
        <v>11.84</v>
      </c>
      <c r="K427" s="18">
        <v>13.17</v>
      </c>
      <c r="L427" s="18">
        <v>0.89901290812452539</v>
      </c>
      <c r="N427" s="18">
        <v>1257.46</v>
      </c>
      <c r="O427" s="18">
        <v>3.995000000000001</v>
      </c>
      <c r="P427" s="18">
        <v>0.83808200138985411</v>
      </c>
      <c r="Q427" s="8">
        <v>12.06</v>
      </c>
      <c r="R427" s="8">
        <v>13.31</v>
      </c>
      <c r="S427" s="8">
        <v>14.39</v>
      </c>
      <c r="T427" s="8">
        <v>14.803000000000001</v>
      </c>
      <c r="U427" s="8">
        <v>15.122</v>
      </c>
      <c r="V427" s="8">
        <v>15.45</v>
      </c>
      <c r="W427" s="8">
        <v>15.835000000000001</v>
      </c>
      <c r="X427" s="38" t="s">
        <v>222</v>
      </c>
      <c r="Y427" s="8">
        <v>100.97</v>
      </c>
      <c r="Z427" s="8">
        <v>100.97</v>
      </c>
      <c r="AA427">
        <v>104315.93</v>
      </c>
      <c r="AB427">
        <v>97777.17</v>
      </c>
      <c r="AC427">
        <v>100829.51</v>
      </c>
      <c r="AD427">
        <v>98762.73</v>
      </c>
      <c r="AE427">
        <v>98786.22</v>
      </c>
      <c r="AF427" s="38">
        <v>104564.77</v>
      </c>
      <c r="AG427" s="38">
        <v>104315.93</v>
      </c>
    </row>
    <row r="428" spans="2:33" x14ac:dyDescent="0.25">
      <c r="B428" s="25">
        <v>38685</v>
      </c>
      <c r="C428" s="3">
        <v>424</v>
      </c>
      <c r="D428" s="10">
        <v>24</v>
      </c>
      <c r="E428" s="9">
        <v>16</v>
      </c>
      <c r="F428" s="9">
        <v>8</v>
      </c>
      <c r="G428" s="9" t="s">
        <v>265</v>
      </c>
      <c r="H428" s="18">
        <v>0.1</v>
      </c>
      <c r="I428">
        <v>1.0887678871207562E-4</v>
      </c>
      <c r="J428" s="18">
        <v>11.89</v>
      </c>
      <c r="K428" s="18">
        <v>13.34</v>
      </c>
      <c r="L428" s="18">
        <v>0.89130434782608703</v>
      </c>
      <c r="N428" s="18">
        <v>1257.48</v>
      </c>
      <c r="O428" s="18">
        <v>3.9249999999999989</v>
      </c>
      <c r="P428" s="18">
        <v>0.84038861901457318</v>
      </c>
      <c r="Q428" s="8">
        <v>12.11</v>
      </c>
      <c r="R428" s="8">
        <v>13.21</v>
      </c>
      <c r="S428" s="8">
        <v>14.41</v>
      </c>
      <c r="T428" s="8">
        <v>14.811</v>
      </c>
      <c r="U428" s="8">
        <v>15.121</v>
      </c>
      <c r="V428" s="8">
        <v>15.44</v>
      </c>
      <c r="W428" s="8">
        <v>15.815</v>
      </c>
      <c r="X428" s="38" t="s">
        <v>222</v>
      </c>
      <c r="Y428" s="8">
        <v>100.917</v>
      </c>
      <c r="Z428" s="8">
        <v>100.917</v>
      </c>
      <c r="AA428">
        <v>104327.29</v>
      </c>
      <c r="AB428">
        <v>97358.65</v>
      </c>
      <c r="AC428">
        <v>100951.54</v>
      </c>
      <c r="AD428">
        <v>98806.6</v>
      </c>
      <c r="AE428">
        <v>98770.33</v>
      </c>
      <c r="AF428" s="38">
        <v>104564.77</v>
      </c>
      <c r="AG428" s="38">
        <v>104327.29</v>
      </c>
    </row>
    <row r="429" spans="2:33" x14ac:dyDescent="0.25">
      <c r="B429" s="25">
        <v>38686</v>
      </c>
      <c r="C429" s="3">
        <v>425</v>
      </c>
      <c r="D429" s="10">
        <v>24</v>
      </c>
      <c r="E429" s="9">
        <v>15</v>
      </c>
      <c r="F429" s="9">
        <v>9</v>
      </c>
      <c r="G429" s="9" t="s">
        <v>265</v>
      </c>
      <c r="H429" s="18">
        <v>0.1</v>
      </c>
      <c r="I429">
        <v>1.0887678871207562E-4</v>
      </c>
      <c r="J429" s="18">
        <v>12.06</v>
      </c>
      <c r="K429" s="18">
        <v>13.51</v>
      </c>
      <c r="L429" s="18">
        <v>0.8926720947446336</v>
      </c>
      <c r="N429" s="18">
        <v>1249.48</v>
      </c>
      <c r="O429" s="18">
        <v>3.9059999999999988</v>
      </c>
      <c r="P429" s="18">
        <v>0.84185082872928174</v>
      </c>
      <c r="Q429" s="8">
        <v>12.19</v>
      </c>
      <c r="R429" s="8">
        <v>13.22</v>
      </c>
      <c r="S429" s="8">
        <v>14.48</v>
      </c>
      <c r="T429" s="8">
        <v>14.904999999999999</v>
      </c>
      <c r="U429" s="8">
        <v>15.231999999999999</v>
      </c>
      <c r="V429" s="8">
        <v>15.57</v>
      </c>
      <c r="W429" s="8">
        <v>15.965999999999999</v>
      </c>
      <c r="X429" s="38" t="s">
        <v>222</v>
      </c>
      <c r="Y429" s="8">
        <v>101.563</v>
      </c>
      <c r="Z429" s="8">
        <v>101.563</v>
      </c>
      <c r="AA429">
        <v>104786.45</v>
      </c>
      <c r="AB429">
        <v>97600.89</v>
      </c>
      <c r="AC429">
        <v>101510.26</v>
      </c>
      <c r="AD429">
        <v>99481.76</v>
      </c>
      <c r="AE429">
        <v>99550.49</v>
      </c>
      <c r="AF429" s="38">
        <v>105013.59</v>
      </c>
      <c r="AG429" s="38">
        <v>104786.45</v>
      </c>
    </row>
    <row r="430" spans="2:33" x14ac:dyDescent="0.25">
      <c r="B430" s="25">
        <v>38687</v>
      </c>
      <c r="C430" s="3">
        <v>426</v>
      </c>
      <c r="D430" s="10">
        <v>24</v>
      </c>
      <c r="E430" s="9">
        <v>14</v>
      </c>
      <c r="F430" s="9">
        <v>10</v>
      </c>
      <c r="G430" s="9" t="s">
        <v>265</v>
      </c>
      <c r="H430" s="18">
        <v>0.1</v>
      </c>
      <c r="I430">
        <v>1.0887678871207562E-4</v>
      </c>
      <c r="J430" s="18">
        <v>11.24</v>
      </c>
      <c r="K430" s="18">
        <v>12.78</v>
      </c>
      <c r="L430" s="18">
        <v>0.87949921752738658</v>
      </c>
      <c r="N430" s="18">
        <v>1264.67</v>
      </c>
      <c r="O430" s="18">
        <v>4.6859999999999999</v>
      </c>
      <c r="P430" s="18">
        <v>0.83310249307479223</v>
      </c>
      <c r="Q430" s="8">
        <v>12.03</v>
      </c>
      <c r="R430" s="8">
        <v>13.11</v>
      </c>
      <c r="S430" s="8">
        <v>14.44</v>
      </c>
      <c r="T430" s="8">
        <v>14.865</v>
      </c>
      <c r="U430" s="8">
        <v>15.192</v>
      </c>
      <c r="V430" s="8">
        <v>15.53</v>
      </c>
      <c r="W430" s="8">
        <v>15.926</v>
      </c>
      <c r="X430" s="38" t="s">
        <v>222</v>
      </c>
      <c r="Y430" s="8">
        <v>101.093</v>
      </c>
      <c r="Z430" s="8">
        <v>101.093</v>
      </c>
      <c r="AA430">
        <v>103642.25</v>
      </c>
      <c r="AB430">
        <v>97037.53</v>
      </c>
      <c r="AC430">
        <v>101244.28</v>
      </c>
      <c r="AD430">
        <v>99228.03</v>
      </c>
      <c r="AE430">
        <v>99302.47</v>
      </c>
      <c r="AF430" s="38">
        <v>103855.48</v>
      </c>
      <c r="AG430" s="38">
        <v>103642.25</v>
      </c>
    </row>
    <row r="431" spans="2:33" x14ac:dyDescent="0.25">
      <c r="B431" s="25">
        <v>38688</v>
      </c>
      <c r="C431" s="3">
        <v>427</v>
      </c>
      <c r="D431" s="10">
        <v>24</v>
      </c>
      <c r="E431" s="9">
        <v>13</v>
      </c>
      <c r="F431" s="9">
        <v>11</v>
      </c>
      <c r="G431" s="9" t="s">
        <v>265</v>
      </c>
      <c r="H431" s="18">
        <v>0.1</v>
      </c>
      <c r="I431">
        <v>1.0887678871207562E-4</v>
      </c>
      <c r="J431" s="18">
        <v>11.01</v>
      </c>
      <c r="K431" s="18">
        <v>12.73</v>
      </c>
      <c r="L431" s="18">
        <v>0.86488609583660636</v>
      </c>
      <c r="N431" s="18">
        <v>1265.08</v>
      </c>
      <c r="O431" s="18">
        <v>4.8529999999999998</v>
      </c>
      <c r="P431" s="18">
        <v>0.82480728801681846</v>
      </c>
      <c r="Q431" s="8">
        <v>11.77</v>
      </c>
      <c r="R431" s="8">
        <v>13.04</v>
      </c>
      <c r="S431" s="8">
        <v>14.27</v>
      </c>
      <c r="T431" s="8">
        <v>14.727</v>
      </c>
      <c r="U431" s="8">
        <v>15.077999999999999</v>
      </c>
      <c r="V431" s="8">
        <v>15.44</v>
      </c>
      <c r="W431" s="8">
        <v>15.863</v>
      </c>
      <c r="X431" s="38" t="s">
        <v>222</v>
      </c>
      <c r="Y431" s="8">
        <v>100.188</v>
      </c>
      <c r="Z431" s="8">
        <v>100.188</v>
      </c>
      <c r="AA431">
        <v>102222.68</v>
      </c>
      <c r="AB431">
        <v>96228.82</v>
      </c>
      <c r="AC431">
        <v>100180.7</v>
      </c>
      <c r="AD431">
        <v>98399.54</v>
      </c>
      <c r="AE431">
        <v>98650.25</v>
      </c>
      <c r="AF431" s="38">
        <v>102421.68</v>
      </c>
      <c r="AG431" s="38">
        <v>102222.68</v>
      </c>
    </row>
    <row r="432" spans="2:33" x14ac:dyDescent="0.25">
      <c r="B432" s="25">
        <v>38691</v>
      </c>
      <c r="C432" s="3">
        <v>428</v>
      </c>
      <c r="D432" s="10">
        <v>24</v>
      </c>
      <c r="E432" s="9">
        <v>12</v>
      </c>
      <c r="F432" s="9">
        <v>12</v>
      </c>
      <c r="G432" s="9" t="s">
        <v>265</v>
      </c>
      <c r="H432" s="18">
        <v>0.1</v>
      </c>
      <c r="I432">
        <v>3.2666592989238907E-4</v>
      </c>
      <c r="J432" s="18">
        <v>11.6</v>
      </c>
      <c r="K432" s="18">
        <v>13.1</v>
      </c>
      <c r="L432" s="18">
        <v>0.8854961832061069</v>
      </c>
      <c r="N432" s="18">
        <v>1262.0899999999999</v>
      </c>
      <c r="O432" s="18">
        <v>4.2729999999999997</v>
      </c>
      <c r="P432" s="18">
        <v>0.8261173184357542</v>
      </c>
      <c r="Q432" s="8">
        <v>11.83</v>
      </c>
      <c r="R432" s="8">
        <v>13.02</v>
      </c>
      <c r="S432" s="8">
        <v>14.32</v>
      </c>
      <c r="T432" s="8">
        <v>14.765000000000001</v>
      </c>
      <c r="U432" s="8">
        <v>15.106999999999999</v>
      </c>
      <c r="V432" s="8">
        <v>15.46</v>
      </c>
      <c r="W432" s="8">
        <v>15.872999999999999</v>
      </c>
      <c r="X432" s="38" t="s">
        <v>222</v>
      </c>
      <c r="Y432" s="8">
        <v>100.37500000000001</v>
      </c>
      <c r="Z432" s="8">
        <v>100.37500000000001</v>
      </c>
      <c r="AA432">
        <v>102420.88</v>
      </c>
      <c r="AB432">
        <v>96365.96</v>
      </c>
      <c r="AC432">
        <v>100517.45</v>
      </c>
      <c r="AD432">
        <v>98652.88</v>
      </c>
      <c r="AE432">
        <v>98839.67</v>
      </c>
      <c r="AF432" s="38">
        <v>102586.81</v>
      </c>
      <c r="AG432" s="38">
        <v>102420.88</v>
      </c>
    </row>
    <row r="433" spans="2:37" x14ac:dyDescent="0.25">
      <c r="B433" s="25">
        <v>38692</v>
      </c>
      <c r="C433" s="3">
        <v>429</v>
      </c>
      <c r="D433" s="10">
        <v>24</v>
      </c>
      <c r="E433" s="9">
        <v>11</v>
      </c>
      <c r="F433" s="9">
        <v>13</v>
      </c>
      <c r="G433" s="9" t="s">
        <v>265</v>
      </c>
      <c r="H433" s="18">
        <v>0.1</v>
      </c>
      <c r="I433">
        <v>1.0971854334163034E-4</v>
      </c>
      <c r="J433" s="18">
        <v>11.52</v>
      </c>
      <c r="K433" s="18">
        <v>12.84</v>
      </c>
      <c r="L433" s="18">
        <v>0.89719626168224298</v>
      </c>
      <c r="N433" s="18">
        <v>1263.7</v>
      </c>
      <c r="O433" s="18">
        <v>4.3970000000000002</v>
      </c>
      <c r="P433" s="18">
        <v>0.82993675333801831</v>
      </c>
      <c r="Q433" s="8">
        <v>11.81</v>
      </c>
      <c r="R433" s="8">
        <v>13.02</v>
      </c>
      <c r="S433" s="8">
        <v>14.23</v>
      </c>
      <c r="T433" s="8">
        <v>14.715</v>
      </c>
      <c r="U433" s="8">
        <v>15.087</v>
      </c>
      <c r="V433" s="8">
        <v>15.47</v>
      </c>
      <c r="W433" s="8">
        <v>15.917</v>
      </c>
      <c r="X433" s="38" t="s">
        <v>222</v>
      </c>
      <c r="Y433" s="8">
        <v>100.24900000000001</v>
      </c>
      <c r="Z433" s="8">
        <v>100.24900000000001</v>
      </c>
      <c r="AA433">
        <v>102356.86</v>
      </c>
      <c r="AB433">
        <v>96034.23</v>
      </c>
      <c r="AC433">
        <v>100056.76</v>
      </c>
      <c r="AD433">
        <v>98441</v>
      </c>
      <c r="AE433">
        <v>98830.97</v>
      </c>
      <c r="AF433" s="38">
        <v>102511.43</v>
      </c>
      <c r="AG433" s="38">
        <v>102356.86</v>
      </c>
    </row>
    <row r="434" spans="2:37" x14ac:dyDescent="0.25">
      <c r="B434" s="25">
        <v>38693</v>
      </c>
      <c r="C434" s="3">
        <v>430</v>
      </c>
      <c r="D434" s="10">
        <v>24</v>
      </c>
      <c r="E434" s="9">
        <v>10</v>
      </c>
      <c r="F434" s="9">
        <v>14</v>
      </c>
      <c r="G434" s="9" t="s">
        <v>265</v>
      </c>
      <c r="H434" s="18">
        <v>0.1</v>
      </c>
      <c r="I434">
        <v>1.0971854334163034E-4</v>
      </c>
      <c r="J434" s="18">
        <v>12.18</v>
      </c>
      <c r="K434" s="18">
        <v>13.32</v>
      </c>
      <c r="L434" s="18">
        <v>0.9144144144144144</v>
      </c>
      <c r="N434" s="18">
        <v>1257.3699999999999</v>
      </c>
      <c r="O434" s="18">
        <v>3.7469999999999999</v>
      </c>
      <c r="P434" s="18">
        <v>0.8532303370786517</v>
      </c>
      <c r="Q434" s="8">
        <v>12.15</v>
      </c>
      <c r="R434" s="8">
        <v>12.94</v>
      </c>
      <c r="S434" s="8">
        <v>14.24</v>
      </c>
      <c r="T434" s="8">
        <v>14.725</v>
      </c>
      <c r="U434" s="8">
        <v>15.097</v>
      </c>
      <c r="V434" s="8">
        <v>15.48</v>
      </c>
      <c r="W434" s="8">
        <v>15.927</v>
      </c>
      <c r="X434" s="38" t="s">
        <v>222</v>
      </c>
      <c r="Y434" s="8">
        <v>100.559</v>
      </c>
      <c r="Z434" s="8">
        <v>100.559</v>
      </c>
      <c r="AA434">
        <v>103145.02</v>
      </c>
      <c r="AB434">
        <v>95852.36</v>
      </c>
      <c r="AC434">
        <v>100136.68</v>
      </c>
      <c r="AD434">
        <v>98517.73</v>
      </c>
      <c r="AE434">
        <v>98906.31</v>
      </c>
      <c r="AF434" s="38">
        <v>103289.53</v>
      </c>
      <c r="AG434" s="38">
        <v>103145.02</v>
      </c>
    </row>
    <row r="435" spans="2:37" x14ac:dyDescent="0.25">
      <c r="B435" s="25">
        <v>38694</v>
      </c>
      <c r="C435" s="3">
        <v>431</v>
      </c>
      <c r="D435" s="10">
        <v>24</v>
      </c>
      <c r="E435" s="9">
        <v>9</v>
      </c>
      <c r="F435" s="9">
        <v>15</v>
      </c>
      <c r="G435" s="9" t="s">
        <v>265</v>
      </c>
      <c r="H435" s="18">
        <v>0.1</v>
      </c>
      <c r="I435">
        <v>1.0971854334163034E-4</v>
      </c>
      <c r="J435" s="18">
        <v>12.21</v>
      </c>
      <c r="K435" s="18">
        <v>13.32</v>
      </c>
      <c r="L435" s="18">
        <v>0.91666666666666674</v>
      </c>
      <c r="N435" s="18">
        <v>1255.8399999999999</v>
      </c>
      <c r="O435" s="18">
        <v>3.8140000000000001</v>
      </c>
      <c r="P435" s="18">
        <v>0.85143658023826219</v>
      </c>
      <c r="Q435" s="8">
        <v>12.15</v>
      </c>
      <c r="R435" s="8">
        <v>12.92</v>
      </c>
      <c r="S435" s="8">
        <v>14.27</v>
      </c>
      <c r="T435" s="8">
        <v>14.775</v>
      </c>
      <c r="U435" s="8">
        <v>15.162000000000001</v>
      </c>
      <c r="V435" s="8">
        <v>15.56</v>
      </c>
      <c r="W435" s="8">
        <v>16.024000000000001</v>
      </c>
      <c r="X435" s="38" t="s">
        <v>222</v>
      </c>
      <c r="Y435" s="8">
        <v>100.861</v>
      </c>
      <c r="Z435" s="8">
        <v>100.861</v>
      </c>
      <c r="AA435">
        <v>103054.36</v>
      </c>
      <c r="AB435">
        <v>95941.29</v>
      </c>
      <c r="AC435">
        <v>100440.3</v>
      </c>
      <c r="AD435">
        <v>98919.61</v>
      </c>
      <c r="AE435">
        <v>99399.039999999994</v>
      </c>
      <c r="AF435" s="38">
        <v>103187.41</v>
      </c>
      <c r="AG435" s="38">
        <v>103054.36</v>
      </c>
    </row>
    <row r="436" spans="2:37" x14ac:dyDescent="0.25">
      <c r="B436" s="25">
        <v>38695</v>
      </c>
      <c r="C436" s="3">
        <v>432</v>
      </c>
      <c r="D436" s="10">
        <v>24</v>
      </c>
      <c r="E436" s="9">
        <v>8</v>
      </c>
      <c r="F436" s="9">
        <v>-8</v>
      </c>
      <c r="G436" s="9" t="s">
        <v>265</v>
      </c>
      <c r="H436" s="18">
        <v>0.1</v>
      </c>
      <c r="I436">
        <v>1.0971854334163034E-4</v>
      </c>
      <c r="J436" s="18">
        <v>11.69</v>
      </c>
      <c r="K436" s="18">
        <v>13.14</v>
      </c>
      <c r="L436" s="18">
        <v>0.88964992389649922</v>
      </c>
      <c r="N436" s="18">
        <v>1259.3699999999999</v>
      </c>
      <c r="O436" s="18">
        <v>4.2170000000000005</v>
      </c>
      <c r="P436" s="18">
        <v>0.84696755994358253</v>
      </c>
      <c r="Q436" s="8">
        <v>12.01</v>
      </c>
      <c r="R436" s="8">
        <v>12.86</v>
      </c>
      <c r="S436" s="8">
        <v>14.18</v>
      </c>
      <c r="T436" s="8">
        <v>14.677</v>
      </c>
      <c r="U436" s="8">
        <v>15.058</v>
      </c>
      <c r="V436" s="8">
        <v>15.45</v>
      </c>
      <c r="W436" s="8">
        <v>15.907</v>
      </c>
      <c r="X436" s="38" t="s">
        <v>222</v>
      </c>
      <c r="Y436" s="8">
        <v>100.142</v>
      </c>
      <c r="Z436" s="8">
        <v>100.142</v>
      </c>
      <c r="AA436">
        <v>102360.37</v>
      </c>
      <c r="AB436">
        <v>95396.44</v>
      </c>
      <c r="AC436">
        <v>99795.78</v>
      </c>
      <c r="AD436">
        <v>98259.29</v>
      </c>
      <c r="AE436">
        <v>98713.38</v>
      </c>
      <c r="AF436" s="38">
        <v>102481.21</v>
      </c>
      <c r="AG436" s="38">
        <v>102360.37</v>
      </c>
    </row>
    <row r="437" spans="2:37" x14ac:dyDescent="0.25">
      <c r="B437" s="25">
        <v>38698</v>
      </c>
      <c r="C437" s="3">
        <v>433</v>
      </c>
      <c r="D437" s="10">
        <v>24</v>
      </c>
      <c r="E437" s="9">
        <v>7</v>
      </c>
      <c r="F437" s="9">
        <v>-7</v>
      </c>
      <c r="G437" s="9" t="s">
        <v>265</v>
      </c>
      <c r="H437" s="18">
        <v>0.1</v>
      </c>
      <c r="I437">
        <v>3.2919174582168864E-4</v>
      </c>
      <c r="J437" s="18">
        <v>11.47</v>
      </c>
      <c r="K437" s="18">
        <v>13.32</v>
      </c>
      <c r="L437" s="18">
        <v>0.86111111111111116</v>
      </c>
      <c r="N437" s="18">
        <v>1260.43</v>
      </c>
      <c r="O437" s="18">
        <v>4.43</v>
      </c>
      <c r="P437" s="18">
        <v>0.84225352112676066</v>
      </c>
      <c r="Q437" s="8">
        <v>11.96</v>
      </c>
      <c r="R437" s="8">
        <v>12.9</v>
      </c>
      <c r="S437" s="8">
        <v>14.2</v>
      </c>
      <c r="T437" s="8">
        <v>14.689</v>
      </c>
      <c r="U437" s="8">
        <v>15.064</v>
      </c>
      <c r="V437" s="8">
        <v>15.45</v>
      </c>
      <c r="W437" s="8">
        <v>15.9</v>
      </c>
      <c r="X437" s="38" t="s">
        <v>222</v>
      </c>
      <c r="Y437" s="8">
        <v>100.16300000000001</v>
      </c>
      <c r="Z437" s="8">
        <v>100.16300000000001</v>
      </c>
      <c r="AA437">
        <v>102505.66</v>
      </c>
      <c r="AB437">
        <v>95606.49</v>
      </c>
      <c r="AC437">
        <v>99927.06</v>
      </c>
      <c r="AD437">
        <v>98342.58</v>
      </c>
      <c r="AE437">
        <v>98755.61</v>
      </c>
      <c r="AF437" s="38">
        <v>102592.94</v>
      </c>
      <c r="AG437" s="38">
        <v>102505.66</v>
      </c>
    </row>
    <row r="438" spans="2:37" x14ac:dyDescent="0.25">
      <c r="B438" s="25">
        <v>38699</v>
      </c>
      <c r="C438" s="3">
        <v>434</v>
      </c>
      <c r="D438" s="10">
        <v>24</v>
      </c>
      <c r="E438" s="9">
        <v>6</v>
      </c>
      <c r="F438" s="9">
        <v>-6</v>
      </c>
      <c r="G438" s="9" t="s">
        <v>265</v>
      </c>
      <c r="H438" s="18">
        <v>0.1</v>
      </c>
      <c r="I438">
        <v>1.0663242830433184E-4</v>
      </c>
      <c r="J438" s="18">
        <v>11.11</v>
      </c>
      <c r="K438" s="18">
        <v>13.05</v>
      </c>
      <c r="L438" s="18">
        <v>0.85134099616858228</v>
      </c>
      <c r="N438" s="18">
        <v>1267.43</v>
      </c>
      <c r="O438" s="18">
        <v>4.5830000000000002</v>
      </c>
      <c r="P438" s="18">
        <v>0.82836879432624111</v>
      </c>
      <c r="Q438" s="8">
        <v>11.68</v>
      </c>
      <c r="R438" s="8">
        <v>12.92</v>
      </c>
      <c r="S438" s="8">
        <v>14.1</v>
      </c>
      <c r="T438" s="8">
        <v>14.557</v>
      </c>
      <c r="U438" s="8">
        <v>14.909000000000001</v>
      </c>
      <c r="V438" s="8">
        <v>15.27</v>
      </c>
      <c r="W438" s="8">
        <v>15.693</v>
      </c>
      <c r="X438" s="38" t="s">
        <v>222</v>
      </c>
      <c r="Y438" s="8">
        <v>99.129000000000005</v>
      </c>
      <c r="Z438" s="8">
        <v>99.129000000000005</v>
      </c>
      <c r="AA438">
        <v>102071.44</v>
      </c>
      <c r="AB438">
        <v>95134.35</v>
      </c>
      <c r="AC438">
        <v>99087.08</v>
      </c>
      <c r="AD438">
        <v>97372.61</v>
      </c>
      <c r="AE438">
        <v>97645.51</v>
      </c>
      <c r="AF438" s="38">
        <v>102147.41</v>
      </c>
      <c r="AG438" s="38">
        <v>102071.44</v>
      </c>
    </row>
    <row r="439" spans="2:37" x14ac:dyDescent="0.25">
      <c r="B439" s="25">
        <v>38700</v>
      </c>
      <c r="C439" s="3">
        <v>435</v>
      </c>
      <c r="D439" s="10">
        <v>24</v>
      </c>
      <c r="E439" s="9">
        <v>5</v>
      </c>
      <c r="F439" s="9">
        <v>-5</v>
      </c>
      <c r="G439" s="9" t="s">
        <v>265</v>
      </c>
      <c r="H439" s="18">
        <v>0.1</v>
      </c>
      <c r="I439">
        <v>1.0663242830433184E-4</v>
      </c>
      <c r="J439" s="18">
        <v>10.48</v>
      </c>
      <c r="K439" s="18">
        <v>13.24</v>
      </c>
      <c r="L439" s="18">
        <v>0.7915407854984895</v>
      </c>
      <c r="N439" s="18">
        <v>1272.74</v>
      </c>
      <c r="O439" s="18">
        <v>5.3439999999999994</v>
      </c>
      <c r="P439" s="18">
        <v>0.80297661233167972</v>
      </c>
      <c r="Q439" s="8">
        <v>11.33</v>
      </c>
      <c r="R439" s="8">
        <v>12.81</v>
      </c>
      <c r="S439" s="8">
        <v>14.11</v>
      </c>
      <c r="T439" s="8">
        <v>14.603</v>
      </c>
      <c r="U439" s="8">
        <v>14.981</v>
      </c>
      <c r="V439" s="8">
        <v>15.37</v>
      </c>
      <c r="W439" s="8">
        <v>15.824</v>
      </c>
      <c r="X439" s="38" t="s">
        <v>222</v>
      </c>
      <c r="Y439" s="8">
        <v>99.028000000000006</v>
      </c>
      <c r="Z439" s="8">
        <v>99.028000000000006</v>
      </c>
      <c r="AA439">
        <v>100792.49</v>
      </c>
      <c r="AB439">
        <v>95041.49</v>
      </c>
      <c r="AC439">
        <v>99361.43</v>
      </c>
      <c r="AD439">
        <v>97820.01</v>
      </c>
      <c r="AE439">
        <v>98266.36</v>
      </c>
      <c r="AF439" s="38">
        <v>100856.62</v>
      </c>
      <c r="AG439" s="38">
        <v>100792.49</v>
      </c>
    </row>
    <row r="440" spans="2:37" x14ac:dyDescent="0.25">
      <c r="B440" s="25">
        <v>38701</v>
      </c>
      <c r="C440" s="3">
        <v>436</v>
      </c>
      <c r="D440" s="10">
        <v>24</v>
      </c>
      <c r="E440" s="9">
        <v>4</v>
      </c>
      <c r="F440" s="9">
        <v>-4</v>
      </c>
      <c r="G440" s="9" t="s">
        <v>265</v>
      </c>
      <c r="H440" s="18">
        <v>0.1</v>
      </c>
      <c r="I440">
        <v>1.0663242830433184E-4</v>
      </c>
      <c r="J440" s="18">
        <v>10.73</v>
      </c>
      <c r="K440" s="18">
        <v>13.09</v>
      </c>
      <c r="L440" s="18">
        <v>0.81970970206264326</v>
      </c>
      <c r="N440" s="18">
        <v>1270.94</v>
      </c>
      <c r="O440" s="18">
        <v>5.1269999999999989</v>
      </c>
      <c r="P440" s="18">
        <v>0.78757939308398028</v>
      </c>
      <c r="Q440" s="8">
        <v>11.16</v>
      </c>
      <c r="R440" s="8">
        <v>12.78</v>
      </c>
      <c r="S440" s="8">
        <v>14.17</v>
      </c>
      <c r="T440" s="8">
        <v>14.654999999999999</v>
      </c>
      <c r="U440" s="8">
        <v>15.026999999999999</v>
      </c>
      <c r="V440" s="8">
        <v>15.41</v>
      </c>
      <c r="W440" s="8">
        <v>15.856999999999999</v>
      </c>
      <c r="X440" s="38" t="s">
        <v>222</v>
      </c>
      <c r="Y440" s="8">
        <v>99.058999999999997</v>
      </c>
      <c r="Z440" s="8">
        <v>99.058999999999997</v>
      </c>
      <c r="AA440">
        <v>100375.36</v>
      </c>
      <c r="AB440">
        <v>95359.46</v>
      </c>
      <c r="AC440">
        <v>99736.97</v>
      </c>
      <c r="AD440">
        <v>98138.63</v>
      </c>
      <c r="AE440">
        <v>98537.98</v>
      </c>
      <c r="AF440" s="38">
        <v>100428.47</v>
      </c>
      <c r="AG440" s="38">
        <v>100375.36</v>
      </c>
    </row>
    <row r="441" spans="2:37" x14ac:dyDescent="0.25">
      <c r="B441" s="25">
        <v>38702</v>
      </c>
      <c r="C441" s="3">
        <v>437</v>
      </c>
      <c r="D441" s="10">
        <v>24</v>
      </c>
      <c r="E441" s="9">
        <v>3</v>
      </c>
      <c r="F441" s="9">
        <v>-3</v>
      </c>
      <c r="G441" s="9" t="s">
        <v>265</v>
      </c>
      <c r="H441" s="18">
        <v>0.1</v>
      </c>
      <c r="I441">
        <v>1.0663242830433184E-4</v>
      </c>
      <c r="J441" s="18">
        <v>10.68</v>
      </c>
      <c r="K441" s="18">
        <v>13.14</v>
      </c>
      <c r="L441" s="18">
        <v>0.81278538812785384</v>
      </c>
      <c r="N441" s="18">
        <v>1267.32</v>
      </c>
      <c r="O441" s="18">
        <v>5.2910000000000004</v>
      </c>
      <c r="P441" s="18">
        <v>0.77442023893183409</v>
      </c>
      <c r="Q441" s="8">
        <v>11.02</v>
      </c>
      <c r="R441" s="8">
        <v>12.93</v>
      </c>
      <c r="S441" s="8">
        <v>14.23</v>
      </c>
      <c r="T441" s="8">
        <v>14.731</v>
      </c>
      <c r="U441" s="8">
        <v>15.115</v>
      </c>
      <c r="V441" s="8">
        <v>15.51</v>
      </c>
      <c r="W441" s="8">
        <v>15.971</v>
      </c>
      <c r="X441" s="38" t="s">
        <v>222</v>
      </c>
      <c r="Y441" s="8">
        <v>99.507000000000005</v>
      </c>
      <c r="Z441" s="8">
        <v>99.507000000000005</v>
      </c>
      <c r="AA441">
        <v>101293.85</v>
      </c>
      <c r="AB441">
        <v>95855.07</v>
      </c>
      <c r="AC441">
        <v>100253.32</v>
      </c>
      <c r="AD441">
        <v>98715.76</v>
      </c>
      <c r="AE441">
        <v>99183.25</v>
      </c>
      <c r="AF441" s="38">
        <v>101336.74</v>
      </c>
      <c r="AG441" s="38">
        <v>101293.85</v>
      </c>
    </row>
    <row r="442" spans="2:37" x14ac:dyDescent="0.25">
      <c r="B442" s="25">
        <v>38705</v>
      </c>
      <c r="C442" s="3">
        <v>438</v>
      </c>
      <c r="D442" s="10">
        <v>24</v>
      </c>
      <c r="E442" s="9">
        <v>2</v>
      </c>
      <c r="F442" s="9">
        <v>-2</v>
      </c>
      <c r="G442" s="9" t="s">
        <v>265</v>
      </c>
      <c r="H442" s="18">
        <v>0.1</v>
      </c>
      <c r="I442">
        <v>3.1993139754971089E-4</v>
      </c>
      <c r="J442" s="18">
        <v>11.38</v>
      </c>
      <c r="K442" s="18">
        <v>13.49</v>
      </c>
      <c r="L442" s="18">
        <v>0.84358784284655308</v>
      </c>
      <c r="N442" s="18">
        <v>1259.92</v>
      </c>
      <c r="O442" s="18">
        <v>4.6300000000000008</v>
      </c>
      <c r="P442" s="18">
        <v>0.76779543883897716</v>
      </c>
      <c r="Q442" s="8">
        <v>11.11</v>
      </c>
      <c r="R442" s="8">
        <v>12.88</v>
      </c>
      <c r="S442" s="8">
        <v>14.47</v>
      </c>
      <c r="T442" s="8">
        <v>14.911</v>
      </c>
      <c r="U442" s="8">
        <v>15.25</v>
      </c>
      <c r="V442" s="8">
        <v>15.6</v>
      </c>
      <c r="W442" s="8">
        <v>16.010000000000002</v>
      </c>
      <c r="X442" s="38" t="s">
        <v>222</v>
      </c>
      <c r="Y442" s="8">
        <v>100.23100000000001</v>
      </c>
      <c r="Z442" s="8">
        <v>100.23100000000001</v>
      </c>
      <c r="AA442">
        <v>101022.21</v>
      </c>
      <c r="AB442">
        <v>97350.77</v>
      </c>
      <c r="AC442">
        <v>101548.01</v>
      </c>
      <c r="AD442">
        <v>99655.44</v>
      </c>
      <c r="AE442">
        <v>99803.24</v>
      </c>
      <c r="AF442" s="38">
        <v>101032.56</v>
      </c>
      <c r="AG442" s="38">
        <v>101022.21</v>
      </c>
    </row>
    <row r="443" spans="2:37" s="23" customFormat="1" x14ac:dyDescent="0.25">
      <c r="B443" s="30">
        <v>38706</v>
      </c>
      <c r="C443" s="22">
        <v>439</v>
      </c>
      <c r="D443" s="23">
        <v>24</v>
      </c>
      <c r="E443" s="9">
        <v>1</v>
      </c>
      <c r="F443" s="22">
        <v>-1</v>
      </c>
      <c r="G443" s="9" t="s">
        <v>265</v>
      </c>
      <c r="H443" s="24">
        <v>0.1</v>
      </c>
      <c r="I443">
        <v>1.0873650261067347E-4</v>
      </c>
      <c r="J443" s="24">
        <v>11.19</v>
      </c>
      <c r="K443" s="18">
        <v>13.39</v>
      </c>
      <c r="L443" s="18">
        <v>0.83569828230022403</v>
      </c>
      <c r="M443" s="18"/>
      <c r="N443" s="18">
        <v>1259.6199999999999</v>
      </c>
      <c r="O443" s="18">
        <v>4.8529999999999998</v>
      </c>
      <c r="P443" s="18">
        <v>0.76737783895388856</v>
      </c>
      <c r="Q443" s="8">
        <v>11.15</v>
      </c>
      <c r="R443" s="8">
        <v>12.76</v>
      </c>
      <c r="S443" s="8">
        <v>14.53</v>
      </c>
      <c r="T443" s="8">
        <v>14.962999999999999</v>
      </c>
      <c r="U443" s="8">
        <v>15.295999999999999</v>
      </c>
      <c r="V443" s="8">
        <v>15.64</v>
      </c>
      <c r="W443" s="8">
        <v>16.042999999999999</v>
      </c>
      <c r="X443" s="38" t="s">
        <v>223</v>
      </c>
      <c r="Y443" s="24">
        <v>105.586</v>
      </c>
      <c r="Z443" s="8">
        <v>100.38200000000001</v>
      </c>
      <c r="AA443">
        <v>100139.16</v>
      </c>
      <c r="AB443">
        <v>97716.19</v>
      </c>
      <c r="AC443">
        <v>101915.9</v>
      </c>
      <c r="AD443">
        <v>99968.79</v>
      </c>
      <c r="AE443">
        <v>100069.48</v>
      </c>
      <c r="AF443" s="38">
        <v>100138.44</v>
      </c>
      <c r="AG443" s="38">
        <v>100139.16</v>
      </c>
      <c r="AH443" s="38"/>
      <c r="AI443" s="38"/>
      <c r="AJ443" s="38"/>
      <c r="AK443" s="38"/>
    </row>
    <row r="444" spans="2:37" x14ac:dyDescent="0.25">
      <c r="B444" s="25">
        <v>38707</v>
      </c>
      <c r="C444" s="3">
        <v>440</v>
      </c>
      <c r="D444" s="10">
        <v>17</v>
      </c>
      <c r="E444" s="9">
        <v>17</v>
      </c>
      <c r="F444" s="9">
        <v>0</v>
      </c>
      <c r="G444" s="9" t="s">
        <v>266</v>
      </c>
      <c r="H444" s="18">
        <v>0.1</v>
      </c>
      <c r="I444">
        <v>1.0873650261067347E-4</v>
      </c>
      <c r="J444" s="18">
        <v>10.81</v>
      </c>
      <c r="K444" s="18">
        <v>13.19</v>
      </c>
      <c r="L444" s="18">
        <v>0.81956027293404099</v>
      </c>
      <c r="N444" s="18">
        <v>1262.79</v>
      </c>
      <c r="O444" s="18">
        <v>5.5039999999999996</v>
      </c>
      <c r="P444" s="18">
        <v>0.85050327636289935</v>
      </c>
      <c r="Q444" s="8">
        <v>12.59</v>
      </c>
      <c r="R444" s="8">
        <v>14.33</v>
      </c>
      <c r="S444" s="8">
        <v>14.803000000000001</v>
      </c>
      <c r="T444" s="8">
        <v>15.166</v>
      </c>
      <c r="U444" s="8">
        <v>15.54</v>
      </c>
      <c r="V444" s="8">
        <v>15.977</v>
      </c>
      <c r="W444" s="8">
        <v>16.314</v>
      </c>
      <c r="X444" s="38" t="s">
        <v>222</v>
      </c>
      <c r="Y444" s="8">
        <v>104.72</v>
      </c>
      <c r="Z444" s="8">
        <v>104.72</v>
      </c>
      <c r="AA444">
        <v>98815.91</v>
      </c>
      <c r="AB444">
        <v>96381.79</v>
      </c>
      <c r="AC444">
        <v>100837.19</v>
      </c>
      <c r="AD444">
        <v>99130.03</v>
      </c>
      <c r="AE444">
        <v>99449.85</v>
      </c>
      <c r="AF444" s="38">
        <v>98804.31</v>
      </c>
      <c r="AG444" s="38">
        <v>98815.91</v>
      </c>
    </row>
    <row r="445" spans="2:37" x14ac:dyDescent="0.25">
      <c r="B445" s="25">
        <v>38708</v>
      </c>
      <c r="C445" s="3">
        <v>441</v>
      </c>
      <c r="D445" s="10">
        <v>17</v>
      </c>
      <c r="E445" s="9">
        <v>16</v>
      </c>
      <c r="F445" s="9">
        <v>1</v>
      </c>
      <c r="G445" s="9" t="s">
        <v>266</v>
      </c>
      <c r="H445" s="18">
        <v>0.1</v>
      </c>
      <c r="I445">
        <v>1.0873650261067347E-4</v>
      </c>
      <c r="J445" s="18">
        <v>10.29</v>
      </c>
      <c r="K445" s="18">
        <v>12.77</v>
      </c>
      <c r="L445" s="18">
        <v>0.80579483163664833</v>
      </c>
      <c r="N445" s="18">
        <v>1268.1199999999999</v>
      </c>
      <c r="O445" s="18">
        <v>5.6780000000000008</v>
      </c>
      <c r="P445" s="18">
        <v>0.84961535843147939</v>
      </c>
      <c r="Q445" s="8">
        <v>12.48</v>
      </c>
      <c r="R445" s="8">
        <v>14.18</v>
      </c>
      <c r="S445" s="8">
        <v>14.689</v>
      </c>
      <c r="T445" s="8">
        <v>15.079000000000001</v>
      </c>
      <c r="U445" s="8">
        <v>15.48</v>
      </c>
      <c r="V445" s="8">
        <v>15.754</v>
      </c>
      <c r="W445" s="8">
        <v>15.968</v>
      </c>
      <c r="X445" s="38" t="s">
        <v>222</v>
      </c>
      <c r="Y445" s="8">
        <v>103.63000000000001</v>
      </c>
      <c r="Z445" s="8">
        <v>103.63000000000001</v>
      </c>
      <c r="AA445">
        <v>97951.93</v>
      </c>
      <c r="AB445">
        <v>95399.56</v>
      </c>
      <c r="AC445">
        <v>100083.52</v>
      </c>
      <c r="AD445">
        <v>98583.34</v>
      </c>
      <c r="AE445">
        <v>98641.17</v>
      </c>
      <c r="AF445" s="38">
        <v>97929.69</v>
      </c>
      <c r="AG445" s="38">
        <v>97951.93</v>
      </c>
    </row>
    <row r="446" spans="2:37" x14ac:dyDescent="0.25">
      <c r="B446" s="25">
        <v>38709</v>
      </c>
      <c r="C446" s="3">
        <v>442</v>
      </c>
      <c r="D446" s="10">
        <v>17</v>
      </c>
      <c r="E446" s="9">
        <v>15</v>
      </c>
      <c r="F446" s="9">
        <v>2</v>
      </c>
      <c r="G446" s="9" t="s">
        <v>266</v>
      </c>
      <c r="H446" s="18">
        <v>0.1</v>
      </c>
      <c r="I446">
        <v>1.0873650261067347E-4</v>
      </c>
      <c r="J446" s="18">
        <v>10.27</v>
      </c>
      <c r="K446" s="18">
        <v>12.68</v>
      </c>
      <c r="L446" s="18">
        <v>0.80993690851735012</v>
      </c>
      <c r="N446" s="18">
        <v>1268.6600000000001</v>
      </c>
      <c r="O446" s="18">
        <v>5.718</v>
      </c>
      <c r="P446" s="18">
        <v>0.83521444695259606</v>
      </c>
      <c r="Q446" s="8">
        <v>12.21</v>
      </c>
      <c r="R446" s="8">
        <v>14.11</v>
      </c>
      <c r="S446" s="8">
        <v>14.619</v>
      </c>
      <c r="T446" s="8">
        <v>15.01</v>
      </c>
      <c r="U446" s="8">
        <v>15.41</v>
      </c>
      <c r="V446" s="8">
        <v>15.734999999999999</v>
      </c>
      <c r="W446" s="8">
        <v>15.988</v>
      </c>
      <c r="X446" s="38" t="s">
        <v>222</v>
      </c>
      <c r="Y446" s="8">
        <v>103.08199999999999</v>
      </c>
      <c r="Z446" s="8">
        <v>103.08199999999999</v>
      </c>
      <c r="AA446">
        <v>96058.62</v>
      </c>
      <c r="AB446">
        <v>94940.97</v>
      </c>
      <c r="AC446">
        <v>99619.74</v>
      </c>
      <c r="AD446">
        <v>98143.59</v>
      </c>
      <c r="AE446">
        <v>98338.38</v>
      </c>
      <c r="AF446" s="38">
        <v>96026.16</v>
      </c>
      <c r="AG446" s="38">
        <v>96058.62</v>
      </c>
    </row>
    <row r="447" spans="2:37" x14ac:dyDescent="0.25">
      <c r="B447" s="25">
        <v>38713</v>
      </c>
      <c r="C447" s="3">
        <v>443</v>
      </c>
      <c r="D447" s="10">
        <v>17</v>
      </c>
      <c r="E447" s="9">
        <v>14</v>
      </c>
      <c r="F447" s="9">
        <v>3</v>
      </c>
      <c r="G447" s="9" t="s">
        <v>266</v>
      </c>
      <c r="H447" s="18">
        <v>0.1</v>
      </c>
      <c r="I447">
        <v>4.3501695734726731E-4</v>
      </c>
      <c r="J447" s="18">
        <v>11.57</v>
      </c>
      <c r="K447" s="18">
        <v>13.47</v>
      </c>
      <c r="L447" s="18">
        <v>0.85894580549368971</v>
      </c>
      <c r="N447" s="18">
        <v>1256.54</v>
      </c>
      <c r="O447" s="18">
        <v>4.5549999999999997</v>
      </c>
      <c r="P447" s="18">
        <v>0.84550084889643462</v>
      </c>
      <c r="Q447" s="8">
        <v>12.45</v>
      </c>
      <c r="R447" s="8">
        <v>14.2</v>
      </c>
      <c r="S447" s="8">
        <v>14.725</v>
      </c>
      <c r="T447" s="8">
        <v>15.127000000000001</v>
      </c>
      <c r="U447" s="8">
        <v>15.54</v>
      </c>
      <c r="V447" s="8">
        <v>15.869</v>
      </c>
      <c r="W447" s="8">
        <v>16.125</v>
      </c>
      <c r="X447" s="38" t="s">
        <v>222</v>
      </c>
      <c r="Y447" s="8">
        <v>104.036</v>
      </c>
      <c r="Z447" s="8">
        <v>104.036</v>
      </c>
      <c r="AA447">
        <v>97735.39</v>
      </c>
      <c r="AB447">
        <v>95602.9</v>
      </c>
      <c r="AC447">
        <v>100395.18</v>
      </c>
      <c r="AD447">
        <v>98962.64</v>
      </c>
      <c r="AE447">
        <v>99197.39</v>
      </c>
      <c r="AF447" s="38">
        <v>97660.59</v>
      </c>
      <c r="AG447" s="38">
        <v>97735.39</v>
      </c>
    </row>
    <row r="448" spans="2:37" x14ac:dyDescent="0.25">
      <c r="B448" s="25">
        <v>38714</v>
      </c>
      <c r="C448" s="3">
        <v>444</v>
      </c>
      <c r="D448" s="10">
        <v>17</v>
      </c>
      <c r="E448" s="9">
        <v>13</v>
      </c>
      <c r="F448" s="9">
        <v>4</v>
      </c>
      <c r="G448" s="9" t="s">
        <v>266</v>
      </c>
      <c r="H448" s="18">
        <v>0.1</v>
      </c>
      <c r="I448">
        <v>1.0901707662402949E-4</v>
      </c>
      <c r="J448" s="18">
        <v>11.35</v>
      </c>
      <c r="K448" s="18">
        <v>13.3</v>
      </c>
      <c r="L448" s="18">
        <v>0.85338345864661647</v>
      </c>
      <c r="N448" s="18">
        <v>1258.17</v>
      </c>
      <c r="O448" s="18">
        <v>4.7580000000000009</v>
      </c>
      <c r="P448" s="18">
        <v>0.84158754013252279</v>
      </c>
      <c r="Q448" s="8">
        <v>12.32</v>
      </c>
      <c r="R448" s="8">
        <v>14.11</v>
      </c>
      <c r="S448" s="8">
        <v>14.638999999999999</v>
      </c>
      <c r="T448" s="8">
        <v>15.045</v>
      </c>
      <c r="U448" s="8">
        <v>15.46</v>
      </c>
      <c r="V448" s="8">
        <v>15.824999999999999</v>
      </c>
      <c r="W448" s="8">
        <v>16.108000000000001</v>
      </c>
      <c r="X448" s="38" t="s">
        <v>222</v>
      </c>
      <c r="Y448" s="8">
        <v>103.50700000000002</v>
      </c>
      <c r="Z448" s="8">
        <v>103.50700000000002</v>
      </c>
      <c r="AA448">
        <v>96829.71</v>
      </c>
      <c r="AB448">
        <v>95018.9</v>
      </c>
      <c r="AC448">
        <v>99829.89</v>
      </c>
      <c r="AD448">
        <v>98443.46</v>
      </c>
      <c r="AE448">
        <v>98803.73</v>
      </c>
      <c r="AF448" s="38">
        <v>96744.95</v>
      </c>
      <c r="AG448" s="38">
        <v>96829.71</v>
      </c>
    </row>
    <row r="449" spans="2:33" x14ac:dyDescent="0.25">
      <c r="B449" s="25">
        <v>38715</v>
      </c>
      <c r="C449" s="3">
        <v>445</v>
      </c>
      <c r="D449" s="10">
        <v>17</v>
      </c>
      <c r="E449" s="9">
        <v>12</v>
      </c>
      <c r="F449" s="9">
        <v>5</v>
      </c>
      <c r="G449" s="9" t="s">
        <v>266</v>
      </c>
      <c r="H449" s="18">
        <v>0.1</v>
      </c>
      <c r="I449">
        <v>1.0901707662402949E-4</v>
      </c>
      <c r="J449" s="18">
        <v>11.61</v>
      </c>
      <c r="K449" s="18">
        <v>13.42</v>
      </c>
      <c r="L449" s="18">
        <v>0.86512667660208642</v>
      </c>
      <c r="N449" s="18">
        <v>1254.42</v>
      </c>
      <c r="O449" s="18">
        <v>4.4710000000000001</v>
      </c>
      <c r="P449" s="18">
        <v>0.8428542108503797</v>
      </c>
      <c r="Q449" s="8">
        <v>12.32</v>
      </c>
      <c r="R449" s="8">
        <v>14.1</v>
      </c>
      <c r="S449" s="8">
        <v>14.617000000000001</v>
      </c>
      <c r="T449" s="8">
        <v>15.013999999999999</v>
      </c>
      <c r="U449" s="8">
        <v>15.42</v>
      </c>
      <c r="V449" s="8">
        <v>15.792999999999999</v>
      </c>
      <c r="W449" s="8">
        <v>16.081</v>
      </c>
      <c r="X449" s="38" t="s">
        <v>222</v>
      </c>
      <c r="Y449" s="8">
        <v>103.34500000000001</v>
      </c>
      <c r="Z449" s="8">
        <v>103.34500000000001</v>
      </c>
      <c r="AA449">
        <v>96818.1</v>
      </c>
      <c r="AB449">
        <v>94939.14</v>
      </c>
      <c r="AC449">
        <v>99674.05</v>
      </c>
      <c r="AD449">
        <v>98235.8</v>
      </c>
      <c r="AE449">
        <v>98598.81</v>
      </c>
      <c r="AF449" s="38">
        <v>96722.8</v>
      </c>
      <c r="AG449" s="38">
        <v>96818.1</v>
      </c>
    </row>
    <row r="450" spans="2:33" x14ac:dyDescent="0.25">
      <c r="B450" s="25">
        <v>38716</v>
      </c>
      <c r="C450" s="3">
        <v>446</v>
      </c>
      <c r="D450" s="10">
        <v>17</v>
      </c>
      <c r="E450" s="9">
        <v>11</v>
      </c>
      <c r="F450" s="9">
        <v>6</v>
      </c>
      <c r="G450" s="9" t="s">
        <v>266</v>
      </c>
      <c r="H450" s="18">
        <v>0.1</v>
      </c>
      <c r="I450">
        <v>1.0901707662402949E-4</v>
      </c>
      <c r="J450" s="18">
        <v>12.07</v>
      </c>
      <c r="K450" s="18">
        <v>13.42</v>
      </c>
      <c r="L450" s="18">
        <v>0.89940387481371087</v>
      </c>
      <c r="N450" s="18">
        <v>1248.29</v>
      </c>
      <c r="O450" s="18">
        <v>4.0859999999999985</v>
      </c>
      <c r="P450" s="18">
        <v>0.8511656525603335</v>
      </c>
      <c r="Q450" s="8">
        <v>12.45</v>
      </c>
      <c r="R450" s="8">
        <v>14.09</v>
      </c>
      <c r="S450" s="8">
        <v>14.627000000000001</v>
      </c>
      <c r="T450" s="8">
        <v>15.039</v>
      </c>
      <c r="U450" s="8">
        <v>15.46</v>
      </c>
      <c r="V450" s="8">
        <v>15.852</v>
      </c>
      <c r="W450" s="8">
        <v>16.155999999999999</v>
      </c>
      <c r="X450" s="38" t="s">
        <v>222</v>
      </c>
      <c r="Y450" s="8">
        <v>103.67400000000001</v>
      </c>
      <c r="Z450" s="8">
        <v>103.67400000000001</v>
      </c>
      <c r="AA450">
        <v>97431.24</v>
      </c>
      <c r="AB450">
        <v>94929.94</v>
      </c>
      <c r="AC450">
        <v>99788.22</v>
      </c>
      <c r="AD450">
        <v>98442.85</v>
      </c>
      <c r="AE450">
        <v>98909.24</v>
      </c>
      <c r="AF450" s="38">
        <v>97324.79</v>
      </c>
      <c r="AG450" s="38">
        <v>97431.24</v>
      </c>
    </row>
    <row r="451" spans="2:33" x14ac:dyDescent="0.25">
      <c r="B451" s="25">
        <v>38720</v>
      </c>
      <c r="C451" s="3">
        <v>447</v>
      </c>
      <c r="D451" s="10">
        <v>17</v>
      </c>
      <c r="E451" s="9">
        <v>10</v>
      </c>
      <c r="F451" s="9">
        <v>7</v>
      </c>
      <c r="G451" s="9" t="s">
        <v>266</v>
      </c>
      <c r="H451" s="18">
        <v>0.1</v>
      </c>
      <c r="I451">
        <v>4.361396200172063E-4</v>
      </c>
      <c r="J451" s="18">
        <v>11.14</v>
      </c>
      <c r="K451" s="18">
        <v>12.77</v>
      </c>
      <c r="L451" s="18">
        <v>0.8723570869224746</v>
      </c>
      <c r="N451" s="18">
        <v>1268.8</v>
      </c>
      <c r="O451" s="18">
        <v>4.8739999999999988</v>
      </c>
      <c r="P451" s="18">
        <v>0.83068417415342077</v>
      </c>
      <c r="Q451" s="8">
        <v>12.02</v>
      </c>
      <c r="R451" s="8">
        <v>13.88</v>
      </c>
      <c r="S451" s="8">
        <v>14.47</v>
      </c>
      <c r="T451" s="8">
        <v>14.92</v>
      </c>
      <c r="U451" s="8">
        <v>15.38</v>
      </c>
      <c r="V451" s="8">
        <v>15.737</v>
      </c>
      <c r="W451" s="8">
        <v>16.013999999999999</v>
      </c>
      <c r="X451" s="38" t="s">
        <v>222</v>
      </c>
      <c r="Y451" s="8">
        <v>102.42099999999999</v>
      </c>
      <c r="Z451" s="8">
        <v>102.42099999999999</v>
      </c>
      <c r="AA451">
        <v>94954.22</v>
      </c>
      <c r="AB451">
        <v>93723.11</v>
      </c>
      <c r="AC451">
        <v>98878.46</v>
      </c>
      <c r="AD451">
        <v>97819.63</v>
      </c>
      <c r="AE451">
        <v>98268.9</v>
      </c>
      <c r="AF451" s="38">
        <v>94808.03</v>
      </c>
      <c r="AG451" s="38">
        <v>94954.22</v>
      </c>
    </row>
    <row r="452" spans="2:33" x14ac:dyDescent="0.25">
      <c r="B452" s="25">
        <v>38721</v>
      </c>
      <c r="C452" s="3">
        <v>448</v>
      </c>
      <c r="D452" s="10">
        <v>17</v>
      </c>
      <c r="E452" s="9">
        <v>9</v>
      </c>
      <c r="F452" s="9">
        <v>8</v>
      </c>
      <c r="G452" s="9" t="s">
        <v>266</v>
      </c>
      <c r="H452" s="18">
        <v>0.1</v>
      </c>
      <c r="I452">
        <v>1.1364759365917187E-4</v>
      </c>
      <c r="J452" s="18">
        <v>11.37</v>
      </c>
      <c r="K452" s="18">
        <v>12.84</v>
      </c>
      <c r="L452" s="18">
        <v>0.88551401869158874</v>
      </c>
      <c r="N452" s="18">
        <v>1273.46</v>
      </c>
      <c r="O452" s="18">
        <v>4.548</v>
      </c>
      <c r="P452" s="18">
        <v>0.82262210796915158</v>
      </c>
      <c r="Q452" s="8">
        <v>11.84</v>
      </c>
      <c r="R452" s="8">
        <v>13.84</v>
      </c>
      <c r="S452" s="8">
        <v>14.393000000000001</v>
      </c>
      <c r="T452" s="8">
        <v>14.817</v>
      </c>
      <c r="U452" s="8">
        <v>15.25</v>
      </c>
      <c r="V452" s="8">
        <v>15.627000000000001</v>
      </c>
      <c r="W452" s="8">
        <v>15.917999999999999</v>
      </c>
      <c r="X452" s="38" t="s">
        <v>222</v>
      </c>
      <c r="Y452" s="8">
        <v>101.685</v>
      </c>
      <c r="Z452" s="8">
        <v>101.685</v>
      </c>
      <c r="AA452">
        <v>94124.71</v>
      </c>
      <c r="AB452">
        <v>93353.7</v>
      </c>
      <c r="AC452">
        <v>98288.72</v>
      </c>
      <c r="AD452">
        <v>97083</v>
      </c>
      <c r="AE452">
        <v>97562.96</v>
      </c>
      <c r="AF452" s="38">
        <v>93969.02</v>
      </c>
      <c r="AG452" s="38">
        <v>94124.71</v>
      </c>
    </row>
    <row r="453" spans="2:33" x14ac:dyDescent="0.25">
      <c r="B453" s="25">
        <v>38722</v>
      </c>
      <c r="C453" s="3">
        <v>449</v>
      </c>
      <c r="D453" s="10">
        <v>17</v>
      </c>
      <c r="E453" s="9">
        <v>8</v>
      </c>
      <c r="F453" s="9">
        <v>-8</v>
      </c>
      <c r="G453" s="9" t="s">
        <v>266</v>
      </c>
      <c r="H453" s="18">
        <v>0.1</v>
      </c>
      <c r="I453">
        <v>1.1364759365917187E-4</v>
      </c>
      <c r="J453" s="18">
        <v>11.31</v>
      </c>
      <c r="K453" s="18">
        <v>12.79</v>
      </c>
      <c r="L453" s="18">
        <v>0.88428459734167331</v>
      </c>
      <c r="N453" s="18">
        <v>1273.48</v>
      </c>
      <c r="O453" s="18">
        <v>4.6109999999999989</v>
      </c>
      <c r="P453" s="18">
        <v>0.82496513249651326</v>
      </c>
      <c r="Q453" s="8">
        <v>11.83</v>
      </c>
      <c r="R453" s="8">
        <v>13.73</v>
      </c>
      <c r="S453" s="8">
        <v>14.34</v>
      </c>
      <c r="T453" s="8">
        <v>14.805999999999999</v>
      </c>
      <c r="U453" s="8">
        <v>15.28</v>
      </c>
      <c r="V453" s="8">
        <v>15.641</v>
      </c>
      <c r="W453" s="8">
        <v>15.920999999999999</v>
      </c>
      <c r="X453" s="38" t="s">
        <v>222</v>
      </c>
      <c r="Y453" s="8">
        <v>101.548</v>
      </c>
      <c r="Z453" s="8">
        <v>101.548</v>
      </c>
      <c r="AA453">
        <v>93676.12</v>
      </c>
      <c r="AB453">
        <v>92837.04</v>
      </c>
      <c r="AC453">
        <v>98093.03</v>
      </c>
      <c r="AD453">
        <v>97163.11</v>
      </c>
      <c r="AE453">
        <v>97659.25</v>
      </c>
      <c r="AF453" s="38">
        <v>93510.49</v>
      </c>
      <c r="AG453" s="38">
        <v>93676.12</v>
      </c>
    </row>
    <row r="454" spans="2:33" x14ac:dyDescent="0.25">
      <c r="B454" s="25">
        <v>38723</v>
      </c>
      <c r="C454" s="3">
        <v>450</v>
      </c>
      <c r="D454" s="10">
        <v>17</v>
      </c>
      <c r="E454" s="9">
        <v>7</v>
      </c>
      <c r="F454" s="9">
        <v>-7</v>
      </c>
      <c r="G454" s="9" t="s">
        <v>266</v>
      </c>
      <c r="H454" s="18">
        <v>0.1</v>
      </c>
      <c r="I454">
        <v>1.1364759365917187E-4</v>
      </c>
      <c r="J454" s="18">
        <v>11</v>
      </c>
      <c r="K454" s="18">
        <v>12.44</v>
      </c>
      <c r="L454" s="18">
        <v>0.88424437299035374</v>
      </c>
      <c r="N454" s="18">
        <v>1285.45</v>
      </c>
      <c r="O454" s="18">
        <v>4.8629999999999995</v>
      </c>
      <c r="P454" s="18">
        <v>0.81563536301418194</v>
      </c>
      <c r="Q454" s="8">
        <v>11.56</v>
      </c>
      <c r="R454" s="8">
        <v>13.53</v>
      </c>
      <c r="S454" s="8">
        <v>14.173</v>
      </c>
      <c r="T454" s="8">
        <v>14.662000000000001</v>
      </c>
      <c r="U454" s="8">
        <v>15.16</v>
      </c>
      <c r="V454" s="8">
        <v>15.555999999999999</v>
      </c>
      <c r="W454" s="8">
        <v>15.863</v>
      </c>
      <c r="X454" s="38" t="s">
        <v>222</v>
      </c>
      <c r="Y454" s="8">
        <v>100.50399999999999</v>
      </c>
      <c r="Z454" s="8">
        <v>100.50399999999999</v>
      </c>
      <c r="AA454">
        <v>92031.23</v>
      </c>
      <c r="AB454">
        <v>91657.62</v>
      </c>
      <c r="AC454">
        <v>97074.05</v>
      </c>
      <c r="AD454">
        <v>96337.56</v>
      </c>
      <c r="AE454">
        <v>97042.04</v>
      </c>
      <c r="AF454" s="38">
        <v>91857.88</v>
      </c>
      <c r="AG454" s="38">
        <v>92031.23</v>
      </c>
    </row>
    <row r="455" spans="2:33" x14ac:dyDescent="0.25">
      <c r="B455" s="25">
        <v>38726</v>
      </c>
      <c r="C455" s="3">
        <v>451</v>
      </c>
      <c r="D455" s="10">
        <v>17</v>
      </c>
      <c r="E455" s="9">
        <v>6</v>
      </c>
      <c r="F455" s="9">
        <v>-6</v>
      </c>
      <c r="G455" s="9" t="s">
        <v>266</v>
      </c>
      <c r="H455" s="18">
        <v>0.1</v>
      </c>
      <c r="I455">
        <v>3.4098152977213303E-4</v>
      </c>
      <c r="J455" s="18">
        <v>11.13</v>
      </c>
      <c r="K455" s="18">
        <v>12.5</v>
      </c>
      <c r="L455" s="18">
        <v>0.89040000000000008</v>
      </c>
      <c r="N455" s="18">
        <v>1290.1500000000001</v>
      </c>
      <c r="O455" s="18">
        <v>4.5939999999999994</v>
      </c>
      <c r="P455" s="18">
        <v>0.80911233307148467</v>
      </c>
      <c r="Q455" s="8">
        <v>11.33</v>
      </c>
      <c r="R455" s="8">
        <v>13.29</v>
      </c>
      <c r="S455" s="8">
        <v>14.003</v>
      </c>
      <c r="T455" s="8">
        <v>14.542999999999999</v>
      </c>
      <c r="U455" s="8">
        <v>15.09</v>
      </c>
      <c r="V455" s="8">
        <v>15.446999999999999</v>
      </c>
      <c r="W455" s="8">
        <v>15.724</v>
      </c>
      <c r="X455" s="38" t="s">
        <v>222</v>
      </c>
      <c r="Y455" s="8">
        <v>99.427000000000007</v>
      </c>
      <c r="Z455" s="8">
        <v>99.427000000000007</v>
      </c>
      <c r="AA455">
        <v>90367</v>
      </c>
      <c r="AB455">
        <v>90409.21</v>
      </c>
      <c r="AC455">
        <v>96189.3</v>
      </c>
      <c r="AD455">
        <v>95809.17</v>
      </c>
      <c r="AE455">
        <v>96421.37</v>
      </c>
      <c r="AF455" s="38">
        <v>90165.46</v>
      </c>
      <c r="AG455" s="38">
        <v>90367</v>
      </c>
    </row>
    <row r="456" spans="2:33" x14ac:dyDescent="0.25">
      <c r="B456" s="25">
        <v>38727</v>
      </c>
      <c r="C456" s="3">
        <v>452</v>
      </c>
      <c r="D456" s="10">
        <v>17</v>
      </c>
      <c r="E456" s="9">
        <v>5</v>
      </c>
      <c r="F456" s="9">
        <v>-5</v>
      </c>
      <c r="G456" s="9" t="s">
        <v>266</v>
      </c>
      <c r="H456" s="18">
        <v>0.1</v>
      </c>
      <c r="I456">
        <v>1.1589340302253781E-4</v>
      </c>
      <c r="J456" s="18">
        <v>10.86</v>
      </c>
      <c r="K456" s="18">
        <v>12.3</v>
      </c>
      <c r="L456" s="18">
        <v>0.88292682926829258</v>
      </c>
      <c r="N456" s="18">
        <v>1289.69</v>
      </c>
      <c r="O456" s="18">
        <v>4.8559999999999999</v>
      </c>
      <c r="P456" s="18">
        <v>0.81139716517211458</v>
      </c>
      <c r="Q456" s="8">
        <v>11.22</v>
      </c>
      <c r="R456" s="8">
        <v>13.04</v>
      </c>
      <c r="S456" s="8">
        <v>13.827999999999999</v>
      </c>
      <c r="T456" s="8">
        <v>14.420999999999999</v>
      </c>
      <c r="U456" s="8">
        <v>15.02</v>
      </c>
      <c r="V456" s="8">
        <v>15.413</v>
      </c>
      <c r="W456" s="8">
        <v>15.715999999999999</v>
      </c>
      <c r="X456" s="38" t="s">
        <v>222</v>
      </c>
      <c r="Y456" s="8">
        <v>98.657999999999987</v>
      </c>
      <c r="Z456" s="8">
        <v>98.657999999999987</v>
      </c>
      <c r="AA456">
        <v>88893.17</v>
      </c>
      <c r="AB456">
        <v>89128.05</v>
      </c>
      <c r="AC456">
        <v>95280.37</v>
      </c>
      <c r="AD456">
        <v>95272.89</v>
      </c>
      <c r="AE456">
        <v>96126.92</v>
      </c>
      <c r="AF456" s="38">
        <v>88684.47</v>
      </c>
      <c r="AG456" s="38">
        <v>88893.17</v>
      </c>
    </row>
    <row r="457" spans="2:33" x14ac:dyDescent="0.25">
      <c r="B457" s="25">
        <v>38728</v>
      </c>
      <c r="C457" s="3">
        <v>453</v>
      </c>
      <c r="D457" s="10">
        <v>17</v>
      </c>
      <c r="E457" s="9">
        <v>4</v>
      </c>
      <c r="F457" s="9">
        <v>-4</v>
      </c>
      <c r="G457" s="9" t="s">
        <v>266</v>
      </c>
      <c r="H457" s="18">
        <v>0.1</v>
      </c>
      <c r="I457">
        <v>1.1589340302253781E-4</v>
      </c>
      <c r="J457" s="18">
        <v>10.94</v>
      </c>
      <c r="K457" s="18">
        <v>12.61</v>
      </c>
      <c r="L457" s="18">
        <v>0.86756542426645522</v>
      </c>
      <c r="N457" s="18">
        <v>1294.18</v>
      </c>
      <c r="O457" s="18">
        <v>4.7309999999999999</v>
      </c>
      <c r="P457" s="18">
        <v>0.8181020617049275</v>
      </c>
      <c r="Q457" s="8">
        <v>11.19</v>
      </c>
      <c r="R457" s="8">
        <v>12.84</v>
      </c>
      <c r="S457" s="8">
        <v>13.678000000000001</v>
      </c>
      <c r="T457" s="8">
        <v>14.307</v>
      </c>
      <c r="U457" s="8">
        <v>14.94</v>
      </c>
      <c r="V457" s="8">
        <v>15.352</v>
      </c>
      <c r="W457" s="8">
        <v>15.670999999999999</v>
      </c>
      <c r="X457" s="38" t="s">
        <v>222</v>
      </c>
      <c r="Y457" s="8">
        <v>97.978000000000009</v>
      </c>
      <c r="Z457" s="8">
        <v>97.978000000000009</v>
      </c>
      <c r="AA457">
        <v>87775.72</v>
      </c>
      <c r="AB457">
        <v>88081.56</v>
      </c>
      <c r="AC457">
        <v>94474.34</v>
      </c>
      <c r="AD457">
        <v>94720.45</v>
      </c>
      <c r="AE457">
        <v>95714.01</v>
      </c>
      <c r="AF457" s="38">
        <v>87559.37</v>
      </c>
      <c r="AG457" s="38">
        <v>87775.72</v>
      </c>
    </row>
    <row r="458" spans="2:33" x14ac:dyDescent="0.25">
      <c r="B458" s="25">
        <v>38729</v>
      </c>
      <c r="C458" s="3">
        <v>454</v>
      </c>
      <c r="D458" s="10">
        <v>17</v>
      </c>
      <c r="E458" s="9">
        <v>3</v>
      </c>
      <c r="F458" s="9">
        <v>-3</v>
      </c>
      <c r="G458" s="9" t="s">
        <v>266</v>
      </c>
      <c r="H458" s="18">
        <v>0.1</v>
      </c>
      <c r="I458">
        <v>1.1589340302253781E-4</v>
      </c>
      <c r="J458" s="18">
        <v>11.2</v>
      </c>
      <c r="K458" s="18">
        <v>12.7</v>
      </c>
      <c r="L458" s="18">
        <v>0.88188976377952755</v>
      </c>
      <c r="N458" s="18">
        <v>1286.06</v>
      </c>
      <c r="O458" s="18">
        <v>4.532</v>
      </c>
      <c r="P458" s="18">
        <v>0.81991002757219567</v>
      </c>
      <c r="Q458" s="8">
        <v>11.3</v>
      </c>
      <c r="R458" s="8">
        <v>12.99</v>
      </c>
      <c r="S458" s="8">
        <v>13.782</v>
      </c>
      <c r="T458" s="8">
        <v>14.378</v>
      </c>
      <c r="U458" s="8">
        <v>14.98</v>
      </c>
      <c r="V458" s="8">
        <v>15.404</v>
      </c>
      <c r="W458" s="8">
        <v>15.731999999999999</v>
      </c>
      <c r="X458" s="38" t="s">
        <v>222</v>
      </c>
      <c r="Y458" s="8">
        <v>98.566000000000003</v>
      </c>
      <c r="Z458" s="8">
        <v>98.566000000000003</v>
      </c>
      <c r="AA458">
        <v>88785.73</v>
      </c>
      <c r="AB458">
        <v>88821.66</v>
      </c>
      <c r="AC458">
        <v>94996.55</v>
      </c>
      <c r="AD458">
        <v>95021.89</v>
      </c>
      <c r="AE458">
        <v>96049.08</v>
      </c>
      <c r="AF458" s="38">
        <v>88556.74</v>
      </c>
      <c r="AG458" s="38">
        <v>88785.73</v>
      </c>
    </row>
    <row r="459" spans="2:33" x14ac:dyDescent="0.25">
      <c r="B459" s="25">
        <v>38730</v>
      </c>
      <c r="C459" s="3">
        <v>455</v>
      </c>
      <c r="D459" s="10">
        <v>17</v>
      </c>
      <c r="E459" s="9">
        <v>2</v>
      </c>
      <c r="F459" s="9">
        <v>-2</v>
      </c>
      <c r="G459" s="9" t="s">
        <v>266</v>
      </c>
      <c r="H459" s="18">
        <v>0.1</v>
      </c>
      <c r="I459">
        <v>1.1589340302253781E-4</v>
      </c>
      <c r="J459" s="18">
        <v>11.23</v>
      </c>
      <c r="K459" s="18">
        <v>12.74</v>
      </c>
      <c r="L459" s="18">
        <v>0.88147566718995296</v>
      </c>
      <c r="N459" s="18">
        <v>1287.6099999999999</v>
      </c>
      <c r="O459" s="18">
        <v>4.6069999999999993</v>
      </c>
      <c r="P459" s="18">
        <v>0.82100377139541636</v>
      </c>
      <c r="Q459" s="8">
        <v>11.32</v>
      </c>
      <c r="R459" s="8">
        <v>12.95</v>
      </c>
      <c r="S459" s="8">
        <v>13.788</v>
      </c>
      <c r="T459" s="8">
        <v>14.417</v>
      </c>
      <c r="U459" s="8">
        <v>15.05</v>
      </c>
      <c r="V459" s="8">
        <v>15.494</v>
      </c>
      <c r="W459" s="8">
        <v>15.837</v>
      </c>
      <c r="X459" s="38" t="s">
        <v>222</v>
      </c>
      <c r="Y459" s="8">
        <v>98.856000000000009</v>
      </c>
      <c r="Z459" s="8">
        <v>98.856000000000009</v>
      </c>
      <c r="AA459">
        <v>88567.37</v>
      </c>
      <c r="AB459">
        <v>88835.77</v>
      </c>
      <c r="AC459">
        <v>95240.72</v>
      </c>
      <c r="AD459">
        <v>95455.8</v>
      </c>
      <c r="AE459">
        <v>96597.83</v>
      </c>
      <c r="AF459" s="38">
        <v>88328.68</v>
      </c>
      <c r="AG459" s="38">
        <v>88567.37</v>
      </c>
    </row>
    <row r="460" spans="2:33" x14ac:dyDescent="0.25">
      <c r="B460" s="25">
        <v>38734</v>
      </c>
      <c r="C460" s="3">
        <v>456</v>
      </c>
      <c r="D460" s="10">
        <v>17</v>
      </c>
      <c r="E460" s="9">
        <v>1</v>
      </c>
      <c r="F460" s="9">
        <v>-1</v>
      </c>
      <c r="G460" s="9" t="s">
        <v>266</v>
      </c>
      <c r="H460" s="18">
        <v>0.1</v>
      </c>
      <c r="I460">
        <v>4.6365420600169571E-4</v>
      </c>
      <c r="J460" s="18">
        <v>11.91</v>
      </c>
      <c r="K460" s="18">
        <v>13.25</v>
      </c>
      <c r="L460" s="18">
        <v>0.89886792452830189</v>
      </c>
      <c r="N460" s="18">
        <v>1283.03</v>
      </c>
      <c r="O460" s="18">
        <v>3.9169999999999998</v>
      </c>
      <c r="P460" s="18">
        <v>0.84280984597668063</v>
      </c>
      <c r="Q460" s="8">
        <v>11.71</v>
      </c>
      <c r="R460" s="8">
        <v>13.09</v>
      </c>
      <c r="S460" s="8">
        <v>13.894</v>
      </c>
      <c r="T460" s="8">
        <v>14.499000000000001</v>
      </c>
      <c r="U460" s="8">
        <v>15.11</v>
      </c>
      <c r="V460" s="8">
        <v>15.513999999999999</v>
      </c>
      <c r="W460" s="8">
        <v>15.827</v>
      </c>
      <c r="X460" s="38" t="s">
        <v>222</v>
      </c>
      <c r="Y460" s="8">
        <v>99.643999999999991</v>
      </c>
      <c r="Z460" s="8">
        <v>99.643999999999991</v>
      </c>
      <c r="AA460">
        <v>89674.39</v>
      </c>
      <c r="AB460">
        <v>89575.3</v>
      </c>
      <c r="AC460">
        <v>95837.33</v>
      </c>
      <c r="AD460">
        <v>95889.79</v>
      </c>
      <c r="AE460">
        <v>96799.96</v>
      </c>
      <c r="AF460" s="38">
        <v>89391.76</v>
      </c>
      <c r="AG460" s="38">
        <v>89674.39</v>
      </c>
    </row>
    <row r="461" spans="2:33" x14ac:dyDescent="0.25">
      <c r="B461" s="25">
        <v>38735</v>
      </c>
      <c r="C461" s="3">
        <v>457</v>
      </c>
      <c r="D461" s="10">
        <v>20</v>
      </c>
      <c r="E461" s="9">
        <v>20</v>
      </c>
      <c r="F461" s="9">
        <v>0</v>
      </c>
      <c r="G461" s="9" t="s">
        <v>267</v>
      </c>
      <c r="H461" s="18">
        <v>0.1</v>
      </c>
      <c r="I461">
        <v>1.1926298723730078E-4</v>
      </c>
      <c r="J461" s="18">
        <v>12.25</v>
      </c>
      <c r="K461" s="18">
        <v>13.34</v>
      </c>
      <c r="L461" s="18">
        <v>0.91829085457271364</v>
      </c>
      <c r="N461" s="18">
        <v>1277.93</v>
      </c>
      <c r="O461" s="18">
        <v>4.0399999999999991</v>
      </c>
      <c r="P461" s="18">
        <v>0.90884186014656521</v>
      </c>
      <c r="Q461" s="8">
        <v>13.27</v>
      </c>
      <c r="R461" s="8">
        <v>14.028</v>
      </c>
      <c r="S461" s="8">
        <v>14.601000000000001</v>
      </c>
      <c r="T461" s="8">
        <v>15.18</v>
      </c>
      <c r="U461" s="8">
        <v>15.612</v>
      </c>
      <c r="V461" s="8">
        <v>15.946</v>
      </c>
      <c r="W461" s="8">
        <v>16.29</v>
      </c>
      <c r="X461" s="38" t="s">
        <v>222</v>
      </c>
      <c r="Y461" s="8">
        <v>104.92699999999999</v>
      </c>
      <c r="Z461" s="8">
        <v>104.92699999999999</v>
      </c>
      <c r="AA461">
        <v>90918.19</v>
      </c>
      <c r="AB461">
        <v>90449.89</v>
      </c>
      <c r="AC461">
        <v>96522.97</v>
      </c>
      <c r="AD461">
        <v>96345.45</v>
      </c>
      <c r="AE461">
        <v>97409.59</v>
      </c>
      <c r="AF461" s="38">
        <v>90620.98</v>
      </c>
      <c r="AG461" s="38">
        <v>90918.19</v>
      </c>
    </row>
    <row r="462" spans="2:33" x14ac:dyDescent="0.25">
      <c r="B462" s="25">
        <v>38736</v>
      </c>
      <c r="C462" s="3">
        <v>458</v>
      </c>
      <c r="D462" s="10">
        <v>20</v>
      </c>
      <c r="E462" s="9">
        <v>19</v>
      </c>
      <c r="F462" s="9">
        <v>1</v>
      </c>
      <c r="G462" s="9" t="s">
        <v>267</v>
      </c>
      <c r="H462" s="18">
        <v>0.1</v>
      </c>
      <c r="I462">
        <v>1.1926298723730078E-4</v>
      </c>
      <c r="J462" s="18">
        <v>11.98</v>
      </c>
      <c r="K462" s="18">
        <v>13.14</v>
      </c>
      <c r="L462" s="18">
        <v>0.9117199391171994</v>
      </c>
      <c r="N462" s="18">
        <v>1285.04</v>
      </c>
      <c r="O462" s="18">
        <v>4.2199999999999989</v>
      </c>
      <c r="P462" s="18">
        <v>0.90469946863570494</v>
      </c>
      <c r="Q462" s="8">
        <v>13.11</v>
      </c>
      <c r="R462" s="8">
        <v>13.898</v>
      </c>
      <c r="S462" s="8">
        <v>14.491</v>
      </c>
      <c r="T462" s="8">
        <v>15.09</v>
      </c>
      <c r="U462" s="8">
        <v>15.522</v>
      </c>
      <c r="V462" s="8">
        <v>15.856</v>
      </c>
      <c r="W462" s="8">
        <v>16.2</v>
      </c>
      <c r="X462" s="38" t="s">
        <v>222</v>
      </c>
      <c r="Y462" s="8">
        <v>104.167</v>
      </c>
      <c r="Z462" s="8">
        <v>104.167</v>
      </c>
      <c r="AA462">
        <v>89846.18</v>
      </c>
      <c r="AB462">
        <v>89630.61</v>
      </c>
      <c r="AC462">
        <v>95815.34</v>
      </c>
      <c r="AD462">
        <v>95786.53</v>
      </c>
      <c r="AE462">
        <v>96859.15</v>
      </c>
      <c r="AF462" s="38">
        <v>89541.66</v>
      </c>
      <c r="AG462" s="38">
        <v>89846.18</v>
      </c>
    </row>
    <row r="463" spans="2:33" x14ac:dyDescent="0.25">
      <c r="B463" s="25">
        <v>38737</v>
      </c>
      <c r="C463" s="3">
        <v>459</v>
      </c>
      <c r="D463" s="10">
        <v>20</v>
      </c>
      <c r="E463" s="9">
        <v>18</v>
      </c>
      <c r="F463" s="9">
        <v>2</v>
      </c>
      <c r="G463" s="9" t="s">
        <v>267</v>
      </c>
      <c r="H463" s="18">
        <v>0.1</v>
      </c>
      <c r="I463">
        <v>1.1926298723730078E-4</v>
      </c>
      <c r="J463" s="18">
        <v>14.56</v>
      </c>
      <c r="K463" s="18">
        <v>14.57</v>
      </c>
      <c r="L463" s="18">
        <v>0.99931365820178453</v>
      </c>
      <c r="N463" s="18">
        <v>1261.49</v>
      </c>
      <c r="O463" s="18">
        <v>1.7599999999999998</v>
      </c>
      <c r="P463" s="18">
        <v>0.91660456608630847</v>
      </c>
      <c r="Q463" s="8">
        <v>13.53</v>
      </c>
      <c r="R463" s="8">
        <v>14.23</v>
      </c>
      <c r="S463" s="8">
        <v>14.760999999999999</v>
      </c>
      <c r="T463" s="8">
        <v>15.3</v>
      </c>
      <c r="U463" s="8">
        <v>15.696</v>
      </c>
      <c r="V463" s="8">
        <v>16.003</v>
      </c>
      <c r="W463" s="8">
        <v>16.32</v>
      </c>
      <c r="X463" s="38" t="s">
        <v>222</v>
      </c>
      <c r="Y463" s="8">
        <v>105.84</v>
      </c>
      <c r="Z463" s="8">
        <v>105.84</v>
      </c>
      <c r="AA463">
        <v>92658.12</v>
      </c>
      <c r="AB463">
        <v>91733.51</v>
      </c>
      <c r="AC463">
        <v>97565.16</v>
      </c>
      <c r="AD463">
        <v>97104.38</v>
      </c>
      <c r="AE463">
        <v>97956.18</v>
      </c>
      <c r="AF463" s="38">
        <v>92333.39</v>
      </c>
      <c r="AG463" s="38">
        <v>92658.12</v>
      </c>
    </row>
    <row r="464" spans="2:33" x14ac:dyDescent="0.25">
      <c r="B464" s="25">
        <v>38740</v>
      </c>
      <c r="C464" s="3">
        <v>460</v>
      </c>
      <c r="D464" s="10">
        <v>20</v>
      </c>
      <c r="E464" s="9">
        <v>17</v>
      </c>
      <c r="F464" s="9">
        <v>3</v>
      </c>
      <c r="G464" s="9" t="s">
        <v>267</v>
      </c>
      <c r="H464" s="18">
        <v>0.1</v>
      </c>
      <c r="I464">
        <v>3.5783163438862786E-4</v>
      </c>
      <c r="J464" s="18">
        <v>13.93</v>
      </c>
      <c r="K464" s="18">
        <v>14.66</v>
      </c>
      <c r="L464" s="18">
        <v>0.95020463847203274</v>
      </c>
      <c r="N464" s="18">
        <v>1263.82</v>
      </c>
      <c r="O464" s="18">
        <v>2.3500000000000014</v>
      </c>
      <c r="P464" s="18">
        <v>0.93437606256375383</v>
      </c>
      <c r="Q464" s="8">
        <v>13.74</v>
      </c>
      <c r="R464" s="8">
        <v>14.28</v>
      </c>
      <c r="S464" s="8">
        <v>14.705</v>
      </c>
      <c r="T464" s="8">
        <v>15.14</v>
      </c>
      <c r="U464" s="8">
        <v>15.584</v>
      </c>
      <c r="V464" s="8">
        <v>15.927</v>
      </c>
      <c r="W464" s="8">
        <v>16.28</v>
      </c>
      <c r="X464" s="38" t="s">
        <v>222</v>
      </c>
      <c r="Y464" s="8">
        <v>105.65600000000001</v>
      </c>
      <c r="Z464" s="8">
        <v>105.65600000000001</v>
      </c>
      <c r="AA464">
        <v>93955.26</v>
      </c>
      <c r="AB464">
        <v>91984.94</v>
      </c>
      <c r="AC464">
        <v>97129.4</v>
      </c>
      <c r="AD464">
        <v>96173.1</v>
      </c>
      <c r="AE464">
        <v>97305.67</v>
      </c>
      <c r="AF464" s="38">
        <v>93592.94</v>
      </c>
      <c r="AG464" s="38">
        <v>93955.26</v>
      </c>
    </row>
    <row r="465" spans="2:33" x14ac:dyDescent="0.25">
      <c r="B465" s="25">
        <v>38741</v>
      </c>
      <c r="C465" s="3">
        <v>461</v>
      </c>
      <c r="D465" s="10">
        <v>20</v>
      </c>
      <c r="E465" s="9">
        <v>16</v>
      </c>
      <c r="F465" s="9">
        <v>4</v>
      </c>
      <c r="G465" s="9" t="s">
        <v>267</v>
      </c>
      <c r="H465" s="18">
        <v>0.1</v>
      </c>
      <c r="I465">
        <v>1.1982468616444919E-4</v>
      </c>
      <c r="J465" s="18">
        <v>13.31</v>
      </c>
      <c r="K465" s="18">
        <v>14.1</v>
      </c>
      <c r="L465" s="18">
        <v>0.94397163120567384</v>
      </c>
      <c r="N465" s="18">
        <v>1266.8599999999999</v>
      </c>
      <c r="O465" s="18">
        <v>2.7999999999999989</v>
      </c>
      <c r="P465" s="18">
        <v>0.93317734498658045</v>
      </c>
      <c r="Q465" s="8">
        <v>13.56</v>
      </c>
      <c r="R465" s="8">
        <v>14.02</v>
      </c>
      <c r="S465" s="8">
        <v>14.531000000000001</v>
      </c>
      <c r="T465" s="8">
        <v>15.05</v>
      </c>
      <c r="U465" s="8">
        <v>15.462</v>
      </c>
      <c r="V465" s="8">
        <v>15.781000000000001</v>
      </c>
      <c r="W465" s="8">
        <v>16.11</v>
      </c>
      <c r="X465" s="38" t="s">
        <v>222</v>
      </c>
      <c r="Y465" s="8">
        <v>104.51400000000001</v>
      </c>
      <c r="Z465" s="8">
        <v>104.51400000000001</v>
      </c>
      <c r="AA465">
        <v>92636.71</v>
      </c>
      <c r="AB465">
        <v>90441.21</v>
      </c>
      <c r="AC465">
        <v>96108.81</v>
      </c>
      <c r="AD465">
        <v>95575.84</v>
      </c>
      <c r="AE465">
        <v>96541.03</v>
      </c>
      <c r="AF465" s="38">
        <v>92268.26</v>
      </c>
      <c r="AG465" s="38">
        <v>92636.71</v>
      </c>
    </row>
    <row r="466" spans="2:33" x14ac:dyDescent="0.25">
      <c r="B466" s="25">
        <v>38742</v>
      </c>
      <c r="C466" s="3">
        <v>462</v>
      </c>
      <c r="D466" s="10">
        <v>20</v>
      </c>
      <c r="E466" s="9">
        <v>15</v>
      </c>
      <c r="F466" s="9">
        <v>5</v>
      </c>
      <c r="G466" s="9" t="s">
        <v>267</v>
      </c>
      <c r="H466" s="18">
        <v>0.1</v>
      </c>
      <c r="I466">
        <v>1.1982468616444919E-4</v>
      </c>
      <c r="J466" s="18">
        <v>12.87</v>
      </c>
      <c r="K466" s="18">
        <v>13.59</v>
      </c>
      <c r="L466" s="18">
        <v>0.94701986754966883</v>
      </c>
      <c r="N466" s="18">
        <v>1264.68</v>
      </c>
      <c r="O466" s="18">
        <v>3.08</v>
      </c>
      <c r="P466" s="18">
        <v>0.92422980849292258</v>
      </c>
      <c r="Q466" s="8">
        <v>13.32</v>
      </c>
      <c r="R466" s="8">
        <v>13.82</v>
      </c>
      <c r="S466" s="8">
        <v>14.412000000000001</v>
      </c>
      <c r="T466" s="8">
        <v>15.01</v>
      </c>
      <c r="U466" s="8">
        <v>15.375</v>
      </c>
      <c r="V466" s="8">
        <v>15.657999999999999</v>
      </c>
      <c r="W466" s="8">
        <v>15.95</v>
      </c>
      <c r="X466" s="38" t="s">
        <v>222</v>
      </c>
      <c r="Y466" s="8">
        <v>103.545</v>
      </c>
      <c r="Z466" s="8">
        <v>103.545</v>
      </c>
      <c r="AA466">
        <v>91089.75</v>
      </c>
      <c r="AB466">
        <v>89302.97</v>
      </c>
      <c r="AC466">
        <v>95469.69</v>
      </c>
      <c r="AD466">
        <v>95260.89</v>
      </c>
      <c r="AE466">
        <v>95972</v>
      </c>
      <c r="AF466" s="38">
        <v>90716.4</v>
      </c>
      <c r="AG466" s="38">
        <v>91089.75</v>
      </c>
    </row>
    <row r="467" spans="2:33" x14ac:dyDescent="0.25">
      <c r="B467" s="25">
        <v>38743</v>
      </c>
      <c r="C467" s="3">
        <v>463</v>
      </c>
      <c r="D467" s="10">
        <v>20</v>
      </c>
      <c r="E467" s="9">
        <v>14</v>
      </c>
      <c r="F467" s="9">
        <v>6</v>
      </c>
      <c r="G467" s="9" t="s">
        <v>267</v>
      </c>
      <c r="H467" s="18">
        <v>0.1</v>
      </c>
      <c r="I467">
        <v>1.1982468616444919E-4</v>
      </c>
      <c r="J467" s="18">
        <v>12.42</v>
      </c>
      <c r="K467" s="18">
        <v>13.24</v>
      </c>
      <c r="L467" s="18">
        <v>0.9380664652567976</v>
      </c>
      <c r="N467" s="18">
        <v>1273.83</v>
      </c>
      <c r="O467" s="18">
        <v>3.5</v>
      </c>
      <c r="P467" s="18">
        <v>0.90813242426372387</v>
      </c>
      <c r="Q467" s="8">
        <v>12.92</v>
      </c>
      <c r="R467" s="8">
        <v>13.68</v>
      </c>
      <c r="S467" s="8">
        <v>14.227</v>
      </c>
      <c r="T467" s="8">
        <v>14.78</v>
      </c>
      <c r="U467" s="8">
        <v>15.224</v>
      </c>
      <c r="V467" s="8">
        <v>15.567</v>
      </c>
      <c r="W467" s="8">
        <v>15.92</v>
      </c>
      <c r="X467" s="38" t="s">
        <v>222</v>
      </c>
      <c r="Y467" s="8">
        <v>102.318</v>
      </c>
      <c r="Z467" s="8">
        <v>102.318</v>
      </c>
      <c r="AA467">
        <v>88923.17</v>
      </c>
      <c r="AB467">
        <v>88334.36</v>
      </c>
      <c r="AC467">
        <v>94182.37</v>
      </c>
      <c r="AD467">
        <v>93972.5</v>
      </c>
      <c r="AE467">
        <v>95129.95</v>
      </c>
      <c r="AF467" s="38">
        <v>88547.83</v>
      </c>
      <c r="AG467" s="38">
        <v>88923.17</v>
      </c>
    </row>
    <row r="468" spans="2:33" x14ac:dyDescent="0.25">
      <c r="B468" s="25">
        <v>38744</v>
      </c>
      <c r="C468" s="3">
        <v>464</v>
      </c>
      <c r="D468" s="10">
        <v>20</v>
      </c>
      <c r="E468" s="9">
        <v>13</v>
      </c>
      <c r="F468" s="9">
        <v>7</v>
      </c>
      <c r="G468" s="9" t="s">
        <v>267</v>
      </c>
      <c r="H468" s="18">
        <v>0.1</v>
      </c>
      <c r="I468">
        <v>1.1982468616444919E-4</v>
      </c>
      <c r="J468" s="18">
        <v>11.97</v>
      </c>
      <c r="K468" s="18">
        <v>12.76</v>
      </c>
      <c r="L468" s="18">
        <v>0.93808777429467094</v>
      </c>
      <c r="N468" s="18">
        <v>1283.72</v>
      </c>
      <c r="O468" s="18">
        <v>3.6399999999999988</v>
      </c>
      <c r="P468" s="18">
        <v>0.90967603518558249</v>
      </c>
      <c r="Q468" s="8">
        <v>12.72</v>
      </c>
      <c r="R468" s="8">
        <v>13.35</v>
      </c>
      <c r="S468" s="8">
        <v>13.983000000000001</v>
      </c>
      <c r="T468" s="8">
        <v>14.62</v>
      </c>
      <c r="U468" s="8">
        <v>15.005000000000001</v>
      </c>
      <c r="V468" s="8">
        <v>15.303000000000001</v>
      </c>
      <c r="W468" s="8">
        <v>15.61</v>
      </c>
      <c r="X468" s="38" t="s">
        <v>222</v>
      </c>
      <c r="Y468" s="8">
        <v>100.59099999999999</v>
      </c>
      <c r="Z468" s="8">
        <v>100.59099999999999</v>
      </c>
      <c r="AA468">
        <v>87278.23</v>
      </c>
      <c r="AB468">
        <v>86435.16</v>
      </c>
      <c r="AC468">
        <v>92792.08</v>
      </c>
      <c r="AD468">
        <v>92847.12</v>
      </c>
      <c r="AE468">
        <v>93702.09</v>
      </c>
      <c r="AF468" s="38">
        <v>86899.23</v>
      </c>
      <c r="AG468" s="38">
        <v>87278.23</v>
      </c>
    </row>
    <row r="469" spans="2:33" x14ac:dyDescent="0.25">
      <c r="B469" s="25">
        <v>38747</v>
      </c>
      <c r="C469" s="3">
        <v>465</v>
      </c>
      <c r="D469" s="10">
        <v>20</v>
      </c>
      <c r="E469" s="9">
        <v>12</v>
      </c>
      <c r="F469" s="9">
        <v>8</v>
      </c>
      <c r="G469" s="9" t="s">
        <v>267</v>
      </c>
      <c r="H469" s="18">
        <v>0.1</v>
      </c>
      <c r="I469">
        <v>3.5951713408022279E-4</v>
      </c>
      <c r="J469" s="18">
        <v>12.39</v>
      </c>
      <c r="K469" s="18">
        <v>12.91</v>
      </c>
      <c r="L469" s="18">
        <v>0.95972114639814099</v>
      </c>
      <c r="N469" s="18">
        <v>1285.19</v>
      </c>
      <c r="O469" s="18">
        <v>3.26</v>
      </c>
      <c r="P469" s="18">
        <v>0.90280279559046039</v>
      </c>
      <c r="Q469" s="8">
        <v>12.53</v>
      </c>
      <c r="R469" s="8">
        <v>13.21</v>
      </c>
      <c r="S469" s="8">
        <v>13.879</v>
      </c>
      <c r="T469" s="8">
        <v>14.55</v>
      </c>
      <c r="U469" s="8">
        <v>14.978999999999999</v>
      </c>
      <c r="V469" s="8">
        <v>15.308999999999999</v>
      </c>
      <c r="W469" s="8">
        <v>15.65</v>
      </c>
      <c r="X469" s="38" t="s">
        <v>222</v>
      </c>
      <c r="Y469" s="8">
        <v>100.107</v>
      </c>
      <c r="Z469" s="8">
        <v>100.107</v>
      </c>
      <c r="AA469">
        <v>86165.81</v>
      </c>
      <c r="AB469">
        <v>85668.17</v>
      </c>
      <c r="AC469">
        <v>92236.28</v>
      </c>
      <c r="AD469">
        <v>92551.19</v>
      </c>
      <c r="AE469">
        <v>93640.68</v>
      </c>
      <c r="AF469" s="38">
        <v>85760.4</v>
      </c>
      <c r="AG469" s="38">
        <v>86165.81</v>
      </c>
    </row>
    <row r="470" spans="2:33" x14ac:dyDescent="0.25">
      <c r="B470" s="25">
        <v>38748</v>
      </c>
      <c r="C470" s="3">
        <v>466</v>
      </c>
      <c r="D470" s="10">
        <v>20</v>
      </c>
      <c r="E470" s="9">
        <v>11</v>
      </c>
      <c r="F470" s="9">
        <v>9</v>
      </c>
      <c r="G470" s="9" t="s">
        <v>267</v>
      </c>
      <c r="H470" s="18">
        <v>0.1</v>
      </c>
      <c r="I470">
        <v>1.222122304462836E-4</v>
      </c>
      <c r="J470" s="18">
        <v>12.95</v>
      </c>
      <c r="K470" s="18">
        <v>13</v>
      </c>
      <c r="L470" s="18">
        <v>0.99615384615384606</v>
      </c>
      <c r="N470" s="18">
        <v>1280.08</v>
      </c>
      <c r="O470" s="18">
        <v>2.75</v>
      </c>
      <c r="P470" s="18">
        <v>0.91604154645124047</v>
      </c>
      <c r="Q470" s="8">
        <v>12.7</v>
      </c>
      <c r="R470" s="8">
        <v>13.19</v>
      </c>
      <c r="S470" s="8">
        <v>13.864000000000001</v>
      </c>
      <c r="T470" s="8">
        <v>14.54</v>
      </c>
      <c r="U470" s="8">
        <v>14.992000000000001</v>
      </c>
      <c r="V470" s="8">
        <v>15.340999999999999</v>
      </c>
      <c r="W470" s="8">
        <v>15.7</v>
      </c>
      <c r="X470" s="38" t="s">
        <v>222</v>
      </c>
      <c r="Y470" s="8">
        <v>100.327</v>
      </c>
      <c r="Z470" s="8">
        <v>100.327</v>
      </c>
      <c r="AA470">
        <v>86743.57</v>
      </c>
      <c r="AB470">
        <v>85566.09</v>
      </c>
      <c r="AC470">
        <v>92164.62</v>
      </c>
      <c r="AD470">
        <v>92564.7</v>
      </c>
      <c r="AE470">
        <v>93780.19</v>
      </c>
      <c r="AF470" s="38">
        <v>86324.96</v>
      </c>
      <c r="AG470" s="38">
        <v>86743.57</v>
      </c>
    </row>
    <row r="471" spans="2:33" x14ac:dyDescent="0.25">
      <c r="B471" s="25">
        <v>38749</v>
      </c>
      <c r="C471" s="3">
        <v>467</v>
      </c>
      <c r="D471" s="10">
        <v>20</v>
      </c>
      <c r="E471" s="9">
        <v>10</v>
      </c>
      <c r="F471" s="9">
        <v>10</v>
      </c>
      <c r="G471" s="9" t="s">
        <v>267</v>
      </c>
      <c r="H471" s="18">
        <v>0.1</v>
      </c>
      <c r="I471">
        <v>1.222122304462836E-4</v>
      </c>
      <c r="J471" s="18">
        <v>12.36</v>
      </c>
      <c r="K471" s="18">
        <v>12.83</v>
      </c>
      <c r="L471" s="18">
        <v>0.96336710833982853</v>
      </c>
      <c r="N471" s="18">
        <v>1282.46</v>
      </c>
      <c r="O471" s="18">
        <v>3.3000000000000007</v>
      </c>
      <c r="P471" s="18">
        <v>0.91712547087800633</v>
      </c>
      <c r="Q471" s="8">
        <v>12.66</v>
      </c>
      <c r="R471" s="8">
        <v>13.14</v>
      </c>
      <c r="S471" s="8">
        <v>13.804</v>
      </c>
      <c r="T471" s="8">
        <v>14.47</v>
      </c>
      <c r="U471" s="8">
        <v>14.935</v>
      </c>
      <c r="V471" s="8">
        <v>15.292</v>
      </c>
      <c r="W471" s="8">
        <v>15.66</v>
      </c>
      <c r="X471" s="38" t="s">
        <v>222</v>
      </c>
      <c r="Y471" s="8">
        <v>99.960999999999999</v>
      </c>
      <c r="Z471" s="8">
        <v>99.960999999999999</v>
      </c>
      <c r="AA471">
        <v>86452.63</v>
      </c>
      <c r="AB471">
        <v>85228.64</v>
      </c>
      <c r="AC471">
        <v>91754.06</v>
      </c>
      <c r="AD471">
        <v>92177.95</v>
      </c>
      <c r="AE471">
        <v>93459.47</v>
      </c>
      <c r="AF471" s="38">
        <v>86024.87</v>
      </c>
      <c r="AG471" s="38">
        <v>86452.63</v>
      </c>
    </row>
    <row r="472" spans="2:33" x14ac:dyDescent="0.25">
      <c r="B472" s="25">
        <v>38750</v>
      </c>
      <c r="C472" s="3">
        <v>468</v>
      </c>
      <c r="D472" s="10">
        <v>20</v>
      </c>
      <c r="E472" s="9">
        <v>9</v>
      </c>
      <c r="F472" s="9">
        <v>11</v>
      </c>
      <c r="G472" s="9" t="s">
        <v>267</v>
      </c>
      <c r="H472" s="18">
        <v>0.1</v>
      </c>
      <c r="I472">
        <v>1.222122304462836E-4</v>
      </c>
      <c r="J472" s="18">
        <v>13.23</v>
      </c>
      <c r="K472" s="18">
        <v>13.52</v>
      </c>
      <c r="L472" s="18">
        <v>0.97855029585798825</v>
      </c>
      <c r="N472" s="18">
        <v>1270.8399999999999</v>
      </c>
      <c r="O472" s="18">
        <v>2.5599999999999987</v>
      </c>
      <c r="P472" s="18">
        <v>0.92318736539842061</v>
      </c>
      <c r="Q472" s="8">
        <v>12.86</v>
      </c>
      <c r="R472" s="8">
        <v>13.23</v>
      </c>
      <c r="S472" s="8">
        <v>13.93</v>
      </c>
      <c r="T472" s="8">
        <v>14.63</v>
      </c>
      <c r="U472" s="8">
        <v>15.082000000000001</v>
      </c>
      <c r="V472" s="8">
        <v>15.430999999999999</v>
      </c>
      <c r="W472" s="8">
        <v>15.79</v>
      </c>
      <c r="X472" s="38" t="s">
        <v>222</v>
      </c>
      <c r="Y472" s="8">
        <v>100.953</v>
      </c>
      <c r="Z472" s="8">
        <v>100.953</v>
      </c>
      <c r="AA472">
        <v>87396.35</v>
      </c>
      <c r="AB472">
        <v>85931.98</v>
      </c>
      <c r="AC472">
        <v>92702.22</v>
      </c>
      <c r="AD472">
        <v>93146</v>
      </c>
      <c r="AE472">
        <v>94356</v>
      </c>
      <c r="AF472" s="38">
        <v>86953.41</v>
      </c>
      <c r="AG472" s="38">
        <v>87396.35</v>
      </c>
    </row>
    <row r="473" spans="2:33" x14ac:dyDescent="0.25">
      <c r="B473" s="25">
        <v>38751</v>
      </c>
      <c r="C473" s="3">
        <v>469</v>
      </c>
      <c r="D473" s="10">
        <v>20</v>
      </c>
      <c r="E473" s="9">
        <v>8</v>
      </c>
      <c r="F473" s="9">
        <v>-8</v>
      </c>
      <c r="G473" s="9" t="s">
        <v>267</v>
      </c>
      <c r="H473" s="18">
        <v>0.1</v>
      </c>
      <c r="I473">
        <v>1.222122304462836E-4</v>
      </c>
      <c r="J473" s="18">
        <v>12.96</v>
      </c>
      <c r="K473" s="18">
        <v>13.34</v>
      </c>
      <c r="L473" s="18">
        <v>0.97151424287856081</v>
      </c>
      <c r="N473" s="18">
        <v>1264.03</v>
      </c>
      <c r="O473" s="18">
        <v>2.76</v>
      </c>
      <c r="P473" s="18">
        <v>0.9265658747300215</v>
      </c>
      <c r="Q473" s="8">
        <v>12.87</v>
      </c>
      <c r="R473" s="8">
        <v>13.17</v>
      </c>
      <c r="S473" s="8">
        <v>13.89</v>
      </c>
      <c r="T473" s="8">
        <v>14.61</v>
      </c>
      <c r="U473" s="8">
        <v>15.042999999999999</v>
      </c>
      <c r="V473" s="8">
        <v>15.375999999999999</v>
      </c>
      <c r="W473" s="8">
        <v>15.72</v>
      </c>
      <c r="X473" s="38" t="s">
        <v>222</v>
      </c>
      <c r="Y473" s="8">
        <v>100.679</v>
      </c>
      <c r="Z473" s="8">
        <v>100.679</v>
      </c>
      <c r="AA473">
        <v>87193.25</v>
      </c>
      <c r="AB473">
        <v>85640.3</v>
      </c>
      <c r="AC473">
        <v>92532.67</v>
      </c>
      <c r="AD473">
        <v>92961.11</v>
      </c>
      <c r="AE473">
        <v>94071.12</v>
      </c>
      <c r="AF473" s="38">
        <v>86740.71</v>
      </c>
      <c r="AG473" s="38">
        <v>87193.25</v>
      </c>
    </row>
    <row r="474" spans="2:33" x14ac:dyDescent="0.25">
      <c r="B474" s="25">
        <v>38754</v>
      </c>
      <c r="C474" s="3">
        <v>470</v>
      </c>
      <c r="D474" s="10">
        <v>20</v>
      </c>
      <c r="E474" s="9">
        <v>7</v>
      </c>
      <c r="F474" s="9">
        <v>-7</v>
      </c>
      <c r="G474" s="9" t="s">
        <v>267</v>
      </c>
      <c r="H474" s="18">
        <v>0.1</v>
      </c>
      <c r="I474">
        <v>3.6668150065177763E-4</v>
      </c>
      <c r="J474" s="18">
        <v>13.04</v>
      </c>
      <c r="K474" s="18">
        <v>13.37</v>
      </c>
      <c r="L474" s="18">
        <v>0.97531787584143603</v>
      </c>
      <c r="N474" s="18">
        <v>1265.02</v>
      </c>
      <c r="O474" s="18">
        <v>2.7300000000000004</v>
      </c>
      <c r="P474" s="18">
        <v>0.9185504126300682</v>
      </c>
      <c r="Q474" s="8">
        <v>12.8</v>
      </c>
      <c r="R474" s="8">
        <v>13.23</v>
      </c>
      <c r="S474" s="8">
        <v>13.935</v>
      </c>
      <c r="T474" s="8">
        <v>14.64</v>
      </c>
      <c r="U474" s="8">
        <v>15.08</v>
      </c>
      <c r="V474" s="8">
        <v>15.42</v>
      </c>
      <c r="W474" s="8">
        <v>15.77</v>
      </c>
      <c r="X474" s="38" t="s">
        <v>222</v>
      </c>
      <c r="Y474" s="8">
        <v>100.875</v>
      </c>
      <c r="Z474" s="8">
        <v>100.875</v>
      </c>
      <c r="AA474">
        <v>87321.99</v>
      </c>
      <c r="AB474">
        <v>85987.25</v>
      </c>
      <c r="AC474">
        <v>92793.77</v>
      </c>
      <c r="AD474">
        <v>93210.880000000005</v>
      </c>
      <c r="AE474">
        <v>94360.58</v>
      </c>
      <c r="AF474" s="38">
        <v>86836.98</v>
      </c>
      <c r="AG474" s="38">
        <v>87321.99</v>
      </c>
    </row>
    <row r="475" spans="2:33" x14ac:dyDescent="0.25">
      <c r="B475" s="25">
        <v>38755</v>
      </c>
      <c r="C475" s="3">
        <v>471</v>
      </c>
      <c r="D475" s="10">
        <v>20</v>
      </c>
      <c r="E475" s="9">
        <v>6</v>
      </c>
      <c r="F475" s="9">
        <v>-6</v>
      </c>
      <c r="G475" s="9" t="s">
        <v>267</v>
      </c>
      <c r="H475" s="18">
        <v>0.1</v>
      </c>
      <c r="I475">
        <v>1.222122304462836E-4</v>
      </c>
      <c r="J475" s="18">
        <v>13.59</v>
      </c>
      <c r="K475" s="18">
        <v>13.91</v>
      </c>
      <c r="L475" s="18">
        <v>0.97699496764917326</v>
      </c>
      <c r="N475" s="18">
        <v>1254.78</v>
      </c>
      <c r="O475" s="18">
        <v>2.2599999999999998</v>
      </c>
      <c r="P475" s="18">
        <v>0.93033226152197213</v>
      </c>
      <c r="Q475" s="8">
        <v>13.02</v>
      </c>
      <c r="R475" s="8">
        <v>13.29</v>
      </c>
      <c r="S475" s="8">
        <v>13.994999999999999</v>
      </c>
      <c r="T475" s="8">
        <v>14.7</v>
      </c>
      <c r="U475" s="8">
        <v>15.148</v>
      </c>
      <c r="V475" s="8">
        <v>15.494</v>
      </c>
      <c r="W475" s="8">
        <v>15.85</v>
      </c>
      <c r="X475" s="38" t="s">
        <v>222</v>
      </c>
      <c r="Y475" s="8">
        <v>101.49699999999999</v>
      </c>
      <c r="Z475" s="8">
        <v>101.49699999999999</v>
      </c>
      <c r="AA475">
        <v>88052.51</v>
      </c>
      <c r="AB475">
        <v>86373.7</v>
      </c>
      <c r="AC475">
        <v>93190.99</v>
      </c>
      <c r="AD475">
        <v>93631.33</v>
      </c>
      <c r="AE475">
        <v>94815.86</v>
      </c>
      <c r="AF475" s="38">
        <v>87552.83</v>
      </c>
      <c r="AG475" s="38">
        <v>88052.51</v>
      </c>
    </row>
    <row r="476" spans="2:33" x14ac:dyDescent="0.25">
      <c r="B476" s="25">
        <v>38756</v>
      </c>
      <c r="C476" s="3">
        <v>472</v>
      </c>
      <c r="D476" s="10">
        <v>20</v>
      </c>
      <c r="E476" s="9">
        <v>5</v>
      </c>
      <c r="F476" s="9">
        <v>-5</v>
      </c>
      <c r="G476" s="9" t="s">
        <v>267</v>
      </c>
      <c r="H476" s="18">
        <v>0.1</v>
      </c>
      <c r="I476">
        <v>1.222122304462836E-4</v>
      </c>
      <c r="J476" s="18">
        <v>12.83</v>
      </c>
      <c r="K476" s="18">
        <v>13.36</v>
      </c>
      <c r="L476" s="18">
        <v>0.96032934131736536</v>
      </c>
      <c r="N476" s="18">
        <v>1265.6500000000001</v>
      </c>
      <c r="O476" s="18">
        <v>2.9299999999999997</v>
      </c>
      <c r="P476" s="18">
        <v>0.90388518411133667</v>
      </c>
      <c r="Q476" s="8">
        <v>12.47</v>
      </c>
      <c r="R476" s="8">
        <v>13.05</v>
      </c>
      <c r="S476" s="8">
        <v>13.795999999999999</v>
      </c>
      <c r="T476" s="8">
        <v>14.54</v>
      </c>
      <c r="U476" s="8">
        <v>15.016</v>
      </c>
      <c r="V476" s="8">
        <v>15.382999999999999</v>
      </c>
      <c r="W476" s="8">
        <v>15.76</v>
      </c>
      <c r="X476" s="38" t="s">
        <v>222</v>
      </c>
      <c r="Y476" s="8">
        <v>100.015</v>
      </c>
      <c r="Z476" s="8">
        <v>100.015</v>
      </c>
      <c r="AA476">
        <v>85948.95</v>
      </c>
      <c r="AB476">
        <v>85076.34</v>
      </c>
      <c r="AC476">
        <v>92113.19</v>
      </c>
      <c r="AD476">
        <v>92777.2</v>
      </c>
      <c r="AE476">
        <v>94108.19</v>
      </c>
      <c r="AF476" s="38">
        <v>85450.5</v>
      </c>
      <c r="AG476" s="38">
        <v>85948.95</v>
      </c>
    </row>
    <row r="477" spans="2:33" x14ac:dyDescent="0.25">
      <c r="B477" s="25">
        <v>38757</v>
      </c>
      <c r="C477" s="3">
        <v>473</v>
      </c>
      <c r="D477" s="10">
        <v>20</v>
      </c>
      <c r="E477" s="9">
        <v>4</v>
      </c>
      <c r="F477" s="9">
        <v>-4</v>
      </c>
      <c r="G477" s="9" t="s">
        <v>267</v>
      </c>
      <c r="H477" s="18">
        <v>0.1</v>
      </c>
      <c r="I477">
        <v>1.222122304462836E-4</v>
      </c>
      <c r="J477" s="18">
        <v>13.12</v>
      </c>
      <c r="K477" s="18">
        <v>13.46</v>
      </c>
      <c r="L477" s="18">
        <v>0.97473997028231785</v>
      </c>
      <c r="N477" s="18">
        <v>1263.78</v>
      </c>
      <c r="O477" s="18">
        <v>2.5900000000000016</v>
      </c>
      <c r="P477" s="18">
        <v>0.90769455822118195</v>
      </c>
      <c r="Q477" s="8">
        <v>12.41</v>
      </c>
      <c r="R477" s="8">
        <v>12.89</v>
      </c>
      <c r="S477" s="8">
        <v>13.672000000000001</v>
      </c>
      <c r="T477" s="8">
        <v>14.45</v>
      </c>
      <c r="U477" s="8">
        <v>14.943</v>
      </c>
      <c r="V477" s="8">
        <v>15.321</v>
      </c>
      <c r="W477" s="8">
        <v>15.71</v>
      </c>
      <c r="X477" s="38" t="s">
        <v>222</v>
      </c>
      <c r="Y477" s="8">
        <v>99.395999999999987</v>
      </c>
      <c r="Z477" s="8">
        <v>99.395999999999987</v>
      </c>
      <c r="AA477">
        <v>85029.13</v>
      </c>
      <c r="AB477">
        <v>84268.82</v>
      </c>
      <c r="AC477">
        <v>91504.86</v>
      </c>
      <c r="AD477">
        <v>92313.49</v>
      </c>
      <c r="AE477">
        <v>93724.11</v>
      </c>
      <c r="AF477" s="38">
        <v>84525.57</v>
      </c>
      <c r="AG477" s="38">
        <v>85029.13</v>
      </c>
    </row>
    <row r="478" spans="2:33" x14ac:dyDescent="0.25">
      <c r="B478" s="25">
        <v>38758</v>
      </c>
      <c r="C478" s="3">
        <v>474</v>
      </c>
      <c r="D478" s="10">
        <v>20</v>
      </c>
      <c r="E478" s="9">
        <v>3</v>
      </c>
      <c r="F478" s="9">
        <v>-3</v>
      </c>
      <c r="G478" s="9" t="s">
        <v>267</v>
      </c>
      <c r="H478" s="18">
        <v>0.1</v>
      </c>
      <c r="I478">
        <v>1.222122304462836E-4</v>
      </c>
      <c r="J478" s="18">
        <v>12.87</v>
      </c>
      <c r="K478" s="18">
        <v>13.28</v>
      </c>
      <c r="L478" s="18">
        <v>0.96912650602409633</v>
      </c>
      <c r="N478" s="18">
        <v>1266.99</v>
      </c>
      <c r="O478" s="18">
        <v>2.8400000000000016</v>
      </c>
      <c r="P478" s="18">
        <v>0.90298561938827648</v>
      </c>
      <c r="Q478" s="8">
        <v>12.37</v>
      </c>
      <c r="R478" s="8">
        <v>12.85</v>
      </c>
      <c r="S478" s="8">
        <v>13.699</v>
      </c>
      <c r="T478" s="8">
        <v>14.54</v>
      </c>
      <c r="U478" s="8">
        <v>14.996</v>
      </c>
      <c r="V478" s="8">
        <v>15.348000000000001</v>
      </c>
      <c r="W478" s="8">
        <v>15.71</v>
      </c>
      <c r="X478" s="38" t="s">
        <v>222</v>
      </c>
      <c r="Y478" s="8">
        <v>99.513000000000005</v>
      </c>
      <c r="Z478" s="8">
        <v>99.513000000000005</v>
      </c>
      <c r="AA478">
        <v>84774.18</v>
      </c>
      <c r="AB478">
        <v>84384.5</v>
      </c>
      <c r="AC478">
        <v>92030.28</v>
      </c>
      <c r="AD478">
        <v>92688.28</v>
      </c>
      <c r="AE478">
        <v>93926.96</v>
      </c>
      <c r="AF478" s="38">
        <v>84261.8</v>
      </c>
      <c r="AG478" s="38">
        <v>84774.18</v>
      </c>
    </row>
    <row r="479" spans="2:33" x14ac:dyDescent="0.25">
      <c r="B479" s="25">
        <v>38761</v>
      </c>
      <c r="C479" s="3">
        <v>475</v>
      </c>
      <c r="D479" s="10">
        <v>20</v>
      </c>
      <c r="E479" s="9">
        <v>2</v>
      </c>
      <c r="F479" s="9">
        <v>-2</v>
      </c>
      <c r="G479" s="9" t="s">
        <v>267</v>
      </c>
      <c r="H479" s="18">
        <v>0.1</v>
      </c>
      <c r="I479">
        <v>3.6668150065177763E-4</v>
      </c>
      <c r="J479" s="18">
        <v>13.35</v>
      </c>
      <c r="K479" s="18">
        <v>13.6</v>
      </c>
      <c r="L479" s="18">
        <v>0.98161764705882348</v>
      </c>
      <c r="N479" s="18">
        <v>1262.8599999999999</v>
      </c>
      <c r="O479" s="18">
        <v>2.4900000000000002</v>
      </c>
      <c r="P479" s="18">
        <v>0.90648513077749915</v>
      </c>
      <c r="Q479" s="8">
        <v>12.65</v>
      </c>
      <c r="R479" s="8">
        <v>13.07</v>
      </c>
      <c r="S479" s="8">
        <v>13.955</v>
      </c>
      <c r="T479" s="8">
        <v>14.83</v>
      </c>
      <c r="U479" s="8">
        <v>15.223000000000001</v>
      </c>
      <c r="V479" s="8">
        <v>15.526</v>
      </c>
      <c r="W479" s="8">
        <v>15.84</v>
      </c>
      <c r="X479" s="38" t="s">
        <v>222</v>
      </c>
      <c r="Y479" s="8">
        <v>101.09399999999999</v>
      </c>
      <c r="Z479" s="8">
        <v>101.09399999999999</v>
      </c>
      <c r="AA479">
        <v>86301.83</v>
      </c>
      <c r="AB479">
        <v>85979.9</v>
      </c>
      <c r="AC479">
        <v>93888.6</v>
      </c>
      <c r="AD479">
        <v>94168.66</v>
      </c>
      <c r="AE479">
        <v>95088.03</v>
      </c>
      <c r="AF479" s="38">
        <v>85749.31</v>
      </c>
      <c r="AG479" s="38">
        <v>86301.83</v>
      </c>
    </row>
    <row r="480" spans="2:33" x14ac:dyDescent="0.25">
      <c r="B480" s="25">
        <v>38762</v>
      </c>
      <c r="C480" s="3">
        <v>476</v>
      </c>
      <c r="D480" s="10">
        <v>20</v>
      </c>
      <c r="E480" s="9">
        <v>1</v>
      </c>
      <c r="F480" s="9">
        <v>-1</v>
      </c>
      <c r="G480" s="9" t="s">
        <v>267</v>
      </c>
      <c r="H480" s="18">
        <v>0.1</v>
      </c>
      <c r="I480">
        <v>1.2403835348195891E-4</v>
      </c>
      <c r="J480" s="18">
        <v>12.25</v>
      </c>
      <c r="K480" s="18">
        <v>12.99</v>
      </c>
      <c r="L480" s="18">
        <v>0.94303310238645111</v>
      </c>
      <c r="N480" s="18">
        <v>1275.53</v>
      </c>
      <c r="O480" s="18">
        <v>3.4299999999999997</v>
      </c>
      <c r="P480" s="18">
        <v>0.86656997824510518</v>
      </c>
      <c r="Q480" s="8">
        <v>11.95</v>
      </c>
      <c r="R480" s="8">
        <v>12.93</v>
      </c>
      <c r="S480" s="8">
        <v>13.79</v>
      </c>
      <c r="T480" s="8">
        <v>14.64</v>
      </c>
      <c r="U480" s="8">
        <v>15.045</v>
      </c>
      <c r="V480" s="8">
        <v>15.356999999999999</v>
      </c>
      <c r="W480" s="8">
        <v>15.68</v>
      </c>
      <c r="X480" s="38" t="s">
        <v>222</v>
      </c>
      <c r="Y480" s="8">
        <v>99.391999999999996</v>
      </c>
      <c r="Z480" s="8">
        <v>99.391999999999996</v>
      </c>
      <c r="AA480">
        <v>85201.44</v>
      </c>
      <c r="AB480">
        <v>84978.45</v>
      </c>
      <c r="AC480">
        <v>92701.74</v>
      </c>
      <c r="AD480">
        <v>93074.1</v>
      </c>
      <c r="AE480">
        <v>94060.85</v>
      </c>
      <c r="AF480" s="38">
        <v>84645.33</v>
      </c>
      <c r="AG480" s="38">
        <v>85201.44</v>
      </c>
    </row>
    <row r="481" spans="2:33" x14ac:dyDescent="0.25">
      <c r="B481" s="25">
        <v>38763</v>
      </c>
      <c r="C481" s="3">
        <v>477</v>
      </c>
      <c r="D481" s="10">
        <v>24</v>
      </c>
      <c r="E481" s="9">
        <v>24</v>
      </c>
      <c r="F481" s="9">
        <v>0</v>
      </c>
      <c r="G481" s="9" t="s">
        <v>268</v>
      </c>
      <c r="H481" s="18">
        <v>0.1</v>
      </c>
      <c r="I481">
        <v>1.2403835348195891E-4</v>
      </c>
      <c r="J481" s="18">
        <v>12.31</v>
      </c>
      <c r="K481" s="18">
        <v>12.85</v>
      </c>
      <c r="L481" s="18">
        <v>0.95797665369649809</v>
      </c>
      <c r="N481" s="18">
        <v>1280</v>
      </c>
      <c r="O481" s="18">
        <v>3.7889999999999997</v>
      </c>
      <c r="P481" s="18">
        <v>0.88972602739726026</v>
      </c>
      <c r="Q481" s="8">
        <v>12.99</v>
      </c>
      <c r="R481" s="8">
        <v>13.798</v>
      </c>
      <c r="S481" s="8">
        <v>14.6</v>
      </c>
      <c r="T481" s="8">
        <v>15.029</v>
      </c>
      <c r="U481" s="8">
        <v>15.359</v>
      </c>
      <c r="V481" s="8">
        <v>15.7</v>
      </c>
      <c r="W481" s="8">
        <v>16.099</v>
      </c>
      <c r="X481" s="38" t="s">
        <v>222</v>
      </c>
      <c r="Y481" s="8">
        <v>103.575</v>
      </c>
      <c r="Z481" s="8">
        <v>103.575</v>
      </c>
      <c r="AA481">
        <v>85607.37</v>
      </c>
      <c r="AB481">
        <v>85038.29</v>
      </c>
      <c r="AC481">
        <v>92459.96</v>
      </c>
      <c r="AD481">
        <v>92986.66</v>
      </c>
      <c r="AE481">
        <v>94084.76</v>
      </c>
      <c r="AF481" s="38">
        <v>85038.12</v>
      </c>
      <c r="AG481" s="38">
        <v>85607.37</v>
      </c>
    </row>
    <row r="482" spans="2:33" x14ac:dyDescent="0.25">
      <c r="B482" s="25">
        <v>38764</v>
      </c>
      <c r="C482" s="3">
        <v>478</v>
      </c>
      <c r="D482" s="10">
        <v>24</v>
      </c>
      <c r="E482" s="9">
        <v>23</v>
      </c>
      <c r="F482" s="9">
        <v>1</v>
      </c>
      <c r="G482" s="9" t="s">
        <v>268</v>
      </c>
      <c r="H482" s="18">
        <v>0.1</v>
      </c>
      <c r="I482">
        <v>1.2403835348195891E-4</v>
      </c>
      <c r="J482" s="18">
        <v>11.48</v>
      </c>
      <c r="K482" s="18">
        <v>12.2</v>
      </c>
      <c r="L482" s="18">
        <v>0.94098360655737712</v>
      </c>
      <c r="N482" s="18">
        <v>1289.3800000000001</v>
      </c>
      <c r="O482" s="18">
        <v>4.527000000000001</v>
      </c>
      <c r="P482" s="18">
        <v>0.88718662952646243</v>
      </c>
      <c r="Q482" s="8">
        <v>12.74</v>
      </c>
      <c r="R482" s="8">
        <v>13.553000000000001</v>
      </c>
      <c r="S482" s="8">
        <v>14.36</v>
      </c>
      <c r="T482" s="8">
        <v>14.833</v>
      </c>
      <c r="U482" s="8">
        <v>15.196</v>
      </c>
      <c r="V482" s="8">
        <v>15.57</v>
      </c>
      <c r="W482" s="8">
        <v>16.007000000000001</v>
      </c>
      <c r="X482" s="38" t="s">
        <v>222</v>
      </c>
      <c r="Y482" s="8">
        <v>102.25900000000001</v>
      </c>
      <c r="Z482" s="8">
        <v>102.25900000000001</v>
      </c>
      <c r="AA482">
        <v>83976.05</v>
      </c>
      <c r="AB482">
        <v>83543.81</v>
      </c>
      <c r="AC482">
        <v>90964.99</v>
      </c>
      <c r="AD482">
        <v>91795.12</v>
      </c>
      <c r="AE482">
        <v>93107.98</v>
      </c>
      <c r="AF482" s="38">
        <v>83407.100000000006</v>
      </c>
      <c r="AG482" s="38">
        <v>83976.05</v>
      </c>
    </row>
    <row r="483" spans="2:33" x14ac:dyDescent="0.25">
      <c r="B483" s="25">
        <v>38765</v>
      </c>
      <c r="C483" s="3">
        <v>479</v>
      </c>
      <c r="D483" s="10">
        <v>24</v>
      </c>
      <c r="E483" s="9">
        <v>22</v>
      </c>
      <c r="F483" s="9">
        <v>2</v>
      </c>
      <c r="G483" s="9" t="s">
        <v>268</v>
      </c>
      <c r="H483" s="18">
        <v>0.1</v>
      </c>
      <c r="I483">
        <v>1.2403835348195891E-4</v>
      </c>
      <c r="J483" s="18">
        <v>12.01</v>
      </c>
      <c r="K483" s="18">
        <v>12.43</v>
      </c>
      <c r="L483" s="18">
        <v>0.96621078037007246</v>
      </c>
      <c r="N483" s="18">
        <v>1287.24</v>
      </c>
      <c r="O483" s="18">
        <v>3.8090000000000011</v>
      </c>
      <c r="P483" s="18">
        <v>0.87988826815642451</v>
      </c>
      <c r="Q483" s="8">
        <v>12.6</v>
      </c>
      <c r="R483" s="8">
        <v>13.465</v>
      </c>
      <c r="S483" s="8">
        <v>14.32</v>
      </c>
      <c r="T483" s="8">
        <v>14.749000000000001</v>
      </c>
      <c r="U483" s="8">
        <v>15.079000000000001</v>
      </c>
      <c r="V483" s="8">
        <v>15.42</v>
      </c>
      <c r="W483" s="8">
        <v>15.819000000000001</v>
      </c>
      <c r="X483" s="38" t="s">
        <v>222</v>
      </c>
      <c r="Y483" s="8">
        <v>101.452</v>
      </c>
      <c r="Z483" s="8">
        <v>101.452</v>
      </c>
      <c r="AA483">
        <v>83096.95</v>
      </c>
      <c r="AB483">
        <v>83038.929999999993</v>
      </c>
      <c r="AC483">
        <v>90700.42</v>
      </c>
      <c r="AD483">
        <v>91270.74</v>
      </c>
      <c r="AE483">
        <v>92386.7</v>
      </c>
      <c r="AF483" s="38">
        <v>82523.61</v>
      </c>
      <c r="AG483" s="38">
        <v>83096.95</v>
      </c>
    </row>
    <row r="484" spans="2:33" x14ac:dyDescent="0.25">
      <c r="B484" s="25">
        <v>38769</v>
      </c>
      <c r="C484" s="3">
        <v>480</v>
      </c>
      <c r="D484" s="10">
        <v>24</v>
      </c>
      <c r="E484" s="9">
        <v>21</v>
      </c>
      <c r="F484" s="9">
        <v>3</v>
      </c>
      <c r="G484" s="9" t="s">
        <v>268</v>
      </c>
      <c r="H484" s="18">
        <v>0.1</v>
      </c>
      <c r="I484">
        <v>4.9624573464046584E-4</v>
      </c>
      <c r="J484" s="18">
        <v>12.41</v>
      </c>
      <c r="K484" s="18">
        <v>12.51</v>
      </c>
      <c r="L484" s="18">
        <v>0.9920063948840927</v>
      </c>
      <c r="N484" s="18">
        <v>1283.03</v>
      </c>
      <c r="O484" s="18">
        <v>3.1679999999999993</v>
      </c>
      <c r="P484" s="18">
        <v>0.87605633802816907</v>
      </c>
      <c r="Q484" s="8">
        <v>12.44</v>
      </c>
      <c r="R484" s="8">
        <v>13.67</v>
      </c>
      <c r="S484" s="8">
        <v>14.2</v>
      </c>
      <c r="T484" s="8">
        <v>14.593</v>
      </c>
      <c r="U484" s="8">
        <v>14.897</v>
      </c>
      <c r="V484" s="8">
        <v>15.21</v>
      </c>
      <c r="W484" s="8">
        <v>15.577999999999999</v>
      </c>
      <c r="X484" s="38" t="s">
        <v>222</v>
      </c>
      <c r="Y484" s="8">
        <v>100.58800000000002</v>
      </c>
      <c r="Z484" s="8">
        <v>100.58800000000002</v>
      </c>
      <c r="AA484">
        <v>82390.3</v>
      </c>
      <c r="AB484">
        <v>84085.86</v>
      </c>
      <c r="AC484">
        <v>89959.81</v>
      </c>
      <c r="AD484">
        <v>90333.3</v>
      </c>
      <c r="AE484">
        <v>91295.32</v>
      </c>
      <c r="AF484" s="38">
        <v>81780.89</v>
      </c>
      <c r="AG484" s="38">
        <v>82390.3</v>
      </c>
    </row>
    <row r="485" spans="2:33" x14ac:dyDescent="0.25">
      <c r="B485" s="25">
        <v>38770</v>
      </c>
      <c r="C485" s="3">
        <v>481</v>
      </c>
      <c r="D485" s="10">
        <v>24</v>
      </c>
      <c r="E485" s="9">
        <v>20</v>
      </c>
      <c r="F485" s="9">
        <v>4</v>
      </c>
      <c r="G485" s="9" t="s">
        <v>268</v>
      </c>
      <c r="H485" s="18">
        <v>0.1</v>
      </c>
      <c r="I485">
        <v>1.2431932271628199E-4</v>
      </c>
      <c r="J485" s="18">
        <v>11.88</v>
      </c>
      <c r="K485" s="18">
        <v>12.11</v>
      </c>
      <c r="L485" s="18">
        <v>0.98100743187448403</v>
      </c>
      <c r="N485" s="18">
        <v>1292.67</v>
      </c>
      <c r="O485" s="18">
        <v>3.738999999999999</v>
      </c>
      <c r="P485" s="18">
        <v>0.86823361823361822</v>
      </c>
      <c r="Q485" s="8">
        <v>12.19</v>
      </c>
      <c r="R485" s="8">
        <v>12.99</v>
      </c>
      <c r="S485" s="8">
        <v>14.04</v>
      </c>
      <c r="T485" s="8">
        <v>14.493</v>
      </c>
      <c r="U485" s="8">
        <v>14.842000000000001</v>
      </c>
      <c r="V485" s="8">
        <v>15.2</v>
      </c>
      <c r="W485" s="8">
        <v>15.619</v>
      </c>
      <c r="X485" s="38" t="s">
        <v>222</v>
      </c>
      <c r="Y485" s="8">
        <v>99.374000000000009</v>
      </c>
      <c r="Z485" s="8">
        <v>99.374000000000009</v>
      </c>
      <c r="AA485">
        <v>80304.679999999993</v>
      </c>
      <c r="AB485">
        <v>80470.080000000002</v>
      </c>
      <c r="AC485">
        <v>89025.08</v>
      </c>
      <c r="AD485">
        <v>89773.92</v>
      </c>
      <c r="AE485">
        <v>91018.73</v>
      </c>
      <c r="AF485" s="38">
        <v>79700.53</v>
      </c>
      <c r="AG485" s="38">
        <v>80304.679999999993</v>
      </c>
    </row>
    <row r="486" spans="2:33" x14ac:dyDescent="0.25">
      <c r="B486" s="25">
        <v>38771</v>
      </c>
      <c r="C486" s="3">
        <v>482</v>
      </c>
      <c r="D486" s="10">
        <v>24</v>
      </c>
      <c r="E486" s="9">
        <v>19</v>
      </c>
      <c r="F486" s="9">
        <v>5</v>
      </c>
      <c r="G486" s="9" t="s">
        <v>268</v>
      </c>
      <c r="H486" s="18">
        <v>0.1</v>
      </c>
      <c r="I486">
        <v>1.2431932271628199E-4</v>
      </c>
      <c r="J486" s="18">
        <v>11.87</v>
      </c>
      <c r="K486" s="18">
        <v>12.14</v>
      </c>
      <c r="L486" s="18">
        <v>0.97775947281713338</v>
      </c>
      <c r="N486" s="18">
        <v>1287.79</v>
      </c>
      <c r="O486" s="18">
        <v>3.6020000000000003</v>
      </c>
      <c r="P486" s="18">
        <v>0.87896253602305463</v>
      </c>
      <c r="Q486" s="8">
        <v>12.2</v>
      </c>
      <c r="R486" s="8">
        <v>12.94</v>
      </c>
      <c r="S486" s="8">
        <v>13.88</v>
      </c>
      <c r="T486" s="8">
        <v>14.337</v>
      </c>
      <c r="U486" s="8">
        <v>14.689</v>
      </c>
      <c r="V486" s="8">
        <v>15.05</v>
      </c>
      <c r="W486" s="8">
        <v>15.472</v>
      </c>
      <c r="X486" s="38" t="s">
        <v>222</v>
      </c>
      <c r="Y486" s="8">
        <v>98.567999999999984</v>
      </c>
      <c r="Z486" s="8">
        <v>98.567999999999984</v>
      </c>
      <c r="AA486">
        <v>80298.42</v>
      </c>
      <c r="AB486">
        <v>80035.86</v>
      </c>
      <c r="AC486">
        <v>88033.64</v>
      </c>
      <c r="AD486">
        <v>88827.45</v>
      </c>
      <c r="AE486">
        <v>90100.69</v>
      </c>
      <c r="AF486" s="38">
        <v>79684.399999999994</v>
      </c>
      <c r="AG486" s="38">
        <v>80298.42</v>
      </c>
    </row>
    <row r="487" spans="2:33" x14ac:dyDescent="0.25">
      <c r="B487" s="25">
        <v>38772</v>
      </c>
      <c r="C487" s="3">
        <v>483</v>
      </c>
      <c r="D487" s="10">
        <v>24</v>
      </c>
      <c r="E487" s="9">
        <v>18</v>
      </c>
      <c r="F487" s="9">
        <v>6</v>
      </c>
      <c r="G487" s="9" t="s">
        <v>268</v>
      </c>
      <c r="H487" s="18">
        <v>0.1</v>
      </c>
      <c r="I487">
        <v>1.2431932271628199E-4</v>
      </c>
      <c r="J487" s="18">
        <v>11.46</v>
      </c>
      <c r="K487" s="18">
        <v>12.07</v>
      </c>
      <c r="L487" s="18">
        <v>0.94946147473073739</v>
      </c>
      <c r="N487" s="18">
        <v>1289.43</v>
      </c>
      <c r="O487" s="18">
        <v>3.8979999999999997</v>
      </c>
      <c r="P487" s="18">
        <v>0.87301587301587302</v>
      </c>
      <c r="Q487" s="8">
        <v>12.1</v>
      </c>
      <c r="R487" s="8">
        <v>12.76</v>
      </c>
      <c r="S487" s="8">
        <v>13.86</v>
      </c>
      <c r="T487" s="8">
        <v>14.289</v>
      </c>
      <c r="U487" s="8">
        <v>14.62</v>
      </c>
      <c r="V487" s="8">
        <v>14.96</v>
      </c>
      <c r="W487" s="8">
        <v>15.358000000000001</v>
      </c>
      <c r="X487" s="38" t="s">
        <v>222</v>
      </c>
      <c r="Y487" s="8">
        <v>97.947000000000003</v>
      </c>
      <c r="Z487" s="8">
        <v>97.947000000000003</v>
      </c>
      <c r="AA487">
        <v>79530.38</v>
      </c>
      <c r="AB487">
        <v>79195.33</v>
      </c>
      <c r="AC487">
        <v>87874.74</v>
      </c>
      <c r="AD487">
        <v>88510.59</v>
      </c>
      <c r="AE487">
        <v>89657.93</v>
      </c>
      <c r="AF487" s="38">
        <v>78912.33</v>
      </c>
      <c r="AG487" s="38">
        <v>79530.38</v>
      </c>
    </row>
    <row r="488" spans="2:33" x14ac:dyDescent="0.25">
      <c r="B488" s="25">
        <v>38775</v>
      </c>
      <c r="C488" s="3">
        <v>484</v>
      </c>
      <c r="D488" s="10">
        <v>24</v>
      </c>
      <c r="E488" s="9">
        <v>17</v>
      </c>
      <c r="F488" s="9">
        <v>7</v>
      </c>
      <c r="G488" s="9" t="s">
        <v>268</v>
      </c>
      <c r="H488" s="18">
        <v>0.1</v>
      </c>
      <c r="I488">
        <v>3.7300433595244264E-4</v>
      </c>
      <c r="J488" s="18">
        <v>11.59</v>
      </c>
      <c r="K488" s="18">
        <v>12.21</v>
      </c>
      <c r="L488" s="18">
        <v>0.94922194922194914</v>
      </c>
      <c r="N488" s="18">
        <v>1294.1199999999999</v>
      </c>
      <c r="O488" s="18">
        <v>3.8119999999999994</v>
      </c>
      <c r="P488" s="18">
        <v>0.86603910209992763</v>
      </c>
      <c r="Q488" s="8">
        <v>11.96</v>
      </c>
      <c r="R488" s="8">
        <v>12.71</v>
      </c>
      <c r="S488" s="8">
        <v>13.81</v>
      </c>
      <c r="T488" s="8">
        <v>14.266999999999999</v>
      </c>
      <c r="U488" s="8">
        <v>14.619</v>
      </c>
      <c r="V488" s="8">
        <v>14.98</v>
      </c>
      <c r="W488" s="8">
        <v>15.401999999999999</v>
      </c>
      <c r="X488" s="38" t="s">
        <v>222</v>
      </c>
      <c r="Y488" s="8">
        <v>97.748000000000005</v>
      </c>
      <c r="Z488" s="8">
        <v>97.748000000000005</v>
      </c>
      <c r="AA488">
        <v>78824.100000000006</v>
      </c>
      <c r="AB488">
        <v>78922.16</v>
      </c>
      <c r="AC488">
        <v>87644.66</v>
      </c>
      <c r="AD488">
        <v>88445.93</v>
      </c>
      <c r="AE488">
        <v>89724.35</v>
      </c>
      <c r="AF488" s="38">
        <v>78182.11</v>
      </c>
      <c r="AG488" s="38">
        <v>78824.100000000006</v>
      </c>
    </row>
    <row r="489" spans="2:33" x14ac:dyDescent="0.25">
      <c r="B489" s="25">
        <v>38776</v>
      </c>
      <c r="C489" s="3">
        <v>485</v>
      </c>
      <c r="D489" s="10">
        <v>24</v>
      </c>
      <c r="E489" s="9">
        <v>16</v>
      </c>
      <c r="F489" s="9">
        <v>8</v>
      </c>
      <c r="G489" s="9" t="s">
        <v>268</v>
      </c>
      <c r="H489" s="18">
        <v>0.1</v>
      </c>
      <c r="I489">
        <v>1.260052906402187E-4</v>
      </c>
      <c r="J489" s="18">
        <v>12.34</v>
      </c>
      <c r="K489" s="18">
        <v>12.8</v>
      </c>
      <c r="L489" s="18">
        <v>0.96406249999999993</v>
      </c>
      <c r="N489" s="18">
        <v>1280.6600000000001</v>
      </c>
      <c r="O489" s="18">
        <v>3.0960000000000001</v>
      </c>
      <c r="P489" s="18">
        <v>0.88141720896601583</v>
      </c>
      <c r="Q489" s="8">
        <v>12.19</v>
      </c>
      <c r="R489" s="8">
        <v>12.8</v>
      </c>
      <c r="S489" s="8">
        <v>13.83</v>
      </c>
      <c r="T489" s="8">
        <v>14.291</v>
      </c>
      <c r="U489" s="8">
        <v>14.646000000000001</v>
      </c>
      <c r="V489" s="8">
        <v>15.01</v>
      </c>
      <c r="W489" s="8">
        <v>15.436</v>
      </c>
      <c r="X489" s="38" t="s">
        <v>222</v>
      </c>
      <c r="Y489" s="8">
        <v>98.203000000000003</v>
      </c>
      <c r="Z489" s="8">
        <v>98.203000000000003</v>
      </c>
      <c r="AA489">
        <v>80017.58</v>
      </c>
      <c r="AB489">
        <v>79334.460000000006</v>
      </c>
      <c r="AC489">
        <v>87789.62</v>
      </c>
      <c r="AD489">
        <v>88610.79</v>
      </c>
      <c r="AE489">
        <v>89906.68</v>
      </c>
      <c r="AF489" s="38">
        <v>79356.02</v>
      </c>
      <c r="AG489" s="38">
        <v>80017.58</v>
      </c>
    </row>
    <row r="490" spans="2:33" x14ac:dyDescent="0.25">
      <c r="B490" s="25">
        <v>38777</v>
      </c>
      <c r="C490" s="3">
        <v>486</v>
      </c>
      <c r="D490" s="10">
        <v>24</v>
      </c>
      <c r="E490" s="9">
        <v>15</v>
      </c>
      <c r="F490" s="9">
        <v>9</v>
      </c>
      <c r="G490" s="9" t="s">
        <v>268</v>
      </c>
      <c r="H490" s="18">
        <v>0.1</v>
      </c>
      <c r="I490">
        <v>1.260052906402187E-4</v>
      </c>
      <c r="J490" s="18">
        <v>11.54</v>
      </c>
      <c r="K490" s="18">
        <v>12.55</v>
      </c>
      <c r="L490" s="18">
        <v>0.91952191235059744</v>
      </c>
      <c r="N490" s="18">
        <v>1291.24</v>
      </c>
      <c r="O490" s="18">
        <v>3.7150000000000016</v>
      </c>
      <c r="P490" s="18">
        <v>0.87764020393299347</v>
      </c>
      <c r="Q490" s="8">
        <v>12.05</v>
      </c>
      <c r="R490" s="8">
        <v>12.75</v>
      </c>
      <c r="S490" s="8">
        <v>13.73</v>
      </c>
      <c r="T490" s="8">
        <v>14.167</v>
      </c>
      <c r="U490" s="8">
        <v>14.504</v>
      </c>
      <c r="V490" s="8">
        <v>14.85</v>
      </c>
      <c r="W490" s="8">
        <v>15.255000000000001</v>
      </c>
      <c r="X490" s="38" t="s">
        <v>222</v>
      </c>
      <c r="Y490" s="8">
        <v>97.305999999999997</v>
      </c>
      <c r="Z490" s="8">
        <v>97.305999999999997</v>
      </c>
      <c r="AA490">
        <v>79343.06</v>
      </c>
      <c r="AB490">
        <v>78930.83</v>
      </c>
      <c r="AC490">
        <v>87117.32</v>
      </c>
      <c r="AD490">
        <v>87818.73</v>
      </c>
      <c r="AE490">
        <v>89011.63</v>
      </c>
      <c r="AF490" s="38">
        <v>78677.08</v>
      </c>
      <c r="AG490" s="38">
        <v>79343.06</v>
      </c>
    </row>
    <row r="491" spans="2:33" x14ac:dyDescent="0.25">
      <c r="B491" s="25">
        <v>38778</v>
      </c>
      <c r="C491" s="3">
        <v>487</v>
      </c>
      <c r="D491" s="10">
        <v>24</v>
      </c>
      <c r="E491" s="9">
        <v>14</v>
      </c>
      <c r="F491" s="9">
        <v>10</v>
      </c>
      <c r="G491" s="9" t="s">
        <v>268</v>
      </c>
      <c r="H491" s="18">
        <v>0.1</v>
      </c>
      <c r="I491">
        <v>1.260052906402187E-4</v>
      </c>
      <c r="J491" s="18">
        <v>11.72</v>
      </c>
      <c r="K491" s="18">
        <v>12.64</v>
      </c>
      <c r="L491" s="18">
        <v>0.92721518987341778</v>
      </c>
      <c r="N491" s="18">
        <v>1289.1400000000001</v>
      </c>
      <c r="O491" s="18">
        <v>3.5489999999999995</v>
      </c>
      <c r="P491" s="18">
        <v>0.88424908424908422</v>
      </c>
      <c r="Q491" s="8">
        <v>12.07</v>
      </c>
      <c r="R491" s="8">
        <v>12.78</v>
      </c>
      <c r="S491" s="8">
        <v>13.65</v>
      </c>
      <c r="T491" s="8">
        <v>14.115</v>
      </c>
      <c r="U491" s="8">
        <v>14.473000000000001</v>
      </c>
      <c r="V491" s="8">
        <v>14.84</v>
      </c>
      <c r="W491" s="8">
        <v>15.269</v>
      </c>
      <c r="X491" s="38" t="s">
        <v>222</v>
      </c>
      <c r="Y491" s="8">
        <v>97.197000000000017</v>
      </c>
      <c r="Z491" s="8">
        <v>97.197000000000017</v>
      </c>
      <c r="AA491">
        <v>79508.42</v>
      </c>
      <c r="AB491">
        <v>78845.8</v>
      </c>
      <c r="AC491">
        <v>86700.39</v>
      </c>
      <c r="AD491">
        <v>87564.33</v>
      </c>
      <c r="AE491">
        <v>88890.26</v>
      </c>
      <c r="AF491" s="38">
        <v>78831.14</v>
      </c>
      <c r="AG491" s="38">
        <v>79508.42</v>
      </c>
    </row>
    <row r="492" spans="2:33" x14ac:dyDescent="0.25">
      <c r="B492" s="25">
        <v>38779</v>
      </c>
      <c r="C492" s="3">
        <v>488</v>
      </c>
      <c r="D492" s="10">
        <v>24</v>
      </c>
      <c r="E492" s="9">
        <v>13</v>
      </c>
      <c r="F492" s="9">
        <v>11</v>
      </c>
      <c r="G492" s="9" t="s">
        <v>268</v>
      </c>
      <c r="H492" s="18">
        <v>0.1</v>
      </c>
      <c r="I492">
        <v>1.260052906402187E-4</v>
      </c>
      <c r="J492" s="18">
        <v>11.96</v>
      </c>
      <c r="K492" s="18">
        <v>12.64</v>
      </c>
      <c r="L492" s="18">
        <v>0.94620253164556967</v>
      </c>
      <c r="N492" s="18">
        <v>1287.23</v>
      </c>
      <c r="O492" s="18">
        <v>3.3129999999999988</v>
      </c>
      <c r="P492" s="18">
        <v>0.8983679525222551</v>
      </c>
      <c r="Q492" s="8">
        <v>12.11</v>
      </c>
      <c r="R492" s="8">
        <v>12.76</v>
      </c>
      <c r="S492" s="8">
        <v>13.48</v>
      </c>
      <c r="T492" s="8">
        <v>13.997999999999999</v>
      </c>
      <c r="U492" s="8">
        <v>14.394</v>
      </c>
      <c r="V492" s="8">
        <v>14.8</v>
      </c>
      <c r="W492" s="8">
        <v>15.273</v>
      </c>
      <c r="X492" s="38" t="s">
        <v>222</v>
      </c>
      <c r="Y492" s="8">
        <v>96.814999999999984</v>
      </c>
      <c r="Z492" s="8">
        <v>96.814999999999984</v>
      </c>
      <c r="AA492">
        <v>79598.62</v>
      </c>
      <c r="AB492">
        <v>78324.759999999995</v>
      </c>
      <c r="AC492">
        <v>85800.05</v>
      </c>
      <c r="AD492">
        <v>86964.68</v>
      </c>
      <c r="AE492">
        <v>88536.37</v>
      </c>
      <c r="AF492" s="38">
        <v>78910.64</v>
      </c>
      <c r="AG492" s="38">
        <v>79598.62</v>
      </c>
    </row>
    <row r="493" spans="2:33" x14ac:dyDescent="0.25">
      <c r="B493" s="25">
        <v>38782</v>
      </c>
      <c r="C493" s="3">
        <v>489</v>
      </c>
      <c r="D493" s="10">
        <v>24</v>
      </c>
      <c r="E493" s="9">
        <v>12</v>
      </c>
      <c r="F493" s="9">
        <v>12</v>
      </c>
      <c r="G493" s="9" t="s">
        <v>268</v>
      </c>
      <c r="H493" s="18">
        <v>0.1</v>
      </c>
      <c r="I493">
        <v>3.7806350592117788E-4</v>
      </c>
      <c r="J493" s="18">
        <v>12.74</v>
      </c>
      <c r="K493" s="18">
        <v>13.2</v>
      </c>
      <c r="L493" s="18">
        <v>0.9651515151515152</v>
      </c>
      <c r="N493" s="18">
        <v>1278.26</v>
      </c>
      <c r="O493" s="18">
        <v>2.4619999999999997</v>
      </c>
      <c r="P493" s="18">
        <v>0.91204730229120479</v>
      </c>
      <c r="Q493" s="8">
        <v>12.34</v>
      </c>
      <c r="R493" s="8">
        <v>12.85</v>
      </c>
      <c r="S493" s="8">
        <v>13.53</v>
      </c>
      <c r="T493" s="8">
        <v>14.010999999999999</v>
      </c>
      <c r="U493" s="8">
        <v>14.381</v>
      </c>
      <c r="V493" s="8">
        <v>14.76</v>
      </c>
      <c r="W493" s="8">
        <v>15.202</v>
      </c>
      <c r="X493" s="38" t="s">
        <v>222</v>
      </c>
      <c r="Y493" s="8">
        <v>97.073999999999998</v>
      </c>
      <c r="Z493" s="8">
        <v>97.073999999999998</v>
      </c>
      <c r="AA493">
        <v>80652.899999999994</v>
      </c>
      <c r="AB493">
        <v>78772.259999999995</v>
      </c>
      <c r="AC493">
        <v>86029.21</v>
      </c>
      <c r="AD493">
        <v>86997.56</v>
      </c>
      <c r="AE493">
        <v>88404.2</v>
      </c>
      <c r="AF493" s="38">
        <v>79925.98</v>
      </c>
      <c r="AG493" s="38">
        <v>80652.899999999994</v>
      </c>
    </row>
    <row r="494" spans="2:33" x14ac:dyDescent="0.25">
      <c r="B494" s="25">
        <v>38783</v>
      </c>
      <c r="C494" s="3">
        <v>490</v>
      </c>
      <c r="D494" s="10">
        <v>24</v>
      </c>
      <c r="E494" s="9">
        <v>11</v>
      </c>
      <c r="F494" s="9">
        <v>13</v>
      </c>
      <c r="G494" s="9" t="s">
        <v>268</v>
      </c>
      <c r="H494" s="18">
        <v>0.1</v>
      </c>
      <c r="I494">
        <v>1.257242778276435E-4</v>
      </c>
      <c r="J494" s="18">
        <v>12.66</v>
      </c>
      <c r="K494" s="18">
        <v>13.33</v>
      </c>
      <c r="L494" s="18">
        <v>0.9497374343585897</v>
      </c>
      <c r="N494" s="18">
        <v>1275.8800000000001</v>
      </c>
      <c r="O494" s="18">
        <v>2.5619999999999994</v>
      </c>
      <c r="P494" s="18">
        <v>0.91537895511405443</v>
      </c>
      <c r="Q494" s="8">
        <v>12.44</v>
      </c>
      <c r="R494" s="8">
        <v>12.94</v>
      </c>
      <c r="S494" s="8">
        <v>13.59</v>
      </c>
      <c r="T494" s="8">
        <v>14.058999999999999</v>
      </c>
      <c r="U494" s="8">
        <v>14.42</v>
      </c>
      <c r="V494" s="8">
        <v>14.79</v>
      </c>
      <c r="W494" s="8">
        <v>15.222</v>
      </c>
      <c r="X494" s="38" t="s">
        <v>222</v>
      </c>
      <c r="Y494" s="8">
        <v>97.460999999999999</v>
      </c>
      <c r="Z494" s="8">
        <v>97.460999999999999</v>
      </c>
      <c r="AA494">
        <v>81267.69</v>
      </c>
      <c r="AB494">
        <v>79221.66</v>
      </c>
      <c r="AC494">
        <v>86373.77</v>
      </c>
      <c r="AD494">
        <v>87272.49</v>
      </c>
      <c r="AE494">
        <v>88620.86</v>
      </c>
      <c r="AF494" s="38">
        <v>80525.179999999993</v>
      </c>
      <c r="AG494" s="38">
        <v>81267.69</v>
      </c>
    </row>
    <row r="495" spans="2:33" x14ac:dyDescent="0.25">
      <c r="B495" s="25">
        <v>38784</v>
      </c>
      <c r="C495" s="3">
        <v>491</v>
      </c>
      <c r="D495" s="10">
        <v>24</v>
      </c>
      <c r="E495" s="9">
        <v>10</v>
      </c>
      <c r="F495" s="9">
        <v>14</v>
      </c>
      <c r="G495" s="9" t="s">
        <v>268</v>
      </c>
      <c r="H495" s="18">
        <v>0.1</v>
      </c>
      <c r="I495">
        <v>1.257242778276435E-4</v>
      </c>
      <c r="J495" s="18">
        <v>12.32</v>
      </c>
      <c r="K495" s="18">
        <v>13.16</v>
      </c>
      <c r="L495" s="18">
        <v>0.93617021276595747</v>
      </c>
      <c r="N495" s="18">
        <v>1278.47</v>
      </c>
      <c r="O495" s="18">
        <v>2.7519999999999989</v>
      </c>
      <c r="P495" s="18">
        <v>0.90606508875739644</v>
      </c>
      <c r="Q495" s="8">
        <v>12.25</v>
      </c>
      <c r="R495" s="8">
        <v>12.85</v>
      </c>
      <c r="S495" s="8">
        <v>13.52</v>
      </c>
      <c r="T495" s="8">
        <v>13.965</v>
      </c>
      <c r="U495" s="8">
        <v>14.308</v>
      </c>
      <c r="V495" s="8">
        <v>14.66</v>
      </c>
      <c r="W495" s="8">
        <v>15.071999999999999</v>
      </c>
      <c r="X495" s="38" t="s">
        <v>222</v>
      </c>
      <c r="Y495" s="8">
        <v>96.625</v>
      </c>
      <c r="Z495" s="8">
        <v>96.625</v>
      </c>
      <c r="AA495">
        <v>80437.460000000006</v>
      </c>
      <c r="AB495">
        <v>78765.7</v>
      </c>
      <c r="AC495">
        <v>85861.29</v>
      </c>
      <c r="AD495">
        <v>86644.34</v>
      </c>
      <c r="AE495">
        <v>87888.58</v>
      </c>
      <c r="AF495" s="38">
        <v>79692.42</v>
      </c>
      <c r="AG495" s="38">
        <v>80437.460000000006</v>
      </c>
    </row>
    <row r="496" spans="2:33" x14ac:dyDescent="0.25">
      <c r="B496" s="25">
        <v>38785</v>
      </c>
      <c r="C496" s="3">
        <v>492</v>
      </c>
      <c r="D496" s="10">
        <v>24</v>
      </c>
      <c r="E496" s="9">
        <v>9</v>
      </c>
      <c r="F496" s="9">
        <v>15</v>
      </c>
      <c r="G496" s="9" t="s">
        <v>268</v>
      </c>
      <c r="H496" s="18">
        <v>0.1</v>
      </c>
      <c r="I496">
        <v>1.257242778276435E-4</v>
      </c>
      <c r="J496" s="18">
        <v>12.68</v>
      </c>
      <c r="K496" s="18">
        <v>13.36</v>
      </c>
      <c r="L496" s="18">
        <v>0.94910179640718562</v>
      </c>
      <c r="N496" s="18">
        <v>1272.23</v>
      </c>
      <c r="O496" s="18">
        <v>2.2349999999999994</v>
      </c>
      <c r="P496" s="18">
        <v>0.91297935103244843</v>
      </c>
      <c r="Q496" s="8">
        <v>12.38</v>
      </c>
      <c r="R496" s="8">
        <v>12.9</v>
      </c>
      <c r="S496" s="8">
        <v>13.56</v>
      </c>
      <c r="T496" s="8">
        <v>13.968999999999999</v>
      </c>
      <c r="U496" s="8">
        <v>14.285</v>
      </c>
      <c r="V496" s="8">
        <v>14.61</v>
      </c>
      <c r="W496" s="8">
        <v>14.914999999999999</v>
      </c>
      <c r="X496" s="38" t="s">
        <v>222</v>
      </c>
      <c r="Y496" s="8">
        <v>96.619</v>
      </c>
      <c r="Z496" s="8">
        <v>96.619</v>
      </c>
      <c r="AA496">
        <v>80957.279999999999</v>
      </c>
      <c r="AB496">
        <v>79035.31</v>
      </c>
      <c r="AC496">
        <v>85980.98</v>
      </c>
      <c r="AD496">
        <v>86576.56</v>
      </c>
      <c r="AE496">
        <v>87557.9</v>
      </c>
      <c r="AF496" s="38">
        <v>80197.399999999994</v>
      </c>
      <c r="AG496" s="38">
        <v>80957.279999999999</v>
      </c>
    </row>
    <row r="497" spans="2:33" x14ac:dyDescent="0.25">
      <c r="B497" s="25">
        <v>38786</v>
      </c>
      <c r="C497" s="3">
        <v>493</v>
      </c>
      <c r="D497" s="10">
        <v>24</v>
      </c>
      <c r="E497" s="9">
        <v>8</v>
      </c>
      <c r="F497" s="9">
        <v>-8</v>
      </c>
      <c r="G497" s="9" t="s">
        <v>268</v>
      </c>
      <c r="H497" s="18">
        <v>0.1</v>
      </c>
      <c r="I497">
        <v>1.257242778276435E-4</v>
      </c>
      <c r="J497" s="18">
        <v>11.85</v>
      </c>
      <c r="K497" s="18">
        <v>12.9</v>
      </c>
      <c r="L497" s="18">
        <v>0.91860465116279066</v>
      </c>
      <c r="N497" s="18">
        <v>1281.42</v>
      </c>
      <c r="O497" s="18">
        <v>2.99</v>
      </c>
      <c r="P497" s="18">
        <v>0.90511489992587102</v>
      </c>
      <c r="Q497" s="8">
        <v>12.21</v>
      </c>
      <c r="R497" s="8">
        <v>12.81</v>
      </c>
      <c r="S497" s="8">
        <v>13.49</v>
      </c>
      <c r="T497" s="8">
        <v>13.903</v>
      </c>
      <c r="U497" s="8">
        <v>14.222</v>
      </c>
      <c r="V497" s="8">
        <v>14.55</v>
      </c>
      <c r="W497" s="8">
        <v>14.84</v>
      </c>
      <c r="X497" s="38" t="s">
        <v>222</v>
      </c>
      <c r="Y497" s="8">
        <v>96.025000000000006</v>
      </c>
      <c r="Z497" s="8">
        <v>96.025000000000006</v>
      </c>
      <c r="AA497">
        <v>80225.31</v>
      </c>
      <c r="AB497">
        <v>78591.02</v>
      </c>
      <c r="AC497">
        <v>85573.26</v>
      </c>
      <c r="AD497">
        <v>86196.68</v>
      </c>
      <c r="AE497">
        <v>87176.36</v>
      </c>
      <c r="AF497" s="38">
        <v>79462.22</v>
      </c>
      <c r="AG497" s="38">
        <v>80225.31</v>
      </c>
    </row>
    <row r="498" spans="2:33" x14ac:dyDescent="0.25">
      <c r="B498" s="25">
        <v>38789</v>
      </c>
      <c r="C498" s="3">
        <v>494</v>
      </c>
      <c r="D498" s="10">
        <v>24</v>
      </c>
      <c r="E498" s="9">
        <v>7</v>
      </c>
      <c r="F498" s="9">
        <v>-7</v>
      </c>
      <c r="G498" s="9" t="s">
        <v>268</v>
      </c>
      <c r="H498" s="18">
        <v>0.1</v>
      </c>
      <c r="I498">
        <v>3.7722025525210867E-4</v>
      </c>
      <c r="J498" s="18">
        <v>11.37</v>
      </c>
      <c r="K498" s="18">
        <v>12.77</v>
      </c>
      <c r="L498" s="18">
        <v>0.89036805011746278</v>
      </c>
      <c r="N498" s="18">
        <v>1284.1300000000001</v>
      </c>
      <c r="O498" s="18">
        <v>3.4320000000000004</v>
      </c>
      <c r="P498" s="18">
        <v>0.88590604026845643</v>
      </c>
      <c r="Q498" s="8">
        <v>11.88</v>
      </c>
      <c r="R498" s="8">
        <v>12.77</v>
      </c>
      <c r="S498" s="8">
        <v>13.41</v>
      </c>
      <c r="T498" s="8">
        <v>13.815</v>
      </c>
      <c r="U498" s="8">
        <v>14.128</v>
      </c>
      <c r="V498" s="8">
        <v>14.45</v>
      </c>
      <c r="W498" s="8">
        <v>14.802</v>
      </c>
      <c r="X498" s="38" t="s">
        <v>222</v>
      </c>
      <c r="Y498" s="8">
        <v>95.254999999999995</v>
      </c>
      <c r="Z498" s="8">
        <v>95.254999999999995</v>
      </c>
      <c r="AA498">
        <v>79464.539999999994</v>
      </c>
      <c r="AB498">
        <v>78216.62</v>
      </c>
      <c r="AC498">
        <v>85073.65</v>
      </c>
      <c r="AD498">
        <v>85666.4</v>
      </c>
      <c r="AE498">
        <v>86713.24</v>
      </c>
      <c r="AF498" s="38">
        <v>78678.710000000006</v>
      </c>
      <c r="AG498" s="38">
        <v>79464.539999999994</v>
      </c>
    </row>
    <row r="499" spans="2:33" x14ac:dyDescent="0.25">
      <c r="B499" s="25">
        <v>38790</v>
      </c>
      <c r="C499" s="3">
        <v>495</v>
      </c>
      <c r="D499" s="10">
        <v>24</v>
      </c>
      <c r="E499" s="9">
        <v>6</v>
      </c>
      <c r="F499" s="9">
        <v>-6</v>
      </c>
      <c r="G499" s="9" t="s">
        <v>268</v>
      </c>
      <c r="H499" s="18">
        <v>0.1</v>
      </c>
      <c r="I499">
        <v>1.260052906402187E-4</v>
      </c>
      <c r="J499" s="18">
        <v>10.74</v>
      </c>
      <c r="K499" s="18">
        <v>12.31</v>
      </c>
      <c r="L499" s="18">
        <v>0.87246141348497153</v>
      </c>
      <c r="N499" s="18">
        <v>1297.48</v>
      </c>
      <c r="O499" s="18">
        <v>3.9800000000000004</v>
      </c>
      <c r="P499" s="18">
        <v>0.86346586646661661</v>
      </c>
      <c r="Q499" s="8">
        <v>11.51</v>
      </c>
      <c r="R499" s="8">
        <v>12.66</v>
      </c>
      <c r="S499" s="8">
        <v>13.33</v>
      </c>
      <c r="T499" s="8">
        <v>13.731</v>
      </c>
      <c r="U499" s="8">
        <v>14.041</v>
      </c>
      <c r="V499" s="8">
        <v>14.36</v>
      </c>
      <c r="W499" s="8">
        <v>14.72</v>
      </c>
      <c r="X499" s="38" t="s">
        <v>222</v>
      </c>
      <c r="Y499" s="8">
        <v>94.352000000000004</v>
      </c>
      <c r="Z499" s="8">
        <v>94.352000000000004</v>
      </c>
      <c r="AA499">
        <v>78366.259999999995</v>
      </c>
      <c r="AB499">
        <v>77709.95</v>
      </c>
      <c r="AC499">
        <v>84569.48</v>
      </c>
      <c r="AD499">
        <v>85151.3</v>
      </c>
      <c r="AE499">
        <v>86202.48</v>
      </c>
      <c r="AF499" s="38">
        <v>77581.38</v>
      </c>
      <c r="AG499" s="38">
        <v>78366.259999999995</v>
      </c>
    </row>
    <row r="500" spans="2:33" x14ac:dyDescent="0.25">
      <c r="B500" s="25">
        <v>38791</v>
      </c>
      <c r="C500" s="3">
        <v>496</v>
      </c>
      <c r="D500" s="10">
        <v>24</v>
      </c>
      <c r="E500" s="9">
        <v>5</v>
      </c>
      <c r="F500" s="9">
        <v>-5</v>
      </c>
      <c r="G500" s="9" t="s">
        <v>268</v>
      </c>
      <c r="H500" s="18">
        <v>0.1</v>
      </c>
      <c r="I500">
        <v>1.260052906402187E-4</v>
      </c>
      <c r="J500" s="18">
        <v>11.35</v>
      </c>
      <c r="K500" s="18">
        <v>12.28</v>
      </c>
      <c r="L500" s="18">
        <v>0.92426710097719866</v>
      </c>
      <c r="N500" s="18">
        <v>1303.02</v>
      </c>
      <c r="O500" s="18">
        <v>3.3010000000000002</v>
      </c>
      <c r="P500" s="18">
        <v>0.86121530382595657</v>
      </c>
      <c r="Q500" s="8">
        <v>11.48</v>
      </c>
      <c r="R500" s="8">
        <v>12.66</v>
      </c>
      <c r="S500" s="8">
        <v>13.33</v>
      </c>
      <c r="T500" s="8">
        <v>13.7</v>
      </c>
      <c r="U500" s="8">
        <v>13.984999999999999</v>
      </c>
      <c r="V500" s="8">
        <v>14.28</v>
      </c>
      <c r="W500" s="8">
        <v>14.651</v>
      </c>
      <c r="X500" s="38" t="s">
        <v>222</v>
      </c>
      <c r="Y500" s="8">
        <v>94.085999999999999</v>
      </c>
      <c r="Z500" s="8">
        <v>94.085999999999999</v>
      </c>
      <c r="AA500">
        <v>78336.7</v>
      </c>
      <c r="AB500">
        <v>77719.740000000005</v>
      </c>
      <c r="AC500">
        <v>84428.06</v>
      </c>
      <c r="AD500">
        <v>84852.58</v>
      </c>
      <c r="AE500">
        <v>85817.46</v>
      </c>
      <c r="AF500" s="38">
        <v>77542.34</v>
      </c>
      <c r="AG500" s="38">
        <v>78336.7</v>
      </c>
    </row>
    <row r="501" spans="2:33" x14ac:dyDescent="0.25">
      <c r="B501" s="25">
        <v>38792</v>
      </c>
      <c r="C501" s="3">
        <v>497</v>
      </c>
      <c r="D501" s="10">
        <v>24</v>
      </c>
      <c r="E501" s="9">
        <v>4</v>
      </c>
      <c r="F501" s="9">
        <v>-4</v>
      </c>
      <c r="G501" s="9" t="s">
        <v>268</v>
      </c>
      <c r="H501" s="18">
        <v>0.1</v>
      </c>
      <c r="I501">
        <v>1.260052906402187E-4</v>
      </c>
      <c r="J501" s="18">
        <v>11.98</v>
      </c>
      <c r="K501" s="18">
        <v>12.41</v>
      </c>
      <c r="L501" s="18">
        <v>0.96535052377115227</v>
      </c>
      <c r="N501" s="18">
        <v>1305.33</v>
      </c>
      <c r="O501" s="18">
        <v>2.6939999999999991</v>
      </c>
      <c r="P501" s="18">
        <v>0.86155003762227234</v>
      </c>
      <c r="Q501" s="8">
        <v>11.45</v>
      </c>
      <c r="R501" s="8">
        <v>12.45</v>
      </c>
      <c r="S501" s="8">
        <v>13.29</v>
      </c>
      <c r="T501" s="8">
        <v>13.667999999999999</v>
      </c>
      <c r="U501" s="8">
        <v>13.959</v>
      </c>
      <c r="V501" s="8">
        <v>14.26</v>
      </c>
      <c r="W501" s="8">
        <v>14.673999999999999</v>
      </c>
      <c r="X501" s="38" t="s">
        <v>222</v>
      </c>
      <c r="Y501" s="8">
        <v>93.751000000000005</v>
      </c>
      <c r="Z501" s="8">
        <v>93.751000000000005</v>
      </c>
      <c r="AA501">
        <v>77215.199999999997</v>
      </c>
      <c r="AB501">
        <v>77327.75</v>
      </c>
      <c r="AC501">
        <v>84232.35</v>
      </c>
      <c r="AD501">
        <v>84698.89</v>
      </c>
      <c r="AE501">
        <v>85763.71</v>
      </c>
      <c r="AF501" s="38">
        <v>76422.45</v>
      </c>
      <c r="AG501" s="38">
        <v>77215.199999999997</v>
      </c>
    </row>
    <row r="502" spans="2:33" x14ac:dyDescent="0.25">
      <c r="B502" s="25">
        <v>38793</v>
      </c>
      <c r="C502" s="3">
        <v>498</v>
      </c>
      <c r="D502" s="10">
        <v>24</v>
      </c>
      <c r="E502" s="9">
        <v>3</v>
      </c>
      <c r="F502" s="9">
        <v>-3</v>
      </c>
      <c r="G502" s="9" t="s">
        <v>268</v>
      </c>
      <c r="H502" s="18">
        <v>0.1</v>
      </c>
      <c r="I502">
        <v>1.260052906402187E-4</v>
      </c>
      <c r="J502" s="18">
        <v>12.12</v>
      </c>
      <c r="K502" s="18">
        <v>12.63</v>
      </c>
      <c r="L502" s="18">
        <v>0.95961995249406162</v>
      </c>
      <c r="N502" s="18">
        <v>1307.25</v>
      </c>
      <c r="O502" s="18">
        <v>2.468</v>
      </c>
      <c r="P502" s="18">
        <v>0.87603305785123964</v>
      </c>
      <c r="Q502" s="8">
        <v>11.66</v>
      </c>
      <c r="R502" s="8">
        <v>12.47</v>
      </c>
      <c r="S502" s="8">
        <v>13.31</v>
      </c>
      <c r="T502" s="8">
        <v>13.628</v>
      </c>
      <c r="U502" s="8">
        <v>13.875</v>
      </c>
      <c r="V502" s="8">
        <v>14.13</v>
      </c>
      <c r="W502" s="8">
        <v>14.587999999999999</v>
      </c>
      <c r="X502" s="38" t="s">
        <v>222</v>
      </c>
      <c r="Y502" s="8">
        <v>93.661000000000001</v>
      </c>
      <c r="Z502" s="8">
        <v>93.661000000000001</v>
      </c>
      <c r="AA502">
        <v>77499.02</v>
      </c>
      <c r="AB502">
        <v>77454.789999999994</v>
      </c>
      <c r="AC502">
        <v>84041.98</v>
      </c>
      <c r="AD502">
        <v>84232</v>
      </c>
      <c r="AE502">
        <v>85184.44</v>
      </c>
      <c r="AF502" s="38">
        <v>76693.73</v>
      </c>
      <c r="AG502" s="38">
        <v>77499.02</v>
      </c>
    </row>
    <row r="503" spans="2:33" x14ac:dyDescent="0.25">
      <c r="B503" s="25">
        <v>38796</v>
      </c>
      <c r="C503" s="3">
        <v>499</v>
      </c>
      <c r="D503" s="10">
        <v>24</v>
      </c>
      <c r="E503" s="9">
        <v>2</v>
      </c>
      <c r="F503" s="9">
        <v>-2</v>
      </c>
      <c r="G503" s="9" t="s">
        <v>268</v>
      </c>
      <c r="H503" s="18">
        <v>0.1</v>
      </c>
      <c r="I503">
        <v>3.7806350592117788E-4</v>
      </c>
      <c r="J503" s="18">
        <v>11.79</v>
      </c>
      <c r="K503" s="18">
        <v>12.65</v>
      </c>
      <c r="L503" s="18">
        <v>0.93201581027667979</v>
      </c>
      <c r="N503" s="18">
        <v>1305.08</v>
      </c>
      <c r="O503" s="18">
        <v>2.8120000000000012</v>
      </c>
      <c r="P503" s="18">
        <v>0.8653122648607976</v>
      </c>
      <c r="Q503" s="8">
        <v>11.5</v>
      </c>
      <c r="R503" s="8">
        <v>12.56</v>
      </c>
      <c r="S503" s="8">
        <v>13.29</v>
      </c>
      <c r="T503" s="8">
        <v>13.635999999999999</v>
      </c>
      <c r="U503" s="8">
        <v>13.904</v>
      </c>
      <c r="V503" s="8">
        <v>14.18</v>
      </c>
      <c r="W503" s="8">
        <v>14.602</v>
      </c>
      <c r="X503" s="38" t="s">
        <v>222</v>
      </c>
      <c r="Y503" s="8">
        <v>93.671999999999997</v>
      </c>
      <c r="Z503" s="8">
        <v>93.671999999999997</v>
      </c>
      <c r="AA503">
        <v>77960.52</v>
      </c>
      <c r="AB503">
        <v>77420.7</v>
      </c>
      <c r="AC503">
        <v>84108.77</v>
      </c>
      <c r="AD503">
        <v>84429.52</v>
      </c>
      <c r="AE503">
        <v>85401.99</v>
      </c>
      <c r="AF503" s="38">
        <v>77121.440000000002</v>
      </c>
      <c r="AG503" s="38">
        <v>77960.52</v>
      </c>
    </row>
    <row r="504" spans="2:33" x14ac:dyDescent="0.25">
      <c r="B504" s="25">
        <v>38797</v>
      </c>
      <c r="C504" s="3">
        <v>500</v>
      </c>
      <c r="D504" s="10">
        <v>24</v>
      </c>
      <c r="E504" s="9">
        <v>1</v>
      </c>
      <c r="F504" s="9">
        <v>-1</v>
      </c>
      <c r="G504" s="9" t="s">
        <v>268</v>
      </c>
      <c r="H504" s="18">
        <v>0.1</v>
      </c>
      <c r="I504">
        <v>1.2698889269380231E-4</v>
      </c>
      <c r="J504" s="18">
        <v>11.62</v>
      </c>
      <c r="K504" s="18">
        <v>12.74</v>
      </c>
      <c r="L504" s="18">
        <v>0.91208791208791196</v>
      </c>
      <c r="N504" s="18">
        <v>1297.23</v>
      </c>
      <c r="O504" s="18">
        <v>2.9730000000000008</v>
      </c>
      <c r="P504" s="18">
        <v>0.86496624156039004</v>
      </c>
      <c r="Q504" s="8">
        <v>11.53</v>
      </c>
      <c r="R504" s="8">
        <v>12.62</v>
      </c>
      <c r="S504" s="8">
        <v>13.33</v>
      </c>
      <c r="T504" s="8">
        <v>13.664</v>
      </c>
      <c r="U504" s="8">
        <v>13.923</v>
      </c>
      <c r="V504" s="8">
        <v>14.19</v>
      </c>
      <c r="W504" s="8">
        <v>14.593</v>
      </c>
      <c r="X504" s="38" t="s">
        <v>222</v>
      </c>
      <c r="Y504" s="8">
        <v>93.85</v>
      </c>
      <c r="Z504" s="8">
        <v>93.85</v>
      </c>
      <c r="AA504">
        <v>78336.37</v>
      </c>
      <c r="AB504">
        <v>77668.95</v>
      </c>
      <c r="AC504">
        <v>84295.43</v>
      </c>
      <c r="AD504">
        <v>84557.99</v>
      </c>
      <c r="AE504">
        <v>85455.97</v>
      </c>
      <c r="AF504" s="38">
        <v>77483.45</v>
      </c>
      <c r="AG504" s="38">
        <v>78336.37</v>
      </c>
    </row>
    <row r="505" spans="2:33" x14ac:dyDescent="0.25">
      <c r="B505" s="25">
        <v>38798</v>
      </c>
      <c r="C505" s="3">
        <v>501</v>
      </c>
      <c r="D505" s="10">
        <v>19</v>
      </c>
      <c r="E505" s="9">
        <v>19</v>
      </c>
      <c r="F505" s="9">
        <v>0</v>
      </c>
      <c r="G505" s="9" t="s">
        <v>269</v>
      </c>
      <c r="H505" s="18">
        <v>0.1</v>
      </c>
      <c r="I505">
        <v>1.2698889269380231E-4</v>
      </c>
      <c r="J505" s="18">
        <v>11.21</v>
      </c>
      <c r="K505" s="18">
        <v>12.41</v>
      </c>
      <c r="L505" s="18">
        <v>0.90330378726833205</v>
      </c>
      <c r="N505" s="18">
        <v>1305.04</v>
      </c>
      <c r="O505" s="18">
        <v>3.6549999999999994</v>
      </c>
      <c r="P505" s="18">
        <v>0.92347696879643382</v>
      </c>
      <c r="Q505" s="8">
        <v>12.43</v>
      </c>
      <c r="R505" s="8">
        <v>13.05</v>
      </c>
      <c r="S505" s="8">
        <v>13.46</v>
      </c>
      <c r="T505" s="8">
        <v>13.775</v>
      </c>
      <c r="U505" s="8">
        <v>14.1</v>
      </c>
      <c r="V505" s="8">
        <v>14.522</v>
      </c>
      <c r="W505" s="8">
        <v>14.865</v>
      </c>
      <c r="X505" s="38" t="s">
        <v>222</v>
      </c>
      <c r="Y505" s="8">
        <v>96.201999999999998</v>
      </c>
      <c r="Z505" s="8">
        <v>96.201999999999998</v>
      </c>
      <c r="AA505">
        <v>77166.929999999993</v>
      </c>
      <c r="AB505">
        <v>76047.360000000001</v>
      </c>
      <c r="AC505">
        <v>83047.63</v>
      </c>
      <c r="AD505">
        <v>83669.89</v>
      </c>
      <c r="AE505">
        <v>84848.5</v>
      </c>
      <c r="AF505" s="38">
        <v>76316.899999999994</v>
      </c>
      <c r="AG505" s="38">
        <v>77166.929999999993</v>
      </c>
    </row>
    <row r="506" spans="2:33" x14ac:dyDescent="0.25">
      <c r="B506" s="25">
        <v>38799</v>
      </c>
      <c r="C506" s="3">
        <v>502</v>
      </c>
      <c r="D506" s="10">
        <v>19</v>
      </c>
      <c r="E506" s="9">
        <v>18</v>
      </c>
      <c r="F506" s="9">
        <v>1</v>
      </c>
      <c r="G506" s="9" t="s">
        <v>269</v>
      </c>
      <c r="H506" s="18">
        <v>0.1</v>
      </c>
      <c r="I506">
        <v>1.2698889269380231E-4</v>
      </c>
      <c r="J506" s="18">
        <v>11.17</v>
      </c>
      <c r="K506" s="18">
        <v>12.43</v>
      </c>
      <c r="L506" s="18">
        <v>0.89863234111021728</v>
      </c>
      <c r="N506" s="18">
        <v>1301.67</v>
      </c>
      <c r="O506" s="18">
        <v>3.6400000000000006</v>
      </c>
      <c r="P506" s="18">
        <v>0.9263392857142857</v>
      </c>
      <c r="Q506" s="8">
        <v>12.45</v>
      </c>
      <c r="R506" s="8">
        <v>13.03</v>
      </c>
      <c r="S506" s="8">
        <v>13.44</v>
      </c>
      <c r="T506" s="8">
        <v>13.755000000000001</v>
      </c>
      <c r="U506" s="8">
        <v>14.08</v>
      </c>
      <c r="V506" s="8">
        <v>14.483000000000001</v>
      </c>
      <c r="W506" s="8">
        <v>14.81</v>
      </c>
      <c r="X506" s="38" t="s">
        <v>222</v>
      </c>
      <c r="Y506" s="8">
        <v>96.048000000000002</v>
      </c>
      <c r="Z506" s="8">
        <v>96.048000000000002</v>
      </c>
      <c r="AA506">
        <v>77287.53</v>
      </c>
      <c r="AB506">
        <v>75940.66</v>
      </c>
      <c r="AC506">
        <v>82934.929999999993</v>
      </c>
      <c r="AD506">
        <v>83559.19</v>
      </c>
      <c r="AE506">
        <v>84697.71</v>
      </c>
      <c r="AF506" s="38">
        <v>76426.48</v>
      </c>
      <c r="AG506" s="38">
        <v>77287.53</v>
      </c>
    </row>
    <row r="507" spans="2:33" x14ac:dyDescent="0.25">
      <c r="B507" s="25">
        <v>38800</v>
      </c>
      <c r="C507" s="3">
        <v>503</v>
      </c>
      <c r="D507" s="10">
        <v>19</v>
      </c>
      <c r="E507" s="9">
        <v>17</v>
      </c>
      <c r="F507" s="9">
        <v>2</v>
      </c>
      <c r="G507" s="9" t="s">
        <v>269</v>
      </c>
      <c r="H507" s="18">
        <v>0.1</v>
      </c>
      <c r="I507">
        <v>1.2698889269380231E-4</v>
      </c>
      <c r="J507" s="18">
        <v>11.19</v>
      </c>
      <c r="K507" s="18">
        <v>12.27</v>
      </c>
      <c r="L507" s="18">
        <v>0.91198044009779955</v>
      </c>
      <c r="N507" s="18">
        <v>1302.95</v>
      </c>
      <c r="O507" s="18">
        <v>3.5440000000000005</v>
      </c>
      <c r="P507" s="18">
        <v>0.92252575011195703</v>
      </c>
      <c r="Q507" s="8">
        <v>12.36</v>
      </c>
      <c r="R507" s="8">
        <v>13.02</v>
      </c>
      <c r="S507" s="8">
        <v>13.398</v>
      </c>
      <c r="T507" s="8">
        <v>13.69</v>
      </c>
      <c r="U507" s="8">
        <v>13.99</v>
      </c>
      <c r="V507" s="8">
        <v>14.401</v>
      </c>
      <c r="W507" s="8">
        <v>14.734</v>
      </c>
      <c r="X507" s="38" t="s">
        <v>222</v>
      </c>
      <c r="Y507" s="8">
        <v>95.592999999999989</v>
      </c>
      <c r="Z507" s="8">
        <v>95.592999999999989</v>
      </c>
      <c r="AA507">
        <v>76793.39</v>
      </c>
      <c r="AB507">
        <v>75872.649999999994</v>
      </c>
      <c r="AC507">
        <v>82672.03</v>
      </c>
      <c r="AD507">
        <v>83159.97</v>
      </c>
      <c r="AE507">
        <v>84233.05</v>
      </c>
      <c r="AF507" s="38">
        <v>75928.14</v>
      </c>
      <c r="AG507" s="38">
        <v>76793.39</v>
      </c>
    </row>
    <row r="508" spans="2:33" x14ac:dyDescent="0.25">
      <c r="B508" s="25">
        <v>38803</v>
      </c>
      <c r="C508" s="3">
        <v>504</v>
      </c>
      <c r="D508" s="10">
        <v>19</v>
      </c>
      <c r="E508" s="9">
        <v>16</v>
      </c>
      <c r="F508" s="9">
        <v>3</v>
      </c>
      <c r="G508" s="9" t="s">
        <v>269</v>
      </c>
      <c r="H508" s="18">
        <v>0.1</v>
      </c>
      <c r="I508">
        <v>3.8101505866583452E-4</v>
      </c>
      <c r="J508" s="18">
        <v>11.46</v>
      </c>
      <c r="K508" s="18">
        <v>12.48</v>
      </c>
      <c r="L508" s="18">
        <v>0.91826923076923084</v>
      </c>
      <c r="N508" s="18">
        <v>1301.6099999999999</v>
      </c>
      <c r="O508" s="18">
        <v>3.2529999999999983</v>
      </c>
      <c r="P508" s="18">
        <v>0.92567668610737253</v>
      </c>
      <c r="Q508" s="8">
        <v>12.38</v>
      </c>
      <c r="R508" s="8">
        <v>12.98</v>
      </c>
      <c r="S508" s="8">
        <v>13.374000000000001</v>
      </c>
      <c r="T508" s="8">
        <v>13.677</v>
      </c>
      <c r="U508" s="8">
        <v>13.99</v>
      </c>
      <c r="V508" s="8">
        <v>14.388999999999999</v>
      </c>
      <c r="W508" s="8">
        <v>14.712999999999999</v>
      </c>
      <c r="X508" s="38" t="s">
        <v>222</v>
      </c>
      <c r="Y508" s="8">
        <v>95.502999999999986</v>
      </c>
      <c r="Z508" s="8">
        <v>95.502999999999986</v>
      </c>
      <c r="AA508">
        <v>76887.5</v>
      </c>
      <c r="AB508">
        <v>75684.179999999993</v>
      </c>
      <c r="AC508">
        <v>82566.63</v>
      </c>
      <c r="AD508">
        <v>83125.38</v>
      </c>
      <c r="AE508">
        <v>84212.78</v>
      </c>
      <c r="AF508" s="38">
        <v>75992.259999999995</v>
      </c>
      <c r="AG508" s="38">
        <v>76887.5</v>
      </c>
    </row>
    <row r="509" spans="2:33" x14ac:dyDescent="0.25">
      <c r="B509" s="25">
        <v>38804</v>
      </c>
      <c r="C509" s="3">
        <v>505</v>
      </c>
      <c r="D509" s="10">
        <v>19</v>
      </c>
      <c r="E509" s="9">
        <v>15</v>
      </c>
      <c r="F509" s="9">
        <v>4</v>
      </c>
      <c r="G509" s="9" t="s">
        <v>269</v>
      </c>
      <c r="H509" s="18">
        <v>0.1</v>
      </c>
      <c r="I509">
        <v>1.2558377414517707E-4</v>
      </c>
      <c r="J509" s="18">
        <v>11.58</v>
      </c>
      <c r="K509" s="18">
        <v>12.54</v>
      </c>
      <c r="L509" s="18">
        <v>0.92344497607655507</v>
      </c>
      <c r="N509" s="18">
        <v>1293.23</v>
      </c>
      <c r="O509" s="18">
        <v>3.0660000000000007</v>
      </c>
      <c r="P509" s="18">
        <v>0.92426283490495431</v>
      </c>
      <c r="Q509" s="8">
        <v>12.35</v>
      </c>
      <c r="R509" s="8">
        <v>13</v>
      </c>
      <c r="S509" s="8">
        <v>13.362</v>
      </c>
      <c r="T509" s="8">
        <v>13.641999999999999</v>
      </c>
      <c r="U509" s="8">
        <v>13.93</v>
      </c>
      <c r="V509" s="8">
        <v>14.324999999999999</v>
      </c>
      <c r="W509" s="8">
        <v>14.646000000000001</v>
      </c>
      <c r="X509" s="38" t="s">
        <v>222</v>
      </c>
      <c r="Y509" s="8">
        <v>95.254999999999995</v>
      </c>
      <c r="Z509" s="8">
        <v>95.254999999999995</v>
      </c>
      <c r="AA509">
        <v>76777.429999999993</v>
      </c>
      <c r="AB509">
        <v>75770.53</v>
      </c>
      <c r="AC509">
        <v>82473.52</v>
      </c>
      <c r="AD509">
        <v>82892.28</v>
      </c>
      <c r="AE509">
        <v>83893.2</v>
      </c>
      <c r="AF509" s="38">
        <v>75873.929999999993</v>
      </c>
      <c r="AG509" s="38">
        <v>76777.429999999993</v>
      </c>
    </row>
    <row r="510" spans="2:33" x14ac:dyDescent="0.25">
      <c r="B510" s="25">
        <v>38805</v>
      </c>
      <c r="C510" s="3">
        <v>506</v>
      </c>
      <c r="D510" s="10">
        <v>19</v>
      </c>
      <c r="E510" s="9">
        <v>14</v>
      </c>
      <c r="F510" s="9">
        <v>5</v>
      </c>
      <c r="G510" s="9" t="s">
        <v>269</v>
      </c>
      <c r="H510" s="18">
        <v>0.1</v>
      </c>
      <c r="I510">
        <v>1.2558377414517707E-4</v>
      </c>
      <c r="J510" s="18">
        <v>10.95</v>
      </c>
      <c r="K510" s="18">
        <v>12.05</v>
      </c>
      <c r="L510" s="18">
        <v>0.90871369294605797</v>
      </c>
      <c r="N510" s="18">
        <v>1302.8900000000001</v>
      </c>
      <c r="O510" s="18">
        <v>3.6190000000000015</v>
      </c>
      <c r="P510" s="18">
        <v>0.91335958800363526</v>
      </c>
      <c r="Q510" s="8">
        <v>12.06</v>
      </c>
      <c r="R510" s="8">
        <v>12.83</v>
      </c>
      <c r="S510" s="8">
        <v>13.204000000000001</v>
      </c>
      <c r="T510" s="8">
        <v>13.493</v>
      </c>
      <c r="U510" s="8">
        <v>13.79</v>
      </c>
      <c r="V510" s="8">
        <v>14.22</v>
      </c>
      <c r="W510" s="8">
        <v>14.569000000000001</v>
      </c>
      <c r="X510" s="38" t="s">
        <v>222</v>
      </c>
      <c r="Y510" s="8">
        <v>94.166000000000011</v>
      </c>
      <c r="Z510" s="8">
        <v>94.166000000000011</v>
      </c>
      <c r="AA510">
        <v>75202.47</v>
      </c>
      <c r="AB510">
        <v>74814.679999999993</v>
      </c>
      <c r="AC510">
        <v>81528.55</v>
      </c>
      <c r="AD510">
        <v>82016.639999999999</v>
      </c>
      <c r="AE510">
        <v>83157.45</v>
      </c>
      <c r="AF510" s="38">
        <v>74307.97</v>
      </c>
      <c r="AG510" s="38">
        <v>75202.47</v>
      </c>
    </row>
    <row r="511" spans="2:33" x14ac:dyDescent="0.25">
      <c r="B511" s="25">
        <v>38806</v>
      </c>
      <c r="C511" s="3">
        <v>507</v>
      </c>
      <c r="D511" s="10">
        <v>19</v>
      </c>
      <c r="E511" s="9">
        <v>13</v>
      </c>
      <c r="F511" s="9">
        <v>6</v>
      </c>
      <c r="G511" s="9" t="s">
        <v>269</v>
      </c>
      <c r="H511" s="18">
        <v>0.1</v>
      </c>
      <c r="I511">
        <v>1.2558377414517707E-4</v>
      </c>
      <c r="J511" s="18">
        <v>11.57</v>
      </c>
      <c r="K511" s="18">
        <v>12.35</v>
      </c>
      <c r="L511" s="18">
        <v>0.93684210526315792</v>
      </c>
      <c r="N511" s="18">
        <v>1300.25</v>
      </c>
      <c r="O511" s="18">
        <v>2.9610000000000003</v>
      </c>
      <c r="P511" s="18">
        <v>0.9124087591240877</v>
      </c>
      <c r="Q511" s="8">
        <v>12</v>
      </c>
      <c r="R511" s="8">
        <v>12.75</v>
      </c>
      <c r="S511" s="8">
        <v>13.151999999999999</v>
      </c>
      <c r="T511" s="8">
        <v>13.462</v>
      </c>
      <c r="U511" s="8">
        <v>13.78</v>
      </c>
      <c r="V511" s="8">
        <v>14.195</v>
      </c>
      <c r="W511" s="8">
        <v>14.531000000000001</v>
      </c>
      <c r="X511" s="38" t="s">
        <v>222</v>
      </c>
      <c r="Y511" s="8">
        <v>93.87</v>
      </c>
      <c r="Z511" s="8">
        <v>93.87</v>
      </c>
      <c r="AA511">
        <v>74806.559999999998</v>
      </c>
      <c r="AB511">
        <v>74412.92</v>
      </c>
      <c r="AC511">
        <v>81260.58</v>
      </c>
      <c r="AD511">
        <v>81879.839999999997</v>
      </c>
      <c r="AE511">
        <v>83032.33</v>
      </c>
      <c r="AF511" s="38">
        <v>73907.44</v>
      </c>
      <c r="AG511" s="38">
        <v>74806.559999999998</v>
      </c>
    </row>
    <row r="512" spans="2:33" x14ac:dyDescent="0.25">
      <c r="B512" s="25">
        <v>38807</v>
      </c>
      <c r="C512" s="3">
        <v>508</v>
      </c>
      <c r="D512" s="10">
        <v>19</v>
      </c>
      <c r="E512" s="9">
        <v>12</v>
      </c>
      <c r="F512" s="9">
        <v>7</v>
      </c>
      <c r="G512" s="9" t="s">
        <v>269</v>
      </c>
      <c r="H512" s="18">
        <v>0.1</v>
      </c>
      <c r="I512">
        <v>1.2558377414517707E-4</v>
      </c>
      <c r="J512" s="18">
        <v>11.39</v>
      </c>
      <c r="K512" s="18">
        <v>12.22</v>
      </c>
      <c r="L512" s="18">
        <v>0.93207855973813425</v>
      </c>
      <c r="N512" s="18">
        <v>1294.8699999999999</v>
      </c>
      <c r="O512" s="18">
        <v>3.0419999999999998</v>
      </c>
      <c r="P512" s="18">
        <v>0.92041312272174969</v>
      </c>
      <c r="Q512" s="8">
        <v>12.12</v>
      </c>
      <c r="R512" s="8">
        <v>12.81</v>
      </c>
      <c r="S512" s="8">
        <v>13.167999999999999</v>
      </c>
      <c r="T512" s="8">
        <v>13.445</v>
      </c>
      <c r="U512" s="8">
        <v>13.73</v>
      </c>
      <c r="V512" s="8">
        <v>14.117000000000001</v>
      </c>
      <c r="W512" s="8">
        <v>14.432</v>
      </c>
      <c r="X512" s="38" t="s">
        <v>222</v>
      </c>
      <c r="Y512" s="8">
        <v>93.822000000000003</v>
      </c>
      <c r="Z512" s="8">
        <v>93.822000000000003</v>
      </c>
      <c r="AA512">
        <v>75412.479999999996</v>
      </c>
      <c r="AB512">
        <v>74674.899999999994</v>
      </c>
      <c r="AC512">
        <v>81294.320000000007</v>
      </c>
      <c r="AD512">
        <v>81714.31</v>
      </c>
      <c r="AE512">
        <v>82694.97</v>
      </c>
      <c r="AF512" s="38">
        <v>74496.800000000003</v>
      </c>
      <c r="AG512" s="38">
        <v>75412.479999999996</v>
      </c>
    </row>
    <row r="513" spans="2:33" x14ac:dyDescent="0.25">
      <c r="B513" s="25">
        <v>38810</v>
      </c>
      <c r="C513" s="3">
        <v>509</v>
      </c>
      <c r="D513" s="10">
        <v>19</v>
      </c>
      <c r="E513" s="9">
        <v>11</v>
      </c>
      <c r="F513" s="9">
        <v>8</v>
      </c>
      <c r="G513" s="9" t="s">
        <v>269</v>
      </c>
      <c r="H513" s="18">
        <v>0.1</v>
      </c>
      <c r="I513">
        <v>3.7679863826944882E-4</v>
      </c>
      <c r="J513" s="18">
        <v>11.57</v>
      </c>
      <c r="K513" s="18">
        <v>12.25</v>
      </c>
      <c r="L513" s="18">
        <v>0.94448979591836735</v>
      </c>
      <c r="N513" s="18">
        <v>1297.81</v>
      </c>
      <c r="O513" s="18">
        <v>2.8509999999999991</v>
      </c>
      <c r="P513" s="18">
        <v>0.91995130117181556</v>
      </c>
      <c r="Q513" s="8">
        <v>12.09</v>
      </c>
      <c r="R513" s="8">
        <v>12.76</v>
      </c>
      <c r="S513" s="8">
        <v>13.141999999999999</v>
      </c>
      <c r="T513" s="8">
        <v>13.436999999999999</v>
      </c>
      <c r="U513" s="8">
        <v>13.74</v>
      </c>
      <c r="V513" s="8">
        <v>14.115</v>
      </c>
      <c r="W513" s="8">
        <v>14.420999999999999</v>
      </c>
      <c r="X513" s="38" t="s">
        <v>222</v>
      </c>
      <c r="Y513" s="8">
        <v>93.704999999999984</v>
      </c>
      <c r="Z513" s="8">
        <v>93.704999999999984</v>
      </c>
      <c r="AA513">
        <v>75207.429999999993</v>
      </c>
      <c r="AB513">
        <v>74473.179999999993</v>
      </c>
      <c r="AC513">
        <v>81212.23</v>
      </c>
      <c r="AD513">
        <v>81742.559999999998</v>
      </c>
      <c r="AE513">
        <v>82723.62</v>
      </c>
      <c r="AF513" s="38">
        <v>74266.17</v>
      </c>
      <c r="AG513" s="38">
        <v>75207.429999999993</v>
      </c>
    </row>
    <row r="514" spans="2:33" x14ac:dyDescent="0.25">
      <c r="B514" s="25">
        <v>38811</v>
      </c>
      <c r="C514" s="3">
        <v>510</v>
      </c>
      <c r="D514" s="10">
        <v>19</v>
      </c>
      <c r="E514" s="9">
        <v>10</v>
      </c>
      <c r="F514" s="9">
        <v>9</v>
      </c>
      <c r="G514" s="9" t="s">
        <v>269</v>
      </c>
      <c r="H514" s="18">
        <v>0.1</v>
      </c>
      <c r="I514">
        <v>1.2670785445423327E-4</v>
      </c>
      <c r="J514" s="18">
        <v>11.14</v>
      </c>
      <c r="K514" s="18">
        <v>11.97</v>
      </c>
      <c r="L514" s="18">
        <v>0.93065998329156219</v>
      </c>
      <c r="N514" s="18">
        <v>1305.93</v>
      </c>
      <c r="O514" s="18">
        <v>3.2129999999999992</v>
      </c>
      <c r="P514" s="18">
        <v>0.91589070370935732</v>
      </c>
      <c r="Q514" s="8">
        <v>12</v>
      </c>
      <c r="R514" s="8">
        <v>12.72</v>
      </c>
      <c r="S514" s="8">
        <v>13.102</v>
      </c>
      <c r="T514" s="8">
        <v>13.397</v>
      </c>
      <c r="U514" s="8">
        <v>13.7</v>
      </c>
      <c r="V514" s="8">
        <v>14.06</v>
      </c>
      <c r="W514" s="8">
        <v>14.353</v>
      </c>
      <c r="X514" s="38" t="s">
        <v>222</v>
      </c>
      <c r="Y514" s="8">
        <v>93.331999999999994</v>
      </c>
      <c r="Z514" s="8">
        <v>93.331999999999994</v>
      </c>
      <c r="AA514">
        <v>74814.990000000005</v>
      </c>
      <c r="AB514">
        <v>74252.42</v>
      </c>
      <c r="AC514">
        <v>80977.94</v>
      </c>
      <c r="AD514">
        <v>81512.149999999994</v>
      </c>
      <c r="AE514">
        <v>82440.39</v>
      </c>
      <c r="AF514" s="38">
        <v>73869.23</v>
      </c>
      <c r="AG514" s="38">
        <v>74814.990000000005</v>
      </c>
    </row>
    <row r="515" spans="2:33" x14ac:dyDescent="0.25">
      <c r="B515" s="25">
        <v>38812</v>
      </c>
      <c r="C515" s="3">
        <v>511</v>
      </c>
      <c r="D515" s="10">
        <v>19</v>
      </c>
      <c r="E515" s="9">
        <v>9</v>
      </c>
      <c r="F515" s="9">
        <v>10</v>
      </c>
      <c r="G515" s="9" t="s">
        <v>269</v>
      </c>
      <c r="H515" s="18">
        <v>0.1</v>
      </c>
      <c r="I515">
        <v>1.2670785445423327E-4</v>
      </c>
      <c r="J515" s="18">
        <v>11.13</v>
      </c>
      <c r="K515" s="18">
        <v>11.9</v>
      </c>
      <c r="L515" s="18">
        <v>0.93529411764705883</v>
      </c>
      <c r="N515" s="18">
        <v>1311.56</v>
      </c>
      <c r="O515" s="18">
        <v>3.1939999999999991</v>
      </c>
      <c r="P515" s="18">
        <v>0.91637147697520405</v>
      </c>
      <c r="Q515" s="8">
        <v>11.9</v>
      </c>
      <c r="R515" s="8">
        <v>12.56</v>
      </c>
      <c r="S515" s="8">
        <v>12.986000000000001</v>
      </c>
      <c r="T515" s="8">
        <v>13.314</v>
      </c>
      <c r="U515" s="8">
        <v>13.65</v>
      </c>
      <c r="V515" s="8">
        <v>14.022</v>
      </c>
      <c r="W515" s="8">
        <v>14.324</v>
      </c>
      <c r="X515" s="38" t="s">
        <v>222</v>
      </c>
      <c r="Y515" s="8">
        <v>92.756</v>
      </c>
      <c r="Z515" s="8">
        <v>92.756</v>
      </c>
      <c r="AA515">
        <v>74029.240000000005</v>
      </c>
      <c r="AB515">
        <v>73475.45</v>
      </c>
      <c r="AC515">
        <v>80385.740000000005</v>
      </c>
      <c r="AD515">
        <v>81127.850000000006</v>
      </c>
      <c r="AE515">
        <v>82168.69</v>
      </c>
      <c r="AF515" s="38">
        <v>73084.06</v>
      </c>
      <c r="AG515" s="38">
        <v>74029.240000000005</v>
      </c>
    </row>
    <row r="516" spans="2:33" x14ac:dyDescent="0.25">
      <c r="B516" s="25">
        <v>38813</v>
      </c>
      <c r="C516" s="3">
        <v>512</v>
      </c>
      <c r="D516" s="10">
        <v>19</v>
      </c>
      <c r="E516" s="9">
        <v>8</v>
      </c>
      <c r="F516" s="9">
        <v>-8</v>
      </c>
      <c r="G516" s="9" t="s">
        <v>269</v>
      </c>
      <c r="H516" s="18">
        <v>0.1</v>
      </c>
      <c r="I516">
        <v>1.2670785445423327E-4</v>
      </c>
      <c r="J516" s="18">
        <v>11.45</v>
      </c>
      <c r="K516" s="18">
        <v>11.93</v>
      </c>
      <c r="L516" s="18">
        <v>0.95976529756915341</v>
      </c>
      <c r="N516" s="18">
        <v>1309.04</v>
      </c>
      <c r="O516" s="18">
        <v>2.8420000000000005</v>
      </c>
      <c r="P516" s="18">
        <v>0.92733779368290037</v>
      </c>
      <c r="Q516" s="8">
        <v>11.92</v>
      </c>
      <c r="R516" s="8">
        <v>12.38</v>
      </c>
      <c r="S516" s="8">
        <v>12.853999999999999</v>
      </c>
      <c r="T516" s="8">
        <v>13.218</v>
      </c>
      <c r="U516" s="8">
        <v>13.59</v>
      </c>
      <c r="V516" s="8">
        <v>13.977</v>
      </c>
      <c r="W516" s="8">
        <v>14.292</v>
      </c>
      <c r="X516" s="38" t="s">
        <v>222</v>
      </c>
      <c r="Y516" s="8">
        <v>92.231000000000009</v>
      </c>
      <c r="Z516" s="8">
        <v>92.231000000000009</v>
      </c>
      <c r="AA516">
        <v>73461.259999999995</v>
      </c>
      <c r="AB516">
        <v>72611.48</v>
      </c>
      <c r="AC516">
        <v>79717.75</v>
      </c>
      <c r="AD516">
        <v>80686.759999999995</v>
      </c>
      <c r="AE516">
        <v>81855.039999999994</v>
      </c>
      <c r="AF516" s="38">
        <v>72514.070000000007</v>
      </c>
      <c r="AG516" s="38">
        <v>73461.259999999995</v>
      </c>
    </row>
    <row r="517" spans="2:33" x14ac:dyDescent="0.25">
      <c r="B517" s="25">
        <v>38814</v>
      </c>
      <c r="C517" s="3">
        <v>513</v>
      </c>
      <c r="D517" s="10">
        <v>19</v>
      </c>
      <c r="E517" s="9">
        <v>7</v>
      </c>
      <c r="F517" s="9">
        <v>-7</v>
      </c>
      <c r="G517" s="9" t="s">
        <v>269</v>
      </c>
      <c r="H517" s="18">
        <v>0.1</v>
      </c>
      <c r="I517">
        <v>1.2670785445423327E-4</v>
      </c>
      <c r="J517" s="18">
        <v>12.26</v>
      </c>
      <c r="K517" s="18">
        <v>12.53</v>
      </c>
      <c r="L517" s="18">
        <v>0.97845171588188351</v>
      </c>
      <c r="N517" s="18">
        <v>1295.5</v>
      </c>
      <c r="O517" s="18">
        <v>2.0560000000000009</v>
      </c>
      <c r="P517" s="18">
        <v>0.92547155344272358</v>
      </c>
      <c r="Q517" s="8">
        <v>12.07</v>
      </c>
      <c r="R517" s="8">
        <v>12.64</v>
      </c>
      <c r="S517" s="8">
        <v>13.042</v>
      </c>
      <c r="T517" s="8">
        <v>13.352</v>
      </c>
      <c r="U517" s="8">
        <v>13.67</v>
      </c>
      <c r="V517" s="8">
        <v>14.026</v>
      </c>
      <c r="W517" s="8">
        <v>14.316000000000001</v>
      </c>
      <c r="X517" s="38" t="s">
        <v>222</v>
      </c>
      <c r="Y517" s="8">
        <v>93.116</v>
      </c>
      <c r="Z517" s="8">
        <v>93.116</v>
      </c>
      <c r="AA517">
        <v>74790.97</v>
      </c>
      <c r="AB517">
        <v>73849.22</v>
      </c>
      <c r="AC517">
        <v>80665.5</v>
      </c>
      <c r="AD517">
        <v>81296.12</v>
      </c>
      <c r="AE517">
        <v>82247.460000000006</v>
      </c>
      <c r="AF517" s="38">
        <v>73817.45</v>
      </c>
      <c r="AG517" s="38">
        <v>74790.97</v>
      </c>
    </row>
    <row r="518" spans="2:33" x14ac:dyDescent="0.25">
      <c r="B518" s="25">
        <v>38817</v>
      </c>
      <c r="C518" s="3">
        <v>514</v>
      </c>
      <c r="D518" s="10">
        <v>19</v>
      </c>
      <c r="E518" s="9">
        <v>6</v>
      </c>
      <c r="F518" s="9">
        <v>-6</v>
      </c>
      <c r="G518" s="9" t="s">
        <v>269</v>
      </c>
      <c r="H518" s="18">
        <v>0.1</v>
      </c>
      <c r="I518">
        <v>3.8017173003823679E-4</v>
      </c>
      <c r="J518" s="18">
        <v>12.19</v>
      </c>
      <c r="K518" s="18">
        <v>12.57</v>
      </c>
      <c r="L518" s="18">
        <v>0.96976929196499595</v>
      </c>
      <c r="N518" s="18">
        <v>1296.6199999999999</v>
      </c>
      <c r="O518" s="18">
        <v>2.0950000000000006</v>
      </c>
      <c r="P518" s="18">
        <v>0.93993580926180653</v>
      </c>
      <c r="Q518" s="8">
        <v>12.3</v>
      </c>
      <c r="R518" s="8">
        <v>12.72</v>
      </c>
      <c r="S518" s="8">
        <v>13.086</v>
      </c>
      <c r="T518" s="8">
        <v>13.369</v>
      </c>
      <c r="U518" s="8">
        <v>13.66</v>
      </c>
      <c r="V518" s="8">
        <v>14.004</v>
      </c>
      <c r="W518" s="8">
        <v>14.285</v>
      </c>
      <c r="X518" s="38" t="s">
        <v>222</v>
      </c>
      <c r="Y518" s="8">
        <v>93.424000000000007</v>
      </c>
      <c r="Z518" s="8">
        <v>93.424000000000007</v>
      </c>
      <c r="AA518">
        <v>75583.929999999993</v>
      </c>
      <c r="AB518">
        <v>74193.899999999994</v>
      </c>
      <c r="AC518">
        <v>80851.520000000004</v>
      </c>
      <c r="AD518">
        <v>81318.2</v>
      </c>
      <c r="AE518">
        <v>82184.38</v>
      </c>
      <c r="AF518" s="38">
        <v>74572.03</v>
      </c>
      <c r="AG518" s="38">
        <v>75583.929999999993</v>
      </c>
    </row>
    <row r="519" spans="2:33" x14ac:dyDescent="0.25">
      <c r="B519" s="25">
        <v>38818</v>
      </c>
      <c r="C519" s="3">
        <v>515</v>
      </c>
      <c r="D519" s="10">
        <v>19</v>
      </c>
      <c r="E519" s="9">
        <v>5</v>
      </c>
      <c r="F519" s="9">
        <v>-5</v>
      </c>
      <c r="G519" s="9" t="s">
        <v>269</v>
      </c>
      <c r="H519" s="18">
        <v>0.1</v>
      </c>
      <c r="I519">
        <v>1.2769152008051954E-4</v>
      </c>
      <c r="J519" s="18">
        <v>13</v>
      </c>
      <c r="K519" s="18">
        <v>13.21</v>
      </c>
      <c r="L519" s="18">
        <v>0.98410295230885692</v>
      </c>
      <c r="N519" s="18">
        <v>1286.57</v>
      </c>
      <c r="O519" s="18">
        <v>1.3420000000000005</v>
      </c>
      <c r="P519" s="18">
        <v>0.95356926799758013</v>
      </c>
      <c r="Q519" s="8">
        <v>12.61</v>
      </c>
      <c r="R519" s="8">
        <v>12.87</v>
      </c>
      <c r="S519" s="8">
        <v>13.224</v>
      </c>
      <c r="T519" s="8">
        <v>13.497999999999999</v>
      </c>
      <c r="U519" s="8">
        <v>13.78</v>
      </c>
      <c r="V519" s="8">
        <v>14.089</v>
      </c>
      <c r="W519" s="8">
        <v>14.342000000000001</v>
      </c>
      <c r="X519" s="38" t="s">
        <v>222</v>
      </c>
      <c r="Y519" s="8">
        <v>94.412999999999982</v>
      </c>
      <c r="Z519" s="8">
        <v>94.412999999999982</v>
      </c>
      <c r="AA519">
        <v>76745.100000000006</v>
      </c>
      <c r="AB519">
        <v>75009.63</v>
      </c>
      <c r="AC519">
        <v>81660.77</v>
      </c>
      <c r="AD519">
        <v>82061.149999999994</v>
      </c>
      <c r="AE519">
        <v>82748.47</v>
      </c>
      <c r="AF519" s="38">
        <v>75708.13</v>
      </c>
      <c r="AG519" s="38">
        <v>76745.100000000006</v>
      </c>
    </row>
    <row r="520" spans="2:33" x14ac:dyDescent="0.25">
      <c r="B520" s="25">
        <v>38819</v>
      </c>
      <c r="C520" s="3">
        <v>516</v>
      </c>
      <c r="D520" s="10">
        <v>19</v>
      </c>
      <c r="E520" s="9">
        <v>4</v>
      </c>
      <c r="F520" s="9">
        <v>-4</v>
      </c>
      <c r="G520" s="9" t="s">
        <v>269</v>
      </c>
      <c r="H520" s="18">
        <v>0.1</v>
      </c>
      <c r="I520">
        <v>1.2769152008051954E-4</v>
      </c>
      <c r="J520" s="18">
        <v>12.76</v>
      </c>
      <c r="K520" s="18">
        <v>13.01</v>
      </c>
      <c r="L520" s="18">
        <v>0.98078401229823209</v>
      </c>
      <c r="N520" s="18">
        <v>1288.1199999999999</v>
      </c>
      <c r="O520" s="18">
        <v>1.6600000000000001</v>
      </c>
      <c r="P520" s="18">
        <v>0.94891059353869278</v>
      </c>
      <c r="Q520" s="8">
        <v>12.63</v>
      </c>
      <c r="R520" s="8">
        <v>12.98</v>
      </c>
      <c r="S520" s="8">
        <v>13.31</v>
      </c>
      <c r="T520" s="8">
        <v>13.566000000000001</v>
      </c>
      <c r="U520" s="8">
        <v>13.83</v>
      </c>
      <c r="V520" s="8">
        <v>14.154999999999999</v>
      </c>
      <c r="W520" s="8">
        <v>14.42</v>
      </c>
      <c r="X520" s="38" t="s">
        <v>222</v>
      </c>
      <c r="Y520" s="8">
        <v>94.891000000000005</v>
      </c>
      <c r="Z520" s="8">
        <v>94.891000000000005</v>
      </c>
      <c r="AA520">
        <v>77300.17</v>
      </c>
      <c r="AB520">
        <v>75538.61</v>
      </c>
      <c r="AC520">
        <v>82107.38</v>
      </c>
      <c r="AD520">
        <v>82393.34</v>
      </c>
      <c r="AE520">
        <v>83136.81</v>
      </c>
      <c r="AF520" s="38">
        <v>76246.039999999994</v>
      </c>
      <c r="AG520" s="38">
        <v>77300.17</v>
      </c>
    </row>
    <row r="521" spans="2:33" x14ac:dyDescent="0.25">
      <c r="B521" s="25">
        <v>38820</v>
      </c>
      <c r="C521" s="3">
        <v>517</v>
      </c>
      <c r="D521" s="10">
        <v>19</v>
      </c>
      <c r="E521" s="9">
        <v>3</v>
      </c>
      <c r="F521" s="9">
        <v>-3</v>
      </c>
      <c r="G521" s="9" t="s">
        <v>269</v>
      </c>
      <c r="H521" s="18">
        <v>0.1</v>
      </c>
      <c r="I521">
        <v>1.2769152008051954E-4</v>
      </c>
      <c r="J521" s="18">
        <v>12.38</v>
      </c>
      <c r="K521" s="18">
        <v>12.97</v>
      </c>
      <c r="L521" s="18">
        <v>0.95451040863531222</v>
      </c>
      <c r="N521" s="18">
        <v>1289.1199999999999</v>
      </c>
      <c r="O521" s="18">
        <v>2.0409999999999986</v>
      </c>
      <c r="P521" s="18">
        <v>0.94625112917795839</v>
      </c>
      <c r="Q521" s="8">
        <v>12.57</v>
      </c>
      <c r="R521" s="8">
        <v>12.95</v>
      </c>
      <c r="S521" s="8">
        <v>13.284000000000001</v>
      </c>
      <c r="T521" s="8">
        <v>13.542999999999999</v>
      </c>
      <c r="U521" s="8">
        <v>13.81</v>
      </c>
      <c r="V521" s="8">
        <v>14.146000000000001</v>
      </c>
      <c r="W521" s="8">
        <v>14.420999999999999</v>
      </c>
      <c r="X521" s="38" t="s">
        <v>222</v>
      </c>
      <c r="Y521" s="8">
        <v>94.72399999999999</v>
      </c>
      <c r="Z521" s="8">
        <v>94.72399999999999</v>
      </c>
      <c r="AA521">
        <v>77102.289999999994</v>
      </c>
      <c r="AB521">
        <v>75396.52</v>
      </c>
      <c r="AC521">
        <v>81975.37</v>
      </c>
      <c r="AD521">
        <v>82281.52</v>
      </c>
      <c r="AE521">
        <v>83084.899999999994</v>
      </c>
      <c r="AF521" s="38">
        <v>76041.119999999995</v>
      </c>
      <c r="AG521" s="38">
        <v>77102.289999999994</v>
      </c>
    </row>
    <row r="522" spans="2:33" x14ac:dyDescent="0.25">
      <c r="B522" s="25">
        <v>38824</v>
      </c>
      <c r="C522" s="3">
        <v>518</v>
      </c>
      <c r="D522" s="10">
        <v>19</v>
      </c>
      <c r="E522" s="9">
        <v>2</v>
      </c>
      <c r="F522" s="9">
        <v>-2</v>
      </c>
      <c r="G522" s="9" t="s">
        <v>269</v>
      </c>
      <c r="H522" s="18">
        <v>0.1</v>
      </c>
      <c r="I522">
        <v>5.1086391939669795E-4</v>
      </c>
      <c r="J522" s="18">
        <v>12.58</v>
      </c>
      <c r="K522" s="18">
        <v>13.17</v>
      </c>
      <c r="L522" s="18">
        <v>0.95520121488230825</v>
      </c>
      <c r="N522" s="18">
        <v>1285.33</v>
      </c>
      <c r="O522" s="18">
        <v>1.9640000000000004</v>
      </c>
      <c r="P522" s="18">
        <v>0.94386227544910184</v>
      </c>
      <c r="Q522" s="8">
        <v>12.61</v>
      </c>
      <c r="R522" s="8">
        <v>12.99</v>
      </c>
      <c r="S522" s="8">
        <v>13.36</v>
      </c>
      <c r="T522" s="8">
        <v>13.646000000000001</v>
      </c>
      <c r="U522" s="8">
        <v>13.94</v>
      </c>
      <c r="V522" s="8">
        <v>14.272</v>
      </c>
      <c r="W522" s="8">
        <v>14.544</v>
      </c>
      <c r="X522" s="38" t="s">
        <v>222</v>
      </c>
      <c r="Y522" s="8">
        <v>95.362000000000009</v>
      </c>
      <c r="Z522" s="8">
        <v>95.362000000000009</v>
      </c>
      <c r="AA522">
        <v>77380.570000000007</v>
      </c>
      <c r="AB522">
        <v>75845.97</v>
      </c>
      <c r="AC522">
        <v>82624.72</v>
      </c>
      <c r="AD522">
        <v>83082.720000000001</v>
      </c>
      <c r="AE522">
        <v>83867.899999999994</v>
      </c>
      <c r="AF522" s="38">
        <v>76276.72</v>
      </c>
      <c r="AG522" s="38">
        <v>77380.570000000007</v>
      </c>
    </row>
    <row r="523" spans="2:33" x14ac:dyDescent="0.25">
      <c r="B523" s="25">
        <v>38825</v>
      </c>
      <c r="C523" s="3">
        <v>519</v>
      </c>
      <c r="D523" s="10">
        <v>19</v>
      </c>
      <c r="E523" s="9">
        <v>1</v>
      </c>
      <c r="F523" s="9">
        <v>-1</v>
      </c>
      <c r="G523" s="9" t="s">
        <v>269</v>
      </c>
      <c r="H523" s="18">
        <v>0.1</v>
      </c>
      <c r="I523">
        <v>1.2853473289475836E-4</v>
      </c>
      <c r="J523" s="18">
        <v>11.4</v>
      </c>
      <c r="K523" s="18">
        <v>12.25</v>
      </c>
      <c r="L523" s="18">
        <v>0.93061224489795924</v>
      </c>
      <c r="N523" s="18">
        <v>1307.28</v>
      </c>
      <c r="O523" s="18">
        <v>3.0659999999999989</v>
      </c>
      <c r="P523" s="18">
        <v>0.87888531618435162</v>
      </c>
      <c r="Q523" s="8">
        <v>11.48</v>
      </c>
      <c r="R523" s="8">
        <v>12.62</v>
      </c>
      <c r="S523" s="8">
        <v>13.061999999999999</v>
      </c>
      <c r="T523" s="8">
        <v>13.401999999999999</v>
      </c>
      <c r="U523" s="8">
        <v>13.75</v>
      </c>
      <c r="V523" s="8">
        <v>14.145</v>
      </c>
      <c r="W523" s="8">
        <v>14.465999999999999</v>
      </c>
      <c r="X523" s="38" t="s">
        <v>222</v>
      </c>
      <c r="Y523" s="8">
        <v>92.924999999999983</v>
      </c>
      <c r="Z523" s="8">
        <v>92.924999999999983</v>
      </c>
      <c r="AA523">
        <v>74944.41</v>
      </c>
      <c r="AB523">
        <v>74139.929999999993</v>
      </c>
      <c r="AC523">
        <v>81139.09</v>
      </c>
      <c r="AD523">
        <v>81942.78</v>
      </c>
      <c r="AE523">
        <v>83085.850000000006</v>
      </c>
      <c r="AF523" s="38">
        <v>73865.509999999995</v>
      </c>
      <c r="AG523" s="38">
        <v>74944.41</v>
      </c>
    </row>
    <row r="524" spans="2:33" x14ac:dyDescent="0.25">
      <c r="B524" s="25">
        <v>38826</v>
      </c>
      <c r="C524" s="3">
        <v>520</v>
      </c>
      <c r="D524" s="10">
        <v>20</v>
      </c>
      <c r="E524" s="9">
        <v>20</v>
      </c>
      <c r="F524" s="9">
        <v>0</v>
      </c>
      <c r="G524" s="9" t="s">
        <v>270</v>
      </c>
      <c r="H524" s="18">
        <v>0.1</v>
      </c>
      <c r="I524">
        <v>1.2853473289475836E-4</v>
      </c>
      <c r="J524" s="18">
        <v>11.32</v>
      </c>
      <c r="K524" s="18">
        <v>12.11</v>
      </c>
      <c r="L524" s="18">
        <v>0.93476465730800995</v>
      </c>
      <c r="N524" s="18">
        <v>1309.93</v>
      </c>
      <c r="O524" s="18">
        <v>3.3900000000000006</v>
      </c>
      <c r="P524" s="18">
        <v>0.94259231574226332</v>
      </c>
      <c r="Q524" s="8">
        <v>12.61</v>
      </c>
      <c r="R524" s="8">
        <v>13.044</v>
      </c>
      <c r="S524" s="8">
        <v>13.378</v>
      </c>
      <c r="T524" s="8">
        <v>13.72</v>
      </c>
      <c r="U524" s="8">
        <v>14.099</v>
      </c>
      <c r="V524" s="8">
        <v>14.407999999999999</v>
      </c>
      <c r="W524" s="8">
        <v>14.71</v>
      </c>
      <c r="X524" s="38" t="s">
        <v>222</v>
      </c>
      <c r="Y524" s="8">
        <v>95.968999999999994</v>
      </c>
      <c r="Z524" s="8">
        <v>95.968999999999994</v>
      </c>
      <c r="AA524">
        <v>74894.66</v>
      </c>
      <c r="AB524">
        <v>74047.289999999994</v>
      </c>
      <c r="AC524">
        <v>81004.22</v>
      </c>
      <c r="AD524">
        <v>81774.53</v>
      </c>
      <c r="AE524">
        <v>82833.710000000006</v>
      </c>
      <c r="AF524" s="38">
        <v>73806.98</v>
      </c>
      <c r="AG524" s="38">
        <v>74894.66</v>
      </c>
    </row>
    <row r="525" spans="2:33" x14ac:dyDescent="0.25">
      <c r="B525" s="25">
        <v>38827</v>
      </c>
      <c r="C525" s="3">
        <v>521</v>
      </c>
      <c r="D525" s="10">
        <v>20</v>
      </c>
      <c r="E525" s="9">
        <v>19</v>
      </c>
      <c r="F525" s="9">
        <v>1</v>
      </c>
      <c r="G525" s="9" t="s">
        <v>270</v>
      </c>
      <c r="H525" s="18">
        <v>0.1</v>
      </c>
      <c r="I525">
        <v>1.2853473289475836E-4</v>
      </c>
      <c r="J525" s="18">
        <v>11.64</v>
      </c>
      <c r="K525" s="18">
        <v>12.06</v>
      </c>
      <c r="L525" s="18">
        <v>0.96517412935323388</v>
      </c>
      <c r="N525" s="18">
        <v>1311.46</v>
      </c>
      <c r="O525" s="18">
        <v>2.9399999999999995</v>
      </c>
      <c r="P525" s="18">
        <v>0.93688808555505343</v>
      </c>
      <c r="Q525" s="8">
        <v>12.44</v>
      </c>
      <c r="R525" s="8">
        <v>12.914</v>
      </c>
      <c r="S525" s="8">
        <v>13.278</v>
      </c>
      <c r="T525" s="8">
        <v>13.65</v>
      </c>
      <c r="U525" s="8">
        <v>14.006</v>
      </c>
      <c r="V525" s="8">
        <v>14.295999999999999</v>
      </c>
      <c r="W525" s="8">
        <v>14.58</v>
      </c>
      <c r="X525" s="38" t="s">
        <v>222</v>
      </c>
      <c r="Y525" s="8">
        <v>95.164000000000001</v>
      </c>
      <c r="Z525" s="8">
        <v>95.164000000000001</v>
      </c>
      <c r="AA525">
        <v>73908.2</v>
      </c>
      <c r="AB525">
        <v>73328.28</v>
      </c>
      <c r="AC525">
        <v>80418.97</v>
      </c>
      <c r="AD525">
        <v>81361.55</v>
      </c>
      <c r="AE525">
        <v>82299.66</v>
      </c>
      <c r="AF525" s="38">
        <v>72825.36</v>
      </c>
      <c r="AG525" s="38">
        <v>73908.2</v>
      </c>
    </row>
    <row r="526" spans="2:33" x14ac:dyDescent="0.25">
      <c r="B526" s="25">
        <v>38828</v>
      </c>
      <c r="C526" s="3">
        <v>522</v>
      </c>
      <c r="D526" s="10">
        <v>20</v>
      </c>
      <c r="E526" s="9">
        <v>18</v>
      </c>
      <c r="F526" s="9">
        <v>2</v>
      </c>
      <c r="G526" s="9" t="s">
        <v>270</v>
      </c>
      <c r="H526" s="18">
        <v>0.1</v>
      </c>
      <c r="I526">
        <v>1.2853473289475836E-4</v>
      </c>
      <c r="J526" s="18">
        <v>11.59</v>
      </c>
      <c r="K526" s="18">
        <v>12.19</v>
      </c>
      <c r="L526" s="18">
        <v>0.95077932731747339</v>
      </c>
      <c r="N526" s="18">
        <v>1311.28</v>
      </c>
      <c r="O526" s="18">
        <v>3.09</v>
      </c>
      <c r="P526" s="18">
        <v>0.94717122517796926</v>
      </c>
      <c r="Q526" s="8">
        <v>12.64</v>
      </c>
      <c r="R526" s="8">
        <v>13.038</v>
      </c>
      <c r="S526" s="8">
        <v>13.345000000000001</v>
      </c>
      <c r="T526" s="8">
        <v>13.66</v>
      </c>
      <c r="U526" s="8">
        <v>14.051</v>
      </c>
      <c r="V526" s="8">
        <v>14.369</v>
      </c>
      <c r="W526" s="8">
        <v>14.68</v>
      </c>
      <c r="X526" s="38" t="s">
        <v>222</v>
      </c>
      <c r="Y526" s="8">
        <v>95.783000000000015</v>
      </c>
      <c r="Z526" s="8">
        <v>95.783000000000015</v>
      </c>
      <c r="AA526">
        <v>75056.44</v>
      </c>
      <c r="AB526">
        <v>74007.55</v>
      </c>
      <c r="AC526">
        <v>80799.539999999994</v>
      </c>
      <c r="AD526">
        <v>81452.27</v>
      </c>
      <c r="AE526">
        <v>82578.399999999994</v>
      </c>
      <c r="AF526" s="38">
        <v>73947.42</v>
      </c>
      <c r="AG526" s="38">
        <v>75056.44</v>
      </c>
    </row>
    <row r="527" spans="2:33" x14ac:dyDescent="0.25">
      <c r="B527" s="25">
        <v>38831</v>
      </c>
      <c r="C527" s="3">
        <v>523</v>
      </c>
      <c r="D527" s="10">
        <v>20</v>
      </c>
      <c r="E527" s="9">
        <v>17</v>
      </c>
      <c r="F527" s="9">
        <v>3</v>
      </c>
      <c r="G527" s="9" t="s">
        <v>270</v>
      </c>
      <c r="H527" s="18">
        <v>0.1</v>
      </c>
      <c r="I527">
        <v>3.8565376434029908E-4</v>
      </c>
      <c r="J527" s="18">
        <v>11.75</v>
      </c>
      <c r="K527" s="18">
        <v>11.86</v>
      </c>
      <c r="L527" s="18">
        <v>0.99072512647554811</v>
      </c>
      <c r="N527" s="18">
        <v>1308.1099999999999</v>
      </c>
      <c r="O527" s="18">
        <v>2.99</v>
      </c>
      <c r="P527" s="18">
        <v>0.94335381387681705</v>
      </c>
      <c r="Q527" s="8">
        <v>12.59</v>
      </c>
      <c r="R527" s="8">
        <v>12.91</v>
      </c>
      <c r="S527" s="8">
        <v>13.346</v>
      </c>
      <c r="T527" s="8">
        <v>13.79</v>
      </c>
      <c r="U527" s="8">
        <v>14.154</v>
      </c>
      <c r="V527" s="8">
        <v>14.45</v>
      </c>
      <c r="W527" s="8">
        <v>14.74</v>
      </c>
      <c r="X527" s="38" t="s">
        <v>222</v>
      </c>
      <c r="Y527" s="8">
        <v>95.98</v>
      </c>
      <c r="Z527" s="8">
        <v>95.98</v>
      </c>
      <c r="AA527">
        <v>74720.73</v>
      </c>
      <c r="AB527">
        <v>73421.53</v>
      </c>
      <c r="AC527">
        <v>80953.48</v>
      </c>
      <c r="AD527">
        <v>82231.490000000005</v>
      </c>
      <c r="AE527">
        <v>83203.679999999993</v>
      </c>
      <c r="AF527" s="38">
        <v>73588.160000000003</v>
      </c>
      <c r="AG527" s="38">
        <v>74720.73</v>
      </c>
    </row>
    <row r="528" spans="2:33" x14ac:dyDescent="0.25">
      <c r="B528" s="25">
        <v>38832</v>
      </c>
      <c r="C528" s="3">
        <v>524</v>
      </c>
      <c r="D528" s="10">
        <v>20</v>
      </c>
      <c r="E528" s="9">
        <v>16</v>
      </c>
      <c r="F528" s="9">
        <v>4</v>
      </c>
      <c r="G528" s="9" t="s">
        <v>270</v>
      </c>
      <c r="H528" s="18">
        <v>0.1</v>
      </c>
      <c r="I528">
        <v>1.2951856384879612E-4</v>
      </c>
      <c r="J528" s="18">
        <v>11.75</v>
      </c>
      <c r="K528" s="18">
        <v>11.89</v>
      </c>
      <c r="L528" s="18">
        <v>0.98822539949537425</v>
      </c>
      <c r="N528" s="18">
        <v>1301.74</v>
      </c>
      <c r="O528" s="18">
        <v>2.9499999999999993</v>
      </c>
      <c r="P528" s="18">
        <v>0.95011697230397707</v>
      </c>
      <c r="Q528" s="8">
        <v>12.59</v>
      </c>
      <c r="R528" s="8">
        <v>12.79</v>
      </c>
      <c r="S528" s="8">
        <v>13.250999999999999</v>
      </c>
      <c r="T528" s="8">
        <v>13.72</v>
      </c>
      <c r="U528" s="8">
        <v>14.095000000000001</v>
      </c>
      <c r="V528" s="8">
        <v>14.401</v>
      </c>
      <c r="W528" s="8">
        <v>14.7</v>
      </c>
      <c r="X528" s="38" t="s">
        <v>222</v>
      </c>
      <c r="Y528" s="8">
        <v>95.546999999999997</v>
      </c>
      <c r="Z528" s="8">
        <v>95.546999999999997</v>
      </c>
      <c r="AA528">
        <v>74588.69</v>
      </c>
      <c r="AB528">
        <v>72781.399999999994</v>
      </c>
      <c r="AC528">
        <v>80421.66</v>
      </c>
      <c r="AD528">
        <v>81839.960000000006</v>
      </c>
      <c r="AE528">
        <v>82878.39</v>
      </c>
      <c r="AF528" s="38">
        <v>73448.59</v>
      </c>
      <c r="AG528" s="38">
        <v>74588.69</v>
      </c>
    </row>
    <row r="529" spans="2:33" x14ac:dyDescent="0.25">
      <c r="B529" s="25">
        <v>38833</v>
      </c>
      <c r="C529" s="3">
        <v>525</v>
      </c>
      <c r="D529" s="10">
        <v>20</v>
      </c>
      <c r="E529" s="9">
        <v>15</v>
      </c>
      <c r="F529" s="9">
        <v>5</v>
      </c>
      <c r="G529" s="9" t="s">
        <v>270</v>
      </c>
      <c r="H529" s="18">
        <v>0.1</v>
      </c>
      <c r="I529">
        <v>1.2951856384879612E-4</v>
      </c>
      <c r="J529" s="18">
        <v>11.76</v>
      </c>
      <c r="K529" s="18">
        <v>12.01</v>
      </c>
      <c r="L529" s="18">
        <v>0.97918401332223148</v>
      </c>
      <c r="N529" s="18">
        <v>1305.4100000000001</v>
      </c>
      <c r="O529" s="18">
        <v>2.8800000000000008</v>
      </c>
      <c r="P529" s="18">
        <v>0.94434306569343074</v>
      </c>
      <c r="Q529" s="8">
        <v>12.42</v>
      </c>
      <c r="R529" s="8">
        <v>12.66</v>
      </c>
      <c r="S529" s="8">
        <v>13.151999999999999</v>
      </c>
      <c r="T529" s="8">
        <v>13.65</v>
      </c>
      <c r="U529" s="8">
        <v>14.029</v>
      </c>
      <c r="V529" s="8">
        <v>14.337999999999999</v>
      </c>
      <c r="W529" s="8">
        <v>14.64</v>
      </c>
      <c r="X529" s="38" t="s">
        <v>222</v>
      </c>
      <c r="Y529" s="8">
        <v>94.888999999999996</v>
      </c>
      <c r="Z529" s="8">
        <v>94.888999999999996</v>
      </c>
      <c r="AA529">
        <v>73654.19</v>
      </c>
      <c r="AB529">
        <v>72101.38</v>
      </c>
      <c r="AC529">
        <v>79880.12</v>
      </c>
      <c r="AD529">
        <v>81441.77</v>
      </c>
      <c r="AE529">
        <v>82505.58</v>
      </c>
      <c r="AF529" s="38">
        <v>72518.86</v>
      </c>
      <c r="AG529" s="38">
        <v>73654.19</v>
      </c>
    </row>
    <row r="530" spans="2:33" x14ac:dyDescent="0.25">
      <c r="B530" s="25">
        <v>38834</v>
      </c>
      <c r="C530" s="3">
        <v>526</v>
      </c>
      <c r="D530" s="10">
        <v>20</v>
      </c>
      <c r="E530" s="9">
        <v>14</v>
      </c>
      <c r="F530" s="9">
        <v>6</v>
      </c>
      <c r="G530" s="9" t="s">
        <v>270</v>
      </c>
      <c r="H530" s="18">
        <v>0.1</v>
      </c>
      <c r="I530">
        <v>1.2951856384879612E-4</v>
      </c>
      <c r="J530" s="18">
        <v>11.84</v>
      </c>
      <c r="K530" s="18">
        <v>12.26</v>
      </c>
      <c r="L530" s="18">
        <v>0.965742251223491</v>
      </c>
      <c r="N530" s="18">
        <v>1309.72</v>
      </c>
      <c r="O530" s="18">
        <v>2.76</v>
      </c>
      <c r="P530" s="18">
        <v>0.94296403756585478</v>
      </c>
      <c r="Q530" s="8">
        <v>12.35</v>
      </c>
      <c r="R530" s="8">
        <v>12.56</v>
      </c>
      <c r="S530" s="8">
        <v>13.097</v>
      </c>
      <c r="T530" s="8">
        <v>13.64</v>
      </c>
      <c r="U530" s="8">
        <v>14.007999999999999</v>
      </c>
      <c r="V530" s="8">
        <v>14.307</v>
      </c>
      <c r="W530" s="8">
        <v>14.6</v>
      </c>
      <c r="X530" s="38" t="s">
        <v>222</v>
      </c>
      <c r="Y530" s="8">
        <v>94.561999999999998</v>
      </c>
      <c r="Z530" s="8">
        <v>94.561999999999998</v>
      </c>
      <c r="AA530">
        <v>73197.94</v>
      </c>
      <c r="AB530">
        <v>71623.759999999995</v>
      </c>
      <c r="AC530">
        <v>79641.240000000005</v>
      </c>
      <c r="AD530">
        <v>81373.62</v>
      </c>
      <c r="AE530">
        <v>82377.83</v>
      </c>
      <c r="AF530" s="38">
        <v>72060.25</v>
      </c>
      <c r="AG530" s="38">
        <v>73197.94</v>
      </c>
    </row>
    <row r="531" spans="2:33" x14ac:dyDescent="0.25">
      <c r="B531" s="25">
        <v>38835</v>
      </c>
      <c r="C531" s="3">
        <v>527</v>
      </c>
      <c r="D531" s="10">
        <v>20</v>
      </c>
      <c r="E531" s="9">
        <v>13</v>
      </c>
      <c r="F531" s="9">
        <v>7</v>
      </c>
      <c r="G531" s="9" t="s">
        <v>270</v>
      </c>
      <c r="H531" s="18">
        <v>0.1</v>
      </c>
      <c r="I531">
        <v>1.2951856384879612E-4</v>
      </c>
      <c r="J531" s="18">
        <v>11.59</v>
      </c>
      <c r="K531" s="18">
        <v>11.86</v>
      </c>
      <c r="L531" s="18">
        <v>0.97723440134907258</v>
      </c>
      <c r="N531" s="18">
        <v>1310.6099999999999</v>
      </c>
      <c r="O531" s="18">
        <v>3.0299999999999994</v>
      </c>
      <c r="P531" s="18">
        <v>0.9366623267212989</v>
      </c>
      <c r="Q531" s="8">
        <v>12.23</v>
      </c>
      <c r="R531" s="8">
        <v>12.55</v>
      </c>
      <c r="S531" s="8">
        <v>13.057</v>
      </c>
      <c r="T531" s="8">
        <v>13.57</v>
      </c>
      <c r="U531" s="8">
        <v>13.973000000000001</v>
      </c>
      <c r="V531" s="8">
        <v>14.3</v>
      </c>
      <c r="W531" s="8">
        <v>14.62</v>
      </c>
      <c r="X531" s="38" t="s">
        <v>222</v>
      </c>
      <c r="Y531" s="8">
        <v>94.300000000000011</v>
      </c>
      <c r="Z531" s="8">
        <v>94.300000000000011</v>
      </c>
      <c r="AA531">
        <v>72727.23</v>
      </c>
      <c r="AB531">
        <v>71517.86</v>
      </c>
      <c r="AC531">
        <v>79348.86</v>
      </c>
      <c r="AD531">
        <v>81042.86</v>
      </c>
      <c r="AE531">
        <v>82231.7</v>
      </c>
      <c r="AF531" s="38">
        <v>71587.520000000004</v>
      </c>
      <c r="AG531" s="38">
        <v>72727.23</v>
      </c>
    </row>
    <row r="532" spans="2:33" x14ac:dyDescent="0.25">
      <c r="B532" s="25">
        <v>38838</v>
      </c>
      <c r="C532" s="3">
        <v>528</v>
      </c>
      <c r="D532" s="10">
        <v>20</v>
      </c>
      <c r="E532" s="9">
        <v>12</v>
      </c>
      <c r="F532" s="9">
        <v>8</v>
      </c>
      <c r="G532" s="9" t="s">
        <v>270</v>
      </c>
      <c r="H532" s="18">
        <v>0.1</v>
      </c>
      <c r="I532">
        <v>3.8860601889401103E-4</v>
      </c>
      <c r="J532" s="18">
        <v>12.54</v>
      </c>
      <c r="K532" s="18">
        <v>12.52</v>
      </c>
      <c r="L532" s="18">
        <v>1.0015974440894568</v>
      </c>
      <c r="N532" s="18">
        <v>1305.19</v>
      </c>
      <c r="O532" s="18">
        <v>2.0400000000000009</v>
      </c>
      <c r="P532" s="18">
        <v>0.95017820580875101</v>
      </c>
      <c r="Q532" s="8">
        <v>12.53</v>
      </c>
      <c r="R532" s="8">
        <v>12.65</v>
      </c>
      <c r="S532" s="8">
        <v>13.186999999999999</v>
      </c>
      <c r="T532" s="8">
        <v>13.73</v>
      </c>
      <c r="U532" s="8">
        <v>14.055</v>
      </c>
      <c r="V532" s="8">
        <v>14.32</v>
      </c>
      <c r="W532" s="8">
        <v>14.58</v>
      </c>
      <c r="X532" s="38" t="s">
        <v>222</v>
      </c>
      <c r="Y532" s="8">
        <v>95.051999999999978</v>
      </c>
      <c r="Z532" s="8">
        <v>95.051999999999978</v>
      </c>
      <c r="AA532">
        <v>74050.2</v>
      </c>
      <c r="AB532">
        <v>72173.75</v>
      </c>
      <c r="AC532">
        <v>80229.289999999994</v>
      </c>
      <c r="AD532">
        <v>81834.539999999994</v>
      </c>
      <c r="AE532">
        <v>82617.78</v>
      </c>
      <c r="AF532" s="38">
        <v>72861.94</v>
      </c>
      <c r="AG532" s="38">
        <v>74050.2</v>
      </c>
    </row>
    <row r="533" spans="2:33" x14ac:dyDescent="0.25">
      <c r="B533" s="25">
        <v>38839</v>
      </c>
      <c r="C533" s="3">
        <v>529</v>
      </c>
      <c r="D533" s="10">
        <v>20</v>
      </c>
      <c r="E533" s="9">
        <v>11</v>
      </c>
      <c r="F533" s="9">
        <v>9</v>
      </c>
      <c r="G533" s="9" t="s">
        <v>270</v>
      </c>
      <c r="H533" s="18">
        <v>0.1</v>
      </c>
      <c r="I533">
        <v>1.3092419111071507E-4</v>
      </c>
      <c r="J533" s="18">
        <v>11.99</v>
      </c>
      <c r="K533" s="18">
        <v>12.29</v>
      </c>
      <c r="L533" s="18">
        <v>0.97558991049633859</v>
      </c>
      <c r="N533" s="18">
        <v>1313.21</v>
      </c>
      <c r="O533" s="18">
        <v>2.5700000000000003</v>
      </c>
      <c r="P533" s="18">
        <v>0.93983814322797377</v>
      </c>
      <c r="Q533" s="8">
        <v>12.31</v>
      </c>
      <c r="R533" s="8">
        <v>12.52</v>
      </c>
      <c r="S533" s="8">
        <v>13.098000000000001</v>
      </c>
      <c r="T533" s="8">
        <v>13.68</v>
      </c>
      <c r="U533" s="8">
        <v>14.016</v>
      </c>
      <c r="V533" s="8">
        <v>14.291</v>
      </c>
      <c r="W533" s="8">
        <v>14.56</v>
      </c>
      <c r="X533" s="38" t="s">
        <v>222</v>
      </c>
      <c r="Y533" s="8">
        <v>94.474999999999994</v>
      </c>
      <c r="Z533" s="8">
        <v>94.474999999999994</v>
      </c>
      <c r="AA533">
        <v>73003.63</v>
      </c>
      <c r="AB533">
        <v>71558.69</v>
      </c>
      <c r="AC533">
        <v>79813</v>
      </c>
      <c r="AD533">
        <v>81579.570000000007</v>
      </c>
      <c r="AE533">
        <v>82425.39</v>
      </c>
      <c r="AF533" s="38">
        <v>71822.63</v>
      </c>
      <c r="AG533" s="38">
        <v>73003.63</v>
      </c>
    </row>
    <row r="534" spans="2:33" x14ac:dyDescent="0.25">
      <c r="B534" s="25">
        <v>38840</v>
      </c>
      <c r="C534" s="3">
        <v>530</v>
      </c>
      <c r="D534" s="10">
        <v>20</v>
      </c>
      <c r="E534" s="9">
        <v>10</v>
      </c>
      <c r="F534" s="9">
        <v>10</v>
      </c>
      <c r="G534" s="9" t="s">
        <v>270</v>
      </c>
      <c r="H534" s="18">
        <v>0.1</v>
      </c>
      <c r="I534">
        <v>1.3092419111071507E-4</v>
      </c>
      <c r="J534" s="18">
        <v>11.99</v>
      </c>
      <c r="K534" s="18">
        <v>12.38</v>
      </c>
      <c r="L534" s="18">
        <v>0.96849757673667203</v>
      </c>
      <c r="N534" s="18">
        <v>1308.1199999999999</v>
      </c>
      <c r="O534" s="18">
        <v>2.66</v>
      </c>
      <c r="P534" s="18">
        <v>0.93965321420458847</v>
      </c>
      <c r="Q534" s="8">
        <v>12.41</v>
      </c>
      <c r="R534" s="8">
        <v>12.67</v>
      </c>
      <c r="S534" s="8">
        <v>13.207000000000001</v>
      </c>
      <c r="T534" s="8">
        <v>13.75</v>
      </c>
      <c r="U534" s="8">
        <v>14.093999999999999</v>
      </c>
      <c r="V534" s="8">
        <v>14.375</v>
      </c>
      <c r="W534" s="8">
        <v>14.65</v>
      </c>
      <c r="X534" s="38" t="s">
        <v>222</v>
      </c>
      <c r="Y534" s="8">
        <v>95.156000000000006</v>
      </c>
      <c r="Z534" s="8">
        <v>95.156000000000006</v>
      </c>
      <c r="AA534">
        <v>73748.22</v>
      </c>
      <c r="AB534">
        <v>72291.520000000004</v>
      </c>
      <c r="AC534">
        <v>80356.97</v>
      </c>
      <c r="AD534">
        <v>82026.19</v>
      </c>
      <c r="AE534">
        <v>82906.33</v>
      </c>
      <c r="AF534" s="38">
        <v>72545.77</v>
      </c>
      <c r="AG534" s="38">
        <v>73748.22</v>
      </c>
    </row>
    <row r="535" spans="2:33" x14ac:dyDescent="0.25">
      <c r="B535" s="25">
        <v>38841</v>
      </c>
      <c r="C535" s="3">
        <v>531</v>
      </c>
      <c r="D535" s="10">
        <v>20</v>
      </c>
      <c r="E535" s="9">
        <v>9</v>
      </c>
      <c r="F535" s="9">
        <v>11</v>
      </c>
      <c r="G535" s="9" t="s">
        <v>270</v>
      </c>
      <c r="H535" s="18">
        <v>0.1</v>
      </c>
      <c r="I535">
        <v>1.3092419111071507E-4</v>
      </c>
      <c r="J535" s="18">
        <v>11.86</v>
      </c>
      <c r="K535" s="18">
        <v>12.18</v>
      </c>
      <c r="L535" s="18">
        <v>0.97372742200328399</v>
      </c>
      <c r="N535" s="18">
        <v>1312.25</v>
      </c>
      <c r="O535" s="18">
        <v>2.7200000000000006</v>
      </c>
      <c r="P535" s="18">
        <v>0.9251433745849682</v>
      </c>
      <c r="Q535" s="8">
        <v>12.26</v>
      </c>
      <c r="R535" s="8">
        <v>12.7</v>
      </c>
      <c r="S535" s="8">
        <v>13.252000000000001</v>
      </c>
      <c r="T535" s="8">
        <v>13.81</v>
      </c>
      <c r="U535" s="8">
        <v>14.103999999999999</v>
      </c>
      <c r="V535" s="8">
        <v>14.343999999999999</v>
      </c>
      <c r="W535" s="8">
        <v>14.58</v>
      </c>
      <c r="X535" s="38" t="s">
        <v>222</v>
      </c>
      <c r="Y535" s="8">
        <v>95.05</v>
      </c>
      <c r="Z535" s="8">
        <v>95.05</v>
      </c>
      <c r="AA535">
        <v>73458.25</v>
      </c>
      <c r="AB535">
        <v>72514.259999999995</v>
      </c>
      <c r="AC535">
        <v>80684.320000000007</v>
      </c>
      <c r="AD535">
        <v>82228.179999999993</v>
      </c>
      <c r="AE535">
        <v>82854.100000000006</v>
      </c>
      <c r="AF535" s="38">
        <v>72251.03</v>
      </c>
      <c r="AG535" s="38">
        <v>73458.25</v>
      </c>
    </row>
    <row r="536" spans="2:33" x14ac:dyDescent="0.25">
      <c r="B536" s="25">
        <v>38842</v>
      </c>
      <c r="C536" s="3">
        <v>532</v>
      </c>
      <c r="D536" s="10">
        <v>20</v>
      </c>
      <c r="E536" s="9">
        <v>8</v>
      </c>
      <c r="F536" s="9">
        <v>-8</v>
      </c>
      <c r="G536" s="9" t="s">
        <v>270</v>
      </c>
      <c r="H536" s="18">
        <v>0.1</v>
      </c>
      <c r="I536">
        <v>1.3092419111071507E-4</v>
      </c>
      <c r="J536" s="18">
        <v>11.62</v>
      </c>
      <c r="K536" s="18">
        <v>12.02</v>
      </c>
      <c r="L536" s="18">
        <v>0.96672212978369376</v>
      </c>
      <c r="N536" s="18">
        <v>1325.76</v>
      </c>
      <c r="O536" s="18">
        <v>2.9700000000000006</v>
      </c>
      <c r="P536" s="18">
        <v>0.92345264443257269</v>
      </c>
      <c r="Q536" s="8">
        <v>12.1</v>
      </c>
      <c r="R536" s="8">
        <v>12.55</v>
      </c>
      <c r="S536" s="8">
        <v>13.103</v>
      </c>
      <c r="T536" s="8">
        <v>13.66</v>
      </c>
      <c r="U536" s="8">
        <v>14.016</v>
      </c>
      <c r="V536" s="8">
        <v>14.305999999999999</v>
      </c>
      <c r="W536" s="8">
        <v>14.59</v>
      </c>
      <c r="X536" s="38" t="s">
        <v>222</v>
      </c>
      <c r="Y536" s="8">
        <v>94.325000000000003</v>
      </c>
      <c r="Z536" s="8">
        <v>94.325000000000003</v>
      </c>
      <c r="AA536">
        <v>72564.600000000006</v>
      </c>
      <c r="AB536">
        <v>71692.39</v>
      </c>
      <c r="AC536">
        <v>79806.490000000005</v>
      </c>
      <c r="AD536">
        <v>81575.78</v>
      </c>
      <c r="AE536">
        <v>82515.839999999997</v>
      </c>
      <c r="AF536" s="38">
        <v>71362.600000000006</v>
      </c>
      <c r="AG536" s="38">
        <v>72564.600000000006</v>
      </c>
    </row>
    <row r="537" spans="2:33" x14ac:dyDescent="0.25">
      <c r="B537" s="25">
        <v>38845</v>
      </c>
      <c r="C537" s="3">
        <v>533</v>
      </c>
      <c r="D537" s="10">
        <v>20</v>
      </c>
      <c r="E537" s="9">
        <v>7</v>
      </c>
      <c r="F537" s="9">
        <v>-7</v>
      </c>
      <c r="G537" s="9" t="s">
        <v>270</v>
      </c>
      <c r="H537" s="18">
        <v>0.1</v>
      </c>
      <c r="I537">
        <v>3.9282399900786302E-4</v>
      </c>
      <c r="J537" s="18">
        <v>12</v>
      </c>
      <c r="K537" s="18">
        <v>12.33</v>
      </c>
      <c r="L537" s="18">
        <v>0.97323600973236013</v>
      </c>
      <c r="N537" s="18">
        <v>1324.66</v>
      </c>
      <c r="O537" s="18">
        <v>2.5</v>
      </c>
      <c r="P537" s="18">
        <v>0.92094228863307148</v>
      </c>
      <c r="Q537" s="8">
        <v>12.08</v>
      </c>
      <c r="R537" s="8">
        <v>12.6</v>
      </c>
      <c r="S537" s="8">
        <v>13.117000000000001</v>
      </c>
      <c r="T537" s="8">
        <v>13.64</v>
      </c>
      <c r="U537" s="8">
        <v>13.968999999999999</v>
      </c>
      <c r="V537" s="8">
        <v>14.237</v>
      </c>
      <c r="W537" s="8">
        <v>14.5</v>
      </c>
      <c r="X537" s="38" t="s">
        <v>222</v>
      </c>
      <c r="Y537" s="8">
        <v>94.142999999999986</v>
      </c>
      <c r="Z537" s="8">
        <v>94.142999999999986</v>
      </c>
      <c r="AA537">
        <v>72742.42</v>
      </c>
      <c r="AB537">
        <v>71868.28</v>
      </c>
      <c r="AC537">
        <v>79789.83</v>
      </c>
      <c r="AD537">
        <v>81387.320000000007</v>
      </c>
      <c r="AE537">
        <v>82196.58</v>
      </c>
      <c r="AF537" s="38">
        <v>71509.440000000002</v>
      </c>
      <c r="AG537" s="38">
        <v>72742.42</v>
      </c>
    </row>
    <row r="538" spans="2:33" x14ac:dyDescent="0.25">
      <c r="B538" s="25">
        <v>38846</v>
      </c>
      <c r="C538" s="3">
        <v>534</v>
      </c>
      <c r="D538" s="10">
        <v>20</v>
      </c>
      <c r="E538" s="9">
        <v>6</v>
      </c>
      <c r="F538" s="9">
        <v>-6</v>
      </c>
      <c r="G538" s="9" t="s">
        <v>270</v>
      </c>
      <c r="H538" s="18">
        <v>0.1</v>
      </c>
      <c r="I538">
        <v>1.3247059104770642E-4</v>
      </c>
      <c r="J538" s="18">
        <v>11.99</v>
      </c>
      <c r="K538" s="18">
        <v>12.1</v>
      </c>
      <c r="L538" s="18">
        <v>0.99090909090909096</v>
      </c>
      <c r="N538" s="18">
        <v>1325.14</v>
      </c>
      <c r="O538" s="18">
        <v>2.4399999999999995</v>
      </c>
      <c r="P538" s="18">
        <v>0.92170160295930947</v>
      </c>
      <c r="Q538" s="8">
        <v>11.96</v>
      </c>
      <c r="R538" s="8">
        <v>12.53</v>
      </c>
      <c r="S538" s="8">
        <v>12.976000000000001</v>
      </c>
      <c r="T538" s="8">
        <v>13.43</v>
      </c>
      <c r="U538" s="8">
        <v>13.813000000000001</v>
      </c>
      <c r="V538" s="8">
        <v>14.125</v>
      </c>
      <c r="W538" s="8">
        <v>14.43</v>
      </c>
      <c r="X538" s="38" t="s">
        <v>222</v>
      </c>
      <c r="Y538" s="8">
        <v>93.26400000000001</v>
      </c>
      <c r="Z538" s="8">
        <v>93.26400000000001</v>
      </c>
      <c r="AA538">
        <v>72255.179999999993</v>
      </c>
      <c r="AB538">
        <v>71214.11</v>
      </c>
      <c r="AC538">
        <v>78680.17</v>
      </c>
      <c r="AD538">
        <v>80387.679999999993</v>
      </c>
      <c r="AE538">
        <v>81471.63</v>
      </c>
      <c r="AF538" s="38">
        <v>71020.990000000005</v>
      </c>
      <c r="AG538" s="38">
        <v>72255.179999999993</v>
      </c>
    </row>
    <row r="539" spans="2:33" x14ac:dyDescent="0.25">
      <c r="B539" s="25">
        <v>38847</v>
      </c>
      <c r="C539" s="3">
        <v>535</v>
      </c>
      <c r="D539" s="10">
        <v>20</v>
      </c>
      <c r="E539" s="9">
        <v>5</v>
      </c>
      <c r="F539" s="9">
        <v>-5</v>
      </c>
      <c r="G539" s="9" t="s">
        <v>270</v>
      </c>
      <c r="H539" s="18">
        <v>0.1</v>
      </c>
      <c r="I539">
        <v>1.3247059104770642E-4</v>
      </c>
      <c r="J539" s="18">
        <v>11.78</v>
      </c>
      <c r="K539" s="18">
        <v>12.11</v>
      </c>
      <c r="L539" s="18">
        <v>0.97274979355904212</v>
      </c>
      <c r="N539" s="18">
        <v>1322.85</v>
      </c>
      <c r="O539" s="18">
        <v>2.67</v>
      </c>
      <c r="P539" s="18">
        <v>0.93149832827929402</v>
      </c>
      <c r="Q539" s="8">
        <v>11.98</v>
      </c>
      <c r="R539" s="8">
        <v>12.46</v>
      </c>
      <c r="S539" s="8">
        <v>12.861000000000001</v>
      </c>
      <c r="T539" s="8">
        <v>13.27</v>
      </c>
      <c r="U539" s="8">
        <v>13.724</v>
      </c>
      <c r="V539" s="8">
        <v>14.092000000000001</v>
      </c>
      <c r="W539" s="8">
        <v>14.45</v>
      </c>
      <c r="X539" s="38" t="s">
        <v>222</v>
      </c>
      <c r="Y539" s="8">
        <v>92.837000000000003</v>
      </c>
      <c r="Z539" s="8">
        <v>92.837000000000003</v>
      </c>
      <c r="AA539">
        <v>71987.69</v>
      </c>
      <c r="AB539">
        <v>70649.210000000006</v>
      </c>
      <c r="AC539">
        <v>77811.710000000006</v>
      </c>
      <c r="AD539">
        <v>79772.740000000005</v>
      </c>
      <c r="AE539">
        <v>81198.070000000007</v>
      </c>
      <c r="AF539" s="38">
        <v>70748.66</v>
      </c>
      <c r="AG539" s="38">
        <v>71987.69</v>
      </c>
    </row>
    <row r="540" spans="2:33" x14ac:dyDescent="0.25">
      <c r="B540" s="25">
        <v>38848</v>
      </c>
      <c r="C540" s="3">
        <v>536</v>
      </c>
      <c r="D540" s="10">
        <v>20</v>
      </c>
      <c r="E540" s="9">
        <v>4</v>
      </c>
      <c r="F540" s="9">
        <v>-4</v>
      </c>
      <c r="G540" s="9" t="s">
        <v>270</v>
      </c>
      <c r="H540" s="18">
        <v>0.1</v>
      </c>
      <c r="I540">
        <v>1.3247059104770642E-4</v>
      </c>
      <c r="J540" s="18">
        <v>12.49</v>
      </c>
      <c r="K540" s="18">
        <v>12.55</v>
      </c>
      <c r="L540" s="18">
        <v>0.99521912350597608</v>
      </c>
      <c r="N540" s="18">
        <v>1305.92</v>
      </c>
      <c r="O540" s="18">
        <v>2.0999999999999996</v>
      </c>
      <c r="P540" s="18">
        <v>0.93593820990458887</v>
      </c>
      <c r="Q540" s="8">
        <v>12.36</v>
      </c>
      <c r="R540" s="8">
        <v>12.78</v>
      </c>
      <c r="S540" s="8">
        <v>13.206</v>
      </c>
      <c r="T540" s="8">
        <v>13.64</v>
      </c>
      <c r="U540" s="8">
        <v>14.004</v>
      </c>
      <c r="V540" s="8">
        <v>14.3</v>
      </c>
      <c r="W540" s="8">
        <v>14.59</v>
      </c>
      <c r="X540" s="38" t="s">
        <v>222</v>
      </c>
      <c r="Y540" s="8">
        <v>94.88000000000001</v>
      </c>
      <c r="Z540" s="8">
        <v>94.88000000000001</v>
      </c>
      <c r="AA540">
        <v>73930.25</v>
      </c>
      <c r="AB540">
        <v>72538.009999999995</v>
      </c>
      <c r="AC540">
        <v>79975.55</v>
      </c>
      <c r="AD540">
        <v>81527.009999999995</v>
      </c>
      <c r="AE540">
        <v>82510.929999999993</v>
      </c>
      <c r="AF540" s="38">
        <v>72648.41</v>
      </c>
      <c r="AG540" s="38">
        <v>73930.25</v>
      </c>
    </row>
    <row r="541" spans="2:33" x14ac:dyDescent="0.25">
      <c r="B541" s="25">
        <v>38849</v>
      </c>
      <c r="C541" s="3">
        <v>537</v>
      </c>
      <c r="D541" s="10">
        <v>20</v>
      </c>
      <c r="E541" s="9">
        <v>3</v>
      </c>
      <c r="F541" s="9">
        <v>-3</v>
      </c>
      <c r="G541" s="9" t="s">
        <v>270</v>
      </c>
      <c r="H541" s="18">
        <v>0.1</v>
      </c>
      <c r="I541">
        <v>1.3247059104770642E-4</v>
      </c>
      <c r="J541" s="18">
        <v>14.19</v>
      </c>
      <c r="K541" s="18">
        <v>13.69</v>
      </c>
      <c r="L541" s="18">
        <v>1.0365230094959825</v>
      </c>
      <c r="N541" s="18">
        <v>1291.24</v>
      </c>
      <c r="O541" s="18">
        <v>0.59999999999999964</v>
      </c>
      <c r="P541" s="18">
        <v>0.96039821389356561</v>
      </c>
      <c r="Q541" s="8">
        <v>13.12</v>
      </c>
      <c r="R541" s="8">
        <v>13.35</v>
      </c>
      <c r="S541" s="8">
        <v>13.661</v>
      </c>
      <c r="T541" s="8">
        <v>13.98</v>
      </c>
      <c r="U541" s="8">
        <v>14.289</v>
      </c>
      <c r="V541" s="8">
        <v>14.542</v>
      </c>
      <c r="W541" s="8">
        <v>14.79</v>
      </c>
      <c r="X541" s="38" t="s">
        <v>222</v>
      </c>
      <c r="Y541" s="8">
        <v>97.731999999999999</v>
      </c>
      <c r="Z541" s="8">
        <v>97.731999999999999</v>
      </c>
      <c r="AA541">
        <v>77419.42</v>
      </c>
      <c r="AB541">
        <v>75154.210000000006</v>
      </c>
      <c r="AC541">
        <v>82090.86</v>
      </c>
      <c r="AD541">
        <v>83251.7</v>
      </c>
      <c r="AE541">
        <v>83965.51</v>
      </c>
      <c r="AF541" s="38">
        <v>76067.460000000006</v>
      </c>
      <c r="AG541" s="38">
        <v>77419.42</v>
      </c>
    </row>
    <row r="542" spans="2:33" x14ac:dyDescent="0.25">
      <c r="B542" s="25">
        <v>38852</v>
      </c>
      <c r="C542" s="3">
        <v>538</v>
      </c>
      <c r="D542" s="10">
        <v>20</v>
      </c>
      <c r="E542" s="9">
        <v>2</v>
      </c>
      <c r="F542" s="9">
        <v>-2</v>
      </c>
      <c r="G542" s="9" t="s">
        <v>270</v>
      </c>
      <c r="H542" s="18">
        <v>0.1</v>
      </c>
      <c r="I542">
        <v>3.9746442084021005E-4</v>
      </c>
      <c r="J542" s="18">
        <v>13.57</v>
      </c>
      <c r="K542" s="18">
        <v>13.29</v>
      </c>
      <c r="L542" s="18">
        <v>1.0210684725357413</v>
      </c>
      <c r="N542" s="18">
        <v>1294.5</v>
      </c>
      <c r="O542" s="18">
        <v>1.1199999999999992</v>
      </c>
      <c r="P542" s="18">
        <v>0.97224272848073234</v>
      </c>
      <c r="Q542" s="8">
        <v>13.17</v>
      </c>
      <c r="R542" s="8">
        <v>13.27</v>
      </c>
      <c r="S542" s="8">
        <v>13.545999999999999</v>
      </c>
      <c r="T542" s="8">
        <v>13.83</v>
      </c>
      <c r="U542" s="8">
        <v>14.159000000000001</v>
      </c>
      <c r="V542" s="8">
        <v>14.427</v>
      </c>
      <c r="W542" s="8">
        <v>14.69</v>
      </c>
      <c r="X542" s="38" t="s">
        <v>222</v>
      </c>
      <c r="Y542" s="8">
        <v>97.091999999999985</v>
      </c>
      <c r="Z542" s="8">
        <v>97.091999999999985</v>
      </c>
      <c r="AA542">
        <v>77060.97</v>
      </c>
      <c r="AB542">
        <v>74569.279999999999</v>
      </c>
      <c r="AC542">
        <v>81261.27</v>
      </c>
      <c r="AD542">
        <v>82514.05</v>
      </c>
      <c r="AE542">
        <v>83323.92</v>
      </c>
      <c r="AF542" s="38">
        <v>75685.039999999994</v>
      </c>
      <c r="AG542" s="38">
        <v>77060.97</v>
      </c>
    </row>
    <row r="543" spans="2:33" x14ac:dyDescent="0.25">
      <c r="B543" s="25">
        <v>38853</v>
      </c>
      <c r="C543" s="3">
        <v>539</v>
      </c>
      <c r="D543" s="10">
        <v>20</v>
      </c>
      <c r="E543" s="9">
        <v>1</v>
      </c>
      <c r="F543" s="9">
        <v>-1</v>
      </c>
      <c r="G543" s="9" t="s">
        <v>270</v>
      </c>
      <c r="H543" s="18">
        <v>0.1</v>
      </c>
      <c r="I543">
        <v>1.3247059104770642E-4</v>
      </c>
      <c r="J543" s="18">
        <v>13.35</v>
      </c>
      <c r="K543" s="18">
        <v>13.15</v>
      </c>
      <c r="L543" s="18">
        <v>1.0152091254752851</v>
      </c>
      <c r="N543" s="18">
        <v>1292.08</v>
      </c>
      <c r="O543" s="18">
        <v>1.2900000000000009</v>
      </c>
      <c r="P543" s="18">
        <v>0.96678087293311488</v>
      </c>
      <c r="Q543" s="8">
        <v>12.98</v>
      </c>
      <c r="R543" s="8">
        <v>13.11</v>
      </c>
      <c r="S543" s="8">
        <v>13.426</v>
      </c>
      <c r="T543" s="8">
        <v>13.75</v>
      </c>
      <c r="U543" s="8">
        <v>14.09</v>
      </c>
      <c r="V543" s="8">
        <v>14.368</v>
      </c>
      <c r="W543" s="8">
        <v>14.64</v>
      </c>
      <c r="X543" s="38" t="s">
        <v>222</v>
      </c>
      <c r="Y543" s="8">
        <v>96.36399999999999</v>
      </c>
      <c r="Z543" s="8">
        <v>96.36399999999999</v>
      </c>
      <c r="AA543">
        <v>76132.97</v>
      </c>
      <c r="AB543">
        <v>73906.880000000005</v>
      </c>
      <c r="AC543">
        <v>80789.73</v>
      </c>
      <c r="AD543">
        <v>82119.19</v>
      </c>
      <c r="AE543">
        <v>82989</v>
      </c>
      <c r="AF543" s="38">
        <v>74763.58</v>
      </c>
      <c r="AG543" s="38">
        <v>76132.97</v>
      </c>
    </row>
    <row r="544" spans="2:33" x14ac:dyDescent="0.25">
      <c r="B544" s="25">
        <v>38854</v>
      </c>
      <c r="C544" s="3">
        <v>540</v>
      </c>
      <c r="D544" s="10">
        <v>24</v>
      </c>
      <c r="E544" s="9">
        <v>24</v>
      </c>
      <c r="F544" s="9">
        <v>0</v>
      </c>
      <c r="G544" s="9" t="s">
        <v>271</v>
      </c>
      <c r="H544" s="18">
        <v>0.1</v>
      </c>
      <c r="I544">
        <v>1.3247059104770642E-4</v>
      </c>
      <c r="J544" s="18">
        <v>16.260000000000002</v>
      </c>
      <c r="K544" s="18">
        <v>14.98</v>
      </c>
      <c r="L544" s="18">
        <v>1.0854472630173566</v>
      </c>
      <c r="N544" s="18">
        <v>1270.32</v>
      </c>
      <c r="O544" s="18">
        <v>-1.0390000000000015</v>
      </c>
      <c r="P544" s="18">
        <v>1.0055788005578801</v>
      </c>
      <c r="Q544" s="8">
        <v>14.42</v>
      </c>
      <c r="R544" s="8">
        <v>14.381</v>
      </c>
      <c r="S544" s="8">
        <v>14.34</v>
      </c>
      <c r="T544" s="8">
        <v>14.587</v>
      </c>
      <c r="U544" s="8">
        <v>14.79</v>
      </c>
      <c r="V544" s="8">
        <v>14.99</v>
      </c>
      <c r="W544" s="8">
        <v>15.221</v>
      </c>
      <c r="X544" s="38" t="s">
        <v>222</v>
      </c>
      <c r="Y544" s="8">
        <v>102.729</v>
      </c>
      <c r="Z544" s="8">
        <v>102.729</v>
      </c>
      <c r="AA544">
        <v>83750.55</v>
      </c>
      <c r="AB544">
        <v>79173.710000000006</v>
      </c>
      <c r="AC544">
        <v>84267.05</v>
      </c>
      <c r="AD544">
        <v>85026.68</v>
      </c>
      <c r="AE544">
        <v>85443.57</v>
      </c>
      <c r="AF544" s="38">
        <v>82234.240000000005</v>
      </c>
      <c r="AG544" s="38">
        <v>83750.55</v>
      </c>
    </row>
    <row r="545" spans="2:33" x14ac:dyDescent="0.25">
      <c r="B545" s="25">
        <v>38855</v>
      </c>
      <c r="C545" s="3">
        <v>541</v>
      </c>
      <c r="D545" s="10">
        <v>24</v>
      </c>
      <c r="E545" s="9">
        <v>23</v>
      </c>
      <c r="F545" s="9">
        <v>1</v>
      </c>
      <c r="G545" s="9" t="s">
        <v>271</v>
      </c>
      <c r="H545" s="18">
        <v>0.1</v>
      </c>
      <c r="I545">
        <v>1.3247059104770642E-4</v>
      </c>
      <c r="J545" s="18">
        <v>16.989999999999998</v>
      </c>
      <c r="K545" s="18">
        <v>15.55</v>
      </c>
      <c r="L545" s="18">
        <v>1.0926045016077168</v>
      </c>
      <c r="N545" s="18">
        <v>1261.81</v>
      </c>
      <c r="O545" s="18">
        <v>-1.8679999999999986</v>
      </c>
      <c r="P545" s="18">
        <v>1.0117565698478561</v>
      </c>
      <c r="Q545" s="8">
        <v>14.63</v>
      </c>
      <c r="R545" s="8">
        <v>14.547000000000001</v>
      </c>
      <c r="S545" s="8">
        <v>14.46</v>
      </c>
      <c r="T545" s="8">
        <v>14.641999999999999</v>
      </c>
      <c r="U545" s="8">
        <v>14.792</v>
      </c>
      <c r="V545" s="8">
        <v>14.94</v>
      </c>
      <c r="W545" s="8">
        <v>15.122</v>
      </c>
      <c r="X545" s="38" t="s">
        <v>222</v>
      </c>
      <c r="Y545" s="8">
        <v>103.133</v>
      </c>
      <c r="Z545" s="8">
        <v>103.133</v>
      </c>
      <c r="AA545">
        <v>84970.8</v>
      </c>
      <c r="AB545">
        <v>80087.66</v>
      </c>
      <c r="AC545">
        <v>84966.97</v>
      </c>
      <c r="AD545">
        <v>85345.48</v>
      </c>
      <c r="AE545">
        <v>85456.01</v>
      </c>
      <c r="AF545" s="38">
        <v>83421.5</v>
      </c>
      <c r="AG545" s="38">
        <v>84970.8</v>
      </c>
    </row>
    <row r="546" spans="2:33" x14ac:dyDescent="0.25">
      <c r="B546" s="25">
        <v>38856</v>
      </c>
      <c r="C546" s="3">
        <v>542</v>
      </c>
      <c r="D546" s="10">
        <v>24</v>
      </c>
      <c r="E546" s="9">
        <v>22</v>
      </c>
      <c r="F546" s="9">
        <v>2</v>
      </c>
      <c r="G546" s="9" t="s">
        <v>271</v>
      </c>
      <c r="H546" s="18">
        <v>0.1</v>
      </c>
      <c r="I546">
        <v>1.3247059104770642E-4</v>
      </c>
      <c r="J546" s="18">
        <v>17.18</v>
      </c>
      <c r="K546" s="18">
        <v>15.44</v>
      </c>
      <c r="L546" s="18">
        <v>1.1126943005181347</v>
      </c>
      <c r="N546" s="18">
        <v>1267.03</v>
      </c>
      <c r="O546" s="18">
        <v>-1.9350000000000005</v>
      </c>
      <c r="P546" s="18">
        <v>1.0129516019086571</v>
      </c>
      <c r="Q546" s="8">
        <v>14.86</v>
      </c>
      <c r="R546" s="8">
        <v>14.768000000000001</v>
      </c>
      <c r="S546" s="8">
        <v>14.67</v>
      </c>
      <c r="T546" s="8">
        <v>14.833</v>
      </c>
      <c r="U546" s="8">
        <v>14.967000000000001</v>
      </c>
      <c r="V546" s="8">
        <v>15.1</v>
      </c>
      <c r="W546" s="8">
        <v>15.244999999999999</v>
      </c>
      <c r="X546" s="38" t="s">
        <v>222</v>
      </c>
      <c r="Y546" s="8">
        <v>104.443</v>
      </c>
      <c r="Z546" s="8">
        <v>104.443</v>
      </c>
      <c r="AA546">
        <v>86314.17</v>
      </c>
      <c r="AB546">
        <v>81310.53</v>
      </c>
      <c r="AC546">
        <v>86201.600000000006</v>
      </c>
      <c r="AD546">
        <v>86461.37</v>
      </c>
      <c r="AE546">
        <v>86468.49</v>
      </c>
      <c r="AF546" s="38">
        <v>84729.32</v>
      </c>
      <c r="AG546" s="38">
        <v>86314.17</v>
      </c>
    </row>
    <row r="547" spans="2:33" x14ac:dyDescent="0.25">
      <c r="B547" s="25">
        <v>38859</v>
      </c>
      <c r="C547" s="3">
        <v>543</v>
      </c>
      <c r="D547" s="10">
        <v>24</v>
      </c>
      <c r="E547" s="9">
        <v>21</v>
      </c>
      <c r="F547" s="9">
        <v>3</v>
      </c>
      <c r="G547" s="9" t="s">
        <v>271</v>
      </c>
      <c r="H547" s="18">
        <v>0.1</v>
      </c>
      <c r="I547">
        <v>3.9746442084021005E-4</v>
      </c>
      <c r="J547" s="18">
        <v>17.72</v>
      </c>
      <c r="K547" s="18">
        <v>15.96</v>
      </c>
      <c r="L547" s="18">
        <v>1.1102756892230574</v>
      </c>
      <c r="N547" s="18">
        <v>1262.07</v>
      </c>
      <c r="O547" s="18">
        <v>-2.1929999999999996</v>
      </c>
      <c r="P547" s="18">
        <v>1.0400525279054498</v>
      </c>
      <c r="Q547" s="8">
        <v>15.84</v>
      </c>
      <c r="R547" s="8">
        <v>15.12</v>
      </c>
      <c r="S547" s="8">
        <v>15.23</v>
      </c>
      <c r="T547" s="8">
        <v>15.29</v>
      </c>
      <c r="U547" s="8">
        <v>15.34</v>
      </c>
      <c r="V547" s="8">
        <v>15.39</v>
      </c>
      <c r="W547" s="8">
        <v>15.526999999999999</v>
      </c>
      <c r="X547" s="38" t="s">
        <v>222</v>
      </c>
      <c r="Y547" s="8">
        <v>107.73699999999999</v>
      </c>
      <c r="Z547" s="8">
        <v>107.73699999999999</v>
      </c>
      <c r="AA547">
        <v>91588.89</v>
      </c>
      <c r="AB547">
        <v>83425.789999999994</v>
      </c>
      <c r="AC547">
        <v>89446.33</v>
      </c>
      <c r="AD547">
        <v>89095.44</v>
      </c>
      <c r="AE547">
        <v>88615.21</v>
      </c>
      <c r="AF547" s="38">
        <v>89873.51</v>
      </c>
      <c r="AG547" s="38">
        <v>91588.89</v>
      </c>
    </row>
    <row r="548" spans="2:33" x14ac:dyDescent="0.25">
      <c r="B548" s="25">
        <v>38860</v>
      </c>
      <c r="C548" s="3">
        <v>544</v>
      </c>
      <c r="D548" s="10">
        <v>24</v>
      </c>
      <c r="E548" s="9">
        <v>20</v>
      </c>
      <c r="F548" s="9">
        <v>4</v>
      </c>
      <c r="G548" s="9" t="s">
        <v>271</v>
      </c>
      <c r="H548" s="18">
        <v>0.1</v>
      </c>
      <c r="I548">
        <v>1.3148649290917191E-4</v>
      </c>
      <c r="J548" s="18">
        <v>18.260000000000002</v>
      </c>
      <c r="K548" s="18">
        <v>16.190000000000001</v>
      </c>
      <c r="L548" s="18">
        <v>1.1278567016676961</v>
      </c>
      <c r="N548" s="18">
        <v>1256.58</v>
      </c>
      <c r="O548" s="18">
        <v>-2.8350000000000009</v>
      </c>
      <c r="P548" s="18">
        <v>1.0445478723404256</v>
      </c>
      <c r="Q548" s="8">
        <v>15.71</v>
      </c>
      <c r="R548" s="8">
        <v>14.91</v>
      </c>
      <c r="S548" s="8">
        <v>15.04</v>
      </c>
      <c r="T548" s="8">
        <v>15.122999999999999</v>
      </c>
      <c r="U548" s="8">
        <v>15.192</v>
      </c>
      <c r="V548" s="8">
        <v>15.26</v>
      </c>
      <c r="W548" s="8">
        <v>15.425000000000001</v>
      </c>
      <c r="X548" s="38" t="s">
        <v>222</v>
      </c>
      <c r="Y548" s="8">
        <v>106.66</v>
      </c>
      <c r="Z548" s="8">
        <v>106.66</v>
      </c>
      <c r="AA548">
        <v>90765.83</v>
      </c>
      <c r="AB548">
        <v>82297.84</v>
      </c>
      <c r="AC548">
        <v>88365.440000000002</v>
      </c>
      <c r="AD548">
        <v>88153.01</v>
      </c>
      <c r="AE548">
        <v>87791.56</v>
      </c>
      <c r="AF548" s="38">
        <v>89054.05</v>
      </c>
      <c r="AG548" s="38">
        <v>90765.83</v>
      </c>
    </row>
    <row r="549" spans="2:33" x14ac:dyDescent="0.25">
      <c r="B549" s="25">
        <v>38861</v>
      </c>
      <c r="C549" s="3">
        <v>545</v>
      </c>
      <c r="D549" s="10">
        <v>24</v>
      </c>
      <c r="E549" s="9">
        <v>19</v>
      </c>
      <c r="F549" s="9">
        <v>5</v>
      </c>
      <c r="G549" s="9" t="s">
        <v>271</v>
      </c>
      <c r="H549" s="18">
        <v>0.1</v>
      </c>
      <c r="I549">
        <v>1.3148649290917191E-4</v>
      </c>
      <c r="J549" s="18">
        <v>17.36</v>
      </c>
      <c r="K549" s="18">
        <v>16.329999999999998</v>
      </c>
      <c r="L549" s="18">
        <v>1.0630740967544399</v>
      </c>
      <c r="N549" s="18">
        <v>1258.57</v>
      </c>
      <c r="O549" s="18">
        <v>-1.6669999999999998</v>
      </c>
      <c r="P549" s="18">
        <v>1.0378205128205129</v>
      </c>
      <c r="Q549" s="8">
        <v>16.190000000000001</v>
      </c>
      <c r="R549" s="8">
        <v>15.24</v>
      </c>
      <c r="S549" s="8">
        <v>15.6</v>
      </c>
      <c r="T549" s="8">
        <v>15.585000000000001</v>
      </c>
      <c r="U549" s="8">
        <v>15.573</v>
      </c>
      <c r="V549" s="8">
        <v>15.56</v>
      </c>
      <c r="W549" s="8">
        <v>15.693</v>
      </c>
      <c r="X549" s="38" t="s">
        <v>222</v>
      </c>
      <c r="Y549" s="8">
        <v>109.441</v>
      </c>
      <c r="Z549" s="8">
        <v>109.441</v>
      </c>
      <c r="AA549">
        <v>93398.26</v>
      </c>
      <c r="AB549">
        <v>84390.84</v>
      </c>
      <c r="AC549">
        <v>91543.67</v>
      </c>
      <c r="AD549">
        <v>90756.800000000003</v>
      </c>
      <c r="AE549">
        <v>89924.09</v>
      </c>
      <c r="AF549" s="38">
        <v>91625.12</v>
      </c>
      <c r="AG549" s="38">
        <v>93398.26</v>
      </c>
    </row>
    <row r="550" spans="2:33" x14ac:dyDescent="0.25">
      <c r="B550" s="25">
        <v>38862</v>
      </c>
      <c r="C550" s="3">
        <v>546</v>
      </c>
      <c r="D550" s="10">
        <v>24</v>
      </c>
      <c r="E550" s="9">
        <v>18</v>
      </c>
      <c r="F550" s="9">
        <v>6</v>
      </c>
      <c r="G550" s="9" t="s">
        <v>271</v>
      </c>
      <c r="H550" s="18">
        <v>0.1</v>
      </c>
      <c r="I550">
        <v>1.3148649290917191E-4</v>
      </c>
      <c r="J550" s="18">
        <v>15.5</v>
      </c>
      <c r="K550" s="18">
        <v>15.08</v>
      </c>
      <c r="L550" s="18">
        <v>1.0278514588859415</v>
      </c>
      <c r="N550" s="18">
        <v>1272.8800000000001</v>
      </c>
      <c r="O550" s="18">
        <v>-2.2000000000000242E-2</v>
      </c>
      <c r="P550" s="18">
        <v>1.0006497725795971</v>
      </c>
      <c r="Q550" s="8">
        <v>15.4</v>
      </c>
      <c r="R550" s="8">
        <v>15.05</v>
      </c>
      <c r="S550" s="8">
        <v>15.39</v>
      </c>
      <c r="T550" s="8">
        <v>15.356</v>
      </c>
      <c r="U550" s="8">
        <v>15.327999999999999</v>
      </c>
      <c r="V550" s="8">
        <v>15.3</v>
      </c>
      <c r="W550" s="8">
        <v>15.478</v>
      </c>
      <c r="X550" s="38" t="s">
        <v>222</v>
      </c>
      <c r="Y550" s="8">
        <v>107.30199999999999</v>
      </c>
      <c r="Z550" s="8">
        <v>107.30199999999999</v>
      </c>
      <c r="AA550">
        <v>89663.49</v>
      </c>
      <c r="AB550">
        <v>83328.47</v>
      </c>
      <c r="AC550">
        <v>90295.21</v>
      </c>
      <c r="AD550">
        <v>89411.63</v>
      </c>
      <c r="AE550">
        <v>88530.64</v>
      </c>
      <c r="AF550" s="38">
        <v>87949.2</v>
      </c>
      <c r="AG550" s="38">
        <v>89663.49</v>
      </c>
    </row>
    <row r="551" spans="2:33" x14ac:dyDescent="0.25">
      <c r="B551" s="25">
        <v>38863</v>
      </c>
      <c r="C551" s="3">
        <v>547</v>
      </c>
      <c r="D551" s="10">
        <v>24</v>
      </c>
      <c r="E551" s="9">
        <v>17</v>
      </c>
      <c r="F551" s="9">
        <v>7</v>
      </c>
      <c r="G551" s="9" t="s">
        <v>271</v>
      </c>
      <c r="H551" s="18">
        <v>0.1</v>
      </c>
      <c r="I551">
        <v>1.3148649290917191E-4</v>
      </c>
      <c r="J551" s="18">
        <v>14.26</v>
      </c>
      <c r="K551" s="18">
        <v>14.55</v>
      </c>
      <c r="L551" s="18">
        <v>0.98006872852233673</v>
      </c>
      <c r="N551" s="18">
        <v>1280.1600000000001</v>
      </c>
      <c r="O551" s="18">
        <v>1.2710000000000008</v>
      </c>
      <c r="P551" s="18">
        <v>0.97513089005235609</v>
      </c>
      <c r="Q551" s="8">
        <v>14.9</v>
      </c>
      <c r="R551" s="8">
        <v>14.82</v>
      </c>
      <c r="S551" s="8">
        <v>15.28</v>
      </c>
      <c r="T551" s="8">
        <v>15.329000000000001</v>
      </c>
      <c r="U551" s="8">
        <v>15.369</v>
      </c>
      <c r="V551" s="8">
        <v>15.41</v>
      </c>
      <c r="W551" s="8">
        <v>15.531000000000001</v>
      </c>
      <c r="X551" s="38" t="s">
        <v>222</v>
      </c>
      <c r="Y551" s="8">
        <v>106.63900000000001</v>
      </c>
      <c r="Z551" s="8">
        <v>106.63900000000001</v>
      </c>
      <c r="AA551">
        <v>87206.27</v>
      </c>
      <c r="AB551">
        <v>82266.820000000007</v>
      </c>
      <c r="AC551">
        <v>89803.41</v>
      </c>
      <c r="AD551">
        <v>89381.64</v>
      </c>
      <c r="AE551">
        <v>88825.71</v>
      </c>
      <c r="AF551" s="38">
        <v>85527.39</v>
      </c>
      <c r="AG551" s="38">
        <v>87206.27</v>
      </c>
    </row>
    <row r="552" spans="2:33" x14ac:dyDescent="0.25">
      <c r="B552" s="25">
        <v>38867</v>
      </c>
      <c r="C552" s="3">
        <v>548</v>
      </c>
      <c r="D552" s="10">
        <v>24</v>
      </c>
      <c r="E552" s="9">
        <v>16</v>
      </c>
      <c r="F552" s="9">
        <v>8</v>
      </c>
      <c r="G552" s="9" t="s">
        <v>271</v>
      </c>
      <c r="H552" s="18">
        <v>0.1</v>
      </c>
      <c r="I552">
        <v>5.2604971291669855E-4</v>
      </c>
      <c r="J552" s="18">
        <v>18.66</v>
      </c>
      <c r="K552" s="18">
        <v>17.260000000000002</v>
      </c>
      <c r="L552" s="18">
        <v>1.0811123986095017</v>
      </c>
      <c r="N552" s="18">
        <v>1259.8699999999999</v>
      </c>
      <c r="O552" s="18">
        <v>-2.5240000000000009</v>
      </c>
      <c r="P552" s="18">
        <v>1.0149068322981365</v>
      </c>
      <c r="Q552" s="8">
        <v>16.34</v>
      </c>
      <c r="R552" s="8">
        <v>16.04</v>
      </c>
      <c r="S552" s="8">
        <v>16.100000000000001</v>
      </c>
      <c r="T552" s="8">
        <v>16.114999999999998</v>
      </c>
      <c r="U552" s="8">
        <v>16.128</v>
      </c>
      <c r="V552" s="8">
        <v>16.14</v>
      </c>
      <c r="W552" s="8">
        <v>16.135999999999999</v>
      </c>
      <c r="X552" s="38" t="s">
        <v>222</v>
      </c>
      <c r="Y552" s="8">
        <v>112.999</v>
      </c>
      <c r="Z552" s="8">
        <v>112.999</v>
      </c>
      <c r="AA552">
        <v>95265.27</v>
      </c>
      <c r="AB552">
        <v>88280.48</v>
      </c>
      <c r="AC552">
        <v>94598.26</v>
      </c>
      <c r="AD552">
        <v>93955.32</v>
      </c>
      <c r="AE552">
        <v>93132.71</v>
      </c>
      <c r="AF552" s="38">
        <v>93386.25</v>
      </c>
      <c r="AG552" s="38">
        <v>95265.27</v>
      </c>
    </row>
    <row r="553" spans="2:33" x14ac:dyDescent="0.25">
      <c r="B553" s="25">
        <v>38868</v>
      </c>
      <c r="C553" s="3">
        <v>549</v>
      </c>
      <c r="D553" s="10">
        <v>24</v>
      </c>
      <c r="E553" s="9">
        <v>15</v>
      </c>
      <c r="F553" s="9">
        <v>9</v>
      </c>
      <c r="G553" s="9" t="s">
        <v>271</v>
      </c>
      <c r="H553" s="18">
        <v>0.1</v>
      </c>
      <c r="I553">
        <v>1.3190823834574594E-4</v>
      </c>
      <c r="J553" s="18">
        <v>16.440000000000001</v>
      </c>
      <c r="K553" s="18">
        <v>16.03</v>
      </c>
      <c r="L553" s="18">
        <v>1.0255770430442919</v>
      </c>
      <c r="N553" s="18">
        <v>1270.0899999999999</v>
      </c>
      <c r="O553" s="18">
        <v>-0.2900000000000027</v>
      </c>
      <c r="P553" s="18">
        <v>1.001890359168242</v>
      </c>
      <c r="Q553" s="8">
        <v>15.9</v>
      </c>
      <c r="R553" s="8">
        <v>15.88</v>
      </c>
      <c r="S553" s="8">
        <v>15.87</v>
      </c>
      <c r="T553" s="8">
        <v>15.96</v>
      </c>
      <c r="U553" s="8">
        <v>16.035</v>
      </c>
      <c r="V553" s="8">
        <v>16.11</v>
      </c>
      <c r="W553" s="8">
        <v>16.149999999999999</v>
      </c>
      <c r="X553" s="38" t="s">
        <v>222</v>
      </c>
      <c r="Y553" s="8">
        <v>111.905</v>
      </c>
      <c r="Z553" s="8">
        <v>111.905</v>
      </c>
      <c r="AA553">
        <v>93311.18</v>
      </c>
      <c r="AB553">
        <v>87268.479999999996</v>
      </c>
      <c r="AC553">
        <v>93425</v>
      </c>
      <c r="AD553">
        <v>93199.8</v>
      </c>
      <c r="AE553">
        <v>92731.93</v>
      </c>
      <c r="AF553" s="38">
        <v>91458.39</v>
      </c>
      <c r="AG553" s="38">
        <v>93311.18</v>
      </c>
    </row>
    <row r="554" spans="2:33" x14ac:dyDescent="0.25">
      <c r="B554" s="25">
        <v>38869</v>
      </c>
      <c r="C554" s="3">
        <v>550</v>
      </c>
      <c r="D554" s="10">
        <v>24</v>
      </c>
      <c r="E554" s="9">
        <v>14</v>
      </c>
      <c r="F554" s="9">
        <v>10</v>
      </c>
      <c r="G554" s="9" t="s">
        <v>271</v>
      </c>
      <c r="H554" s="18">
        <v>0.1</v>
      </c>
      <c r="I554">
        <v>1.3190823834574594E-4</v>
      </c>
      <c r="J554" s="18">
        <v>14.52</v>
      </c>
      <c r="K554" s="18">
        <v>14.91</v>
      </c>
      <c r="L554" s="18">
        <v>0.97384305835010054</v>
      </c>
      <c r="N554" s="18">
        <v>1285.71</v>
      </c>
      <c r="O554" s="18">
        <v>1.4410000000000007</v>
      </c>
      <c r="P554" s="18">
        <v>0.96553924696873006</v>
      </c>
      <c r="Q554" s="8">
        <v>15.13</v>
      </c>
      <c r="R554" s="8">
        <v>15.35</v>
      </c>
      <c r="S554" s="8">
        <v>15.67</v>
      </c>
      <c r="T554" s="8">
        <v>15.734</v>
      </c>
      <c r="U554" s="8">
        <v>15.787000000000001</v>
      </c>
      <c r="V554" s="8">
        <v>15.84</v>
      </c>
      <c r="W554" s="8">
        <v>15.961</v>
      </c>
      <c r="X554" s="38" t="s">
        <v>222</v>
      </c>
      <c r="Y554" s="8">
        <v>109.47200000000001</v>
      </c>
      <c r="Z554" s="8">
        <v>109.47200000000001</v>
      </c>
      <c r="AA554">
        <v>89389.45</v>
      </c>
      <c r="AB554">
        <v>85122.44</v>
      </c>
      <c r="AC554">
        <v>92199.1</v>
      </c>
      <c r="AD554">
        <v>91841.5</v>
      </c>
      <c r="AE554">
        <v>91341.98</v>
      </c>
      <c r="AF554" s="38">
        <v>87602.46</v>
      </c>
      <c r="AG554" s="38">
        <v>89389.45</v>
      </c>
    </row>
    <row r="555" spans="2:33" x14ac:dyDescent="0.25">
      <c r="B555" s="25">
        <v>38870</v>
      </c>
      <c r="C555" s="3">
        <v>551</v>
      </c>
      <c r="D555" s="10">
        <v>24</v>
      </c>
      <c r="E555" s="9">
        <v>13</v>
      </c>
      <c r="F555" s="9">
        <v>11</v>
      </c>
      <c r="G555" s="9" t="s">
        <v>271</v>
      </c>
      <c r="H555" s="18">
        <v>0.1</v>
      </c>
      <c r="I555">
        <v>1.3190823834574594E-4</v>
      </c>
      <c r="J555" s="18">
        <v>14.32</v>
      </c>
      <c r="K555" s="18">
        <v>14.9</v>
      </c>
      <c r="L555" s="18">
        <v>0.96107382550335574</v>
      </c>
      <c r="N555" s="18">
        <v>1288.22</v>
      </c>
      <c r="O555" s="18">
        <v>1.6950000000000003</v>
      </c>
      <c r="P555" s="18">
        <v>0.94001276324186345</v>
      </c>
      <c r="Q555" s="8">
        <v>14.73</v>
      </c>
      <c r="R555" s="8">
        <v>14.98</v>
      </c>
      <c r="S555" s="8">
        <v>15.67</v>
      </c>
      <c r="T555" s="8">
        <v>15.76</v>
      </c>
      <c r="U555" s="8">
        <v>15.835000000000001</v>
      </c>
      <c r="V555" s="8">
        <v>15.91</v>
      </c>
      <c r="W555" s="8">
        <v>16.015000000000001</v>
      </c>
      <c r="X555" s="38" t="s">
        <v>222</v>
      </c>
      <c r="Y555" s="8">
        <v>108.89999999999999</v>
      </c>
      <c r="Z555" s="8">
        <v>108.89999999999999</v>
      </c>
      <c r="AA555">
        <v>87134.35</v>
      </c>
      <c r="AB555">
        <v>84032.79</v>
      </c>
      <c r="AC555">
        <v>92281.25</v>
      </c>
      <c r="AD555">
        <v>92063.91</v>
      </c>
      <c r="AE555">
        <v>91655.84</v>
      </c>
      <c r="AF555" s="38">
        <v>85380.88</v>
      </c>
      <c r="AG555" s="38">
        <v>87134.35</v>
      </c>
    </row>
    <row r="556" spans="2:33" x14ac:dyDescent="0.25">
      <c r="B556" s="25">
        <v>38873</v>
      </c>
      <c r="C556" s="3">
        <v>552</v>
      </c>
      <c r="D556" s="10">
        <v>24</v>
      </c>
      <c r="E556" s="9">
        <v>12</v>
      </c>
      <c r="F556" s="9">
        <v>12</v>
      </c>
      <c r="G556" s="9" t="s">
        <v>271</v>
      </c>
      <c r="H556" s="18">
        <v>0.1</v>
      </c>
      <c r="I556">
        <v>3.9577691668268855E-4</v>
      </c>
      <c r="J556" s="18">
        <v>16.649999999999999</v>
      </c>
      <c r="K556" s="18">
        <v>16.399999999999999</v>
      </c>
      <c r="L556" s="18">
        <v>1.0152439024390243</v>
      </c>
      <c r="N556" s="18">
        <v>1265.29</v>
      </c>
      <c r="O556" s="18">
        <v>-0.44599999999999795</v>
      </c>
      <c r="P556" s="18">
        <v>0.98205445544554448</v>
      </c>
      <c r="Q556" s="8">
        <v>15.87</v>
      </c>
      <c r="R556" s="8">
        <v>15.59</v>
      </c>
      <c r="S556" s="8">
        <v>16.16</v>
      </c>
      <c r="T556" s="8">
        <v>16.16</v>
      </c>
      <c r="U556" s="8">
        <v>16.16</v>
      </c>
      <c r="V556" s="8">
        <v>16.16</v>
      </c>
      <c r="W556" s="8">
        <v>16.204000000000001</v>
      </c>
      <c r="X556" s="38" t="s">
        <v>222</v>
      </c>
      <c r="Y556" s="8">
        <v>112.304</v>
      </c>
      <c r="Z556" s="8">
        <v>112.304</v>
      </c>
      <c r="AA556">
        <v>92301.29</v>
      </c>
      <c r="AB556">
        <v>87081.91</v>
      </c>
      <c r="AC556">
        <v>94930.89</v>
      </c>
      <c r="AD556">
        <v>94212.91</v>
      </c>
      <c r="AE556">
        <v>93365.23</v>
      </c>
      <c r="AF556" s="38">
        <v>90410.05</v>
      </c>
      <c r="AG556" s="38">
        <v>92301.29</v>
      </c>
    </row>
    <row r="557" spans="2:33" x14ac:dyDescent="0.25">
      <c r="B557" s="25">
        <v>38874</v>
      </c>
      <c r="C557" s="3">
        <v>553</v>
      </c>
      <c r="D557" s="10">
        <v>24</v>
      </c>
      <c r="E557" s="9">
        <v>11</v>
      </c>
      <c r="F557" s="9">
        <v>13</v>
      </c>
      <c r="G557" s="9" t="s">
        <v>271</v>
      </c>
      <c r="H557" s="18">
        <v>0.1</v>
      </c>
      <c r="I557">
        <v>1.3162707290348408E-4</v>
      </c>
      <c r="J557" s="18">
        <v>17.34</v>
      </c>
      <c r="K557" s="18">
        <v>17.03</v>
      </c>
      <c r="L557" s="18">
        <v>1.0182031708749266</v>
      </c>
      <c r="N557" s="18">
        <v>1263.8499999999999</v>
      </c>
      <c r="O557" s="18">
        <v>-1.0539999999999985</v>
      </c>
      <c r="P557" s="18">
        <v>1.0117792932424055</v>
      </c>
      <c r="Q557" s="8">
        <v>16.32</v>
      </c>
      <c r="R557" s="8">
        <v>15.88</v>
      </c>
      <c r="S557" s="8">
        <v>16.13</v>
      </c>
      <c r="T557" s="8">
        <v>16.167999999999999</v>
      </c>
      <c r="U557" s="8">
        <v>16.199000000000002</v>
      </c>
      <c r="V557" s="8">
        <v>16.23</v>
      </c>
      <c r="W557" s="8">
        <v>16.286000000000001</v>
      </c>
      <c r="X557" s="38" t="s">
        <v>222</v>
      </c>
      <c r="Y557" s="8">
        <v>113.21299999999999</v>
      </c>
      <c r="Z557" s="8">
        <v>113.21299999999999</v>
      </c>
      <c r="AA557">
        <v>94447.01</v>
      </c>
      <c r="AB557">
        <v>87732.39</v>
      </c>
      <c r="AC557">
        <v>94888.07</v>
      </c>
      <c r="AD557">
        <v>94369.85</v>
      </c>
      <c r="AE557">
        <v>93679.89</v>
      </c>
      <c r="AF557" s="38">
        <v>92499.9</v>
      </c>
      <c r="AG557" s="38">
        <v>94447.01</v>
      </c>
    </row>
    <row r="558" spans="2:33" x14ac:dyDescent="0.25">
      <c r="B558" s="25">
        <v>38875</v>
      </c>
      <c r="C558" s="3">
        <v>554</v>
      </c>
      <c r="D558" s="10">
        <v>24</v>
      </c>
      <c r="E558" s="9">
        <v>10</v>
      </c>
      <c r="F558" s="9">
        <v>14</v>
      </c>
      <c r="G558" s="9" t="s">
        <v>271</v>
      </c>
      <c r="H558" s="18">
        <v>0.1</v>
      </c>
      <c r="I558">
        <v>1.3162707290348408E-4</v>
      </c>
      <c r="J558" s="18">
        <v>17.8</v>
      </c>
      <c r="K558" s="18">
        <v>17.5</v>
      </c>
      <c r="L558" s="18">
        <v>1.0171428571428571</v>
      </c>
      <c r="N558" s="18">
        <v>1256.1500000000001</v>
      </c>
      <c r="O558" s="18">
        <v>-1.4280000000000008</v>
      </c>
      <c r="P558" s="18">
        <v>1.014607425441266</v>
      </c>
      <c r="Q558" s="8">
        <v>16.670000000000002</v>
      </c>
      <c r="R558" s="8">
        <v>16.350000000000001</v>
      </c>
      <c r="S558" s="8">
        <v>16.43</v>
      </c>
      <c r="T558" s="8">
        <v>16.404</v>
      </c>
      <c r="U558" s="8">
        <v>16.382000000000001</v>
      </c>
      <c r="V558" s="8">
        <v>16.36</v>
      </c>
      <c r="W558" s="8">
        <v>16.372</v>
      </c>
      <c r="X558" s="38" t="s">
        <v>222</v>
      </c>
      <c r="Y558" s="8">
        <v>114.968</v>
      </c>
      <c r="Z558" s="8">
        <v>114.968</v>
      </c>
      <c r="AA558">
        <v>96928.9</v>
      </c>
      <c r="AB558">
        <v>89774.04</v>
      </c>
      <c r="AC558">
        <v>96443.63</v>
      </c>
      <c r="AD558">
        <v>95577.97</v>
      </c>
      <c r="AE558">
        <v>94580.59</v>
      </c>
      <c r="AF558" s="38">
        <v>94918.45</v>
      </c>
      <c r="AG558" s="38">
        <v>96928.9</v>
      </c>
    </row>
    <row r="559" spans="2:33" x14ac:dyDescent="0.25">
      <c r="B559" s="25">
        <v>38876</v>
      </c>
      <c r="C559" s="3">
        <v>555</v>
      </c>
      <c r="D559" s="10">
        <v>24</v>
      </c>
      <c r="E559" s="9">
        <v>9</v>
      </c>
      <c r="F559" s="9">
        <v>15</v>
      </c>
      <c r="G559" s="9" t="s">
        <v>271</v>
      </c>
      <c r="H559" s="18">
        <v>0.1</v>
      </c>
      <c r="I559">
        <v>1.3162707290348408E-4</v>
      </c>
      <c r="J559" s="18">
        <v>18.350000000000001</v>
      </c>
      <c r="K559" s="18">
        <v>17.72</v>
      </c>
      <c r="L559" s="18">
        <v>1.0355530474040633</v>
      </c>
      <c r="N559" s="18">
        <v>1257.93</v>
      </c>
      <c r="O559" s="18">
        <v>-1.7020000000000017</v>
      </c>
      <c r="P559" s="18">
        <v>1.0208581644815256</v>
      </c>
      <c r="Q559" s="8">
        <v>17.13</v>
      </c>
      <c r="R559" s="8">
        <v>16.91</v>
      </c>
      <c r="S559" s="8">
        <v>16.78</v>
      </c>
      <c r="T559" s="8">
        <v>16.713000000000001</v>
      </c>
      <c r="U559" s="8">
        <v>16.655999999999999</v>
      </c>
      <c r="V559" s="8">
        <v>16.600000000000001</v>
      </c>
      <c r="W559" s="8">
        <v>16.648</v>
      </c>
      <c r="X559" s="38" t="s">
        <v>222</v>
      </c>
      <c r="Y559" s="8">
        <v>117.43699999999998</v>
      </c>
      <c r="Z559" s="8">
        <v>117.43699999999998</v>
      </c>
      <c r="AA559">
        <v>100016.66</v>
      </c>
      <c r="AB559">
        <v>92132.85</v>
      </c>
      <c r="AC559">
        <v>98362.28</v>
      </c>
      <c r="AD559">
        <v>97264.89</v>
      </c>
      <c r="AE559">
        <v>96137.82</v>
      </c>
      <c r="AF559" s="38">
        <v>97929.68</v>
      </c>
      <c r="AG559" s="38">
        <v>100016.66</v>
      </c>
    </row>
    <row r="560" spans="2:33" x14ac:dyDescent="0.25">
      <c r="B560" s="25">
        <v>38877</v>
      </c>
      <c r="C560" s="3">
        <v>556</v>
      </c>
      <c r="D560" s="10">
        <v>24</v>
      </c>
      <c r="E560" s="9">
        <v>8</v>
      </c>
      <c r="F560" s="9">
        <v>-8</v>
      </c>
      <c r="G560" s="9" t="s">
        <v>271</v>
      </c>
      <c r="H560" s="18">
        <v>0.1</v>
      </c>
      <c r="I560">
        <v>1.3162707290348408E-4</v>
      </c>
      <c r="J560" s="18">
        <v>18.12</v>
      </c>
      <c r="K560" s="18">
        <v>17.579999999999998</v>
      </c>
      <c r="L560" s="18">
        <v>1.0307167235494883</v>
      </c>
      <c r="N560" s="18">
        <v>1252.3</v>
      </c>
      <c r="O560" s="18">
        <v>-1.4299999999999997</v>
      </c>
      <c r="P560" s="18">
        <v>1.0283185840707965</v>
      </c>
      <c r="Q560" s="8">
        <v>17.43</v>
      </c>
      <c r="R560" s="8">
        <v>17.02</v>
      </c>
      <c r="S560" s="8">
        <v>16.95</v>
      </c>
      <c r="T560" s="8">
        <v>16.867999999999999</v>
      </c>
      <c r="U560" s="8">
        <v>16.798999999999999</v>
      </c>
      <c r="V560" s="8">
        <v>16.73</v>
      </c>
      <c r="W560" s="8">
        <v>16.690000000000001</v>
      </c>
      <c r="X560" s="38" t="s">
        <v>222</v>
      </c>
      <c r="Y560" s="8">
        <v>118.48700000000001</v>
      </c>
      <c r="Z560" s="8">
        <v>118.48700000000001</v>
      </c>
      <c r="AA560">
        <v>101050.6</v>
      </c>
      <c r="AB560">
        <v>92966.45</v>
      </c>
      <c r="AC560">
        <v>99315.63</v>
      </c>
      <c r="AD560">
        <v>98135.14</v>
      </c>
      <c r="AE560">
        <v>96829.58</v>
      </c>
      <c r="AF560" s="38">
        <v>98929.16</v>
      </c>
      <c r="AG560" s="38">
        <v>101050.6</v>
      </c>
    </row>
    <row r="561" spans="2:33" x14ac:dyDescent="0.25">
      <c r="B561" s="25">
        <v>38880</v>
      </c>
      <c r="C561" s="3">
        <v>557</v>
      </c>
      <c r="D561" s="10">
        <v>24</v>
      </c>
      <c r="E561" s="9">
        <v>7</v>
      </c>
      <c r="F561" s="9">
        <v>-7</v>
      </c>
      <c r="G561" s="9" t="s">
        <v>271</v>
      </c>
      <c r="H561" s="18">
        <v>0.1</v>
      </c>
      <c r="I561">
        <v>3.9493319804972948E-4</v>
      </c>
      <c r="J561" s="18">
        <v>20.96</v>
      </c>
      <c r="K561" s="18">
        <v>18.920000000000002</v>
      </c>
      <c r="L561" s="18">
        <v>1.1078224101479914</v>
      </c>
      <c r="N561" s="18">
        <v>1237.44</v>
      </c>
      <c r="O561" s="18">
        <v>-3.7349999999999994</v>
      </c>
      <c r="P561" s="18">
        <v>1.0259154929577465</v>
      </c>
      <c r="Q561" s="8">
        <v>18.21</v>
      </c>
      <c r="R561" s="8">
        <v>17.57</v>
      </c>
      <c r="S561" s="8">
        <v>17.75</v>
      </c>
      <c r="T561" s="8">
        <v>17.611999999999998</v>
      </c>
      <c r="U561" s="8">
        <v>17.495999999999999</v>
      </c>
      <c r="V561" s="8">
        <v>17.38</v>
      </c>
      <c r="W561" s="8">
        <v>17.225000000000001</v>
      </c>
      <c r="X561" s="38" t="s">
        <v>222</v>
      </c>
      <c r="Y561" s="8">
        <v>123.24299999999999</v>
      </c>
      <c r="Z561" s="8">
        <v>123.24299999999999</v>
      </c>
      <c r="AA561">
        <v>104728.67</v>
      </c>
      <c r="AB561">
        <v>96986.240000000005</v>
      </c>
      <c r="AC561">
        <v>103825.22</v>
      </c>
      <c r="AD561">
        <v>102320.69</v>
      </c>
      <c r="AE561">
        <v>100610.26</v>
      </c>
      <c r="AF561" s="38">
        <v>102490.95</v>
      </c>
      <c r="AG561" s="38">
        <v>104728.67</v>
      </c>
    </row>
    <row r="562" spans="2:33" x14ac:dyDescent="0.25">
      <c r="B562" s="25">
        <v>38881</v>
      </c>
      <c r="C562" s="3">
        <v>558</v>
      </c>
      <c r="D562" s="10">
        <v>24</v>
      </c>
      <c r="E562" s="9">
        <v>6</v>
      </c>
      <c r="F562" s="9">
        <v>-6</v>
      </c>
      <c r="G562" s="9" t="s">
        <v>271</v>
      </c>
      <c r="H562" s="18">
        <v>0.1</v>
      </c>
      <c r="I562">
        <v>1.3415782371595242E-4</v>
      </c>
      <c r="J562" s="18">
        <v>23.81</v>
      </c>
      <c r="K562" s="18">
        <v>21.01</v>
      </c>
      <c r="L562" s="18">
        <v>1.1332698714897667</v>
      </c>
      <c r="N562" s="18">
        <v>1223.69</v>
      </c>
      <c r="O562" s="18">
        <v>-5.9450000000000003</v>
      </c>
      <c r="P562" s="18">
        <v>1.1112299465240643</v>
      </c>
      <c r="Q562" s="8">
        <v>20.78</v>
      </c>
      <c r="R562" s="8">
        <v>18.690000000000001</v>
      </c>
      <c r="S562" s="8">
        <v>18.7</v>
      </c>
      <c r="T562" s="8">
        <v>18.488</v>
      </c>
      <c r="U562" s="8">
        <v>18.309999999999999</v>
      </c>
      <c r="V562" s="8">
        <v>18.13</v>
      </c>
      <c r="W562" s="8">
        <v>17.864999999999998</v>
      </c>
      <c r="X562" s="38" t="s">
        <v>222</v>
      </c>
      <c r="Y562" s="8">
        <v>130.96299999999999</v>
      </c>
      <c r="Z562" s="8">
        <v>130.96299999999999</v>
      </c>
      <c r="AA562">
        <v>113499.64</v>
      </c>
      <c r="AB562">
        <v>102436.07</v>
      </c>
      <c r="AC562">
        <v>109102.04</v>
      </c>
      <c r="AD562">
        <v>107177.5</v>
      </c>
      <c r="AE562">
        <v>104985.65</v>
      </c>
      <c r="AF562" s="38">
        <v>111060.77</v>
      </c>
      <c r="AG562" s="38">
        <v>113499.64</v>
      </c>
    </row>
    <row r="563" spans="2:33" x14ac:dyDescent="0.25">
      <c r="B563" s="25">
        <v>38882</v>
      </c>
      <c r="C563" s="3">
        <v>559</v>
      </c>
      <c r="D563" s="10">
        <v>24</v>
      </c>
      <c r="E563" s="9">
        <v>5</v>
      </c>
      <c r="F563" s="9">
        <v>-5</v>
      </c>
      <c r="G563" s="9" t="s">
        <v>271</v>
      </c>
      <c r="H563" s="18">
        <v>0.1</v>
      </c>
      <c r="I563">
        <v>1.3415782371595242E-4</v>
      </c>
      <c r="J563" s="18">
        <v>21.46</v>
      </c>
      <c r="K563" s="18">
        <v>19.53</v>
      </c>
      <c r="L563" s="18">
        <v>1.0988223246287763</v>
      </c>
      <c r="N563" s="18">
        <v>1230.04</v>
      </c>
      <c r="O563" s="18">
        <v>-3.1300000000000026</v>
      </c>
      <c r="P563" s="18">
        <v>1.1499999999999999</v>
      </c>
      <c r="Q563" s="8">
        <v>21.62</v>
      </c>
      <c r="R563" s="8">
        <v>18.940000000000001</v>
      </c>
      <c r="S563" s="8">
        <v>18.8</v>
      </c>
      <c r="T563" s="8">
        <v>18.661999999999999</v>
      </c>
      <c r="U563" s="8">
        <v>18.545999999999999</v>
      </c>
      <c r="V563" s="8">
        <v>18.43</v>
      </c>
      <c r="W563" s="8">
        <v>18.329999999999998</v>
      </c>
      <c r="X563" s="38" t="s">
        <v>222</v>
      </c>
      <c r="Y563" s="8">
        <v>133.32799999999997</v>
      </c>
      <c r="Z563" s="8">
        <v>133.32799999999997</v>
      </c>
      <c r="AA563">
        <v>115727.94</v>
      </c>
      <c r="AB563">
        <v>103168.86</v>
      </c>
      <c r="AC563">
        <v>110050.28</v>
      </c>
      <c r="AD563">
        <v>108495.06</v>
      </c>
      <c r="AE563">
        <v>106813.39</v>
      </c>
      <c r="AF563" s="38">
        <v>113226.29</v>
      </c>
      <c r="AG563" s="38">
        <v>115727.94</v>
      </c>
    </row>
    <row r="564" spans="2:33" x14ac:dyDescent="0.25">
      <c r="B564" s="25">
        <v>38883</v>
      </c>
      <c r="C564" s="3">
        <v>560</v>
      </c>
      <c r="D564" s="10">
        <v>24</v>
      </c>
      <c r="E564" s="9">
        <v>4</v>
      </c>
      <c r="F564" s="9">
        <v>-4</v>
      </c>
      <c r="G564" s="9" t="s">
        <v>271</v>
      </c>
      <c r="H564" s="18">
        <v>0.1</v>
      </c>
      <c r="I564">
        <v>1.3415782371595242E-4</v>
      </c>
      <c r="J564" s="18">
        <v>15.9</v>
      </c>
      <c r="K564" s="18">
        <v>15.88</v>
      </c>
      <c r="L564" s="18">
        <v>1.0012594458438286</v>
      </c>
      <c r="N564" s="18">
        <v>1256.1600000000001</v>
      </c>
      <c r="O564" s="18">
        <v>1.0570000000000004</v>
      </c>
      <c r="P564" s="18">
        <v>0.96987951807228912</v>
      </c>
      <c r="Q564" s="8">
        <v>16.100000000000001</v>
      </c>
      <c r="R564" s="8">
        <v>16.239999999999998</v>
      </c>
      <c r="S564" s="8">
        <v>16.600000000000001</v>
      </c>
      <c r="T564" s="8">
        <v>16.640999999999998</v>
      </c>
      <c r="U564" s="8">
        <v>16.675999999999998</v>
      </c>
      <c r="V564" s="8">
        <v>16.71</v>
      </c>
      <c r="W564" s="8">
        <v>16.957000000000001</v>
      </c>
      <c r="X564" s="38" t="s">
        <v>222</v>
      </c>
      <c r="Y564" s="8">
        <v>115.92400000000001</v>
      </c>
      <c r="Z564" s="8">
        <v>115.92400000000001</v>
      </c>
      <c r="AA564">
        <v>96820.28</v>
      </c>
      <c r="AB564">
        <v>90667.97</v>
      </c>
      <c r="AC564">
        <v>97986.12</v>
      </c>
      <c r="AD564">
        <v>97434.34</v>
      </c>
      <c r="AE564">
        <v>97043.8</v>
      </c>
      <c r="AF564" s="38">
        <v>94712.16</v>
      </c>
      <c r="AG564" s="38">
        <v>96820.28</v>
      </c>
    </row>
    <row r="565" spans="2:33" x14ac:dyDescent="0.25">
      <c r="B565" s="25">
        <v>38884</v>
      </c>
      <c r="C565" s="3">
        <v>561</v>
      </c>
      <c r="D565" s="10">
        <v>24</v>
      </c>
      <c r="E565" s="9">
        <v>3</v>
      </c>
      <c r="F565" s="9">
        <v>-3</v>
      </c>
      <c r="G565" s="9" t="s">
        <v>271</v>
      </c>
      <c r="H565" s="18">
        <v>0.1</v>
      </c>
      <c r="I565">
        <v>1.3415782371595242E-4</v>
      </c>
      <c r="J565" s="18">
        <v>17.25</v>
      </c>
      <c r="K565" s="18">
        <v>16.79</v>
      </c>
      <c r="L565" s="18">
        <v>1.0273972602739727</v>
      </c>
      <c r="N565" s="18">
        <v>1251.54</v>
      </c>
      <c r="O565" s="18">
        <v>0.10200000000000031</v>
      </c>
      <c r="P565" s="18">
        <v>0.97998822836962918</v>
      </c>
      <c r="Q565" s="8">
        <v>16.649999999999999</v>
      </c>
      <c r="R565" s="8">
        <v>16.73</v>
      </c>
      <c r="S565" s="8">
        <v>16.989999999999998</v>
      </c>
      <c r="T565" s="8">
        <v>16.983000000000001</v>
      </c>
      <c r="U565" s="8">
        <v>16.975999999999999</v>
      </c>
      <c r="V565" s="8">
        <v>16.97</v>
      </c>
      <c r="W565" s="8">
        <v>17.352</v>
      </c>
      <c r="X565" s="38" t="s">
        <v>222</v>
      </c>
      <c r="Y565" s="8">
        <v>118.651</v>
      </c>
      <c r="Z565" s="8">
        <v>118.651</v>
      </c>
      <c r="AA565">
        <v>99802.48</v>
      </c>
      <c r="AB565">
        <v>92884.53</v>
      </c>
      <c r="AC565">
        <v>100049</v>
      </c>
      <c r="AD565">
        <v>99231.39</v>
      </c>
      <c r="AE565">
        <v>98886.39</v>
      </c>
      <c r="AF565" s="38">
        <v>97616.72</v>
      </c>
      <c r="AG565" s="38">
        <v>99802.48</v>
      </c>
    </row>
    <row r="566" spans="2:33" x14ac:dyDescent="0.25">
      <c r="B566" s="25">
        <v>38887</v>
      </c>
      <c r="C566" s="3">
        <v>562</v>
      </c>
      <c r="D566" s="10">
        <v>24</v>
      </c>
      <c r="E566" s="9">
        <v>2</v>
      </c>
      <c r="F566" s="9">
        <v>-2</v>
      </c>
      <c r="G566" s="9" t="s">
        <v>271</v>
      </c>
      <c r="H566" s="18">
        <v>0.1</v>
      </c>
      <c r="I566">
        <v>4.0252746852731391E-4</v>
      </c>
      <c r="J566" s="18">
        <v>17.829999999999998</v>
      </c>
      <c r="K566" s="18">
        <v>17.84</v>
      </c>
      <c r="L566" s="18">
        <v>0.99943946188340793</v>
      </c>
      <c r="N566" s="18">
        <v>1240.1300000000001</v>
      </c>
      <c r="O566" s="18">
        <v>-0.5849999999999973</v>
      </c>
      <c r="P566" s="18">
        <v>1.0023598820058996</v>
      </c>
      <c r="Q566" s="8">
        <v>16.989999999999998</v>
      </c>
      <c r="R566" s="8">
        <v>16.88</v>
      </c>
      <c r="S566" s="8">
        <v>16.95</v>
      </c>
      <c r="T566" s="8">
        <v>16.957999999999998</v>
      </c>
      <c r="U566" s="8">
        <v>16.963999999999999</v>
      </c>
      <c r="V566" s="8">
        <v>16.97</v>
      </c>
      <c r="W566" s="8">
        <v>17.245000000000001</v>
      </c>
      <c r="X566" s="38" t="s">
        <v>222</v>
      </c>
      <c r="Y566" s="8">
        <v>118.95699999999999</v>
      </c>
      <c r="Z566" s="8">
        <v>118.95699999999999</v>
      </c>
      <c r="AA566">
        <v>100832.32000000001</v>
      </c>
      <c r="AB566">
        <v>92789.63</v>
      </c>
      <c r="AC566">
        <v>99934.64</v>
      </c>
      <c r="AD566">
        <v>99194.86</v>
      </c>
      <c r="AE566">
        <v>98709.84</v>
      </c>
      <c r="AF566" s="38">
        <v>98584.72</v>
      </c>
      <c r="AG566" s="38">
        <v>100832.32000000001</v>
      </c>
    </row>
    <row r="567" spans="2:33" x14ac:dyDescent="0.25">
      <c r="B567" s="25">
        <v>38888</v>
      </c>
      <c r="C567" s="3">
        <v>563</v>
      </c>
      <c r="D567" s="10">
        <v>24</v>
      </c>
      <c r="E567" s="9">
        <v>1</v>
      </c>
      <c r="F567" s="9">
        <v>-1</v>
      </c>
      <c r="G567" s="9" t="s">
        <v>271</v>
      </c>
      <c r="H567" s="18">
        <v>0.1</v>
      </c>
      <c r="I567">
        <v>1.3500153825996009E-4</v>
      </c>
      <c r="J567" s="18">
        <v>16.690000000000001</v>
      </c>
      <c r="K567" s="18">
        <v>17.100000000000001</v>
      </c>
      <c r="L567" s="18">
        <v>0.97602339181286546</v>
      </c>
      <c r="N567" s="18">
        <v>1240.1199999999999</v>
      </c>
      <c r="O567" s="18">
        <v>8.9999999999999858E-2</v>
      </c>
      <c r="P567" s="18">
        <v>1.0155875299760193</v>
      </c>
      <c r="Q567" s="8">
        <v>16.940000000000001</v>
      </c>
      <c r="R567" s="8">
        <v>16.62</v>
      </c>
      <c r="S567" s="8">
        <v>16.68</v>
      </c>
      <c r="T567" s="8">
        <v>16.631</v>
      </c>
      <c r="U567" s="8">
        <v>16.591000000000001</v>
      </c>
      <c r="V567" s="8">
        <v>16.55</v>
      </c>
      <c r="W567" s="8">
        <v>16.78</v>
      </c>
      <c r="X567" s="38" t="s">
        <v>222</v>
      </c>
      <c r="Y567" s="8">
        <v>116.79200000000002</v>
      </c>
      <c r="Z567" s="8">
        <v>116.79200000000002</v>
      </c>
      <c r="AA567">
        <v>99345.5</v>
      </c>
      <c r="AB567">
        <v>91326.12</v>
      </c>
      <c r="AC567">
        <v>98035.06</v>
      </c>
      <c r="AD567">
        <v>97038.36</v>
      </c>
      <c r="AE567">
        <v>96307.36</v>
      </c>
      <c r="AF567" s="38">
        <v>97117.74</v>
      </c>
      <c r="AG567" s="38">
        <v>99345.5</v>
      </c>
    </row>
    <row r="568" spans="2:33" x14ac:dyDescent="0.25">
      <c r="B568" s="25">
        <v>38889</v>
      </c>
      <c r="C568" s="3">
        <v>564</v>
      </c>
      <c r="D568" s="10">
        <v>19</v>
      </c>
      <c r="E568" s="9">
        <v>19</v>
      </c>
      <c r="F568" s="9">
        <v>0</v>
      </c>
      <c r="G568" s="9" t="s">
        <v>272</v>
      </c>
      <c r="H568" s="18">
        <v>0.1</v>
      </c>
      <c r="I568">
        <v>1.3500153825996009E-4</v>
      </c>
      <c r="J568" s="18">
        <v>15.52</v>
      </c>
      <c r="K568" s="18">
        <v>16.07</v>
      </c>
      <c r="L568" s="18">
        <v>0.96577473553204729</v>
      </c>
      <c r="N568" s="18">
        <v>1252.2</v>
      </c>
      <c r="O568" s="18">
        <v>0.46000000000000085</v>
      </c>
      <c r="P568" s="18">
        <v>0.98207570819754331</v>
      </c>
      <c r="Q568" s="8">
        <v>15.67</v>
      </c>
      <c r="R568" s="8">
        <v>15.99</v>
      </c>
      <c r="S568" s="8">
        <v>15.956</v>
      </c>
      <c r="T568" s="8">
        <v>15.928000000000001</v>
      </c>
      <c r="U568" s="8">
        <v>15.9</v>
      </c>
      <c r="V568" s="8">
        <v>15.948</v>
      </c>
      <c r="W568" s="8">
        <v>15.98</v>
      </c>
      <c r="X568" s="38" t="s">
        <v>222</v>
      </c>
      <c r="Y568" s="8">
        <v>111.372</v>
      </c>
      <c r="Z568" s="8">
        <v>111.372</v>
      </c>
      <c r="AA568">
        <v>93680.320000000007</v>
      </c>
      <c r="AB568">
        <v>87560.57</v>
      </c>
      <c r="AC568">
        <v>94069.36</v>
      </c>
      <c r="AD568">
        <v>93173.67</v>
      </c>
      <c r="AE568">
        <v>92182.24</v>
      </c>
      <c r="AF568" s="38">
        <v>91566.49</v>
      </c>
      <c r="AG568" s="38">
        <v>93680.320000000007</v>
      </c>
    </row>
    <row r="569" spans="2:33" x14ac:dyDescent="0.25">
      <c r="B569" s="25">
        <v>38890</v>
      </c>
      <c r="C569" s="3">
        <v>565</v>
      </c>
      <c r="D569" s="10">
        <v>19</v>
      </c>
      <c r="E569" s="9">
        <v>18</v>
      </c>
      <c r="F569" s="9">
        <v>1</v>
      </c>
      <c r="G569" s="9" t="s">
        <v>272</v>
      </c>
      <c r="H569" s="18">
        <v>0.1</v>
      </c>
      <c r="I569">
        <v>1.3500153825996009E-4</v>
      </c>
      <c r="J569" s="18">
        <v>15.88</v>
      </c>
      <c r="K569" s="18">
        <v>16.149999999999999</v>
      </c>
      <c r="L569" s="18">
        <v>0.98328173374613015</v>
      </c>
      <c r="N569" s="18">
        <v>1245.5999999999999</v>
      </c>
      <c r="O569" s="18">
        <v>0.39700000000000024</v>
      </c>
      <c r="P569" s="18">
        <v>0.98229867863375708</v>
      </c>
      <c r="Q569" s="8">
        <v>15.76</v>
      </c>
      <c r="R569" s="8">
        <v>15.98</v>
      </c>
      <c r="S569" s="8">
        <v>16.044</v>
      </c>
      <c r="T569" s="8">
        <v>16.097000000000001</v>
      </c>
      <c r="U569" s="8">
        <v>16.149999999999999</v>
      </c>
      <c r="V569" s="8">
        <v>16.225999999999999</v>
      </c>
      <c r="W569" s="8">
        <v>16.277000000000001</v>
      </c>
      <c r="X569" s="38" t="s">
        <v>222</v>
      </c>
      <c r="Y569" s="8">
        <v>112.53400000000001</v>
      </c>
      <c r="Z569" s="8">
        <v>112.53400000000001</v>
      </c>
      <c r="AA569">
        <v>94199.01</v>
      </c>
      <c r="AB569">
        <v>87545.87</v>
      </c>
      <c r="AC569">
        <v>94626.05</v>
      </c>
      <c r="AD569">
        <v>94199.88</v>
      </c>
      <c r="AE569">
        <v>93552.44</v>
      </c>
      <c r="AF569" s="38">
        <v>92061.11</v>
      </c>
      <c r="AG569" s="38">
        <v>94199.01</v>
      </c>
    </row>
    <row r="570" spans="2:33" x14ac:dyDescent="0.25">
      <c r="B570" s="25">
        <v>38891</v>
      </c>
      <c r="C570" s="3">
        <v>566</v>
      </c>
      <c r="D570" s="10">
        <v>19</v>
      </c>
      <c r="E570" s="9">
        <v>17</v>
      </c>
      <c r="F570" s="9">
        <v>2</v>
      </c>
      <c r="G570" s="9" t="s">
        <v>272</v>
      </c>
      <c r="H570" s="18">
        <v>0.1</v>
      </c>
      <c r="I570">
        <v>1.3500153825996009E-4</v>
      </c>
      <c r="J570" s="18">
        <v>15.89</v>
      </c>
      <c r="K570" s="18">
        <v>16.440000000000001</v>
      </c>
      <c r="L570" s="18">
        <v>0.96654501216545008</v>
      </c>
      <c r="N570" s="18">
        <v>1244.5</v>
      </c>
      <c r="O570" s="18">
        <v>0.37099999999999866</v>
      </c>
      <c r="P570" s="18">
        <v>0.98884477216865185</v>
      </c>
      <c r="Q570" s="8">
        <v>15.69</v>
      </c>
      <c r="R570" s="8">
        <v>15.75</v>
      </c>
      <c r="S570" s="8">
        <v>15.867000000000001</v>
      </c>
      <c r="T570" s="8">
        <v>15.964</v>
      </c>
      <c r="U570" s="8">
        <v>16.059999999999999</v>
      </c>
      <c r="V570" s="8">
        <v>16.181000000000001</v>
      </c>
      <c r="W570" s="8">
        <v>16.260999999999999</v>
      </c>
      <c r="X570" s="38" t="s">
        <v>222</v>
      </c>
      <c r="Y570" s="8">
        <v>111.773</v>
      </c>
      <c r="Z570" s="8">
        <v>111.773</v>
      </c>
      <c r="AA570">
        <v>93693.43</v>
      </c>
      <c r="AB570">
        <v>86328.72</v>
      </c>
      <c r="AC570">
        <v>93622.56</v>
      </c>
      <c r="AD570">
        <v>93461.03</v>
      </c>
      <c r="AE570">
        <v>93071.79</v>
      </c>
      <c r="AF570" s="38">
        <v>91554.57</v>
      </c>
      <c r="AG570" s="38">
        <v>93693.43</v>
      </c>
    </row>
    <row r="571" spans="2:33" x14ac:dyDescent="0.25">
      <c r="B571" s="25">
        <v>38894</v>
      </c>
      <c r="C571" s="3">
        <v>567</v>
      </c>
      <c r="D571" s="10">
        <v>19</v>
      </c>
      <c r="E571" s="9">
        <v>16</v>
      </c>
      <c r="F571" s="9">
        <v>3</v>
      </c>
      <c r="G571" s="9" t="s">
        <v>272</v>
      </c>
      <c r="H571" s="18">
        <v>0.1</v>
      </c>
      <c r="I571">
        <v>4.0505929348655378E-4</v>
      </c>
      <c r="J571" s="18">
        <v>15.62</v>
      </c>
      <c r="K571" s="18">
        <v>15.88</v>
      </c>
      <c r="L571" s="18">
        <v>0.98362720403022663</v>
      </c>
      <c r="N571" s="18">
        <v>1250.56</v>
      </c>
      <c r="O571" s="18">
        <v>0.65799999999999947</v>
      </c>
      <c r="P571" s="18">
        <v>0.98799923804686007</v>
      </c>
      <c r="Q571" s="8">
        <v>15.56</v>
      </c>
      <c r="R571" s="8">
        <v>15.59</v>
      </c>
      <c r="S571" s="8">
        <v>15.749000000000001</v>
      </c>
      <c r="T571" s="8">
        <v>15.88</v>
      </c>
      <c r="U571" s="8">
        <v>16.010000000000002</v>
      </c>
      <c r="V571" s="8">
        <v>16.170999999999999</v>
      </c>
      <c r="W571" s="8">
        <v>16.277999999999999</v>
      </c>
      <c r="X571" s="38" t="s">
        <v>222</v>
      </c>
      <c r="Y571" s="8">
        <v>111.238</v>
      </c>
      <c r="Z571" s="8">
        <v>111.238</v>
      </c>
      <c r="AA571">
        <v>92927.28</v>
      </c>
      <c r="AB571">
        <v>85524.03</v>
      </c>
      <c r="AC571">
        <v>92996.55</v>
      </c>
      <c r="AD571">
        <v>93038.98</v>
      </c>
      <c r="AE571">
        <v>92862.49</v>
      </c>
      <c r="AF571" s="38">
        <v>90768.83</v>
      </c>
      <c r="AG571" s="38">
        <v>92927.28</v>
      </c>
    </row>
    <row r="572" spans="2:33" x14ac:dyDescent="0.25">
      <c r="B572" s="25">
        <v>38895</v>
      </c>
      <c r="C572" s="3">
        <v>568</v>
      </c>
      <c r="D572" s="10">
        <v>19</v>
      </c>
      <c r="E572" s="9">
        <v>15</v>
      </c>
      <c r="F572" s="9">
        <v>4</v>
      </c>
      <c r="G572" s="9" t="s">
        <v>272</v>
      </c>
      <c r="H572" s="18">
        <v>0.1</v>
      </c>
      <c r="I572">
        <v>1.3711111114722563E-4</v>
      </c>
      <c r="J572" s="18">
        <v>16.399999999999999</v>
      </c>
      <c r="K572" s="18">
        <v>16.68</v>
      </c>
      <c r="L572" s="18">
        <v>0.98321342925659461</v>
      </c>
      <c r="N572" s="18">
        <v>1239.2</v>
      </c>
      <c r="O572" s="18">
        <v>-1.9999999999988916E-3</v>
      </c>
      <c r="P572" s="18">
        <v>0.99104143337066053</v>
      </c>
      <c r="Q572" s="8">
        <v>15.93</v>
      </c>
      <c r="R572" s="8">
        <v>16.04</v>
      </c>
      <c r="S572" s="8">
        <v>16.074000000000002</v>
      </c>
      <c r="T572" s="8">
        <v>16.102</v>
      </c>
      <c r="U572" s="8">
        <v>16.13</v>
      </c>
      <c r="V572" s="8">
        <v>16.291</v>
      </c>
      <c r="W572" s="8">
        <v>16.398</v>
      </c>
      <c r="X572" s="38" t="s">
        <v>222</v>
      </c>
      <c r="Y572" s="8">
        <v>112.96499999999999</v>
      </c>
      <c r="Z572" s="8">
        <v>112.96499999999999</v>
      </c>
      <c r="AA572">
        <v>95249.38</v>
      </c>
      <c r="AB572">
        <v>87855.03</v>
      </c>
      <c r="AC572">
        <v>94797.22</v>
      </c>
      <c r="AD572">
        <v>94224.57</v>
      </c>
      <c r="AE572">
        <v>93724.92</v>
      </c>
      <c r="AF572" s="38">
        <v>93024.55</v>
      </c>
      <c r="AG572" s="38">
        <v>95249.38</v>
      </c>
    </row>
    <row r="573" spans="2:33" x14ac:dyDescent="0.25">
      <c r="B573" s="25">
        <v>38896</v>
      </c>
      <c r="C573" s="3">
        <v>569</v>
      </c>
      <c r="D573" s="10">
        <v>19</v>
      </c>
      <c r="E573" s="9">
        <v>14</v>
      </c>
      <c r="F573" s="9">
        <v>5</v>
      </c>
      <c r="G573" s="9" t="s">
        <v>272</v>
      </c>
      <c r="H573" s="18">
        <v>0.1</v>
      </c>
      <c r="I573">
        <v>1.3711111114722563E-4</v>
      </c>
      <c r="J573" s="18">
        <v>15.79</v>
      </c>
      <c r="K573" s="18">
        <v>16.39</v>
      </c>
      <c r="L573" s="18">
        <v>0.96339231238560086</v>
      </c>
      <c r="N573" s="18">
        <v>1246</v>
      </c>
      <c r="O573" s="18">
        <v>0.6720000000000006</v>
      </c>
      <c r="P573" s="18">
        <v>0.99600599101347975</v>
      </c>
      <c r="Q573" s="8">
        <v>15.96</v>
      </c>
      <c r="R573" s="8">
        <v>15.99</v>
      </c>
      <c r="S573" s="8">
        <v>16.024000000000001</v>
      </c>
      <c r="T573" s="8">
        <v>16.052</v>
      </c>
      <c r="U573" s="8">
        <v>16.079999999999998</v>
      </c>
      <c r="V573" s="8">
        <v>16.309999999999999</v>
      </c>
      <c r="W573" s="8">
        <v>16.462</v>
      </c>
      <c r="X573" s="38" t="s">
        <v>222</v>
      </c>
      <c r="Y573" s="8">
        <v>112.87800000000001</v>
      </c>
      <c r="Z573" s="8">
        <v>112.87800000000001</v>
      </c>
      <c r="AA573">
        <v>95315.839999999997</v>
      </c>
      <c r="AB573">
        <v>87593.37</v>
      </c>
      <c r="AC573">
        <v>94515.48</v>
      </c>
      <c r="AD573">
        <v>93945.04</v>
      </c>
      <c r="AE573">
        <v>93639.42</v>
      </c>
      <c r="AF573" s="38">
        <v>93076.7</v>
      </c>
      <c r="AG573" s="38">
        <v>95315.839999999997</v>
      </c>
    </row>
    <row r="574" spans="2:33" x14ac:dyDescent="0.25">
      <c r="B574" s="25">
        <v>38897</v>
      </c>
      <c r="C574" s="3">
        <v>570</v>
      </c>
      <c r="D574" s="10">
        <v>19</v>
      </c>
      <c r="E574" s="9">
        <v>13</v>
      </c>
      <c r="F574" s="9">
        <v>6</v>
      </c>
      <c r="G574" s="9" t="s">
        <v>272</v>
      </c>
      <c r="H574" s="18">
        <v>0.1</v>
      </c>
      <c r="I574">
        <v>1.3711111114722563E-4</v>
      </c>
      <c r="J574" s="18">
        <v>13.03</v>
      </c>
      <c r="K574" s="18">
        <v>14.09</v>
      </c>
      <c r="L574" s="18">
        <v>0.92476933995741661</v>
      </c>
      <c r="N574" s="18">
        <v>1272.8699999999999</v>
      </c>
      <c r="O574" s="18">
        <v>2.8239999999999998</v>
      </c>
      <c r="P574" s="18">
        <v>0.93377612815002931</v>
      </c>
      <c r="Q574" s="8">
        <v>14.34</v>
      </c>
      <c r="R574" s="8">
        <v>15.21</v>
      </c>
      <c r="S574" s="8">
        <v>15.356999999999999</v>
      </c>
      <c r="T574" s="8">
        <v>15.478999999999999</v>
      </c>
      <c r="U574" s="8">
        <v>15.6</v>
      </c>
      <c r="V574" s="8">
        <v>15.753</v>
      </c>
      <c r="W574" s="8">
        <v>15.853999999999999</v>
      </c>
      <c r="X574" s="38" t="s">
        <v>222</v>
      </c>
      <c r="Y574" s="8">
        <v>107.59299999999999</v>
      </c>
      <c r="Z574" s="8">
        <v>107.59299999999999</v>
      </c>
      <c r="AA574">
        <v>87242.99</v>
      </c>
      <c r="AB574">
        <v>83530.75</v>
      </c>
      <c r="AC574">
        <v>90771.39</v>
      </c>
      <c r="AD574">
        <v>90778.04</v>
      </c>
      <c r="AE574">
        <v>90527.08</v>
      </c>
      <c r="AF574" s="38">
        <v>85180.73</v>
      </c>
      <c r="AG574" s="38">
        <v>87242.99</v>
      </c>
    </row>
    <row r="575" spans="2:33" x14ac:dyDescent="0.25">
      <c r="B575" s="25">
        <v>38898</v>
      </c>
      <c r="C575" s="3">
        <v>571</v>
      </c>
      <c r="D575" s="10">
        <v>19</v>
      </c>
      <c r="E575" s="9">
        <v>12</v>
      </c>
      <c r="F575" s="9">
        <v>7</v>
      </c>
      <c r="G575" s="9" t="s">
        <v>272</v>
      </c>
      <c r="H575" s="18">
        <v>0.1</v>
      </c>
      <c r="I575">
        <v>1.3711111114722563E-4</v>
      </c>
      <c r="J575" s="18">
        <v>13.08</v>
      </c>
      <c r="K575" s="18">
        <v>14.47</v>
      </c>
      <c r="L575" s="18">
        <v>0.9039391845196959</v>
      </c>
      <c r="N575" s="18">
        <v>1270.2</v>
      </c>
      <c r="O575" s="18">
        <v>2.7010000000000005</v>
      </c>
      <c r="P575" s="18">
        <v>0.92602377807133418</v>
      </c>
      <c r="Q575" s="8">
        <v>14.02</v>
      </c>
      <c r="R575" s="8">
        <v>14.87</v>
      </c>
      <c r="S575" s="8">
        <v>15.14</v>
      </c>
      <c r="T575" s="8">
        <v>15.362</v>
      </c>
      <c r="U575" s="8">
        <v>15.58</v>
      </c>
      <c r="V575" s="8">
        <v>15.701000000000001</v>
      </c>
      <c r="W575" s="8">
        <v>15.781000000000001</v>
      </c>
      <c r="X575" s="38" t="s">
        <v>222</v>
      </c>
      <c r="Y575" s="8">
        <v>106.45400000000001</v>
      </c>
      <c r="Z575" s="8">
        <v>106.45400000000001</v>
      </c>
      <c r="AA575">
        <v>85306.82</v>
      </c>
      <c r="AB575">
        <v>81929.59</v>
      </c>
      <c r="AC575">
        <v>89722.08</v>
      </c>
      <c r="AD575">
        <v>90315.28</v>
      </c>
      <c r="AE575">
        <v>90206.47</v>
      </c>
      <c r="AF575" s="38">
        <v>83278.649999999994</v>
      </c>
      <c r="AG575" s="38">
        <v>85306.82</v>
      </c>
    </row>
    <row r="576" spans="2:33" x14ac:dyDescent="0.25">
      <c r="B576" s="25">
        <v>38901</v>
      </c>
      <c r="C576" s="3">
        <v>572</v>
      </c>
      <c r="D576" s="10">
        <v>19</v>
      </c>
      <c r="E576" s="9">
        <v>11</v>
      </c>
      <c r="F576" s="9">
        <v>8</v>
      </c>
      <c r="G576" s="9" t="s">
        <v>272</v>
      </c>
      <c r="H576" s="18">
        <v>0.1</v>
      </c>
      <c r="I576">
        <v>4.1138973439003301E-4</v>
      </c>
      <c r="J576" s="18">
        <v>13.05</v>
      </c>
      <c r="K576" s="18">
        <v>14.52</v>
      </c>
      <c r="L576" s="18">
        <v>0.89876033057851246</v>
      </c>
      <c r="N576" s="18">
        <v>1280.19</v>
      </c>
      <c r="O576" s="18">
        <v>2.7169999999999987</v>
      </c>
      <c r="P576" s="18">
        <v>0.91552115307620441</v>
      </c>
      <c r="Q576" s="8">
        <v>13.72</v>
      </c>
      <c r="R576" s="8">
        <v>14.63</v>
      </c>
      <c r="S576" s="8">
        <v>14.986000000000001</v>
      </c>
      <c r="T576" s="8">
        <v>15.275</v>
      </c>
      <c r="U576" s="8">
        <v>15.56</v>
      </c>
      <c r="V576" s="8">
        <v>15.685</v>
      </c>
      <c r="W576" s="8">
        <v>15.766999999999999</v>
      </c>
      <c r="X576" s="38" t="s">
        <v>222</v>
      </c>
      <c r="Y576" s="8">
        <v>105.62299999999999</v>
      </c>
      <c r="Z576" s="8">
        <v>105.62299999999999</v>
      </c>
      <c r="AA576">
        <v>83711.850000000006</v>
      </c>
      <c r="AB576">
        <v>80848.990000000005</v>
      </c>
      <c r="AC576">
        <v>89018.12</v>
      </c>
      <c r="AD576">
        <v>90008.86</v>
      </c>
      <c r="AE576">
        <v>90065.82</v>
      </c>
      <c r="AF576" s="38">
        <v>81687.34</v>
      </c>
      <c r="AG576" s="38">
        <v>83711.850000000006</v>
      </c>
    </row>
    <row r="577" spans="2:33" x14ac:dyDescent="0.25">
      <c r="B577" s="25">
        <v>38903</v>
      </c>
      <c r="C577" s="3">
        <v>573</v>
      </c>
      <c r="D577" s="10">
        <v>19</v>
      </c>
      <c r="E577" s="9">
        <v>10</v>
      </c>
      <c r="F577" s="9">
        <v>9</v>
      </c>
      <c r="G577" s="9" t="s">
        <v>272</v>
      </c>
      <c r="H577" s="18">
        <v>0.1</v>
      </c>
      <c r="I577">
        <v>2.7705462822891214E-4</v>
      </c>
      <c r="J577" s="18">
        <v>14.15</v>
      </c>
      <c r="K577" s="18">
        <v>15.17</v>
      </c>
      <c r="L577" s="18">
        <v>0.93276203032300598</v>
      </c>
      <c r="N577" s="18">
        <v>1270.9100000000001</v>
      </c>
      <c r="O577" s="18">
        <v>1.8040000000000003</v>
      </c>
      <c r="P577" s="18">
        <v>0.93915085110545882</v>
      </c>
      <c r="Q577" s="8">
        <v>14.4</v>
      </c>
      <c r="R577" s="8">
        <v>15.02</v>
      </c>
      <c r="S577" s="8">
        <v>15.333</v>
      </c>
      <c r="T577" s="8">
        <v>15.587999999999999</v>
      </c>
      <c r="U577" s="8">
        <v>15.84</v>
      </c>
      <c r="V577" s="8">
        <v>15.907999999999999</v>
      </c>
      <c r="W577" s="8">
        <v>15.954000000000001</v>
      </c>
      <c r="X577" s="38" t="s">
        <v>222</v>
      </c>
      <c r="Y577" s="8">
        <v>108.04300000000001</v>
      </c>
      <c r="Z577" s="8">
        <v>108.04300000000001</v>
      </c>
      <c r="AA577">
        <v>86945.03</v>
      </c>
      <c r="AB577">
        <v>82890.789999999994</v>
      </c>
      <c r="AC577">
        <v>90990.53</v>
      </c>
      <c r="AD577">
        <v>91770.71</v>
      </c>
      <c r="AE577">
        <v>91547.75</v>
      </c>
      <c r="AF577" s="38">
        <v>84819.7</v>
      </c>
      <c r="AG577" s="38">
        <v>86945.03</v>
      </c>
    </row>
    <row r="578" spans="2:33" x14ac:dyDescent="0.25">
      <c r="B578" s="25">
        <v>38904</v>
      </c>
      <c r="C578" s="3">
        <v>574</v>
      </c>
      <c r="D578" s="10">
        <v>19</v>
      </c>
      <c r="E578" s="9">
        <v>9</v>
      </c>
      <c r="F578" s="9">
        <v>10</v>
      </c>
      <c r="G578" s="9" t="s">
        <v>272</v>
      </c>
      <c r="H578" s="18">
        <v>0.1</v>
      </c>
      <c r="I578">
        <v>1.3851772053508071E-4</v>
      </c>
      <c r="J578" s="18">
        <v>13.65</v>
      </c>
      <c r="K578" s="18">
        <v>14.85</v>
      </c>
      <c r="L578" s="18">
        <v>0.91919191919191923</v>
      </c>
      <c r="N578" s="18">
        <v>1274.08</v>
      </c>
      <c r="O578" s="18">
        <v>2.3970000000000002</v>
      </c>
      <c r="P578" s="18">
        <v>0.91366627951993806</v>
      </c>
      <c r="Q578" s="8">
        <v>14.16</v>
      </c>
      <c r="R578" s="8">
        <v>15.24</v>
      </c>
      <c r="S578" s="8">
        <v>15.497999999999999</v>
      </c>
      <c r="T578" s="8">
        <v>15.711</v>
      </c>
      <c r="U578" s="8">
        <v>15.92</v>
      </c>
      <c r="V578" s="8">
        <v>15.996</v>
      </c>
      <c r="W578" s="8">
        <v>16.047000000000001</v>
      </c>
      <c r="X578" s="38" t="s">
        <v>222</v>
      </c>
      <c r="Y578" s="8">
        <v>108.57199999999999</v>
      </c>
      <c r="Z578" s="8">
        <v>108.57199999999999</v>
      </c>
      <c r="AA578">
        <v>86969.5</v>
      </c>
      <c r="AB578">
        <v>83945.19</v>
      </c>
      <c r="AC578">
        <v>91843.76</v>
      </c>
      <c r="AD578">
        <v>92369.33</v>
      </c>
      <c r="AE578">
        <v>92090.53</v>
      </c>
      <c r="AF578" s="38">
        <v>84831.83</v>
      </c>
      <c r="AG578" s="38">
        <v>86969.5</v>
      </c>
    </row>
    <row r="579" spans="2:33" x14ac:dyDescent="0.25">
      <c r="B579" s="25">
        <v>38905</v>
      </c>
      <c r="C579" s="3">
        <v>575</v>
      </c>
      <c r="D579" s="10">
        <v>19</v>
      </c>
      <c r="E579" s="9">
        <v>8</v>
      </c>
      <c r="F579" s="9">
        <v>-8</v>
      </c>
      <c r="G579" s="9" t="s">
        <v>272</v>
      </c>
      <c r="H579" s="18">
        <v>0.1</v>
      </c>
      <c r="I579">
        <v>1.3851772053508071E-4</v>
      </c>
      <c r="J579" s="18">
        <v>13.97</v>
      </c>
      <c r="K579" s="18">
        <v>15.34</v>
      </c>
      <c r="L579" s="18">
        <v>0.91069100391134294</v>
      </c>
      <c r="N579" s="18">
        <v>1265.48</v>
      </c>
      <c r="O579" s="18">
        <v>2.2299999999999986</v>
      </c>
      <c r="P579" s="18">
        <v>0.91470794318109427</v>
      </c>
      <c r="Q579" s="8">
        <v>14.36</v>
      </c>
      <c r="R579" s="8">
        <v>15.39</v>
      </c>
      <c r="S579" s="8">
        <v>15.699</v>
      </c>
      <c r="T579" s="8">
        <v>15.951000000000001</v>
      </c>
      <c r="U579" s="8">
        <v>16.2</v>
      </c>
      <c r="V579" s="8">
        <v>16.2</v>
      </c>
      <c r="W579" s="8">
        <v>16.2</v>
      </c>
      <c r="X579" s="38" t="s">
        <v>222</v>
      </c>
      <c r="Y579" s="8">
        <v>110</v>
      </c>
      <c r="Z579" s="8">
        <v>110</v>
      </c>
      <c r="AA579">
        <v>87987.71</v>
      </c>
      <c r="AB579">
        <v>84936.09</v>
      </c>
      <c r="AC579">
        <v>93170.99</v>
      </c>
      <c r="AD579">
        <v>93917.48</v>
      </c>
      <c r="AE579">
        <v>93400.51</v>
      </c>
      <c r="AF579" s="38">
        <v>85813.26</v>
      </c>
      <c r="AG579" s="38">
        <v>87987.71</v>
      </c>
    </row>
    <row r="580" spans="2:33" x14ac:dyDescent="0.25">
      <c r="B580" s="25">
        <v>38908</v>
      </c>
      <c r="C580" s="3">
        <v>576</v>
      </c>
      <c r="D580" s="10">
        <v>19</v>
      </c>
      <c r="E580" s="9">
        <v>7</v>
      </c>
      <c r="F580" s="9">
        <v>-7</v>
      </c>
      <c r="G580" s="9" t="s">
        <v>272</v>
      </c>
      <c r="H580" s="18">
        <v>0.1</v>
      </c>
      <c r="I580">
        <v>4.1561072573959024E-4</v>
      </c>
      <c r="J580" s="18">
        <v>14.02</v>
      </c>
      <c r="K580" s="18">
        <v>15.33</v>
      </c>
      <c r="L580" s="18">
        <v>0.91454664057403778</v>
      </c>
      <c r="N580" s="18">
        <v>1267.3399999999999</v>
      </c>
      <c r="O580" s="18">
        <v>2.2370000000000019</v>
      </c>
      <c r="P580" s="18">
        <v>0.90961062059327957</v>
      </c>
      <c r="Q580" s="8">
        <v>14.32</v>
      </c>
      <c r="R580" s="8">
        <v>15.43</v>
      </c>
      <c r="S580" s="8">
        <v>15.743</v>
      </c>
      <c r="T580" s="8">
        <v>15.997999999999999</v>
      </c>
      <c r="U580" s="8">
        <v>16.25</v>
      </c>
      <c r="V580" s="8">
        <v>16.254000000000001</v>
      </c>
      <c r="W580" s="8">
        <v>16.257000000000001</v>
      </c>
      <c r="X580" s="38" t="s">
        <v>222</v>
      </c>
      <c r="Y580" s="8">
        <v>110.25200000000001</v>
      </c>
      <c r="Z580" s="8">
        <v>110.25200000000001</v>
      </c>
      <c r="AA580">
        <v>88085.98</v>
      </c>
      <c r="AB580">
        <v>85203.15</v>
      </c>
      <c r="AC580">
        <v>93479.360000000001</v>
      </c>
      <c r="AD580">
        <v>94241.59</v>
      </c>
      <c r="AE580">
        <v>93742.23</v>
      </c>
      <c r="AF580" s="38">
        <v>85873.44</v>
      </c>
      <c r="AG580" s="38">
        <v>88085.98</v>
      </c>
    </row>
    <row r="581" spans="2:33" x14ac:dyDescent="0.25">
      <c r="B581" s="25">
        <v>38909</v>
      </c>
      <c r="C581" s="3">
        <v>577</v>
      </c>
      <c r="D581" s="10">
        <v>19</v>
      </c>
      <c r="E581" s="9">
        <v>6</v>
      </c>
      <c r="F581" s="9">
        <v>-6</v>
      </c>
      <c r="G581" s="9" t="s">
        <v>272</v>
      </c>
      <c r="H581" s="18">
        <v>0.1</v>
      </c>
      <c r="I581">
        <v>1.3767373306250441E-4</v>
      </c>
      <c r="J581" s="18">
        <v>13.14</v>
      </c>
      <c r="K581" s="18">
        <v>14.69</v>
      </c>
      <c r="L581" s="18">
        <v>0.89448604492852291</v>
      </c>
      <c r="N581" s="18">
        <v>1272.43</v>
      </c>
      <c r="O581" s="18">
        <v>3.009999999999998</v>
      </c>
      <c r="P581" s="18">
        <v>0.89291449861887329</v>
      </c>
      <c r="Q581" s="8">
        <v>13.9</v>
      </c>
      <c r="R581" s="8">
        <v>15.22</v>
      </c>
      <c r="S581" s="8">
        <v>15.567</v>
      </c>
      <c r="T581" s="8">
        <v>15.851000000000001</v>
      </c>
      <c r="U581" s="8">
        <v>16.13</v>
      </c>
      <c r="V581" s="8">
        <v>16.141999999999999</v>
      </c>
      <c r="W581" s="8">
        <v>16.149999999999999</v>
      </c>
      <c r="X581" s="38" t="s">
        <v>222</v>
      </c>
      <c r="Y581" s="8">
        <v>108.95999999999998</v>
      </c>
      <c r="Z581" s="8">
        <v>108.95999999999998</v>
      </c>
      <c r="AA581">
        <v>86484.02</v>
      </c>
      <c r="AB581">
        <v>84197.85</v>
      </c>
      <c r="AC581">
        <v>92575.15</v>
      </c>
      <c r="AD581">
        <v>93505.51</v>
      </c>
      <c r="AE581">
        <v>93077.99</v>
      </c>
      <c r="AF581" s="38">
        <v>84299.9</v>
      </c>
      <c r="AG581" s="38">
        <v>86484.02</v>
      </c>
    </row>
    <row r="582" spans="2:33" x14ac:dyDescent="0.25">
      <c r="B582" s="25">
        <v>38910</v>
      </c>
      <c r="C582" s="3">
        <v>578</v>
      </c>
      <c r="D582" s="10">
        <v>19</v>
      </c>
      <c r="E582" s="9">
        <v>5</v>
      </c>
      <c r="F582" s="9">
        <v>-5</v>
      </c>
      <c r="G582" s="9" t="s">
        <v>272</v>
      </c>
      <c r="H582" s="18">
        <v>0.1</v>
      </c>
      <c r="I582">
        <v>1.3767373306250441E-4</v>
      </c>
      <c r="J582" s="18">
        <v>14.49</v>
      </c>
      <c r="K582" s="18">
        <v>15.57</v>
      </c>
      <c r="L582" s="18">
        <v>0.93063583815028905</v>
      </c>
      <c r="N582" s="18">
        <v>1258.5999999999999</v>
      </c>
      <c r="O582" s="18">
        <v>1.8570000000000011</v>
      </c>
      <c r="P582" s="18">
        <v>0.91035178413819184</v>
      </c>
      <c r="Q582" s="8">
        <v>14.44</v>
      </c>
      <c r="R582" s="8">
        <v>15.58</v>
      </c>
      <c r="S582" s="8">
        <v>15.862</v>
      </c>
      <c r="T582" s="8">
        <v>16.091999999999999</v>
      </c>
      <c r="U582" s="8">
        <v>16.32</v>
      </c>
      <c r="V582" s="8">
        <v>16.335999999999999</v>
      </c>
      <c r="W582" s="8">
        <v>16.347000000000001</v>
      </c>
      <c r="X582" s="38" t="s">
        <v>222</v>
      </c>
      <c r="Y582" s="8">
        <v>110.977</v>
      </c>
      <c r="Z582" s="8">
        <v>110.977</v>
      </c>
      <c r="AA582">
        <v>88864.76</v>
      </c>
      <c r="AB582">
        <v>85907.5</v>
      </c>
      <c r="AC582">
        <v>94085.47</v>
      </c>
      <c r="AD582">
        <v>94703.01</v>
      </c>
      <c r="AE582">
        <v>94231.73</v>
      </c>
      <c r="AF582" s="38">
        <v>86608.91</v>
      </c>
      <c r="AG582" s="38">
        <v>88864.76</v>
      </c>
    </row>
    <row r="583" spans="2:33" x14ac:dyDescent="0.25">
      <c r="B583" s="25">
        <v>38911</v>
      </c>
      <c r="C583" s="3">
        <v>579</v>
      </c>
      <c r="D583" s="10">
        <v>19</v>
      </c>
      <c r="E583" s="9">
        <v>4</v>
      </c>
      <c r="F583" s="9">
        <v>-4</v>
      </c>
      <c r="G583" s="9" t="s">
        <v>272</v>
      </c>
      <c r="H583" s="18">
        <v>0.1</v>
      </c>
      <c r="I583">
        <v>1.3767373306250441E-4</v>
      </c>
      <c r="J583" s="18">
        <v>17.79</v>
      </c>
      <c r="K583" s="18">
        <v>17.62</v>
      </c>
      <c r="L583" s="18">
        <v>1.0096481271282631</v>
      </c>
      <c r="N583" s="18">
        <v>1242.28</v>
      </c>
      <c r="O583" s="18">
        <v>-0.93999999999999773</v>
      </c>
      <c r="P583" s="18">
        <v>0.97450559923755053</v>
      </c>
      <c r="Q583" s="8">
        <v>16.36</v>
      </c>
      <c r="R583" s="8">
        <v>16.690000000000001</v>
      </c>
      <c r="S583" s="8">
        <v>16.788</v>
      </c>
      <c r="T583" s="8">
        <v>16.869</v>
      </c>
      <c r="U583" s="8">
        <v>16.95</v>
      </c>
      <c r="V583" s="8">
        <v>16.89</v>
      </c>
      <c r="W583" s="8">
        <v>16.850000000000001</v>
      </c>
      <c r="X583" s="38" t="s">
        <v>222</v>
      </c>
      <c r="Y583" s="8">
        <v>117.39699999999999</v>
      </c>
      <c r="Z583" s="8">
        <v>117.39699999999999</v>
      </c>
      <c r="AA583">
        <v>96295.09</v>
      </c>
      <c r="AB583">
        <v>91163.9</v>
      </c>
      <c r="AC583">
        <v>98838.99</v>
      </c>
      <c r="AD583">
        <v>98562.76</v>
      </c>
      <c r="AE583">
        <v>97603.37</v>
      </c>
      <c r="AF583" s="38">
        <v>93838.7</v>
      </c>
      <c r="AG583" s="38">
        <v>96295.09</v>
      </c>
    </row>
    <row r="584" spans="2:33" x14ac:dyDescent="0.25">
      <c r="B584" s="25">
        <v>38912</v>
      </c>
      <c r="C584" s="3">
        <v>580</v>
      </c>
      <c r="D584" s="10">
        <v>19</v>
      </c>
      <c r="E584" s="9">
        <v>3</v>
      </c>
      <c r="F584" s="9">
        <v>-3</v>
      </c>
      <c r="G584" s="9" t="s">
        <v>272</v>
      </c>
      <c r="H584" s="18">
        <v>0.1</v>
      </c>
      <c r="I584">
        <v>1.3767373306250441E-4</v>
      </c>
      <c r="J584" s="18">
        <v>18.05</v>
      </c>
      <c r="K584" s="18">
        <v>17.87</v>
      </c>
      <c r="L584" s="18">
        <v>1.0100727476217124</v>
      </c>
      <c r="N584" s="18">
        <v>1236.2</v>
      </c>
      <c r="O584" s="18">
        <v>-0.93299999999999983</v>
      </c>
      <c r="P584" s="18">
        <v>1.0085849442270629</v>
      </c>
      <c r="Q584" s="8">
        <v>17.27</v>
      </c>
      <c r="R584" s="8">
        <v>17.13</v>
      </c>
      <c r="S584" s="8">
        <v>17.123000000000001</v>
      </c>
      <c r="T584" s="8">
        <v>17.116</v>
      </c>
      <c r="U584" s="8">
        <v>17.11</v>
      </c>
      <c r="V584" s="8">
        <v>17.114000000000001</v>
      </c>
      <c r="W584" s="8">
        <v>17.117000000000001</v>
      </c>
      <c r="X584" s="38" t="s">
        <v>222</v>
      </c>
      <c r="Y584" s="8">
        <v>119.98</v>
      </c>
      <c r="Z584" s="8">
        <v>119.98</v>
      </c>
      <c r="AA584">
        <v>99284.44</v>
      </c>
      <c r="AB584">
        <v>93087.39</v>
      </c>
      <c r="AC584">
        <v>100382.39</v>
      </c>
      <c r="AD584">
        <v>99587.36</v>
      </c>
      <c r="AE584">
        <v>98864.15</v>
      </c>
      <c r="AF584" s="38">
        <v>96738.880000000005</v>
      </c>
      <c r="AG584" s="38">
        <v>99284.44</v>
      </c>
    </row>
    <row r="585" spans="2:33" x14ac:dyDescent="0.25">
      <c r="B585" s="25">
        <v>38915</v>
      </c>
      <c r="C585" s="3">
        <v>581</v>
      </c>
      <c r="D585" s="10">
        <v>19</v>
      </c>
      <c r="E585" s="9">
        <v>2</v>
      </c>
      <c r="F585" s="9">
        <v>-2</v>
      </c>
      <c r="G585" s="9" t="s">
        <v>272</v>
      </c>
      <c r="H585" s="18">
        <v>0.1</v>
      </c>
      <c r="I585">
        <v>4.1307806396706503E-4</v>
      </c>
      <c r="J585" s="18">
        <v>18.64</v>
      </c>
      <c r="K585" s="18">
        <v>18.079999999999998</v>
      </c>
      <c r="L585" s="18">
        <v>1.0309734513274338</v>
      </c>
      <c r="N585" s="18">
        <v>1234.49</v>
      </c>
      <c r="O585" s="18">
        <v>-1.5300000000000011</v>
      </c>
      <c r="P585" s="18">
        <v>1.0223322137764423</v>
      </c>
      <c r="Q585" s="8">
        <v>17.350000000000001</v>
      </c>
      <c r="R585" s="8">
        <v>16.96</v>
      </c>
      <c r="S585" s="8">
        <v>16.971</v>
      </c>
      <c r="T585" s="8">
        <v>16.981000000000002</v>
      </c>
      <c r="U585" s="8">
        <v>16.989999999999998</v>
      </c>
      <c r="V585" s="8">
        <v>17.062000000000001</v>
      </c>
      <c r="W585" s="8">
        <v>17.11</v>
      </c>
      <c r="X585" s="38" t="s">
        <v>222</v>
      </c>
      <c r="Y585" s="8">
        <v>119.42399999999999</v>
      </c>
      <c r="Z585" s="8">
        <v>119.42399999999999</v>
      </c>
      <c r="AA585">
        <v>98493.38</v>
      </c>
      <c r="AB585">
        <v>92289.25</v>
      </c>
      <c r="AC585">
        <v>99621.64</v>
      </c>
      <c r="AD585">
        <v>98920.88</v>
      </c>
      <c r="AE585">
        <v>98534.35</v>
      </c>
      <c r="AF585" s="38">
        <v>95928.14</v>
      </c>
      <c r="AG585" s="38">
        <v>98493.38</v>
      </c>
    </row>
    <row r="586" spans="2:33" x14ac:dyDescent="0.25">
      <c r="B586" s="25">
        <v>38916</v>
      </c>
      <c r="C586" s="3">
        <v>582</v>
      </c>
      <c r="D586" s="10">
        <v>19</v>
      </c>
      <c r="E586" s="9">
        <v>1</v>
      </c>
      <c r="F586" s="9">
        <v>-1</v>
      </c>
      <c r="G586" s="9" t="s">
        <v>272</v>
      </c>
      <c r="H586" s="18">
        <v>0.1</v>
      </c>
      <c r="I586">
        <v>1.3879906425406929E-4</v>
      </c>
      <c r="J586" s="18">
        <v>17.739999999999998</v>
      </c>
      <c r="K586" s="18">
        <v>17.350000000000001</v>
      </c>
      <c r="L586" s="18">
        <v>1.0224783861671467</v>
      </c>
      <c r="N586" s="18">
        <v>1236.8599999999999</v>
      </c>
      <c r="O586" s="18">
        <v>-0.9529999999999994</v>
      </c>
      <c r="P586" s="18">
        <v>1.0679901931471627</v>
      </c>
      <c r="Q586" s="8">
        <v>17.86</v>
      </c>
      <c r="R586" s="8">
        <v>16.7</v>
      </c>
      <c r="S586" s="8">
        <v>16.722999999999999</v>
      </c>
      <c r="T586" s="8">
        <v>16.741</v>
      </c>
      <c r="U586" s="8">
        <v>16.760000000000002</v>
      </c>
      <c r="V586" s="8">
        <v>16.776</v>
      </c>
      <c r="W586" s="8">
        <v>16.786999999999999</v>
      </c>
      <c r="X586" s="38" t="s">
        <v>222</v>
      </c>
      <c r="Y586" s="8">
        <v>118.34700000000001</v>
      </c>
      <c r="Z586" s="8">
        <v>118.34700000000001</v>
      </c>
      <c r="AA586">
        <v>97234.02</v>
      </c>
      <c r="AB586">
        <v>90949.94</v>
      </c>
      <c r="AC586">
        <v>98224.960000000006</v>
      </c>
      <c r="AD586">
        <v>97592.38</v>
      </c>
      <c r="AE586">
        <v>96940.37</v>
      </c>
      <c r="AF586" s="38">
        <v>94688.27</v>
      </c>
      <c r="AG586" s="38">
        <v>97234.02</v>
      </c>
    </row>
    <row r="587" spans="2:33" x14ac:dyDescent="0.25">
      <c r="B587" s="25">
        <v>38917</v>
      </c>
      <c r="C587" s="3">
        <v>583</v>
      </c>
      <c r="D587" s="10">
        <v>20</v>
      </c>
      <c r="E587" s="9">
        <v>20</v>
      </c>
      <c r="F587" s="9">
        <v>0</v>
      </c>
      <c r="G587" s="9" t="s">
        <v>273</v>
      </c>
      <c r="H587" s="18">
        <v>0.1</v>
      </c>
      <c r="I587">
        <v>1.3879906425406929E-4</v>
      </c>
      <c r="J587" s="18">
        <v>15.55</v>
      </c>
      <c r="K587" s="18">
        <v>15.93</v>
      </c>
      <c r="L587" s="18">
        <v>0.9761456371625864</v>
      </c>
      <c r="N587" s="18">
        <v>1259.81</v>
      </c>
      <c r="O587" s="18">
        <v>0.59999999999999787</v>
      </c>
      <c r="P587" s="18">
        <v>1.0039370078740157</v>
      </c>
      <c r="Q587" s="8">
        <v>15.81</v>
      </c>
      <c r="R587" s="8">
        <v>15.776</v>
      </c>
      <c r="S587" s="8">
        <v>15.747999999999999</v>
      </c>
      <c r="T587" s="8">
        <v>15.72</v>
      </c>
      <c r="U587" s="8">
        <v>15.893000000000001</v>
      </c>
      <c r="V587" s="8">
        <v>16.007999999999999</v>
      </c>
      <c r="W587" s="8">
        <v>16.149999999999999</v>
      </c>
      <c r="X587" s="38" t="s">
        <v>222</v>
      </c>
      <c r="Y587" s="8">
        <v>111.10499999999999</v>
      </c>
      <c r="Z587" s="8">
        <v>111.10499999999999</v>
      </c>
      <c r="AA587">
        <v>92065.58</v>
      </c>
      <c r="AB587">
        <v>85812.2</v>
      </c>
      <c r="AC587">
        <v>92412.34</v>
      </c>
      <c r="AD587">
        <v>91550.07</v>
      </c>
      <c r="AE587">
        <v>91748.79</v>
      </c>
      <c r="AF587" s="38">
        <v>89642.01</v>
      </c>
      <c r="AG587" s="38">
        <v>92065.58</v>
      </c>
    </row>
    <row r="588" spans="2:33" x14ac:dyDescent="0.25">
      <c r="B588" s="25">
        <v>38918</v>
      </c>
      <c r="C588" s="3">
        <v>584</v>
      </c>
      <c r="D588" s="10">
        <v>20</v>
      </c>
      <c r="E588" s="9">
        <v>19</v>
      </c>
      <c r="F588" s="9">
        <v>1</v>
      </c>
      <c r="G588" s="9" t="s">
        <v>273</v>
      </c>
      <c r="H588" s="18">
        <v>0.1</v>
      </c>
      <c r="I588">
        <v>1.3879906425406929E-4</v>
      </c>
      <c r="J588" s="18">
        <v>16.21</v>
      </c>
      <c r="K588" s="18">
        <v>16.489999999999998</v>
      </c>
      <c r="L588" s="18">
        <v>0.98302001212856294</v>
      </c>
      <c r="N588" s="18">
        <v>1249.1300000000001</v>
      </c>
      <c r="O588" s="18">
        <v>-0.12000000000000099</v>
      </c>
      <c r="P588" s="18">
        <v>1.0105823380159662</v>
      </c>
      <c r="Q588" s="8">
        <v>16.329999999999998</v>
      </c>
      <c r="R588" s="8">
        <v>16.236999999999998</v>
      </c>
      <c r="S588" s="8">
        <v>16.158999999999999</v>
      </c>
      <c r="T588" s="8">
        <v>16.079999999999998</v>
      </c>
      <c r="U588" s="8">
        <v>16.084</v>
      </c>
      <c r="V588" s="8">
        <v>16.087</v>
      </c>
      <c r="W588" s="8">
        <v>16.09</v>
      </c>
      <c r="X588" s="38" t="s">
        <v>222</v>
      </c>
      <c r="Y588" s="8">
        <v>113.06699999999999</v>
      </c>
      <c r="Z588" s="8">
        <v>113.06699999999999</v>
      </c>
      <c r="AA588">
        <v>95089.59</v>
      </c>
      <c r="AB588">
        <v>88318.3</v>
      </c>
      <c r="AC588">
        <v>94822.24</v>
      </c>
      <c r="AD588">
        <v>93609.01</v>
      </c>
      <c r="AE588">
        <v>92934.32</v>
      </c>
      <c r="AF588" s="38">
        <v>92573.98</v>
      </c>
      <c r="AG588" s="38">
        <v>95089.59</v>
      </c>
    </row>
    <row r="589" spans="2:33" x14ac:dyDescent="0.25">
      <c r="B589" s="25">
        <v>38919</v>
      </c>
      <c r="C589" s="3">
        <v>585</v>
      </c>
      <c r="D589" s="10">
        <v>20</v>
      </c>
      <c r="E589" s="9">
        <v>18</v>
      </c>
      <c r="F589" s="9">
        <v>2</v>
      </c>
      <c r="G589" s="9" t="s">
        <v>273</v>
      </c>
      <c r="H589" s="18">
        <v>0.1</v>
      </c>
      <c r="I589">
        <v>1.3879906425406929E-4</v>
      </c>
      <c r="J589" s="18">
        <v>17.399999999999999</v>
      </c>
      <c r="K589" s="18">
        <v>17.07</v>
      </c>
      <c r="L589" s="18">
        <v>1.0193321616871704</v>
      </c>
      <c r="N589" s="18">
        <v>1240.29</v>
      </c>
      <c r="O589" s="18">
        <v>-1.0700000000000003</v>
      </c>
      <c r="P589" s="18">
        <v>1.0153733973385186</v>
      </c>
      <c r="Q589" s="8">
        <v>16.71</v>
      </c>
      <c r="R589" s="8">
        <v>16.571999999999999</v>
      </c>
      <c r="S589" s="8">
        <v>16.457000000000001</v>
      </c>
      <c r="T589" s="8">
        <v>16.34</v>
      </c>
      <c r="U589" s="8">
        <v>16.335999999999999</v>
      </c>
      <c r="V589" s="8">
        <v>16.332999999999998</v>
      </c>
      <c r="W589" s="8">
        <v>16.329999999999998</v>
      </c>
      <c r="X589" s="38" t="s">
        <v>222</v>
      </c>
      <c r="Y589" s="8">
        <v>115.07799999999999</v>
      </c>
      <c r="Z589" s="8">
        <v>115.07799999999999</v>
      </c>
      <c r="AA589">
        <v>97290.57</v>
      </c>
      <c r="AB589">
        <v>90133.47</v>
      </c>
      <c r="AC589">
        <v>96562.63</v>
      </c>
      <c r="AD589">
        <v>95130.89</v>
      </c>
      <c r="AE589">
        <v>94403.29</v>
      </c>
      <c r="AF589" s="38">
        <v>94703.88</v>
      </c>
      <c r="AG589" s="38">
        <v>97290.57</v>
      </c>
    </row>
    <row r="590" spans="2:33" x14ac:dyDescent="0.25">
      <c r="B590" s="25">
        <v>38922</v>
      </c>
      <c r="C590" s="3">
        <v>586</v>
      </c>
      <c r="D590" s="10">
        <v>20</v>
      </c>
      <c r="E590" s="9">
        <v>17</v>
      </c>
      <c r="F590" s="9">
        <v>3</v>
      </c>
      <c r="G590" s="9" t="s">
        <v>273</v>
      </c>
      <c r="H590" s="18">
        <v>0.1</v>
      </c>
      <c r="I590">
        <v>4.1645499097708871E-4</v>
      </c>
      <c r="J590" s="18">
        <v>14.98</v>
      </c>
      <c r="K590" s="18">
        <v>15.64</v>
      </c>
      <c r="L590" s="18">
        <v>0.9578005115089514</v>
      </c>
      <c r="N590" s="18">
        <v>1260.9100000000001</v>
      </c>
      <c r="O590" s="18">
        <v>1</v>
      </c>
      <c r="P590" s="18">
        <v>0.97316071992421849</v>
      </c>
      <c r="Q590" s="8">
        <v>15.41</v>
      </c>
      <c r="R590" s="8">
        <v>15.8</v>
      </c>
      <c r="S590" s="8">
        <v>15.835000000000001</v>
      </c>
      <c r="T590" s="8">
        <v>15.87</v>
      </c>
      <c r="U590" s="8">
        <v>15.914</v>
      </c>
      <c r="V590" s="8">
        <v>15.943</v>
      </c>
      <c r="W590" s="8">
        <v>15.98</v>
      </c>
      <c r="X590" s="38" t="s">
        <v>222</v>
      </c>
      <c r="Y590" s="8">
        <v>110.752</v>
      </c>
      <c r="Z590" s="8">
        <v>110.752</v>
      </c>
      <c r="AA590">
        <v>90214.41</v>
      </c>
      <c r="AB590">
        <v>86090.3</v>
      </c>
      <c r="AC590">
        <v>93083.24</v>
      </c>
      <c r="AD590">
        <v>92476</v>
      </c>
      <c r="AE590">
        <v>92007.76</v>
      </c>
      <c r="AF590" s="38">
        <v>87776.42</v>
      </c>
      <c r="AG590" s="38">
        <v>90214.41</v>
      </c>
    </row>
    <row r="591" spans="2:33" x14ac:dyDescent="0.25">
      <c r="B591" s="25">
        <v>38923</v>
      </c>
      <c r="C591" s="3">
        <v>587</v>
      </c>
      <c r="D591" s="10">
        <v>20</v>
      </c>
      <c r="E591" s="9">
        <v>16</v>
      </c>
      <c r="F591" s="9">
        <v>4</v>
      </c>
      <c r="G591" s="9" t="s">
        <v>273</v>
      </c>
      <c r="H591" s="18">
        <v>0.1</v>
      </c>
      <c r="I591">
        <v>1.390804152545666E-4</v>
      </c>
      <c r="J591" s="18">
        <v>14.85</v>
      </c>
      <c r="K591" s="18">
        <v>14.96</v>
      </c>
      <c r="L591" s="18">
        <v>0.99264705882352933</v>
      </c>
      <c r="N591" s="18">
        <v>1268.8800000000001</v>
      </c>
      <c r="O591" s="18">
        <v>1.1300000000000008</v>
      </c>
      <c r="P591" s="18">
        <v>0.96959896507115129</v>
      </c>
      <c r="Q591" s="8">
        <v>14.99</v>
      </c>
      <c r="R591" s="8">
        <v>15.34</v>
      </c>
      <c r="S591" s="8">
        <v>15.46</v>
      </c>
      <c r="T591" s="8">
        <v>15.58</v>
      </c>
      <c r="U591" s="8">
        <v>15.741</v>
      </c>
      <c r="V591" s="8">
        <v>15.848000000000001</v>
      </c>
      <c r="W591" s="8">
        <v>15.98</v>
      </c>
      <c r="X591" s="38" t="s">
        <v>222</v>
      </c>
      <c r="Y591" s="8">
        <v>108.93899999999999</v>
      </c>
      <c r="Z591" s="8">
        <v>108.93899999999999</v>
      </c>
      <c r="AA591">
        <v>87733.95</v>
      </c>
      <c r="AB591">
        <v>83689.539999999994</v>
      </c>
      <c r="AC591">
        <v>90992.68</v>
      </c>
      <c r="AD591">
        <v>90936.22</v>
      </c>
      <c r="AE591">
        <v>91057.1</v>
      </c>
      <c r="AF591" s="38">
        <v>85350.78</v>
      </c>
      <c r="AG591" s="38">
        <v>87733.95</v>
      </c>
    </row>
    <row r="592" spans="2:33" x14ac:dyDescent="0.25">
      <c r="B592" s="25">
        <v>38924</v>
      </c>
      <c r="C592" s="3">
        <v>588</v>
      </c>
      <c r="D592" s="10">
        <v>20</v>
      </c>
      <c r="E592" s="9">
        <v>15</v>
      </c>
      <c r="F592" s="9">
        <v>5</v>
      </c>
      <c r="G592" s="9" t="s">
        <v>273</v>
      </c>
      <c r="H592" s="18">
        <v>0.1</v>
      </c>
      <c r="I592">
        <v>1.390804152545666E-4</v>
      </c>
      <c r="J592" s="18">
        <v>14.62</v>
      </c>
      <c r="K592" s="18">
        <v>14.9</v>
      </c>
      <c r="L592" s="18">
        <v>0.98120805369127506</v>
      </c>
      <c r="N592" s="18">
        <v>1268.4000000000001</v>
      </c>
      <c r="O592" s="18">
        <v>1.3100000000000005</v>
      </c>
      <c r="P592" s="18">
        <v>0.9699934768427918</v>
      </c>
      <c r="Q592" s="8">
        <v>14.87</v>
      </c>
      <c r="R592" s="8">
        <v>15.28</v>
      </c>
      <c r="S592" s="8">
        <v>15.33</v>
      </c>
      <c r="T592" s="8">
        <v>15.38</v>
      </c>
      <c r="U592" s="8">
        <v>15.602</v>
      </c>
      <c r="V592" s="8">
        <v>15.749000000000001</v>
      </c>
      <c r="W592" s="8">
        <v>15.93</v>
      </c>
      <c r="X592" s="38" t="s">
        <v>222</v>
      </c>
      <c r="Y592" s="8">
        <v>108.14099999999999</v>
      </c>
      <c r="Z592" s="8">
        <v>108.14099999999999</v>
      </c>
      <c r="AA592">
        <v>87135.17</v>
      </c>
      <c r="AB592">
        <v>83279.19</v>
      </c>
      <c r="AC592">
        <v>90138.880000000005</v>
      </c>
      <c r="AD592">
        <v>89873.31</v>
      </c>
      <c r="AE592">
        <v>90298.26</v>
      </c>
      <c r="AF592" s="38">
        <v>84756.4</v>
      </c>
      <c r="AG592" s="38">
        <v>87135.17</v>
      </c>
    </row>
    <row r="593" spans="2:33" x14ac:dyDescent="0.25">
      <c r="B593" s="25">
        <v>38925</v>
      </c>
      <c r="C593" s="3">
        <v>589</v>
      </c>
      <c r="D593" s="10">
        <v>20</v>
      </c>
      <c r="E593" s="9">
        <v>14</v>
      </c>
      <c r="F593" s="9">
        <v>6</v>
      </c>
      <c r="G593" s="9" t="s">
        <v>273</v>
      </c>
      <c r="H593" s="18">
        <v>0.1</v>
      </c>
      <c r="I593">
        <v>1.390804152545666E-4</v>
      </c>
      <c r="J593" s="18">
        <v>14.94</v>
      </c>
      <c r="K593" s="18">
        <v>15.25</v>
      </c>
      <c r="L593" s="18">
        <v>0.97967213114754093</v>
      </c>
      <c r="N593" s="18">
        <v>1263.2</v>
      </c>
      <c r="O593" s="18">
        <v>1.0700000000000021</v>
      </c>
      <c r="P593" s="18">
        <v>0.96832000000000007</v>
      </c>
      <c r="Q593" s="8">
        <v>15.13</v>
      </c>
      <c r="R593" s="8">
        <v>15.52</v>
      </c>
      <c r="S593" s="8">
        <v>15.625</v>
      </c>
      <c r="T593" s="8">
        <v>15.73</v>
      </c>
      <c r="U593" s="8">
        <v>15.843</v>
      </c>
      <c r="V593" s="8">
        <v>15.917</v>
      </c>
      <c r="W593" s="8">
        <v>16.010000000000002</v>
      </c>
      <c r="X593" s="38" t="s">
        <v>222</v>
      </c>
      <c r="Y593" s="8">
        <v>109.77500000000001</v>
      </c>
      <c r="Z593" s="8">
        <v>109.77500000000001</v>
      </c>
      <c r="AA593">
        <v>88623.47</v>
      </c>
      <c r="AB593">
        <v>84687.38</v>
      </c>
      <c r="AC593">
        <v>91981.22</v>
      </c>
      <c r="AD593">
        <v>91731.96</v>
      </c>
      <c r="AE593">
        <v>91616.31</v>
      </c>
      <c r="AF593" s="38">
        <v>86192.28</v>
      </c>
      <c r="AG593" s="38">
        <v>88623.47</v>
      </c>
    </row>
    <row r="594" spans="2:33" x14ac:dyDescent="0.25">
      <c r="B594" s="25">
        <v>38926</v>
      </c>
      <c r="C594" s="3">
        <v>590</v>
      </c>
      <c r="D594" s="10">
        <v>20</v>
      </c>
      <c r="E594" s="9">
        <v>13</v>
      </c>
      <c r="F594" s="9">
        <v>7</v>
      </c>
      <c r="G594" s="9" t="s">
        <v>273</v>
      </c>
      <c r="H594" s="18">
        <v>0.1</v>
      </c>
      <c r="I594">
        <v>1.390804152545666E-4</v>
      </c>
      <c r="J594" s="18">
        <v>14.33</v>
      </c>
      <c r="K594" s="18">
        <v>14.99</v>
      </c>
      <c r="L594" s="18">
        <v>0.95597064709806534</v>
      </c>
      <c r="N594" s="18">
        <v>1278.55</v>
      </c>
      <c r="O594" s="18">
        <v>1.58</v>
      </c>
      <c r="P594" s="18">
        <v>0.95203961944480642</v>
      </c>
      <c r="Q594" s="8">
        <v>14.61</v>
      </c>
      <c r="R594" s="8">
        <v>15.16</v>
      </c>
      <c r="S594" s="8">
        <v>15.346</v>
      </c>
      <c r="T594" s="8">
        <v>15.53</v>
      </c>
      <c r="U594" s="8">
        <v>15.683</v>
      </c>
      <c r="V594" s="8">
        <v>15.784000000000001</v>
      </c>
      <c r="W594" s="8">
        <v>15.91</v>
      </c>
      <c r="X594" s="38" t="s">
        <v>222</v>
      </c>
      <c r="Y594" s="8">
        <v>108.02300000000001</v>
      </c>
      <c r="Z594" s="8">
        <v>108.02300000000001</v>
      </c>
      <c r="AA594">
        <v>85942.23</v>
      </c>
      <c r="AB594">
        <v>82893.73</v>
      </c>
      <c r="AC594">
        <v>90517.84</v>
      </c>
      <c r="AD594">
        <v>90662.75</v>
      </c>
      <c r="AE594">
        <v>90747.31</v>
      </c>
      <c r="AF594" s="38">
        <v>83572.61</v>
      </c>
      <c r="AG594" s="38">
        <v>85942.23</v>
      </c>
    </row>
    <row r="595" spans="2:33" x14ac:dyDescent="0.25">
      <c r="B595" s="25">
        <v>38929</v>
      </c>
      <c r="C595" s="3">
        <v>591</v>
      </c>
      <c r="D595" s="10">
        <v>20</v>
      </c>
      <c r="E595" s="9">
        <v>12</v>
      </c>
      <c r="F595" s="9">
        <v>8</v>
      </c>
      <c r="G595" s="9" t="s">
        <v>273</v>
      </c>
      <c r="H595" s="18">
        <v>0.1</v>
      </c>
      <c r="I595">
        <v>4.172992785396179E-4</v>
      </c>
      <c r="J595" s="18">
        <v>14.95</v>
      </c>
      <c r="K595" s="18">
        <v>15.39</v>
      </c>
      <c r="L595" s="18">
        <v>0.97141000649772569</v>
      </c>
      <c r="N595" s="18">
        <v>1276.6600000000001</v>
      </c>
      <c r="O595" s="18">
        <v>1</v>
      </c>
      <c r="P595" s="18">
        <v>0.94343252950230894</v>
      </c>
      <c r="Q595" s="8">
        <v>14.71</v>
      </c>
      <c r="R595" s="8">
        <v>15.36</v>
      </c>
      <c r="S595" s="8">
        <v>15.592000000000001</v>
      </c>
      <c r="T595" s="8">
        <v>15.82</v>
      </c>
      <c r="U595" s="8">
        <v>15.872</v>
      </c>
      <c r="V595" s="8">
        <v>15.907</v>
      </c>
      <c r="W595" s="8">
        <v>15.95</v>
      </c>
      <c r="X595" s="38" t="s">
        <v>222</v>
      </c>
      <c r="Y595" s="8">
        <v>109.211</v>
      </c>
      <c r="Z595" s="8">
        <v>109.211</v>
      </c>
      <c r="AA595">
        <v>86789.42</v>
      </c>
      <c r="AB595">
        <v>84116.68</v>
      </c>
      <c r="AC595">
        <v>92103.03</v>
      </c>
      <c r="AD595">
        <v>92152.01</v>
      </c>
      <c r="AE595">
        <v>91751.37</v>
      </c>
      <c r="AF595" s="38">
        <v>84361.56</v>
      </c>
      <c r="AG595" s="38">
        <v>86789.42</v>
      </c>
    </row>
    <row r="596" spans="2:33" x14ac:dyDescent="0.25">
      <c r="B596" s="25">
        <v>38930</v>
      </c>
      <c r="C596" s="3">
        <v>592</v>
      </c>
      <c r="D596" s="10">
        <v>20</v>
      </c>
      <c r="E596" s="9">
        <v>11</v>
      </c>
      <c r="F596" s="9">
        <v>9</v>
      </c>
      <c r="G596" s="9" t="s">
        <v>273</v>
      </c>
      <c r="H596" s="18">
        <v>0.1</v>
      </c>
      <c r="I596">
        <v>1.390804152545666E-4</v>
      </c>
      <c r="J596" s="18">
        <v>15.05</v>
      </c>
      <c r="K596" s="18">
        <v>15.61</v>
      </c>
      <c r="L596" s="18">
        <v>0.96412556053811671</v>
      </c>
      <c r="N596" s="18">
        <v>1270.92</v>
      </c>
      <c r="O596" s="18">
        <v>1.2199999999999989</v>
      </c>
      <c r="P596" s="18">
        <v>0.94740815299446401</v>
      </c>
      <c r="Q596" s="8">
        <v>15.06</v>
      </c>
      <c r="R596" s="8">
        <v>15.74</v>
      </c>
      <c r="S596" s="8">
        <v>15.896000000000001</v>
      </c>
      <c r="T596" s="8">
        <v>16.05</v>
      </c>
      <c r="U596" s="8">
        <v>16.138000000000002</v>
      </c>
      <c r="V596" s="8">
        <v>16.196999999999999</v>
      </c>
      <c r="W596" s="8">
        <v>16.27</v>
      </c>
      <c r="X596" s="38" t="s">
        <v>222</v>
      </c>
      <c r="Y596" s="8">
        <v>111.351</v>
      </c>
      <c r="Z596" s="8">
        <v>111.351</v>
      </c>
      <c r="AA596">
        <v>88904.34</v>
      </c>
      <c r="AB596">
        <v>86009.32</v>
      </c>
      <c r="AC596">
        <v>93704.43</v>
      </c>
      <c r="AD596">
        <v>93596.83</v>
      </c>
      <c r="AE596">
        <v>93355.33</v>
      </c>
      <c r="AF596" s="38">
        <v>86405.58</v>
      </c>
      <c r="AG596" s="38">
        <v>88904.34</v>
      </c>
    </row>
    <row r="597" spans="2:33" x14ac:dyDescent="0.25">
      <c r="B597" s="25">
        <v>38931</v>
      </c>
      <c r="C597" s="3">
        <v>593</v>
      </c>
      <c r="D597" s="10">
        <v>20</v>
      </c>
      <c r="E597" s="9">
        <v>10</v>
      </c>
      <c r="F597" s="9">
        <v>10</v>
      </c>
      <c r="G597" s="9" t="s">
        <v>273</v>
      </c>
      <c r="H597" s="18">
        <v>0.1</v>
      </c>
      <c r="I597">
        <v>1.390804152545666E-4</v>
      </c>
      <c r="J597" s="18">
        <v>14.34</v>
      </c>
      <c r="K597" s="18">
        <v>15.09</v>
      </c>
      <c r="L597" s="18">
        <v>0.95029821073558651</v>
      </c>
      <c r="N597" s="18">
        <v>1277.4100000000001</v>
      </c>
      <c r="O597" s="18">
        <v>1.7800000000000011</v>
      </c>
      <c r="P597" s="18">
        <v>0.94115391987732422</v>
      </c>
      <c r="Q597" s="8">
        <v>14.73</v>
      </c>
      <c r="R597" s="8">
        <v>15.46</v>
      </c>
      <c r="S597" s="8">
        <v>15.651</v>
      </c>
      <c r="T597" s="8">
        <v>15.84</v>
      </c>
      <c r="U597" s="8">
        <v>15.952999999999999</v>
      </c>
      <c r="V597" s="8">
        <v>16.027000000000001</v>
      </c>
      <c r="W597" s="8">
        <v>16.12</v>
      </c>
      <c r="X597" s="38" t="s">
        <v>222</v>
      </c>
      <c r="Y597" s="8">
        <v>109.78100000000001</v>
      </c>
      <c r="Z597" s="8">
        <v>109.78100000000001</v>
      </c>
      <c r="AA597">
        <v>87155.94</v>
      </c>
      <c r="AB597">
        <v>84593.96</v>
      </c>
      <c r="AC597">
        <v>92382.85</v>
      </c>
      <c r="AD597">
        <v>92461.26</v>
      </c>
      <c r="AE597">
        <v>92338.41</v>
      </c>
      <c r="AF597" s="38">
        <v>84694.3</v>
      </c>
      <c r="AG597" s="38">
        <v>87155.94</v>
      </c>
    </row>
    <row r="598" spans="2:33" x14ac:dyDescent="0.25">
      <c r="B598" s="25">
        <v>38932</v>
      </c>
      <c r="C598" s="3">
        <v>594</v>
      </c>
      <c r="D598" s="10">
        <v>20</v>
      </c>
      <c r="E598" s="9">
        <v>9</v>
      </c>
      <c r="F598" s="9">
        <v>11</v>
      </c>
      <c r="G598" s="9" t="s">
        <v>273</v>
      </c>
      <c r="H598" s="18">
        <v>0.1</v>
      </c>
      <c r="I598">
        <v>1.390804152545666E-4</v>
      </c>
      <c r="J598" s="18">
        <v>14.46</v>
      </c>
      <c r="K598" s="18">
        <v>15.08</v>
      </c>
      <c r="L598" s="18">
        <v>0.95888594164456242</v>
      </c>
      <c r="N598" s="18">
        <v>1280.27</v>
      </c>
      <c r="O598" s="18">
        <v>1.6099999999999994</v>
      </c>
      <c r="P598" s="18">
        <v>0.93939003989190584</v>
      </c>
      <c r="Q598" s="8">
        <v>14.6</v>
      </c>
      <c r="R598" s="8">
        <v>15.31</v>
      </c>
      <c r="S598" s="8">
        <v>15.542</v>
      </c>
      <c r="T598" s="8">
        <v>15.77</v>
      </c>
      <c r="U598" s="8">
        <v>15.891</v>
      </c>
      <c r="V598" s="8">
        <v>15.971</v>
      </c>
      <c r="W598" s="8">
        <v>16.07</v>
      </c>
      <c r="X598" s="38" t="s">
        <v>222</v>
      </c>
      <c r="Y598" s="8">
        <v>109.154</v>
      </c>
      <c r="Z598" s="8">
        <v>109.154</v>
      </c>
      <c r="AA598">
        <v>86355.92</v>
      </c>
      <c r="AB598">
        <v>83913.05</v>
      </c>
      <c r="AC598">
        <v>91882.33</v>
      </c>
      <c r="AD598">
        <v>92092.7</v>
      </c>
      <c r="AE598">
        <v>92010.57</v>
      </c>
      <c r="AF598" s="38">
        <v>83905.09</v>
      </c>
      <c r="AG598" s="38">
        <v>86355.92</v>
      </c>
    </row>
    <row r="599" spans="2:33" x14ac:dyDescent="0.25">
      <c r="B599" s="25">
        <v>38933</v>
      </c>
      <c r="C599" s="3">
        <v>595</v>
      </c>
      <c r="D599" s="10">
        <v>20</v>
      </c>
      <c r="E599" s="9">
        <v>8</v>
      </c>
      <c r="F599" s="9">
        <v>-8</v>
      </c>
      <c r="G599" s="9" t="s">
        <v>273</v>
      </c>
      <c r="H599" s="18">
        <v>0.1</v>
      </c>
      <c r="I599">
        <v>1.390804152545666E-4</v>
      </c>
      <c r="J599" s="18">
        <v>14.34</v>
      </c>
      <c r="K599" s="18">
        <v>15.14</v>
      </c>
      <c r="L599" s="18">
        <v>0.94715984147952437</v>
      </c>
      <c r="N599" s="18">
        <v>1279.3599999999999</v>
      </c>
      <c r="O599" s="18">
        <v>1.8200000000000003</v>
      </c>
      <c r="P599" s="18">
        <v>0.94180364282541096</v>
      </c>
      <c r="Q599" s="8">
        <v>14.84</v>
      </c>
      <c r="R599" s="8">
        <v>15.52</v>
      </c>
      <c r="S599" s="8">
        <v>15.757</v>
      </c>
      <c r="T599" s="8">
        <v>15.99</v>
      </c>
      <c r="U599" s="8">
        <v>16.058</v>
      </c>
      <c r="V599" s="8">
        <v>16.103999999999999</v>
      </c>
      <c r="W599" s="8">
        <v>16.16</v>
      </c>
      <c r="X599" s="38" t="s">
        <v>222</v>
      </c>
      <c r="Y599" s="8">
        <v>110.42899999999999</v>
      </c>
      <c r="Z599" s="8">
        <v>110.42899999999999</v>
      </c>
      <c r="AA599">
        <v>87643.79</v>
      </c>
      <c r="AB599">
        <v>85081.64</v>
      </c>
      <c r="AC599">
        <v>93172.65</v>
      </c>
      <c r="AD599">
        <v>93199.51</v>
      </c>
      <c r="AE599">
        <v>92873.96</v>
      </c>
      <c r="AF599" s="38">
        <v>85144.74</v>
      </c>
      <c r="AG599" s="38">
        <v>87643.79</v>
      </c>
    </row>
    <row r="600" spans="2:33" x14ac:dyDescent="0.25">
      <c r="B600" s="25">
        <v>38936</v>
      </c>
      <c r="C600" s="3">
        <v>596</v>
      </c>
      <c r="D600" s="10">
        <v>20</v>
      </c>
      <c r="E600" s="9">
        <v>7</v>
      </c>
      <c r="F600" s="9">
        <v>-7</v>
      </c>
      <c r="G600" s="9" t="s">
        <v>273</v>
      </c>
      <c r="H600" s="18">
        <v>0.1</v>
      </c>
      <c r="I600">
        <v>4.172992785396179E-4</v>
      </c>
      <c r="J600" s="18">
        <v>15.23</v>
      </c>
      <c r="K600" s="18">
        <v>15.55</v>
      </c>
      <c r="L600" s="18">
        <v>0.97942122186495173</v>
      </c>
      <c r="N600" s="18">
        <v>1275.77</v>
      </c>
      <c r="O600" s="18">
        <v>1.009999999999998</v>
      </c>
      <c r="P600" s="18">
        <v>0.94814534443603327</v>
      </c>
      <c r="Q600" s="8">
        <v>15.03</v>
      </c>
      <c r="R600" s="8">
        <v>15.61</v>
      </c>
      <c r="S600" s="8">
        <v>15.852</v>
      </c>
      <c r="T600" s="8">
        <v>16.09</v>
      </c>
      <c r="U600" s="8">
        <v>16.149999999999999</v>
      </c>
      <c r="V600" s="8">
        <v>16.190000000000001</v>
      </c>
      <c r="W600" s="8">
        <v>16.239999999999998</v>
      </c>
      <c r="X600" s="38" t="s">
        <v>222</v>
      </c>
      <c r="Y600" s="8">
        <v>111.16199999999999</v>
      </c>
      <c r="Z600" s="8">
        <v>111.16199999999999</v>
      </c>
      <c r="AA600">
        <v>88397.25</v>
      </c>
      <c r="AB600">
        <v>85623.32</v>
      </c>
      <c r="AC600">
        <v>93786.96</v>
      </c>
      <c r="AD600">
        <v>93789.43</v>
      </c>
      <c r="AE600">
        <v>93422.67</v>
      </c>
      <c r="AF600" s="38">
        <v>85841.19</v>
      </c>
      <c r="AG600" s="38">
        <v>88397.25</v>
      </c>
    </row>
    <row r="601" spans="2:33" x14ac:dyDescent="0.25">
      <c r="B601" s="25">
        <v>38937</v>
      </c>
      <c r="C601" s="3">
        <v>597</v>
      </c>
      <c r="D601" s="10">
        <v>20</v>
      </c>
      <c r="E601" s="9">
        <v>6</v>
      </c>
      <c r="F601" s="9">
        <v>-6</v>
      </c>
      <c r="G601" s="9" t="s">
        <v>273</v>
      </c>
      <c r="H601" s="18">
        <v>0.1</v>
      </c>
      <c r="I601">
        <v>1.3950245540850226E-4</v>
      </c>
      <c r="J601" s="18">
        <v>15.23</v>
      </c>
      <c r="K601" s="18">
        <v>15.73</v>
      </c>
      <c r="L601" s="18">
        <v>0.96821360457724093</v>
      </c>
      <c r="N601" s="18">
        <v>1271.48</v>
      </c>
      <c r="O601" s="18">
        <v>1.0500000000000007</v>
      </c>
      <c r="P601" s="18">
        <v>0.94190140845070425</v>
      </c>
      <c r="Q601" s="8">
        <v>14.98</v>
      </c>
      <c r="R601" s="8">
        <v>15.56</v>
      </c>
      <c r="S601" s="8">
        <v>15.904</v>
      </c>
      <c r="T601" s="8">
        <v>16.239999999999998</v>
      </c>
      <c r="U601" s="8">
        <v>16.256</v>
      </c>
      <c r="V601" s="8">
        <v>16.266999999999999</v>
      </c>
      <c r="W601" s="8">
        <v>16.28</v>
      </c>
      <c r="X601" s="38" t="s">
        <v>222</v>
      </c>
      <c r="Y601" s="8">
        <v>111.48699999999999</v>
      </c>
      <c r="Z601" s="8">
        <v>111.48699999999999</v>
      </c>
      <c r="AA601">
        <v>88123.25</v>
      </c>
      <c r="AB601">
        <v>85751.39</v>
      </c>
      <c r="AC601">
        <v>94506.14</v>
      </c>
      <c r="AD601">
        <v>94495.53</v>
      </c>
      <c r="AE601">
        <v>93928.46</v>
      </c>
      <c r="AF601" s="38">
        <v>85563.13</v>
      </c>
      <c r="AG601" s="38">
        <v>88123.25</v>
      </c>
    </row>
    <row r="602" spans="2:33" x14ac:dyDescent="0.25">
      <c r="B602" s="25">
        <v>38938</v>
      </c>
      <c r="C602" s="3">
        <v>598</v>
      </c>
      <c r="D602" s="10">
        <v>20</v>
      </c>
      <c r="E602" s="9">
        <v>5</v>
      </c>
      <c r="F602" s="9">
        <v>-5</v>
      </c>
      <c r="G602" s="9" t="s">
        <v>273</v>
      </c>
      <c r="H602" s="18">
        <v>0.1</v>
      </c>
      <c r="I602">
        <v>1.3950245540850226E-4</v>
      </c>
      <c r="J602" s="18">
        <v>15.2</v>
      </c>
      <c r="K602" s="18">
        <v>15.91</v>
      </c>
      <c r="L602" s="18">
        <v>0.95537397862979256</v>
      </c>
      <c r="N602" s="18">
        <v>1265.95</v>
      </c>
      <c r="O602" s="18">
        <v>1.2600000000000016</v>
      </c>
      <c r="P602" s="18">
        <v>0.94737508707491613</v>
      </c>
      <c r="Q602" s="8">
        <v>14.96</v>
      </c>
      <c r="R602" s="8">
        <v>15.35</v>
      </c>
      <c r="S602" s="8">
        <v>15.791</v>
      </c>
      <c r="T602" s="8">
        <v>16.22</v>
      </c>
      <c r="U602" s="8">
        <v>16.315999999999999</v>
      </c>
      <c r="V602" s="8">
        <v>16.38</v>
      </c>
      <c r="W602" s="8">
        <v>16.46</v>
      </c>
      <c r="X602" s="38" t="s">
        <v>222</v>
      </c>
      <c r="Y602" s="8">
        <v>111.477</v>
      </c>
      <c r="Z602" s="8">
        <v>111.477</v>
      </c>
      <c r="AA602">
        <v>87206.58</v>
      </c>
      <c r="AB602">
        <v>85019.3</v>
      </c>
      <c r="AC602">
        <v>94266.33</v>
      </c>
      <c r="AD602">
        <v>94741.29</v>
      </c>
      <c r="AE602">
        <v>94524.85</v>
      </c>
      <c r="AF602" s="38">
        <v>84661.15</v>
      </c>
      <c r="AG602" s="38">
        <v>87206.58</v>
      </c>
    </row>
    <row r="603" spans="2:33" x14ac:dyDescent="0.25">
      <c r="B603" s="25">
        <v>38939</v>
      </c>
      <c r="C603" s="3">
        <v>599</v>
      </c>
      <c r="D603" s="10">
        <v>20</v>
      </c>
      <c r="E603" s="9">
        <v>4</v>
      </c>
      <c r="F603" s="9">
        <v>-4</v>
      </c>
      <c r="G603" s="9" t="s">
        <v>273</v>
      </c>
      <c r="H603" s="18">
        <v>0.1</v>
      </c>
      <c r="I603">
        <v>1.3950245540850226E-4</v>
      </c>
      <c r="J603" s="18">
        <v>14.46</v>
      </c>
      <c r="K603" s="18">
        <v>15.43</v>
      </c>
      <c r="L603" s="18">
        <v>0.93713545042125734</v>
      </c>
      <c r="N603" s="18">
        <v>1271.81</v>
      </c>
      <c r="O603" s="18">
        <v>1.9299999999999997</v>
      </c>
      <c r="P603" s="18">
        <v>0.92928148987039128</v>
      </c>
      <c r="Q603" s="8">
        <v>14.77</v>
      </c>
      <c r="R603" s="8">
        <v>15.52</v>
      </c>
      <c r="S603" s="8">
        <v>15.894</v>
      </c>
      <c r="T603" s="8">
        <v>16.260000000000002</v>
      </c>
      <c r="U603" s="8">
        <v>16.312000000000001</v>
      </c>
      <c r="V603" s="8">
        <v>16.347000000000001</v>
      </c>
      <c r="W603" s="8">
        <v>16.39</v>
      </c>
      <c r="X603" s="38" t="s">
        <v>222</v>
      </c>
      <c r="Y603" s="8">
        <v>111.49300000000001</v>
      </c>
      <c r="Z603" s="8">
        <v>111.49300000000001</v>
      </c>
      <c r="AA603">
        <v>87778.35</v>
      </c>
      <c r="AB603">
        <v>85661.38</v>
      </c>
      <c r="AC603">
        <v>94586.8</v>
      </c>
      <c r="AD603">
        <v>94782.41</v>
      </c>
      <c r="AE603">
        <v>94374.43</v>
      </c>
      <c r="AF603" s="38">
        <v>85204.42</v>
      </c>
      <c r="AG603" s="38">
        <v>87778.35</v>
      </c>
    </row>
    <row r="604" spans="2:33" x14ac:dyDescent="0.25">
      <c r="B604" s="25">
        <v>38940</v>
      </c>
      <c r="C604" s="3">
        <v>600</v>
      </c>
      <c r="D604" s="10">
        <v>20</v>
      </c>
      <c r="E604" s="9">
        <v>3</v>
      </c>
      <c r="F604" s="9">
        <v>-3</v>
      </c>
      <c r="G604" s="9" t="s">
        <v>273</v>
      </c>
      <c r="H604" s="18">
        <v>0.1</v>
      </c>
      <c r="I604">
        <v>1.3950245540850226E-4</v>
      </c>
      <c r="J604" s="18">
        <v>14.3</v>
      </c>
      <c r="K604" s="18">
        <v>15.43</v>
      </c>
      <c r="L604" s="18">
        <v>0.92676604018146469</v>
      </c>
      <c r="N604" s="18">
        <v>1266.74</v>
      </c>
      <c r="O604" s="18">
        <v>2.0999999999999979</v>
      </c>
      <c r="P604" s="18">
        <v>0.92356887579158575</v>
      </c>
      <c r="Q604" s="8">
        <v>14.73</v>
      </c>
      <c r="R604" s="8">
        <v>15.61</v>
      </c>
      <c r="S604" s="8">
        <v>15.949</v>
      </c>
      <c r="T604" s="8">
        <v>16.28</v>
      </c>
      <c r="U604" s="8">
        <v>16.327999999999999</v>
      </c>
      <c r="V604" s="8">
        <v>16.36</v>
      </c>
      <c r="W604" s="8">
        <v>16.399999999999999</v>
      </c>
      <c r="X604" s="38" t="s">
        <v>222</v>
      </c>
      <c r="Y604" s="8">
        <v>111.65700000000001</v>
      </c>
      <c r="Z604" s="8">
        <v>111.65700000000001</v>
      </c>
      <c r="AA604">
        <v>88192.24</v>
      </c>
      <c r="AB604">
        <v>85999.2</v>
      </c>
      <c r="AC604">
        <v>94747.38</v>
      </c>
      <c r="AD604">
        <v>94892.13</v>
      </c>
      <c r="AE604">
        <v>94465.55</v>
      </c>
      <c r="AF604" s="38">
        <v>85594.29</v>
      </c>
      <c r="AG604" s="38">
        <v>88192.24</v>
      </c>
    </row>
    <row r="605" spans="2:33" x14ac:dyDescent="0.25">
      <c r="B605" s="25">
        <v>38943</v>
      </c>
      <c r="C605" s="3">
        <v>601</v>
      </c>
      <c r="D605" s="10">
        <v>20</v>
      </c>
      <c r="E605" s="9">
        <v>2</v>
      </c>
      <c r="F605" s="9">
        <v>-2</v>
      </c>
      <c r="G605" s="9" t="s">
        <v>273</v>
      </c>
      <c r="H605" s="18">
        <v>0.1</v>
      </c>
      <c r="I605">
        <v>4.185657517457031E-4</v>
      </c>
      <c r="J605" s="18">
        <v>14.26</v>
      </c>
      <c r="K605" s="18">
        <v>15.44</v>
      </c>
      <c r="L605" s="18">
        <v>0.92357512953367882</v>
      </c>
      <c r="N605" s="18">
        <v>1268.21</v>
      </c>
      <c r="O605" s="18">
        <v>2.0200000000000014</v>
      </c>
      <c r="P605" s="18">
        <v>0.89308578745198464</v>
      </c>
      <c r="Q605" s="8">
        <v>13.95</v>
      </c>
      <c r="R605" s="8">
        <v>15.04</v>
      </c>
      <c r="S605" s="8">
        <v>15.62</v>
      </c>
      <c r="T605" s="8">
        <v>16.18</v>
      </c>
      <c r="U605" s="8">
        <v>16.22</v>
      </c>
      <c r="V605" s="8">
        <v>16.247</v>
      </c>
      <c r="W605" s="8">
        <v>16.28</v>
      </c>
      <c r="X605" s="38" t="s">
        <v>222</v>
      </c>
      <c r="Y605" s="8">
        <v>109.53699999999999</v>
      </c>
      <c r="Z605" s="8">
        <v>109.53699999999999</v>
      </c>
      <c r="AA605">
        <v>84871.24</v>
      </c>
      <c r="AB605">
        <v>84127.18</v>
      </c>
      <c r="AC605">
        <v>94070.32</v>
      </c>
      <c r="AD605">
        <v>94308.66</v>
      </c>
      <c r="AE605">
        <v>93852.55</v>
      </c>
      <c r="AF605" s="38">
        <v>82335.289999999994</v>
      </c>
      <c r="AG605" s="38">
        <v>84871.24</v>
      </c>
    </row>
    <row r="606" spans="2:33" x14ac:dyDescent="0.25">
      <c r="B606" s="25">
        <v>38944</v>
      </c>
      <c r="C606" s="3">
        <v>602</v>
      </c>
      <c r="D606" s="10">
        <v>20</v>
      </c>
      <c r="E606" s="9">
        <v>1</v>
      </c>
      <c r="F606" s="9">
        <v>-1</v>
      </c>
      <c r="G606" s="9" t="s">
        <v>273</v>
      </c>
      <c r="H606" s="18">
        <v>0.1</v>
      </c>
      <c r="I606">
        <v>1.3922109348540879E-4</v>
      </c>
      <c r="J606" s="18">
        <v>13.42</v>
      </c>
      <c r="K606" s="18">
        <v>14.82</v>
      </c>
      <c r="L606" s="18">
        <v>0.90553306342780027</v>
      </c>
      <c r="N606" s="18">
        <v>1285.58</v>
      </c>
      <c r="O606" s="18">
        <v>2.8400000000000016</v>
      </c>
      <c r="P606" s="18">
        <v>0.86155248762698622</v>
      </c>
      <c r="Q606" s="8">
        <v>13.23</v>
      </c>
      <c r="R606" s="8">
        <v>14.93</v>
      </c>
      <c r="S606" s="8">
        <v>15.356</v>
      </c>
      <c r="T606" s="8">
        <v>15.77</v>
      </c>
      <c r="U606" s="8">
        <v>15.968</v>
      </c>
      <c r="V606" s="8">
        <v>16.097999999999999</v>
      </c>
      <c r="W606" s="8">
        <v>16.260000000000002</v>
      </c>
      <c r="X606" s="38" t="s">
        <v>222</v>
      </c>
      <c r="Y606" s="8">
        <v>107.61200000000001</v>
      </c>
      <c r="Z606" s="8">
        <v>107.61200000000001</v>
      </c>
      <c r="AA606">
        <v>84087.33</v>
      </c>
      <c r="AB606">
        <v>82755.929999999993</v>
      </c>
      <c r="AC606">
        <v>91738.07</v>
      </c>
      <c r="AD606">
        <v>92810.46</v>
      </c>
      <c r="AE606">
        <v>93017.44</v>
      </c>
      <c r="AF606" s="38">
        <v>81563.34</v>
      </c>
      <c r="AG606" s="38">
        <v>84087.33</v>
      </c>
    </row>
    <row r="607" spans="2:33" x14ac:dyDescent="0.25">
      <c r="B607" s="25">
        <v>38945</v>
      </c>
      <c r="C607" s="3">
        <v>603</v>
      </c>
      <c r="D607" s="10">
        <v>24</v>
      </c>
      <c r="E607" s="9">
        <v>24</v>
      </c>
      <c r="F607" s="9">
        <v>0</v>
      </c>
      <c r="G607" s="9" t="s">
        <v>274</v>
      </c>
      <c r="H607" s="18">
        <v>0.1</v>
      </c>
      <c r="I607">
        <v>1.3922109348540879E-4</v>
      </c>
      <c r="J607" s="18">
        <v>12.41</v>
      </c>
      <c r="K607" s="18">
        <v>14.05</v>
      </c>
      <c r="L607" s="18">
        <v>0.88327402135231314</v>
      </c>
      <c r="N607" s="18">
        <v>1295.43</v>
      </c>
      <c r="O607" s="18">
        <v>3.8889999999999993</v>
      </c>
      <c r="P607" s="18">
        <v>0.90903267136450994</v>
      </c>
      <c r="Q607" s="8">
        <v>14.19</v>
      </c>
      <c r="R607" s="8">
        <v>14.917</v>
      </c>
      <c r="S607" s="8">
        <v>15.61</v>
      </c>
      <c r="T607" s="8">
        <v>15.84</v>
      </c>
      <c r="U607" s="8">
        <v>15.992000000000001</v>
      </c>
      <c r="V607" s="8">
        <v>16.18</v>
      </c>
      <c r="W607" s="8">
        <v>16.298999999999999</v>
      </c>
      <c r="X607" s="38" t="s">
        <v>222</v>
      </c>
      <c r="Y607" s="8">
        <v>109.02800000000002</v>
      </c>
      <c r="Z607" s="8">
        <v>109.02800000000002</v>
      </c>
      <c r="AA607">
        <v>79931.28</v>
      </c>
      <c r="AB607">
        <v>80401.61</v>
      </c>
      <c r="AC607">
        <v>90820.08</v>
      </c>
      <c r="AD607">
        <v>92079.41</v>
      </c>
      <c r="AE607">
        <v>92426.01</v>
      </c>
      <c r="AF607" s="38">
        <v>77520.679999999993</v>
      </c>
      <c r="AG607" s="38">
        <v>79931.28</v>
      </c>
    </row>
    <row r="608" spans="2:33" x14ac:dyDescent="0.25">
      <c r="B608" s="25">
        <v>38946</v>
      </c>
      <c r="C608" s="3">
        <v>604</v>
      </c>
      <c r="D608" s="10">
        <v>24</v>
      </c>
      <c r="E608" s="9">
        <v>23</v>
      </c>
      <c r="F608" s="9">
        <v>1</v>
      </c>
      <c r="G608" s="9" t="s">
        <v>274</v>
      </c>
      <c r="H608" s="18">
        <v>0.1</v>
      </c>
      <c r="I608">
        <v>1.3922109348540879E-4</v>
      </c>
      <c r="J608" s="18">
        <v>12.24</v>
      </c>
      <c r="K608" s="18">
        <v>13.6</v>
      </c>
      <c r="L608" s="18">
        <v>0.9</v>
      </c>
      <c r="N608" s="18">
        <v>1297.48</v>
      </c>
      <c r="O608" s="18">
        <v>4.3570000000000011</v>
      </c>
      <c r="P608" s="18">
        <v>0.89681528662420384</v>
      </c>
      <c r="Q608" s="8">
        <v>14.08</v>
      </c>
      <c r="R608" s="8">
        <v>14.912000000000001</v>
      </c>
      <c r="S608" s="8">
        <v>15.7</v>
      </c>
      <c r="T608" s="8">
        <v>16.041</v>
      </c>
      <c r="U608" s="8">
        <v>16.265000000000001</v>
      </c>
      <c r="V608" s="8">
        <v>16.54</v>
      </c>
      <c r="W608" s="8">
        <v>16.597000000000001</v>
      </c>
      <c r="X608" s="38" t="s">
        <v>222</v>
      </c>
      <c r="Y608" s="8">
        <v>110.13500000000002</v>
      </c>
      <c r="Z608" s="8">
        <v>110.13500000000002</v>
      </c>
      <c r="AA608">
        <v>79348.7</v>
      </c>
      <c r="AB608">
        <v>80407.199999999997</v>
      </c>
      <c r="AC608">
        <v>91382.92</v>
      </c>
      <c r="AD608">
        <v>93277.63</v>
      </c>
      <c r="AE608">
        <v>94051.520000000004</v>
      </c>
      <c r="AF608" s="38">
        <v>76944.87</v>
      </c>
      <c r="AG608" s="38">
        <v>79348.7</v>
      </c>
    </row>
    <row r="609" spans="2:33" x14ac:dyDescent="0.25">
      <c r="B609" s="25">
        <v>38947</v>
      </c>
      <c r="C609" s="3">
        <v>605</v>
      </c>
      <c r="D609" s="10">
        <v>24</v>
      </c>
      <c r="E609" s="9">
        <v>22</v>
      </c>
      <c r="F609" s="9">
        <v>2</v>
      </c>
      <c r="G609" s="9" t="s">
        <v>274</v>
      </c>
      <c r="H609" s="18">
        <v>0.1</v>
      </c>
      <c r="I609">
        <v>1.3922109348540879E-4</v>
      </c>
      <c r="J609" s="18">
        <v>11.64</v>
      </c>
      <c r="K609" s="18">
        <v>13.16</v>
      </c>
      <c r="L609" s="18">
        <v>0.88449848024316113</v>
      </c>
      <c r="N609" s="18">
        <v>1302.3</v>
      </c>
      <c r="O609" s="18">
        <v>4.963000000000001</v>
      </c>
      <c r="P609" s="18">
        <v>0.87492103600758053</v>
      </c>
      <c r="Q609" s="8">
        <v>13.85</v>
      </c>
      <c r="R609" s="8">
        <v>14.872999999999999</v>
      </c>
      <c r="S609" s="8">
        <v>15.83</v>
      </c>
      <c r="T609" s="8">
        <v>16.114000000000001</v>
      </c>
      <c r="U609" s="8">
        <v>16.3</v>
      </c>
      <c r="V609" s="8">
        <v>16.53</v>
      </c>
      <c r="W609" s="8">
        <v>16.603000000000002</v>
      </c>
      <c r="X609" s="38" t="s">
        <v>222</v>
      </c>
      <c r="Y609" s="8">
        <v>110.1</v>
      </c>
      <c r="Z609" s="8">
        <v>110.1</v>
      </c>
      <c r="AA609">
        <v>78159.179999999993</v>
      </c>
      <c r="AB609">
        <v>80284.63</v>
      </c>
      <c r="AC609">
        <v>92123.35</v>
      </c>
      <c r="AD609">
        <v>93696.22</v>
      </c>
      <c r="AE609">
        <v>94242.39</v>
      </c>
      <c r="AF609" s="38">
        <v>75780.67</v>
      </c>
      <c r="AG609" s="38">
        <v>78159.179999999993</v>
      </c>
    </row>
    <row r="610" spans="2:33" x14ac:dyDescent="0.25">
      <c r="B610" s="25">
        <v>38950</v>
      </c>
      <c r="C610" s="3">
        <v>606</v>
      </c>
      <c r="D610" s="10">
        <v>24</v>
      </c>
      <c r="E610" s="9">
        <v>21</v>
      </c>
      <c r="F610" s="9">
        <v>3</v>
      </c>
      <c r="G610" s="9" t="s">
        <v>274</v>
      </c>
      <c r="H610" s="18">
        <v>0.1</v>
      </c>
      <c r="I610">
        <v>4.1772143069307432E-4</v>
      </c>
      <c r="J610" s="18">
        <v>12.22</v>
      </c>
      <c r="K610" s="18">
        <v>13.66</v>
      </c>
      <c r="L610" s="18">
        <v>0.89458272327964861</v>
      </c>
      <c r="N610" s="18">
        <v>1297.52</v>
      </c>
      <c r="O610" s="18">
        <v>4.3819999999999997</v>
      </c>
      <c r="P610" s="18">
        <v>0.87031150667514301</v>
      </c>
      <c r="Q610" s="8">
        <v>13.69</v>
      </c>
      <c r="R610" s="8">
        <v>15.46</v>
      </c>
      <c r="S610" s="8">
        <v>15.73</v>
      </c>
      <c r="T610" s="8">
        <v>16.047000000000001</v>
      </c>
      <c r="U610" s="8">
        <v>16.254000000000001</v>
      </c>
      <c r="V610" s="8">
        <v>16.510000000000002</v>
      </c>
      <c r="W610" s="8">
        <v>16.602</v>
      </c>
      <c r="X610" s="38" t="s">
        <v>222</v>
      </c>
      <c r="Y610" s="8">
        <v>110.29300000000001</v>
      </c>
      <c r="Z610" s="8">
        <v>110.29300000000001</v>
      </c>
      <c r="AA610">
        <v>77819.289999999994</v>
      </c>
      <c r="AB610">
        <v>83001.66</v>
      </c>
      <c r="AC610">
        <v>91605.13</v>
      </c>
      <c r="AD610">
        <v>93361.58</v>
      </c>
      <c r="AE610">
        <v>94041.85</v>
      </c>
      <c r="AF610" s="38">
        <v>75419.460000000006</v>
      </c>
      <c r="AG610" s="38">
        <v>77819.289999999994</v>
      </c>
    </row>
    <row r="611" spans="2:33" x14ac:dyDescent="0.25">
      <c r="B611" s="25">
        <v>38951</v>
      </c>
      <c r="C611" s="3">
        <v>607</v>
      </c>
      <c r="D611" s="10">
        <v>24</v>
      </c>
      <c r="E611" s="9">
        <v>20</v>
      </c>
      <c r="F611" s="9">
        <v>4</v>
      </c>
      <c r="G611" s="9" t="s">
        <v>274</v>
      </c>
      <c r="H611" s="18">
        <v>0.1</v>
      </c>
      <c r="I611">
        <v>1.390804152545666E-4</v>
      </c>
      <c r="J611" s="18">
        <v>12.19</v>
      </c>
      <c r="K611" s="18">
        <v>13.67</v>
      </c>
      <c r="L611" s="18">
        <v>0.89173372348207747</v>
      </c>
      <c r="N611" s="18">
        <v>1298.82</v>
      </c>
      <c r="O611" s="18">
        <v>4.386000000000001</v>
      </c>
      <c r="P611" s="18">
        <v>0.87235407312379731</v>
      </c>
      <c r="Q611" s="8">
        <v>13.6</v>
      </c>
      <c r="R611" s="8">
        <v>15.17</v>
      </c>
      <c r="S611" s="8">
        <v>15.59</v>
      </c>
      <c r="T611" s="8">
        <v>15.96</v>
      </c>
      <c r="U611" s="8">
        <v>16.202000000000002</v>
      </c>
      <c r="V611" s="8">
        <v>16.5</v>
      </c>
      <c r="W611" s="8">
        <v>16.576000000000001</v>
      </c>
      <c r="X611" s="38" t="s">
        <v>222</v>
      </c>
      <c r="Y611" s="8">
        <v>109.59800000000001</v>
      </c>
      <c r="Z611" s="8">
        <v>109.59800000000001</v>
      </c>
      <c r="AA611">
        <v>77143.83</v>
      </c>
      <c r="AB611">
        <v>81594.600000000006</v>
      </c>
      <c r="AC611">
        <v>90856.57</v>
      </c>
      <c r="AD611">
        <v>92903.35</v>
      </c>
      <c r="AE611">
        <v>93787.95</v>
      </c>
      <c r="AF611" s="38">
        <v>74754.34</v>
      </c>
      <c r="AG611" s="38">
        <v>77143.83</v>
      </c>
    </row>
    <row r="612" spans="2:33" x14ac:dyDescent="0.25">
      <c r="B612" s="25">
        <v>38952</v>
      </c>
      <c r="C612" s="3">
        <v>608</v>
      </c>
      <c r="D612" s="10">
        <v>24</v>
      </c>
      <c r="E612" s="9">
        <v>19</v>
      </c>
      <c r="F612" s="9">
        <v>5</v>
      </c>
      <c r="G612" s="9" t="s">
        <v>274</v>
      </c>
      <c r="H612" s="18">
        <v>0.1</v>
      </c>
      <c r="I612">
        <v>1.390804152545666E-4</v>
      </c>
      <c r="J612" s="18">
        <v>12.4</v>
      </c>
      <c r="K612" s="18">
        <v>13.88</v>
      </c>
      <c r="L612" s="18">
        <v>0.89337175792507206</v>
      </c>
      <c r="N612" s="18">
        <v>1292.99</v>
      </c>
      <c r="O612" s="18">
        <v>4.3499999999999996</v>
      </c>
      <c r="P612" s="18">
        <v>0.89009584664536734</v>
      </c>
      <c r="Q612" s="8">
        <v>13.93</v>
      </c>
      <c r="R612" s="8">
        <v>15.18</v>
      </c>
      <c r="S612" s="8">
        <v>15.65</v>
      </c>
      <c r="T612" s="8">
        <v>16.077999999999999</v>
      </c>
      <c r="U612" s="8">
        <v>16.356999999999999</v>
      </c>
      <c r="V612" s="8">
        <v>16.7</v>
      </c>
      <c r="W612" s="8">
        <v>16.75</v>
      </c>
      <c r="X612" s="38" t="s">
        <v>222</v>
      </c>
      <c r="Y612" s="8">
        <v>110.645</v>
      </c>
      <c r="Z612" s="8">
        <v>110.645</v>
      </c>
      <c r="AA612">
        <v>78613.19</v>
      </c>
      <c r="AB612">
        <v>81715.13</v>
      </c>
      <c r="AC612">
        <v>91287.23</v>
      </c>
      <c r="AD612">
        <v>93645.72</v>
      </c>
      <c r="AE612">
        <v>94732.65</v>
      </c>
      <c r="AF612" s="38">
        <v>76167.8</v>
      </c>
      <c r="AG612" s="38">
        <v>78613.19</v>
      </c>
    </row>
    <row r="613" spans="2:33" x14ac:dyDescent="0.25">
      <c r="B613" s="25">
        <v>38953</v>
      </c>
      <c r="C613" s="3">
        <v>609</v>
      </c>
      <c r="D613" s="10">
        <v>24</v>
      </c>
      <c r="E613" s="9">
        <v>18</v>
      </c>
      <c r="F613" s="9">
        <v>6</v>
      </c>
      <c r="G613" s="9" t="s">
        <v>274</v>
      </c>
      <c r="H613" s="18">
        <v>0.1</v>
      </c>
      <c r="I613">
        <v>1.390804152545666E-4</v>
      </c>
      <c r="J613" s="18">
        <v>12.4</v>
      </c>
      <c r="K613" s="18">
        <v>13.91</v>
      </c>
      <c r="L613" s="18">
        <v>0.89144500359453627</v>
      </c>
      <c r="N613" s="18">
        <v>1296.06</v>
      </c>
      <c r="O613" s="18">
        <v>4.2449999999999992</v>
      </c>
      <c r="P613" s="18">
        <v>0.892466194462331</v>
      </c>
      <c r="Q613" s="8">
        <v>13.86</v>
      </c>
      <c r="R613" s="8">
        <v>14.83</v>
      </c>
      <c r="S613" s="8">
        <v>15.53</v>
      </c>
      <c r="T613" s="8">
        <v>15.958</v>
      </c>
      <c r="U613" s="8">
        <v>16.238</v>
      </c>
      <c r="V613" s="8">
        <v>16.579999999999998</v>
      </c>
      <c r="W613" s="8">
        <v>16.645</v>
      </c>
      <c r="X613" s="38" t="s">
        <v>222</v>
      </c>
      <c r="Y613" s="8">
        <v>109.64099999999999</v>
      </c>
      <c r="Z613" s="8">
        <v>109.64099999999999</v>
      </c>
      <c r="AA613">
        <v>77851.38</v>
      </c>
      <c r="AB613">
        <v>80164.039999999994</v>
      </c>
      <c r="AC613">
        <v>90604.71</v>
      </c>
      <c r="AD613">
        <v>92964.28</v>
      </c>
      <c r="AE613">
        <v>94063.23</v>
      </c>
      <c r="AF613" s="38">
        <v>75419.09</v>
      </c>
      <c r="AG613" s="38">
        <v>77851.38</v>
      </c>
    </row>
    <row r="614" spans="2:33" x14ac:dyDescent="0.25">
      <c r="B614" s="25">
        <v>38954</v>
      </c>
      <c r="C614" s="3">
        <v>610</v>
      </c>
      <c r="D614" s="10">
        <v>24</v>
      </c>
      <c r="E614" s="9">
        <v>17</v>
      </c>
      <c r="F614" s="9">
        <v>7</v>
      </c>
      <c r="G614" s="9" t="s">
        <v>274</v>
      </c>
      <c r="H614" s="18">
        <v>0.1</v>
      </c>
      <c r="I614">
        <v>1.390804152545666E-4</v>
      </c>
      <c r="J614" s="18">
        <v>12.31</v>
      </c>
      <c r="K614" s="18">
        <v>13.79</v>
      </c>
      <c r="L614" s="18">
        <v>0.89267585206671507</v>
      </c>
      <c r="N614" s="18">
        <v>1295.0899999999999</v>
      </c>
      <c r="O614" s="18">
        <v>4.2799999999999994</v>
      </c>
      <c r="P614" s="18">
        <v>0.87354838709677418</v>
      </c>
      <c r="Q614" s="8">
        <v>13.54</v>
      </c>
      <c r="R614" s="8">
        <v>14.61</v>
      </c>
      <c r="S614" s="8">
        <v>15.5</v>
      </c>
      <c r="T614" s="8">
        <v>15.903</v>
      </c>
      <c r="U614" s="8">
        <v>16.167000000000002</v>
      </c>
      <c r="V614" s="8">
        <v>16.489999999999998</v>
      </c>
      <c r="W614" s="8">
        <v>16.59</v>
      </c>
      <c r="X614" s="38" t="s">
        <v>222</v>
      </c>
      <c r="Y614" s="8">
        <v>108.8</v>
      </c>
      <c r="Z614" s="8">
        <v>108.8</v>
      </c>
      <c r="AA614">
        <v>76261.279999999999</v>
      </c>
      <c r="AB614">
        <v>79297.61</v>
      </c>
      <c r="AC614">
        <v>90401.48</v>
      </c>
      <c r="AD614">
        <v>92631.39</v>
      </c>
      <c r="AE614">
        <v>93661.47</v>
      </c>
      <c r="AF614" s="38">
        <v>73868.179999999993</v>
      </c>
      <c r="AG614" s="38">
        <v>76261.279999999999</v>
      </c>
    </row>
    <row r="615" spans="2:33" x14ac:dyDescent="0.25">
      <c r="B615" s="25">
        <v>38957</v>
      </c>
      <c r="C615" s="3">
        <v>611</v>
      </c>
      <c r="D615" s="10">
        <v>24</v>
      </c>
      <c r="E615" s="9">
        <v>16</v>
      </c>
      <c r="F615" s="9">
        <v>8</v>
      </c>
      <c r="G615" s="9" t="s">
        <v>274</v>
      </c>
      <c r="H615" s="18">
        <v>0.1</v>
      </c>
      <c r="I615">
        <v>4.172992785396179E-4</v>
      </c>
      <c r="J615" s="18">
        <v>12.18</v>
      </c>
      <c r="K615" s="18">
        <v>13.57</v>
      </c>
      <c r="L615" s="18">
        <v>0.89756816507000736</v>
      </c>
      <c r="N615" s="18">
        <v>1301.78</v>
      </c>
      <c r="O615" s="18">
        <v>4.4200000000000017</v>
      </c>
      <c r="P615" s="18">
        <v>0.86484730344379468</v>
      </c>
      <c r="Q615" s="8">
        <v>13.31</v>
      </c>
      <c r="R615" s="8">
        <v>14.47</v>
      </c>
      <c r="S615" s="8">
        <v>15.39</v>
      </c>
      <c r="T615" s="8">
        <v>15.843</v>
      </c>
      <c r="U615" s="8">
        <v>16.138000000000002</v>
      </c>
      <c r="V615" s="8">
        <v>16.5</v>
      </c>
      <c r="W615" s="8">
        <v>16.600000000000001</v>
      </c>
      <c r="X615" s="38" t="s">
        <v>222</v>
      </c>
      <c r="Y615" s="8">
        <v>108.251</v>
      </c>
      <c r="Z615" s="8">
        <v>108.251</v>
      </c>
      <c r="AA615">
        <v>75195.56</v>
      </c>
      <c r="AB615">
        <v>78639.149999999994</v>
      </c>
      <c r="AC615">
        <v>89899.53</v>
      </c>
      <c r="AD615">
        <v>92382.34</v>
      </c>
      <c r="AE615">
        <v>93593.69</v>
      </c>
      <c r="AF615" s="38">
        <v>72805.070000000007</v>
      </c>
      <c r="AG615" s="38">
        <v>75195.56</v>
      </c>
    </row>
    <row r="616" spans="2:33" x14ac:dyDescent="0.25">
      <c r="B616" s="25">
        <v>38958</v>
      </c>
      <c r="C616" s="3">
        <v>612</v>
      </c>
      <c r="D616" s="10">
        <v>24</v>
      </c>
      <c r="E616" s="9">
        <v>15</v>
      </c>
      <c r="F616" s="9">
        <v>9</v>
      </c>
      <c r="G616" s="9" t="s">
        <v>274</v>
      </c>
      <c r="H616" s="18">
        <v>0.1</v>
      </c>
      <c r="I616">
        <v>1.3865839148441417E-4</v>
      </c>
      <c r="J616" s="18">
        <v>12.28</v>
      </c>
      <c r="K616" s="18">
        <v>13.6</v>
      </c>
      <c r="L616" s="18">
        <v>0.90294117647058825</v>
      </c>
      <c r="N616" s="18">
        <v>1304.28</v>
      </c>
      <c r="O616" s="18">
        <v>4.229000000000001</v>
      </c>
      <c r="P616" s="18">
        <v>0.88109161793372315</v>
      </c>
      <c r="Q616" s="8">
        <v>13.56</v>
      </c>
      <c r="R616" s="8">
        <v>14.49</v>
      </c>
      <c r="S616" s="8">
        <v>15.39</v>
      </c>
      <c r="T616" s="8">
        <v>15.798</v>
      </c>
      <c r="U616" s="8">
        <v>16.064</v>
      </c>
      <c r="V616" s="8">
        <v>16.39</v>
      </c>
      <c r="W616" s="8">
        <v>16.509</v>
      </c>
      <c r="X616" s="38" t="s">
        <v>222</v>
      </c>
      <c r="Y616" s="8">
        <v>108.20099999999999</v>
      </c>
      <c r="Z616" s="8">
        <v>108.20099999999999</v>
      </c>
      <c r="AA616">
        <v>76101.820000000007</v>
      </c>
      <c r="AB616">
        <v>78716.399999999994</v>
      </c>
      <c r="AC616">
        <v>89814.5</v>
      </c>
      <c r="AD616">
        <v>92071.6</v>
      </c>
      <c r="AE616">
        <v>93134.04</v>
      </c>
      <c r="AF616" s="38">
        <v>73672.429999999993</v>
      </c>
      <c r="AG616" s="38">
        <v>76101.820000000007</v>
      </c>
    </row>
    <row r="617" spans="2:33" x14ac:dyDescent="0.25">
      <c r="B617" s="25">
        <v>38959</v>
      </c>
      <c r="C617" s="3">
        <v>613</v>
      </c>
      <c r="D617" s="10">
        <v>24</v>
      </c>
      <c r="E617" s="9">
        <v>14</v>
      </c>
      <c r="F617" s="9">
        <v>10</v>
      </c>
      <c r="G617" s="9" t="s">
        <v>274</v>
      </c>
      <c r="H617" s="18">
        <v>0.1</v>
      </c>
      <c r="I617">
        <v>1.3865839148441417E-4</v>
      </c>
      <c r="J617" s="18">
        <v>12.22</v>
      </c>
      <c r="K617" s="18">
        <v>13.5</v>
      </c>
      <c r="L617" s="18">
        <v>0.9051851851851852</v>
      </c>
      <c r="N617" s="18">
        <v>1305.3699999999999</v>
      </c>
      <c r="O617" s="18">
        <v>4.1620000000000008</v>
      </c>
      <c r="P617" s="18">
        <v>0.88610928242264653</v>
      </c>
      <c r="Q617" s="8">
        <v>13.46</v>
      </c>
      <c r="R617" s="8">
        <v>14.41</v>
      </c>
      <c r="S617" s="8">
        <v>15.19</v>
      </c>
      <c r="T617" s="8">
        <v>15.618</v>
      </c>
      <c r="U617" s="8">
        <v>15.898</v>
      </c>
      <c r="V617" s="8">
        <v>16.239999999999998</v>
      </c>
      <c r="W617" s="8">
        <v>16.382000000000001</v>
      </c>
      <c r="X617" s="38" t="s">
        <v>222</v>
      </c>
      <c r="Y617" s="8">
        <v>107.19800000000001</v>
      </c>
      <c r="Z617" s="8">
        <v>107.19800000000001</v>
      </c>
      <c r="AA617">
        <v>75612.210000000006</v>
      </c>
      <c r="AB617">
        <v>78038.91</v>
      </c>
      <c r="AC617">
        <v>88720.63</v>
      </c>
      <c r="AD617">
        <v>91076.39</v>
      </c>
      <c r="AE617">
        <v>92237.8</v>
      </c>
      <c r="AF617" s="38">
        <v>73188.240000000005</v>
      </c>
      <c r="AG617" s="38">
        <v>75612.210000000006</v>
      </c>
    </row>
    <row r="618" spans="2:33" x14ac:dyDescent="0.25">
      <c r="B618" s="25">
        <v>38960</v>
      </c>
      <c r="C618" s="3">
        <v>614</v>
      </c>
      <c r="D618" s="10">
        <v>24</v>
      </c>
      <c r="E618" s="9">
        <v>13</v>
      </c>
      <c r="F618" s="9">
        <v>11</v>
      </c>
      <c r="G618" s="9" t="s">
        <v>274</v>
      </c>
      <c r="H618" s="18">
        <v>0.1</v>
      </c>
      <c r="I618">
        <v>1.3865839148441417E-4</v>
      </c>
      <c r="J618" s="18">
        <v>12.31</v>
      </c>
      <c r="K618" s="18">
        <v>13.47</v>
      </c>
      <c r="L618" s="18">
        <v>0.91388270230141055</v>
      </c>
      <c r="N618" s="18">
        <v>1303.82</v>
      </c>
      <c r="O618" s="18">
        <v>3.9440000000000008</v>
      </c>
      <c r="P618" s="18">
        <v>0.87965425531914898</v>
      </c>
      <c r="Q618" s="8">
        <v>13.23</v>
      </c>
      <c r="R618" s="8">
        <v>14.22</v>
      </c>
      <c r="S618" s="8">
        <v>15.04</v>
      </c>
      <c r="T618" s="8">
        <v>15.473000000000001</v>
      </c>
      <c r="U618" s="8">
        <v>15.755000000000001</v>
      </c>
      <c r="V618" s="8">
        <v>16.100000000000001</v>
      </c>
      <c r="W618" s="8">
        <v>16.254000000000001</v>
      </c>
      <c r="X618" s="38" t="s">
        <v>222</v>
      </c>
      <c r="Y618" s="8">
        <v>106.07200000000002</v>
      </c>
      <c r="Z618" s="8">
        <v>106.07200000000002</v>
      </c>
      <c r="AA618">
        <v>74470.91</v>
      </c>
      <c r="AB618">
        <v>77142.559999999998</v>
      </c>
      <c r="AC618">
        <v>87881.21</v>
      </c>
      <c r="AD618">
        <v>90255.64</v>
      </c>
      <c r="AE618">
        <v>91444.89</v>
      </c>
      <c r="AF618" s="38">
        <v>72073.38</v>
      </c>
      <c r="AG618" s="38">
        <v>74470.91</v>
      </c>
    </row>
    <row r="619" spans="2:33" x14ac:dyDescent="0.25">
      <c r="B619" s="25">
        <v>38961</v>
      </c>
      <c r="C619" s="3">
        <v>615</v>
      </c>
      <c r="D619" s="10">
        <v>24</v>
      </c>
      <c r="E619" s="9">
        <v>12</v>
      </c>
      <c r="F619" s="9">
        <v>12</v>
      </c>
      <c r="G619" s="9" t="s">
        <v>274</v>
      </c>
      <c r="H619" s="18">
        <v>0.1</v>
      </c>
      <c r="I619">
        <v>1.3865839148441417E-4</v>
      </c>
      <c r="J619" s="18">
        <v>11.96</v>
      </c>
      <c r="K619" s="18">
        <v>13.3</v>
      </c>
      <c r="L619" s="18">
        <v>0.89924812030075185</v>
      </c>
      <c r="N619" s="18">
        <v>1311.01</v>
      </c>
      <c r="O619" s="18">
        <v>4.2189999999999976</v>
      </c>
      <c r="P619" s="18">
        <v>0.8691275167785234</v>
      </c>
      <c r="Q619" s="8">
        <v>12.95</v>
      </c>
      <c r="R619" s="8">
        <v>13.94</v>
      </c>
      <c r="S619" s="8">
        <v>14.9</v>
      </c>
      <c r="T619" s="8">
        <v>15.353999999999999</v>
      </c>
      <c r="U619" s="8">
        <v>15.648999999999999</v>
      </c>
      <c r="V619" s="8">
        <v>16.010000000000002</v>
      </c>
      <c r="W619" s="8">
        <v>16.178999999999998</v>
      </c>
      <c r="X619" s="38" t="s">
        <v>222</v>
      </c>
      <c r="Y619" s="8">
        <v>104.982</v>
      </c>
      <c r="Z619" s="8">
        <v>104.982</v>
      </c>
      <c r="AA619">
        <v>72961.98</v>
      </c>
      <c r="AB619">
        <v>76045.95</v>
      </c>
      <c r="AC619">
        <v>87147.44</v>
      </c>
      <c r="AD619">
        <v>89617.86</v>
      </c>
      <c r="AE619">
        <v>90896.08</v>
      </c>
      <c r="AF619" s="38">
        <v>70603.03</v>
      </c>
      <c r="AG619" s="38">
        <v>72961.98</v>
      </c>
    </row>
    <row r="620" spans="2:33" x14ac:dyDescent="0.25">
      <c r="B620" s="25">
        <v>38965</v>
      </c>
      <c r="C620" s="3">
        <v>616</v>
      </c>
      <c r="D620" s="10">
        <v>24</v>
      </c>
      <c r="E620" s="9">
        <v>11</v>
      </c>
      <c r="F620" s="9">
        <v>13</v>
      </c>
      <c r="G620" s="9" t="s">
        <v>274</v>
      </c>
      <c r="H620" s="18">
        <v>0.1</v>
      </c>
      <c r="I620">
        <v>5.5474893349871657E-4</v>
      </c>
      <c r="J620" s="18">
        <v>12.63</v>
      </c>
      <c r="K620" s="18">
        <v>13.57</v>
      </c>
      <c r="L620" s="18">
        <v>0.93072955047899786</v>
      </c>
      <c r="N620" s="18">
        <v>1313.25</v>
      </c>
      <c r="O620" s="18">
        <v>3.5950000000000006</v>
      </c>
      <c r="P620" s="18">
        <v>0.86715620827770357</v>
      </c>
      <c r="Q620" s="8">
        <v>12.99</v>
      </c>
      <c r="R620" s="8">
        <v>14.06</v>
      </c>
      <c r="S620" s="8">
        <v>14.98</v>
      </c>
      <c r="T620" s="8">
        <v>15.420999999999999</v>
      </c>
      <c r="U620" s="8">
        <v>15.708</v>
      </c>
      <c r="V620" s="8">
        <v>16.059999999999999</v>
      </c>
      <c r="W620" s="8">
        <v>16.225000000000001</v>
      </c>
      <c r="X620" s="38" t="s">
        <v>222</v>
      </c>
      <c r="Y620" s="8">
        <v>105.44400000000002</v>
      </c>
      <c r="Z620" s="8">
        <v>105.44400000000002</v>
      </c>
      <c r="AA620">
        <v>73453.3</v>
      </c>
      <c r="AB620">
        <v>76605.279999999999</v>
      </c>
      <c r="AC620">
        <v>87615.58</v>
      </c>
      <c r="AD620">
        <v>90029.58</v>
      </c>
      <c r="AE620">
        <v>91261.8</v>
      </c>
      <c r="AF620" s="38">
        <v>71039.3</v>
      </c>
      <c r="AG620" s="38">
        <v>73453.3</v>
      </c>
    </row>
    <row r="621" spans="2:33" x14ac:dyDescent="0.25">
      <c r="B621" s="25">
        <v>38966</v>
      </c>
      <c r="C621" s="3">
        <v>617</v>
      </c>
      <c r="D621" s="10">
        <v>24</v>
      </c>
      <c r="E621" s="9">
        <v>10</v>
      </c>
      <c r="F621" s="9">
        <v>14</v>
      </c>
      <c r="G621" s="9" t="s">
        <v>274</v>
      </c>
      <c r="H621" s="18">
        <v>0.1</v>
      </c>
      <c r="I621">
        <v>1.3570468373758082E-4</v>
      </c>
      <c r="J621" s="18">
        <v>13.74</v>
      </c>
      <c r="K621" s="18">
        <v>14.5</v>
      </c>
      <c r="L621" s="18">
        <v>0.94758620689655171</v>
      </c>
      <c r="N621" s="18">
        <v>1300.26</v>
      </c>
      <c r="O621" s="18">
        <v>2.7700000000000014</v>
      </c>
      <c r="P621" s="18">
        <v>0.90125082290980907</v>
      </c>
      <c r="Q621" s="8">
        <v>13.69</v>
      </c>
      <c r="R621" s="8">
        <v>14.53</v>
      </c>
      <c r="S621" s="8">
        <v>15.19</v>
      </c>
      <c r="T621" s="8">
        <v>15.689</v>
      </c>
      <c r="U621" s="8">
        <v>16.013999999999999</v>
      </c>
      <c r="V621" s="8">
        <v>16.41</v>
      </c>
      <c r="W621" s="8">
        <v>16.510000000000002</v>
      </c>
      <c r="X621" s="38" t="s">
        <v>222</v>
      </c>
      <c r="Y621" s="8">
        <v>108.033</v>
      </c>
      <c r="Z621" s="8">
        <v>108.033</v>
      </c>
      <c r="AA621">
        <v>76516.14</v>
      </c>
      <c r="AB621">
        <v>78286.33</v>
      </c>
      <c r="AC621">
        <v>89029.53</v>
      </c>
      <c r="AD621">
        <v>91717.63</v>
      </c>
      <c r="AE621">
        <v>93062.57</v>
      </c>
      <c r="AF621" s="38">
        <v>73991.839999999997</v>
      </c>
      <c r="AG621" s="38">
        <v>76516.14</v>
      </c>
    </row>
    <row r="622" spans="2:33" x14ac:dyDescent="0.25">
      <c r="B622" s="25">
        <v>38967</v>
      </c>
      <c r="C622" s="3">
        <v>618</v>
      </c>
      <c r="D622" s="10">
        <v>24</v>
      </c>
      <c r="E622" s="9">
        <v>9</v>
      </c>
      <c r="F622" s="9">
        <v>15</v>
      </c>
      <c r="G622" s="9" t="s">
        <v>274</v>
      </c>
      <c r="H622" s="18">
        <v>0.1</v>
      </c>
      <c r="I622">
        <v>1.3570468373758082E-4</v>
      </c>
      <c r="J622" s="18">
        <v>13.88</v>
      </c>
      <c r="K622" s="18">
        <v>14.73</v>
      </c>
      <c r="L622" s="18">
        <v>0.94229463679565517</v>
      </c>
      <c r="N622" s="18">
        <v>1294.02</v>
      </c>
      <c r="O622" s="18">
        <v>2.6999999999999975</v>
      </c>
      <c r="P622" s="18">
        <v>0.90333115610711956</v>
      </c>
      <c r="Q622" s="8">
        <v>13.83</v>
      </c>
      <c r="R622" s="8">
        <v>14.7</v>
      </c>
      <c r="S622" s="8">
        <v>15.31</v>
      </c>
      <c r="T622" s="8">
        <v>15.776</v>
      </c>
      <c r="U622" s="8">
        <v>16.079000000000001</v>
      </c>
      <c r="V622" s="8">
        <v>16.45</v>
      </c>
      <c r="W622" s="8">
        <v>16.579999999999998</v>
      </c>
      <c r="X622" s="38" t="s">
        <v>222</v>
      </c>
      <c r="Y622" s="8">
        <v>108.72499999999999</v>
      </c>
      <c r="Z622" s="8">
        <v>108.72499999999999</v>
      </c>
      <c r="AA622">
        <v>77381.039999999994</v>
      </c>
      <c r="AB622">
        <v>79023.89</v>
      </c>
      <c r="AC622">
        <v>89612.34</v>
      </c>
      <c r="AD622">
        <v>92152.82</v>
      </c>
      <c r="AE622">
        <v>93422.32</v>
      </c>
      <c r="AF622" s="38">
        <v>74818.16</v>
      </c>
      <c r="AG622" s="38">
        <v>77381.039999999994</v>
      </c>
    </row>
    <row r="623" spans="2:33" x14ac:dyDescent="0.25">
      <c r="B623" s="25">
        <v>38968</v>
      </c>
      <c r="C623" s="3">
        <v>619</v>
      </c>
      <c r="D623" s="10">
        <v>24</v>
      </c>
      <c r="E623" s="9">
        <v>8</v>
      </c>
      <c r="F623" s="9">
        <v>-8</v>
      </c>
      <c r="G623" s="9" t="s">
        <v>274</v>
      </c>
      <c r="H623" s="18">
        <v>0.1</v>
      </c>
      <c r="I623">
        <v>1.3570468373758082E-4</v>
      </c>
      <c r="J623" s="18">
        <v>13.16</v>
      </c>
      <c r="K623" s="18">
        <v>14.29</v>
      </c>
      <c r="L623" s="18">
        <v>0.92092372288313518</v>
      </c>
      <c r="N623" s="18">
        <v>1298.92</v>
      </c>
      <c r="O623" s="18">
        <v>3.097999999999999</v>
      </c>
      <c r="P623" s="18">
        <v>0.8988173455978975</v>
      </c>
      <c r="Q623" s="8">
        <v>13.68</v>
      </c>
      <c r="R623" s="8">
        <v>14.63</v>
      </c>
      <c r="S623" s="8">
        <v>15.22</v>
      </c>
      <c r="T623" s="8">
        <v>15.586</v>
      </c>
      <c r="U623" s="8">
        <v>15.826000000000001</v>
      </c>
      <c r="V623" s="8">
        <v>16.12</v>
      </c>
      <c r="W623" s="8">
        <v>16.257999999999999</v>
      </c>
      <c r="X623" s="38" t="s">
        <v>222</v>
      </c>
      <c r="Y623" s="8">
        <v>107.32000000000001</v>
      </c>
      <c r="Z623" s="8">
        <v>107.32000000000001</v>
      </c>
      <c r="AA623">
        <v>76872.45</v>
      </c>
      <c r="AB623">
        <v>78598.69</v>
      </c>
      <c r="AC623">
        <v>88725.74</v>
      </c>
      <c r="AD623">
        <v>90827.27</v>
      </c>
      <c r="AE623">
        <v>91788.09</v>
      </c>
      <c r="AF623" s="38">
        <v>74316.259999999995</v>
      </c>
      <c r="AG623" s="38">
        <v>76872.45</v>
      </c>
    </row>
    <row r="624" spans="2:33" x14ac:dyDescent="0.25">
      <c r="B624" s="25">
        <v>38971</v>
      </c>
      <c r="C624" s="3">
        <v>620</v>
      </c>
      <c r="D624" s="10">
        <v>24</v>
      </c>
      <c r="E624" s="9">
        <v>7</v>
      </c>
      <c r="F624" s="9">
        <v>-7</v>
      </c>
      <c r="G624" s="9" t="s">
        <v>274</v>
      </c>
      <c r="H624" s="18">
        <v>0.1</v>
      </c>
      <c r="I624">
        <v>4.0716930099571336E-4</v>
      </c>
      <c r="J624" s="18">
        <v>12.99</v>
      </c>
      <c r="K624" s="18">
        <v>14.32</v>
      </c>
      <c r="L624" s="18">
        <v>0.90712290502793291</v>
      </c>
      <c r="N624" s="18">
        <v>1299.54</v>
      </c>
      <c r="O624" s="18">
        <v>3.1790000000000003</v>
      </c>
      <c r="P624" s="18">
        <v>0.8918032786885246</v>
      </c>
      <c r="Q624" s="8">
        <v>13.6</v>
      </c>
      <c r="R624" s="8">
        <v>14.74</v>
      </c>
      <c r="S624" s="8">
        <v>15.25</v>
      </c>
      <c r="T624" s="8">
        <v>15.554</v>
      </c>
      <c r="U624" s="8">
        <v>15.754</v>
      </c>
      <c r="V624" s="8">
        <v>16</v>
      </c>
      <c r="W624" s="8">
        <v>16.169</v>
      </c>
      <c r="X624" s="38" t="s">
        <v>222</v>
      </c>
      <c r="Y624" s="8">
        <v>107.06700000000001</v>
      </c>
      <c r="Z624" s="8">
        <v>107.06700000000001</v>
      </c>
      <c r="AA624">
        <v>77196.09</v>
      </c>
      <c r="AB624">
        <v>78909.27</v>
      </c>
      <c r="AC624">
        <v>88682.1</v>
      </c>
      <c r="AD624">
        <v>90516.45</v>
      </c>
      <c r="AE624">
        <v>91320</v>
      </c>
      <c r="AF624" s="38">
        <v>74598.880000000005</v>
      </c>
      <c r="AG624" s="38">
        <v>77196.09</v>
      </c>
    </row>
    <row r="625" spans="2:33" x14ac:dyDescent="0.25">
      <c r="B625" s="25">
        <v>38972</v>
      </c>
      <c r="C625" s="3">
        <v>621</v>
      </c>
      <c r="D625" s="10">
        <v>24</v>
      </c>
      <c r="E625" s="9">
        <v>6</v>
      </c>
      <c r="F625" s="9">
        <v>-6</v>
      </c>
      <c r="G625" s="9" t="s">
        <v>274</v>
      </c>
      <c r="H625" s="18">
        <v>0.1</v>
      </c>
      <c r="I625">
        <v>1.3472029280281461E-4</v>
      </c>
      <c r="J625" s="18">
        <v>11.92</v>
      </c>
      <c r="K625" s="18">
        <v>13.81</v>
      </c>
      <c r="L625" s="18">
        <v>0.8631426502534395</v>
      </c>
      <c r="N625" s="18">
        <v>1313</v>
      </c>
      <c r="O625" s="18">
        <v>4.238999999999999</v>
      </c>
      <c r="P625" s="18">
        <v>0.8385590393595731</v>
      </c>
      <c r="Q625" s="8">
        <v>12.57</v>
      </c>
      <c r="R625" s="8">
        <v>14.07</v>
      </c>
      <c r="S625" s="8">
        <v>14.99</v>
      </c>
      <c r="T625" s="8">
        <v>15.398</v>
      </c>
      <c r="U625" s="8">
        <v>15.664</v>
      </c>
      <c r="V625" s="8">
        <v>15.99</v>
      </c>
      <c r="W625" s="8">
        <v>16.158999999999999</v>
      </c>
      <c r="X625" s="38" t="s">
        <v>222</v>
      </c>
      <c r="Y625" s="8">
        <v>104.84100000000001</v>
      </c>
      <c r="Z625" s="8">
        <v>104.84100000000001</v>
      </c>
      <c r="AA625">
        <v>73147.75</v>
      </c>
      <c r="AB625">
        <v>77028.37</v>
      </c>
      <c r="AC625">
        <v>87651.27</v>
      </c>
      <c r="AD625">
        <v>89914.79</v>
      </c>
      <c r="AE625">
        <v>91052.24</v>
      </c>
      <c r="AF625" s="38">
        <v>70676.7</v>
      </c>
      <c r="AG625" s="38">
        <v>73147.75</v>
      </c>
    </row>
    <row r="626" spans="2:33" x14ac:dyDescent="0.25">
      <c r="B626" s="25">
        <v>38973</v>
      </c>
      <c r="C626" s="3">
        <v>622</v>
      </c>
      <c r="D626" s="10">
        <v>24</v>
      </c>
      <c r="E626" s="9">
        <v>5</v>
      </c>
      <c r="F626" s="9">
        <v>-5</v>
      </c>
      <c r="G626" s="9" t="s">
        <v>274</v>
      </c>
      <c r="H626" s="18">
        <v>0.1</v>
      </c>
      <c r="I626">
        <v>1.3472029280281461E-4</v>
      </c>
      <c r="J626" s="18">
        <v>11.18</v>
      </c>
      <c r="K626" s="18">
        <v>13.53</v>
      </c>
      <c r="L626" s="18">
        <v>0.82631189948263117</v>
      </c>
      <c r="N626" s="18">
        <v>1318.07</v>
      </c>
      <c r="O626" s="18">
        <v>4.9969999999999999</v>
      </c>
      <c r="P626" s="18">
        <v>0.8168449197860963</v>
      </c>
      <c r="Q626" s="8">
        <v>12.22</v>
      </c>
      <c r="R626" s="8">
        <v>13.86</v>
      </c>
      <c r="S626" s="8">
        <v>14.96</v>
      </c>
      <c r="T626" s="8">
        <v>15.393000000000001</v>
      </c>
      <c r="U626" s="8">
        <v>15.675000000000001</v>
      </c>
      <c r="V626" s="8">
        <v>16.02</v>
      </c>
      <c r="W626" s="8">
        <v>16.177</v>
      </c>
      <c r="X626" s="38" t="s">
        <v>222</v>
      </c>
      <c r="Y626" s="8">
        <v>104.30500000000001</v>
      </c>
      <c r="Z626" s="8">
        <v>104.30500000000001</v>
      </c>
      <c r="AA626">
        <v>71885.97</v>
      </c>
      <c r="AB626">
        <v>76687.399999999994</v>
      </c>
      <c r="AC626">
        <v>87604.65</v>
      </c>
      <c r="AD626">
        <v>89971.07</v>
      </c>
      <c r="AE626">
        <v>91168.08</v>
      </c>
      <c r="AF626" s="38">
        <v>69448.02</v>
      </c>
      <c r="AG626" s="38">
        <v>71885.97</v>
      </c>
    </row>
    <row r="627" spans="2:33" x14ac:dyDescent="0.25">
      <c r="B627" s="25">
        <v>38974</v>
      </c>
      <c r="C627" s="3">
        <v>623</v>
      </c>
      <c r="D627" s="10">
        <v>24</v>
      </c>
      <c r="E627" s="9">
        <v>4</v>
      </c>
      <c r="F627" s="9">
        <v>-4</v>
      </c>
      <c r="G627" s="9" t="s">
        <v>274</v>
      </c>
      <c r="H627" s="18">
        <v>0.1</v>
      </c>
      <c r="I627">
        <v>1.3472029280281461E-4</v>
      </c>
      <c r="J627" s="18">
        <v>11.55</v>
      </c>
      <c r="K627" s="18">
        <v>13.86</v>
      </c>
      <c r="L627" s="18">
        <v>0.83333333333333337</v>
      </c>
      <c r="N627" s="18">
        <v>1316.28</v>
      </c>
      <c r="O627" s="18">
        <v>4.7469999999999999</v>
      </c>
      <c r="P627" s="18">
        <v>0.81188118811881194</v>
      </c>
      <c r="Q627" s="8">
        <v>12.3</v>
      </c>
      <c r="R627" s="8">
        <v>14.08</v>
      </c>
      <c r="S627" s="8">
        <v>15.15</v>
      </c>
      <c r="T627" s="8">
        <v>15.566000000000001</v>
      </c>
      <c r="U627" s="8">
        <v>15.837</v>
      </c>
      <c r="V627" s="8">
        <v>16.170000000000002</v>
      </c>
      <c r="W627" s="8">
        <v>16.297000000000001</v>
      </c>
      <c r="X627" s="38" t="s">
        <v>222</v>
      </c>
      <c r="Y627" s="8">
        <v>105.4</v>
      </c>
      <c r="Z627" s="8">
        <v>105.4</v>
      </c>
      <c r="AA627">
        <v>72936.2</v>
      </c>
      <c r="AB627">
        <v>77709.740000000005</v>
      </c>
      <c r="AC627">
        <v>88621.87</v>
      </c>
      <c r="AD627">
        <v>90926.39</v>
      </c>
      <c r="AE627">
        <v>92022.19</v>
      </c>
      <c r="AF627" s="38">
        <v>70453.279999999999</v>
      </c>
      <c r="AG627" s="38">
        <v>72936.2</v>
      </c>
    </row>
    <row r="628" spans="2:33" x14ac:dyDescent="0.25">
      <c r="B628" s="25">
        <v>38975</v>
      </c>
      <c r="C628" s="3">
        <v>624</v>
      </c>
      <c r="D628" s="10">
        <v>24</v>
      </c>
      <c r="E628" s="9">
        <v>3</v>
      </c>
      <c r="F628" s="9">
        <v>-3</v>
      </c>
      <c r="G628" s="9" t="s">
        <v>274</v>
      </c>
      <c r="H628" s="18">
        <v>0.1</v>
      </c>
      <c r="I628">
        <v>1.3472029280281461E-4</v>
      </c>
      <c r="J628" s="18">
        <v>11.76</v>
      </c>
      <c r="K628" s="18">
        <v>13.64</v>
      </c>
      <c r="L628" s="18">
        <v>0.86217008797653949</v>
      </c>
      <c r="N628" s="18">
        <v>1319.66</v>
      </c>
      <c r="O628" s="18">
        <v>4.6210000000000004</v>
      </c>
      <c r="P628" s="18">
        <v>0.80653769179452972</v>
      </c>
      <c r="Q628" s="8">
        <v>12.09</v>
      </c>
      <c r="R628" s="8">
        <v>14.05</v>
      </c>
      <c r="S628" s="8">
        <v>14.99</v>
      </c>
      <c r="T628" s="8">
        <v>15.494</v>
      </c>
      <c r="U628" s="8">
        <v>15.821</v>
      </c>
      <c r="V628" s="8">
        <v>16.22</v>
      </c>
      <c r="W628" s="8">
        <v>16.381</v>
      </c>
      <c r="X628" s="38" t="s">
        <v>222</v>
      </c>
      <c r="Y628" s="8">
        <v>105.04600000000001</v>
      </c>
      <c r="Z628" s="8">
        <v>105.04600000000001</v>
      </c>
      <c r="AA628">
        <v>72669.7</v>
      </c>
      <c r="AB628">
        <v>76976.3</v>
      </c>
      <c r="AC628">
        <v>88159.679999999993</v>
      </c>
      <c r="AD628">
        <v>90806.3</v>
      </c>
      <c r="AE628">
        <v>92222.59</v>
      </c>
      <c r="AF628" s="38">
        <v>70186.36</v>
      </c>
      <c r="AG628" s="38">
        <v>72669.7</v>
      </c>
    </row>
    <row r="629" spans="2:33" x14ac:dyDescent="0.25">
      <c r="B629" s="25">
        <v>38978</v>
      </c>
      <c r="C629" s="3">
        <v>625</v>
      </c>
      <c r="D629" s="10">
        <v>24</v>
      </c>
      <c r="E629" s="9">
        <v>2</v>
      </c>
      <c r="F629" s="9">
        <v>-2</v>
      </c>
      <c r="G629" s="9" t="s">
        <v>274</v>
      </c>
      <c r="H629" s="18">
        <v>0.1</v>
      </c>
      <c r="I629">
        <v>4.0421532952539252E-4</v>
      </c>
      <c r="J629" s="18">
        <v>11.78</v>
      </c>
      <c r="K629" s="18">
        <v>13.62</v>
      </c>
      <c r="L629" s="18">
        <v>0.86490455212922168</v>
      </c>
      <c r="N629" s="18">
        <v>1321.18</v>
      </c>
      <c r="O629" s="18">
        <v>4.6180000000000003</v>
      </c>
      <c r="P629" s="18">
        <v>0.79041916167664683</v>
      </c>
      <c r="Q629" s="8">
        <v>11.88</v>
      </c>
      <c r="R629" s="8">
        <v>13.92</v>
      </c>
      <c r="S629" s="8">
        <v>15.03</v>
      </c>
      <c r="T629" s="8">
        <v>15.534000000000001</v>
      </c>
      <c r="U629" s="8">
        <v>15.861000000000001</v>
      </c>
      <c r="V629" s="8">
        <v>16.260000000000002</v>
      </c>
      <c r="W629" s="8">
        <v>16.398</v>
      </c>
      <c r="X629" s="38" t="s">
        <v>222</v>
      </c>
      <c r="Y629" s="8">
        <v>104.883</v>
      </c>
      <c r="Z629" s="8">
        <v>104.883</v>
      </c>
      <c r="AA629">
        <v>71983.89</v>
      </c>
      <c r="AB629">
        <v>77140.77</v>
      </c>
      <c r="AC629">
        <v>88423.53</v>
      </c>
      <c r="AD629">
        <v>91072.99</v>
      </c>
      <c r="AE629">
        <v>92448.55</v>
      </c>
      <c r="AF629" s="38">
        <v>69495.62</v>
      </c>
      <c r="AG629" s="38">
        <v>71983.89</v>
      </c>
    </row>
    <row r="630" spans="2:33" x14ac:dyDescent="0.25">
      <c r="B630" s="25">
        <v>38979</v>
      </c>
      <c r="C630" s="3">
        <v>626</v>
      </c>
      <c r="D630" s="10">
        <v>24</v>
      </c>
      <c r="E630" s="9">
        <v>1</v>
      </c>
      <c r="F630" s="9">
        <v>-1</v>
      </c>
      <c r="G630" s="9" t="s">
        <v>274</v>
      </c>
      <c r="H630" s="18">
        <v>0.1</v>
      </c>
      <c r="I630">
        <v>1.3457967280272598E-4</v>
      </c>
      <c r="J630" s="18">
        <v>11.98</v>
      </c>
      <c r="K630" s="18">
        <v>13.86</v>
      </c>
      <c r="L630" s="18">
        <v>0.86435786435786444</v>
      </c>
      <c r="N630" s="18">
        <v>1317.64</v>
      </c>
      <c r="O630" s="18">
        <v>4.5210000000000008</v>
      </c>
      <c r="P630" s="18">
        <v>0.79649595687331542</v>
      </c>
      <c r="Q630" s="8">
        <v>11.82</v>
      </c>
      <c r="R630" s="8">
        <v>13.86</v>
      </c>
      <c r="S630" s="8">
        <v>14.84</v>
      </c>
      <c r="T630" s="8">
        <v>15.478999999999999</v>
      </c>
      <c r="U630" s="8">
        <v>15.89</v>
      </c>
      <c r="V630" s="8">
        <v>16.39</v>
      </c>
      <c r="W630" s="8">
        <v>16.501000000000001</v>
      </c>
      <c r="X630" s="38" t="s">
        <v>222</v>
      </c>
      <c r="Y630" s="8">
        <v>104.78</v>
      </c>
      <c r="Z630" s="8">
        <v>104.78</v>
      </c>
      <c r="AA630">
        <v>71681.399999999994</v>
      </c>
      <c r="AB630">
        <v>76200.86</v>
      </c>
      <c r="AC630">
        <v>88089.87</v>
      </c>
      <c r="AD630">
        <v>91231.79</v>
      </c>
      <c r="AE630">
        <v>92948.03</v>
      </c>
      <c r="AF630" s="38">
        <v>69194.23</v>
      </c>
      <c r="AG630" s="38">
        <v>71681.399999999994</v>
      </c>
    </row>
    <row r="631" spans="2:33" x14ac:dyDescent="0.25">
      <c r="B631" s="25">
        <v>38980</v>
      </c>
      <c r="C631" s="3">
        <v>627</v>
      </c>
      <c r="D631" s="10">
        <v>20</v>
      </c>
      <c r="E631" s="9">
        <v>20</v>
      </c>
      <c r="F631" s="9">
        <v>0</v>
      </c>
      <c r="G631" s="9" t="s">
        <v>275</v>
      </c>
      <c r="H631" s="18">
        <v>0.1</v>
      </c>
      <c r="I631">
        <v>1.3457967280272598E-4</v>
      </c>
      <c r="J631" s="18">
        <v>11.39</v>
      </c>
      <c r="K631" s="18">
        <v>13.43</v>
      </c>
      <c r="L631" s="18">
        <v>0.84810126582278489</v>
      </c>
      <c r="N631" s="18">
        <v>1325.18</v>
      </c>
      <c r="O631" s="18">
        <v>5.0519999999999996</v>
      </c>
      <c r="P631" s="18">
        <v>0.88730739096369804</v>
      </c>
      <c r="Q631" s="8">
        <v>13.59</v>
      </c>
      <c r="R631" s="8">
        <v>14.66</v>
      </c>
      <c r="S631" s="8">
        <v>15.316000000000001</v>
      </c>
      <c r="T631" s="8">
        <v>15.738</v>
      </c>
      <c r="U631" s="8">
        <v>16.25</v>
      </c>
      <c r="V631" s="8">
        <v>16.356999999999999</v>
      </c>
      <c r="W631" s="8">
        <v>16.442</v>
      </c>
      <c r="X631" s="38" t="s">
        <v>222</v>
      </c>
      <c r="Y631" s="8">
        <v>108.35300000000001</v>
      </c>
      <c r="Z631" s="8">
        <v>108.35300000000001</v>
      </c>
      <c r="AA631">
        <v>70294.66</v>
      </c>
      <c r="AB631">
        <v>75286.850000000006</v>
      </c>
      <c r="AC631">
        <v>87174.1</v>
      </c>
      <c r="AD631">
        <v>90371.37</v>
      </c>
      <c r="AE631">
        <v>92129.78</v>
      </c>
      <c r="AF631" s="38">
        <v>67846.289999999994</v>
      </c>
      <c r="AG631" s="38">
        <v>70294.66</v>
      </c>
    </row>
    <row r="632" spans="2:33" x14ac:dyDescent="0.25">
      <c r="B632" s="25">
        <v>38981</v>
      </c>
      <c r="C632" s="3">
        <v>628</v>
      </c>
      <c r="D632" s="10">
        <v>20</v>
      </c>
      <c r="E632" s="9">
        <v>19</v>
      </c>
      <c r="F632" s="9">
        <v>1</v>
      </c>
      <c r="G632" s="9" t="s">
        <v>275</v>
      </c>
      <c r="H632" s="18">
        <v>0.1</v>
      </c>
      <c r="I632">
        <v>1.3457967280272598E-4</v>
      </c>
      <c r="J632" s="18">
        <v>12.25</v>
      </c>
      <c r="K632" s="18">
        <v>13.95</v>
      </c>
      <c r="L632" s="18">
        <v>0.87813620071684595</v>
      </c>
      <c r="N632" s="18">
        <v>1318.03</v>
      </c>
      <c r="O632" s="18">
        <v>4.2650000000000006</v>
      </c>
      <c r="P632" s="18">
        <v>0.91241830065359475</v>
      </c>
      <c r="Q632" s="8">
        <v>13.96</v>
      </c>
      <c r="R632" s="8">
        <v>14.99</v>
      </c>
      <c r="S632" s="8">
        <v>15.3</v>
      </c>
      <c r="T632" s="8">
        <v>15.757</v>
      </c>
      <c r="U632" s="8">
        <v>16.309999999999999</v>
      </c>
      <c r="V632" s="8">
        <v>16.425000000000001</v>
      </c>
      <c r="W632" s="8">
        <v>16.515000000000001</v>
      </c>
      <c r="X632" s="38" t="s">
        <v>222</v>
      </c>
      <c r="Y632" s="8">
        <v>109.25699999999999</v>
      </c>
      <c r="Z632" s="8">
        <v>109.25699999999999</v>
      </c>
      <c r="AA632">
        <v>72200.149999999994</v>
      </c>
      <c r="AB632">
        <v>76899.28</v>
      </c>
      <c r="AC632">
        <v>87104.84</v>
      </c>
      <c r="AD632">
        <v>90504.21</v>
      </c>
      <c r="AE632">
        <v>92427.25</v>
      </c>
      <c r="AF632" s="38">
        <v>69676.28</v>
      </c>
      <c r="AG632" s="38">
        <v>72200.149999999994</v>
      </c>
    </row>
    <row r="633" spans="2:33" x14ac:dyDescent="0.25">
      <c r="B633" s="25">
        <v>38982</v>
      </c>
      <c r="C633" s="3">
        <v>629</v>
      </c>
      <c r="D633" s="10">
        <v>20</v>
      </c>
      <c r="E633" s="9">
        <v>18</v>
      </c>
      <c r="F633" s="9">
        <v>2</v>
      </c>
      <c r="G633" s="9" t="s">
        <v>275</v>
      </c>
      <c r="H633" s="18">
        <v>0.1</v>
      </c>
      <c r="I633">
        <v>1.3457967280272598E-4</v>
      </c>
      <c r="J633" s="18">
        <v>12.59</v>
      </c>
      <c r="K633" s="18">
        <v>14.14</v>
      </c>
      <c r="L633" s="18">
        <v>0.89038189533239032</v>
      </c>
      <c r="N633" s="18">
        <v>1314.78</v>
      </c>
      <c r="O633" s="18">
        <v>4.0219999999999985</v>
      </c>
      <c r="P633" s="18">
        <v>0.87821720025109862</v>
      </c>
      <c r="Q633" s="8">
        <v>13.99</v>
      </c>
      <c r="R633" s="8">
        <v>15.15</v>
      </c>
      <c r="S633" s="8">
        <v>15.93</v>
      </c>
      <c r="T633" s="8">
        <v>16.140999999999998</v>
      </c>
      <c r="U633" s="8">
        <v>16.399999999999999</v>
      </c>
      <c r="V633" s="8">
        <v>16.518999999999998</v>
      </c>
      <c r="W633" s="8">
        <v>16.611999999999998</v>
      </c>
      <c r="X633" s="38" t="s">
        <v>222</v>
      </c>
      <c r="Y633" s="8">
        <v>110.74199999999999</v>
      </c>
      <c r="Z633" s="8">
        <v>110.74199999999999</v>
      </c>
      <c r="AA633">
        <v>72430.63</v>
      </c>
      <c r="AB633">
        <v>77969.36</v>
      </c>
      <c r="AC633">
        <v>90552.92</v>
      </c>
      <c r="AD633">
        <v>92546</v>
      </c>
      <c r="AE633">
        <v>93466.01</v>
      </c>
      <c r="AF633" s="38">
        <v>69889.33</v>
      </c>
      <c r="AG633" s="38">
        <v>72430.63</v>
      </c>
    </row>
    <row r="634" spans="2:33" x14ac:dyDescent="0.25">
      <c r="B634" s="25">
        <v>38985</v>
      </c>
      <c r="C634" s="3">
        <v>630</v>
      </c>
      <c r="D634" s="10">
        <v>20</v>
      </c>
      <c r="E634" s="9">
        <v>17</v>
      </c>
      <c r="F634" s="9">
        <v>3</v>
      </c>
      <c r="G634" s="9" t="s">
        <v>275</v>
      </c>
      <c r="H634" s="18">
        <v>0.1</v>
      </c>
      <c r="I634">
        <v>4.0379335591067544E-4</v>
      </c>
      <c r="J634" s="18">
        <v>12.12</v>
      </c>
      <c r="K634" s="18">
        <v>13.72</v>
      </c>
      <c r="L634" s="18">
        <v>0.88338192419825068</v>
      </c>
      <c r="N634" s="18">
        <v>1326.37</v>
      </c>
      <c r="O634" s="18">
        <v>4.3759999999999994</v>
      </c>
      <c r="P634" s="18">
        <v>0.8637236084452975</v>
      </c>
      <c r="Q634" s="8">
        <v>13.5</v>
      </c>
      <c r="R634" s="8">
        <v>14.81</v>
      </c>
      <c r="S634" s="8">
        <v>15.63</v>
      </c>
      <c r="T634" s="8">
        <v>15.917999999999999</v>
      </c>
      <c r="U634" s="8">
        <v>16.27</v>
      </c>
      <c r="V634" s="8">
        <v>16.396000000000001</v>
      </c>
      <c r="W634" s="8">
        <v>16.495999999999999</v>
      </c>
      <c r="X634" s="38" t="s">
        <v>222</v>
      </c>
      <c r="Y634" s="8">
        <v>109.02</v>
      </c>
      <c r="Z634" s="8">
        <v>109.02</v>
      </c>
      <c r="AA634">
        <v>70069.22</v>
      </c>
      <c r="AB634">
        <v>76295.09</v>
      </c>
      <c r="AC634">
        <v>88953.06</v>
      </c>
      <c r="AD634">
        <v>91387.64</v>
      </c>
      <c r="AE634">
        <v>92628.74</v>
      </c>
      <c r="AF634" s="38">
        <v>67582.55</v>
      </c>
      <c r="AG634" s="38">
        <v>70069.22</v>
      </c>
    </row>
    <row r="635" spans="2:33" x14ac:dyDescent="0.25">
      <c r="B635" s="25">
        <v>38986</v>
      </c>
      <c r="C635" s="3">
        <v>631</v>
      </c>
      <c r="D635" s="10">
        <v>20</v>
      </c>
      <c r="E635" s="9">
        <v>16</v>
      </c>
      <c r="F635" s="9">
        <v>4</v>
      </c>
      <c r="G635" s="9" t="s">
        <v>275</v>
      </c>
      <c r="H635" s="18">
        <v>0.1</v>
      </c>
      <c r="I635">
        <v>1.3331417464845785E-4</v>
      </c>
      <c r="J635" s="18">
        <v>11.53</v>
      </c>
      <c r="K635" s="18">
        <v>13.15</v>
      </c>
      <c r="L635" s="18">
        <v>0.87680608365019008</v>
      </c>
      <c r="N635" s="18">
        <v>1336.35</v>
      </c>
      <c r="O635" s="18">
        <v>4.9640000000000004</v>
      </c>
      <c r="P635" s="18">
        <v>0.84311224489795922</v>
      </c>
      <c r="Q635" s="8">
        <v>13.22</v>
      </c>
      <c r="R635" s="8">
        <v>14.49</v>
      </c>
      <c r="S635" s="8">
        <v>15.68</v>
      </c>
      <c r="T635" s="8">
        <v>15.981</v>
      </c>
      <c r="U635" s="8">
        <v>16.350000000000001</v>
      </c>
      <c r="V635" s="8">
        <v>16.43</v>
      </c>
      <c r="W635" s="8">
        <v>16.494</v>
      </c>
      <c r="X635" s="38" t="s">
        <v>222</v>
      </c>
      <c r="Y635" s="8">
        <v>108.64500000000001</v>
      </c>
      <c r="Z635" s="8">
        <v>108.64500000000001</v>
      </c>
      <c r="AA635">
        <v>68612.210000000006</v>
      </c>
      <c r="AB635">
        <v>75051.850000000006</v>
      </c>
      <c r="AC635">
        <v>89263.18</v>
      </c>
      <c r="AD635">
        <v>91779.36</v>
      </c>
      <c r="AE635">
        <v>92953.02</v>
      </c>
      <c r="AF635" s="38">
        <v>66168.240000000005</v>
      </c>
      <c r="AG635" s="38">
        <v>68612.210000000006</v>
      </c>
    </row>
    <row r="636" spans="2:33" x14ac:dyDescent="0.25">
      <c r="B636" s="25">
        <v>38987</v>
      </c>
      <c r="C636" s="3">
        <v>632</v>
      </c>
      <c r="D636" s="10">
        <v>20</v>
      </c>
      <c r="E636" s="9">
        <v>15</v>
      </c>
      <c r="F636" s="9">
        <v>5</v>
      </c>
      <c r="G636" s="9" t="s">
        <v>275</v>
      </c>
      <c r="H636" s="18">
        <v>0.1</v>
      </c>
      <c r="I636">
        <v>1.3331417464845785E-4</v>
      </c>
      <c r="J636" s="18">
        <v>11.58</v>
      </c>
      <c r="K636" s="18">
        <v>13.34</v>
      </c>
      <c r="L636" s="18">
        <v>0.86806596701649175</v>
      </c>
      <c r="N636" s="18">
        <v>1336.59</v>
      </c>
      <c r="O636" s="18">
        <v>4.9870000000000001</v>
      </c>
      <c r="P636" s="18">
        <v>0.84086569064290262</v>
      </c>
      <c r="Q636" s="8">
        <v>13.21</v>
      </c>
      <c r="R636" s="8">
        <v>14.69</v>
      </c>
      <c r="S636" s="8">
        <v>15.71</v>
      </c>
      <c r="T636" s="8">
        <v>16.024999999999999</v>
      </c>
      <c r="U636" s="8">
        <v>16.41</v>
      </c>
      <c r="V636" s="8">
        <v>16.498000000000001</v>
      </c>
      <c r="W636" s="8">
        <v>16.567</v>
      </c>
      <c r="X636" s="38" t="s">
        <v>222</v>
      </c>
      <c r="Y636" s="8">
        <v>109.11000000000001</v>
      </c>
      <c r="Z636" s="8">
        <v>109.11000000000001</v>
      </c>
      <c r="AA636">
        <v>68836.759999999995</v>
      </c>
      <c r="AB636">
        <v>75861.22</v>
      </c>
      <c r="AC636">
        <v>89464.88</v>
      </c>
      <c r="AD636">
        <v>92065.68</v>
      </c>
      <c r="AE636">
        <v>93306.22</v>
      </c>
      <c r="AF636" s="38">
        <v>66375.97</v>
      </c>
      <c r="AG636" s="38">
        <v>68836.759999999995</v>
      </c>
    </row>
    <row r="637" spans="2:33" x14ac:dyDescent="0.25">
      <c r="B637" s="25">
        <v>38988</v>
      </c>
      <c r="C637" s="3">
        <v>633</v>
      </c>
      <c r="D637" s="10">
        <v>20</v>
      </c>
      <c r="E637" s="9">
        <v>14</v>
      </c>
      <c r="F637" s="9">
        <v>6</v>
      </c>
      <c r="G637" s="9" t="s">
        <v>275</v>
      </c>
      <c r="H637" s="18">
        <v>0.1</v>
      </c>
      <c r="I637">
        <v>1.3331417464845785E-4</v>
      </c>
      <c r="J637" s="18">
        <v>11.72</v>
      </c>
      <c r="K637" s="18">
        <v>13.46</v>
      </c>
      <c r="L637" s="18">
        <v>0.87072808320950967</v>
      </c>
      <c r="N637" s="18">
        <v>1338.88</v>
      </c>
      <c r="O637" s="18">
        <v>4.8809999999999985</v>
      </c>
      <c r="P637" s="18">
        <v>0.84217252396166131</v>
      </c>
      <c r="Q637" s="8">
        <v>13.18</v>
      </c>
      <c r="R637" s="8">
        <v>14.63</v>
      </c>
      <c r="S637" s="8">
        <v>15.65</v>
      </c>
      <c r="T637" s="8">
        <v>16.001000000000001</v>
      </c>
      <c r="U637" s="8">
        <v>16.43</v>
      </c>
      <c r="V637" s="8">
        <v>16.526</v>
      </c>
      <c r="W637" s="8">
        <v>16.600999999999999</v>
      </c>
      <c r="X637" s="38" t="s">
        <v>222</v>
      </c>
      <c r="Y637" s="8">
        <v>109.01799999999999</v>
      </c>
      <c r="Z637" s="8">
        <v>109.01799999999999</v>
      </c>
      <c r="AA637">
        <v>68649.320000000007</v>
      </c>
      <c r="AB637">
        <v>75567.81</v>
      </c>
      <c r="AC637">
        <v>89198.3</v>
      </c>
      <c r="AD637">
        <v>92016.35</v>
      </c>
      <c r="AE637">
        <v>93397.34</v>
      </c>
      <c r="AF637" s="38">
        <v>66186.38</v>
      </c>
      <c r="AG637" s="38">
        <v>68649.320000000007</v>
      </c>
    </row>
    <row r="638" spans="2:33" x14ac:dyDescent="0.25">
      <c r="B638" s="25">
        <v>38989</v>
      </c>
      <c r="C638" s="3">
        <v>634</v>
      </c>
      <c r="D638" s="10">
        <v>20</v>
      </c>
      <c r="E638" s="9">
        <v>13</v>
      </c>
      <c r="F638" s="9">
        <v>7</v>
      </c>
      <c r="G638" s="9" t="s">
        <v>275</v>
      </c>
      <c r="H638" s="18">
        <v>0.1</v>
      </c>
      <c r="I638">
        <v>1.3331417464845785E-4</v>
      </c>
      <c r="J638" s="18">
        <v>11.98</v>
      </c>
      <c r="K638" s="18">
        <v>13.71</v>
      </c>
      <c r="L638" s="18">
        <v>0.87381473377097008</v>
      </c>
      <c r="N638" s="18">
        <v>1335.85</v>
      </c>
      <c r="O638" s="18">
        <v>4.7480000000000011</v>
      </c>
      <c r="P638" s="18">
        <v>0.83866837387964155</v>
      </c>
      <c r="Q638" s="8">
        <v>13.1</v>
      </c>
      <c r="R638" s="8">
        <v>14.63</v>
      </c>
      <c r="S638" s="8">
        <v>15.62</v>
      </c>
      <c r="T638" s="8">
        <v>16.04</v>
      </c>
      <c r="U638" s="8">
        <v>16.55</v>
      </c>
      <c r="V638" s="8">
        <v>16.649999999999999</v>
      </c>
      <c r="W638" s="8">
        <v>16.728000000000002</v>
      </c>
      <c r="X638" s="38" t="s">
        <v>222</v>
      </c>
      <c r="Y638" s="8">
        <v>109.31800000000001</v>
      </c>
      <c r="Z638" s="8">
        <v>109.31800000000001</v>
      </c>
      <c r="AA638">
        <v>68397.67</v>
      </c>
      <c r="AB638">
        <v>75524.94</v>
      </c>
      <c r="AC638">
        <v>89177.11</v>
      </c>
      <c r="AD638">
        <v>92412.32</v>
      </c>
      <c r="AE638">
        <v>94005.88</v>
      </c>
      <c r="AF638" s="38">
        <v>65934.929999999993</v>
      </c>
      <c r="AG638" s="38">
        <v>68397.67</v>
      </c>
    </row>
    <row r="639" spans="2:33" x14ac:dyDescent="0.25">
      <c r="B639" s="25">
        <v>38992</v>
      </c>
      <c r="C639" s="3">
        <v>635</v>
      </c>
      <c r="D639" s="10">
        <v>20</v>
      </c>
      <c r="E639" s="9">
        <v>12</v>
      </c>
      <c r="F639" s="9">
        <v>8</v>
      </c>
      <c r="G639" s="9" t="s">
        <v>275</v>
      </c>
      <c r="H639" s="18">
        <v>0.1</v>
      </c>
      <c r="I639">
        <v>3.9999584432237612E-4</v>
      </c>
      <c r="J639" s="18">
        <v>12.57</v>
      </c>
      <c r="K639" s="18">
        <v>13.92</v>
      </c>
      <c r="L639" s="18">
        <v>0.90301724137931039</v>
      </c>
      <c r="N639" s="18">
        <v>1331.32</v>
      </c>
      <c r="O639" s="18">
        <v>4.1819999999999986</v>
      </c>
      <c r="P639" s="18">
        <v>0.85540626999360192</v>
      </c>
      <c r="Q639" s="8">
        <v>13.37</v>
      </c>
      <c r="R639" s="8">
        <v>14.83</v>
      </c>
      <c r="S639" s="8">
        <v>15.63</v>
      </c>
      <c r="T639" s="8">
        <v>16.041</v>
      </c>
      <c r="U639" s="8">
        <v>16.54</v>
      </c>
      <c r="V639" s="8">
        <v>16.658999999999999</v>
      </c>
      <c r="W639" s="8">
        <v>16.751999999999999</v>
      </c>
      <c r="X639" s="38" t="s">
        <v>222</v>
      </c>
      <c r="Y639" s="8">
        <v>109.82199999999999</v>
      </c>
      <c r="Z639" s="8">
        <v>109.82199999999999</v>
      </c>
      <c r="AA639">
        <v>69632.160000000003</v>
      </c>
      <c r="AB639">
        <v>76178.41</v>
      </c>
      <c r="AC639">
        <v>89248.93</v>
      </c>
      <c r="AD639">
        <v>92429.94</v>
      </c>
      <c r="AE639">
        <v>94060.95</v>
      </c>
      <c r="AF639" s="38">
        <v>67098.600000000006</v>
      </c>
      <c r="AG639" s="38">
        <v>69632.160000000003</v>
      </c>
    </row>
    <row r="640" spans="2:33" x14ac:dyDescent="0.25">
      <c r="B640" s="25">
        <v>38993</v>
      </c>
      <c r="C640" s="3">
        <v>636</v>
      </c>
      <c r="D640" s="10">
        <v>20</v>
      </c>
      <c r="E640" s="9">
        <v>11</v>
      </c>
      <c r="F640" s="9">
        <v>9</v>
      </c>
      <c r="G640" s="9" t="s">
        <v>275</v>
      </c>
      <c r="H640" s="18">
        <v>0.1</v>
      </c>
      <c r="I640">
        <v>1.3317357283559872E-4</v>
      </c>
      <c r="J640" s="18">
        <v>12.24</v>
      </c>
      <c r="K640" s="18">
        <v>13.78</v>
      </c>
      <c r="L640" s="18">
        <v>0.88824383164005816</v>
      </c>
      <c r="N640" s="18">
        <v>1334.11</v>
      </c>
      <c r="O640" s="18">
        <v>4.4530000000000012</v>
      </c>
      <c r="P640" s="18">
        <v>0.86640976236351963</v>
      </c>
      <c r="Q640" s="8">
        <v>13.49</v>
      </c>
      <c r="R640" s="8">
        <v>14.7</v>
      </c>
      <c r="S640" s="8">
        <v>15.57</v>
      </c>
      <c r="T640" s="8">
        <v>15.972</v>
      </c>
      <c r="U640" s="8">
        <v>16.46</v>
      </c>
      <c r="V640" s="8">
        <v>16.59</v>
      </c>
      <c r="W640" s="8">
        <v>16.693000000000001</v>
      </c>
      <c r="X640" s="38" t="s">
        <v>222</v>
      </c>
      <c r="Y640" s="8">
        <v>109.47500000000001</v>
      </c>
      <c r="Z640" s="8">
        <v>109.47500000000001</v>
      </c>
      <c r="AA640">
        <v>69678.66</v>
      </c>
      <c r="AB640">
        <v>75694.570000000007</v>
      </c>
      <c r="AC640">
        <v>88899.36</v>
      </c>
      <c r="AD640">
        <v>92022.02</v>
      </c>
      <c r="AE640">
        <v>93668.27</v>
      </c>
      <c r="AF640" s="38">
        <v>67134.48</v>
      </c>
      <c r="AG640" s="38">
        <v>69678.66</v>
      </c>
    </row>
    <row r="641" spans="2:33" x14ac:dyDescent="0.25">
      <c r="B641" s="25">
        <v>38994</v>
      </c>
      <c r="C641" s="3">
        <v>637</v>
      </c>
      <c r="D641" s="10">
        <v>20</v>
      </c>
      <c r="E641" s="9">
        <v>10</v>
      </c>
      <c r="F641" s="9">
        <v>10</v>
      </c>
      <c r="G641" s="9" t="s">
        <v>275</v>
      </c>
      <c r="H641" s="18">
        <v>0.1</v>
      </c>
      <c r="I641">
        <v>1.3317357283559872E-4</v>
      </c>
      <c r="J641" s="18">
        <v>11.86</v>
      </c>
      <c r="K641" s="18">
        <v>13.37</v>
      </c>
      <c r="L641" s="18">
        <v>0.88706058339566196</v>
      </c>
      <c r="N641" s="18">
        <v>1350.2</v>
      </c>
      <c r="O641" s="18">
        <v>4.9080000000000013</v>
      </c>
      <c r="P641" s="18">
        <v>0.83629191321499008</v>
      </c>
      <c r="Q641" s="8">
        <v>12.72</v>
      </c>
      <c r="R641" s="8">
        <v>14.05</v>
      </c>
      <c r="S641" s="8">
        <v>15.21</v>
      </c>
      <c r="T641" s="8">
        <v>15.787000000000001</v>
      </c>
      <c r="U641" s="8">
        <v>16.48</v>
      </c>
      <c r="V641" s="8">
        <v>16.640999999999998</v>
      </c>
      <c r="W641" s="8">
        <v>16.768000000000001</v>
      </c>
      <c r="X641" s="38" t="s">
        <v>222</v>
      </c>
      <c r="Y641" s="8">
        <v>107.65600000000001</v>
      </c>
      <c r="Z641" s="8">
        <v>107.65600000000001</v>
      </c>
      <c r="AA641">
        <v>66178.05</v>
      </c>
      <c r="AB641">
        <v>73179</v>
      </c>
      <c r="AC641">
        <v>87375.15</v>
      </c>
      <c r="AD641">
        <v>91566.11</v>
      </c>
      <c r="AE641">
        <v>93711.09</v>
      </c>
      <c r="AF641" s="38">
        <v>63752.75</v>
      </c>
      <c r="AG641" s="38">
        <v>66178.05</v>
      </c>
    </row>
    <row r="642" spans="2:33" x14ac:dyDescent="0.25">
      <c r="B642" s="25">
        <v>38995</v>
      </c>
      <c r="C642" s="3">
        <v>638</v>
      </c>
      <c r="D642" s="10">
        <v>20</v>
      </c>
      <c r="E642" s="9">
        <v>9</v>
      </c>
      <c r="F642" s="9">
        <v>11</v>
      </c>
      <c r="G642" s="9" t="s">
        <v>275</v>
      </c>
      <c r="H642" s="18">
        <v>0.1</v>
      </c>
      <c r="I642">
        <v>1.3317357283559872E-4</v>
      </c>
      <c r="J642" s="18">
        <v>11.98</v>
      </c>
      <c r="K642" s="18">
        <v>13.44</v>
      </c>
      <c r="L642" s="18">
        <v>0.89136904761904767</v>
      </c>
      <c r="N642" s="18">
        <v>1353.22</v>
      </c>
      <c r="O642" s="18">
        <v>4.7839999999999989</v>
      </c>
      <c r="P642" s="18">
        <v>0.83532536520584322</v>
      </c>
      <c r="Q642" s="8">
        <v>12.58</v>
      </c>
      <c r="R642" s="8">
        <v>13.95</v>
      </c>
      <c r="S642" s="8">
        <v>15.06</v>
      </c>
      <c r="T642" s="8">
        <v>15.66</v>
      </c>
      <c r="U642" s="8">
        <v>16.38</v>
      </c>
      <c r="V642" s="8">
        <v>16.596</v>
      </c>
      <c r="W642" s="8">
        <v>16.763999999999999</v>
      </c>
      <c r="X642" s="38" t="s">
        <v>222</v>
      </c>
      <c r="Y642" s="8">
        <v>106.99</v>
      </c>
      <c r="Z642" s="8">
        <v>106.99</v>
      </c>
      <c r="AA642">
        <v>65606.33</v>
      </c>
      <c r="AB642">
        <v>72553.509999999995</v>
      </c>
      <c r="AC642">
        <v>86613.89</v>
      </c>
      <c r="AD642">
        <v>90943.16</v>
      </c>
      <c r="AE642">
        <v>93336.29</v>
      </c>
      <c r="AF642" s="38">
        <v>63193.49</v>
      </c>
      <c r="AG642" s="38">
        <v>65606.33</v>
      </c>
    </row>
    <row r="643" spans="2:33" x14ac:dyDescent="0.25">
      <c r="B643" s="25">
        <v>38996</v>
      </c>
      <c r="C643" s="3">
        <v>639</v>
      </c>
      <c r="D643" s="10">
        <v>20</v>
      </c>
      <c r="E643" s="9">
        <v>8</v>
      </c>
      <c r="F643" s="9">
        <v>-8</v>
      </c>
      <c r="G643" s="9" t="s">
        <v>275</v>
      </c>
      <c r="H643" s="18">
        <v>0.1</v>
      </c>
      <c r="I643">
        <v>1.3317357283559872E-4</v>
      </c>
      <c r="J643" s="18">
        <v>11.56</v>
      </c>
      <c r="K643" s="18">
        <v>13.12</v>
      </c>
      <c r="L643" s="18">
        <v>0.88109756097560987</v>
      </c>
      <c r="N643" s="18">
        <v>1349.59</v>
      </c>
      <c r="O643" s="18">
        <v>5.1169999999999991</v>
      </c>
      <c r="P643" s="18">
        <v>0.83534136546184745</v>
      </c>
      <c r="Q643" s="8">
        <v>12.48</v>
      </c>
      <c r="R643" s="8">
        <v>13.98</v>
      </c>
      <c r="S643" s="8">
        <v>14.94</v>
      </c>
      <c r="T643" s="8">
        <v>15.568</v>
      </c>
      <c r="U643" s="8">
        <v>16.32</v>
      </c>
      <c r="V643" s="8">
        <v>16.52</v>
      </c>
      <c r="W643" s="8">
        <v>16.677</v>
      </c>
      <c r="X643" s="38" t="s">
        <v>222</v>
      </c>
      <c r="Y643" s="8">
        <v>106.48499999999999</v>
      </c>
      <c r="Z643" s="8">
        <v>106.48499999999999</v>
      </c>
      <c r="AA643">
        <v>65507.37</v>
      </c>
      <c r="AB643">
        <v>72265.33</v>
      </c>
      <c r="AC643">
        <v>86045.75</v>
      </c>
      <c r="AD643">
        <v>90543.85</v>
      </c>
      <c r="AE643">
        <v>92922.73</v>
      </c>
      <c r="AF643" s="38">
        <v>63089.75</v>
      </c>
      <c r="AG643" s="38">
        <v>65507.37</v>
      </c>
    </row>
    <row r="644" spans="2:33" x14ac:dyDescent="0.25">
      <c r="B644" s="25">
        <v>38999</v>
      </c>
      <c r="C644" s="3">
        <v>640</v>
      </c>
      <c r="D644" s="10">
        <v>20</v>
      </c>
      <c r="E644" s="9">
        <v>7</v>
      </c>
      <c r="F644" s="9">
        <v>-7</v>
      </c>
      <c r="G644" s="9" t="s">
        <v>275</v>
      </c>
      <c r="H644" s="18">
        <v>0.1</v>
      </c>
      <c r="I644">
        <v>3.9957392647038681E-4</v>
      </c>
      <c r="J644" s="18">
        <v>11.68</v>
      </c>
      <c r="K644" s="18">
        <v>13.09</v>
      </c>
      <c r="L644" s="18">
        <v>0.89228418640183349</v>
      </c>
      <c r="N644" s="18">
        <v>1350.66</v>
      </c>
      <c r="O644" s="18">
        <v>4.8930000000000007</v>
      </c>
      <c r="P644" s="18">
        <v>0.82523616734143046</v>
      </c>
      <c r="Q644" s="8">
        <v>12.23</v>
      </c>
      <c r="R644" s="8">
        <v>13.73</v>
      </c>
      <c r="S644" s="8">
        <v>14.82</v>
      </c>
      <c r="T644" s="8">
        <v>15.462999999999999</v>
      </c>
      <c r="U644" s="8">
        <v>16.23</v>
      </c>
      <c r="V644" s="8">
        <v>16.422000000000001</v>
      </c>
      <c r="W644" s="8">
        <v>16.573</v>
      </c>
      <c r="X644" s="38" t="s">
        <v>222</v>
      </c>
      <c r="Y644" s="8">
        <v>105.46799999999999</v>
      </c>
      <c r="Z644" s="8">
        <v>105.46799999999999</v>
      </c>
      <c r="AA644">
        <v>64316.39</v>
      </c>
      <c r="AB644">
        <v>71475.259999999995</v>
      </c>
      <c r="AC644">
        <v>85462.04</v>
      </c>
      <c r="AD644">
        <v>90042.92</v>
      </c>
      <c r="AE644">
        <v>92406.91</v>
      </c>
      <c r="AF644" s="38">
        <v>61917.51</v>
      </c>
      <c r="AG644" s="38">
        <v>64316.39</v>
      </c>
    </row>
    <row r="645" spans="2:33" x14ac:dyDescent="0.25">
      <c r="B645" s="25">
        <v>39000</v>
      </c>
      <c r="C645" s="3">
        <v>641</v>
      </c>
      <c r="D645" s="10">
        <v>20</v>
      </c>
      <c r="E645" s="9">
        <v>6</v>
      </c>
      <c r="F645" s="9">
        <v>-6</v>
      </c>
      <c r="G645" s="9" t="s">
        <v>275</v>
      </c>
      <c r="H645" s="18">
        <v>0.1</v>
      </c>
      <c r="I645">
        <v>1.3317357283559872E-4</v>
      </c>
      <c r="J645" s="18">
        <v>11.52</v>
      </c>
      <c r="K645" s="18">
        <v>13.08</v>
      </c>
      <c r="L645" s="18">
        <v>0.88073394495412838</v>
      </c>
      <c r="N645" s="18">
        <v>1353.42</v>
      </c>
      <c r="O645" s="18">
        <v>4.7040000000000006</v>
      </c>
      <c r="P645" s="18">
        <v>0.80164158686730513</v>
      </c>
      <c r="Q645" s="8">
        <v>11.72</v>
      </c>
      <c r="R645" s="8">
        <v>13.44</v>
      </c>
      <c r="S645" s="8">
        <v>14.62</v>
      </c>
      <c r="T645" s="8">
        <v>15.276999999999999</v>
      </c>
      <c r="U645" s="8">
        <v>16.059999999999999</v>
      </c>
      <c r="V645" s="8">
        <v>16.152000000000001</v>
      </c>
      <c r="W645" s="8">
        <v>16.224</v>
      </c>
      <c r="X645" s="38" t="s">
        <v>222</v>
      </c>
      <c r="Y645" s="8">
        <v>103.49300000000001</v>
      </c>
      <c r="Z645" s="8">
        <v>103.49300000000001</v>
      </c>
      <c r="AA645">
        <v>62600.81</v>
      </c>
      <c r="AB645">
        <v>70365.279999999999</v>
      </c>
      <c r="AC645">
        <v>84408.93</v>
      </c>
      <c r="AD645">
        <v>89071.19</v>
      </c>
      <c r="AE645">
        <v>91020.41</v>
      </c>
      <c r="AF645" s="38">
        <v>60257.67</v>
      </c>
      <c r="AG645" s="38">
        <v>62600.81</v>
      </c>
    </row>
    <row r="646" spans="2:33" x14ac:dyDescent="0.25">
      <c r="B646" s="25">
        <v>39001</v>
      </c>
      <c r="C646" s="3">
        <v>642</v>
      </c>
      <c r="D646" s="10">
        <v>20</v>
      </c>
      <c r="E646" s="9">
        <v>5</v>
      </c>
      <c r="F646" s="9">
        <v>-5</v>
      </c>
      <c r="G646" s="9" t="s">
        <v>275</v>
      </c>
      <c r="H646" s="18">
        <v>0.1</v>
      </c>
      <c r="I646">
        <v>1.3556405100367819E-4</v>
      </c>
      <c r="J646" s="18">
        <v>11.62</v>
      </c>
      <c r="K646" s="18">
        <v>13.15</v>
      </c>
      <c r="L646" s="18">
        <v>0.88365019011406831</v>
      </c>
      <c r="N646" s="18">
        <v>1349.95</v>
      </c>
      <c r="O646" s="18">
        <v>4.6169999999999991</v>
      </c>
      <c r="P646" s="18">
        <v>0.8047091412742382</v>
      </c>
      <c r="Q646" s="8">
        <v>11.62</v>
      </c>
      <c r="R646" s="8">
        <v>13.24</v>
      </c>
      <c r="S646" s="8">
        <v>14.44</v>
      </c>
      <c r="T646" s="8">
        <v>15.148</v>
      </c>
      <c r="U646" s="8">
        <v>15.99</v>
      </c>
      <c r="V646" s="8">
        <v>16.128</v>
      </c>
      <c r="W646" s="8">
        <v>16.236999999999998</v>
      </c>
      <c r="X646" s="38" t="s">
        <v>222</v>
      </c>
      <c r="Y646" s="8">
        <v>102.80299999999998</v>
      </c>
      <c r="Z646" s="8">
        <v>102.80299999999998</v>
      </c>
      <c r="AA646">
        <v>61767.24</v>
      </c>
      <c r="AB646">
        <v>69466.09</v>
      </c>
      <c r="AC646">
        <v>83628.66</v>
      </c>
      <c r="AD646">
        <v>88607.43</v>
      </c>
      <c r="AE646">
        <v>90812.75</v>
      </c>
      <c r="AF646" s="38">
        <v>59447.13</v>
      </c>
      <c r="AG646" s="38">
        <v>61767.24</v>
      </c>
    </row>
    <row r="647" spans="2:33" x14ac:dyDescent="0.25">
      <c r="B647" s="25">
        <v>39002</v>
      </c>
      <c r="C647" s="3">
        <v>643</v>
      </c>
      <c r="D647" s="10">
        <v>20</v>
      </c>
      <c r="E647" s="9">
        <v>4</v>
      </c>
      <c r="F647" s="9">
        <v>-4</v>
      </c>
      <c r="G647" s="9" t="s">
        <v>275</v>
      </c>
      <c r="H647" s="18">
        <v>0.1</v>
      </c>
      <c r="I647">
        <v>1.3556405100367819E-4</v>
      </c>
      <c r="J647" s="18">
        <v>11.09</v>
      </c>
      <c r="K647" s="18">
        <v>12.66</v>
      </c>
      <c r="L647" s="18">
        <v>0.87598736176935232</v>
      </c>
      <c r="N647" s="18">
        <v>1362.83</v>
      </c>
      <c r="O647" s="18">
        <v>4.972999999999999</v>
      </c>
      <c r="P647" s="18">
        <v>0.80911680911680917</v>
      </c>
      <c r="Q647" s="8">
        <v>11.36</v>
      </c>
      <c r="R647" s="8">
        <v>12.95</v>
      </c>
      <c r="S647" s="8">
        <v>14.04</v>
      </c>
      <c r="T647" s="8">
        <v>14.81</v>
      </c>
      <c r="U647" s="8">
        <v>15.72</v>
      </c>
      <c r="V647" s="8">
        <v>15.912000000000001</v>
      </c>
      <c r="W647" s="8">
        <v>16.062999999999999</v>
      </c>
      <c r="X647" s="38" t="s">
        <v>222</v>
      </c>
      <c r="Y647" s="8">
        <v>100.855</v>
      </c>
      <c r="Z647" s="8">
        <v>100.855</v>
      </c>
      <c r="AA647">
        <v>60417.46</v>
      </c>
      <c r="AB647">
        <v>67626.34</v>
      </c>
      <c r="AC647">
        <v>81687.259999999995</v>
      </c>
      <c r="AD647">
        <v>87031.17</v>
      </c>
      <c r="AE647">
        <v>89518.07</v>
      </c>
      <c r="AF647" s="38">
        <v>58139.99</v>
      </c>
      <c r="AG647" s="38">
        <v>60417.46</v>
      </c>
    </row>
    <row r="648" spans="2:33" x14ac:dyDescent="0.25">
      <c r="B648" s="25">
        <v>39003</v>
      </c>
      <c r="C648" s="3">
        <v>644</v>
      </c>
      <c r="D648" s="10">
        <v>20</v>
      </c>
      <c r="E648" s="9">
        <v>3</v>
      </c>
      <c r="F648" s="9">
        <v>-3</v>
      </c>
      <c r="G648" s="9" t="s">
        <v>275</v>
      </c>
      <c r="H648" s="18">
        <v>0.1</v>
      </c>
      <c r="I648">
        <v>1.3556405100367819E-4</v>
      </c>
      <c r="J648" s="18">
        <v>10.75</v>
      </c>
      <c r="K648" s="18">
        <v>12.32</v>
      </c>
      <c r="L648" s="18">
        <v>0.87256493506493504</v>
      </c>
      <c r="N648" s="18">
        <v>1365.62</v>
      </c>
      <c r="O648" s="18">
        <v>5.2050000000000001</v>
      </c>
      <c r="P648" s="18">
        <v>0.80780346820809246</v>
      </c>
      <c r="Q648" s="8">
        <v>11.18</v>
      </c>
      <c r="R648" s="8">
        <v>12.78</v>
      </c>
      <c r="S648" s="8">
        <v>13.84</v>
      </c>
      <c r="T648" s="8">
        <v>14.582000000000001</v>
      </c>
      <c r="U648" s="8">
        <v>15.46</v>
      </c>
      <c r="V648" s="8">
        <v>15.738</v>
      </c>
      <c r="W648" s="8">
        <v>15.955</v>
      </c>
      <c r="X648" s="38" t="s">
        <v>222</v>
      </c>
      <c r="Y648" s="8">
        <v>99.534999999999997</v>
      </c>
      <c r="Z648" s="8">
        <v>99.534999999999997</v>
      </c>
      <c r="AA648">
        <v>59610.51</v>
      </c>
      <c r="AB648">
        <v>66682.75</v>
      </c>
      <c r="AC648">
        <v>80454.22</v>
      </c>
      <c r="AD648">
        <v>85617.72</v>
      </c>
      <c r="AE648">
        <v>88474.99</v>
      </c>
      <c r="AF648" s="38">
        <v>57355.58</v>
      </c>
      <c r="AG648" s="38">
        <v>59610.51</v>
      </c>
    </row>
    <row r="649" spans="2:33" x14ac:dyDescent="0.25">
      <c r="B649" s="25">
        <v>39006</v>
      </c>
      <c r="C649" s="3">
        <v>645</v>
      </c>
      <c r="D649" s="10">
        <v>20</v>
      </c>
      <c r="E649" s="9">
        <v>2</v>
      </c>
      <c r="F649" s="9">
        <v>-2</v>
      </c>
      <c r="G649" s="9" t="s">
        <v>275</v>
      </c>
      <c r="H649" s="18">
        <v>0.1</v>
      </c>
      <c r="I649">
        <v>4.0674728833822726E-4</v>
      </c>
      <c r="J649" s="18">
        <v>11.09</v>
      </c>
      <c r="K649" s="18">
        <v>12.55</v>
      </c>
      <c r="L649" s="18">
        <v>0.8836653386454183</v>
      </c>
      <c r="N649" s="18">
        <v>1369.06</v>
      </c>
      <c r="O649" s="18">
        <v>4.7059999999999995</v>
      </c>
      <c r="P649" s="18">
        <v>0.77574872169466758</v>
      </c>
      <c r="Q649" s="8">
        <v>10.62</v>
      </c>
      <c r="R649" s="8">
        <v>12.51</v>
      </c>
      <c r="S649" s="8">
        <v>13.69</v>
      </c>
      <c r="T649" s="8">
        <v>14.375999999999999</v>
      </c>
      <c r="U649" s="8">
        <v>15.19</v>
      </c>
      <c r="V649" s="8">
        <v>15.531000000000001</v>
      </c>
      <c r="W649" s="8">
        <v>15.795999999999999</v>
      </c>
      <c r="X649" s="38" t="s">
        <v>222</v>
      </c>
      <c r="Y649" s="8">
        <v>97.712999999999994</v>
      </c>
      <c r="Z649" s="8">
        <v>97.712999999999994</v>
      </c>
      <c r="AA649">
        <v>58222.43</v>
      </c>
      <c r="AB649">
        <v>65923.31</v>
      </c>
      <c r="AC649">
        <v>79375.61</v>
      </c>
      <c r="AD649">
        <v>84184.39</v>
      </c>
      <c r="AE649">
        <v>87305.3</v>
      </c>
      <c r="AF649" s="38">
        <v>55996.68</v>
      </c>
      <c r="AG649" s="38">
        <v>58222.43</v>
      </c>
    </row>
    <row r="650" spans="2:33" x14ac:dyDescent="0.25">
      <c r="B650" s="25">
        <v>39007</v>
      </c>
      <c r="C650" s="3">
        <v>646</v>
      </c>
      <c r="D650" s="10">
        <v>20</v>
      </c>
      <c r="E650" s="9">
        <v>1</v>
      </c>
      <c r="F650" s="9">
        <v>-1</v>
      </c>
      <c r="G650" s="9" t="s">
        <v>275</v>
      </c>
      <c r="H650" s="18">
        <v>0.1</v>
      </c>
      <c r="I650">
        <v>1.3809571860834424E-4</v>
      </c>
      <c r="J650" s="18">
        <v>11.75</v>
      </c>
      <c r="K650" s="18">
        <v>12.98</v>
      </c>
      <c r="L650" s="18">
        <v>0.90523882896764252</v>
      </c>
      <c r="N650" s="18">
        <v>1364.05</v>
      </c>
      <c r="O650" s="18">
        <v>4.1470000000000002</v>
      </c>
      <c r="P650" s="18">
        <v>0.81851311953352768</v>
      </c>
      <c r="Q650" s="8">
        <v>11.23</v>
      </c>
      <c r="R650" s="8">
        <v>12.65</v>
      </c>
      <c r="S650" s="8">
        <v>13.72</v>
      </c>
      <c r="T650" s="8">
        <v>14.462</v>
      </c>
      <c r="U650" s="8">
        <v>15.34</v>
      </c>
      <c r="V650" s="8">
        <v>15.654</v>
      </c>
      <c r="W650" s="8">
        <v>15.897</v>
      </c>
      <c r="X650" s="38" t="s">
        <v>222</v>
      </c>
      <c r="Y650" s="8">
        <v>98.953000000000003</v>
      </c>
      <c r="Z650" s="8">
        <v>98.953000000000003</v>
      </c>
      <c r="AA650">
        <v>58997.2</v>
      </c>
      <c r="AB650">
        <v>66104.100000000006</v>
      </c>
      <c r="AC650">
        <v>79847.05</v>
      </c>
      <c r="AD650">
        <v>85011.78</v>
      </c>
      <c r="AE650">
        <v>88018.96</v>
      </c>
      <c r="AF650" s="38">
        <v>56734.1</v>
      </c>
      <c r="AG650" s="38">
        <v>58997.2</v>
      </c>
    </row>
    <row r="651" spans="2:33" x14ac:dyDescent="0.25">
      <c r="B651" s="25">
        <v>39008</v>
      </c>
      <c r="C651" s="3">
        <v>647</v>
      </c>
      <c r="D651" s="10">
        <v>20</v>
      </c>
      <c r="E651" s="9">
        <v>20</v>
      </c>
      <c r="F651" s="9">
        <v>0</v>
      </c>
      <c r="G651" s="9" t="s">
        <v>276</v>
      </c>
      <c r="H651" s="18">
        <v>0.1</v>
      </c>
      <c r="I651">
        <v>1.3809571860834424E-4</v>
      </c>
      <c r="J651" s="18">
        <v>11.34</v>
      </c>
      <c r="K651" s="18">
        <v>12.74</v>
      </c>
      <c r="L651" s="18">
        <v>0.89010989010989006</v>
      </c>
      <c r="N651" s="18">
        <v>1365.8</v>
      </c>
      <c r="O651" s="18">
        <v>4.7899999999999991</v>
      </c>
      <c r="P651" s="18">
        <v>0.87955847422104227</v>
      </c>
      <c r="Q651" s="8">
        <v>12.59</v>
      </c>
      <c r="R651" s="8">
        <v>13.59</v>
      </c>
      <c r="S651" s="8">
        <v>14.314</v>
      </c>
      <c r="T651" s="8">
        <v>15.17</v>
      </c>
      <c r="U651" s="8">
        <v>15.542999999999999</v>
      </c>
      <c r="V651" s="8">
        <v>15.832000000000001</v>
      </c>
      <c r="W651" s="8">
        <v>16.13</v>
      </c>
      <c r="X651" s="38" t="s">
        <v>222</v>
      </c>
      <c r="Y651" s="8">
        <v>103.16899999999998</v>
      </c>
      <c r="Z651" s="8">
        <v>103.16899999999998</v>
      </c>
      <c r="AA651">
        <v>58725.52</v>
      </c>
      <c r="AB651">
        <v>65486.879999999997</v>
      </c>
      <c r="AC651">
        <v>79040.94</v>
      </c>
      <c r="AD651">
        <v>84081.41</v>
      </c>
      <c r="AE651">
        <v>87381.64</v>
      </c>
      <c r="AF651" s="38">
        <v>56465.01</v>
      </c>
      <c r="AG651" s="38">
        <v>58725.52</v>
      </c>
    </row>
    <row r="652" spans="2:33" x14ac:dyDescent="0.25">
      <c r="B652" s="25">
        <v>39009</v>
      </c>
      <c r="C652" s="3">
        <v>648</v>
      </c>
      <c r="D652" s="10">
        <v>20</v>
      </c>
      <c r="E652" s="9">
        <v>19</v>
      </c>
      <c r="F652" s="9">
        <v>1</v>
      </c>
      <c r="G652" s="9" t="s">
        <v>276</v>
      </c>
      <c r="H652" s="18">
        <v>0.1</v>
      </c>
      <c r="I652">
        <v>1.3809571860834424E-4</v>
      </c>
      <c r="J652" s="18">
        <v>10.9</v>
      </c>
      <c r="K652" s="18">
        <v>12.48</v>
      </c>
      <c r="L652" s="18">
        <v>0.8733974358974359</v>
      </c>
      <c r="N652" s="18">
        <v>1366.96</v>
      </c>
      <c r="O652" s="18">
        <v>4.9699999999999989</v>
      </c>
      <c r="P652" s="18">
        <v>0.88674835328281043</v>
      </c>
      <c r="Q652" s="8">
        <v>12.52</v>
      </c>
      <c r="R652" s="8">
        <v>13.48</v>
      </c>
      <c r="S652" s="8">
        <v>14.119</v>
      </c>
      <c r="T652" s="8">
        <v>14.88</v>
      </c>
      <c r="U652" s="8">
        <v>15.265000000000001</v>
      </c>
      <c r="V652" s="8">
        <v>15.563000000000001</v>
      </c>
      <c r="W652" s="8">
        <v>15.87</v>
      </c>
      <c r="X652" s="38" t="s">
        <v>222</v>
      </c>
      <c r="Y652" s="8">
        <v>101.69700000000002</v>
      </c>
      <c r="Z652" s="8">
        <v>101.69700000000002</v>
      </c>
      <c r="AA652">
        <v>58399.12</v>
      </c>
      <c r="AB652">
        <v>64946.84</v>
      </c>
      <c r="AC652">
        <v>77952.14</v>
      </c>
      <c r="AD652">
        <v>82490.960000000006</v>
      </c>
      <c r="AE652">
        <v>85826.79</v>
      </c>
      <c r="AF652" s="38">
        <v>56143.37</v>
      </c>
      <c r="AG652" s="38">
        <v>58399.12</v>
      </c>
    </row>
    <row r="653" spans="2:33" x14ac:dyDescent="0.25">
      <c r="B653" s="25">
        <v>39010</v>
      </c>
      <c r="C653" s="3">
        <v>649</v>
      </c>
      <c r="D653" s="10">
        <v>20</v>
      </c>
      <c r="E653" s="9">
        <v>18</v>
      </c>
      <c r="F653" s="9">
        <v>2</v>
      </c>
      <c r="G653" s="9" t="s">
        <v>276</v>
      </c>
      <c r="H653" s="18">
        <v>0.1</v>
      </c>
      <c r="I653">
        <v>1.3809571860834424E-4</v>
      </c>
      <c r="J653" s="18">
        <v>10.63</v>
      </c>
      <c r="K653" s="18">
        <v>12.09</v>
      </c>
      <c r="L653" s="18">
        <v>0.87923904052936319</v>
      </c>
      <c r="N653" s="18">
        <v>1368.6</v>
      </c>
      <c r="O653" s="18">
        <v>5.01</v>
      </c>
      <c r="P653" s="18">
        <v>0.88332614012372324</v>
      </c>
      <c r="Q653" s="8">
        <v>12.28</v>
      </c>
      <c r="R653" s="8">
        <v>13.29</v>
      </c>
      <c r="S653" s="8">
        <v>13.901999999999999</v>
      </c>
      <c r="T653" s="8">
        <v>14.63</v>
      </c>
      <c r="U653" s="8">
        <v>15.023</v>
      </c>
      <c r="V653" s="8">
        <v>15.327</v>
      </c>
      <c r="W653" s="8">
        <v>15.64</v>
      </c>
      <c r="X653" s="38" t="s">
        <v>222</v>
      </c>
      <c r="Y653" s="8">
        <v>100.092</v>
      </c>
      <c r="Z653" s="8">
        <v>100.092</v>
      </c>
      <c r="AA653">
        <v>57319.38</v>
      </c>
      <c r="AB653">
        <v>64031.76</v>
      </c>
      <c r="AC653">
        <v>76753.13</v>
      </c>
      <c r="AD653">
        <v>81124.42</v>
      </c>
      <c r="AE653">
        <v>84478.36</v>
      </c>
      <c r="AF653" s="38">
        <v>55097.58</v>
      </c>
      <c r="AG653" s="38">
        <v>57319.38</v>
      </c>
    </row>
    <row r="654" spans="2:33" x14ac:dyDescent="0.25">
      <c r="B654" s="25">
        <v>39013</v>
      </c>
      <c r="C654" s="3">
        <v>650</v>
      </c>
      <c r="D654" s="10">
        <v>20</v>
      </c>
      <c r="E654" s="9">
        <v>17</v>
      </c>
      <c r="F654" s="9">
        <v>3</v>
      </c>
      <c r="G654" s="9" t="s">
        <v>276</v>
      </c>
      <c r="H654" s="18">
        <v>0.1</v>
      </c>
      <c r="I654">
        <v>4.1434436974085997E-4</v>
      </c>
      <c r="J654" s="18">
        <v>11.08</v>
      </c>
      <c r="K654" s="18">
        <v>12.33</v>
      </c>
      <c r="L654" s="18">
        <v>0.89862124898621254</v>
      </c>
      <c r="N654" s="18">
        <v>1377.02</v>
      </c>
      <c r="O654" s="18">
        <v>4.57</v>
      </c>
      <c r="P654" s="18">
        <v>0.84872159090909083</v>
      </c>
      <c r="Q654" s="8">
        <v>11.95</v>
      </c>
      <c r="R654" s="8">
        <v>13.16</v>
      </c>
      <c r="S654" s="8">
        <v>14.08</v>
      </c>
      <c r="T654" s="8">
        <v>14.6</v>
      </c>
      <c r="U654" s="8">
        <v>15.03</v>
      </c>
      <c r="V654" s="8">
        <v>15.53</v>
      </c>
      <c r="W654" s="8">
        <v>15.65</v>
      </c>
      <c r="X654" s="38" t="s">
        <v>222</v>
      </c>
      <c r="Y654" s="8">
        <v>100</v>
      </c>
      <c r="Z654" s="8">
        <v>100</v>
      </c>
      <c r="AA654">
        <v>55959.88</v>
      </c>
      <c r="AB654">
        <v>63657.31</v>
      </c>
      <c r="AC654">
        <v>77589.100000000006</v>
      </c>
      <c r="AD654">
        <v>81023</v>
      </c>
      <c r="AE654">
        <v>84861.52</v>
      </c>
      <c r="AF654" s="38">
        <v>53767.95</v>
      </c>
      <c r="AG654" s="38">
        <v>55959.88</v>
      </c>
    </row>
    <row r="655" spans="2:33" x14ac:dyDescent="0.25">
      <c r="B655" s="25">
        <v>39014</v>
      </c>
      <c r="C655" s="3">
        <v>651</v>
      </c>
      <c r="D655" s="10">
        <v>20</v>
      </c>
      <c r="E655" s="9">
        <v>16</v>
      </c>
      <c r="F655" s="9">
        <v>4</v>
      </c>
      <c r="G655" s="9" t="s">
        <v>276</v>
      </c>
      <c r="H655" s="18">
        <v>0.1</v>
      </c>
      <c r="I655">
        <v>1.3950245540850226E-4</v>
      </c>
      <c r="J655" s="18">
        <v>10.78</v>
      </c>
      <c r="K655" s="18">
        <v>11.79</v>
      </c>
      <c r="L655" s="18">
        <v>0.9143341815097541</v>
      </c>
      <c r="N655" s="18">
        <v>1377.38</v>
      </c>
      <c r="O655" s="18">
        <v>4.84</v>
      </c>
      <c r="P655" s="18">
        <v>0.83962936564504631</v>
      </c>
      <c r="Q655" s="8">
        <v>11.78</v>
      </c>
      <c r="R655" s="8">
        <v>12.83</v>
      </c>
      <c r="S655" s="8">
        <v>14.03</v>
      </c>
      <c r="T655" s="8">
        <v>14.47</v>
      </c>
      <c r="U655" s="8">
        <v>15.01</v>
      </c>
      <c r="V655" s="8">
        <v>15.43</v>
      </c>
      <c r="W655" s="8">
        <v>15.62</v>
      </c>
      <c r="X655" s="38" t="s">
        <v>222</v>
      </c>
      <c r="Y655" s="8">
        <v>99.170000000000016</v>
      </c>
      <c r="Z655" s="8">
        <v>99.170000000000016</v>
      </c>
      <c r="AA655">
        <v>55040.53</v>
      </c>
      <c r="AB655">
        <v>62359.08</v>
      </c>
      <c r="AC655">
        <v>77238.89</v>
      </c>
      <c r="AD655">
        <v>80438.460000000006</v>
      </c>
      <c r="AE655">
        <v>84443.16</v>
      </c>
      <c r="AF655" s="38">
        <v>52877.11</v>
      </c>
      <c r="AG655" s="38">
        <v>55040.53</v>
      </c>
    </row>
    <row r="656" spans="2:33" x14ac:dyDescent="0.25">
      <c r="B656" s="25">
        <v>39015</v>
      </c>
      <c r="C656" s="3">
        <v>652</v>
      </c>
      <c r="D656" s="10">
        <v>20</v>
      </c>
      <c r="E656" s="9">
        <v>15</v>
      </c>
      <c r="F656" s="9">
        <v>5</v>
      </c>
      <c r="G656" s="9" t="s">
        <v>276</v>
      </c>
      <c r="H656" s="18">
        <v>0.1</v>
      </c>
      <c r="I656">
        <v>1.3950245540850226E-4</v>
      </c>
      <c r="J656" s="18">
        <v>10.66</v>
      </c>
      <c r="K656" s="18">
        <v>11.57</v>
      </c>
      <c r="L656" s="18">
        <v>0.9213483146067416</v>
      </c>
      <c r="N656" s="18">
        <v>1382.22</v>
      </c>
      <c r="O656" s="18">
        <v>4.92</v>
      </c>
      <c r="P656" s="18">
        <v>0.83321247280638155</v>
      </c>
      <c r="Q656" s="8">
        <v>11.49</v>
      </c>
      <c r="R656" s="8">
        <v>12.52</v>
      </c>
      <c r="S656" s="8">
        <v>13.79</v>
      </c>
      <c r="T656" s="8">
        <v>14.52</v>
      </c>
      <c r="U656" s="8">
        <v>14.99</v>
      </c>
      <c r="V656" s="8">
        <v>15.38</v>
      </c>
      <c r="W656" s="8">
        <v>15.58</v>
      </c>
      <c r="X656" s="38" t="s">
        <v>222</v>
      </c>
      <c r="Y656" s="8">
        <v>98.269999999999982</v>
      </c>
      <c r="Z656" s="8">
        <v>98.269999999999982</v>
      </c>
      <c r="AA656">
        <v>53699.9</v>
      </c>
      <c r="AB656">
        <v>60978.59</v>
      </c>
      <c r="AC656">
        <v>76334.710000000006</v>
      </c>
      <c r="AD656">
        <v>80628.679999999993</v>
      </c>
      <c r="AE656">
        <v>84375.54</v>
      </c>
      <c r="AF656" s="38">
        <v>51581.8</v>
      </c>
      <c r="AG656" s="38">
        <v>53699.9</v>
      </c>
    </row>
    <row r="657" spans="1:33" x14ac:dyDescent="0.25">
      <c r="B657" s="25">
        <v>39016</v>
      </c>
      <c r="C657" s="3">
        <v>653</v>
      </c>
      <c r="D657" s="10">
        <v>20</v>
      </c>
      <c r="E657" s="9">
        <v>14</v>
      </c>
      <c r="F657" s="9">
        <v>6</v>
      </c>
      <c r="G657" s="9" t="s">
        <v>276</v>
      </c>
      <c r="H657" s="18">
        <v>0.1</v>
      </c>
      <c r="I657">
        <v>1.3950245540850226E-4</v>
      </c>
      <c r="J657" s="18">
        <v>10.56</v>
      </c>
      <c r="K657" s="18">
        <v>11.36</v>
      </c>
      <c r="L657" s="18">
        <v>0.92957746478873249</v>
      </c>
      <c r="N657" s="18">
        <v>1389.08</v>
      </c>
      <c r="O657" s="18">
        <v>4.91</v>
      </c>
      <c r="P657" s="18">
        <v>0.83580980683506678</v>
      </c>
      <c r="Q657" s="8">
        <v>11.25</v>
      </c>
      <c r="R657" s="8">
        <v>12.21</v>
      </c>
      <c r="S657" s="8">
        <v>13.46</v>
      </c>
      <c r="T657" s="8">
        <v>14.18</v>
      </c>
      <c r="U657" s="8">
        <v>14.96</v>
      </c>
      <c r="V657" s="8">
        <v>15.25</v>
      </c>
      <c r="W657" s="8">
        <v>15.47</v>
      </c>
      <c r="X657" s="38" t="s">
        <v>222</v>
      </c>
      <c r="Y657" s="8">
        <v>96.78</v>
      </c>
      <c r="Z657" s="8">
        <v>96.78</v>
      </c>
      <c r="AA657">
        <v>52519.519999999997</v>
      </c>
      <c r="AB657">
        <v>59493.47</v>
      </c>
      <c r="AC657">
        <v>74530.850000000006</v>
      </c>
      <c r="AD657">
        <v>79281.539999999994</v>
      </c>
      <c r="AE657">
        <v>83582.899999999994</v>
      </c>
      <c r="AF657" s="38">
        <v>50440.78</v>
      </c>
      <c r="AG657" s="38">
        <v>52519.519999999997</v>
      </c>
    </row>
    <row r="658" spans="1:33" x14ac:dyDescent="0.25">
      <c r="B658" s="25">
        <v>39017</v>
      </c>
      <c r="C658" s="3">
        <v>654</v>
      </c>
      <c r="D658" s="10">
        <v>20</v>
      </c>
      <c r="E658" s="9">
        <v>13</v>
      </c>
      <c r="F658" s="9">
        <v>7</v>
      </c>
      <c r="G658" s="9" t="s">
        <v>276</v>
      </c>
      <c r="H658" s="18">
        <v>0.1</v>
      </c>
      <c r="I658">
        <v>1.3950245540850226E-4</v>
      </c>
      <c r="J658" s="18">
        <v>10.8</v>
      </c>
      <c r="K658" s="18">
        <v>11.58</v>
      </c>
      <c r="L658" s="18">
        <v>0.93264248704663222</v>
      </c>
      <c r="N658" s="18">
        <v>1377.34</v>
      </c>
      <c r="O658" s="18">
        <v>4.6199999999999992</v>
      </c>
      <c r="P658" s="18">
        <v>0.84026745913818723</v>
      </c>
      <c r="Q658" s="8">
        <v>11.31</v>
      </c>
      <c r="R658" s="8">
        <v>12.26</v>
      </c>
      <c r="S658" s="8">
        <v>13.46</v>
      </c>
      <c r="T658" s="8">
        <v>14.24</v>
      </c>
      <c r="U658" s="8">
        <v>14.85</v>
      </c>
      <c r="V658" s="8">
        <v>15.15</v>
      </c>
      <c r="W658" s="8">
        <v>15.42</v>
      </c>
      <c r="X658" s="38" t="s">
        <v>222</v>
      </c>
      <c r="Y658" s="8">
        <v>96.690000000000012</v>
      </c>
      <c r="Z658" s="8">
        <v>96.690000000000012</v>
      </c>
      <c r="AA658">
        <v>52782.96</v>
      </c>
      <c r="AB658">
        <v>59654.65</v>
      </c>
      <c r="AC658">
        <v>74655.39</v>
      </c>
      <c r="AD658">
        <v>79295.34</v>
      </c>
      <c r="AE658">
        <v>83243.199999999997</v>
      </c>
      <c r="AF658" s="38">
        <v>50686.76</v>
      </c>
      <c r="AG658" s="38">
        <v>52782.96</v>
      </c>
    </row>
    <row r="659" spans="1:33" x14ac:dyDescent="0.25">
      <c r="B659" s="25">
        <v>39020</v>
      </c>
      <c r="C659" s="3">
        <v>655</v>
      </c>
      <c r="D659" s="10">
        <v>20</v>
      </c>
      <c r="E659" s="9">
        <v>12</v>
      </c>
      <c r="F659" s="9">
        <v>8</v>
      </c>
      <c r="G659" s="9" t="s">
        <v>276</v>
      </c>
      <c r="H659" s="18">
        <v>0.1</v>
      </c>
      <c r="I659">
        <v>4.185657517457031E-4</v>
      </c>
      <c r="J659" s="18">
        <v>11.2</v>
      </c>
      <c r="K659" s="18">
        <v>12.07</v>
      </c>
      <c r="L659" s="18">
        <v>0.92792046396023187</v>
      </c>
      <c r="N659" s="18">
        <v>1377.93</v>
      </c>
      <c r="O659" s="18">
        <v>4.2000000000000011</v>
      </c>
      <c r="P659" s="18">
        <v>0.84701492537313428</v>
      </c>
      <c r="Q659" s="8">
        <v>11.35</v>
      </c>
      <c r="R659" s="8">
        <v>12.3</v>
      </c>
      <c r="S659" s="8">
        <v>13.4</v>
      </c>
      <c r="T659" s="8">
        <v>14.09</v>
      </c>
      <c r="U659" s="8">
        <v>14.66</v>
      </c>
      <c r="V659" s="8">
        <v>15.1</v>
      </c>
      <c r="W659" s="8">
        <v>15.4</v>
      </c>
      <c r="X659" s="38" t="s">
        <v>222</v>
      </c>
      <c r="Y659" s="8">
        <v>96.3</v>
      </c>
      <c r="Z659" s="8">
        <v>96.3</v>
      </c>
      <c r="AA659">
        <v>52985.66</v>
      </c>
      <c r="AB659">
        <v>59679.62</v>
      </c>
      <c r="AC659">
        <v>74166.240000000005</v>
      </c>
      <c r="AD659">
        <v>78419.73</v>
      </c>
      <c r="AE659">
        <v>82648.77</v>
      </c>
      <c r="AF659" s="38">
        <v>50860.2</v>
      </c>
      <c r="AG659" s="38">
        <v>52985.66</v>
      </c>
    </row>
    <row r="660" spans="1:33" x14ac:dyDescent="0.25">
      <c r="B660" s="25">
        <v>39021</v>
      </c>
      <c r="C660" s="3">
        <v>656</v>
      </c>
      <c r="D660" s="10">
        <v>20</v>
      </c>
      <c r="E660" s="9">
        <v>11</v>
      </c>
      <c r="F660" s="9">
        <v>9</v>
      </c>
      <c r="G660" s="9" t="s">
        <v>276</v>
      </c>
      <c r="H660" s="18">
        <v>0.1</v>
      </c>
      <c r="I660">
        <v>1.390804152545666E-4</v>
      </c>
      <c r="J660" s="18">
        <v>11.1</v>
      </c>
      <c r="K660" s="18">
        <v>11.63</v>
      </c>
      <c r="L660" s="18">
        <v>0.95442820292347363</v>
      </c>
      <c r="N660" s="18">
        <v>1377.94</v>
      </c>
      <c r="O660" s="18">
        <v>4.120000000000001</v>
      </c>
      <c r="P660" s="18">
        <v>0.85487528344671204</v>
      </c>
      <c r="Q660" s="8">
        <v>11.31</v>
      </c>
      <c r="R660" s="8">
        <v>12.16</v>
      </c>
      <c r="S660" s="8">
        <v>13.23</v>
      </c>
      <c r="T660" s="8">
        <v>13.99</v>
      </c>
      <c r="U660" s="8">
        <v>14.61</v>
      </c>
      <c r="V660" s="8">
        <v>15.04</v>
      </c>
      <c r="W660" s="8">
        <v>15.22</v>
      </c>
      <c r="X660" s="38" t="s">
        <v>222</v>
      </c>
      <c r="Y660" s="8">
        <v>95.56</v>
      </c>
      <c r="Z660" s="8">
        <v>95.56</v>
      </c>
      <c r="AA660">
        <v>52610.62</v>
      </c>
      <c r="AB660">
        <v>58971.95</v>
      </c>
      <c r="AC660">
        <v>73427.350000000006</v>
      </c>
      <c r="AD660">
        <v>78007.009999999995</v>
      </c>
      <c r="AE660">
        <v>82202.75</v>
      </c>
      <c r="AF660" s="38">
        <v>50493.13</v>
      </c>
      <c r="AG660" s="38">
        <v>52610.62</v>
      </c>
    </row>
    <row r="661" spans="1:33" x14ac:dyDescent="0.25">
      <c r="B661" s="25">
        <v>39022</v>
      </c>
      <c r="C661" s="3">
        <v>657</v>
      </c>
      <c r="D661" s="10">
        <v>20</v>
      </c>
      <c r="E661" s="9">
        <v>10</v>
      </c>
      <c r="F661" s="9">
        <v>10</v>
      </c>
      <c r="G661" s="9" t="s">
        <v>276</v>
      </c>
      <c r="H661" s="18">
        <v>0.1</v>
      </c>
      <c r="I661">
        <v>1.390804152545666E-4</v>
      </c>
      <c r="J661" s="18">
        <v>11.51</v>
      </c>
      <c r="K661" s="18">
        <v>12.12</v>
      </c>
      <c r="L661" s="18">
        <v>0.9496699669966997</v>
      </c>
      <c r="N661" s="18">
        <v>1367.81</v>
      </c>
      <c r="O661" s="18">
        <v>3.6500000000000004</v>
      </c>
      <c r="P661" s="18">
        <v>0.87367624810892586</v>
      </c>
      <c r="Q661" s="8">
        <v>11.55</v>
      </c>
      <c r="R661" s="8">
        <v>12.43</v>
      </c>
      <c r="S661" s="8">
        <v>13.22</v>
      </c>
      <c r="T661" s="8">
        <v>13.94</v>
      </c>
      <c r="U661" s="8">
        <v>14.49</v>
      </c>
      <c r="V661" s="8">
        <v>14.88</v>
      </c>
      <c r="W661" s="8">
        <v>15.16</v>
      </c>
      <c r="X661" s="38" t="s">
        <v>222</v>
      </c>
      <c r="Y661" s="8">
        <v>95.669999999999987</v>
      </c>
      <c r="Z661" s="8">
        <v>95.669999999999987</v>
      </c>
      <c r="AA661">
        <v>53761.16</v>
      </c>
      <c r="AB661">
        <v>59584.04</v>
      </c>
      <c r="AC661">
        <v>73275.710000000006</v>
      </c>
      <c r="AD661">
        <v>77554.179999999993</v>
      </c>
      <c r="AE661">
        <v>81591.929999999993</v>
      </c>
      <c r="AF661" s="38">
        <v>51590.34</v>
      </c>
      <c r="AG661" s="38">
        <v>53761.16</v>
      </c>
    </row>
    <row r="662" spans="1:33" x14ac:dyDescent="0.25">
      <c r="B662" s="25">
        <v>39023</v>
      </c>
      <c r="C662" s="3">
        <v>658</v>
      </c>
      <c r="D662" s="10">
        <v>20</v>
      </c>
      <c r="E662" s="9">
        <v>9</v>
      </c>
      <c r="F662" s="9">
        <v>11</v>
      </c>
      <c r="G662" s="9" t="s">
        <v>276</v>
      </c>
      <c r="H662" s="18">
        <v>0.1</v>
      </c>
      <c r="I662">
        <v>1.390804152545666E-4</v>
      </c>
      <c r="J662" s="18">
        <v>11.42</v>
      </c>
      <c r="K662" s="18">
        <v>12.18</v>
      </c>
      <c r="L662" s="18">
        <v>0.93760262725779964</v>
      </c>
      <c r="N662" s="18">
        <v>1367.34</v>
      </c>
      <c r="O662" s="18">
        <v>3.6400000000000006</v>
      </c>
      <c r="P662" s="18">
        <v>0.88257575757575768</v>
      </c>
      <c r="Q662" s="8">
        <v>11.65</v>
      </c>
      <c r="R662" s="8">
        <v>12.49</v>
      </c>
      <c r="S662" s="8">
        <v>13.2</v>
      </c>
      <c r="T662" s="8">
        <v>13.86</v>
      </c>
      <c r="U662" s="8">
        <v>14.51</v>
      </c>
      <c r="V662" s="8">
        <v>14.8</v>
      </c>
      <c r="W662" s="8">
        <v>15.06</v>
      </c>
      <c r="X662" s="38" t="s">
        <v>222</v>
      </c>
      <c r="Y662" s="8">
        <v>95.570000000000007</v>
      </c>
      <c r="Z662" s="8">
        <v>95.570000000000007</v>
      </c>
      <c r="AA662">
        <v>54117.1</v>
      </c>
      <c r="AB662">
        <v>59666.43</v>
      </c>
      <c r="AC662">
        <v>73000.679999999993</v>
      </c>
      <c r="AD662">
        <v>77428.83</v>
      </c>
      <c r="AE662">
        <v>81323.149999999994</v>
      </c>
      <c r="AF662" s="38">
        <v>51924.73</v>
      </c>
      <c r="AG662" s="38">
        <v>54117.1</v>
      </c>
    </row>
    <row r="663" spans="1:33" x14ac:dyDescent="0.25">
      <c r="B663" s="25">
        <v>39024</v>
      </c>
      <c r="C663" s="3">
        <v>659</v>
      </c>
      <c r="D663" s="10">
        <v>20</v>
      </c>
      <c r="E663" s="9">
        <v>8</v>
      </c>
      <c r="F663" s="9">
        <v>-8</v>
      </c>
      <c r="G663" s="9" t="s">
        <v>276</v>
      </c>
      <c r="H663" s="18">
        <v>0.1</v>
      </c>
      <c r="I663">
        <v>1.390804152545666E-4</v>
      </c>
      <c r="J663" s="18">
        <v>11.16</v>
      </c>
      <c r="K663" s="18">
        <v>12.13</v>
      </c>
      <c r="L663" s="18">
        <v>0.92003297609233303</v>
      </c>
      <c r="N663" s="18">
        <v>1364.3</v>
      </c>
      <c r="O663" s="18">
        <v>3.879999999999999</v>
      </c>
      <c r="P663" s="18">
        <v>0.87585681645087576</v>
      </c>
      <c r="Q663" s="8">
        <v>11.5</v>
      </c>
      <c r="R663" s="8">
        <v>12.45</v>
      </c>
      <c r="S663" s="8">
        <v>13.13</v>
      </c>
      <c r="T663" s="8">
        <v>13.9</v>
      </c>
      <c r="U663" s="8">
        <v>14.46</v>
      </c>
      <c r="V663" s="8">
        <v>14.76</v>
      </c>
      <c r="W663" s="8">
        <v>15.04</v>
      </c>
      <c r="X663" s="38" t="s">
        <v>222</v>
      </c>
      <c r="Y663" s="8">
        <v>95.240000000000009</v>
      </c>
      <c r="Z663" s="8">
        <v>95.240000000000009</v>
      </c>
      <c r="AA663">
        <v>53750.61</v>
      </c>
      <c r="AB663">
        <v>59406.79</v>
      </c>
      <c r="AC663">
        <v>72989.36</v>
      </c>
      <c r="AD663">
        <v>77363.53</v>
      </c>
      <c r="AE663">
        <v>81175.11</v>
      </c>
      <c r="AF663" s="38">
        <v>51565.86</v>
      </c>
      <c r="AG663" s="38">
        <v>53750.61</v>
      </c>
    </row>
    <row r="664" spans="1:33" x14ac:dyDescent="0.25">
      <c r="B664" s="25">
        <v>39027</v>
      </c>
      <c r="C664" s="3">
        <v>660</v>
      </c>
      <c r="D664" s="10">
        <v>20</v>
      </c>
      <c r="E664" s="9">
        <v>7</v>
      </c>
      <c r="F664" s="9">
        <v>-7</v>
      </c>
      <c r="G664" s="9" t="s">
        <v>276</v>
      </c>
      <c r="H664" s="18">
        <v>0.1</v>
      </c>
      <c r="I664">
        <v>4.172992785396179E-4</v>
      </c>
      <c r="J664" s="18">
        <v>11.16</v>
      </c>
      <c r="K664" s="18">
        <v>11.62</v>
      </c>
      <c r="L664" s="18">
        <v>0.96041308089500865</v>
      </c>
      <c r="N664" s="18">
        <v>1379.78</v>
      </c>
      <c r="O664" s="18">
        <v>3.8000000000000007</v>
      </c>
      <c r="P664" s="18">
        <v>0.86134779240898518</v>
      </c>
      <c r="Q664" s="8">
        <v>11.12</v>
      </c>
      <c r="R664" s="8">
        <v>12.02</v>
      </c>
      <c r="S664" s="8">
        <v>12.91</v>
      </c>
      <c r="T664" s="8">
        <v>13.76</v>
      </c>
      <c r="U664" s="8">
        <v>14.28</v>
      </c>
      <c r="V664" s="8">
        <v>14.69</v>
      </c>
      <c r="W664" s="8">
        <v>14.96</v>
      </c>
      <c r="X664" s="38" t="s">
        <v>222</v>
      </c>
      <c r="Y664" s="8">
        <v>93.739999999999981</v>
      </c>
      <c r="Z664" s="8">
        <v>93.739999999999981</v>
      </c>
      <c r="AA664">
        <v>51943.28</v>
      </c>
      <c r="AB664">
        <v>58079.12</v>
      </c>
      <c r="AC664">
        <v>72120.2</v>
      </c>
      <c r="AD664">
        <v>76495.48</v>
      </c>
      <c r="AE664">
        <v>80559.38</v>
      </c>
      <c r="AF664" s="38">
        <v>49810.47</v>
      </c>
      <c r="AG664" s="38">
        <v>51943.28</v>
      </c>
    </row>
    <row r="665" spans="1:33" x14ac:dyDescent="0.25">
      <c r="B665" s="25">
        <v>39028</v>
      </c>
      <c r="C665" s="3">
        <v>661</v>
      </c>
      <c r="D665" s="10">
        <v>20</v>
      </c>
      <c r="E665" s="9">
        <v>6</v>
      </c>
      <c r="F665" s="9">
        <v>-6</v>
      </c>
      <c r="G665" s="9" t="s">
        <v>276</v>
      </c>
      <c r="H665" s="18">
        <v>0.1</v>
      </c>
      <c r="I665">
        <v>1.3851772053508071E-4</v>
      </c>
      <c r="J665" s="18">
        <v>11.09</v>
      </c>
      <c r="K665" s="18">
        <v>11.54</v>
      </c>
      <c r="L665" s="18">
        <v>0.96100519930675921</v>
      </c>
      <c r="N665" s="18">
        <v>1382.84</v>
      </c>
      <c r="O665" s="18">
        <v>3.8800000000000008</v>
      </c>
      <c r="P665" s="18">
        <v>0.87071651090342683</v>
      </c>
      <c r="Q665" s="8">
        <v>11.18</v>
      </c>
      <c r="R665" s="8">
        <v>12.05</v>
      </c>
      <c r="S665" s="8">
        <v>12.84</v>
      </c>
      <c r="T665" s="8">
        <v>13.67</v>
      </c>
      <c r="U665" s="8">
        <v>14.06</v>
      </c>
      <c r="V665" s="8">
        <v>14.53</v>
      </c>
      <c r="W665" s="8">
        <v>14.97</v>
      </c>
      <c r="X665" s="38" t="s">
        <v>222</v>
      </c>
      <c r="Y665" s="8">
        <v>93.3</v>
      </c>
      <c r="Z665" s="8">
        <v>93.3</v>
      </c>
      <c r="AA665">
        <v>52122.879999999997</v>
      </c>
      <c r="AB665">
        <v>57903.41</v>
      </c>
      <c r="AC665">
        <v>71681.61</v>
      </c>
      <c r="AD665">
        <v>75525.78</v>
      </c>
      <c r="AE665">
        <v>79830.95</v>
      </c>
      <c r="AF665" s="38">
        <v>49975.8</v>
      </c>
      <c r="AG665" s="38">
        <v>52122.879999999997</v>
      </c>
    </row>
    <row r="666" spans="1:33" x14ac:dyDescent="0.25">
      <c r="B666" s="25">
        <v>39029</v>
      </c>
      <c r="C666" s="3">
        <v>662</v>
      </c>
      <c r="D666" s="10">
        <v>20</v>
      </c>
      <c r="E666" s="9">
        <v>5</v>
      </c>
      <c r="F666" s="9">
        <v>-5</v>
      </c>
      <c r="G666" s="9" t="s">
        <v>276</v>
      </c>
      <c r="H666" s="18">
        <v>0.1</v>
      </c>
      <c r="I666">
        <v>1.3851772053508071E-4</v>
      </c>
      <c r="J666" s="18">
        <v>10.75</v>
      </c>
      <c r="K666" s="18">
        <v>11.3</v>
      </c>
      <c r="L666" s="18">
        <v>0.95132743362831851</v>
      </c>
      <c r="N666" s="18">
        <v>1385.72</v>
      </c>
      <c r="O666" s="18">
        <v>4.1099999999999994</v>
      </c>
      <c r="P666" s="18">
        <v>0.85245901639344257</v>
      </c>
      <c r="Q666" s="8">
        <v>10.92</v>
      </c>
      <c r="R666" s="8">
        <v>11.85</v>
      </c>
      <c r="S666" s="8">
        <v>12.81</v>
      </c>
      <c r="T666" s="8">
        <v>13.39</v>
      </c>
      <c r="U666" s="8">
        <v>13.94</v>
      </c>
      <c r="V666" s="8">
        <v>14.43</v>
      </c>
      <c r="W666" s="8">
        <v>14.86</v>
      </c>
      <c r="X666" s="38" t="s">
        <v>222</v>
      </c>
      <c r="Y666" s="8">
        <v>92.2</v>
      </c>
      <c r="Z666" s="8">
        <v>92.2</v>
      </c>
      <c r="AA666">
        <v>51183.01</v>
      </c>
      <c r="AB666">
        <v>57579.38</v>
      </c>
      <c r="AC666">
        <v>70533.45</v>
      </c>
      <c r="AD666">
        <v>74670.77</v>
      </c>
      <c r="AE666">
        <v>79154.210000000006</v>
      </c>
      <c r="AF666" s="38">
        <v>49067.73</v>
      </c>
      <c r="AG666" s="38">
        <v>51183.01</v>
      </c>
    </row>
    <row r="667" spans="1:33" x14ac:dyDescent="0.25">
      <c r="B667" s="25">
        <v>39030</v>
      </c>
      <c r="C667" s="3">
        <v>663</v>
      </c>
      <c r="D667" s="10">
        <v>20</v>
      </c>
      <c r="E667" s="9">
        <v>4</v>
      </c>
      <c r="F667" s="9">
        <v>-4</v>
      </c>
      <c r="G667" s="9" t="s">
        <v>276</v>
      </c>
      <c r="H667" s="18">
        <v>0.1</v>
      </c>
      <c r="I667">
        <v>1.3851772053508071E-4</v>
      </c>
      <c r="J667" s="18">
        <v>11.01</v>
      </c>
      <c r="K667" s="18">
        <v>11.58</v>
      </c>
      <c r="L667" s="18">
        <v>0.9507772020725388</v>
      </c>
      <c r="N667" s="18">
        <v>1378.33</v>
      </c>
      <c r="O667" s="18">
        <v>3.8100000000000005</v>
      </c>
      <c r="P667" s="18">
        <v>0.85993740219092341</v>
      </c>
      <c r="Q667" s="8">
        <v>10.99</v>
      </c>
      <c r="R667" s="8">
        <v>11.87</v>
      </c>
      <c r="S667" s="8">
        <v>12.78</v>
      </c>
      <c r="T667" s="8">
        <v>13.31</v>
      </c>
      <c r="U667" s="8">
        <v>13.93</v>
      </c>
      <c r="V667" s="8">
        <v>14.45</v>
      </c>
      <c r="W667" s="8">
        <v>14.82</v>
      </c>
      <c r="X667" s="38" t="s">
        <v>222</v>
      </c>
      <c r="Y667" s="8">
        <v>92.15</v>
      </c>
      <c r="Z667" s="8">
        <v>92.15</v>
      </c>
      <c r="AA667">
        <v>51321.74</v>
      </c>
      <c r="AB667">
        <v>57496.09</v>
      </c>
      <c r="AC667">
        <v>70171.259999999995</v>
      </c>
      <c r="AD667">
        <v>74551.53</v>
      </c>
      <c r="AE667">
        <v>79095.12</v>
      </c>
      <c r="AF667" s="38">
        <v>49193.93</v>
      </c>
      <c r="AG667" s="38">
        <v>51321.74</v>
      </c>
    </row>
    <row r="668" spans="1:33" x14ac:dyDescent="0.25">
      <c r="B668" s="25">
        <v>39031</v>
      </c>
      <c r="C668" s="3">
        <v>664</v>
      </c>
      <c r="D668" s="10">
        <v>20</v>
      </c>
      <c r="E668" s="9">
        <v>3</v>
      </c>
      <c r="F668" s="9">
        <v>-3</v>
      </c>
      <c r="G668" s="9" t="s">
        <v>276</v>
      </c>
      <c r="H668" s="18">
        <v>0.1</v>
      </c>
      <c r="I668">
        <v>1.3851772053508071E-4</v>
      </c>
      <c r="J668" s="18">
        <v>10.79</v>
      </c>
      <c r="K668" s="18">
        <v>11.76</v>
      </c>
      <c r="L668" s="18">
        <v>0.91751700680272108</v>
      </c>
      <c r="N668" s="18">
        <v>1380.9</v>
      </c>
      <c r="O668" s="18">
        <v>3.99</v>
      </c>
      <c r="P668" s="18">
        <v>0.86399371069182385</v>
      </c>
      <c r="Q668" s="8">
        <v>10.99</v>
      </c>
      <c r="R668" s="8">
        <v>11.98</v>
      </c>
      <c r="S668" s="8">
        <v>12.72</v>
      </c>
      <c r="T668" s="8">
        <v>13.16</v>
      </c>
      <c r="U668" s="8">
        <v>13.75</v>
      </c>
      <c r="V668" s="8">
        <v>14.39</v>
      </c>
      <c r="W668" s="8">
        <v>14.78</v>
      </c>
      <c r="X668" s="38" t="s">
        <v>222</v>
      </c>
      <c r="Y668" s="8">
        <v>91.77</v>
      </c>
      <c r="Z668" s="8">
        <v>91.77</v>
      </c>
      <c r="AA668">
        <v>51737.66</v>
      </c>
      <c r="AB668">
        <v>57347.17</v>
      </c>
      <c r="AC668">
        <v>69457.02</v>
      </c>
      <c r="AD668">
        <v>73616.289999999994</v>
      </c>
      <c r="AE668">
        <v>78560.350000000006</v>
      </c>
      <c r="AF668" s="38">
        <v>49585.79</v>
      </c>
      <c r="AG668" s="38">
        <v>51737.66</v>
      </c>
    </row>
    <row r="669" spans="1:33" x14ac:dyDescent="0.25">
      <c r="B669" s="25">
        <v>39034</v>
      </c>
      <c r="C669" s="3">
        <v>665</v>
      </c>
      <c r="D669" s="10">
        <v>20</v>
      </c>
      <c r="E669" s="9">
        <v>2</v>
      </c>
      <c r="F669" s="9">
        <v>-2</v>
      </c>
      <c r="G669" s="9" t="s">
        <v>276</v>
      </c>
      <c r="H669" s="18">
        <v>0.1</v>
      </c>
      <c r="I669">
        <v>4.1561072573959024E-4</v>
      </c>
      <c r="J669" s="18">
        <v>10.86</v>
      </c>
      <c r="K669" s="18">
        <v>11.6</v>
      </c>
      <c r="L669" s="18">
        <v>0.93620689655172407</v>
      </c>
      <c r="N669" s="18">
        <v>1384.42</v>
      </c>
      <c r="O669" s="18">
        <v>3.8900000000000006</v>
      </c>
      <c r="P669" s="18">
        <v>0.83517350157728709</v>
      </c>
      <c r="Q669" s="8">
        <v>10.59</v>
      </c>
      <c r="R669" s="8">
        <v>11.97</v>
      </c>
      <c r="S669" s="8">
        <v>12.68</v>
      </c>
      <c r="T669" s="8">
        <v>13.17</v>
      </c>
      <c r="U669" s="8">
        <v>13.7</v>
      </c>
      <c r="V669" s="8">
        <v>14.33</v>
      </c>
      <c r="W669" s="8">
        <v>14.75</v>
      </c>
      <c r="X669" s="38" t="s">
        <v>222</v>
      </c>
      <c r="Y669" s="8">
        <v>91.19</v>
      </c>
      <c r="Z669" s="8">
        <v>91.19</v>
      </c>
      <c r="AA669">
        <v>51545.78</v>
      </c>
      <c r="AB669">
        <v>57203.22</v>
      </c>
      <c r="AC669">
        <v>69512.37</v>
      </c>
      <c r="AD669">
        <v>73410.3</v>
      </c>
      <c r="AE669">
        <v>78343.12</v>
      </c>
      <c r="AF669" s="38">
        <v>49381.29</v>
      </c>
      <c r="AG669" s="38">
        <v>51545.78</v>
      </c>
    </row>
    <row r="670" spans="1:33" x14ac:dyDescent="0.25">
      <c r="B670" s="25">
        <v>39035</v>
      </c>
      <c r="C670" s="3">
        <v>666</v>
      </c>
      <c r="D670" s="10">
        <v>20</v>
      </c>
      <c r="E670" s="9">
        <v>1</v>
      </c>
      <c r="F670" s="9">
        <v>-1</v>
      </c>
      <c r="G670" s="9" t="s">
        <v>276</v>
      </c>
      <c r="H670" s="18">
        <v>0.1</v>
      </c>
      <c r="I670">
        <v>1.3851772053508071E-4</v>
      </c>
      <c r="J670" s="18">
        <v>10.5</v>
      </c>
      <c r="K670" s="18">
        <v>11.27</v>
      </c>
      <c r="L670" s="18">
        <v>0.93167701863354035</v>
      </c>
      <c r="N670" s="18">
        <v>1393.22</v>
      </c>
      <c r="O670" s="18">
        <v>4.2100000000000009</v>
      </c>
      <c r="P670" s="18">
        <v>0.81738437001594899</v>
      </c>
      <c r="Q670" s="8">
        <v>10.25</v>
      </c>
      <c r="R670" s="8">
        <v>11.72</v>
      </c>
      <c r="S670" s="8">
        <v>12.54</v>
      </c>
      <c r="T670" s="8">
        <v>13.06</v>
      </c>
      <c r="U670" s="8">
        <v>13.65</v>
      </c>
      <c r="V670" s="8">
        <v>14.27</v>
      </c>
      <c r="W670" s="8">
        <v>14.71</v>
      </c>
      <c r="X670" s="38" t="s">
        <v>222</v>
      </c>
      <c r="Y670" s="8">
        <v>90.199999999999989</v>
      </c>
      <c r="Z670" s="8">
        <v>90.199999999999989</v>
      </c>
      <c r="AA670">
        <v>50450.63</v>
      </c>
      <c r="AB670">
        <v>56552.91</v>
      </c>
      <c r="AC670">
        <v>68932.399999999994</v>
      </c>
      <c r="AD670">
        <v>73135.92</v>
      </c>
      <c r="AE670">
        <v>78072.350000000006</v>
      </c>
      <c r="AF670" s="38">
        <v>48325.279999999999</v>
      </c>
      <c r="AG670" s="38">
        <v>50450.63</v>
      </c>
    </row>
    <row r="671" spans="1:33" x14ac:dyDescent="0.25">
      <c r="A671" t="s">
        <v>122</v>
      </c>
      <c r="B671" s="25">
        <v>39036</v>
      </c>
      <c r="C671" s="3">
        <v>667</v>
      </c>
      <c r="D671" s="10">
        <v>24</v>
      </c>
      <c r="E671" s="9">
        <v>24</v>
      </c>
      <c r="F671" s="9">
        <v>0</v>
      </c>
      <c r="G671" s="9" t="s">
        <v>277</v>
      </c>
      <c r="H671" s="18">
        <v>0.1</v>
      </c>
      <c r="I671">
        <v>1.3851772053508071E-4</v>
      </c>
      <c r="J671" s="18">
        <v>10.31</v>
      </c>
      <c r="K671" s="18">
        <v>11.19</v>
      </c>
      <c r="L671" s="18">
        <v>0.92135835567470969</v>
      </c>
      <c r="N671" s="18">
        <v>1396.57</v>
      </c>
      <c r="O671" s="18">
        <v>4.5389999999999997</v>
      </c>
      <c r="P671" s="18">
        <v>0.89868522815158547</v>
      </c>
      <c r="Q671" s="8">
        <v>11.62</v>
      </c>
      <c r="R671" s="8">
        <v>12.35</v>
      </c>
      <c r="S671" s="8">
        <v>12.93</v>
      </c>
      <c r="T671" s="8">
        <v>13.54</v>
      </c>
      <c r="U671" s="8">
        <v>14.08</v>
      </c>
      <c r="V671" s="8">
        <v>14.51</v>
      </c>
      <c r="W671" s="8">
        <v>14.849</v>
      </c>
      <c r="X671" s="38" t="s">
        <v>222</v>
      </c>
      <c r="Y671" s="8">
        <v>93.879000000000005</v>
      </c>
      <c r="Z671" s="8">
        <v>93.879000000000005</v>
      </c>
      <c r="AA671">
        <v>50027.15</v>
      </c>
      <c r="AB671">
        <v>55703.88</v>
      </c>
      <c r="AC671">
        <v>68255.789999999994</v>
      </c>
      <c r="AD671">
        <v>72556.679999999993</v>
      </c>
      <c r="AE671">
        <v>77167.47</v>
      </c>
      <c r="AF671" s="38">
        <v>47912.95</v>
      </c>
      <c r="AG671" s="38">
        <v>50027.15</v>
      </c>
    </row>
    <row r="672" spans="1:33" x14ac:dyDescent="0.25">
      <c r="B672" s="25">
        <v>39037</v>
      </c>
      <c r="C672" s="3">
        <v>668</v>
      </c>
      <c r="D672" s="10">
        <v>24</v>
      </c>
      <c r="E672" s="9">
        <v>23</v>
      </c>
      <c r="F672" s="9">
        <v>1</v>
      </c>
      <c r="G672" s="9" t="s">
        <v>277</v>
      </c>
      <c r="H672" s="18">
        <v>0.1</v>
      </c>
      <c r="I672">
        <v>1.3851772053508071E-4</v>
      </c>
      <c r="J672" s="18">
        <v>10.16</v>
      </c>
      <c r="K672" s="18">
        <v>11.05</v>
      </c>
      <c r="L672" s="18">
        <v>0.91945701357466059</v>
      </c>
      <c r="N672" s="18">
        <v>1399.76</v>
      </c>
      <c r="O672" s="18">
        <v>4.677999999999999</v>
      </c>
      <c r="P672" s="18">
        <v>0.89767441860465114</v>
      </c>
      <c r="Q672" s="8">
        <v>11.58</v>
      </c>
      <c r="R672" s="8">
        <v>12.29</v>
      </c>
      <c r="S672" s="8">
        <v>12.9</v>
      </c>
      <c r="T672" s="8">
        <v>13.38</v>
      </c>
      <c r="U672" s="8">
        <v>13.98</v>
      </c>
      <c r="V672" s="8">
        <v>14.51</v>
      </c>
      <c r="W672" s="8">
        <v>14.837999999999999</v>
      </c>
      <c r="X672" s="38" t="s">
        <v>222</v>
      </c>
      <c r="Y672" s="8">
        <v>93.477999999999994</v>
      </c>
      <c r="Z672" s="8">
        <v>93.477999999999994</v>
      </c>
      <c r="AA672">
        <v>49858.74</v>
      </c>
      <c r="AB672">
        <v>55447.13</v>
      </c>
      <c r="AC672">
        <v>68078.649999999994</v>
      </c>
      <c r="AD672">
        <v>71724.14</v>
      </c>
      <c r="AE672">
        <v>76713.899999999994</v>
      </c>
      <c r="AF672" s="38">
        <v>47745.02</v>
      </c>
      <c r="AG672" s="38">
        <v>49858.74</v>
      </c>
    </row>
    <row r="673" spans="2:33" x14ac:dyDescent="0.25">
      <c r="B673" s="25">
        <v>39038</v>
      </c>
      <c r="C673" s="3">
        <v>669</v>
      </c>
      <c r="D673" s="10">
        <v>24</v>
      </c>
      <c r="E673" s="9">
        <v>22</v>
      </c>
      <c r="F673" s="9">
        <v>2</v>
      </c>
      <c r="G673" s="9" t="s">
        <v>277</v>
      </c>
      <c r="H673" s="18">
        <v>0.1</v>
      </c>
      <c r="I673">
        <v>1.3851772053508071E-4</v>
      </c>
      <c r="J673" s="18">
        <v>10.050000000000001</v>
      </c>
      <c r="K673" s="18">
        <v>11.1</v>
      </c>
      <c r="L673" s="18">
        <v>0.90540540540540548</v>
      </c>
      <c r="N673" s="18">
        <v>1401.2</v>
      </c>
      <c r="O673" s="18">
        <v>4.76</v>
      </c>
      <c r="P673" s="18">
        <v>0.90185471406491502</v>
      </c>
      <c r="Q673" s="8">
        <v>11.67</v>
      </c>
      <c r="R673" s="8">
        <v>12.32</v>
      </c>
      <c r="S673" s="8">
        <v>12.94</v>
      </c>
      <c r="T673" s="8">
        <v>13.44</v>
      </c>
      <c r="U673" s="8">
        <v>13.94</v>
      </c>
      <c r="V673" s="8">
        <v>14.49</v>
      </c>
      <c r="W673" s="8">
        <v>14.81</v>
      </c>
      <c r="X673" s="38" t="s">
        <v>222</v>
      </c>
      <c r="Y673" s="8">
        <v>93.61</v>
      </c>
      <c r="Z673" s="8">
        <v>93.61</v>
      </c>
      <c r="AA673">
        <v>50229.760000000002</v>
      </c>
      <c r="AB673">
        <v>55593.34</v>
      </c>
      <c r="AC673">
        <v>68307.289999999994</v>
      </c>
      <c r="AD673">
        <v>72010.009999999995</v>
      </c>
      <c r="AE673">
        <v>76711.13</v>
      </c>
      <c r="AF673" s="38">
        <v>48093.7</v>
      </c>
      <c r="AG673" s="38">
        <v>50229.760000000002</v>
      </c>
    </row>
    <row r="674" spans="2:33" x14ac:dyDescent="0.25">
      <c r="B674" s="25">
        <v>39041</v>
      </c>
      <c r="C674" s="3">
        <v>670</v>
      </c>
      <c r="D674" s="10">
        <v>24</v>
      </c>
      <c r="E674" s="9">
        <v>21</v>
      </c>
      <c r="F674" s="9">
        <v>3</v>
      </c>
      <c r="G674" s="9" t="s">
        <v>277</v>
      </c>
      <c r="H674" s="18">
        <v>0.1</v>
      </c>
      <c r="I674">
        <v>4.1561072573959024E-4</v>
      </c>
      <c r="J674" s="18">
        <v>9.9700000000000006</v>
      </c>
      <c r="K674" s="18">
        <v>11.28</v>
      </c>
      <c r="L674" s="18">
        <v>0.88386524822695045</v>
      </c>
      <c r="N674" s="18">
        <v>1400.5</v>
      </c>
      <c r="O674" s="18">
        <v>5.4799999999999986</v>
      </c>
      <c r="P674" s="18">
        <v>0.87318563789152026</v>
      </c>
      <c r="Q674" s="8">
        <v>11.43</v>
      </c>
      <c r="R674" s="8">
        <v>12.36</v>
      </c>
      <c r="S674" s="8">
        <v>13.09</v>
      </c>
      <c r="T674" s="8">
        <v>13.43</v>
      </c>
      <c r="U674" s="8">
        <v>13.96</v>
      </c>
      <c r="V674" s="8">
        <v>14.55</v>
      </c>
      <c r="W674" s="8">
        <v>15.45</v>
      </c>
      <c r="X674" s="38" t="s">
        <v>222</v>
      </c>
      <c r="Y674" s="8">
        <v>94.27</v>
      </c>
      <c r="Z674" s="8">
        <v>94.27</v>
      </c>
      <c r="AA674">
        <v>49374.38</v>
      </c>
      <c r="AB674">
        <v>55857.47</v>
      </c>
      <c r="AC674">
        <v>69018.62</v>
      </c>
      <c r="AD674">
        <v>72006.61</v>
      </c>
      <c r="AE674">
        <v>77018.990000000005</v>
      </c>
      <c r="AF674" s="38">
        <v>47254.71</v>
      </c>
      <c r="AG674" s="38">
        <v>49374.38</v>
      </c>
    </row>
    <row r="675" spans="2:33" x14ac:dyDescent="0.25">
      <c r="B675" s="25">
        <v>39042</v>
      </c>
      <c r="C675" s="3">
        <v>671</v>
      </c>
      <c r="D675" s="10">
        <v>24</v>
      </c>
      <c r="E675" s="9">
        <v>20</v>
      </c>
      <c r="F675" s="9">
        <v>4</v>
      </c>
      <c r="G675" s="9" t="s">
        <v>277</v>
      </c>
      <c r="H675" s="18">
        <v>0.1</v>
      </c>
      <c r="I675">
        <v>1.3809571860834424E-4</v>
      </c>
      <c r="J675" s="18">
        <v>9.9</v>
      </c>
      <c r="K675" s="18">
        <v>11.29</v>
      </c>
      <c r="L675" s="18">
        <v>0.87688219663418965</v>
      </c>
      <c r="N675" s="18">
        <v>1402.81</v>
      </c>
      <c r="O675" s="18">
        <v>5.032</v>
      </c>
      <c r="P675" s="18">
        <v>0.8640120210368144</v>
      </c>
      <c r="Q675" s="8">
        <v>11.5</v>
      </c>
      <c r="R675" s="8">
        <v>12.48</v>
      </c>
      <c r="S675" s="8">
        <v>13.31</v>
      </c>
      <c r="T675" s="8">
        <v>13.5</v>
      </c>
      <c r="U675" s="8">
        <v>13.97</v>
      </c>
      <c r="V675" s="8">
        <v>14.59</v>
      </c>
      <c r="W675" s="8">
        <v>14.932</v>
      </c>
      <c r="X675" s="38" t="s">
        <v>222</v>
      </c>
      <c r="Y675" s="8">
        <v>94.282000000000011</v>
      </c>
      <c r="Z675" s="8">
        <v>94.282000000000011</v>
      </c>
      <c r="AA675">
        <v>49715.05</v>
      </c>
      <c r="AB675">
        <v>56476.79</v>
      </c>
      <c r="AC675">
        <v>70051.88</v>
      </c>
      <c r="AD675">
        <v>72336.149999999994</v>
      </c>
      <c r="AE675">
        <v>77069.710000000006</v>
      </c>
      <c r="AF675" s="38">
        <v>47574.23</v>
      </c>
      <c r="AG675" s="38">
        <v>49715.05</v>
      </c>
    </row>
    <row r="676" spans="2:33" x14ac:dyDescent="0.25">
      <c r="B676" s="25">
        <v>39043</v>
      </c>
      <c r="C676" s="3">
        <v>672</v>
      </c>
      <c r="D676" s="10">
        <v>24</v>
      </c>
      <c r="E676" s="9">
        <v>19</v>
      </c>
      <c r="F676" s="9">
        <v>5</v>
      </c>
      <c r="G676" s="9" t="s">
        <v>277</v>
      </c>
      <c r="H676" s="18">
        <v>0.1</v>
      </c>
      <c r="I676">
        <v>1.3809571860834424E-4</v>
      </c>
      <c r="J676" s="18">
        <v>10.14</v>
      </c>
      <c r="K676" s="18">
        <v>11.81</v>
      </c>
      <c r="L676" s="18">
        <v>0.85859441151566473</v>
      </c>
      <c r="N676" s="18">
        <v>1406.09</v>
      </c>
      <c r="O676" s="18">
        <v>4.9369999999999994</v>
      </c>
      <c r="P676" s="18">
        <v>0.86</v>
      </c>
      <c r="Q676" s="8">
        <v>11.61</v>
      </c>
      <c r="R676" s="8">
        <v>12.59</v>
      </c>
      <c r="S676" s="8">
        <v>13.5</v>
      </c>
      <c r="T676" s="8">
        <v>13.73</v>
      </c>
      <c r="U676" s="8">
        <v>14.13</v>
      </c>
      <c r="V676" s="8">
        <v>14.79</v>
      </c>
      <c r="W676" s="8">
        <v>15.077</v>
      </c>
      <c r="X676" s="38" t="s">
        <v>222</v>
      </c>
      <c r="Y676" s="8">
        <v>95.426999999999992</v>
      </c>
      <c r="Z676" s="8">
        <v>95.426999999999992</v>
      </c>
      <c r="AA676">
        <v>50189.16</v>
      </c>
      <c r="AB676">
        <v>57049.97</v>
      </c>
      <c r="AC676">
        <v>71102.31</v>
      </c>
      <c r="AD676">
        <v>73492.08</v>
      </c>
      <c r="AE676">
        <v>78121.62</v>
      </c>
      <c r="AF676" s="38">
        <v>48021.35</v>
      </c>
      <c r="AG676" s="38">
        <v>50189.16</v>
      </c>
    </row>
    <row r="677" spans="2:33" x14ac:dyDescent="0.25">
      <c r="B677" s="25">
        <v>39045</v>
      </c>
      <c r="C677" s="3">
        <v>673</v>
      </c>
      <c r="D677" s="10">
        <v>24</v>
      </c>
      <c r="E677" s="9">
        <v>18</v>
      </c>
      <c r="F677" s="9">
        <v>6</v>
      </c>
      <c r="G677" s="9" t="s">
        <v>277</v>
      </c>
      <c r="H677" s="18">
        <v>0.1</v>
      </c>
      <c r="I677">
        <v>2.7621050764392585E-4</v>
      </c>
      <c r="J677" s="18">
        <v>10.73</v>
      </c>
      <c r="K677" s="18">
        <v>12.43</v>
      </c>
      <c r="L677" s="18">
        <v>0.86323411102172165</v>
      </c>
      <c r="N677" s="18">
        <v>1400.95</v>
      </c>
      <c r="O677" s="18">
        <v>4.4409999999999989</v>
      </c>
      <c r="P677" s="18">
        <v>0.86612426035502965</v>
      </c>
      <c r="Q677" s="8">
        <v>11.71</v>
      </c>
      <c r="R677" s="8">
        <v>12.84</v>
      </c>
      <c r="S677" s="8">
        <v>13.52</v>
      </c>
      <c r="T677" s="8">
        <v>14</v>
      </c>
      <c r="U677" s="8">
        <v>14.27</v>
      </c>
      <c r="V677" s="8">
        <v>14.92</v>
      </c>
      <c r="W677" s="8">
        <v>15.170999999999999</v>
      </c>
      <c r="X677" s="38" t="s">
        <v>222</v>
      </c>
      <c r="Y677" s="8">
        <v>96.431000000000012</v>
      </c>
      <c r="Z677" s="8">
        <v>96.431000000000012</v>
      </c>
      <c r="AA677">
        <v>50785.14</v>
      </c>
      <c r="AB677">
        <v>57922.53</v>
      </c>
      <c r="AC677">
        <v>71554.62</v>
      </c>
      <c r="AD677">
        <v>74774.45</v>
      </c>
      <c r="AE677">
        <v>79044.600000000006</v>
      </c>
      <c r="AF677" s="38">
        <v>48578.32</v>
      </c>
      <c r="AG677" s="38">
        <v>50785.14</v>
      </c>
    </row>
    <row r="678" spans="2:33" x14ac:dyDescent="0.25">
      <c r="B678" s="25">
        <v>39048</v>
      </c>
      <c r="C678" s="3">
        <v>674</v>
      </c>
      <c r="D678" s="10">
        <v>24</v>
      </c>
      <c r="E678" s="9">
        <v>17</v>
      </c>
      <c r="F678" s="9">
        <v>7</v>
      </c>
      <c r="G678" s="9" t="s">
        <v>277</v>
      </c>
      <c r="H678" s="18">
        <v>0.1</v>
      </c>
      <c r="I678">
        <v>4.1434436974085997E-4</v>
      </c>
      <c r="J678" s="18">
        <v>12.3</v>
      </c>
      <c r="K678" s="18">
        <v>13.42</v>
      </c>
      <c r="L678" s="18">
        <v>0.91654247391952315</v>
      </c>
      <c r="N678" s="18">
        <v>1381.96</v>
      </c>
      <c r="O678" s="18">
        <v>3.0239999999999991</v>
      </c>
      <c r="P678" s="18">
        <v>0.89127324749642345</v>
      </c>
      <c r="Q678" s="8">
        <v>12.46</v>
      </c>
      <c r="R678" s="8">
        <v>13.39</v>
      </c>
      <c r="S678" s="8">
        <v>13.98</v>
      </c>
      <c r="T678" s="8">
        <v>14.32</v>
      </c>
      <c r="U678" s="8">
        <v>14.52</v>
      </c>
      <c r="V678" s="8">
        <v>15.11</v>
      </c>
      <c r="W678" s="8">
        <v>15.324</v>
      </c>
      <c r="X678" s="38" t="s">
        <v>222</v>
      </c>
      <c r="Y678" s="8">
        <v>99.103999999999999</v>
      </c>
      <c r="Z678" s="8">
        <v>99.103999999999999</v>
      </c>
      <c r="AA678">
        <v>53723.76</v>
      </c>
      <c r="AB678">
        <v>60273.279999999999</v>
      </c>
      <c r="AC678">
        <v>73779.97</v>
      </c>
      <c r="AD678">
        <v>76396.570000000007</v>
      </c>
      <c r="AE678">
        <v>80368.92</v>
      </c>
      <c r="AF678" s="38">
        <v>51369.11</v>
      </c>
      <c r="AG678" s="38">
        <v>53723.76</v>
      </c>
    </row>
    <row r="679" spans="2:33" x14ac:dyDescent="0.25">
      <c r="B679" s="25">
        <v>39049</v>
      </c>
      <c r="C679" s="3">
        <v>675</v>
      </c>
      <c r="D679" s="10">
        <v>24</v>
      </c>
      <c r="E679" s="9">
        <v>16</v>
      </c>
      <c r="F679" s="9">
        <v>8</v>
      </c>
      <c r="G679" s="9" t="s">
        <v>277</v>
      </c>
      <c r="H679" s="18">
        <v>0.1</v>
      </c>
      <c r="I679">
        <v>1.3711111114722563E-4</v>
      </c>
      <c r="J679" s="18">
        <v>11.62</v>
      </c>
      <c r="K679" s="18">
        <v>12.98</v>
      </c>
      <c r="L679" s="18">
        <v>0.89522342064714933</v>
      </c>
      <c r="N679" s="18">
        <v>1386.72</v>
      </c>
      <c r="O679" s="18">
        <v>3.5340000000000007</v>
      </c>
      <c r="P679" s="18">
        <v>0.87719298245614041</v>
      </c>
      <c r="Q679" s="8">
        <v>12</v>
      </c>
      <c r="R679" s="8">
        <v>12.96</v>
      </c>
      <c r="S679" s="8">
        <v>13.68</v>
      </c>
      <c r="T679" s="8">
        <v>14.15</v>
      </c>
      <c r="U679" s="8">
        <v>14.48</v>
      </c>
      <c r="V679" s="8">
        <v>14.94</v>
      </c>
      <c r="W679" s="8">
        <v>15.154</v>
      </c>
      <c r="X679" s="38" t="s">
        <v>222</v>
      </c>
      <c r="Y679" s="8">
        <v>97.36399999999999</v>
      </c>
      <c r="Z679" s="8">
        <v>97.36399999999999</v>
      </c>
      <c r="AA679">
        <v>51837.96</v>
      </c>
      <c r="AB679">
        <v>58566.21</v>
      </c>
      <c r="AC679">
        <v>72446.41</v>
      </c>
      <c r="AD679">
        <v>75734.42</v>
      </c>
      <c r="AE679">
        <v>79690.31</v>
      </c>
      <c r="AF679" s="38">
        <v>49558.92</v>
      </c>
      <c r="AG679" s="38">
        <v>51837.96</v>
      </c>
    </row>
    <row r="680" spans="2:33" x14ac:dyDescent="0.25">
      <c r="B680" s="25">
        <v>39050</v>
      </c>
      <c r="C680" s="3">
        <v>676</v>
      </c>
      <c r="D680" s="10">
        <v>24</v>
      </c>
      <c r="E680" s="9">
        <v>15</v>
      </c>
      <c r="F680" s="9">
        <v>9</v>
      </c>
      <c r="G680" s="9" t="s">
        <v>277</v>
      </c>
      <c r="H680" s="18">
        <v>0.1</v>
      </c>
      <c r="I680">
        <v>1.3711111114722563E-4</v>
      </c>
      <c r="J680" s="18">
        <v>10.83</v>
      </c>
      <c r="K680" s="18">
        <v>12.31</v>
      </c>
      <c r="L680" s="18">
        <v>0.87977254264825344</v>
      </c>
      <c r="N680" s="18">
        <v>1399.48</v>
      </c>
      <c r="O680" s="18">
        <v>4.2840000000000007</v>
      </c>
      <c r="P680" s="18">
        <v>0.85267857142857151</v>
      </c>
      <c r="Q680" s="8">
        <v>11.46</v>
      </c>
      <c r="R680" s="8">
        <v>12.58</v>
      </c>
      <c r="S680" s="8">
        <v>13.44</v>
      </c>
      <c r="T680" s="8">
        <v>13.89</v>
      </c>
      <c r="U680" s="8">
        <v>14.41</v>
      </c>
      <c r="V680" s="8">
        <v>14.91</v>
      </c>
      <c r="W680" s="8">
        <v>15.114000000000001</v>
      </c>
      <c r="X680" s="38" t="s">
        <v>222</v>
      </c>
      <c r="Y680" s="8">
        <v>95.804000000000002</v>
      </c>
      <c r="Z680" s="8">
        <v>95.804000000000002</v>
      </c>
      <c r="AA680">
        <v>49831.94</v>
      </c>
      <c r="AB680">
        <v>57124.47</v>
      </c>
      <c r="AC680">
        <v>71162.31</v>
      </c>
      <c r="AD680">
        <v>74743.320000000007</v>
      </c>
      <c r="AE680">
        <v>79198.03</v>
      </c>
      <c r="AF680" s="38">
        <v>47634.3</v>
      </c>
      <c r="AG680" s="38">
        <v>49831.94</v>
      </c>
    </row>
    <row r="681" spans="2:33" x14ac:dyDescent="0.25">
      <c r="B681" s="25">
        <v>39051</v>
      </c>
      <c r="C681" s="3">
        <v>677</v>
      </c>
      <c r="D681" s="10">
        <v>24</v>
      </c>
      <c r="E681" s="9">
        <v>14</v>
      </c>
      <c r="F681" s="9">
        <v>10</v>
      </c>
      <c r="G681" s="9" t="s">
        <v>277</v>
      </c>
      <c r="H681" s="18">
        <v>0.1</v>
      </c>
      <c r="I681">
        <v>1.3711111114722563E-4</v>
      </c>
      <c r="J681" s="18">
        <v>10.91</v>
      </c>
      <c r="K681" s="18">
        <v>12.49</v>
      </c>
      <c r="L681" s="18">
        <v>0.87349879903923133</v>
      </c>
      <c r="N681" s="18">
        <v>1400.63</v>
      </c>
      <c r="O681" s="18">
        <v>4.2370000000000001</v>
      </c>
      <c r="P681" s="18">
        <v>0.85617469879518071</v>
      </c>
      <c r="Q681" s="8">
        <v>11.37</v>
      </c>
      <c r="R681" s="8">
        <v>12.52</v>
      </c>
      <c r="S681" s="8">
        <v>13.28</v>
      </c>
      <c r="T681" s="8">
        <v>13.83</v>
      </c>
      <c r="U681" s="8">
        <v>14.38</v>
      </c>
      <c r="V681" s="8">
        <v>14.94</v>
      </c>
      <c r="W681" s="8">
        <v>15.147</v>
      </c>
      <c r="X681" s="38" t="s">
        <v>222</v>
      </c>
      <c r="Y681" s="8">
        <v>95.466999999999999</v>
      </c>
      <c r="Z681" s="8">
        <v>95.466999999999999</v>
      </c>
      <c r="AA681">
        <v>49514.96</v>
      </c>
      <c r="AB681">
        <v>56683.43</v>
      </c>
      <c r="AC681">
        <v>70554.13</v>
      </c>
      <c r="AD681">
        <v>74501.89</v>
      </c>
      <c r="AE681">
        <v>79170.39</v>
      </c>
      <c r="AF681" s="38">
        <v>47324.77</v>
      </c>
      <c r="AG681" s="38">
        <v>49514.96</v>
      </c>
    </row>
    <row r="682" spans="2:33" x14ac:dyDescent="0.25">
      <c r="B682" s="25">
        <v>39052</v>
      </c>
      <c r="C682" s="3">
        <v>678</v>
      </c>
      <c r="D682" s="10">
        <v>24</v>
      </c>
      <c r="E682" s="9">
        <v>13</v>
      </c>
      <c r="F682" s="9">
        <v>11</v>
      </c>
      <c r="G682" s="9" t="s">
        <v>277</v>
      </c>
      <c r="H682" s="18">
        <v>0.1</v>
      </c>
      <c r="I682">
        <v>1.3711111114722563E-4</v>
      </c>
      <c r="J682" s="18">
        <v>11.66</v>
      </c>
      <c r="K682" s="18">
        <v>12.92</v>
      </c>
      <c r="L682" s="18">
        <v>0.9024767801857585</v>
      </c>
      <c r="N682" s="18">
        <v>1396.71</v>
      </c>
      <c r="O682" s="18">
        <v>3.6590000000000007</v>
      </c>
      <c r="P682" s="18">
        <v>0.86296296296296304</v>
      </c>
      <c r="Q682" s="8">
        <v>11.65</v>
      </c>
      <c r="R682" s="8">
        <v>12.74</v>
      </c>
      <c r="S682" s="8">
        <v>13.5</v>
      </c>
      <c r="T682" s="8">
        <v>13.95</v>
      </c>
      <c r="U682" s="8">
        <v>14.49</v>
      </c>
      <c r="V682" s="8">
        <v>15.18</v>
      </c>
      <c r="W682" s="8">
        <v>15.319000000000001</v>
      </c>
      <c r="X682" s="38" t="s">
        <v>222</v>
      </c>
      <c r="Y682" s="8">
        <v>96.828999999999994</v>
      </c>
      <c r="Z682" s="8">
        <v>96.828999999999994</v>
      </c>
      <c r="AA682">
        <v>50572.639999999999</v>
      </c>
      <c r="AB682">
        <v>57660.27</v>
      </c>
      <c r="AC682">
        <v>71471.88</v>
      </c>
      <c r="AD682">
        <v>75122.720000000001</v>
      </c>
      <c r="AE682">
        <v>80074.820000000007</v>
      </c>
      <c r="AF682" s="38">
        <v>48329.18</v>
      </c>
      <c r="AG682" s="38">
        <v>50572.639999999999</v>
      </c>
    </row>
    <row r="683" spans="2:33" x14ac:dyDescent="0.25">
      <c r="B683" s="25">
        <v>39055</v>
      </c>
      <c r="C683" s="3">
        <v>679</v>
      </c>
      <c r="D683" s="10">
        <v>24</v>
      </c>
      <c r="E683" s="9">
        <v>12</v>
      </c>
      <c r="F683" s="9">
        <v>12</v>
      </c>
      <c r="G683" s="9" t="s">
        <v>277</v>
      </c>
      <c r="H683" s="18">
        <v>0.1</v>
      </c>
      <c r="I683">
        <v>4.1138973439003301E-4</v>
      </c>
      <c r="J683" s="18">
        <v>11.23</v>
      </c>
      <c r="K683" s="18">
        <v>12.62</v>
      </c>
      <c r="L683" s="18">
        <v>0.88985736925515069</v>
      </c>
      <c r="N683" s="18">
        <v>1409.12</v>
      </c>
      <c r="O683" s="18">
        <v>4.0129999999999999</v>
      </c>
      <c r="P683" s="18">
        <v>0.86913767019667165</v>
      </c>
      <c r="Q683" s="8">
        <v>11.49</v>
      </c>
      <c r="R683" s="8">
        <v>12.5</v>
      </c>
      <c r="S683" s="8">
        <v>13.22</v>
      </c>
      <c r="T683" s="8">
        <v>13.81</v>
      </c>
      <c r="U683" s="8">
        <v>14.37</v>
      </c>
      <c r="V683" s="8">
        <v>15.09</v>
      </c>
      <c r="W683" s="8">
        <v>15.243</v>
      </c>
      <c r="X683" s="38" t="s">
        <v>222</v>
      </c>
      <c r="Y683" s="8">
        <v>95.722999999999999</v>
      </c>
      <c r="Z683" s="8">
        <v>95.722999999999999</v>
      </c>
      <c r="AA683">
        <v>49764.05</v>
      </c>
      <c r="AB683">
        <v>56541.33</v>
      </c>
      <c r="AC683">
        <v>70407.72</v>
      </c>
      <c r="AD683">
        <v>74466.850000000006</v>
      </c>
      <c r="AE683">
        <v>79533.02</v>
      </c>
      <c r="AF683" s="38">
        <v>47536.57</v>
      </c>
      <c r="AG683" s="38">
        <v>49764.05</v>
      </c>
    </row>
    <row r="684" spans="2:33" x14ac:dyDescent="0.25">
      <c r="B684" s="25">
        <v>39056</v>
      </c>
      <c r="C684" s="3">
        <v>680</v>
      </c>
      <c r="D684" s="10">
        <v>24</v>
      </c>
      <c r="E684" s="9">
        <v>11</v>
      </c>
      <c r="F684" s="9">
        <v>13</v>
      </c>
      <c r="G684" s="9" t="s">
        <v>277</v>
      </c>
      <c r="H684" s="18">
        <v>0.1</v>
      </c>
      <c r="I684">
        <v>1.3612659285566764E-4</v>
      </c>
      <c r="J684" s="18">
        <v>11.27</v>
      </c>
      <c r="K684" s="18">
        <v>12.68</v>
      </c>
      <c r="L684" s="18">
        <v>0.88880126182965302</v>
      </c>
      <c r="N684" s="18">
        <v>1414.76</v>
      </c>
      <c r="O684" s="18">
        <v>3.907</v>
      </c>
      <c r="P684" s="18">
        <v>0.87009063444108758</v>
      </c>
      <c r="Q684" s="8">
        <v>11.52</v>
      </c>
      <c r="R684" s="8">
        <v>12.55</v>
      </c>
      <c r="S684" s="8">
        <v>13.24</v>
      </c>
      <c r="T684" s="8">
        <v>13.67</v>
      </c>
      <c r="U684" s="8">
        <v>14.26</v>
      </c>
      <c r="V684" s="8">
        <v>14.97</v>
      </c>
      <c r="W684" s="8">
        <v>15.177</v>
      </c>
      <c r="X684" s="38" t="s">
        <v>222</v>
      </c>
      <c r="Y684" s="8">
        <v>95.387</v>
      </c>
      <c r="Z684" s="8">
        <v>95.387</v>
      </c>
      <c r="AA684">
        <v>49939.64</v>
      </c>
      <c r="AB684">
        <v>56697.07</v>
      </c>
      <c r="AC684">
        <v>70070.63</v>
      </c>
      <c r="AD684">
        <v>73824.039999999994</v>
      </c>
      <c r="AE684">
        <v>78948.13</v>
      </c>
      <c r="AF684" s="38">
        <v>47697.83</v>
      </c>
      <c r="AG684" s="38">
        <v>49939.64</v>
      </c>
    </row>
    <row r="685" spans="2:33" x14ac:dyDescent="0.25">
      <c r="B685" s="25">
        <v>39057</v>
      </c>
      <c r="C685" s="3">
        <v>681</v>
      </c>
      <c r="D685" s="10">
        <v>24</v>
      </c>
      <c r="E685" s="9">
        <v>10</v>
      </c>
      <c r="F685" s="9">
        <v>14</v>
      </c>
      <c r="G685" s="9" t="s">
        <v>277</v>
      </c>
      <c r="H685" s="18">
        <v>0.1</v>
      </c>
      <c r="I685">
        <v>1.3612659285566764E-4</v>
      </c>
      <c r="J685" s="18">
        <v>11.33</v>
      </c>
      <c r="K685" s="18">
        <v>12.79</v>
      </c>
      <c r="L685" s="18">
        <v>0.88584831899921823</v>
      </c>
      <c r="N685" s="18">
        <v>1412.9</v>
      </c>
      <c r="O685" s="18">
        <v>3.7330000000000005</v>
      </c>
      <c r="P685" s="18">
        <v>0.87104072398190047</v>
      </c>
      <c r="Q685" s="8">
        <v>11.55</v>
      </c>
      <c r="R685" s="8">
        <v>12.69</v>
      </c>
      <c r="S685" s="8">
        <v>13.26</v>
      </c>
      <c r="T685" s="8">
        <v>13.68</v>
      </c>
      <c r="U685" s="8">
        <v>14.21</v>
      </c>
      <c r="V685" s="8">
        <v>14.79</v>
      </c>
      <c r="W685" s="8">
        <v>15.063000000000001</v>
      </c>
      <c r="X685" s="38" t="s">
        <v>222</v>
      </c>
      <c r="Y685" s="8">
        <v>95.243000000000009</v>
      </c>
      <c r="Z685" s="8">
        <v>95.243000000000009</v>
      </c>
      <c r="AA685">
        <v>50334.42</v>
      </c>
      <c r="AB685">
        <v>57011.199999999997</v>
      </c>
      <c r="AC685">
        <v>70153.75</v>
      </c>
      <c r="AD685">
        <v>73702.39</v>
      </c>
      <c r="AE685">
        <v>78431.7</v>
      </c>
      <c r="AF685" s="38">
        <v>48068.39</v>
      </c>
      <c r="AG685" s="38">
        <v>50334.42</v>
      </c>
    </row>
    <row r="686" spans="2:33" x14ac:dyDescent="0.25">
      <c r="B686" s="25">
        <v>39058</v>
      </c>
      <c r="C686" s="3">
        <v>682</v>
      </c>
      <c r="D686" s="10">
        <v>24</v>
      </c>
      <c r="E686" s="9">
        <v>9</v>
      </c>
      <c r="F686" s="9">
        <v>15</v>
      </c>
      <c r="G686" s="9" t="s">
        <v>277</v>
      </c>
      <c r="H686" s="18">
        <v>0.1</v>
      </c>
      <c r="I686">
        <v>1.3612659285566764E-4</v>
      </c>
      <c r="J686" s="18">
        <v>12.67</v>
      </c>
      <c r="K686" s="18">
        <v>13.75</v>
      </c>
      <c r="L686" s="18">
        <v>0.92145454545454542</v>
      </c>
      <c r="N686" s="18">
        <v>1407.29</v>
      </c>
      <c r="O686" s="18">
        <v>2.452</v>
      </c>
      <c r="P686" s="18">
        <v>0.88626292466765144</v>
      </c>
      <c r="Q686" s="8">
        <v>12</v>
      </c>
      <c r="R686" s="8">
        <v>12.77</v>
      </c>
      <c r="S686" s="8">
        <v>13.54</v>
      </c>
      <c r="T686" s="8">
        <v>13.82</v>
      </c>
      <c r="U686" s="8">
        <v>14.25</v>
      </c>
      <c r="V686" s="8">
        <v>14.86</v>
      </c>
      <c r="W686" s="8">
        <v>15.122</v>
      </c>
      <c r="X686" s="38" t="s">
        <v>222</v>
      </c>
      <c r="Y686" s="8">
        <v>96.361999999999995</v>
      </c>
      <c r="Z686" s="8">
        <v>96.361999999999995</v>
      </c>
      <c r="AA686">
        <v>51239.18</v>
      </c>
      <c r="AB686">
        <v>57914.8</v>
      </c>
      <c r="AC686">
        <v>71161.98</v>
      </c>
      <c r="AD686">
        <v>74120.09</v>
      </c>
      <c r="AE686">
        <v>78801.490000000005</v>
      </c>
      <c r="AF686" s="38">
        <v>48925.88</v>
      </c>
      <c r="AG686" s="38">
        <v>51239.18</v>
      </c>
    </row>
    <row r="687" spans="2:33" x14ac:dyDescent="0.25">
      <c r="B687" s="25">
        <v>39059</v>
      </c>
      <c r="C687" s="3">
        <v>683</v>
      </c>
      <c r="D687" s="10">
        <v>24</v>
      </c>
      <c r="E687" s="9">
        <v>8</v>
      </c>
      <c r="F687" s="9">
        <v>-8</v>
      </c>
      <c r="G687" s="9" t="s">
        <v>277</v>
      </c>
      <c r="H687" s="18">
        <v>0.1</v>
      </c>
      <c r="I687">
        <v>1.3612659285566764E-4</v>
      </c>
      <c r="J687" s="18">
        <v>12.08</v>
      </c>
      <c r="K687" s="18">
        <v>13.49</v>
      </c>
      <c r="L687" s="18">
        <v>0.89547813194959225</v>
      </c>
      <c r="N687" s="18">
        <v>1409.84</v>
      </c>
      <c r="O687" s="18">
        <v>2.9269999999999996</v>
      </c>
      <c r="P687" s="18">
        <v>0.89939939939939939</v>
      </c>
      <c r="Q687" s="8">
        <v>11.98</v>
      </c>
      <c r="R687" s="8">
        <v>12.81</v>
      </c>
      <c r="S687" s="8">
        <v>13.32</v>
      </c>
      <c r="T687" s="8">
        <v>13.73</v>
      </c>
      <c r="U687" s="8">
        <v>14.13</v>
      </c>
      <c r="V687" s="8">
        <v>14.76</v>
      </c>
      <c r="W687" s="8">
        <v>15.007</v>
      </c>
      <c r="X687" s="38" t="s">
        <v>222</v>
      </c>
      <c r="Y687" s="8">
        <v>95.737000000000009</v>
      </c>
      <c r="Z687" s="8">
        <v>95.737000000000009</v>
      </c>
      <c r="AA687">
        <v>51328.05</v>
      </c>
      <c r="AB687">
        <v>57341.36</v>
      </c>
      <c r="AC687">
        <v>70480.44</v>
      </c>
      <c r="AD687">
        <v>73552.210000000006</v>
      </c>
      <c r="AE687">
        <v>78224.479999999996</v>
      </c>
      <c r="AF687" s="38">
        <v>49004.08</v>
      </c>
      <c r="AG687" s="38">
        <v>51328.05</v>
      </c>
    </row>
    <row r="688" spans="2:33" x14ac:dyDescent="0.25">
      <c r="B688" s="25">
        <v>39062</v>
      </c>
      <c r="C688" s="3">
        <v>684</v>
      </c>
      <c r="D688" s="10">
        <v>24</v>
      </c>
      <c r="E688" s="9">
        <v>7</v>
      </c>
      <c r="F688" s="9">
        <v>-7</v>
      </c>
      <c r="G688" s="9" t="s">
        <v>277</v>
      </c>
      <c r="H688" s="18">
        <v>0.1</v>
      </c>
      <c r="I688">
        <v>4.0843537243717698E-4</v>
      </c>
      <c r="J688" s="18">
        <v>10.71</v>
      </c>
      <c r="K688" s="18">
        <v>13.39</v>
      </c>
      <c r="L688" s="18">
        <v>0.79985063480209118</v>
      </c>
      <c r="N688" s="18">
        <v>1413.04</v>
      </c>
      <c r="O688" s="18">
        <v>4.2439999999999998</v>
      </c>
      <c r="P688" s="18">
        <v>0.85810810810810811</v>
      </c>
      <c r="Q688" s="8">
        <v>11.43</v>
      </c>
      <c r="R688" s="8">
        <v>12.6</v>
      </c>
      <c r="S688" s="8">
        <v>13.32</v>
      </c>
      <c r="T688" s="8">
        <v>13.65</v>
      </c>
      <c r="U688" s="8">
        <v>13.94</v>
      </c>
      <c r="V688" s="8">
        <v>14.71</v>
      </c>
      <c r="W688" s="8">
        <v>14.954000000000001</v>
      </c>
      <c r="X688" s="38" t="s">
        <v>222</v>
      </c>
      <c r="Y688" s="8">
        <v>94.604000000000013</v>
      </c>
      <c r="Z688" s="8">
        <v>94.604000000000013</v>
      </c>
      <c r="AA688">
        <v>50086.36</v>
      </c>
      <c r="AB688">
        <v>57098.13</v>
      </c>
      <c r="AC688">
        <v>70215.78</v>
      </c>
      <c r="AD688">
        <v>72753.39</v>
      </c>
      <c r="AE688">
        <v>77715.679999999993</v>
      </c>
      <c r="AF688" s="38">
        <v>47798.6</v>
      </c>
      <c r="AG688" s="38">
        <v>50086.36</v>
      </c>
    </row>
    <row r="689" spans="2:33" x14ac:dyDescent="0.25">
      <c r="B689" s="25">
        <v>39063</v>
      </c>
      <c r="C689" s="3">
        <v>685</v>
      </c>
      <c r="D689" s="10">
        <v>24</v>
      </c>
      <c r="E689" s="9">
        <v>6</v>
      </c>
      <c r="F689" s="9">
        <v>-6</v>
      </c>
      <c r="G689" s="9" t="s">
        <v>277</v>
      </c>
      <c r="H689" s="18">
        <v>0.1</v>
      </c>
      <c r="I689">
        <v>1.3415782371595242E-4</v>
      </c>
      <c r="J689" s="18">
        <v>10.65</v>
      </c>
      <c r="K689" s="18">
        <v>13.26</v>
      </c>
      <c r="L689" s="18">
        <v>0.80316742081447967</v>
      </c>
      <c r="N689" s="18">
        <v>1411.56</v>
      </c>
      <c r="O689" s="18">
        <v>4.363999999999999</v>
      </c>
      <c r="P689" s="18">
        <v>0.83870967741935476</v>
      </c>
      <c r="Q689" s="8">
        <v>11.18</v>
      </c>
      <c r="R689" s="8">
        <v>12.51</v>
      </c>
      <c r="S689" s="8">
        <v>13.33</v>
      </c>
      <c r="T689" s="8">
        <v>14</v>
      </c>
      <c r="U689" s="8">
        <v>14.1</v>
      </c>
      <c r="V689" s="8">
        <v>14.77</v>
      </c>
      <c r="W689" s="8">
        <v>15.013999999999999</v>
      </c>
      <c r="X689" s="38" t="s">
        <v>222</v>
      </c>
      <c r="Y689" s="8">
        <v>94.903999999999982</v>
      </c>
      <c r="Z689" s="8">
        <v>94.903999999999982</v>
      </c>
      <c r="AA689">
        <v>49564.03</v>
      </c>
      <c r="AB689">
        <v>57040.61</v>
      </c>
      <c r="AC689">
        <v>71596.649999999994</v>
      </c>
      <c r="AD689">
        <v>73851.759999999995</v>
      </c>
      <c r="AE689">
        <v>78359.100000000006</v>
      </c>
      <c r="AF689" s="38">
        <v>47293.72</v>
      </c>
      <c r="AG689" s="38">
        <v>49564.03</v>
      </c>
    </row>
    <row r="690" spans="2:33" x14ac:dyDescent="0.25">
      <c r="B690" s="25">
        <v>39064</v>
      </c>
      <c r="C690" s="3">
        <v>686</v>
      </c>
      <c r="D690" s="10">
        <v>24</v>
      </c>
      <c r="E690" s="9">
        <v>5</v>
      </c>
      <c r="F690" s="9">
        <v>-5</v>
      </c>
      <c r="G690" s="9" t="s">
        <v>277</v>
      </c>
      <c r="H690" s="18">
        <v>0.1</v>
      </c>
      <c r="I690">
        <v>1.3415782371595242E-4</v>
      </c>
      <c r="J690" s="18">
        <v>10.18</v>
      </c>
      <c r="K690" s="18">
        <v>13.1</v>
      </c>
      <c r="L690" s="18">
        <v>0.77709923664122138</v>
      </c>
      <c r="N690" s="18">
        <v>1413.21</v>
      </c>
      <c r="O690" s="18">
        <v>4.7889999999999997</v>
      </c>
      <c r="P690" s="18">
        <v>0.78833208676140609</v>
      </c>
      <c r="Q690" s="8">
        <v>10.54</v>
      </c>
      <c r="R690" s="8">
        <v>12.43</v>
      </c>
      <c r="S690" s="8">
        <v>13.37</v>
      </c>
      <c r="T690" s="8">
        <v>13.89</v>
      </c>
      <c r="U690" s="8">
        <v>14.1</v>
      </c>
      <c r="V690" s="8">
        <v>14.74</v>
      </c>
      <c r="W690" s="8">
        <v>14.968999999999999</v>
      </c>
      <c r="X690" s="38" t="s">
        <v>222</v>
      </c>
      <c r="Y690" s="8">
        <v>94.038999999999987</v>
      </c>
      <c r="Z690" s="8">
        <v>94.038999999999987</v>
      </c>
      <c r="AA690">
        <v>48773.85</v>
      </c>
      <c r="AB690">
        <v>57113.279999999999</v>
      </c>
      <c r="AC690">
        <v>71199.47</v>
      </c>
      <c r="AD690">
        <v>73741.460000000006</v>
      </c>
      <c r="AE690">
        <v>78210.75</v>
      </c>
      <c r="AF690" s="38">
        <v>46533.39</v>
      </c>
      <c r="AG690" s="38">
        <v>48773.85</v>
      </c>
    </row>
    <row r="691" spans="2:33" x14ac:dyDescent="0.25">
      <c r="B691" s="25">
        <v>39065</v>
      </c>
      <c r="C691" s="3">
        <v>687</v>
      </c>
      <c r="D691" s="10">
        <v>24</v>
      </c>
      <c r="E691" s="9">
        <v>4</v>
      </c>
      <c r="F691" s="9">
        <v>-4</v>
      </c>
      <c r="G691" s="9" t="s">
        <v>277</v>
      </c>
      <c r="H691" s="18">
        <v>0.1</v>
      </c>
      <c r="I691">
        <v>1.3415782371595242E-4</v>
      </c>
      <c r="J691" s="18">
        <v>9.9700000000000006</v>
      </c>
      <c r="K691" s="18">
        <v>13.02</v>
      </c>
      <c r="L691" s="18">
        <v>0.76574500768049159</v>
      </c>
      <c r="N691" s="18">
        <v>1425.49</v>
      </c>
      <c r="O691" s="18">
        <v>5.1959999999999997</v>
      </c>
      <c r="P691" s="18">
        <v>0.77388059701492529</v>
      </c>
      <c r="Q691" s="8">
        <v>10.37</v>
      </c>
      <c r="R691" s="8">
        <v>12.53</v>
      </c>
      <c r="S691" s="8">
        <v>13.4</v>
      </c>
      <c r="T691" s="8">
        <v>13.85</v>
      </c>
      <c r="U691" s="8">
        <v>14.21</v>
      </c>
      <c r="V691" s="8">
        <v>14.98</v>
      </c>
      <c r="W691" s="8">
        <v>15.166</v>
      </c>
      <c r="X691" s="38" t="s">
        <v>222</v>
      </c>
      <c r="Y691" s="8">
        <v>94.506</v>
      </c>
      <c r="Z691" s="8">
        <v>94.506</v>
      </c>
      <c r="AA691">
        <v>49001.82</v>
      </c>
      <c r="AB691">
        <v>57301.04</v>
      </c>
      <c r="AC691">
        <v>71062.87</v>
      </c>
      <c r="AD691">
        <v>74197</v>
      </c>
      <c r="AE691">
        <v>79131</v>
      </c>
      <c r="AF691" s="38">
        <v>46744.639999999999</v>
      </c>
      <c r="AG691" s="38">
        <v>49001.82</v>
      </c>
    </row>
    <row r="692" spans="2:33" x14ac:dyDescent="0.25">
      <c r="B692" s="25">
        <v>39066</v>
      </c>
      <c r="C692" s="3">
        <v>688</v>
      </c>
      <c r="D692" s="10">
        <v>24</v>
      </c>
      <c r="E692" s="9">
        <v>3</v>
      </c>
      <c r="F692" s="9">
        <v>-3</v>
      </c>
      <c r="G692" s="9" t="s">
        <v>277</v>
      </c>
      <c r="H692" s="18">
        <v>0.1</v>
      </c>
      <c r="I692">
        <v>1.3415782371595242E-4</v>
      </c>
      <c r="J692" s="18">
        <v>10.050000000000001</v>
      </c>
      <c r="K692" s="18">
        <v>13.2</v>
      </c>
      <c r="L692" s="18">
        <v>0.76136363636363646</v>
      </c>
      <c r="N692" s="18">
        <v>1427.09</v>
      </c>
      <c r="O692" s="18">
        <v>5.3339999999999996</v>
      </c>
      <c r="P692" s="18">
        <v>0.77047970479704786</v>
      </c>
      <c r="Q692" s="8">
        <v>10.44</v>
      </c>
      <c r="R692" s="8">
        <v>12.71</v>
      </c>
      <c r="S692" s="8">
        <v>13.55</v>
      </c>
      <c r="T692" s="8">
        <v>14.02</v>
      </c>
      <c r="U692" s="8">
        <v>14.26</v>
      </c>
      <c r="V692" s="8">
        <v>15.22</v>
      </c>
      <c r="W692" s="8">
        <v>15.384</v>
      </c>
      <c r="X692" s="38" t="s">
        <v>222</v>
      </c>
      <c r="Y692" s="8">
        <v>95.584000000000003</v>
      </c>
      <c r="Z692" s="8">
        <v>95.584000000000003</v>
      </c>
      <c r="AA692">
        <v>49672.88</v>
      </c>
      <c r="AB692">
        <v>57971.57</v>
      </c>
      <c r="AC692">
        <v>71935.33</v>
      </c>
      <c r="AD692">
        <v>74547.429999999993</v>
      </c>
      <c r="AE692">
        <v>80040.52</v>
      </c>
      <c r="AF692" s="38">
        <v>47378.51</v>
      </c>
      <c r="AG692" s="38">
        <v>49672.88</v>
      </c>
    </row>
    <row r="693" spans="2:33" x14ac:dyDescent="0.25">
      <c r="B693" s="25">
        <v>39069</v>
      </c>
      <c r="C693" s="3">
        <v>689</v>
      </c>
      <c r="D693" s="10">
        <v>24</v>
      </c>
      <c r="E693" s="9">
        <v>2</v>
      </c>
      <c r="F693" s="9">
        <v>-2</v>
      </c>
      <c r="G693" s="9" t="s">
        <v>277</v>
      </c>
      <c r="H693" s="18">
        <v>0.1</v>
      </c>
      <c r="I693">
        <v>4.0252746852731391E-4</v>
      </c>
      <c r="J693" s="18">
        <v>10.6</v>
      </c>
      <c r="K693" s="18">
        <v>13.3</v>
      </c>
      <c r="L693" s="18">
        <v>0.79699248120300747</v>
      </c>
      <c r="N693" s="18">
        <v>1422.48</v>
      </c>
      <c r="O693" s="18">
        <v>4.777000000000001</v>
      </c>
      <c r="P693" s="18">
        <v>0.77533039647577096</v>
      </c>
      <c r="Q693" s="8">
        <v>10.56</v>
      </c>
      <c r="R693" s="8">
        <v>12.74</v>
      </c>
      <c r="S693" s="8">
        <v>13.62</v>
      </c>
      <c r="T693" s="8">
        <v>14.02</v>
      </c>
      <c r="U693" s="8">
        <v>14.36</v>
      </c>
      <c r="V693" s="8">
        <v>15.17</v>
      </c>
      <c r="W693" s="8">
        <v>15.377000000000001</v>
      </c>
      <c r="X693" s="38" t="s">
        <v>222</v>
      </c>
      <c r="Y693" s="8">
        <v>95.846999999999994</v>
      </c>
      <c r="Z693" s="8">
        <v>95.846999999999994</v>
      </c>
      <c r="AA693">
        <v>49841.65</v>
      </c>
      <c r="AB693">
        <v>58281.61</v>
      </c>
      <c r="AC693">
        <v>71994.3</v>
      </c>
      <c r="AD693">
        <v>75057.320000000007</v>
      </c>
      <c r="AE693">
        <v>80150.69</v>
      </c>
      <c r="AF693" s="38">
        <v>47520.41</v>
      </c>
      <c r="AG693" s="38">
        <v>49841.65</v>
      </c>
    </row>
    <row r="694" spans="2:33" x14ac:dyDescent="0.25">
      <c r="B694" s="25">
        <v>39070</v>
      </c>
      <c r="C694" s="3">
        <v>690</v>
      </c>
      <c r="D694" s="10">
        <v>24</v>
      </c>
      <c r="E694" s="9">
        <v>1</v>
      </c>
      <c r="F694" s="9">
        <v>-1</v>
      </c>
      <c r="G694" s="9" t="s">
        <v>277</v>
      </c>
      <c r="H694" s="18">
        <v>0.1</v>
      </c>
      <c r="I694">
        <v>1.3486091462189265E-4</v>
      </c>
      <c r="J694" s="18">
        <v>10.3</v>
      </c>
      <c r="K694" s="18">
        <v>12.98</v>
      </c>
      <c r="L694" s="18">
        <v>0.7935285053929122</v>
      </c>
      <c r="N694" s="18">
        <v>1425.55</v>
      </c>
      <c r="O694" s="18">
        <v>5.0190000000000001</v>
      </c>
      <c r="P694" s="18">
        <v>0.78528974739970281</v>
      </c>
      <c r="Q694" s="8">
        <v>10.57</v>
      </c>
      <c r="R694" s="8">
        <v>12.39</v>
      </c>
      <c r="S694" s="8">
        <v>13.46</v>
      </c>
      <c r="T694" s="8">
        <v>13.9</v>
      </c>
      <c r="U694" s="8">
        <v>14.27</v>
      </c>
      <c r="V694" s="8">
        <v>15.09</v>
      </c>
      <c r="W694" s="8">
        <v>15.319000000000001</v>
      </c>
      <c r="X694" s="38" t="s">
        <v>222</v>
      </c>
      <c r="Y694" s="8">
        <v>94.999000000000009</v>
      </c>
      <c r="Z694" s="8">
        <v>94.999000000000009</v>
      </c>
      <c r="AA694">
        <v>48528.37</v>
      </c>
      <c r="AB694">
        <v>57568.99</v>
      </c>
      <c r="AC694">
        <v>71378.490000000005</v>
      </c>
      <c r="AD694">
        <v>74590.02</v>
      </c>
      <c r="AE694">
        <v>79749.429999999993</v>
      </c>
      <c r="AF694" s="38">
        <v>46261.88</v>
      </c>
      <c r="AG694" s="38">
        <v>48528.37</v>
      </c>
    </row>
    <row r="695" spans="2:33" x14ac:dyDescent="0.25">
      <c r="B695" s="25">
        <v>39071</v>
      </c>
      <c r="C695" s="3">
        <v>691</v>
      </c>
      <c r="D695" s="10">
        <v>16</v>
      </c>
      <c r="E695" s="9">
        <v>16</v>
      </c>
      <c r="F695" s="9">
        <v>0</v>
      </c>
      <c r="G695" s="9" t="s">
        <v>278</v>
      </c>
      <c r="H695" s="18">
        <v>0.1</v>
      </c>
      <c r="I695">
        <v>1.3486091462189265E-4</v>
      </c>
      <c r="J695" s="18">
        <v>10.26</v>
      </c>
      <c r="K695" s="18">
        <v>12.83</v>
      </c>
      <c r="L695" s="18">
        <v>0.79968823070927508</v>
      </c>
      <c r="N695" s="18">
        <v>1423.53</v>
      </c>
      <c r="O695" s="18">
        <v>5.1940000000000008</v>
      </c>
      <c r="P695" s="18">
        <v>0.88721264367816088</v>
      </c>
      <c r="Q695" s="8">
        <v>12.35</v>
      </c>
      <c r="R695" s="8">
        <v>13.39</v>
      </c>
      <c r="S695" s="8">
        <v>13.92</v>
      </c>
      <c r="T695" s="8">
        <v>14.31</v>
      </c>
      <c r="U695" s="8">
        <v>15.04</v>
      </c>
      <c r="V695" s="8">
        <v>15.273</v>
      </c>
      <c r="W695" s="8">
        <v>15.454000000000001</v>
      </c>
      <c r="X695" s="38" t="s">
        <v>222</v>
      </c>
      <c r="Y695" s="8">
        <v>99.736999999999995</v>
      </c>
      <c r="Z695" s="8">
        <v>99.736999999999995</v>
      </c>
      <c r="AA695">
        <v>48378.25</v>
      </c>
      <c r="AB695">
        <v>57277.36</v>
      </c>
      <c r="AC695">
        <v>71490.820000000007</v>
      </c>
      <c r="AD695">
        <v>74809.16</v>
      </c>
      <c r="AE695">
        <v>79660.23</v>
      </c>
      <c r="AF695" s="38">
        <v>46112.53</v>
      </c>
      <c r="AG695" s="38">
        <v>48378.25</v>
      </c>
    </row>
    <row r="696" spans="2:33" x14ac:dyDescent="0.25">
      <c r="B696" s="25">
        <v>39072</v>
      </c>
      <c r="C696" s="3">
        <v>692</v>
      </c>
      <c r="D696" s="10">
        <v>16</v>
      </c>
      <c r="E696" s="9">
        <v>15</v>
      </c>
      <c r="F696" s="9">
        <v>1</v>
      </c>
      <c r="G696" s="9" t="s">
        <v>278</v>
      </c>
      <c r="H696" s="18">
        <v>0.1</v>
      </c>
      <c r="I696">
        <v>1.3486091462189265E-4</v>
      </c>
      <c r="J696" s="18">
        <v>10.53</v>
      </c>
      <c r="K696" s="18">
        <v>13.15</v>
      </c>
      <c r="L696" s="18">
        <v>0.80076045627376424</v>
      </c>
      <c r="N696" s="18">
        <v>1418.3</v>
      </c>
      <c r="O696" s="18">
        <v>4.9740000000000002</v>
      </c>
      <c r="P696" s="18">
        <v>0.88540925266903903</v>
      </c>
      <c r="Q696" s="8">
        <v>12.44</v>
      </c>
      <c r="R696" s="8">
        <v>13.5</v>
      </c>
      <c r="S696" s="8">
        <v>14.05</v>
      </c>
      <c r="T696" s="8">
        <v>14.38</v>
      </c>
      <c r="U696" s="8">
        <v>15.09</v>
      </c>
      <c r="V696" s="8">
        <v>15.323</v>
      </c>
      <c r="W696" s="8">
        <v>15.504</v>
      </c>
      <c r="X696" s="38" t="s">
        <v>222</v>
      </c>
      <c r="Y696" s="8">
        <v>100.28699999999999</v>
      </c>
      <c r="Z696" s="8">
        <v>100.28699999999999</v>
      </c>
      <c r="AA696">
        <v>48740.35</v>
      </c>
      <c r="AB696">
        <v>57759.8</v>
      </c>
      <c r="AC696">
        <v>72147.73</v>
      </c>
      <c r="AD696">
        <v>75177.509999999995</v>
      </c>
      <c r="AE696">
        <v>79971.740000000005</v>
      </c>
      <c r="AF696" s="38">
        <v>46451.46</v>
      </c>
      <c r="AG696" s="38">
        <v>48740.35</v>
      </c>
    </row>
    <row r="697" spans="2:33" x14ac:dyDescent="0.25">
      <c r="B697" s="25">
        <v>39073</v>
      </c>
      <c r="C697" s="3">
        <v>693</v>
      </c>
      <c r="D697" s="10">
        <v>16</v>
      </c>
      <c r="E697" s="9">
        <v>14</v>
      </c>
      <c r="F697" s="9">
        <v>2</v>
      </c>
      <c r="G697" s="9" t="s">
        <v>278</v>
      </c>
      <c r="H697" s="18">
        <v>0.1</v>
      </c>
      <c r="I697">
        <v>1.3486091462189265E-4</v>
      </c>
      <c r="J697" s="18">
        <v>11.36</v>
      </c>
      <c r="K697" s="18">
        <v>13.47</v>
      </c>
      <c r="L697" s="18">
        <v>0.84335560504825535</v>
      </c>
      <c r="N697" s="18">
        <v>1410.76</v>
      </c>
      <c r="O697" s="18">
        <v>4.2270000000000003</v>
      </c>
      <c r="P697" s="18">
        <v>0.8856140350877193</v>
      </c>
      <c r="Q697" s="8">
        <v>12.62</v>
      </c>
      <c r="R697" s="8">
        <v>13.68</v>
      </c>
      <c r="S697" s="8">
        <v>14.25</v>
      </c>
      <c r="T697" s="8">
        <v>14.44</v>
      </c>
      <c r="U697" s="8">
        <v>15.16</v>
      </c>
      <c r="V697" s="8">
        <v>15.4</v>
      </c>
      <c r="W697" s="8">
        <v>15.587</v>
      </c>
      <c r="X697" s="38" t="s">
        <v>222</v>
      </c>
      <c r="Y697" s="8">
        <v>101.137</v>
      </c>
      <c r="Z697" s="8">
        <v>101.137</v>
      </c>
      <c r="AA697">
        <v>49444.74</v>
      </c>
      <c r="AB697">
        <v>58544.46</v>
      </c>
      <c r="AC697">
        <v>73091.87</v>
      </c>
      <c r="AD697">
        <v>75505.89</v>
      </c>
      <c r="AE697">
        <v>80356.06</v>
      </c>
      <c r="AF697" s="38">
        <v>47116.5</v>
      </c>
      <c r="AG697" s="38">
        <v>49444.74</v>
      </c>
    </row>
    <row r="698" spans="2:33" x14ac:dyDescent="0.25">
      <c r="B698" s="25">
        <v>39077</v>
      </c>
      <c r="C698" s="3">
        <v>694</v>
      </c>
      <c r="D698" s="10">
        <v>16</v>
      </c>
      <c r="E698" s="9">
        <v>13</v>
      </c>
      <c r="F698" s="9">
        <v>3</v>
      </c>
      <c r="G698" s="9" t="s">
        <v>278</v>
      </c>
      <c r="H698" s="18">
        <v>0.1</v>
      </c>
      <c r="I698">
        <v>5.3955279309669812E-4</v>
      </c>
      <c r="J698" s="18">
        <v>11.26</v>
      </c>
      <c r="K698" s="18">
        <v>13.21</v>
      </c>
      <c r="L698" s="18">
        <v>0.85238455715367134</v>
      </c>
      <c r="N698" s="18">
        <v>1416.9</v>
      </c>
      <c r="O698" s="18">
        <v>4.2789999999999999</v>
      </c>
      <c r="P698" s="18">
        <v>0.88464311463590484</v>
      </c>
      <c r="Q698" s="8">
        <v>12.27</v>
      </c>
      <c r="R698" s="8">
        <v>13.4</v>
      </c>
      <c r="S698" s="8">
        <v>13.87</v>
      </c>
      <c r="T698" s="8">
        <v>14.46</v>
      </c>
      <c r="U698" s="8">
        <v>15.08</v>
      </c>
      <c r="V698" s="8">
        <v>15.337999999999999</v>
      </c>
      <c r="W698" s="8">
        <v>15.539</v>
      </c>
      <c r="X698" s="38" t="s">
        <v>222</v>
      </c>
      <c r="Y698" s="8">
        <v>99.956999999999994</v>
      </c>
      <c r="Z698" s="8">
        <v>99.956999999999994</v>
      </c>
      <c r="AA698">
        <v>48172.02</v>
      </c>
      <c r="AB698">
        <v>57307.44</v>
      </c>
      <c r="AC698">
        <v>71570.789999999994</v>
      </c>
      <c r="AD698">
        <v>75553.11</v>
      </c>
      <c r="AE698">
        <v>80159.94</v>
      </c>
      <c r="AF698" s="38">
        <v>45878.28</v>
      </c>
      <c r="AG698" s="38">
        <v>48172.02</v>
      </c>
    </row>
    <row r="699" spans="2:33" x14ac:dyDescent="0.25">
      <c r="B699" s="25">
        <v>39078</v>
      </c>
      <c r="C699" s="3">
        <v>695</v>
      </c>
      <c r="D699" s="10">
        <v>16</v>
      </c>
      <c r="E699" s="9">
        <v>12</v>
      </c>
      <c r="F699" s="9">
        <v>4</v>
      </c>
      <c r="G699" s="9" t="s">
        <v>278</v>
      </c>
      <c r="H699" s="18">
        <v>0.1</v>
      </c>
      <c r="I699">
        <v>1.362672328670822E-4</v>
      </c>
      <c r="J699" s="18">
        <v>10.64</v>
      </c>
      <c r="K699" s="18">
        <v>12.92</v>
      </c>
      <c r="L699" s="18">
        <v>0.82352941176470595</v>
      </c>
      <c r="N699" s="18">
        <v>1426.84</v>
      </c>
      <c r="O699" s="18">
        <v>4.8829999999999991</v>
      </c>
      <c r="P699" s="18">
        <v>0.86656997824510518</v>
      </c>
      <c r="Q699" s="8">
        <v>11.95</v>
      </c>
      <c r="R699" s="8">
        <v>13.08</v>
      </c>
      <c r="S699" s="8">
        <v>13.79</v>
      </c>
      <c r="T699" s="8">
        <v>14.44</v>
      </c>
      <c r="U699" s="8">
        <v>15.07</v>
      </c>
      <c r="V699" s="8">
        <v>15.31</v>
      </c>
      <c r="W699" s="8">
        <v>15.523</v>
      </c>
      <c r="X699" s="38" t="s">
        <v>222</v>
      </c>
      <c r="Y699" s="8">
        <v>99.162999999999997</v>
      </c>
      <c r="Z699" s="8">
        <v>99.162999999999997</v>
      </c>
      <c r="AA699">
        <v>46950.54</v>
      </c>
      <c r="AB699">
        <v>56212.98</v>
      </c>
      <c r="AC699">
        <v>71248.66</v>
      </c>
      <c r="AD699">
        <v>75472.94</v>
      </c>
      <c r="AE699">
        <v>80069.66</v>
      </c>
      <c r="AF699" s="38">
        <v>44708.71</v>
      </c>
      <c r="AG699" s="38">
        <v>46950.54</v>
      </c>
    </row>
    <row r="700" spans="2:33" x14ac:dyDescent="0.25">
      <c r="B700" s="25">
        <v>39079</v>
      </c>
      <c r="C700" s="3">
        <v>696</v>
      </c>
      <c r="D700" s="10">
        <v>16</v>
      </c>
      <c r="E700" s="9">
        <v>11</v>
      </c>
      <c r="F700" s="9">
        <v>5</v>
      </c>
      <c r="G700" s="9" t="s">
        <v>278</v>
      </c>
      <c r="H700" s="18">
        <v>0.1</v>
      </c>
      <c r="I700">
        <v>1.362672328670822E-4</v>
      </c>
      <c r="J700" s="18">
        <v>10.99</v>
      </c>
      <c r="K700" s="18">
        <v>13.15</v>
      </c>
      <c r="L700" s="18">
        <v>0.83574144486692015</v>
      </c>
      <c r="N700" s="18">
        <v>1424.73</v>
      </c>
      <c r="O700" s="18">
        <v>4.6720000000000006</v>
      </c>
      <c r="P700" s="18">
        <v>0.86791098348887297</v>
      </c>
      <c r="Q700" s="8">
        <v>12.09</v>
      </c>
      <c r="R700" s="8">
        <v>13.12</v>
      </c>
      <c r="S700" s="8">
        <v>13.93</v>
      </c>
      <c r="T700" s="8">
        <v>14.46</v>
      </c>
      <c r="U700" s="8">
        <v>15.19</v>
      </c>
      <c r="V700" s="8">
        <v>15.47</v>
      </c>
      <c r="W700" s="8">
        <v>15.662000000000001</v>
      </c>
      <c r="X700" s="38" t="s">
        <v>222</v>
      </c>
      <c r="Y700" s="8">
        <v>99.922000000000011</v>
      </c>
      <c r="Z700" s="8">
        <v>99.922000000000011</v>
      </c>
      <c r="AA700">
        <v>47371.94</v>
      </c>
      <c r="AB700">
        <v>56521.74</v>
      </c>
      <c r="AC700">
        <v>71780.27</v>
      </c>
      <c r="AD700">
        <v>75747.490000000005</v>
      </c>
      <c r="AE700">
        <v>80678.429999999993</v>
      </c>
      <c r="AF700" s="38">
        <v>45103.9</v>
      </c>
      <c r="AG700" s="38">
        <v>47371.94</v>
      </c>
    </row>
    <row r="701" spans="2:33" x14ac:dyDescent="0.25">
      <c r="B701" s="25">
        <v>39080</v>
      </c>
      <c r="C701" s="3">
        <v>697</v>
      </c>
      <c r="D701" s="10">
        <v>16</v>
      </c>
      <c r="E701" s="9">
        <v>10</v>
      </c>
      <c r="F701" s="9">
        <v>6</v>
      </c>
      <c r="G701" s="9" t="s">
        <v>278</v>
      </c>
      <c r="H701" s="18">
        <v>0.1</v>
      </c>
      <c r="I701">
        <v>1.362672328670822E-4</v>
      </c>
      <c r="J701" s="18">
        <v>11.56</v>
      </c>
      <c r="K701" s="18">
        <v>13.46</v>
      </c>
      <c r="L701" s="18">
        <v>0.85884101040118865</v>
      </c>
      <c r="N701" s="18">
        <v>1418.3</v>
      </c>
      <c r="O701" s="18">
        <v>4.1120000000000001</v>
      </c>
      <c r="P701" s="18">
        <v>0.87482219061166433</v>
      </c>
      <c r="Q701" s="8">
        <v>12.3</v>
      </c>
      <c r="R701" s="8">
        <v>13.11</v>
      </c>
      <c r="S701" s="8">
        <v>14.06</v>
      </c>
      <c r="T701" s="8">
        <v>14.53</v>
      </c>
      <c r="U701" s="8">
        <v>15.25</v>
      </c>
      <c r="V701" s="8">
        <v>15.48</v>
      </c>
      <c r="W701" s="8">
        <v>15.672000000000001</v>
      </c>
      <c r="X701" s="38" t="s">
        <v>222</v>
      </c>
      <c r="Y701" s="8">
        <v>100.402</v>
      </c>
      <c r="Z701" s="8">
        <v>100.402</v>
      </c>
      <c r="AA701">
        <v>47862.51</v>
      </c>
      <c r="AB701">
        <v>56708.39</v>
      </c>
      <c r="AC701">
        <v>72336.2</v>
      </c>
      <c r="AD701">
        <v>76098.41</v>
      </c>
      <c r="AE701">
        <v>80897.45</v>
      </c>
      <c r="AF701" s="38">
        <v>45564.84</v>
      </c>
      <c r="AG701" s="38">
        <v>47862.51</v>
      </c>
    </row>
    <row r="702" spans="2:33" x14ac:dyDescent="0.25">
      <c r="B702" s="25">
        <v>39085</v>
      </c>
      <c r="C702" s="3">
        <v>698</v>
      </c>
      <c r="D702" s="10">
        <v>16</v>
      </c>
      <c r="E702" s="9">
        <v>9</v>
      </c>
      <c r="F702" s="9">
        <v>7</v>
      </c>
      <c r="G702" s="9" t="s">
        <v>278</v>
      </c>
      <c r="H702" s="18">
        <v>0.1</v>
      </c>
      <c r="I702">
        <v>6.815218772280307E-4</v>
      </c>
      <c r="J702" s="18">
        <v>12.04</v>
      </c>
      <c r="K702" s="18">
        <v>13.59</v>
      </c>
      <c r="L702" s="18">
        <v>0.88594554819720372</v>
      </c>
      <c r="N702" s="18">
        <v>1416.6</v>
      </c>
      <c r="O702" s="18">
        <v>3.6320000000000014</v>
      </c>
      <c r="P702" s="18">
        <v>0.87482219061166433</v>
      </c>
      <c r="Q702" s="8">
        <v>12.3</v>
      </c>
      <c r="R702" s="8">
        <v>13.11</v>
      </c>
      <c r="S702" s="8">
        <v>14.06</v>
      </c>
      <c r="T702" s="8">
        <v>14.53</v>
      </c>
      <c r="U702" s="8">
        <v>15.25</v>
      </c>
      <c r="V702" s="8">
        <v>15.48</v>
      </c>
      <c r="W702" s="8">
        <v>15.672000000000001</v>
      </c>
      <c r="X702" s="38" t="s">
        <v>222</v>
      </c>
      <c r="Y702" s="8">
        <v>100.402</v>
      </c>
      <c r="Z702" s="8">
        <v>100.402</v>
      </c>
      <c r="AA702">
        <v>47895.13</v>
      </c>
      <c r="AB702">
        <v>56747.040000000001</v>
      </c>
      <c r="AC702">
        <v>72385.5</v>
      </c>
      <c r="AD702">
        <v>76150.27</v>
      </c>
      <c r="AE702">
        <v>80952.58</v>
      </c>
      <c r="AF702" s="38">
        <v>45564.84</v>
      </c>
      <c r="AG702" s="38">
        <v>47895.13</v>
      </c>
    </row>
    <row r="703" spans="2:33" x14ac:dyDescent="0.25">
      <c r="B703" s="25">
        <v>39086</v>
      </c>
      <c r="C703" s="3">
        <v>699</v>
      </c>
      <c r="D703" s="10">
        <v>16</v>
      </c>
      <c r="E703" s="9">
        <v>8</v>
      </c>
      <c r="F703" s="9">
        <v>-8</v>
      </c>
      <c r="G703" s="9" t="s">
        <v>278</v>
      </c>
      <c r="H703" s="18">
        <v>0.1</v>
      </c>
      <c r="I703">
        <v>1.3781439309101806E-4</v>
      </c>
      <c r="J703" s="18">
        <v>11.51</v>
      </c>
      <c r="K703" s="18">
        <v>13.21</v>
      </c>
      <c r="L703" s="18">
        <v>0.87130961392884176</v>
      </c>
      <c r="N703" s="18">
        <v>1418.34</v>
      </c>
      <c r="O703" s="18">
        <v>4.136000000000001</v>
      </c>
      <c r="P703" s="18">
        <v>0.88653001464128833</v>
      </c>
      <c r="Q703" s="8">
        <v>12.11</v>
      </c>
      <c r="R703" s="8">
        <v>13.16</v>
      </c>
      <c r="S703" s="8">
        <v>13.66</v>
      </c>
      <c r="T703" s="8">
        <v>14.36</v>
      </c>
      <c r="U703" s="8">
        <v>15.12</v>
      </c>
      <c r="V703" s="8">
        <v>15.45</v>
      </c>
      <c r="W703" s="8">
        <v>15.646000000000001</v>
      </c>
      <c r="X703" s="38" t="s">
        <v>222</v>
      </c>
      <c r="Y703" s="8">
        <v>99.506</v>
      </c>
      <c r="Z703" s="8">
        <v>99.506</v>
      </c>
      <c r="AA703">
        <v>47637.85</v>
      </c>
      <c r="AB703">
        <v>56023.85</v>
      </c>
      <c r="AC703">
        <v>70952.320000000007</v>
      </c>
      <c r="AD703">
        <v>75393.64</v>
      </c>
      <c r="AE703">
        <v>80508.02</v>
      </c>
      <c r="AF703" s="38">
        <v>45313.79</v>
      </c>
      <c r="AG703" s="38">
        <v>47637.85</v>
      </c>
    </row>
    <row r="704" spans="2:33" x14ac:dyDescent="0.25">
      <c r="B704" s="25">
        <v>39087</v>
      </c>
      <c r="C704" s="3">
        <v>700</v>
      </c>
      <c r="D704" s="10">
        <v>16</v>
      </c>
      <c r="E704" s="9">
        <v>7</v>
      </c>
      <c r="F704" s="9">
        <v>-7</v>
      </c>
      <c r="G704" s="9" t="s">
        <v>278</v>
      </c>
      <c r="H704" s="18">
        <v>0.1</v>
      </c>
      <c r="I704">
        <v>1.3781439309101806E-4</v>
      </c>
      <c r="J704" s="18">
        <v>12.14</v>
      </c>
      <c r="K704" s="18">
        <v>13.64</v>
      </c>
      <c r="L704" s="18">
        <v>0.89002932551319647</v>
      </c>
      <c r="N704" s="18">
        <v>1409.71</v>
      </c>
      <c r="O704" s="18">
        <v>3.5519999999999996</v>
      </c>
      <c r="P704" s="18">
        <v>0.89515545914678241</v>
      </c>
      <c r="Q704" s="8">
        <v>12.38</v>
      </c>
      <c r="R704" s="8">
        <v>13.48</v>
      </c>
      <c r="S704" s="8">
        <v>13.83</v>
      </c>
      <c r="T704" s="8">
        <v>14.39</v>
      </c>
      <c r="U704" s="8">
        <v>15.2</v>
      </c>
      <c r="V704" s="8">
        <v>15.5</v>
      </c>
      <c r="W704" s="8">
        <v>15.692</v>
      </c>
      <c r="X704" s="38" t="s">
        <v>222</v>
      </c>
      <c r="Y704" s="8">
        <v>100.47200000000001</v>
      </c>
      <c r="Z704" s="8">
        <v>100.47200000000001</v>
      </c>
      <c r="AA704">
        <v>48762.63</v>
      </c>
      <c r="AB704">
        <v>57013.67</v>
      </c>
      <c r="AC704">
        <v>71422.789999999994</v>
      </c>
      <c r="AD704">
        <v>75700.38</v>
      </c>
      <c r="AE704">
        <v>80817.14</v>
      </c>
      <c r="AF704" s="38">
        <v>46377.45</v>
      </c>
      <c r="AG704" s="38">
        <v>48762.63</v>
      </c>
    </row>
    <row r="705" spans="2:33" x14ac:dyDescent="0.25">
      <c r="B705" s="25">
        <v>39090</v>
      </c>
      <c r="C705" s="3">
        <v>701</v>
      </c>
      <c r="D705" s="10">
        <v>16</v>
      </c>
      <c r="E705" s="9">
        <v>6</v>
      </c>
      <c r="F705" s="9">
        <v>-6</v>
      </c>
      <c r="G705" s="9" t="s">
        <v>278</v>
      </c>
      <c r="H705" s="18">
        <v>0.1</v>
      </c>
      <c r="I705">
        <v>4.1350016031138637E-4</v>
      </c>
      <c r="J705" s="18">
        <v>12</v>
      </c>
      <c r="K705" s="18">
        <v>13.43</v>
      </c>
      <c r="L705" s="18">
        <v>0.89352196574832465</v>
      </c>
      <c r="N705" s="18">
        <v>1412.84</v>
      </c>
      <c r="O705" s="18">
        <v>3.6430000000000007</v>
      </c>
      <c r="P705" s="18">
        <v>0.87939698492462315</v>
      </c>
      <c r="Q705" s="8">
        <v>12.25</v>
      </c>
      <c r="R705" s="8">
        <v>13.33</v>
      </c>
      <c r="S705" s="8">
        <v>13.93</v>
      </c>
      <c r="T705" s="8">
        <v>14.34</v>
      </c>
      <c r="U705" s="8">
        <v>14.98</v>
      </c>
      <c r="V705" s="8">
        <v>15.46</v>
      </c>
      <c r="W705" s="8">
        <v>15.643000000000001</v>
      </c>
      <c r="X705" s="38" t="s">
        <v>222</v>
      </c>
      <c r="Y705" s="8">
        <v>99.932999999999993</v>
      </c>
      <c r="Z705" s="8">
        <v>99.932999999999993</v>
      </c>
      <c r="AA705">
        <v>48251.040000000001</v>
      </c>
      <c r="AB705">
        <v>57063.26</v>
      </c>
      <c r="AC705">
        <v>71483.8</v>
      </c>
      <c r="AD705">
        <v>74937.64</v>
      </c>
      <c r="AE705">
        <v>80305.88</v>
      </c>
      <c r="AF705" s="38">
        <v>45871.71</v>
      </c>
      <c r="AG705" s="38">
        <v>48251.040000000001</v>
      </c>
    </row>
    <row r="706" spans="2:33" x14ac:dyDescent="0.25">
      <c r="B706" s="25">
        <v>39091</v>
      </c>
      <c r="C706" s="3">
        <v>702</v>
      </c>
      <c r="D706" s="10">
        <v>16</v>
      </c>
      <c r="E706" s="9">
        <v>5</v>
      </c>
      <c r="F706" s="9">
        <v>-5</v>
      </c>
      <c r="G706" s="9" t="s">
        <v>278</v>
      </c>
      <c r="H706" s="18">
        <v>0.1</v>
      </c>
      <c r="I706">
        <v>1.3809571860834424E-4</v>
      </c>
      <c r="J706" s="18">
        <v>11.91</v>
      </c>
      <c r="K706" s="18">
        <v>13.4</v>
      </c>
      <c r="L706" s="18">
        <v>0.88880597014925367</v>
      </c>
      <c r="N706" s="18">
        <v>1412.11</v>
      </c>
      <c r="O706" s="18">
        <v>3.6750000000000007</v>
      </c>
      <c r="P706" s="18">
        <v>0.8890489913544668</v>
      </c>
      <c r="Q706" s="8">
        <v>12.34</v>
      </c>
      <c r="R706" s="8">
        <v>13.21</v>
      </c>
      <c r="S706" s="8">
        <v>13.88</v>
      </c>
      <c r="T706" s="8">
        <v>14.36</v>
      </c>
      <c r="U706" s="8">
        <v>14.88</v>
      </c>
      <c r="V706" s="8">
        <v>15.35</v>
      </c>
      <c r="W706" s="8">
        <v>15.585000000000001</v>
      </c>
      <c r="X706" s="38" t="s">
        <v>222</v>
      </c>
      <c r="Y706" s="8">
        <v>99.60499999999999</v>
      </c>
      <c r="Z706" s="8">
        <v>99.60499999999999</v>
      </c>
      <c r="AA706">
        <v>48055.77</v>
      </c>
      <c r="AB706">
        <v>56772.69</v>
      </c>
      <c r="AC706">
        <v>71484.240000000005</v>
      </c>
      <c r="AD706">
        <v>74631.100000000006</v>
      </c>
      <c r="AE706">
        <v>79888.639999999999</v>
      </c>
      <c r="AF706" s="38">
        <v>45679.73</v>
      </c>
      <c r="AG706" s="38">
        <v>48055.77</v>
      </c>
    </row>
    <row r="707" spans="2:33" x14ac:dyDescent="0.25">
      <c r="B707" s="25">
        <v>39092</v>
      </c>
      <c r="C707" s="3">
        <v>703</v>
      </c>
      <c r="D707" s="10">
        <v>16</v>
      </c>
      <c r="E707" s="9">
        <v>4</v>
      </c>
      <c r="F707" s="9">
        <v>-4</v>
      </c>
      <c r="G707" s="9" t="s">
        <v>278</v>
      </c>
      <c r="H707" s="18">
        <v>0.1</v>
      </c>
      <c r="I707">
        <v>1.3809571860834424E-4</v>
      </c>
      <c r="J707" s="18">
        <v>11.47</v>
      </c>
      <c r="K707" s="18">
        <v>13.03</v>
      </c>
      <c r="L707" s="18">
        <v>0.88027628549501158</v>
      </c>
      <c r="N707" s="18">
        <v>1414.85</v>
      </c>
      <c r="O707" s="18">
        <v>4.0389999999999997</v>
      </c>
      <c r="P707" s="18">
        <v>0.85611510791366907</v>
      </c>
      <c r="Q707" s="8">
        <v>11.9</v>
      </c>
      <c r="R707" s="8">
        <v>13.16</v>
      </c>
      <c r="S707" s="8">
        <v>13.9</v>
      </c>
      <c r="T707" s="8">
        <v>14.32</v>
      </c>
      <c r="U707" s="8">
        <v>14.79</v>
      </c>
      <c r="V707" s="8">
        <v>15.3</v>
      </c>
      <c r="W707" s="8">
        <v>15.509</v>
      </c>
      <c r="X707" s="38" t="s">
        <v>222</v>
      </c>
      <c r="Y707" s="8">
        <v>98.878999999999991</v>
      </c>
      <c r="Z707" s="8">
        <v>98.878999999999991</v>
      </c>
      <c r="AA707">
        <v>47516.84</v>
      </c>
      <c r="AB707">
        <v>56790.879999999997</v>
      </c>
      <c r="AC707">
        <v>71368.61</v>
      </c>
      <c r="AD707">
        <v>74249.279999999999</v>
      </c>
      <c r="AE707">
        <v>79536.289999999994</v>
      </c>
      <c r="AF707" s="38">
        <v>45161.14</v>
      </c>
      <c r="AG707" s="38">
        <v>47516.84</v>
      </c>
    </row>
    <row r="708" spans="2:33" x14ac:dyDescent="0.25">
      <c r="B708" s="25">
        <v>39093</v>
      </c>
      <c r="C708" s="3">
        <v>704</v>
      </c>
      <c r="D708" s="10">
        <v>16</v>
      </c>
      <c r="E708" s="9">
        <v>3</v>
      </c>
      <c r="F708" s="9">
        <v>-3</v>
      </c>
      <c r="G708" s="9" t="s">
        <v>278</v>
      </c>
      <c r="H708" s="18">
        <v>0.1</v>
      </c>
      <c r="I708">
        <v>1.3809571860834424E-4</v>
      </c>
      <c r="J708" s="18">
        <v>10.87</v>
      </c>
      <c r="K708" s="18">
        <v>12.59</v>
      </c>
      <c r="L708" s="18">
        <v>0.86338363780778393</v>
      </c>
      <c r="N708" s="18">
        <v>1423.82</v>
      </c>
      <c r="O708" s="18">
        <v>4.4280000000000008</v>
      </c>
      <c r="P708" s="18">
        <v>0.81696428571428581</v>
      </c>
      <c r="Q708" s="8">
        <v>10.98</v>
      </c>
      <c r="R708" s="8">
        <v>12.28</v>
      </c>
      <c r="S708" s="8">
        <v>13.44</v>
      </c>
      <c r="T708" s="8">
        <v>14.02</v>
      </c>
      <c r="U708" s="8">
        <v>14.71</v>
      </c>
      <c r="V708" s="8">
        <v>15.04</v>
      </c>
      <c r="W708" s="8">
        <v>15.298</v>
      </c>
      <c r="X708" s="38" t="s">
        <v>222</v>
      </c>
      <c r="Y708" s="8">
        <v>95.768000000000001</v>
      </c>
      <c r="Z708" s="8">
        <v>95.768000000000001</v>
      </c>
      <c r="AA708">
        <v>44260.32</v>
      </c>
      <c r="AB708">
        <v>54575.37</v>
      </c>
      <c r="AC708">
        <v>69724.7</v>
      </c>
      <c r="AD708">
        <v>73647.179999999993</v>
      </c>
      <c r="AE708">
        <v>78552.22</v>
      </c>
      <c r="AF708" s="38">
        <v>42059.83</v>
      </c>
      <c r="AG708" s="38">
        <v>44260.32</v>
      </c>
    </row>
    <row r="709" spans="2:33" x14ac:dyDescent="0.25">
      <c r="B709" s="25">
        <v>39094</v>
      </c>
      <c r="C709" s="3">
        <v>705</v>
      </c>
      <c r="D709" s="10">
        <v>16</v>
      </c>
      <c r="E709" s="9">
        <v>2</v>
      </c>
      <c r="F709" s="9">
        <v>-2</v>
      </c>
      <c r="G709" s="9" t="s">
        <v>278</v>
      </c>
      <c r="H709" s="18">
        <v>0.1</v>
      </c>
      <c r="I709">
        <v>1.3809571860834424E-4</v>
      </c>
      <c r="J709" s="18">
        <v>10.15</v>
      </c>
      <c r="K709" s="18">
        <v>12.11</v>
      </c>
      <c r="L709" s="18">
        <v>0.83815028901734112</v>
      </c>
      <c r="N709" s="18">
        <v>1430.73</v>
      </c>
      <c r="O709" s="18">
        <v>4.9409999999999989</v>
      </c>
      <c r="P709" s="18">
        <v>0.80880121396054627</v>
      </c>
      <c r="Q709" s="8">
        <v>10.66</v>
      </c>
      <c r="R709" s="8">
        <v>12.08</v>
      </c>
      <c r="S709" s="8">
        <v>13.18</v>
      </c>
      <c r="T709" s="8">
        <v>13.82</v>
      </c>
      <c r="U709" s="8">
        <v>14.45</v>
      </c>
      <c r="V709" s="8">
        <v>14.86</v>
      </c>
      <c r="W709" s="8">
        <v>15.090999999999999</v>
      </c>
      <c r="X709" s="38" t="s">
        <v>222</v>
      </c>
      <c r="Y709" s="8">
        <v>94.140999999999991</v>
      </c>
      <c r="Z709" s="8">
        <v>94.140999999999991</v>
      </c>
      <c r="AA709">
        <v>43481.120000000003</v>
      </c>
      <c r="AB709">
        <v>53546.41</v>
      </c>
      <c r="AC709">
        <v>68697.02</v>
      </c>
      <c r="AD709">
        <v>72385.73</v>
      </c>
      <c r="AE709">
        <v>77432.38</v>
      </c>
      <c r="AF709" s="38">
        <v>41313.57</v>
      </c>
      <c r="AG709" s="38">
        <v>43481.120000000003</v>
      </c>
    </row>
    <row r="710" spans="2:33" x14ac:dyDescent="0.25">
      <c r="B710" s="25">
        <v>39098</v>
      </c>
      <c r="C710" s="3">
        <v>706</v>
      </c>
      <c r="D710" s="10">
        <v>16</v>
      </c>
      <c r="E710" s="9">
        <v>1</v>
      </c>
      <c r="F710" s="9">
        <v>-1</v>
      </c>
      <c r="G710" s="9" t="s">
        <v>278</v>
      </c>
      <c r="H710" s="18">
        <v>0.1</v>
      </c>
      <c r="I710">
        <v>5.5249730753259563E-4</v>
      </c>
      <c r="J710" s="18">
        <v>10.74</v>
      </c>
      <c r="K710" s="18">
        <v>12.35</v>
      </c>
      <c r="L710" s="18">
        <v>0.86963562753036439</v>
      </c>
      <c r="N710" s="18">
        <v>1431.9</v>
      </c>
      <c r="O710" s="18">
        <v>4.3620000000000001</v>
      </c>
      <c r="P710" s="18">
        <v>0.820294345468629</v>
      </c>
      <c r="Q710" s="8">
        <v>10.59</v>
      </c>
      <c r="R710" s="8">
        <v>11.9</v>
      </c>
      <c r="S710" s="8">
        <v>12.91</v>
      </c>
      <c r="T710" s="8">
        <v>13.57</v>
      </c>
      <c r="U710" s="8">
        <v>14.44</v>
      </c>
      <c r="V710" s="8">
        <v>14.88</v>
      </c>
      <c r="W710" s="8">
        <v>15.102</v>
      </c>
      <c r="X710" s="38" t="s">
        <v>222</v>
      </c>
      <c r="Y710" s="8">
        <v>93.39200000000001</v>
      </c>
      <c r="Z710" s="8">
        <v>93.39200000000001</v>
      </c>
      <c r="AA710">
        <v>42877.38</v>
      </c>
      <c r="AB710">
        <v>52496.29</v>
      </c>
      <c r="AC710">
        <v>67482.429999999993</v>
      </c>
      <c r="AD710">
        <v>72300.149999999994</v>
      </c>
      <c r="AE710">
        <v>77483.350000000006</v>
      </c>
      <c r="AF710" s="38">
        <v>40717.1</v>
      </c>
      <c r="AG710" s="38">
        <v>42877.38</v>
      </c>
    </row>
    <row r="711" spans="2:33" x14ac:dyDescent="0.25">
      <c r="B711" s="25">
        <v>39099</v>
      </c>
      <c r="C711" s="3">
        <v>707</v>
      </c>
      <c r="D711" s="10">
        <v>20</v>
      </c>
      <c r="E711" s="9">
        <v>20</v>
      </c>
      <c r="F711" s="9">
        <v>0</v>
      </c>
      <c r="G711" s="9" t="s">
        <v>279</v>
      </c>
      <c r="H711" s="18">
        <v>0.1</v>
      </c>
      <c r="I711">
        <v>1.390804152545666E-4</v>
      </c>
      <c r="J711" s="18">
        <v>10.59</v>
      </c>
      <c r="K711" s="18">
        <v>12.13</v>
      </c>
      <c r="L711" s="18">
        <v>0.8730420445177246</v>
      </c>
      <c r="N711" s="18">
        <v>1430.62</v>
      </c>
      <c r="O711" s="18">
        <v>4.6899999999999995</v>
      </c>
      <c r="P711" s="18">
        <v>0.87767133382461315</v>
      </c>
      <c r="Q711" s="8">
        <v>11.91</v>
      </c>
      <c r="R711" s="8">
        <v>12.9</v>
      </c>
      <c r="S711" s="8">
        <v>13.57</v>
      </c>
      <c r="T711" s="8">
        <v>14.31</v>
      </c>
      <c r="U711" s="8">
        <v>14.78</v>
      </c>
      <c r="V711" s="8">
        <v>14.997999999999999</v>
      </c>
      <c r="W711" s="8">
        <v>15.28</v>
      </c>
      <c r="X711" s="38" t="s">
        <v>222</v>
      </c>
      <c r="Y711" s="8">
        <v>97.748000000000005</v>
      </c>
      <c r="Z711" s="8">
        <v>97.748000000000005</v>
      </c>
      <c r="AA711">
        <v>42919.37</v>
      </c>
      <c r="AB711">
        <v>52462.93</v>
      </c>
      <c r="AC711">
        <v>67491.820000000007</v>
      </c>
      <c r="AD711">
        <v>71659.3</v>
      </c>
      <c r="AE711">
        <v>76911.539999999994</v>
      </c>
      <c r="AF711" s="38">
        <v>40751.32</v>
      </c>
      <c r="AG711" s="38">
        <v>42919.37</v>
      </c>
    </row>
    <row r="712" spans="2:33" x14ac:dyDescent="0.25">
      <c r="B712" s="25">
        <v>39100</v>
      </c>
      <c r="C712" s="3">
        <v>708</v>
      </c>
      <c r="D712" s="10">
        <v>20</v>
      </c>
      <c r="E712" s="9">
        <v>19</v>
      </c>
      <c r="F712" s="9">
        <v>1</v>
      </c>
      <c r="G712" s="9" t="s">
        <v>279</v>
      </c>
      <c r="H712" s="18">
        <v>0.1</v>
      </c>
      <c r="I712">
        <v>1.390804152545666E-4</v>
      </c>
      <c r="J712" s="18">
        <v>10.85</v>
      </c>
      <c r="K712" s="18">
        <v>12.15</v>
      </c>
      <c r="L712" s="18">
        <v>0.89300411522633738</v>
      </c>
      <c r="N712" s="18">
        <v>1426.37</v>
      </c>
      <c r="O712" s="18">
        <v>4.2699999999999996</v>
      </c>
      <c r="P712" s="18">
        <v>0.89532293986636968</v>
      </c>
      <c r="Q712" s="8">
        <v>12.06</v>
      </c>
      <c r="R712" s="8">
        <v>12.9</v>
      </c>
      <c r="S712" s="8">
        <v>13.47</v>
      </c>
      <c r="T712" s="8">
        <v>14.04</v>
      </c>
      <c r="U712" s="8">
        <v>14.69</v>
      </c>
      <c r="V712" s="8">
        <v>14.877000000000001</v>
      </c>
      <c r="W712" s="8">
        <v>15.12</v>
      </c>
      <c r="X712" s="38" t="s">
        <v>222</v>
      </c>
      <c r="Y712" s="8">
        <v>97.156999999999996</v>
      </c>
      <c r="Z712" s="8">
        <v>97.156999999999996</v>
      </c>
      <c r="AA712">
        <v>43436.73</v>
      </c>
      <c r="AB712">
        <v>52449.94</v>
      </c>
      <c r="AC712">
        <v>66963.039999999994</v>
      </c>
      <c r="AD712">
        <v>70364.42</v>
      </c>
      <c r="AE712">
        <v>76093.64</v>
      </c>
      <c r="AF712" s="38">
        <v>41236.879999999997</v>
      </c>
      <c r="AG712" s="38">
        <v>43436.73</v>
      </c>
    </row>
    <row r="713" spans="2:33" x14ac:dyDescent="0.25">
      <c r="B713" s="25">
        <v>39101</v>
      </c>
      <c r="C713" s="3">
        <v>709</v>
      </c>
      <c r="D713" s="10">
        <v>20</v>
      </c>
      <c r="E713" s="9">
        <v>18</v>
      </c>
      <c r="F713" s="9">
        <v>2</v>
      </c>
      <c r="G713" s="9" t="s">
        <v>279</v>
      </c>
      <c r="H713" s="18">
        <v>0.1</v>
      </c>
      <c r="I713">
        <v>1.390804152545666E-4</v>
      </c>
      <c r="J713" s="18">
        <v>10.4</v>
      </c>
      <c r="K713" s="18">
        <v>11.96</v>
      </c>
      <c r="L713" s="18">
        <v>0.86956521739130432</v>
      </c>
      <c r="N713" s="18">
        <v>1430.5</v>
      </c>
      <c r="O713" s="18">
        <v>4.6899999999999995</v>
      </c>
      <c r="P713" s="18">
        <v>0.87762762762762758</v>
      </c>
      <c r="Q713" s="8">
        <v>11.69</v>
      </c>
      <c r="R713" s="8">
        <v>12.78</v>
      </c>
      <c r="S713" s="8">
        <v>13.32</v>
      </c>
      <c r="T713" s="8">
        <v>13.99</v>
      </c>
      <c r="U713" s="8">
        <v>14.54</v>
      </c>
      <c r="V713" s="8">
        <v>14.78</v>
      </c>
      <c r="W713" s="8">
        <v>15.09</v>
      </c>
      <c r="X713" s="38" t="s">
        <v>222</v>
      </c>
      <c r="Y713" s="8">
        <v>96.19</v>
      </c>
      <c r="Z713" s="8">
        <v>96.19</v>
      </c>
      <c r="AA713">
        <v>42208.77</v>
      </c>
      <c r="AB713">
        <v>51959.33</v>
      </c>
      <c r="AC713">
        <v>66279.31</v>
      </c>
      <c r="AD713">
        <v>70074.89</v>
      </c>
      <c r="AE713">
        <v>75590.720000000001</v>
      </c>
      <c r="AF713" s="38">
        <v>40065.379999999997</v>
      </c>
      <c r="AG713" s="38">
        <v>42208.77</v>
      </c>
    </row>
    <row r="714" spans="2:33" x14ac:dyDescent="0.25">
      <c r="B714" s="25">
        <v>39104</v>
      </c>
      <c r="C714" s="3">
        <v>710</v>
      </c>
      <c r="D714" s="10">
        <v>20</v>
      </c>
      <c r="E714" s="9">
        <v>17</v>
      </c>
      <c r="F714" s="9">
        <v>3</v>
      </c>
      <c r="G714" s="9" t="s">
        <v>279</v>
      </c>
      <c r="H714" s="18">
        <v>0.1</v>
      </c>
      <c r="I714">
        <v>4.172992785396179E-4</v>
      </c>
      <c r="J714" s="18">
        <v>10.77</v>
      </c>
      <c r="K714" s="18">
        <v>12.26</v>
      </c>
      <c r="L714" s="18">
        <v>0.87846655791190864</v>
      </c>
      <c r="N714" s="18">
        <v>1422.95</v>
      </c>
      <c r="O714" s="18">
        <v>4.2699999999999996</v>
      </c>
      <c r="P714" s="18">
        <v>0.88764044943820219</v>
      </c>
      <c r="Q714" s="8">
        <v>11.85</v>
      </c>
      <c r="R714" s="8">
        <v>12.88</v>
      </c>
      <c r="S714" s="8">
        <v>13.35</v>
      </c>
      <c r="T714" s="8">
        <v>14.06</v>
      </c>
      <c r="U714" s="8">
        <v>14.54</v>
      </c>
      <c r="V714" s="8">
        <v>14.74</v>
      </c>
      <c r="W714" s="8">
        <v>15.04</v>
      </c>
      <c r="X714" s="38" t="s">
        <v>222</v>
      </c>
      <c r="Y714" s="8">
        <v>96.460000000000008</v>
      </c>
      <c r="Z714" s="8">
        <v>96.460000000000008</v>
      </c>
      <c r="AA714">
        <v>42764.08</v>
      </c>
      <c r="AB714">
        <v>52342.6</v>
      </c>
      <c r="AC714">
        <v>66484.759999999995</v>
      </c>
      <c r="AD714">
        <v>70400.42</v>
      </c>
      <c r="AE714">
        <v>75643.13</v>
      </c>
      <c r="AF714" s="38">
        <v>40575.769999999997</v>
      </c>
      <c r="AG714" s="38">
        <v>42764.08</v>
      </c>
    </row>
    <row r="715" spans="2:33" x14ac:dyDescent="0.25">
      <c r="B715" s="25">
        <v>39105</v>
      </c>
      <c r="C715" s="3">
        <v>711</v>
      </c>
      <c r="D715" s="10">
        <v>20</v>
      </c>
      <c r="E715" s="9">
        <v>16</v>
      </c>
      <c r="F715" s="9">
        <v>4</v>
      </c>
      <c r="G715" s="9" t="s">
        <v>279</v>
      </c>
      <c r="H715" s="18">
        <v>0.1</v>
      </c>
      <c r="I715">
        <v>1.3964313910097559E-4</v>
      </c>
      <c r="J715" s="18">
        <v>10.34</v>
      </c>
      <c r="K715" s="18">
        <v>11.84</v>
      </c>
      <c r="L715" s="18">
        <v>0.87331081081081086</v>
      </c>
      <c r="N715" s="18">
        <v>1427.99</v>
      </c>
      <c r="O715" s="18">
        <v>4.5400000000000009</v>
      </c>
      <c r="P715" s="18">
        <v>0.86046511627906985</v>
      </c>
      <c r="Q715" s="8">
        <v>11.47</v>
      </c>
      <c r="R715" s="8">
        <v>12.58</v>
      </c>
      <c r="S715" s="8">
        <v>13.33</v>
      </c>
      <c r="T715" s="8">
        <v>13.9</v>
      </c>
      <c r="U715" s="8">
        <v>14.33</v>
      </c>
      <c r="V715" s="8">
        <v>14.66</v>
      </c>
      <c r="W715" s="8">
        <v>14.88</v>
      </c>
      <c r="X715" s="38" t="s">
        <v>222</v>
      </c>
      <c r="Y715" s="8">
        <v>95.149999999999991</v>
      </c>
      <c r="Z715" s="8">
        <v>95.149999999999991</v>
      </c>
      <c r="AA715">
        <v>41478.9</v>
      </c>
      <c r="AB715">
        <v>51365.51</v>
      </c>
      <c r="AC715">
        <v>66257.509999999995</v>
      </c>
      <c r="AD715">
        <v>69564.81</v>
      </c>
      <c r="AE715">
        <v>74871.820000000007</v>
      </c>
      <c r="AF715" s="38">
        <v>39350.69</v>
      </c>
      <c r="AG715" s="38">
        <v>41478.9</v>
      </c>
    </row>
    <row r="716" spans="2:33" x14ac:dyDescent="0.25">
      <c r="B716" s="25">
        <v>39106</v>
      </c>
      <c r="C716" s="3">
        <v>712</v>
      </c>
      <c r="D716" s="10">
        <v>20</v>
      </c>
      <c r="E716" s="9">
        <v>15</v>
      </c>
      <c r="F716" s="9">
        <v>5</v>
      </c>
      <c r="G716" s="9" t="s">
        <v>279</v>
      </c>
      <c r="H716" s="18">
        <v>0.1</v>
      </c>
      <c r="I716">
        <v>1.3964313910097559E-4</v>
      </c>
      <c r="J716" s="18">
        <v>9.89</v>
      </c>
      <c r="K716" s="18">
        <v>11.36</v>
      </c>
      <c r="L716" s="18">
        <v>0.87059859154929586</v>
      </c>
      <c r="N716" s="18">
        <v>1440.13</v>
      </c>
      <c r="O716" s="18">
        <v>4.93</v>
      </c>
      <c r="P716" s="18">
        <v>0.85240963855421692</v>
      </c>
      <c r="Q716" s="8">
        <v>11.32</v>
      </c>
      <c r="R716" s="8">
        <v>12.51</v>
      </c>
      <c r="S716" s="8">
        <v>13.28</v>
      </c>
      <c r="T716" s="8">
        <v>13.75</v>
      </c>
      <c r="U716" s="8">
        <v>14.15</v>
      </c>
      <c r="V716" s="8">
        <v>14.35</v>
      </c>
      <c r="W716" s="8">
        <v>14.82</v>
      </c>
      <c r="X716" s="38" t="s">
        <v>222</v>
      </c>
      <c r="Y716" s="8">
        <v>94.18</v>
      </c>
      <c r="Z716" s="8">
        <v>94.18</v>
      </c>
      <c r="AA716">
        <v>41025.68</v>
      </c>
      <c r="AB716">
        <v>51111.18</v>
      </c>
      <c r="AC716">
        <v>65897.91</v>
      </c>
      <c r="AD716">
        <v>68792.34</v>
      </c>
      <c r="AE716">
        <v>73810.45</v>
      </c>
      <c r="AF716" s="38">
        <v>38915.230000000003</v>
      </c>
      <c r="AG716" s="38">
        <v>41025.68</v>
      </c>
    </row>
    <row r="717" spans="2:33" x14ac:dyDescent="0.25">
      <c r="B717" s="25">
        <v>39107</v>
      </c>
      <c r="C717" s="3">
        <v>713</v>
      </c>
      <c r="D717" s="10">
        <v>20</v>
      </c>
      <c r="E717" s="9">
        <v>14</v>
      </c>
      <c r="F717" s="9">
        <v>6</v>
      </c>
      <c r="G717" s="9" t="s">
        <v>279</v>
      </c>
      <c r="H717" s="18">
        <v>0.1</v>
      </c>
      <c r="I717">
        <v>1.3964313910097559E-4</v>
      </c>
      <c r="J717" s="18">
        <v>11.22</v>
      </c>
      <c r="K717" s="18">
        <v>12.18</v>
      </c>
      <c r="L717" s="18">
        <v>0.92118226600985231</v>
      </c>
      <c r="N717" s="18">
        <v>1423.9</v>
      </c>
      <c r="O717" s="18">
        <v>3.5599999999999987</v>
      </c>
      <c r="P717" s="18">
        <v>0.87955390334572492</v>
      </c>
      <c r="Q717" s="8">
        <v>11.83</v>
      </c>
      <c r="R717" s="8">
        <v>12.78</v>
      </c>
      <c r="S717" s="8">
        <v>13.45</v>
      </c>
      <c r="T717" s="8">
        <v>13.91</v>
      </c>
      <c r="U717" s="8">
        <v>14.21</v>
      </c>
      <c r="V717" s="8">
        <v>14.41</v>
      </c>
      <c r="W717" s="8">
        <v>14.78</v>
      </c>
      <c r="X717" s="38" t="s">
        <v>222</v>
      </c>
      <c r="Y717" s="8">
        <v>95.37</v>
      </c>
      <c r="Z717" s="8">
        <v>95.37</v>
      </c>
      <c r="AA717">
        <v>42570.27</v>
      </c>
      <c r="AB717">
        <v>52081.09</v>
      </c>
      <c r="AC717">
        <v>66727.09</v>
      </c>
      <c r="AD717">
        <v>69446.720000000001</v>
      </c>
      <c r="AE717">
        <v>74202.2</v>
      </c>
      <c r="AF717" s="38">
        <v>40374.93</v>
      </c>
      <c r="AG717" s="38">
        <v>42570.27</v>
      </c>
    </row>
    <row r="718" spans="2:33" x14ac:dyDescent="0.25">
      <c r="B718" s="25">
        <v>39108</v>
      </c>
      <c r="C718" s="3">
        <v>714</v>
      </c>
      <c r="D718" s="10">
        <v>20</v>
      </c>
      <c r="E718" s="9">
        <v>13</v>
      </c>
      <c r="F718" s="9">
        <v>7</v>
      </c>
      <c r="G718" s="9" t="s">
        <v>279</v>
      </c>
      <c r="H718" s="18">
        <v>0.1</v>
      </c>
      <c r="I718">
        <v>1.3964313910097559E-4</v>
      </c>
      <c r="J718" s="18">
        <v>11.13</v>
      </c>
      <c r="K718" s="18">
        <v>12.14</v>
      </c>
      <c r="L718" s="18">
        <v>0.91680395387149916</v>
      </c>
      <c r="N718" s="18">
        <v>1422.18</v>
      </c>
      <c r="O718" s="18">
        <v>3.6399999999999988</v>
      </c>
      <c r="P718" s="18">
        <v>0.8819599109131403</v>
      </c>
      <c r="Q718" s="8">
        <v>11.88</v>
      </c>
      <c r="R718" s="8">
        <v>12.78</v>
      </c>
      <c r="S718" s="8">
        <v>13.47</v>
      </c>
      <c r="T718" s="8">
        <v>13.9</v>
      </c>
      <c r="U718" s="8">
        <v>14.2</v>
      </c>
      <c r="V718" s="8">
        <v>14.4</v>
      </c>
      <c r="W718" s="8">
        <v>14.77</v>
      </c>
      <c r="X718" s="38" t="s">
        <v>222</v>
      </c>
      <c r="Y718" s="8">
        <v>95.4</v>
      </c>
      <c r="Z718" s="8">
        <v>95.4</v>
      </c>
      <c r="AA718">
        <v>42689.97</v>
      </c>
      <c r="AB718">
        <v>52116.38</v>
      </c>
      <c r="AC718">
        <v>66782.98</v>
      </c>
      <c r="AD718">
        <v>69406.87</v>
      </c>
      <c r="AE718">
        <v>74160.59</v>
      </c>
      <c r="AF718" s="38">
        <v>40482.82</v>
      </c>
      <c r="AG718" s="38">
        <v>42689.97</v>
      </c>
    </row>
    <row r="719" spans="2:33" x14ac:dyDescent="0.25">
      <c r="B719" s="25">
        <v>39111</v>
      </c>
      <c r="C719" s="3">
        <v>715</v>
      </c>
      <c r="D719" s="10">
        <v>20</v>
      </c>
      <c r="E719" s="9">
        <v>12</v>
      </c>
      <c r="F719" s="9">
        <v>8</v>
      </c>
      <c r="G719" s="9" t="s">
        <v>279</v>
      </c>
      <c r="H719" s="18">
        <v>0.1</v>
      </c>
      <c r="I719">
        <v>4.1898792064487544E-4</v>
      </c>
      <c r="J719" s="18">
        <v>11.45</v>
      </c>
      <c r="K719" s="18">
        <v>12.27</v>
      </c>
      <c r="L719" s="18">
        <v>0.93317033414832928</v>
      </c>
      <c r="N719" s="18">
        <v>1420.62</v>
      </c>
      <c r="O719" s="18">
        <v>3.34</v>
      </c>
      <c r="P719" s="18">
        <v>0.87806691449814134</v>
      </c>
      <c r="Q719" s="8">
        <v>11.81</v>
      </c>
      <c r="R719" s="8">
        <v>12.81</v>
      </c>
      <c r="S719" s="8">
        <v>13.45</v>
      </c>
      <c r="T719" s="8">
        <v>13.9</v>
      </c>
      <c r="U719" s="8">
        <v>14.21</v>
      </c>
      <c r="V719" s="8">
        <v>14.4</v>
      </c>
      <c r="W719" s="8">
        <v>14.79</v>
      </c>
      <c r="X719" s="38" t="s">
        <v>222</v>
      </c>
      <c r="Y719" s="8">
        <v>95.37</v>
      </c>
      <c r="Z719" s="8">
        <v>95.37</v>
      </c>
      <c r="AA719">
        <v>42603.22</v>
      </c>
      <c r="AB719">
        <v>52178.13</v>
      </c>
      <c r="AC719">
        <v>66752.22</v>
      </c>
      <c r="AD719">
        <v>69455.75</v>
      </c>
      <c r="AE719">
        <v>74222.820000000007</v>
      </c>
      <c r="AF719" s="38">
        <v>40383.599999999999</v>
      </c>
      <c r="AG719" s="38">
        <v>42603.22</v>
      </c>
    </row>
    <row r="720" spans="2:33" x14ac:dyDescent="0.25">
      <c r="B720" s="25">
        <v>39112</v>
      </c>
      <c r="C720" s="3">
        <v>716</v>
      </c>
      <c r="D720" s="10">
        <v>20</v>
      </c>
      <c r="E720" s="9">
        <v>11</v>
      </c>
      <c r="F720" s="9">
        <v>9</v>
      </c>
      <c r="G720" s="9" t="s">
        <v>279</v>
      </c>
      <c r="H720" s="18">
        <v>0.1</v>
      </c>
      <c r="I720">
        <v>1.4006520110210197E-4</v>
      </c>
      <c r="J720" s="18">
        <v>10.96</v>
      </c>
      <c r="K720" s="18">
        <v>11.94</v>
      </c>
      <c r="L720" s="18">
        <v>0.91792294807370201</v>
      </c>
      <c r="N720" s="18">
        <v>1428.82</v>
      </c>
      <c r="O720" s="18">
        <v>3.8199999999999985</v>
      </c>
      <c r="P720" s="18">
        <v>0.86891385767790263</v>
      </c>
      <c r="Q720" s="8">
        <v>11.6</v>
      </c>
      <c r="R720" s="8">
        <v>12.64</v>
      </c>
      <c r="S720" s="8">
        <v>13.35</v>
      </c>
      <c r="T720" s="8">
        <v>13.78</v>
      </c>
      <c r="U720" s="8">
        <v>14.14</v>
      </c>
      <c r="V720" s="8">
        <v>14.41</v>
      </c>
      <c r="W720" s="8">
        <v>14.78</v>
      </c>
      <c r="X720" s="38" t="s">
        <v>222</v>
      </c>
      <c r="Y720" s="8">
        <v>94.7</v>
      </c>
      <c r="Z720" s="8">
        <v>94.7</v>
      </c>
      <c r="AA720">
        <v>41941.99</v>
      </c>
      <c r="AB720">
        <v>51633.7</v>
      </c>
      <c r="AC720">
        <v>66228.63</v>
      </c>
      <c r="AD720">
        <v>68983.13</v>
      </c>
      <c r="AE720">
        <v>74007.490000000005</v>
      </c>
      <c r="AF720" s="38">
        <v>39751.17</v>
      </c>
      <c r="AG720" s="38">
        <v>41941.99</v>
      </c>
    </row>
    <row r="721" spans="2:33" x14ac:dyDescent="0.25">
      <c r="B721" s="25">
        <v>39113</v>
      </c>
      <c r="C721" s="3">
        <v>717</v>
      </c>
      <c r="D721" s="10">
        <v>20</v>
      </c>
      <c r="E721" s="9">
        <v>10</v>
      </c>
      <c r="F721" s="9">
        <v>10</v>
      </c>
      <c r="G721" s="9" t="s">
        <v>279</v>
      </c>
      <c r="H721" s="18">
        <v>0.1</v>
      </c>
      <c r="I721">
        <v>1.4006520110210197E-4</v>
      </c>
      <c r="J721" s="18">
        <v>10.42</v>
      </c>
      <c r="K721" s="18">
        <v>11.52</v>
      </c>
      <c r="L721" s="18">
        <v>0.90451388888888895</v>
      </c>
      <c r="N721" s="18">
        <v>1438.24</v>
      </c>
      <c r="O721" s="18">
        <v>4.26</v>
      </c>
      <c r="P721" s="18">
        <v>0.87395596051632496</v>
      </c>
      <c r="Q721" s="8">
        <v>11.51</v>
      </c>
      <c r="R721" s="8">
        <v>12.35</v>
      </c>
      <c r="S721" s="8">
        <v>13.17</v>
      </c>
      <c r="T721" s="8">
        <v>13.76</v>
      </c>
      <c r="U721" s="8">
        <v>14.06</v>
      </c>
      <c r="V721" s="8">
        <v>14.33</v>
      </c>
      <c r="W721" s="8">
        <v>14.68</v>
      </c>
      <c r="X721" s="38" t="s">
        <v>222</v>
      </c>
      <c r="Y721" s="8">
        <v>93.859999999999985</v>
      </c>
      <c r="Z721" s="8">
        <v>93.859999999999985</v>
      </c>
      <c r="AA721">
        <v>41290.36</v>
      </c>
      <c r="AB721">
        <v>50707.19</v>
      </c>
      <c r="AC721">
        <v>65749.67</v>
      </c>
      <c r="AD721">
        <v>68745.72</v>
      </c>
      <c r="AE721">
        <v>73637.710000000006</v>
      </c>
      <c r="AF721" s="38">
        <v>39128.01</v>
      </c>
      <c r="AG721" s="38">
        <v>41290.36</v>
      </c>
    </row>
    <row r="722" spans="2:33" x14ac:dyDescent="0.25">
      <c r="B722" s="31">
        <v>39114</v>
      </c>
      <c r="C722" s="3">
        <v>718</v>
      </c>
      <c r="D722" s="10">
        <v>20</v>
      </c>
      <c r="E722" s="9">
        <v>9</v>
      </c>
      <c r="F722" s="9">
        <v>11</v>
      </c>
      <c r="G722" s="9" t="s">
        <v>279</v>
      </c>
      <c r="H722" s="18">
        <v>0.1</v>
      </c>
      <c r="I722">
        <v>1.4006520110210197E-4</v>
      </c>
      <c r="J722" s="18">
        <v>10.31</v>
      </c>
      <c r="K722" s="18">
        <v>11.46</v>
      </c>
      <c r="L722" s="18">
        <v>0.8996509598603839</v>
      </c>
      <c r="N722" s="18">
        <v>1445.94</v>
      </c>
      <c r="O722" s="18">
        <v>4.3099999999999987</v>
      </c>
      <c r="P722" s="18">
        <v>0.86238532110091737</v>
      </c>
      <c r="Q722" s="8">
        <v>11.28</v>
      </c>
      <c r="R722" s="8">
        <v>12.27</v>
      </c>
      <c r="S722" s="8">
        <v>13.08</v>
      </c>
      <c r="T722" s="8">
        <v>13.64</v>
      </c>
      <c r="U722" s="8">
        <v>14.01</v>
      </c>
      <c r="V722" s="8">
        <v>14.31</v>
      </c>
      <c r="W722" s="8">
        <v>14.62</v>
      </c>
      <c r="X722" s="38" t="s">
        <v>222</v>
      </c>
      <c r="Y722" s="8">
        <v>93.210000000000008</v>
      </c>
      <c r="Z722" s="8">
        <v>93.210000000000008</v>
      </c>
      <c r="AA722">
        <v>40787.43</v>
      </c>
      <c r="AB722">
        <v>50375.61</v>
      </c>
      <c r="AC722">
        <v>65239.98</v>
      </c>
      <c r="AD722">
        <v>68353</v>
      </c>
      <c r="AE722">
        <v>73376.990000000005</v>
      </c>
      <c r="AF722" s="38">
        <v>38645.94</v>
      </c>
      <c r="AG722" s="38">
        <v>40787.43</v>
      </c>
    </row>
    <row r="723" spans="2:33" x14ac:dyDescent="0.25">
      <c r="B723" s="25">
        <v>39115</v>
      </c>
      <c r="C723" s="3">
        <v>719</v>
      </c>
      <c r="D723" s="10">
        <v>20</v>
      </c>
      <c r="E723" s="9">
        <v>8</v>
      </c>
      <c r="F723" s="9">
        <v>-8</v>
      </c>
      <c r="G723" s="9" t="s">
        <v>279</v>
      </c>
      <c r="H723" s="18">
        <v>0.1</v>
      </c>
      <c r="I723">
        <v>1.4006520110210197E-4</v>
      </c>
      <c r="J723" s="18">
        <v>10.08</v>
      </c>
      <c r="K723" s="18">
        <v>11.38</v>
      </c>
      <c r="L723" s="18">
        <v>0.88576449912126531</v>
      </c>
      <c r="N723" s="18">
        <v>1448.39</v>
      </c>
      <c r="O723" s="18">
        <v>4.57</v>
      </c>
      <c r="P723" s="18">
        <v>0.85626911314984699</v>
      </c>
      <c r="Q723" s="8">
        <v>11.2</v>
      </c>
      <c r="R723" s="8">
        <v>12.24</v>
      </c>
      <c r="S723" s="8">
        <v>13.08</v>
      </c>
      <c r="T723" s="8">
        <v>13.66</v>
      </c>
      <c r="U723" s="8">
        <v>14.05</v>
      </c>
      <c r="V723" s="8">
        <v>14.26</v>
      </c>
      <c r="W723" s="8">
        <v>14.65</v>
      </c>
      <c r="X723" s="38" t="s">
        <v>222</v>
      </c>
      <c r="Y723" s="8">
        <v>93.14</v>
      </c>
      <c r="Z723" s="8">
        <v>93.14</v>
      </c>
      <c r="AA723">
        <v>40621.39</v>
      </c>
      <c r="AB723">
        <v>50335.28</v>
      </c>
      <c r="AC723">
        <v>65307.47</v>
      </c>
      <c r="AD723">
        <v>68520.36</v>
      </c>
      <c r="AE723">
        <v>73414.86</v>
      </c>
      <c r="AF723" s="38">
        <v>38483.21</v>
      </c>
      <c r="AG723" s="38">
        <v>40621.39</v>
      </c>
    </row>
    <row r="724" spans="2:33" x14ac:dyDescent="0.25">
      <c r="B724" s="25">
        <v>39118</v>
      </c>
      <c r="C724" s="3">
        <v>720</v>
      </c>
      <c r="D724" s="10">
        <v>20</v>
      </c>
      <c r="E724" s="9">
        <v>7</v>
      </c>
      <c r="F724" s="9">
        <v>-7</v>
      </c>
      <c r="G724" s="9" t="s">
        <v>279</v>
      </c>
      <c r="H724" s="18">
        <v>0.1</v>
      </c>
      <c r="I724">
        <v>4.2025446083604479E-4</v>
      </c>
      <c r="J724" s="18">
        <v>10.55</v>
      </c>
      <c r="K724" s="18">
        <v>11.66</v>
      </c>
      <c r="L724" s="18">
        <v>0.904802744425386</v>
      </c>
      <c r="N724" s="18">
        <v>1446.99</v>
      </c>
      <c r="O724" s="18">
        <v>4.1099999999999994</v>
      </c>
      <c r="P724" s="18">
        <v>0.85517241379310338</v>
      </c>
      <c r="Q724" s="8">
        <v>11.16</v>
      </c>
      <c r="R724" s="8">
        <v>12.28</v>
      </c>
      <c r="S724" s="8">
        <v>13.05</v>
      </c>
      <c r="T724" s="8">
        <v>13.71</v>
      </c>
      <c r="U724" s="8">
        <v>14.05</v>
      </c>
      <c r="V724" s="8">
        <v>14.3</v>
      </c>
      <c r="W724" s="8">
        <v>14.66</v>
      </c>
      <c r="X724" s="38" t="s">
        <v>222</v>
      </c>
      <c r="Y724" s="8">
        <v>93.21</v>
      </c>
      <c r="Z724" s="8">
        <v>93.21</v>
      </c>
      <c r="AA724">
        <v>40679.51</v>
      </c>
      <c r="AB724">
        <v>50334.78</v>
      </c>
      <c r="AC724">
        <v>65441.68</v>
      </c>
      <c r="AD724">
        <v>68635.34</v>
      </c>
      <c r="AE724">
        <v>73555.97</v>
      </c>
      <c r="AF724" s="38">
        <v>38522.1</v>
      </c>
      <c r="AG724" s="38">
        <v>40679.51</v>
      </c>
    </row>
    <row r="725" spans="2:33" x14ac:dyDescent="0.25">
      <c r="B725" s="25">
        <v>39119</v>
      </c>
      <c r="C725" s="3">
        <v>721</v>
      </c>
      <c r="D725" s="10">
        <v>20</v>
      </c>
      <c r="E725" s="9">
        <v>6</v>
      </c>
      <c r="F725" s="9">
        <v>-6</v>
      </c>
      <c r="G725" s="9" t="s">
        <v>279</v>
      </c>
      <c r="H725" s="18">
        <v>0.1</v>
      </c>
      <c r="I725">
        <v>1.4006520110210197E-4</v>
      </c>
      <c r="J725" s="18">
        <v>10.65</v>
      </c>
      <c r="K725" s="18">
        <v>11.62</v>
      </c>
      <c r="L725" s="18">
        <v>0.91652323580034434</v>
      </c>
      <c r="N725" s="18">
        <v>1448</v>
      </c>
      <c r="O725" s="18">
        <v>3.9299999999999997</v>
      </c>
      <c r="P725" s="18">
        <v>0.86983632112236942</v>
      </c>
      <c r="Q725" s="8">
        <v>11.16</v>
      </c>
      <c r="R725" s="8">
        <v>12.03</v>
      </c>
      <c r="S725" s="8">
        <v>12.83</v>
      </c>
      <c r="T725" s="8">
        <v>13.48</v>
      </c>
      <c r="U725" s="8">
        <v>13.88</v>
      </c>
      <c r="V725" s="8">
        <v>14.22</v>
      </c>
      <c r="W725" s="8">
        <v>14.58</v>
      </c>
      <c r="X725" s="38" t="s">
        <v>222</v>
      </c>
      <c r="Y725" s="8">
        <v>92.18</v>
      </c>
      <c r="Z725" s="8">
        <v>92.18</v>
      </c>
      <c r="AA725">
        <v>40089.18</v>
      </c>
      <c r="AB725">
        <v>49442.64</v>
      </c>
      <c r="AC725">
        <v>64351.43</v>
      </c>
      <c r="AD725">
        <v>67719.839999999997</v>
      </c>
      <c r="AE725">
        <v>72920.67</v>
      </c>
      <c r="AF725" s="38">
        <v>37957.69</v>
      </c>
      <c r="AG725" s="38">
        <v>40089.18</v>
      </c>
    </row>
    <row r="726" spans="2:33" x14ac:dyDescent="0.25">
      <c r="B726" s="25">
        <v>39120</v>
      </c>
      <c r="C726" s="3">
        <v>722</v>
      </c>
      <c r="D726" s="10">
        <v>20</v>
      </c>
      <c r="E726" s="9">
        <v>5</v>
      </c>
      <c r="F726" s="9">
        <v>-5</v>
      </c>
      <c r="G726" s="9" t="s">
        <v>279</v>
      </c>
      <c r="H726" s="18">
        <v>0.1</v>
      </c>
      <c r="I726">
        <v>1.4006520110210197E-4</v>
      </c>
      <c r="J726" s="18">
        <v>10.32</v>
      </c>
      <c r="K726" s="18">
        <v>11.49</v>
      </c>
      <c r="L726" s="18">
        <v>0.89817232375979117</v>
      </c>
      <c r="N726" s="18">
        <v>1450.02</v>
      </c>
      <c r="O726" s="18">
        <v>4.24</v>
      </c>
      <c r="P726" s="18">
        <v>0.85346843335931399</v>
      </c>
      <c r="Q726" s="8">
        <v>10.95</v>
      </c>
      <c r="R726" s="8">
        <v>11.89</v>
      </c>
      <c r="S726" s="8">
        <v>12.83</v>
      </c>
      <c r="T726" s="8">
        <v>13.49</v>
      </c>
      <c r="U726" s="8">
        <v>13.82</v>
      </c>
      <c r="V726" s="8">
        <v>14.16</v>
      </c>
      <c r="W726" s="8">
        <v>14.56</v>
      </c>
      <c r="X726" s="38" t="s">
        <v>222</v>
      </c>
      <c r="Y726" s="8">
        <v>91.7</v>
      </c>
      <c r="Z726" s="8">
        <v>91.7</v>
      </c>
      <c r="AA726">
        <v>39560.269999999997</v>
      </c>
      <c r="AB726">
        <v>49312.55</v>
      </c>
      <c r="AC726">
        <v>64396.68</v>
      </c>
      <c r="AD726">
        <v>67520.47</v>
      </c>
      <c r="AE726">
        <v>72703.03</v>
      </c>
      <c r="AF726" s="38">
        <v>37451.589999999997</v>
      </c>
      <c r="AG726" s="38">
        <v>39560.269999999997</v>
      </c>
    </row>
    <row r="727" spans="2:33" x14ac:dyDescent="0.25">
      <c r="B727" s="25">
        <v>39121</v>
      </c>
      <c r="C727" s="3">
        <v>723</v>
      </c>
      <c r="D727" s="10">
        <v>20</v>
      </c>
      <c r="E727" s="9">
        <v>4</v>
      </c>
      <c r="F727" s="9">
        <v>-4</v>
      </c>
      <c r="G727" s="9" t="s">
        <v>279</v>
      </c>
      <c r="H727" s="18">
        <v>0.1</v>
      </c>
      <c r="I727">
        <v>1.4006520110210197E-4</v>
      </c>
      <c r="J727" s="18">
        <v>10.44</v>
      </c>
      <c r="K727" s="18">
        <v>11.65</v>
      </c>
      <c r="L727" s="18">
        <v>0.89613733905579396</v>
      </c>
      <c r="N727" s="18">
        <v>1448.31</v>
      </c>
      <c r="O727" s="18">
        <v>4.16</v>
      </c>
      <c r="P727" s="18">
        <v>0.85814497272018708</v>
      </c>
      <c r="Q727" s="8">
        <v>11.01</v>
      </c>
      <c r="R727" s="8">
        <v>11.97</v>
      </c>
      <c r="S727" s="8">
        <v>12.83</v>
      </c>
      <c r="T727" s="8">
        <v>13.55</v>
      </c>
      <c r="U727" s="8">
        <v>13.82</v>
      </c>
      <c r="V727" s="8">
        <v>14.13</v>
      </c>
      <c r="W727" s="8">
        <v>14.6</v>
      </c>
      <c r="X727" s="38" t="s">
        <v>222</v>
      </c>
      <c r="Y727" s="8">
        <v>91.91</v>
      </c>
      <c r="Z727" s="8">
        <v>91.91</v>
      </c>
      <c r="AA727">
        <v>39822.74</v>
      </c>
      <c r="AB727">
        <v>49381.87</v>
      </c>
      <c r="AC727">
        <v>64637.1</v>
      </c>
      <c r="AD727">
        <v>67588.84</v>
      </c>
      <c r="AE727">
        <v>72737.259999999995</v>
      </c>
      <c r="AF727" s="38">
        <v>37694.82</v>
      </c>
      <c r="AG727" s="38">
        <v>39822.74</v>
      </c>
    </row>
    <row r="728" spans="2:33" x14ac:dyDescent="0.25">
      <c r="B728" s="25">
        <v>39122</v>
      </c>
      <c r="C728" s="3">
        <v>724</v>
      </c>
      <c r="D728" s="10">
        <v>20</v>
      </c>
      <c r="E728" s="9">
        <v>3</v>
      </c>
      <c r="F728" s="9">
        <v>-3</v>
      </c>
      <c r="G728" s="9" t="s">
        <v>279</v>
      </c>
      <c r="H728" s="18">
        <v>0.1</v>
      </c>
      <c r="I728">
        <v>1.4006520110210197E-4</v>
      </c>
      <c r="J728" s="18">
        <v>11.1</v>
      </c>
      <c r="K728" s="18">
        <v>12.23</v>
      </c>
      <c r="L728" s="18">
        <v>0.90760425183973825</v>
      </c>
      <c r="N728" s="18">
        <v>1438.06</v>
      </c>
      <c r="O728" s="18">
        <v>3.5999999999999996</v>
      </c>
      <c r="P728" s="18">
        <v>0.8526955201214883</v>
      </c>
      <c r="Q728" s="8">
        <v>11.23</v>
      </c>
      <c r="R728" s="8">
        <v>12.2</v>
      </c>
      <c r="S728" s="8">
        <v>13.17</v>
      </c>
      <c r="T728" s="8">
        <v>13.74</v>
      </c>
      <c r="U728" s="8">
        <v>14.14</v>
      </c>
      <c r="V728" s="8">
        <v>14.35</v>
      </c>
      <c r="W728" s="8">
        <v>14.7</v>
      </c>
      <c r="X728" s="38" t="s">
        <v>222</v>
      </c>
      <c r="Y728" s="8">
        <v>93.53</v>
      </c>
      <c r="Z728" s="8">
        <v>93.53</v>
      </c>
      <c r="AA728">
        <v>40597.769999999997</v>
      </c>
      <c r="AB728">
        <v>50646.559999999998</v>
      </c>
      <c r="AC728">
        <v>65667.98</v>
      </c>
      <c r="AD728">
        <v>69072.27</v>
      </c>
      <c r="AE728">
        <v>73868.73</v>
      </c>
      <c r="AF728" s="38">
        <v>38423.15</v>
      </c>
      <c r="AG728" s="38">
        <v>40597.769999999997</v>
      </c>
    </row>
    <row r="729" spans="2:33" x14ac:dyDescent="0.25">
      <c r="B729" s="25">
        <v>39125</v>
      </c>
      <c r="C729" s="3">
        <v>725</v>
      </c>
      <c r="D729" s="10">
        <v>20</v>
      </c>
      <c r="E729" s="9">
        <v>2</v>
      </c>
      <c r="F729" s="9">
        <v>-2</v>
      </c>
      <c r="G729" s="9" t="s">
        <v>279</v>
      </c>
      <c r="H729" s="18">
        <v>0.1</v>
      </c>
      <c r="I729">
        <v>4.2025446083604479E-4</v>
      </c>
      <c r="J729" s="18">
        <v>11.61</v>
      </c>
      <c r="K729" s="18">
        <v>12.58</v>
      </c>
      <c r="L729" s="18">
        <v>0.92289348171701113</v>
      </c>
      <c r="N729" s="18">
        <v>1433.37</v>
      </c>
      <c r="O729" s="18">
        <v>3.16</v>
      </c>
      <c r="P729" s="18">
        <v>0.84839432412247939</v>
      </c>
      <c r="Q729" s="8">
        <v>11.36</v>
      </c>
      <c r="R729" s="8">
        <v>12.42</v>
      </c>
      <c r="S729" s="8">
        <v>13.39</v>
      </c>
      <c r="T729" s="8">
        <v>13.95</v>
      </c>
      <c r="U729" s="8">
        <v>14.22</v>
      </c>
      <c r="V729" s="8">
        <v>14.52</v>
      </c>
      <c r="W729" s="8">
        <v>14.77</v>
      </c>
      <c r="X729" s="38" t="s">
        <v>222</v>
      </c>
      <c r="Y729" s="8">
        <v>94.63</v>
      </c>
      <c r="Z729" s="8">
        <v>94.63</v>
      </c>
      <c r="AA729">
        <v>41322.6</v>
      </c>
      <c r="AB729">
        <v>51520.15</v>
      </c>
      <c r="AC729">
        <v>66708.22</v>
      </c>
      <c r="AD729">
        <v>69556.88</v>
      </c>
      <c r="AE729">
        <v>74472.289999999994</v>
      </c>
      <c r="AF729" s="38">
        <v>39093.01</v>
      </c>
      <c r="AG729" s="38">
        <v>41322.6</v>
      </c>
    </row>
    <row r="730" spans="2:33" x14ac:dyDescent="0.25">
      <c r="B730" s="25">
        <v>39126</v>
      </c>
      <c r="C730" s="3">
        <v>726</v>
      </c>
      <c r="D730" s="10">
        <v>20</v>
      </c>
      <c r="E730" s="9">
        <v>1</v>
      </c>
      <c r="F730" s="9">
        <v>-1</v>
      </c>
      <c r="G730" s="9" t="s">
        <v>279</v>
      </c>
      <c r="H730" s="18">
        <v>0.1</v>
      </c>
      <c r="I730">
        <v>1.4048727949034223E-4</v>
      </c>
      <c r="J730" s="18">
        <v>10.34</v>
      </c>
      <c r="K730" s="18">
        <v>11.7</v>
      </c>
      <c r="L730" s="18">
        <v>0.88376068376068384</v>
      </c>
      <c r="N730" s="18">
        <v>1444.26</v>
      </c>
      <c r="O730" s="18">
        <v>4.32</v>
      </c>
      <c r="P730" s="18">
        <v>0.79375951293759506</v>
      </c>
      <c r="Q730" s="8">
        <v>10.43</v>
      </c>
      <c r="R730" s="8">
        <v>11.99</v>
      </c>
      <c r="S730" s="8">
        <v>13.14</v>
      </c>
      <c r="T730" s="8">
        <v>13.7</v>
      </c>
      <c r="U730" s="8">
        <v>14.03</v>
      </c>
      <c r="V730" s="8">
        <v>14.34</v>
      </c>
      <c r="W730" s="8">
        <v>14.66</v>
      </c>
      <c r="X730" s="38" t="s">
        <v>222</v>
      </c>
      <c r="Y730" s="8">
        <v>92.29</v>
      </c>
      <c r="Z730" s="8">
        <v>92.29</v>
      </c>
      <c r="AA730">
        <v>39808.089999999997</v>
      </c>
      <c r="AB730">
        <v>50527.22</v>
      </c>
      <c r="AC730">
        <v>65519.7</v>
      </c>
      <c r="AD730">
        <v>68621.7</v>
      </c>
      <c r="AE730">
        <v>73648.41</v>
      </c>
      <c r="AF730" s="38">
        <v>37654.720000000001</v>
      </c>
      <c r="AG730" s="38">
        <v>39808.089999999997</v>
      </c>
    </row>
    <row r="731" spans="2:33" x14ac:dyDescent="0.25">
      <c r="B731" s="25">
        <v>39127</v>
      </c>
      <c r="C731" s="3">
        <v>727</v>
      </c>
      <c r="D731" s="10">
        <v>24</v>
      </c>
      <c r="E731" s="9">
        <v>24</v>
      </c>
      <c r="F731" s="9">
        <v>0</v>
      </c>
      <c r="G731" s="9" t="s">
        <v>280</v>
      </c>
      <c r="H731" s="18">
        <v>0.1</v>
      </c>
      <c r="I731">
        <v>1.4048727949034223E-4</v>
      </c>
      <c r="J731" s="18">
        <v>10.23</v>
      </c>
      <c r="K731" s="18">
        <v>11.4</v>
      </c>
      <c r="L731" s="18">
        <v>0.89736842105263159</v>
      </c>
      <c r="N731" s="18">
        <v>1455.3</v>
      </c>
      <c r="O731" s="18">
        <v>4.6289999999999996</v>
      </c>
      <c r="P731" s="18">
        <v>0.86084381939304222</v>
      </c>
      <c r="Q731" s="8">
        <v>11.63</v>
      </c>
      <c r="R731" s="8">
        <v>12.8</v>
      </c>
      <c r="S731" s="8">
        <v>13.51</v>
      </c>
      <c r="T731" s="8">
        <v>13.95</v>
      </c>
      <c r="U731" s="8">
        <v>14.21</v>
      </c>
      <c r="V731" s="8">
        <v>14.73</v>
      </c>
      <c r="W731" s="8">
        <v>14.859</v>
      </c>
      <c r="X731" s="38" t="s">
        <v>222</v>
      </c>
      <c r="Y731" s="8">
        <v>95.688999999999993</v>
      </c>
      <c r="Z731" s="8">
        <v>95.688999999999993</v>
      </c>
      <c r="AA731">
        <v>38618.44</v>
      </c>
      <c r="AB731">
        <v>49226.92</v>
      </c>
      <c r="AC731">
        <v>64620.24</v>
      </c>
      <c r="AD731">
        <v>68240.05</v>
      </c>
      <c r="AE731">
        <v>73419.14</v>
      </c>
      <c r="AF731" s="38">
        <v>36524.14</v>
      </c>
      <c r="AG731" s="38">
        <v>38618.44</v>
      </c>
    </row>
    <row r="732" spans="2:33" x14ac:dyDescent="0.25">
      <c r="B732" s="25">
        <v>39128</v>
      </c>
      <c r="C732" s="3">
        <v>728</v>
      </c>
      <c r="D732" s="10">
        <v>24</v>
      </c>
      <c r="E732" s="9">
        <v>23</v>
      </c>
      <c r="F732" s="9">
        <v>1</v>
      </c>
      <c r="G732" s="9" t="s">
        <v>280</v>
      </c>
      <c r="H732" s="18">
        <v>0.1</v>
      </c>
      <c r="I732">
        <v>1.4048727949034223E-4</v>
      </c>
      <c r="J732" s="18">
        <v>10.220000000000001</v>
      </c>
      <c r="K732" s="18">
        <v>11.4</v>
      </c>
      <c r="L732" s="18">
        <v>0.89649122807017545</v>
      </c>
      <c r="N732" s="18">
        <v>1456.81</v>
      </c>
      <c r="O732" s="18">
        <v>4.4959999999999987</v>
      </c>
      <c r="P732" s="18">
        <v>0.86258401792382378</v>
      </c>
      <c r="Q732" s="8">
        <v>11.55</v>
      </c>
      <c r="R732" s="8">
        <v>12.61</v>
      </c>
      <c r="S732" s="8">
        <v>13.39</v>
      </c>
      <c r="T732" s="8">
        <v>13.81</v>
      </c>
      <c r="U732" s="8">
        <v>14.14</v>
      </c>
      <c r="V732" s="8">
        <v>14.56</v>
      </c>
      <c r="W732" s="8">
        <v>14.715999999999999</v>
      </c>
      <c r="X732" s="38" t="s">
        <v>222</v>
      </c>
      <c r="Y732" s="8">
        <v>94.775999999999996</v>
      </c>
      <c r="Z732" s="8">
        <v>94.775999999999996</v>
      </c>
      <c r="AA732">
        <v>38344.17</v>
      </c>
      <c r="AB732">
        <v>48516</v>
      </c>
      <c r="AC732">
        <v>64052.14</v>
      </c>
      <c r="AD732">
        <v>67579.58</v>
      </c>
      <c r="AE732">
        <v>72779.33</v>
      </c>
      <c r="AF732" s="38">
        <v>36259.61</v>
      </c>
      <c r="AG732" s="38">
        <v>38344.17</v>
      </c>
    </row>
    <row r="733" spans="2:33" x14ac:dyDescent="0.25">
      <c r="B733" s="25">
        <v>39129</v>
      </c>
      <c r="C733" s="3">
        <v>729</v>
      </c>
      <c r="D733" s="10">
        <v>24</v>
      </c>
      <c r="E733" s="9">
        <v>22</v>
      </c>
      <c r="F733" s="9">
        <v>2</v>
      </c>
      <c r="G733" s="9" t="s">
        <v>280</v>
      </c>
      <c r="H733" s="18">
        <v>0.1</v>
      </c>
      <c r="I733">
        <v>1.4048727949034223E-4</v>
      </c>
      <c r="J733" s="18">
        <v>10.02</v>
      </c>
      <c r="K733" s="18">
        <v>11.32</v>
      </c>
      <c r="L733" s="18">
        <v>0.88515901060070667</v>
      </c>
      <c r="N733" s="18">
        <v>1455.54</v>
      </c>
      <c r="O733" s="18">
        <v>4.6420000000000012</v>
      </c>
      <c r="P733" s="18">
        <v>0.8646222887060584</v>
      </c>
      <c r="Q733" s="8">
        <v>11.56</v>
      </c>
      <c r="R733" s="8">
        <v>12.58</v>
      </c>
      <c r="S733" s="8">
        <v>13.37</v>
      </c>
      <c r="T733" s="8">
        <v>13.81</v>
      </c>
      <c r="U733" s="8">
        <v>14.08</v>
      </c>
      <c r="V733" s="8">
        <v>14.5</v>
      </c>
      <c r="W733" s="8">
        <v>14.662000000000001</v>
      </c>
      <c r="X733" s="38" t="s">
        <v>222</v>
      </c>
      <c r="Y733" s="8">
        <v>94.562000000000012</v>
      </c>
      <c r="Z733" s="8">
        <v>94.562000000000012</v>
      </c>
      <c r="AA733">
        <v>38371.519999999997</v>
      </c>
      <c r="AB733">
        <v>48411.17</v>
      </c>
      <c r="AC733">
        <v>63973.67</v>
      </c>
      <c r="AD733">
        <v>67564.66</v>
      </c>
      <c r="AE733">
        <v>72576.78</v>
      </c>
      <c r="AF733" s="38">
        <v>36280.379999999997</v>
      </c>
      <c r="AG733" s="38">
        <v>38371.519999999997</v>
      </c>
    </row>
    <row r="734" spans="2:33" x14ac:dyDescent="0.25">
      <c r="B734" s="25">
        <v>39133</v>
      </c>
      <c r="C734" s="3">
        <v>730</v>
      </c>
      <c r="D734" s="10">
        <v>24</v>
      </c>
      <c r="E734" s="9">
        <v>21</v>
      </c>
      <c r="F734" s="9">
        <v>3</v>
      </c>
      <c r="G734" s="9" t="s">
        <v>280</v>
      </c>
      <c r="H734" s="18">
        <v>0.1</v>
      </c>
      <c r="I734">
        <v>5.6206754910670398E-4</v>
      </c>
      <c r="J734" s="18">
        <v>10.24</v>
      </c>
      <c r="K734" s="18">
        <v>11.57</v>
      </c>
      <c r="L734" s="18">
        <v>0.88504753673293002</v>
      </c>
      <c r="N734" s="18">
        <v>1459.68</v>
      </c>
      <c r="O734" s="18">
        <v>4.363999999999999</v>
      </c>
      <c r="P734" s="18">
        <v>0.86136363636363633</v>
      </c>
      <c r="Q734" s="8">
        <v>11.37</v>
      </c>
      <c r="R734" s="8">
        <v>12.31</v>
      </c>
      <c r="S734" s="8">
        <v>13.2</v>
      </c>
      <c r="T734" s="8">
        <v>13.75</v>
      </c>
      <c r="U734" s="8">
        <v>14.07</v>
      </c>
      <c r="V734" s="8">
        <v>14.46</v>
      </c>
      <c r="W734" s="8">
        <v>14.603999999999999</v>
      </c>
      <c r="X734" s="38" t="s">
        <v>222</v>
      </c>
      <c r="Y734" s="8">
        <v>93.763999999999996</v>
      </c>
      <c r="Z734" s="8">
        <v>93.763999999999996</v>
      </c>
      <c r="AA734">
        <v>37736.46</v>
      </c>
      <c r="AB734">
        <v>47455.17</v>
      </c>
      <c r="AC734">
        <v>63265.06</v>
      </c>
      <c r="AD734">
        <v>67340.31</v>
      </c>
      <c r="AE734">
        <v>72430.14</v>
      </c>
      <c r="AF734" s="38">
        <v>35659.54</v>
      </c>
      <c r="AG734" s="38">
        <v>37736.46</v>
      </c>
    </row>
    <row r="735" spans="2:33" x14ac:dyDescent="0.25">
      <c r="B735" s="25">
        <v>39134</v>
      </c>
      <c r="C735" s="3">
        <v>731</v>
      </c>
      <c r="D735" s="10">
        <v>24</v>
      </c>
      <c r="E735" s="9">
        <v>20</v>
      </c>
      <c r="F735" s="9">
        <v>4</v>
      </c>
      <c r="G735" s="9" t="s">
        <v>280</v>
      </c>
      <c r="H735" s="18">
        <v>0.1</v>
      </c>
      <c r="I735">
        <v>1.407686741867753E-4</v>
      </c>
      <c r="J735" s="18">
        <v>10.199999999999999</v>
      </c>
      <c r="K735" s="18">
        <v>11.59</v>
      </c>
      <c r="L735" s="18">
        <v>0.88006902502157025</v>
      </c>
      <c r="N735" s="18">
        <v>1457.63</v>
      </c>
      <c r="O735" s="18">
        <v>4.1219999999999999</v>
      </c>
      <c r="P735" s="18">
        <v>0.85670731707317083</v>
      </c>
      <c r="Q735" s="8">
        <v>11.24</v>
      </c>
      <c r="R735" s="8">
        <v>12.26</v>
      </c>
      <c r="S735" s="8">
        <v>13.12</v>
      </c>
      <c r="T735" s="8">
        <v>13.59</v>
      </c>
      <c r="U735" s="8">
        <v>13.95</v>
      </c>
      <c r="V735" s="8">
        <v>14.19</v>
      </c>
      <c r="W735" s="8">
        <v>14.321999999999999</v>
      </c>
      <c r="X735" s="38" t="s">
        <v>222</v>
      </c>
      <c r="Y735" s="8">
        <v>92.671999999999997</v>
      </c>
      <c r="Z735" s="8">
        <v>92.671999999999997</v>
      </c>
      <c r="AA735">
        <v>37359.82</v>
      </c>
      <c r="AB735">
        <v>47252.35</v>
      </c>
      <c r="AC735">
        <v>62829.72</v>
      </c>
      <c r="AD735">
        <v>66601.740000000005</v>
      </c>
      <c r="AE735">
        <v>71466.570000000007</v>
      </c>
      <c r="AF735" s="38">
        <v>35298.61</v>
      </c>
      <c r="AG735" s="38">
        <v>37359.82</v>
      </c>
    </row>
    <row r="736" spans="2:33" x14ac:dyDescent="0.25">
      <c r="B736" s="25">
        <v>39135</v>
      </c>
      <c r="C736" s="3">
        <v>732</v>
      </c>
      <c r="D736" s="10">
        <v>24</v>
      </c>
      <c r="E736" s="9">
        <v>19</v>
      </c>
      <c r="F736" s="9">
        <v>5</v>
      </c>
      <c r="G736" s="9" t="s">
        <v>280</v>
      </c>
      <c r="H736" s="18">
        <v>0.1</v>
      </c>
      <c r="I736">
        <v>1.407686741867753E-4</v>
      </c>
      <c r="J736" s="18">
        <v>10.18</v>
      </c>
      <c r="K736" s="18">
        <v>11.53</v>
      </c>
      <c r="L736" s="18">
        <v>0.88291413703382482</v>
      </c>
      <c r="N736" s="18">
        <v>1456.38</v>
      </c>
      <c r="O736" s="18">
        <v>4.0839999999999996</v>
      </c>
      <c r="P736" s="18">
        <v>0.85244648318042815</v>
      </c>
      <c r="Q736" s="8">
        <v>11.15</v>
      </c>
      <c r="R736" s="8">
        <v>12.21</v>
      </c>
      <c r="S736" s="8">
        <v>13.08</v>
      </c>
      <c r="T736" s="8">
        <v>13.52</v>
      </c>
      <c r="U736" s="8">
        <v>13.85</v>
      </c>
      <c r="V736" s="8">
        <v>14.12</v>
      </c>
      <c r="W736" s="8">
        <v>14.263999999999999</v>
      </c>
      <c r="X736" s="38" t="s">
        <v>222</v>
      </c>
      <c r="Y736" s="8">
        <v>92.193999999999988</v>
      </c>
      <c r="Z736" s="8">
        <v>92.193999999999988</v>
      </c>
      <c r="AA736">
        <v>37098.67</v>
      </c>
      <c r="AB736">
        <v>47076.98</v>
      </c>
      <c r="AC736">
        <v>62618.720000000001</v>
      </c>
      <c r="AD736">
        <v>66239.48</v>
      </c>
      <c r="AE736">
        <v>71071.37</v>
      </c>
      <c r="AF736" s="38">
        <v>35046.9</v>
      </c>
      <c r="AG736" s="38">
        <v>37098.67</v>
      </c>
    </row>
    <row r="737" spans="2:33" x14ac:dyDescent="0.25">
      <c r="B737" s="25">
        <v>39136</v>
      </c>
      <c r="C737" s="3">
        <v>733</v>
      </c>
      <c r="D737" s="10">
        <v>24</v>
      </c>
      <c r="E737" s="9">
        <v>18</v>
      </c>
      <c r="F737" s="9">
        <v>6</v>
      </c>
      <c r="G737" s="9" t="s">
        <v>280</v>
      </c>
      <c r="H737" s="18">
        <v>0.1</v>
      </c>
      <c r="I737">
        <v>1.407686741867753E-4</v>
      </c>
      <c r="J737" s="18">
        <v>10.58</v>
      </c>
      <c r="K737" s="18">
        <v>12</v>
      </c>
      <c r="L737" s="18">
        <v>0.88166666666666671</v>
      </c>
      <c r="N737" s="18">
        <v>1451.19</v>
      </c>
      <c r="O737" s="18">
        <v>3.8669999999999991</v>
      </c>
      <c r="P737" s="18">
        <v>0.87537764350453173</v>
      </c>
      <c r="Q737" s="8">
        <v>11.59</v>
      </c>
      <c r="R737" s="8">
        <v>12.59</v>
      </c>
      <c r="S737" s="8">
        <v>13.24</v>
      </c>
      <c r="T737" s="8">
        <v>13.69</v>
      </c>
      <c r="U737" s="8">
        <v>13.92</v>
      </c>
      <c r="V737" s="8">
        <v>14.33</v>
      </c>
      <c r="W737" s="8">
        <v>14.446999999999999</v>
      </c>
      <c r="X737" s="38" t="s">
        <v>222</v>
      </c>
      <c r="Y737" s="8">
        <v>93.807000000000002</v>
      </c>
      <c r="Z737" s="8">
        <v>93.807000000000002</v>
      </c>
      <c r="AA737">
        <v>38485.14</v>
      </c>
      <c r="AB737">
        <v>48314.75</v>
      </c>
      <c r="AC737">
        <v>63398.99</v>
      </c>
      <c r="AD737">
        <v>66954.899999999994</v>
      </c>
      <c r="AE737">
        <v>71854.320000000007</v>
      </c>
      <c r="AF737" s="38">
        <v>36351.760000000002</v>
      </c>
      <c r="AG737" s="38">
        <v>38485.14</v>
      </c>
    </row>
    <row r="738" spans="2:33" x14ac:dyDescent="0.25">
      <c r="B738" s="25">
        <v>39139</v>
      </c>
      <c r="C738" s="3">
        <v>734</v>
      </c>
      <c r="D738" s="10">
        <v>24</v>
      </c>
      <c r="E738" s="9">
        <v>17</v>
      </c>
      <c r="F738" s="9">
        <v>7</v>
      </c>
      <c r="G738" s="9" t="s">
        <v>280</v>
      </c>
      <c r="H738" s="18">
        <v>0.1</v>
      </c>
      <c r="I738">
        <v>4.2236547280882775E-4</v>
      </c>
      <c r="J738" s="18">
        <v>11.15</v>
      </c>
      <c r="K738" s="18">
        <v>12.28</v>
      </c>
      <c r="L738" s="18">
        <v>0.9079804560260587</v>
      </c>
      <c r="N738" s="18">
        <v>1449.37</v>
      </c>
      <c r="O738" s="18">
        <v>3.25</v>
      </c>
      <c r="P738" s="18">
        <v>0.8666666666666667</v>
      </c>
      <c r="Q738" s="8">
        <v>11.44</v>
      </c>
      <c r="R738" s="8">
        <v>12.54</v>
      </c>
      <c r="S738" s="8">
        <v>13.2</v>
      </c>
      <c r="T738" s="8">
        <v>13.68</v>
      </c>
      <c r="U738" s="8">
        <v>13.93</v>
      </c>
      <c r="V738" s="8">
        <v>14.28</v>
      </c>
      <c r="W738" s="8">
        <v>14.4</v>
      </c>
      <c r="X738" s="38" t="s">
        <v>222</v>
      </c>
      <c r="Y738" s="8">
        <v>93.47</v>
      </c>
      <c r="Z738" s="8">
        <v>93.47</v>
      </c>
      <c r="AA738">
        <v>38110.01</v>
      </c>
      <c r="AB738">
        <v>48157.15</v>
      </c>
      <c r="AC738">
        <v>63277.599999999999</v>
      </c>
      <c r="AD738">
        <v>66962.899999999994</v>
      </c>
      <c r="AE738">
        <v>71781.06</v>
      </c>
      <c r="AF738" s="38">
        <v>35982.07</v>
      </c>
      <c r="AG738" s="38">
        <v>38110.01</v>
      </c>
    </row>
    <row r="739" spans="2:33" x14ac:dyDescent="0.25">
      <c r="B739" s="25">
        <v>39140</v>
      </c>
      <c r="C739" s="3">
        <v>735</v>
      </c>
      <c r="D739" s="10">
        <v>24</v>
      </c>
      <c r="E739" s="9">
        <v>16</v>
      </c>
      <c r="F739" s="9">
        <v>8</v>
      </c>
      <c r="G739" s="9" t="s">
        <v>280</v>
      </c>
      <c r="H739" s="18">
        <v>0.1</v>
      </c>
      <c r="I739">
        <v>1.407686741867753E-4</v>
      </c>
      <c r="J739" s="18">
        <v>18.309999999999999</v>
      </c>
      <c r="K739" s="18">
        <v>17.100000000000001</v>
      </c>
      <c r="L739" s="18">
        <v>1.0707602339181286</v>
      </c>
      <c r="N739" s="18">
        <v>1399.04</v>
      </c>
      <c r="O739" s="18">
        <v>-3.1949999999999985</v>
      </c>
      <c r="P739" s="18">
        <v>1.0270457697642164</v>
      </c>
      <c r="Q739" s="8">
        <v>14.81</v>
      </c>
      <c r="R739" s="8">
        <v>14.49</v>
      </c>
      <c r="S739" s="8">
        <v>14.42</v>
      </c>
      <c r="T739" s="8">
        <v>14.42</v>
      </c>
      <c r="U739" s="8">
        <v>14.56</v>
      </c>
      <c r="V739" s="8">
        <v>15.1</v>
      </c>
      <c r="W739" s="8">
        <v>15.115</v>
      </c>
      <c r="X739" s="38" t="s">
        <v>222</v>
      </c>
      <c r="Y739" s="8">
        <v>102.91499999999999</v>
      </c>
      <c r="Z739" s="8">
        <v>102.91499999999999</v>
      </c>
      <c r="AA739">
        <v>47465.35</v>
      </c>
      <c r="AB739">
        <v>54605.01</v>
      </c>
      <c r="AC739">
        <v>68307.039999999994</v>
      </c>
      <c r="AD739">
        <v>70394.259999999995</v>
      </c>
      <c r="AE739">
        <v>75508.289999999994</v>
      </c>
      <c r="AF739" s="38">
        <v>44809.97</v>
      </c>
      <c r="AG739" s="38">
        <v>47465.35</v>
      </c>
    </row>
    <row r="740" spans="2:33" x14ac:dyDescent="0.25">
      <c r="B740" s="25">
        <v>39141</v>
      </c>
      <c r="C740" s="3">
        <v>736</v>
      </c>
      <c r="D740" s="10">
        <v>24</v>
      </c>
      <c r="E740" s="9">
        <v>15</v>
      </c>
      <c r="F740" s="9">
        <v>9</v>
      </c>
      <c r="G740" s="9" t="s">
        <v>280</v>
      </c>
      <c r="H740" s="18">
        <v>0.1</v>
      </c>
      <c r="I740">
        <v>1.407686741867753E-4</v>
      </c>
      <c r="J740" s="18">
        <v>15.42</v>
      </c>
      <c r="K740" s="18">
        <v>14.74</v>
      </c>
      <c r="L740" s="18">
        <v>1.0461329715061058</v>
      </c>
      <c r="N740" s="18">
        <v>1406.82</v>
      </c>
      <c r="O740" s="18">
        <v>-0.77800000000000047</v>
      </c>
      <c r="P740" s="18">
        <v>0.97262247838616711</v>
      </c>
      <c r="Q740" s="8">
        <v>13.5</v>
      </c>
      <c r="R740" s="8">
        <v>13.55</v>
      </c>
      <c r="S740" s="8">
        <v>13.88</v>
      </c>
      <c r="T740" s="8">
        <v>13.99</v>
      </c>
      <c r="U740" s="8">
        <v>14.08</v>
      </c>
      <c r="V740" s="8">
        <v>14.51</v>
      </c>
      <c r="W740" s="8">
        <v>14.641999999999999</v>
      </c>
      <c r="X740" s="38" t="s">
        <v>222</v>
      </c>
      <c r="Y740" s="8">
        <v>98.152000000000001</v>
      </c>
      <c r="Z740" s="8">
        <v>98.152000000000001</v>
      </c>
      <c r="AA740">
        <v>43687.57</v>
      </c>
      <c r="AB740">
        <v>51630.21</v>
      </c>
      <c r="AC740">
        <v>65954.09</v>
      </c>
      <c r="AD740">
        <v>68221.45</v>
      </c>
      <c r="AE740">
        <v>72937.09</v>
      </c>
      <c r="AF740" s="38">
        <v>41237.22</v>
      </c>
      <c r="AG740" s="38">
        <v>43687.57</v>
      </c>
    </row>
    <row r="741" spans="2:33" x14ac:dyDescent="0.25">
      <c r="B741" s="25">
        <v>39142</v>
      </c>
      <c r="C741" s="3">
        <v>737</v>
      </c>
      <c r="D741" s="10">
        <v>24</v>
      </c>
      <c r="E741" s="9">
        <v>14</v>
      </c>
      <c r="F741" s="9">
        <v>10</v>
      </c>
      <c r="G741" s="9" t="s">
        <v>280</v>
      </c>
      <c r="H741" s="18">
        <v>0.1</v>
      </c>
      <c r="I741">
        <v>1.407686741867753E-4</v>
      </c>
      <c r="J741" s="18">
        <v>15.82</v>
      </c>
      <c r="K741" s="18">
        <v>14.9</v>
      </c>
      <c r="L741" s="18">
        <v>1.061744966442953</v>
      </c>
      <c r="N741" s="18">
        <v>1403.17</v>
      </c>
      <c r="O741" s="18">
        <v>-1.0579999999999998</v>
      </c>
      <c r="P741" s="18">
        <v>1.0085470085470085</v>
      </c>
      <c r="Q741" s="8">
        <v>14.16</v>
      </c>
      <c r="R741" s="8">
        <v>14.04</v>
      </c>
      <c r="S741" s="8">
        <v>14.04</v>
      </c>
      <c r="T741" s="8">
        <v>14.19</v>
      </c>
      <c r="U741" s="8">
        <v>14.39</v>
      </c>
      <c r="V741" s="8">
        <v>14.66</v>
      </c>
      <c r="W741" s="8">
        <v>14.762</v>
      </c>
      <c r="X741" s="38" t="s">
        <v>222</v>
      </c>
      <c r="Y741" s="8">
        <v>100.24199999999999</v>
      </c>
      <c r="Z741" s="8">
        <v>100.24199999999999</v>
      </c>
      <c r="AA741">
        <v>45597.39</v>
      </c>
      <c r="AB741">
        <v>52967.13</v>
      </c>
      <c r="AC741">
        <v>66800.08</v>
      </c>
      <c r="AD741">
        <v>69426.64</v>
      </c>
      <c r="AE741">
        <v>74014</v>
      </c>
      <c r="AF741" s="38">
        <v>43034.12</v>
      </c>
      <c r="AG741" s="38">
        <v>45597.39</v>
      </c>
    </row>
    <row r="742" spans="2:33" x14ac:dyDescent="0.25">
      <c r="B742" s="25">
        <v>39143</v>
      </c>
      <c r="C742" s="3">
        <v>738</v>
      </c>
      <c r="D742" s="10">
        <v>24</v>
      </c>
      <c r="E742" s="9">
        <v>13</v>
      </c>
      <c r="F742" s="9">
        <v>11</v>
      </c>
      <c r="G742" s="9" t="s">
        <v>280</v>
      </c>
      <c r="H742" s="18">
        <v>0.1</v>
      </c>
      <c r="I742">
        <v>1.407686741867753E-4</v>
      </c>
      <c r="J742" s="18">
        <v>18.61</v>
      </c>
      <c r="K742" s="18">
        <v>16.739999999999998</v>
      </c>
      <c r="L742" s="18">
        <v>1.1117084826762247</v>
      </c>
      <c r="N742" s="18">
        <v>1387.17</v>
      </c>
      <c r="O742" s="18">
        <v>-3.7259999999999991</v>
      </c>
      <c r="P742" s="18">
        <v>1.0340367597004765</v>
      </c>
      <c r="Q742" s="8">
        <v>15.19</v>
      </c>
      <c r="R742" s="8">
        <v>14.59</v>
      </c>
      <c r="S742" s="8">
        <v>14.69</v>
      </c>
      <c r="T742" s="8">
        <v>14.67</v>
      </c>
      <c r="U742" s="8">
        <v>14.67</v>
      </c>
      <c r="V742" s="8">
        <v>14.77</v>
      </c>
      <c r="W742" s="8">
        <v>14.884</v>
      </c>
      <c r="X742" s="38" t="s">
        <v>222</v>
      </c>
      <c r="Y742" s="8">
        <v>103.464</v>
      </c>
      <c r="Z742" s="8">
        <v>103.464</v>
      </c>
      <c r="AA742">
        <v>48222.3</v>
      </c>
      <c r="AB742">
        <v>55222.42</v>
      </c>
      <c r="AC742">
        <v>69518.100000000006</v>
      </c>
      <c r="AD742">
        <v>71324.2</v>
      </c>
      <c r="AE742">
        <v>75225.460000000006</v>
      </c>
      <c r="AF742" s="38">
        <v>45505.42</v>
      </c>
      <c r="AG742" s="38">
        <v>48222.3</v>
      </c>
    </row>
    <row r="743" spans="2:33" x14ac:dyDescent="0.25">
      <c r="B743" s="25">
        <v>39146</v>
      </c>
      <c r="C743" s="3">
        <v>739</v>
      </c>
      <c r="D743" s="10">
        <v>24</v>
      </c>
      <c r="E743" s="9">
        <v>12</v>
      </c>
      <c r="F743" s="9">
        <v>12</v>
      </c>
      <c r="G743" s="9" t="s">
        <v>280</v>
      </c>
      <c r="H743" s="18">
        <v>0.1</v>
      </c>
      <c r="I743">
        <v>4.2236547280882775E-4</v>
      </c>
      <c r="J743" s="18">
        <v>19.63</v>
      </c>
      <c r="K743" s="18">
        <v>17.559999999999999</v>
      </c>
      <c r="L743" s="18">
        <v>1.1178815489749432</v>
      </c>
      <c r="N743" s="18">
        <v>1374.12</v>
      </c>
      <c r="O743" s="18">
        <v>-4.8309999999999995</v>
      </c>
      <c r="P743" s="18">
        <v>1.0817146684527796</v>
      </c>
      <c r="Q743" s="8">
        <v>16.149999999999999</v>
      </c>
      <c r="R743" s="8">
        <v>15.01</v>
      </c>
      <c r="S743" s="8">
        <v>14.93</v>
      </c>
      <c r="T743" s="8">
        <v>14.79</v>
      </c>
      <c r="U743" s="8">
        <v>14.64</v>
      </c>
      <c r="V743" s="8">
        <v>14.7</v>
      </c>
      <c r="W743" s="8">
        <v>14.798999999999999</v>
      </c>
      <c r="X743" s="38" t="s">
        <v>222</v>
      </c>
      <c r="Y743" s="8">
        <v>105.01900000000001</v>
      </c>
      <c r="Z743" s="8">
        <v>105.01900000000001</v>
      </c>
      <c r="AA743">
        <v>50477.279999999999</v>
      </c>
      <c r="AB743">
        <v>56490.51</v>
      </c>
      <c r="AC743">
        <v>70399.86</v>
      </c>
      <c r="AD743">
        <v>71573.11</v>
      </c>
      <c r="AE743">
        <v>75116.88</v>
      </c>
      <c r="AF743" s="38">
        <v>47614.13</v>
      </c>
      <c r="AG743" s="38">
        <v>50477.279999999999</v>
      </c>
    </row>
    <row r="744" spans="2:33" x14ac:dyDescent="0.25">
      <c r="B744" s="25">
        <v>39147</v>
      </c>
      <c r="C744" s="3">
        <v>740</v>
      </c>
      <c r="D744" s="10">
        <v>24</v>
      </c>
      <c r="E744" s="9">
        <v>11</v>
      </c>
      <c r="F744" s="9">
        <v>13</v>
      </c>
      <c r="G744" s="9" t="s">
        <v>280</v>
      </c>
      <c r="H744" s="18">
        <v>0.1</v>
      </c>
      <c r="I744">
        <v>1.3879906425406929E-4</v>
      </c>
      <c r="J744" s="18">
        <v>15.96</v>
      </c>
      <c r="K744" s="18">
        <v>15.53</v>
      </c>
      <c r="L744" s="18">
        <v>1.0276883451384418</v>
      </c>
      <c r="N744" s="18">
        <v>1395.41</v>
      </c>
      <c r="O744" s="18">
        <v>-1.548</v>
      </c>
      <c r="P744" s="18">
        <v>1.0659574468085107</v>
      </c>
      <c r="Q744" s="8">
        <v>15.03</v>
      </c>
      <c r="R744" s="8">
        <v>14.12</v>
      </c>
      <c r="S744" s="8">
        <v>14.1</v>
      </c>
      <c r="T744" s="8">
        <v>14.31</v>
      </c>
      <c r="U744" s="8">
        <v>14.24</v>
      </c>
      <c r="V744" s="8">
        <v>14.31</v>
      </c>
      <c r="W744" s="8">
        <v>14.412000000000001</v>
      </c>
      <c r="X744" s="38" t="s">
        <v>222</v>
      </c>
      <c r="Y744" s="8">
        <v>100.52200000000001</v>
      </c>
      <c r="Z744" s="8">
        <v>100.52200000000001</v>
      </c>
      <c r="AA744">
        <v>47249.4</v>
      </c>
      <c r="AB744">
        <v>53261.78</v>
      </c>
      <c r="AC744">
        <v>67374.44</v>
      </c>
      <c r="AD744">
        <v>69458.210000000006</v>
      </c>
      <c r="AE744">
        <v>73051.520000000004</v>
      </c>
      <c r="AF744" s="38">
        <v>44562.73</v>
      </c>
      <c r="AG744" s="38">
        <v>47249.4</v>
      </c>
    </row>
    <row r="745" spans="2:33" x14ac:dyDescent="0.25">
      <c r="B745" s="25">
        <v>39148</v>
      </c>
      <c r="C745" s="3">
        <v>741</v>
      </c>
      <c r="D745" s="10">
        <v>24</v>
      </c>
      <c r="E745" s="9">
        <v>10</v>
      </c>
      <c r="F745" s="9">
        <v>14</v>
      </c>
      <c r="G745" s="9" t="s">
        <v>280</v>
      </c>
      <c r="H745" s="18">
        <v>0.1</v>
      </c>
      <c r="I745">
        <v>1.3879906425406929E-4</v>
      </c>
      <c r="J745" s="18">
        <v>15.24</v>
      </c>
      <c r="K745" s="18">
        <v>15.05</v>
      </c>
      <c r="L745" s="18">
        <v>1.0126245847176079</v>
      </c>
      <c r="N745" s="18">
        <v>1391.97</v>
      </c>
      <c r="O745" s="18">
        <v>-0.87599999999999945</v>
      </c>
      <c r="P745" s="18">
        <v>1.0235042735042734</v>
      </c>
      <c r="Q745" s="8">
        <v>14.37</v>
      </c>
      <c r="R745" s="8">
        <v>14.17</v>
      </c>
      <c r="S745" s="8">
        <v>14.04</v>
      </c>
      <c r="T745" s="8">
        <v>14.05</v>
      </c>
      <c r="U745" s="8">
        <v>14.06</v>
      </c>
      <c r="V745" s="8">
        <v>14.28</v>
      </c>
      <c r="W745" s="8">
        <v>14.364000000000001</v>
      </c>
      <c r="X745" s="38" t="s">
        <v>222</v>
      </c>
      <c r="Y745" s="8">
        <v>99.334000000000003</v>
      </c>
      <c r="Z745" s="8">
        <v>99.334000000000003</v>
      </c>
      <c r="AA745">
        <v>46454.84</v>
      </c>
      <c r="AB745">
        <v>53215.69</v>
      </c>
      <c r="AC745">
        <v>66546.89</v>
      </c>
      <c r="AD745">
        <v>68429.41</v>
      </c>
      <c r="AE745">
        <v>72472.179999999993</v>
      </c>
      <c r="AF745" s="38">
        <v>43807.17</v>
      </c>
      <c r="AG745" s="38">
        <v>46454.84</v>
      </c>
    </row>
    <row r="746" spans="2:33" x14ac:dyDescent="0.25">
      <c r="B746" s="25">
        <v>39149</v>
      </c>
      <c r="C746" s="3">
        <v>742</v>
      </c>
      <c r="D746" s="10">
        <v>24</v>
      </c>
      <c r="E746" s="9">
        <v>9</v>
      </c>
      <c r="F746" s="9">
        <v>15</v>
      </c>
      <c r="G746" s="9" t="s">
        <v>280</v>
      </c>
      <c r="H746" s="18">
        <v>0.1</v>
      </c>
      <c r="I746">
        <v>1.3879906425406929E-4</v>
      </c>
      <c r="J746" s="18">
        <v>14.29</v>
      </c>
      <c r="K746" s="18">
        <v>14.47</v>
      </c>
      <c r="L746" s="18">
        <v>0.98756046993780222</v>
      </c>
      <c r="N746" s="18">
        <v>1401.89</v>
      </c>
      <c r="O746" s="18">
        <v>0.10400000000000098</v>
      </c>
      <c r="P746" s="18">
        <v>1</v>
      </c>
      <c r="Q746" s="8">
        <v>13.75</v>
      </c>
      <c r="R746" s="8">
        <v>13.71</v>
      </c>
      <c r="S746" s="8">
        <v>13.75</v>
      </c>
      <c r="T746" s="8">
        <v>14.01</v>
      </c>
      <c r="U746" s="8">
        <v>14.11</v>
      </c>
      <c r="V746" s="8">
        <v>14.31</v>
      </c>
      <c r="W746" s="8">
        <v>14.394</v>
      </c>
      <c r="X746" s="38" t="s">
        <v>222</v>
      </c>
      <c r="Y746" s="8">
        <v>98.034000000000006</v>
      </c>
      <c r="Z746" s="8">
        <v>98.034000000000006</v>
      </c>
      <c r="AA746">
        <v>44765.5</v>
      </c>
      <c r="AB746">
        <v>51886.9</v>
      </c>
      <c r="AC746">
        <v>65922.460000000006</v>
      </c>
      <c r="AD746">
        <v>68518.02</v>
      </c>
      <c r="AE746">
        <v>72624.759999999995</v>
      </c>
      <c r="AF746" s="38">
        <v>42208.03</v>
      </c>
      <c r="AG746" s="38">
        <v>44765.5</v>
      </c>
    </row>
    <row r="747" spans="2:33" x14ac:dyDescent="0.25">
      <c r="B747" s="25">
        <v>39150</v>
      </c>
      <c r="C747" s="3">
        <v>743</v>
      </c>
      <c r="D747" s="10">
        <v>24</v>
      </c>
      <c r="E747" s="9">
        <v>8</v>
      </c>
      <c r="F747" s="9">
        <v>-8</v>
      </c>
      <c r="G747" s="9" t="s">
        <v>280</v>
      </c>
      <c r="H747" s="18">
        <v>0.1</v>
      </c>
      <c r="I747">
        <v>1.3879906425406929E-4</v>
      </c>
      <c r="J747" s="18">
        <v>14.09</v>
      </c>
      <c r="K747" s="18">
        <v>14.41</v>
      </c>
      <c r="L747" s="18">
        <v>0.97779319916724494</v>
      </c>
      <c r="N747" s="18">
        <v>1402.84</v>
      </c>
      <c r="O747" s="18">
        <v>0.19599999999999973</v>
      </c>
      <c r="P747" s="18">
        <v>0.98265895953757221</v>
      </c>
      <c r="Q747" s="8">
        <v>13.6</v>
      </c>
      <c r="R747" s="8">
        <v>13.76</v>
      </c>
      <c r="S747" s="8">
        <v>13.84</v>
      </c>
      <c r="T747" s="8">
        <v>14</v>
      </c>
      <c r="U747" s="8">
        <v>14.08</v>
      </c>
      <c r="V747" s="8">
        <v>14.22</v>
      </c>
      <c r="W747" s="8">
        <v>14.286</v>
      </c>
      <c r="X747" s="38" t="s">
        <v>222</v>
      </c>
      <c r="Y747" s="8">
        <v>97.786000000000001</v>
      </c>
      <c r="Z747" s="8">
        <v>97.786000000000001</v>
      </c>
      <c r="AA747">
        <v>44717.35</v>
      </c>
      <c r="AB747">
        <v>52183.69</v>
      </c>
      <c r="AC747">
        <v>66042.09</v>
      </c>
      <c r="AD747">
        <v>68413.960000000006</v>
      </c>
      <c r="AE747">
        <v>72302.509999999995</v>
      </c>
      <c r="AF747" s="38">
        <v>42156.77</v>
      </c>
      <c r="AG747" s="38">
        <v>44717.35</v>
      </c>
    </row>
    <row r="748" spans="2:33" x14ac:dyDescent="0.25">
      <c r="B748" s="25">
        <v>39153</v>
      </c>
      <c r="C748" s="3">
        <v>744</v>
      </c>
      <c r="D748" s="10">
        <v>24</v>
      </c>
      <c r="E748" s="9">
        <v>7</v>
      </c>
      <c r="F748" s="9">
        <v>-7</v>
      </c>
      <c r="G748" s="9" t="s">
        <v>280</v>
      </c>
      <c r="H748" s="18">
        <v>0.1</v>
      </c>
      <c r="I748">
        <v>4.1645499097708871E-4</v>
      </c>
      <c r="J748" s="18">
        <v>13.99</v>
      </c>
      <c r="K748" s="18">
        <v>14.23</v>
      </c>
      <c r="L748" s="18">
        <v>0.983134223471539</v>
      </c>
      <c r="N748" s="18">
        <v>1406.6</v>
      </c>
      <c r="O748" s="18">
        <v>0.25300000000000011</v>
      </c>
      <c r="P748" s="18">
        <v>0.95148443157132512</v>
      </c>
      <c r="Q748" s="8">
        <v>13.14</v>
      </c>
      <c r="R748" s="8">
        <v>13.62</v>
      </c>
      <c r="S748" s="8">
        <v>13.81</v>
      </c>
      <c r="T748" s="8">
        <v>13.84</v>
      </c>
      <c r="U748" s="8">
        <v>14.02</v>
      </c>
      <c r="V748" s="8">
        <v>14.18</v>
      </c>
      <c r="W748" s="8">
        <v>14.243</v>
      </c>
      <c r="X748" s="38" t="s">
        <v>222</v>
      </c>
      <c r="Y748" s="8">
        <v>96.85299999999998</v>
      </c>
      <c r="Z748" s="8">
        <v>96.85299999999998</v>
      </c>
      <c r="AA748">
        <v>43975.1</v>
      </c>
      <c r="AB748">
        <v>51970.94</v>
      </c>
      <c r="AC748">
        <v>65491.76</v>
      </c>
      <c r="AD748">
        <v>68008.479999999996</v>
      </c>
      <c r="AE748">
        <v>72031.31</v>
      </c>
      <c r="AF748" s="38">
        <v>41439.47</v>
      </c>
      <c r="AG748" s="38">
        <v>43975.1</v>
      </c>
    </row>
    <row r="749" spans="2:33" x14ac:dyDescent="0.25">
      <c r="B749" s="25">
        <v>39154</v>
      </c>
      <c r="C749" s="3">
        <v>745</v>
      </c>
      <c r="D749" s="10">
        <v>24</v>
      </c>
      <c r="E749" s="9">
        <v>6</v>
      </c>
      <c r="F749" s="9">
        <v>-6</v>
      </c>
      <c r="G749" s="9" t="s">
        <v>280</v>
      </c>
      <c r="H749" s="18">
        <v>0.1</v>
      </c>
      <c r="I749">
        <v>1.3879906425406929E-4</v>
      </c>
      <c r="J749" s="18">
        <v>18.13</v>
      </c>
      <c r="K749" s="18">
        <v>16.59</v>
      </c>
      <c r="L749" s="18">
        <v>1.0928270042194093</v>
      </c>
      <c r="N749" s="18">
        <v>1377.95</v>
      </c>
      <c r="O749" s="18">
        <v>-3.6119999999999983</v>
      </c>
      <c r="P749" s="18">
        <v>1.0586611456176673</v>
      </c>
      <c r="Q749" s="8">
        <v>15.34</v>
      </c>
      <c r="R749" s="8">
        <v>14.59</v>
      </c>
      <c r="S749" s="8">
        <v>14.49</v>
      </c>
      <c r="T749" s="8">
        <v>14.47</v>
      </c>
      <c r="U749" s="8">
        <v>14.52</v>
      </c>
      <c r="V749" s="8">
        <v>14.5</v>
      </c>
      <c r="W749" s="8">
        <v>14.518000000000001</v>
      </c>
      <c r="X749" s="38" t="s">
        <v>222</v>
      </c>
      <c r="Y749" s="8">
        <v>102.428</v>
      </c>
      <c r="Z749" s="8">
        <v>102.428</v>
      </c>
      <c r="AA749">
        <v>48142.55</v>
      </c>
      <c r="AB749">
        <v>54819.8</v>
      </c>
      <c r="AC749">
        <v>68542.850000000006</v>
      </c>
      <c r="AD749">
        <v>70609.3</v>
      </c>
      <c r="AE749">
        <v>74055.070000000007</v>
      </c>
      <c r="AF749" s="38">
        <v>45360.87</v>
      </c>
      <c r="AG749" s="38">
        <v>48142.55</v>
      </c>
    </row>
    <row r="750" spans="2:33" x14ac:dyDescent="0.25">
      <c r="B750" s="25">
        <v>39155</v>
      </c>
      <c r="C750" s="3">
        <v>746</v>
      </c>
      <c r="D750" s="10">
        <v>24</v>
      </c>
      <c r="E750" s="9">
        <v>5</v>
      </c>
      <c r="F750" s="9">
        <v>-5</v>
      </c>
      <c r="G750" s="9" t="s">
        <v>280</v>
      </c>
      <c r="H750" s="18">
        <v>0.1</v>
      </c>
      <c r="I750">
        <v>1.3879906425406929E-4</v>
      </c>
      <c r="J750" s="18">
        <v>17.27</v>
      </c>
      <c r="K750" s="18">
        <v>16.25</v>
      </c>
      <c r="L750" s="18">
        <v>1.0627692307692307</v>
      </c>
      <c r="N750" s="18">
        <v>1387.17</v>
      </c>
      <c r="O750" s="18">
        <v>-2.6039999999999992</v>
      </c>
      <c r="P750" s="18">
        <v>1.0668016194331984</v>
      </c>
      <c r="Q750" s="8">
        <v>15.81</v>
      </c>
      <c r="R750" s="8">
        <v>15.15</v>
      </c>
      <c r="S750" s="8">
        <v>14.82</v>
      </c>
      <c r="T750" s="8">
        <v>14.57</v>
      </c>
      <c r="U750" s="8">
        <v>14.68</v>
      </c>
      <c r="V750" s="8">
        <v>14.63</v>
      </c>
      <c r="W750" s="8">
        <v>14.666</v>
      </c>
      <c r="X750" s="38" t="s">
        <v>222</v>
      </c>
      <c r="Y750" s="8">
        <v>104.32599999999999</v>
      </c>
      <c r="Z750" s="8">
        <v>104.32599999999999</v>
      </c>
      <c r="AA750">
        <v>49916.27</v>
      </c>
      <c r="AB750">
        <v>56255.12</v>
      </c>
      <c r="AC750">
        <v>69252.83</v>
      </c>
      <c r="AD750">
        <v>71336.89</v>
      </c>
      <c r="AE750">
        <v>74793.509999999995</v>
      </c>
      <c r="AF750" s="38">
        <v>47025.81</v>
      </c>
      <c r="AG750" s="38">
        <v>49916.27</v>
      </c>
    </row>
    <row r="751" spans="2:33" x14ac:dyDescent="0.25">
      <c r="B751" s="25">
        <v>39156</v>
      </c>
      <c r="C751" s="3">
        <v>747</v>
      </c>
      <c r="D751" s="10">
        <v>24</v>
      </c>
      <c r="E751" s="9">
        <v>4</v>
      </c>
      <c r="F751" s="9">
        <v>-4</v>
      </c>
      <c r="G751" s="9" t="s">
        <v>280</v>
      </c>
      <c r="H751" s="18">
        <v>0.1</v>
      </c>
      <c r="I751">
        <v>1.3879906425406929E-4</v>
      </c>
      <c r="J751" s="18">
        <v>16.43</v>
      </c>
      <c r="K751" s="18">
        <v>16.03</v>
      </c>
      <c r="L751" s="18">
        <v>1.0249532127261385</v>
      </c>
      <c r="N751" s="18">
        <v>1392.28</v>
      </c>
      <c r="O751" s="18">
        <v>-1.8439999999999994</v>
      </c>
      <c r="P751" s="18">
        <v>1.0342511752854264</v>
      </c>
      <c r="Q751" s="8">
        <v>15.4</v>
      </c>
      <c r="R751" s="8">
        <v>15.33</v>
      </c>
      <c r="S751" s="8">
        <v>14.89</v>
      </c>
      <c r="T751" s="8">
        <v>14.57</v>
      </c>
      <c r="U751" s="8">
        <v>14.47</v>
      </c>
      <c r="V751" s="8">
        <v>14.55</v>
      </c>
      <c r="W751" s="8">
        <v>14.586</v>
      </c>
      <c r="X751" s="38" t="s">
        <v>222</v>
      </c>
      <c r="Y751" s="8">
        <v>103.79600000000001</v>
      </c>
      <c r="Z751" s="8">
        <v>103.79600000000001</v>
      </c>
      <c r="AA751">
        <v>50190.33</v>
      </c>
      <c r="AB751">
        <v>56596.99</v>
      </c>
      <c r="AC751">
        <v>69317.740000000005</v>
      </c>
      <c r="AD751">
        <v>70495.320000000007</v>
      </c>
      <c r="AE751">
        <v>74197.06</v>
      </c>
      <c r="AF751" s="38">
        <v>47277.48</v>
      </c>
      <c r="AG751" s="38">
        <v>50190.33</v>
      </c>
    </row>
    <row r="752" spans="2:33" x14ac:dyDescent="0.25">
      <c r="B752" s="25">
        <v>39157</v>
      </c>
      <c r="C752" s="3">
        <v>748</v>
      </c>
      <c r="D752" s="10">
        <v>24</v>
      </c>
      <c r="E752" s="9">
        <v>3</v>
      </c>
      <c r="F752" s="9">
        <v>-3</v>
      </c>
      <c r="G752" s="9" t="s">
        <v>280</v>
      </c>
      <c r="H752" s="18">
        <v>0.1</v>
      </c>
      <c r="I752">
        <v>1.3879906425406929E-4</v>
      </c>
      <c r="J752" s="18">
        <v>16.79</v>
      </c>
      <c r="K752" s="18">
        <v>16.86</v>
      </c>
      <c r="L752" s="18">
        <v>0.99584816132858833</v>
      </c>
      <c r="N752" s="18">
        <v>1386.95</v>
      </c>
      <c r="O752" s="18">
        <v>-1.988999999999999</v>
      </c>
      <c r="P752" s="18">
        <v>1.0505913272010512</v>
      </c>
      <c r="Q752" s="8">
        <v>15.99</v>
      </c>
      <c r="R752" s="8">
        <v>15.79</v>
      </c>
      <c r="S752" s="8">
        <v>15.22</v>
      </c>
      <c r="T752" s="8">
        <v>14.95</v>
      </c>
      <c r="U752" s="8">
        <v>14.73</v>
      </c>
      <c r="V752" s="8">
        <v>14.78</v>
      </c>
      <c r="W752" s="8">
        <v>14.801</v>
      </c>
      <c r="X752" s="38" t="s">
        <v>222</v>
      </c>
      <c r="Y752" s="8">
        <v>106.26100000000001</v>
      </c>
      <c r="Z752" s="8">
        <v>106.26100000000001</v>
      </c>
      <c r="AA752">
        <v>51755.65</v>
      </c>
      <c r="AB752">
        <v>57916.1</v>
      </c>
      <c r="AC752">
        <v>71100.63</v>
      </c>
      <c r="AD752">
        <v>71843.7</v>
      </c>
      <c r="AE752">
        <v>75442.09</v>
      </c>
      <c r="AF752" s="38">
        <v>48745.39</v>
      </c>
      <c r="AG752" s="38">
        <v>51755.65</v>
      </c>
    </row>
    <row r="753" spans="2:33" x14ac:dyDescent="0.25">
      <c r="B753" s="25">
        <v>39160</v>
      </c>
      <c r="C753" s="3">
        <v>749</v>
      </c>
      <c r="D753" s="10">
        <v>24</v>
      </c>
      <c r="E753" s="9">
        <v>2</v>
      </c>
      <c r="F753" s="9">
        <v>-2</v>
      </c>
      <c r="G753" s="9" t="s">
        <v>280</v>
      </c>
      <c r="H753" s="18">
        <v>0.1</v>
      </c>
      <c r="I753">
        <v>4.1645499097708871E-4</v>
      </c>
      <c r="J753" s="18">
        <v>14.59</v>
      </c>
      <c r="K753" s="18">
        <v>15.21</v>
      </c>
      <c r="L753" s="18">
        <v>0.95923734385272841</v>
      </c>
      <c r="N753" s="18">
        <v>1402.06</v>
      </c>
      <c r="O753" s="18">
        <v>0.11800000000000033</v>
      </c>
      <c r="P753" s="18">
        <v>0.97481279782164743</v>
      </c>
      <c r="Q753" s="8">
        <v>14.32</v>
      </c>
      <c r="R753" s="8">
        <v>14.89</v>
      </c>
      <c r="S753" s="8">
        <v>14.69</v>
      </c>
      <c r="T753" s="8">
        <v>14.67</v>
      </c>
      <c r="U753" s="8">
        <v>14.56</v>
      </c>
      <c r="V753" s="8">
        <v>14.66</v>
      </c>
      <c r="W753" s="8">
        <v>14.708</v>
      </c>
      <c r="X753" s="38" t="s">
        <v>222</v>
      </c>
      <c r="Y753" s="8">
        <v>102.49799999999999</v>
      </c>
      <c r="Z753" s="8">
        <v>102.49799999999999</v>
      </c>
      <c r="AA753">
        <v>48620.24</v>
      </c>
      <c r="AB753">
        <v>55812.74</v>
      </c>
      <c r="AC753">
        <v>69701.66</v>
      </c>
      <c r="AD753">
        <v>71000.84</v>
      </c>
      <c r="AE753">
        <v>74795.09</v>
      </c>
      <c r="AF753" s="38">
        <v>45772.04</v>
      </c>
      <c r="AG753" s="38">
        <v>48620.24</v>
      </c>
    </row>
    <row r="754" spans="2:33" x14ac:dyDescent="0.25">
      <c r="B754" s="25">
        <v>39161</v>
      </c>
      <c r="C754" s="3">
        <v>750</v>
      </c>
      <c r="D754" s="10">
        <v>24</v>
      </c>
      <c r="E754" s="9">
        <v>1</v>
      </c>
      <c r="F754" s="9">
        <v>-1</v>
      </c>
      <c r="G754" s="9" t="s">
        <v>280</v>
      </c>
      <c r="H754" s="18">
        <v>0.1</v>
      </c>
      <c r="I754">
        <v>1.3781439309101806E-4</v>
      </c>
      <c r="J754" s="18">
        <v>13.27</v>
      </c>
      <c r="K754" s="18">
        <v>14.46</v>
      </c>
      <c r="L754" s="18">
        <v>0.91770401106500687</v>
      </c>
      <c r="N754" s="18">
        <v>1410.94</v>
      </c>
      <c r="O754" s="18">
        <v>1.338000000000001</v>
      </c>
      <c r="P754" s="18">
        <v>0.90318118948824344</v>
      </c>
      <c r="Q754" s="8">
        <v>13.06</v>
      </c>
      <c r="R754" s="8">
        <v>14.38</v>
      </c>
      <c r="S754" s="8">
        <v>14.46</v>
      </c>
      <c r="T754" s="8">
        <v>14.86</v>
      </c>
      <c r="U754" s="8">
        <v>14.73</v>
      </c>
      <c r="V754" s="8">
        <v>14.56</v>
      </c>
      <c r="W754" s="8">
        <v>14.608000000000001</v>
      </c>
      <c r="X754" s="38" t="s">
        <v>222</v>
      </c>
      <c r="Y754" s="8">
        <v>100.65800000000002</v>
      </c>
      <c r="Z754" s="8">
        <v>100.65800000000002</v>
      </c>
      <c r="AA754">
        <v>46856.78</v>
      </c>
      <c r="AB754">
        <v>54902.77</v>
      </c>
      <c r="AC754">
        <v>70530.820000000007</v>
      </c>
      <c r="AD754">
        <v>71843.42</v>
      </c>
      <c r="AE754">
        <v>74774.89</v>
      </c>
      <c r="AF754" s="38">
        <v>44105.57</v>
      </c>
      <c r="AG754" s="38">
        <v>46856.78</v>
      </c>
    </row>
    <row r="755" spans="2:33" x14ac:dyDescent="0.25">
      <c r="B755" s="25">
        <v>39162</v>
      </c>
      <c r="C755" s="3">
        <v>751</v>
      </c>
      <c r="D755" s="10">
        <v>19</v>
      </c>
      <c r="E755" s="9">
        <v>19</v>
      </c>
      <c r="F755" s="9">
        <v>0</v>
      </c>
      <c r="G755" s="9" t="s">
        <v>281</v>
      </c>
      <c r="H755" s="18">
        <v>0.1</v>
      </c>
      <c r="I755">
        <v>1.3781439309101806E-4</v>
      </c>
      <c r="J755" s="18">
        <v>12.19</v>
      </c>
      <c r="K755" s="18">
        <v>13.17</v>
      </c>
      <c r="L755" s="18">
        <v>0.92558845861807137</v>
      </c>
      <c r="N755" s="18">
        <v>1435.04</v>
      </c>
      <c r="O755" s="18">
        <v>2.2510000000000012</v>
      </c>
      <c r="P755" s="18">
        <v>0.96162201303403327</v>
      </c>
      <c r="Q755" s="8">
        <v>13.28</v>
      </c>
      <c r="R755" s="8">
        <v>13.6</v>
      </c>
      <c r="S755" s="8">
        <v>13.81</v>
      </c>
      <c r="T755" s="8">
        <v>14.17</v>
      </c>
      <c r="U755" s="8">
        <v>14.27</v>
      </c>
      <c r="V755" s="8">
        <v>14.353999999999999</v>
      </c>
      <c r="W755" s="8">
        <v>14.441000000000001</v>
      </c>
      <c r="X755" s="38" t="s">
        <v>222</v>
      </c>
      <c r="Y755" s="8">
        <v>97.924999999999997</v>
      </c>
      <c r="Z755" s="8">
        <v>97.924999999999997</v>
      </c>
      <c r="AA755">
        <v>43278.92</v>
      </c>
      <c r="AB755">
        <v>51645.03</v>
      </c>
      <c r="AC755">
        <v>65556.87</v>
      </c>
      <c r="AD755">
        <v>69122</v>
      </c>
      <c r="AE755">
        <v>72904.67</v>
      </c>
      <c r="AF755" s="38">
        <v>40731.71</v>
      </c>
      <c r="AG755" s="38">
        <v>43278.92</v>
      </c>
    </row>
    <row r="756" spans="2:33" x14ac:dyDescent="0.25">
      <c r="B756" s="25">
        <v>39163</v>
      </c>
      <c r="C756" s="3">
        <v>752</v>
      </c>
      <c r="D756" s="10">
        <v>19</v>
      </c>
      <c r="E756" s="9">
        <v>18</v>
      </c>
      <c r="F756" s="9">
        <v>1</v>
      </c>
      <c r="G756" s="9" t="s">
        <v>281</v>
      </c>
      <c r="H756" s="18">
        <v>0.1</v>
      </c>
      <c r="I756">
        <v>1.3781439309101806E-4</v>
      </c>
      <c r="J756" s="18">
        <v>12.93</v>
      </c>
      <c r="K756" s="18">
        <v>13.57</v>
      </c>
      <c r="L756" s="18">
        <v>0.95283714075165804</v>
      </c>
      <c r="N756" s="18">
        <v>1434.54</v>
      </c>
      <c r="O756" s="18">
        <v>1.5120000000000005</v>
      </c>
      <c r="P756" s="18">
        <v>0.96462093862815879</v>
      </c>
      <c r="Q756" s="8">
        <v>13.36</v>
      </c>
      <c r="R756" s="8">
        <v>13.72</v>
      </c>
      <c r="S756" s="8">
        <v>13.85</v>
      </c>
      <c r="T756" s="8">
        <v>14.05</v>
      </c>
      <c r="U756" s="8">
        <v>14.24</v>
      </c>
      <c r="V756" s="8">
        <v>14.339</v>
      </c>
      <c r="W756" s="8">
        <v>14.442</v>
      </c>
      <c r="X756" s="38" t="s">
        <v>222</v>
      </c>
      <c r="Y756" s="8">
        <v>98.001000000000005</v>
      </c>
      <c r="Z756" s="8">
        <v>98.001000000000005</v>
      </c>
      <c r="AA756">
        <v>43552.12</v>
      </c>
      <c r="AB756">
        <v>52091.49</v>
      </c>
      <c r="AC756">
        <v>65715.61</v>
      </c>
      <c r="AD756">
        <v>68569.48</v>
      </c>
      <c r="AE756">
        <v>72644.56</v>
      </c>
      <c r="AF756" s="38">
        <v>40983.22</v>
      </c>
      <c r="AG756" s="38">
        <v>43552.12</v>
      </c>
    </row>
    <row r="757" spans="2:33" x14ac:dyDescent="0.25">
      <c r="B757" s="25">
        <v>39164</v>
      </c>
      <c r="C757" s="3">
        <v>753</v>
      </c>
      <c r="D757" s="10">
        <v>19</v>
      </c>
      <c r="E757" s="9">
        <v>17</v>
      </c>
      <c r="F757" s="9">
        <v>2</v>
      </c>
      <c r="G757" s="9" t="s">
        <v>281</v>
      </c>
      <c r="H757" s="18">
        <v>0.1</v>
      </c>
      <c r="I757">
        <v>1.3781439309101806E-4</v>
      </c>
      <c r="J757" s="18">
        <v>12.95</v>
      </c>
      <c r="K757" s="18">
        <v>13.71</v>
      </c>
      <c r="L757" s="18">
        <v>0.94456601021152431</v>
      </c>
      <c r="N757" s="18">
        <v>1436.11</v>
      </c>
      <c r="O757" s="18">
        <v>1.4340000000000011</v>
      </c>
      <c r="P757" s="18">
        <v>0.96106705118961799</v>
      </c>
      <c r="Q757" s="8">
        <v>13.33</v>
      </c>
      <c r="R757" s="8">
        <v>13.87</v>
      </c>
      <c r="S757" s="8">
        <v>13.87</v>
      </c>
      <c r="T757" s="8">
        <v>14</v>
      </c>
      <c r="U757" s="8">
        <v>14.17</v>
      </c>
      <c r="V757" s="8">
        <v>14.275</v>
      </c>
      <c r="W757" s="8">
        <v>14.384</v>
      </c>
      <c r="X757" s="38" t="s">
        <v>222</v>
      </c>
      <c r="Y757" s="8">
        <v>97.899000000000001</v>
      </c>
      <c r="Z757" s="8">
        <v>97.899000000000001</v>
      </c>
      <c r="AA757">
        <v>43522.19</v>
      </c>
      <c r="AB757">
        <v>52615.71</v>
      </c>
      <c r="AC757">
        <v>65784.509999999995</v>
      </c>
      <c r="AD757">
        <v>68325</v>
      </c>
      <c r="AE757">
        <v>72339.88</v>
      </c>
      <c r="AF757" s="38">
        <v>40949.410000000003</v>
      </c>
      <c r="AG757" s="38">
        <v>43522.19</v>
      </c>
    </row>
    <row r="758" spans="2:33" x14ac:dyDescent="0.25">
      <c r="B758" s="25">
        <v>39167</v>
      </c>
      <c r="C758" s="3">
        <v>754</v>
      </c>
      <c r="D758" s="10">
        <v>19</v>
      </c>
      <c r="E758" s="9">
        <v>16</v>
      </c>
      <c r="F758" s="9">
        <v>3</v>
      </c>
      <c r="G758" s="9" t="s">
        <v>281</v>
      </c>
      <c r="H758" s="18">
        <v>0.1</v>
      </c>
      <c r="I758">
        <v>4.1350016031138637E-4</v>
      </c>
      <c r="J758" s="18">
        <v>13.11</v>
      </c>
      <c r="K758" s="18">
        <v>13.9</v>
      </c>
      <c r="L758" s="18">
        <v>0.94316546762589926</v>
      </c>
      <c r="N758" s="18">
        <v>1437.5</v>
      </c>
      <c r="O758" s="18">
        <v>1.2700000000000014</v>
      </c>
      <c r="P758" s="18">
        <v>0.96536796536796543</v>
      </c>
      <c r="Q758" s="8">
        <v>13.38</v>
      </c>
      <c r="R758" s="8">
        <v>13.79</v>
      </c>
      <c r="S758" s="8">
        <v>13.86</v>
      </c>
      <c r="T758" s="8">
        <v>13.95</v>
      </c>
      <c r="U758" s="8">
        <v>14.19</v>
      </c>
      <c r="V758" s="8">
        <v>14.25</v>
      </c>
      <c r="W758" s="8">
        <v>14.38</v>
      </c>
      <c r="X758" s="38" t="s">
        <v>222</v>
      </c>
      <c r="Y758" s="8">
        <v>97.8</v>
      </c>
      <c r="Z758" s="8">
        <v>97.8</v>
      </c>
      <c r="AA758">
        <v>43635.81</v>
      </c>
      <c r="AB758">
        <v>52375.92</v>
      </c>
      <c r="AC758">
        <v>65734.44</v>
      </c>
      <c r="AD758">
        <v>68163.539999999994</v>
      </c>
      <c r="AE758">
        <v>72288.55</v>
      </c>
      <c r="AF758" s="38">
        <v>41039.379999999997</v>
      </c>
      <c r="AG758" s="38">
        <v>43635.81</v>
      </c>
    </row>
    <row r="759" spans="2:33" x14ac:dyDescent="0.25">
      <c r="B759" s="25">
        <v>39168</v>
      </c>
      <c r="C759" s="3">
        <v>755</v>
      </c>
      <c r="D759" s="10">
        <v>19</v>
      </c>
      <c r="E759" s="9">
        <v>15</v>
      </c>
      <c r="F759" s="9">
        <v>4</v>
      </c>
      <c r="G759" s="9" t="s">
        <v>281</v>
      </c>
      <c r="H759" s="18">
        <v>0.1</v>
      </c>
      <c r="I759">
        <v>1.3767373306250441E-4</v>
      </c>
      <c r="J759" s="18">
        <v>13.48</v>
      </c>
      <c r="K759" s="18">
        <v>14.19</v>
      </c>
      <c r="L759" s="18">
        <v>0.94996476391825235</v>
      </c>
      <c r="N759" s="18">
        <v>1428.61</v>
      </c>
      <c r="O759" s="18">
        <v>0.93900000000000006</v>
      </c>
      <c r="P759" s="18">
        <v>0.99642346208869814</v>
      </c>
      <c r="Q759" s="8">
        <v>13.93</v>
      </c>
      <c r="R759" s="8">
        <v>13.99</v>
      </c>
      <c r="S759" s="8">
        <v>13.98</v>
      </c>
      <c r="T759" s="8">
        <v>14.05</v>
      </c>
      <c r="U759" s="8">
        <v>14.3</v>
      </c>
      <c r="V759" s="8">
        <v>14.28</v>
      </c>
      <c r="W759" s="8">
        <v>14.419</v>
      </c>
      <c r="X759" s="38" t="s">
        <v>222</v>
      </c>
      <c r="Y759" s="8">
        <v>98.948999999999998</v>
      </c>
      <c r="Z759" s="8">
        <v>98.948999999999998</v>
      </c>
      <c r="AA759">
        <v>45185.26</v>
      </c>
      <c r="AB759">
        <v>53078.04</v>
      </c>
      <c r="AC759">
        <v>66291.899999999994</v>
      </c>
      <c r="AD759">
        <v>68670.039999999994</v>
      </c>
      <c r="AE759">
        <v>72685.05</v>
      </c>
      <c r="AF759" s="38">
        <v>42490.98</v>
      </c>
      <c r="AG759" s="38">
        <v>45185.26</v>
      </c>
    </row>
    <row r="760" spans="2:33" x14ac:dyDescent="0.25">
      <c r="B760" s="25">
        <v>39169</v>
      </c>
      <c r="C760" s="3">
        <v>756</v>
      </c>
      <c r="D760" s="10">
        <v>19</v>
      </c>
      <c r="E760" s="9">
        <v>14</v>
      </c>
      <c r="F760" s="9">
        <v>5</v>
      </c>
      <c r="G760" s="9" t="s">
        <v>281</v>
      </c>
      <c r="H760" s="18">
        <v>0.1</v>
      </c>
      <c r="I760">
        <v>1.3767373306250441E-4</v>
      </c>
      <c r="J760" s="18">
        <v>14.98</v>
      </c>
      <c r="K760" s="18">
        <v>15.21</v>
      </c>
      <c r="L760" s="18">
        <v>0.98487836949375407</v>
      </c>
      <c r="N760" s="18">
        <v>1417.23</v>
      </c>
      <c r="O760" s="18">
        <v>-0.48000000000000043</v>
      </c>
      <c r="P760" s="18">
        <v>1.0229325920778318</v>
      </c>
      <c r="Q760" s="8">
        <v>14.72</v>
      </c>
      <c r="R760" s="8">
        <v>14.59</v>
      </c>
      <c r="S760" s="8">
        <v>14.39</v>
      </c>
      <c r="T760" s="8">
        <v>14.29</v>
      </c>
      <c r="U760" s="8">
        <v>14.42</v>
      </c>
      <c r="V760" s="8">
        <v>14.46</v>
      </c>
      <c r="W760" s="8">
        <v>14.5</v>
      </c>
      <c r="X760" s="38" t="s">
        <v>222</v>
      </c>
      <c r="Y760" s="8">
        <v>101.37</v>
      </c>
      <c r="Z760" s="8">
        <v>101.37</v>
      </c>
      <c r="AA760">
        <v>47589.13</v>
      </c>
      <c r="AB760">
        <v>55172.44</v>
      </c>
      <c r="AC760">
        <v>68030.789999999994</v>
      </c>
      <c r="AD760">
        <v>69693.41</v>
      </c>
      <c r="AE760">
        <v>73542.5</v>
      </c>
      <c r="AF760" s="38">
        <v>44745.66</v>
      </c>
      <c r="AG760" s="38">
        <v>47589.13</v>
      </c>
    </row>
    <row r="761" spans="2:33" x14ac:dyDescent="0.25">
      <c r="B761" s="25">
        <v>39170</v>
      </c>
      <c r="C761" s="3">
        <v>757</v>
      </c>
      <c r="D761" s="10">
        <v>19</v>
      </c>
      <c r="E761" s="9">
        <v>13</v>
      </c>
      <c r="F761" s="9">
        <v>6</v>
      </c>
      <c r="G761" s="9" t="s">
        <v>281</v>
      </c>
      <c r="H761" s="18">
        <v>0.1</v>
      </c>
      <c r="I761">
        <v>1.3767373306250441E-4</v>
      </c>
      <c r="J761" s="18">
        <v>15.14</v>
      </c>
      <c r="K761" s="18">
        <v>15.37</v>
      </c>
      <c r="L761" s="18">
        <v>0.98503578399479519</v>
      </c>
      <c r="N761" s="18">
        <v>1422.53</v>
      </c>
      <c r="O761" s="18">
        <v>-0.72300000000000075</v>
      </c>
      <c r="P761" s="18">
        <v>1.0082872928176796</v>
      </c>
      <c r="Q761" s="8">
        <v>14.6</v>
      </c>
      <c r="R761" s="8">
        <v>14.55</v>
      </c>
      <c r="S761" s="8">
        <v>14.48</v>
      </c>
      <c r="T761" s="8">
        <v>14.29</v>
      </c>
      <c r="U761" s="8">
        <v>14.33</v>
      </c>
      <c r="V761" s="8">
        <v>14.43</v>
      </c>
      <c r="W761" s="8">
        <v>14.417</v>
      </c>
      <c r="X761" s="38" t="s">
        <v>222</v>
      </c>
      <c r="Y761" s="8">
        <v>101.09700000000001</v>
      </c>
      <c r="Z761" s="8">
        <v>101.09700000000001</v>
      </c>
      <c r="AA761">
        <v>47288.55</v>
      </c>
      <c r="AB761">
        <v>55184.03</v>
      </c>
      <c r="AC761">
        <v>68331.92</v>
      </c>
      <c r="AD761">
        <v>69564.789999999994</v>
      </c>
      <c r="AE761">
        <v>73303.929999999993</v>
      </c>
      <c r="AF761" s="38">
        <v>44456.87</v>
      </c>
      <c r="AG761" s="38">
        <v>47288.55</v>
      </c>
    </row>
    <row r="762" spans="2:33" x14ac:dyDescent="0.25">
      <c r="B762" s="25">
        <v>39171</v>
      </c>
      <c r="C762" s="3">
        <v>758</v>
      </c>
      <c r="D762" s="10">
        <v>19</v>
      </c>
      <c r="E762" s="9">
        <v>12</v>
      </c>
      <c r="F762" s="9">
        <v>7</v>
      </c>
      <c r="G762" s="9" t="s">
        <v>281</v>
      </c>
      <c r="H762" s="18">
        <v>0.1</v>
      </c>
      <c r="I762">
        <v>1.3767373306250441E-4</v>
      </c>
      <c r="J762" s="18">
        <v>14.64</v>
      </c>
      <c r="K762" s="18">
        <v>15.16</v>
      </c>
      <c r="L762" s="18">
        <v>0.96569920844327184</v>
      </c>
      <c r="N762" s="18">
        <v>1420.86</v>
      </c>
      <c r="O762" s="18">
        <v>-0.28800000000000026</v>
      </c>
      <c r="P762" s="18">
        <v>0.99931034482758618</v>
      </c>
      <c r="Q762" s="8">
        <v>14.49</v>
      </c>
      <c r="R762" s="8">
        <v>14.39</v>
      </c>
      <c r="S762" s="8">
        <v>14.5</v>
      </c>
      <c r="T762" s="8">
        <v>14.31</v>
      </c>
      <c r="U762" s="8">
        <v>14.43</v>
      </c>
      <c r="V762" s="8">
        <v>14.33</v>
      </c>
      <c r="W762" s="8">
        <v>14.352</v>
      </c>
      <c r="X762" s="38" t="s">
        <v>222</v>
      </c>
      <c r="Y762" s="8">
        <v>100.80200000000001</v>
      </c>
      <c r="Z762" s="8">
        <v>100.80200000000001</v>
      </c>
      <c r="AA762">
        <v>46878.59</v>
      </c>
      <c r="AB762">
        <v>54835.68</v>
      </c>
      <c r="AC762">
        <v>68436.17</v>
      </c>
      <c r="AD762">
        <v>69814.960000000006</v>
      </c>
      <c r="AE762">
        <v>73294.77</v>
      </c>
      <c r="AF762" s="38">
        <v>44065.34</v>
      </c>
      <c r="AG762" s="38">
        <v>46878.59</v>
      </c>
    </row>
    <row r="763" spans="2:33" x14ac:dyDescent="0.25">
      <c r="B763" s="25">
        <v>39174</v>
      </c>
      <c r="C763" s="3">
        <v>759</v>
      </c>
      <c r="D763" s="10">
        <v>19</v>
      </c>
      <c r="E763" s="9">
        <v>11</v>
      </c>
      <c r="F763" s="9">
        <v>8</v>
      </c>
      <c r="G763" s="9" t="s">
        <v>281</v>
      </c>
      <c r="H763" s="18">
        <v>0.1</v>
      </c>
      <c r="I763">
        <v>4.1307806396706503E-4</v>
      </c>
      <c r="J763" s="18">
        <v>14.53</v>
      </c>
      <c r="K763" s="18">
        <v>15.07</v>
      </c>
      <c r="L763" s="18">
        <v>0.96416721964167218</v>
      </c>
      <c r="N763" s="18">
        <v>1424.55</v>
      </c>
      <c r="O763" s="18">
        <v>-0.12699999999999889</v>
      </c>
      <c r="P763" s="18">
        <v>1.0061601642710472</v>
      </c>
      <c r="Q763" s="8">
        <v>14.7</v>
      </c>
      <c r="R763" s="8">
        <v>14.77</v>
      </c>
      <c r="S763" s="8">
        <v>14.61</v>
      </c>
      <c r="T763" s="8">
        <v>14.41</v>
      </c>
      <c r="U763" s="8">
        <v>14.42</v>
      </c>
      <c r="V763" s="8">
        <v>14.39</v>
      </c>
      <c r="W763" s="8">
        <v>14.403</v>
      </c>
      <c r="X763" s="38" t="s">
        <v>222</v>
      </c>
      <c r="Y763" s="8">
        <v>101.703</v>
      </c>
      <c r="Z763" s="8">
        <v>101.703</v>
      </c>
      <c r="AA763">
        <v>47811.58</v>
      </c>
      <c r="AB763">
        <v>55869.919999999998</v>
      </c>
      <c r="AC763">
        <v>68966.509999999995</v>
      </c>
      <c r="AD763">
        <v>70104.789999999994</v>
      </c>
      <c r="AE763">
        <v>73545.11</v>
      </c>
      <c r="AF763" s="38">
        <v>44924.14</v>
      </c>
      <c r="AG763" s="38">
        <v>47811.58</v>
      </c>
    </row>
    <row r="764" spans="2:33" x14ac:dyDescent="0.25">
      <c r="B764" s="25">
        <v>39175</v>
      </c>
      <c r="C764" s="3">
        <v>760</v>
      </c>
      <c r="D764" s="10">
        <v>19</v>
      </c>
      <c r="E764" s="9">
        <v>10</v>
      </c>
      <c r="F764" s="9">
        <v>9</v>
      </c>
      <c r="G764" s="9" t="s">
        <v>281</v>
      </c>
      <c r="H764" s="18">
        <v>0.1</v>
      </c>
      <c r="I764">
        <v>1.3725176389622895E-4</v>
      </c>
      <c r="J764" s="18">
        <v>13.46</v>
      </c>
      <c r="K764" s="18">
        <v>14.37</v>
      </c>
      <c r="L764" s="18">
        <v>0.93667362560890755</v>
      </c>
      <c r="N764" s="18">
        <v>1437.77</v>
      </c>
      <c r="O764" s="18">
        <v>0.82099999999999973</v>
      </c>
      <c r="P764" s="18">
        <v>0.9852216748768472</v>
      </c>
      <c r="Q764" s="8">
        <v>14</v>
      </c>
      <c r="R764" s="8">
        <v>14.28</v>
      </c>
      <c r="S764" s="8">
        <v>14.21</v>
      </c>
      <c r="T764" s="8">
        <v>14.09</v>
      </c>
      <c r="U764" s="8">
        <v>14.17</v>
      </c>
      <c r="V764" s="8">
        <v>14.25</v>
      </c>
      <c r="W764" s="8">
        <v>14.281000000000001</v>
      </c>
      <c r="X764" s="38" t="s">
        <v>222</v>
      </c>
      <c r="Y764" s="8">
        <v>99.281000000000006</v>
      </c>
      <c r="Z764" s="8">
        <v>99.281000000000006</v>
      </c>
      <c r="AA764">
        <v>45869.33</v>
      </c>
      <c r="AB764">
        <v>54176.62</v>
      </c>
      <c r="AC764">
        <v>67255.5</v>
      </c>
      <c r="AD764">
        <v>68719.38</v>
      </c>
      <c r="AE764">
        <v>72506.55</v>
      </c>
      <c r="AF764" s="38">
        <v>43093.02</v>
      </c>
      <c r="AG764" s="38">
        <v>45869.33</v>
      </c>
    </row>
    <row r="765" spans="2:33" x14ac:dyDescent="0.25">
      <c r="B765" s="25">
        <v>39176</v>
      </c>
      <c r="C765" s="3">
        <v>761</v>
      </c>
      <c r="D765" s="10">
        <v>19</v>
      </c>
      <c r="E765" s="9">
        <v>9</v>
      </c>
      <c r="F765" s="9">
        <v>10</v>
      </c>
      <c r="G765" s="9" t="s">
        <v>281</v>
      </c>
      <c r="H765" s="18">
        <v>0.1</v>
      </c>
      <c r="I765">
        <v>1.3725176389622895E-4</v>
      </c>
      <c r="J765" s="18">
        <v>13.24</v>
      </c>
      <c r="K765" s="18">
        <v>14.39</v>
      </c>
      <c r="L765" s="18">
        <v>0.92008339124391936</v>
      </c>
      <c r="N765" s="18">
        <v>1439.37</v>
      </c>
      <c r="O765" s="18">
        <v>1.2469999999999999</v>
      </c>
      <c r="P765" s="18">
        <v>0.94923504867872044</v>
      </c>
      <c r="Q765" s="8">
        <v>13.65</v>
      </c>
      <c r="R765" s="8">
        <v>14.2</v>
      </c>
      <c r="S765" s="8">
        <v>14.38</v>
      </c>
      <c r="T765" s="8">
        <v>14.42</v>
      </c>
      <c r="U765" s="8">
        <v>14.44</v>
      </c>
      <c r="V765" s="8">
        <v>14.38</v>
      </c>
      <c r="W765" s="8">
        <v>14.487</v>
      </c>
      <c r="X765" s="38" t="s">
        <v>222</v>
      </c>
      <c r="Y765" s="8">
        <v>99.956999999999994</v>
      </c>
      <c r="Z765" s="8">
        <v>99.956999999999994</v>
      </c>
      <c r="AA765">
        <v>45201.58</v>
      </c>
      <c r="AB765">
        <v>54380.25</v>
      </c>
      <c r="AC765">
        <v>68473.27</v>
      </c>
      <c r="AD765">
        <v>70179.929999999993</v>
      </c>
      <c r="AE765">
        <v>73647.63</v>
      </c>
      <c r="AF765" s="38">
        <v>42459.77</v>
      </c>
      <c r="AG765" s="38">
        <v>45201.58</v>
      </c>
    </row>
    <row r="766" spans="2:33" x14ac:dyDescent="0.25">
      <c r="B766" s="25">
        <v>39177</v>
      </c>
      <c r="C766" s="3">
        <v>762</v>
      </c>
      <c r="D766" s="10">
        <v>19</v>
      </c>
      <c r="E766" s="9">
        <v>8</v>
      </c>
      <c r="F766" s="9">
        <v>-8</v>
      </c>
      <c r="G766" s="9" t="s">
        <v>281</v>
      </c>
      <c r="H766" s="18">
        <v>0.1</v>
      </c>
      <c r="I766">
        <v>1.3725176389622895E-4</v>
      </c>
      <c r="J766" s="18">
        <v>13.23</v>
      </c>
      <c r="K766" s="18">
        <v>14.09</v>
      </c>
      <c r="L766" s="18">
        <v>0.93896380411639468</v>
      </c>
      <c r="N766" s="18">
        <v>1443.76</v>
      </c>
      <c r="O766" s="18">
        <v>1.2489999999999988</v>
      </c>
      <c r="P766" s="18">
        <v>0.94880785413744739</v>
      </c>
      <c r="Q766" s="8">
        <v>13.53</v>
      </c>
      <c r="R766" s="8">
        <v>14</v>
      </c>
      <c r="S766" s="8">
        <v>14.26</v>
      </c>
      <c r="T766" s="8">
        <v>14.38</v>
      </c>
      <c r="U766" s="8">
        <v>14.4</v>
      </c>
      <c r="V766" s="8">
        <v>14.34</v>
      </c>
      <c r="W766" s="8">
        <v>14.478999999999999</v>
      </c>
      <c r="X766" s="38" t="s">
        <v>222</v>
      </c>
      <c r="Y766" s="8">
        <v>99.38900000000001</v>
      </c>
      <c r="Z766" s="8">
        <v>99.38900000000001</v>
      </c>
      <c r="AA766">
        <v>44669.59</v>
      </c>
      <c r="AB766">
        <v>53803.45</v>
      </c>
      <c r="AC766">
        <v>68132.37</v>
      </c>
      <c r="AD766">
        <v>69995.039999999994</v>
      </c>
      <c r="AE766">
        <v>73485.06</v>
      </c>
      <c r="AF766" s="38">
        <v>41954.22</v>
      </c>
      <c r="AG766" s="38">
        <v>44669.59</v>
      </c>
    </row>
    <row r="767" spans="2:33" x14ac:dyDescent="0.25">
      <c r="B767" s="25">
        <v>39181</v>
      </c>
      <c r="C767" s="3">
        <v>763</v>
      </c>
      <c r="D767" s="10">
        <v>19</v>
      </c>
      <c r="E767" s="9">
        <v>7</v>
      </c>
      <c r="F767" s="9">
        <v>-7</v>
      </c>
      <c r="G767" s="9" t="s">
        <v>281</v>
      </c>
      <c r="H767" s="18">
        <v>0.1</v>
      </c>
      <c r="I767">
        <v>5.4912009420782226E-4</v>
      </c>
      <c r="J767" s="18">
        <v>13.14</v>
      </c>
      <c r="K767" s="18">
        <v>14.04</v>
      </c>
      <c r="L767" s="18">
        <v>0.93589743589743601</v>
      </c>
      <c r="N767" s="18">
        <v>1444.61</v>
      </c>
      <c r="O767" s="18">
        <v>1.3360000000000003</v>
      </c>
      <c r="P767" s="18">
        <v>0.93596059113300489</v>
      </c>
      <c r="Q767" s="8">
        <v>13.3</v>
      </c>
      <c r="R767" s="8">
        <v>14.03</v>
      </c>
      <c r="S767" s="8">
        <v>14.21</v>
      </c>
      <c r="T767" s="8">
        <v>14.24</v>
      </c>
      <c r="U767" s="8">
        <v>14.31</v>
      </c>
      <c r="V767" s="8">
        <v>14.4</v>
      </c>
      <c r="W767" s="8">
        <v>14.476000000000001</v>
      </c>
      <c r="X767" s="38" t="s">
        <v>222</v>
      </c>
      <c r="Y767" s="8">
        <v>98.966000000000008</v>
      </c>
      <c r="Z767" s="8">
        <v>98.966000000000008</v>
      </c>
      <c r="AA767">
        <v>44481.58</v>
      </c>
      <c r="AB767">
        <v>53755.02</v>
      </c>
      <c r="AC767">
        <v>67662</v>
      </c>
      <c r="AD767">
        <v>69506.2</v>
      </c>
      <c r="AE767">
        <v>73383.360000000001</v>
      </c>
      <c r="AF767" s="38">
        <v>41754.6</v>
      </c>
      <c r="AG767" s="38">
        <v>44481.58</v>
      </c>
    </row>
    <row r="768" spans="2:33" x14ac:dyDescent="0.25">
      <c r="B768" s="25">
        <v>39182</v>
      </c>
      <c r="C768" s="3">
        <v>764</v>
      </c>
      <c r="D768" s="10">
        <v>19</v>
      </c>
      <c r="E768" s="9">
        <v>6</v>
      </c>
      <c r="F768" s="9">
        <v>-6</v>
      </c>
      <c r="G768" s="9" t="s">
        <v>281</v>
      </c>
      <c r="H768" s="18">
        <v>0.1</v>
      </c>
      <c r="I768">
        <v>1.364078746981523E-4</v>
      </c>
      <c r="J768" s="18">
        <v>12.68</v>
      </c>
      <c r="K768" s="18">
        <v>13.78</v>
      </c>
      <c r="L768" s="18">
        <v>0.92017416545718433</v>
      </c>
      <c r="N768" s="18">
        <v>1448.39</v>
      </c>
      <c r="O768" s="18">
        <v>1.8209999999999997</v>
      </c>
      <c r="P768" s="18">
        <v>0.90077958894401144</v>
      </c>
      <c r="Q768" s="8">
        <v>12.71</v>
      </c>
      <c r="R768" s="8">
        <v>13.59</v>
      </c>
      <c r="S768" s="8">
        <v>14.11</v>
      </c>
      <c r="T768" s="8">
        <v>14.25</v>
      </c>
      <c r="U768" s="8">
        <v>14.32</v>
      </c>
      <c r="V768" s="8">
        <v>14.43</v>
      </c>
      <c r="W768" s="8">
        <v>14.500999999999999</v>
      </c>
      <c r="X768" s="38" t="s">
        <v>222</v>
      </c>
      <c r="Y768" s="8">
        <v>97.911000000000001</v>
      </c>
      <c r="Z768" s="8">
        <v>97.911000000000001</v>
      </c>
      <c r="AA768">
        <v>42916.65</v>
      </c>
      <c r="AB768">
        <v>52974.75</v>
      </c>
      <c r="AC768">
        <v>67553.61</v>
      </c>
      <c r="AD768">
        <v>69564.33</v>
      </c>
      <c r="AE768">
        <v>73495.95</v>
      </c>
      <c r="AF768" s="38">
        <v>40279.919999999998</v>
      </c>
      <c r="AG768" s="38">
        <v>42916.65</v>
      </c>
    </row>
    <row r="769" spans="2:33" x14ac:dyDescent="0.25">
      <c r="B769" s="25">
        <v>39183</v>
      </c>
      <c r="C769" s="3">
        <v>765</v>
      </c>
      <c r="D769" s="10">
        <v>19</v>
      </c>
      <c r="E769" s="9">
        <v>5</v>
      </c>
      <c r="F769" s="9">
        <v>-5</v>
      </c>
      <c r="G769" s="9" t="s">
        <v>281</v>
      </c>
      <c r="H769" s="18">
        <v>0.1</v>
      </c>
      <c r="I769">
        <v>1.364078746981523E-4</v>
      </c>
      <c r="J769" s="18">
        <v>13.49</v>
      </c>
      <c r="K769" s="18">
        <v>14.29</v>
      </c>
      <c r="L769" s="18">
        <v>0.94401679496151158</v>
      </c>
      <c r="N769" s="18">
        <v>1438.87</v>
      </c>
      <c r="O769" s="18">
        <v>1.1749999999999989</v>
      </c>
      <c r="P769" s="18">
        <v>0.9171270718232043</v>
      </c>
      <c r="Q769" s="8">
        <v>13.28</v>
      </c>
      <c r="R769" s="8">
        <v>13.99</v>
      </c>
      <c r="S769" s="8">
        <v>14.48</v>
      </c>
      <c r="T769" s="8">
        <v>14.5</v>
      </c>
      <c r="U769" s="8">
        <v>14.66</v>
      </c>
      <c r="V769" s="8">
        <v>14.58</v>
      </c>
      <c r="W769" s="8">
        <v>14.664999999999999</v>
      </c>
      <c r="X769" s="38" t="s">
        <v>222</v>
      </c>
      <c r="Y769" s="8">
        <v>100.155</v>
      </c>
      <c r="Z769" s="8">
        <v>100.155</v>
      </c>
      <c r="AA769">
        <v>44351.31</v>
      </c>
      <c r="AB769">
        <v>54414.64</v>
      </c>
      <c r="AC769">
        <v>68901.14</v>
      </c>
      <c r="AD769">
        <v>71112.41</v>
      </c>
      <c r="AE769">
        <v>74657.53</v>
      </c>
      <c r="AF769" s="38">
        <v>41620.94</v>
      </c>
      <c r="AG769" s="38">
        <v>44351.31</v>
      </c>
    </row>
    <row r="770" spans="2:33" x14ac:dyDescent="0.25">
      <c r="B770" s="25">
        <v>39184</v>
      </c>
      <c r="C770" s="3">
        <v>766</v>
      </c>
      <c r="D770" s="10">
        <v>19</v>
      </c>
      <c r="E770" s="9">
        <v>4</v>
      </c>
      <c r="F770" s="9">
        <v>-4</v>
      </c>
      <c r="G770" s="9" t="s">
        <v>281</v>
      </c>
      <c r="H770" s="18">
        <v>0.1</v>
      </c>
      <c r="I770">
        <v>1.364078746981523E-4</v>
      </c>
      <c r="J770" s="18">
        <v>12.71</v>
      </c>
      <c r="K770" s="18">
        <v>13.84</v>
      </c>
      <c r="L770" s="18">
        <v>0.91835260115606943</v>
      </c>
      <c r="N770" s="18">
        <v>1447.8</v>
      </c>
      <c r="O770" s="18">
        <v>1.92</v>
      </c>
      <c r="P770" s="18">
        <v>0.90126050420168069</v>
      </c>
      <c r="Q770" s="8">
        <v>12.87</v>
      </c>
      <c r="R770" s="8">
        <v>13.73</v>
      </c>
      <c r="S770" s="8">
        <v>14.28</v>
      </c>
      <c r="T770" s="8">
        <v>14.33</v>
      </c>
      <c r="U770" s="8">
        <v>14.49</v>
      </c>
      <c r="V770" s="8">
        <v>14.59</v>
      </c>
      <c r="W770" s="8">
        <v>14.63</v>
      </c>
      <c r="X770" s="38" t="s">
        <v>222</v>
      </c>
      <c r="Y770" s="8">
        <v>98.92</v>
      </c>
      <c r="Z770" s="8">
        <v>98.92</v>
      </c>
      <c r="AA770">
        <v>43423.01</v>
      </c>
      <c r="AB770">
        <v>53617.279999999999</v>
      </c>
      <c r="AC770">
        <v>68072.479999999996</v>
      </c>
      <c r="AD770">
        <v>70295.58</v>
      </c>
      <c r="AE770">
        <v>74287.5</v>
      </c>
      <c r="AF770" s="38">
        <v>40744.11</v>
      </c>
      <c r="AG770" s="38">
        <v>43423.01</v>
      </c>
    </row>
    <row r="771" spans="2:33" x14ac:dyDescent="0.25">
      <c r="B771" s="25">
        <v>39185</v>
      </c>
      <c r="C771" s="3">
        <v>767</v>
      </c>
      <c r="D771" s="10">
        <v>19</v>
      </c>
      <c r="E771" s="9">
        <v>3</v>
      </c>
      <c r="F771" s="9">
        <v>-3</v>
      </c>
      <c r="G771" s="9" t="s">
        <v>281</v>
      </c>
      <c r="H771" s="18">
        <v>0.1</v>
      </c>
      <c r="I771">
        <v>1.364078746981523E-4</v>
      </c>
      <c r="J771" s="18">
        <v>12.2</v>
      </c>
      <c r="K771" s="18">
        <v>13.48</v>
      </c>
      <c r="L771" s="18">
        <v>0.90504451038575662</v>
      </c>
      <c r="N771" s="18">
        <v>1452.85</v>
      </c>
      <c r="O771" s="18">
        <v>2.3170000000000002</v>
      </c>
      <c r="P771" s="18">
        <v>0.88373751783166909</v>
      </c>
      <c r="Q771" s="8">
        <v>12.39</v>
      </c>
      <c r="R771" s="8">
        <v>13.57</v>
      </c>
      <c r="S771" s="8">
        <v>14.02</v>
      </c>
      <c r="T771" s="8">
        <v>14.13</v>
      </c>
      <c r="U771" s="8">
        <v>14.28</v>
      </c>
      <c r="V771" s="8">
        <v>14.41</v>
      </c>
      <c r="W771" s="8">
        <v>14.516999999999999</v>
      </c>
      <c r="X771" s="38" t="s">
        <v>222</v>
      </c>
      <c r="Y771" s="8">
        <v>97.316999999999993</v>
      </c>
      <c r="Z771" s="8">
        <v>97.316999999999993</v>
      </c>
      <c r="AA771">
        <v>42756.46</v>
      </c>
      <c r="AB771">
        <v>52702.04</v>
      </c>
      <c r="AC771">
        <v>67086.14</v>
      </c>
      <c r="AD771">
        <v>69292.289999999994</v>
      </c>
      <c r="AE771">
        <v>73418.460000000006</v>
      </c>
      <c r="AF771" s="38">
        <v>40113.129999999997</v>
      </c>
      <c r="AG771" s="38">
        <v>42756.46</v>
      </c>
    </row>
    <row r="772" spans="2:33" x14ac:dyDescent="0.25">
      <c r="B772" s="25">
        <v>39188</v>
      </c>
      <c r="C772" s="3">
        <v>768</v>
      </c>
      <c r="D772" s="10">
        <v>19</v>
      </c>
      <c r="E772" s="9">
        <v>2</v>
      </c>
      <c r="F772" s="9">
        <v>-2</v>
      </c>
      <c r="G772" s="9" t="s">
        <v>281</v>
      </c>
      <c r="H772" s="18">
        <v>0.1</v>
      </c>
      <c r="I772">
        <v>4.0927944795754456E-4</v>
      </c>
      <c r="J772" s="18">
        <v>11.98</v>
      </c>
      <c r="K772" s="18">
        <v>13.27</v>
      </c>
      <c r="L772" s="18">
        <v>0.90278824415975889</v>
      </c>
      <c r="N772" s="18">
        <v>1468.33</v>
      </c>
      <c r="O772" s="18">
        <v>2.4260000000000002</v>
      </c>
      <c r="P772" s="18">
        <v>0.87415730337078656</v>
      </c>
      <c r="Q772" s="8">
        <v>11.67</v>
      </c>
      <c r="R772" s="8">
        <v>12.97</v>
      </c>
      <c r="S772" s="8">
        <v>13.35</v>
      </c>
      <c r="T772" s="8">
        <v>13.48</v>
      </c>
      <c r="U772" s="8">
        <v>13.98</v>
      </c>
      <c r="V772" s="8">
        <v>14.29</v>
      </c>
      <c r="W772" s="8">
        <v>14.406000000000001</v>
      </c>
      <c r="X772" s="38" t="s">
        <v>222</v>
      </c>
      <c r="Y772" s="8">
        <v>94.146000000000015</v>
      </c>
      <c r="Z772" s="8">
        <v>94.146000000000015</v>
      </c>
      <c r="AA772">
        <v>40825.839999999997</v>
      </c>
      <c r="AB772">
        <v>50224.29</v>
      </c>
      <c r="AC772">
        <v>64015.01</v>
      </c>
      <c r="AD772">
        <v>67684.350000000006</v>
      </c>
      <c r="AE772">
        <v>72448.87</v>
      </c>
      <c r="AF772" s="38">
        <v>38285.449999999997</v>
      </c>
      <c r="AG772" s="38">
        <v>40825.839999999997</v>
      </c>
    </row>
    <row r="773" spans="2:33" x14ac:dyDescent="0.25">
      <c r="B773" s="25">
        <v>39189</v>
      </c>
      <c r="C773" s="3">
        <v>769</v>
      </c>
      <c r="D773" s="10">
        <v>19</v>
      </c>
      <c r="E773" s="9">
        <v>1</v>
      </c>
      <c r="F773" s="9">
        <v>-1</v>
      </c>
      <c r="G773" s="9" t="s">
        <v>281</v>
      </c>
      <c r="H773" s="18">
        <v>0.1</v>
      </c>
      <c r="I773">
        <v>1.3598595466368657E-4</v>
      </c>
      <c r="J773" s="18">
        <v>12.14</v>
      </c>
      <c r="K773" s="18">
        <v>13.14</v>
      </c>
      <c r="L773" s="18">
        <v>0.923896499238965</v>
      </c>
      <c r="N773" s="18">
        <v>1471.48</v>
      </c>
      <c r="O773" s="18">
        <v>2.1399999999999988</v>
      </c>
      <c r="P773" s="18">
        <v>0.89248120300751865</v>
      </c>
      <c r="Q773" s="8">
        <v>11.87</v>
      </c>
      <c r="R773" s="8">
        <v>13.14</v>
      </c>
      <c r="S773" s="8">
        <v>13.3</v>
      </c>
      <c r="T773" s="8">
        <v>13.45</v>
      </c>
      <c r="U773" s="8">
        <v>13.91</v>
      </c>
      <c r="V773" s="8">
        <v>14.11</v>
      </c>
      <c r="W773" s="8">
        <v>14.28</v>
      </c>
      <c r="X773" s="38" t="s">
        <v>222</v>
      </c>
      <c r="Y773" s="8">
        <v>94.06</v>
      </c>
      <c r="Z773" s="8">
        <v>94.06</v>
      </c>
      <c r="AA773">
        <v>41374.339999999997</v>
      </c>
      <c r="AB773">
        <v>50086.36</v>
      </c>
      <c r="AC773">
        <v>63876.17</v>
      </c>
      <c r="AD773">
        <v>67364.22</v>
      </c>
      <c r="AE773">
        <v>71828.259999999995</v>
      </c>
      <c r="AF773" s="38">
        <v>38794.61</v>
      </c>
      <c r="AG773" s="38">
        <v>41374.339999999997</v>
      </c>
    </row>
    <row r="774" spans="2:33" x14ac:dyDescent="0.25">
      <c r="B774" s="25">
        <v>39190</v>
      </c>
      <c r="C774" s="3">
        <v>770</v>
      </c>
      <c r="D774" s="10">
        <v>20</v>
      </c>
      <c r="E774" s="9">
        <v>20</v>
      </c>
      <c r="F774" s="9">
        <v>0</v>
      </c>
      <c r="G774" s="9" t="s">
        <v>282</v>
      </c>
      <c r="H774" s="18">
        <v>0.1</v>
      </c>
      <c r="I774">
        <v>1.3598595466368657E-4</v>
      </c>
      <c r="J774" s="18">
        <v>12.42</v>
      </c>
      <c r="K774" s="18">
        <v>13.28</v>
      </c>
      <c r="L774" s="18">
        <v>0.93524096385542177</v>
      </c>
      <c r="N774" s="18">
        <v>1472.5</v>
      </c>
      <c r="O774" s="18">
        <v>2.0600000000000005</v>
      </c>
      <c r="P774" s="18">
        <v>0.96971935007385535</v>
      </c>
      <c r="Q774" s="8">
        <v>13.13</v>
      </c>
      <c r="R774" s="8">
        <v>13.37</v>
      </c>
      <c r="S774" s="8">
        <v>13.54</v>
      </c>
      <c r="T774" s="8">
        <v>13.98</v>
      </c>
      <c r="U774" s="8">
        <v>14.13</v>
      </c>
      <c r="V774" s="8">
        <v>14.287000000000001</v>
      </c>
      <c r="W774" s="8">
        <v>14.48</v>
      </c>
      <c r="X774" s="38" t="s">
        <v>222</v>
      </c>
      <c r="Y774" s="8">
        <v>96.917000000000002</v>
      </c>
      <c r="Z774" s="8">
        <v>96.917000000000002</v>
      </c>
      <c r="AA774">
        <v>41348.480000000003</v>
      </c>
      <c r="AB774">
        <v>50356.78</v>
      </c>
      <c r="AC774">
        <v>64312.28</v>
      </c>
      <c r="AD774">
        <v>67712.38</v>
      </c>
      <c r="AE774">
        <v>72002.740000000005</v>
      </c>
      <c r="AF774" s="38">
        <v>38765.089999999997</v>
      </c>
      <c r="AG774" s="38">
        <v>41348.480000000003</v>
      </c>
    </row>
    <row r="775" spans="2:33" x14ac:dyDescent="0.25">
      <c r="B775" s="25">
        <v>39191</v>
      </c>
      <c r="C775" s="3">
        <v>771</v>
      </c>
      <c r="D775" s="10">
        <v>20</v>
      </c>
      <c r="E775" s="9">
        <v>19</v>
      </c>
      <c r="F775" s="9">
        <v>1</v>
      </c>
      <c r="G775" s="9" t="s">
        <v>282</v>
      </c>
      <c r="H775" s="18">
        <v>0.1</v>
      </c>
      <c r="I775">
        <v>1.3598595466368657E-4</v>
      </c>
      <c r="J775" s="18">
        <v>12.54</v>
      </c>
      <c r="K775" s="18">
        <v>13.47</v>
      </c>
      <c r="L775" s="18">
        <v>0.930957683741648</v>
      </c>
      <c r="N775" s="18">
        <v>1470.73</v>
      </c>
      <c r="O775" s="18">
        <v>2.1000000000000014</v>
      </c>
      <c r="P775" s="18">
        <v>0.9434782608695651</v>
      </c>
      <c r="Q775" s="8">
        <v>13.02</v>
      </c>
      <c r="R775" s="8">
        <v>13.53</v>
      </c>
      <c r="S775" s="8">
        <v>13.8</v>
      </c>
      <c r="T775" s="8">
        <v>14.09</v>
      </c>
      <c r="U775" s="8">
        <v>14.25</v>
      </c>
      <c r="V775" s="8">
        <v>14.425000000000001</v>
      </c>
      <c r="W775" s="8">
        <v>14.64</v>
      </c>
      <c r="X775" s="38" t="s">
        <v>222</v>
      </c>
      <c r="Y775" s="8">
        <v>97.754999999999995</v>
      </c>
      <c r="Z775" s="8">
        <v>97.754999999999995</v>
      </c>
      <c r="AA775">
        <v>41050.49</v>
      </c>
      <c r="AB775">
        <v>50984.69</v>
      </c>
      <c r="AC775">
        <v>65518.400000000001</v>
      </c>
      <c r="AD775">
        <v>68256.509999999995</v>
      </c>
      <c r="AE775">
        <v>72641.38</v>
      </c>
      <c r="AF775" s="38">
        <v>38480.44</v>
      </c>
      <c r="AG775" s="38">
        <v>41050.49</v>
      </c>
    </row>
    <row r="776" spans="2:33" x14ac:dyDescent="0.25">
      <c r="B776" s="25">
        <v>39192</v>
      </c>
      <c r="C776" s="3">
        <v>772</v>
      </c>
      <c r="D776" s="10">
        <v>20</v>
      </c>
      <c r="E776" s="9">
        <v>18</v>
      </c>
      <c r="F776" s="9">
        <v>2</v>
      </c>
      <c r="G776" s="9" t="s">
        <v>282</v>
      </c>
      <c r="H776" s="18">
        <v>0.1</v>
      </c>
      <c r="I776">
        <v>1.3598595466368657E-4</v>
      </c>
      <c r="J776" s="18">
        <v>12.07</v>
      </c>
      <c r="K776" s="18">
        <v>12.91</v>
      </c>
      <c r="L776" s="18">
        <v>0.93493415956622772</v>
      </c>
      <c r="N776" s="18">
        <v>1484.35</v>
      </c>
      <c r="O776" s="18">
        <v>2.5299999999999994</v>
      </c>
      <c r="P776" s="18">
        <v>0.9504011670313639</v>
      </c>
      <c r="Q776" s="8">
        <v>13.03</v>
      </c>
      <c r="R776" s="8">
        <v>13.48</v>
      </c>
      <c r="S776" s="8">
        <v>13.71</v>
      </c>
      <c r="T776" s="8">
        <v>13.98</v>
      </c>
      <c r="U776" s="8">
        <v>14.17</v>
      </c>
      <c r="V776" s="8">
        <v>14.363</v>
      </c>
      <c r="W776" s="8">
        <v>14.6</v>
      </c>
      <c r="X776" s="38" t="s">
        <v>222</v>
      </c>
      <c r="Y776" s="8">
        <v>97.332999999999998</v>
      </c>
      <c r="Z776" s="8">
        <v>97.332999999999998</v>
      </c>
      <c r="AA776">
        <v>41068.629999999997</v>
      </c>
      <c r="AB776">
        <v>50788.54</v>
      </c>
      <c r="AC776">
        <v>65091.44</v>
      </c>
      <c r="AD776">
        <v>67748.039999999994</v>
      </c>
      <c r="AE776">
        <v>72235.63</v>
      </c>
      <c r="AF776" s="38">
        <v>38492.22</v>
      </c>
      <c r="AG776" s="38">
        <v>41068.629999999997</v>
      </c>
    </row>
    <row r="777" spans="2:33" x14ac:dyDescent="0.25">
      <c r="B777" s="25">
        <v>39195</v>
      </c>
      <c r="C777" s="3">
        <v>773</v>
      </c>
      <c r="D777" s="10">
        <v>20</v>
      </c>
      <c r="E777" s="9">
        <v>17</v>
      </c>
      <c r="F777" s="9">
        <v>3</v>
      </c>
      <c r="G777" s="9" t="s">
        <v>282</v>
      </c>
      <c r="H777" s="18">
        <v>0.1</v>
      </c>
      <c r="I777">
        <v>4.0801334304507719E-4</v>
      </c>
      <c r="J777" s="18">
        <v>13.04</v>
      </c>
      <c r="K777" s="18">
        <v>13.12</v>
      </c>
      <c r="L777" s="18">
        <v>0.99390243902439024</v>
      </c>
      <c r="N777" s="18">
        <v>1480.93</v>
      </c>
      <c r="O777" s="18">
        <v>1.58</v>
      </c>
      <c r="P777" s="18">
        <v>0.95039539899352987</v>
      </c>
      <c r="Q777" s="8">
        <v>13.22</v>
      </c>
      <c r="R777" s="8">
        <v>13.73</v>
      </c>
      <c r="S777" s="8">
        <v>13.91</v>
      </c>
      <c r="T777" s="8">
        <v>14.14</v>
      </c>
      <c r="U777" s="8">
        <v>14.22</v>
      </c>
      <c r="V777" s="8">
        <v>14.37</v>
      </c>
      <c r="W777" s="8">
        <v>14.62</v>
      </c>
      <c r="X777" s="38" t="s">
        <v>222</v>
      </c>
      <c r="Y777" s="8">
        <v>98.210000000000008</v>
      </c>
      <c r="Z777" s="8">
        <v>98.210000000000008</v>
      </c>
      <c r="AA777">
        <v>41709.370000000003</v>
      </c>
      <c r="AB777">
        <v>51720.6</v>
      </c>
      <c r="AC777">
        <v>66036.350000000006</v>
      </c>
      <c r="AD777">
        <v>68469.679999999993</v>
      </c>
      <c r="AE777">
        <v>72597.41</v>
      </c>
      <c r="AF777" s="38">
        <v>39077.06</v>
      </c>
      <c r="AG777" s="38">
        <v>41709.370000000003</v>
      </c>
    </row>
    <row r="778" spans="2:33" x14ac:dyDescent="0.25">
      <c r="B778" s="25">
        <v>39196</v>
      </c>
      <c r="C778" s="3">
        <v>774</v>
      </c>
      <c r="D778" s="10">
        <v>20</v>
      </c>
      <c r="E778" s="9">
        <v>16</v>
      </c>
      <c r="F778" s="9">
        <v>4</v>
      </c>
      <c r="G778" s="9" t="s">
        <v>282</v>
      </c>
      <c r="H778" s="18">
        <v>0.1</v>
      </c>
      <c r="I778">
        <v>1.3514216371723897E-4</v>
      </c>
      <c r="J778" s="18">
        <v>13.12</v>
      </c>
      <c r="K778" s="18">
        <v>13.16</v>
      </c>
      <c r="L778" s="18">
        <v>0.99696048632218837</v>
      </c>
      <c r="N778" s="18">
        <v>1480.41</v>
      </c>
      <c r="O778" s="18">
        <v>1.5700000000000003</v>
      </c>
      <c r="P778" s="18">
        <v>0.94559770937723697</v>
      </c>
      <c r="Q778" s="8">
        <v>13.21</v>
      </c>
      <c r="R778" s="8">
        <v>13.73</v>
      </c>
      <c r="S778" s="8">
        <v>13.97</v>
      </c>
      <c r="T778" s="8">
        <v>14.06</v>
      </c>
      <c r="U778" s="8">
        <v>14.27</v>
      </c>
      <c r="V778" s="8">
        <v>14.38</v>
      </c>
      <c r="W778" s="8">
        <v>14.69</v>
      </c>
      <c r="X778" s="38" t="s">
        <v>222</v>
      </c>
      <c r="Y778" s="8">
        <v>98.31</v>
      </c>
      <c r="Z778" s="8">
        <v>98.31</v>
      </c>
      <c r="AA778">
        <v>41689.96</v>
      </c>
      <c r="AB778">
        <v>51772.68</v>
      </c>
      <c r="AC778">
        <v>66196.69</v>
      </c>
      <c r="AD778">
        <v>68217.75</v>
      </c>
      <c r="AE778">
        <v>72624.17</v>
      </c>
      <c r="AF778" s="38">
        <v>39053.589999999997</v>
      </c>
      <c r="AG778" s="38">
        <v>41689.96</v>
      </c>
    </row>
    <row r="779" spans="2:33" x14ac:dyDescent="0.25">
      <c r="B779" s="25">
        <v>39197</v>
      </c>
      <c r="C779" s="3">
        <v>775</v>
      </c>
      <c r="D779" s="10">
        <v>20</v>
      </c>
      <c r="E779" s="9">
        <v>15</v>
      </c>
      <c r="F779" s="9">
        <v>5</v>
      </c>
      <c r="G779" s="9" t="s">
        <v>282</v>
      </c>
      <c r="H779" s="18">
        <v>0.1</v>
      </c>
      <c r="I779">
        <v>1.3514216371723897E-4</v>
      </c>
      <c r="J779" s="18">
        <v>13.21</v>
      </c>
      <c r="K779" s="18">
        <v>13.08</v>
      </c>
      <c r="L779" s="18">
        <v>1.0099388379204894</v>
      </c>
      <c r="N779" s="18">
        <v>1495.42</v>
      </c>
      <c r="O779" s="18">
        <v>1.3599999999999994</v>
      </c>
      <c r="P779" s="18">
        <v>0.95481049562682208</v>
      </c>
      <c r="Q779" s="8">
        <v>13.1</v>
      </c>
      <c r="R779" s="8">
        <v>13.51</v>
      </c>
      <c r="S779" s="8">
        <v>13.72</v>
      </c>
      <c r="T779" s="8">
        <v>13.89</v>
      </c>
      <c r="U779" s="8">
        <v>14.1</v>
      </c>
      <c r="V779" s="8">
        <v>14.29</v>
      </c>
      <c r="W779" s="8">
        <v>14.57</v>
      </c>
      <c r="X779" s="38" t="s">
        <v>222</v>
      </c>
      <c r="Y779" s="8">
        <v>97.179999999999978</v>
      </c>
      <c r="Z779" s="8">
        <v>97.179999999999978</v>
      </c>
      <c r="AA779">
        <v>41265.879999999997</v>
      </c>
      <c r="AB779">
        <v>50925.56</v>
      </c>
      <c r="AC779">
        <v>65117.54</v>
      </c>
      <c r="AD779">
        <v>67405.210000000006</v>
      </c>
      <c r="AE779">
        <v>71926.679999999993</v>
      </c>
      <c r="AF779" s="38">
        <v>38651.050000000003</v>
      </c>
      <c r="AG779" s="38">
        <v>41265.879999999997</v>
      </c>
    </row>
    <row r="780" spans="2:33" x14ac:dyDescent="0.25">
      <c r="B780" s="25">
        <v>39198</v>
      </c>
      <c r="C780" s="3">
        <v>776</v>
      </c>
      <c r="D780" s="10">
        <v>20</v>
      </c>
      <c r="E780" s="9">
        <v>14</v>
      </c>
      <c r="F780" s="9">
        <v>6</v>
      </c>
      <c r="G780" s="9" t="s">
        <v>282</v>
      </c>
      <c r="H780" s="18">
        <v>0.1</v>
      </c>
      <c r="I780">
        <v>1.3514216371723897E-4</v>
      </c>
      <c r="J780" s="18">
        <v>12.79</v>
      </c>
      <c r="K780" s="18">
        <v>12.94</v>
      </c>
      <c r="L780" s="18">
        <v>0.98840803709428127</v>
      </c>
      <c r="N780" s="18">
        <v>1494.25</v>
      </c>
      <c r="O780" s="18">
        <v>1.7400000000000002</v>
      </c>
      <c r="P780" s="18">
        <v>0.94316546762589926</v>
      </c>
      <c r="Q780" s="8">
        <v>13.11</v>
      </c>
      <c r="R780" s="8">
        <v>13.63</v>
      </c>
      <c r="S780" s="8">
        <v>13.9</v>
      </c>
      <c r="T780" s="8">
        <v>14.11</v>
      </c>
      <c r="U780" s="8">
        <v>14.21</v>
      </c>
      <c r="V780" s="8">
        <v>14.31</v>
      </c>
      <c r="W780" s="8">
        <v>14.53</v>
      </c>
      <c r="X780" s="38" t="s">
        <v>222</v>
      </c>
      <c r="Y780" s="8">
        <v>97.800000000000011</v>
      </c>
      <c r="Z780" s="8">
        <v>97.800000000000011</v>
      </c>
      <c r="AA780">
        <v>41405.65</v>
      </c>
      <c r="AB780">
        <v>51450.21</v>
      </c>
      <c r="AC780">
        <v>66034.23</v>
      </c>
      <c r="AD780">
        <v>68317.69</v>
      </c>
      <c r="AE780">
        <v>72396.899999999994</v>
      </c>
      <c r="AF780" s="38">
        <v>38776.74</v>
      </c>
      <c r="AG780" s="38">
        <v>41405.65</v>
      </c>
    </row>
    <row r="781" spans="2:33" x14ac:dyDescent="0.25">
      <c r="B781" s="25">
        <v>39199</v>
      </c>
      <c r="C781" s="3">
        <v>777</v>
      </c>
      <c r="D781" s="10">
        <v>20</v>
      </c>
      <c r="E781" s="9">
        <v>13</v>
      </c>
      <c r="F781" s="9">
        <v>7</v>
      </c>
      <c r="G781" s="9" t="s">
        <v>282</v>
      </c>
      <c r="H781" s="18">
        <v>0.1</v>
      </c>
      <c r="I781">
        <v>1.3514216371723897E-4</v>
      </c>
      <c r="J781" s="18">
        <v>12.45</v>
      </c>
      <c r="K781" s="18">
        <v>12.76</v>
      </c>
      <c r="L781" s="18">
        <v>0.97570532915360497</v>
      </c>
      <c r="N781" s="18">
        <v>1494.07</v>
      </c>
      <c r="O781" s="18">
        <v>2.0500000000000007</v>
      </c>
      <c r="P781" s="18">
        <v>0.94690909090909092</v>
      </c>
      <c r="Q781" s="8">
        <v>13.02</v>
      </c>
      <c r="R781" s="8">
        <v>13.54</v>
      </c>
      <c r="S781" s="8">
        <v>13.75</v>
      </c>
      <c r="T781" s="8">
        <v>14.05</v>
      </c>
      <c r="U781" s="8">
        <v>14.15</v>
      </c>
      <c r="V781" s="8">
        <v>14.31</v>
      </c>
      <c r="W781" s="8">
        <v>14.5</v>
      </c>
      <c r="X781" s="38" t="s">
        <v>222</v>
      </c>
      <c r="Y781" s="8">
        <v>97.320000000000007</v>
      </c>
      <c r="Z781" s="8">
        <v>97.320000000000007</v>
      </c>
      <c r="AA781">
        <v>41130.89</v>
      </c>
      <c r="AB781">
        <v>51041.05</v>
      </c>
      <c r="AC781">
        <v>65483.16</v>
      </c>
      <c r="AD781">
        <v>68037.13</v>
      </c>
      <c r="AE781">
        <v>72221.36</v>
      </c>
      <c r="AF781" s="38">
        <v>38514.18</v>
      </c>
      <c r="AG781" s="38">
        <v>41130.89</v>
      </c>
    </row>
    <row r="782" spans="2:33" x14ac:dyDescent="0.25">
      <c r="B782" s="25">
        <v>39202</v>
      </c>
      <c r="C782" s="3">
        <v>778</v>
      </c>
      <c r="D782" s="10">
        <v>20</v>
      </c>
      <c r="E782" s="9">
        <v>12</v>
      </c>
      <c r="F782" s="9">
        <v>8</v>
      </c>
      <c r="G782" s="9" t="s">
        <v>282</v>
      </c>
      <c r="H782" s="18">
        <v>0.1</v>
      </c>
      <c r="I782">
        <v>4.0548128383299797E-4</v>
      </c>
      <c r="J782" s="18">
        <v>14.22</v>
      </c>
      <c r="K782" s="18">
        <v>14.02</v>
      </c>
      <c r="L782" s="18">
        <v>1.0142653352353781</v>
      </c>
      <c r="N782" s="18">
        <v>1482.37</v>
      </c>
      <c r="O782" s="18">
        <v>0.33999999999999986</v>
      </c>
      <c r="P782" s="18">
        <v>0.95173882185947478</v>
      </c>
      <c r="Q782" s="8">
        <v>13.41</v>
      </c>
      <c r="R782" s="8">
        <v>13.86</v>
      </c>
      <c r="S782" s="8">
        <v>14.09</v>
      </c>
      <c r="T782" s="8">
        <v>14.1</v>
      </c>
      <c r="U782" s="8">
        <v>14.22</v>
      </c>
      <c r="V782" s="8">
        <v>14.24</v>
      </c>
      <c r="W782" s="8">
        <v>14.56</v>
      </c>
      <c r="X782" s="38" t="s">
        <v>222</v>
      </c>
      <c r="Y782" s="8">
        <v>98.48</v>
      </c>
      <c r="Z782" s="8">
        <v>98.48</v>
      </c>
      <c r="AA782">
        <v>42273.16</v>
      </c>
      <c r="AB782">
        <v>52290.57</v>
      </c>
      <c r="AC782">
        <v>66567.259999999995</v>
      </c>
      <c r="AD782">
        <v>68344.789999999994</v>
      </c>
      <c r="AE782">
        <v>72342</v>
      </c>
      <c r="AF782" s="38">
        <v>39568.17</v>
      </c>
      <c r="AG782" s="38">
        <v>42273.16</v>
      </c>
    </row>
    <row r="783" spans="2:33" x14ac:dyDescent="0.25">
      <c r="B783" s="25">
        <v>39203</v>
      </c>
      <c r="C783" s="3">
        <v>779</v>
      </c>
      <c r="D783" s="10">
        <v>20</v>
      </c>
      <c r="E783" s="9">
        <v>11</v>
      </c>
      <c r="F783" s="9">
        <v>9</v>
      </c>
      <c r="G783" s="9" t="s">
        <v>282</v>
      </c>
      <c r="H783" s="18">
        <v>0.1</v>
      </c>
      <c r="I783">
        <v>1.3373599099830713E-4</v>
      </c>
      <c r="J783" s="18">
        <v>13.51</v>
      </c>
      <c r="K783" s="18">
        <v>13.61</v>
      </c>
      <c r="L783" s="18">
        <v>0.99265246142542252</v>
      </c>
      <c r="N783" s="18">
        <v>1486.3</v>
      </c>
      <c r="O783" s="18">
        <v>1.0400000000000009</v>
      </c>
      <c r="P783" s="18">
        <v>0.95997140814867754</v>
      </c>
      <c r="Q783" s="8">
        <v>13.43</v>
      </c>
      <c r="R783" s="8">
        <v>13.85</v>
      </c>
      <c r="S783" s="8">
        <v>13.99</v>
      </c>
      <c r="T783" s="8">
        <v>14.11</v>
      </c>
      <c r="U783" s="8">
        <v>14.25</v>
      </c>
      <c r="V783" s="8">
        <v>14.33</v>
      </c>
      <c r="W783" s="8">
        <v>14.55</v>
      </c>
      <c r="X783" s="38" t="s">
        <v>222</v>
      </c>
      <c r="Y783" s="8">
        <v>98.509999999999991</v>
      </c>
      <c r="Z783" s="8">
        <v>98.509999999999991</v>
      </c>
      <c r="AA783">
        <v>42299</v>
      </c>
      <c r="AB783">
        <v>52108.45</v>
      </c>
      <c r="AC783">
        <v>66337.649999999994</v>
      </c>
      <c r="AD783">
        <v>68445.67</v>
      </c>
      <c r="AE783">
        <v>72556.350000000006</v>
      </c>
      <c r="AF783" s="38">
        <v>39587.06</v>
      </c>
      <c r="AG783" s="38">
        <v>42299</v>
      </c>
    </row>
    <row r="784" spans="2:33" x14ac:dyDescent="0.25">
      <c r="B784" s="25">
        <v>39204</v>
      </c>
      <c r="C784" s="3">
        <v>780</v>
      </c>
      <c r="D784" s="10">
        <v>20</v>
      </c>
      <c r="E784" s="9">
        <v>10</v>
      </c>
      <c r="F784" s="9">
        <v>10</v>
      </c>
      <c r="G784" s="9" t="s">
        <v>282</v>
      </c>
      <c r="H784" s="18">
        <v>0.1</v>
      </c>
      <c r="I784">
        <v>1.3373599099830713E-4</v>
      </c>
      <c r="J784" s="18">
        <v>13.08</v>
      </c>
      <c r="K784" s="18">
        <v>13.39</v>
      </c>
      <c r="L784" s="18">
        <v>0.9768483943241224</v>
      </c>
      <c r="N784" s="18">
        <v>1495.92</v>
      </c>
      <c r="O784" s="18">
        <v>1.4299999999999997</v>
      </c>
      <c r="P784" s="18">
        <v>0.9420186113099499</v>
      </c>
      <c r="Q784" s="8">
        <v>13.16</v>
      </c>
      <c r="R784" s="8">
        <v>13.72</v>
      </c>
      <c r="S784" s="8">
        <v>13.97</v>
      </c>
      <c r="T784" s="8">
        <v>14.03</v>
      </c>
      <c r="U784" s="8">
        <v>14.16</v>
      </c>
      <c r="V784" s="8">
        <v>14.33</v>
      </c>
      <c r="W784" s="8">
        <v>14.51</v>
      </c>
      <c r="X784" s="38" t="s">
        <v>222</v>
      </c>
      <c r="Y784" s="8">
        <v>97.88000000000001</v>
      </c>
      <c r="Z784" s="8">
        <v>97.88000000000001</v>
      </c>
      <c r="AA784">
        <v>41684.44</v>
      </c>
      <c r="AB784">
        <v>51834.66</v>
      </c>
      <c r="AC784">
        <v>66110.44</v>
      </c>
      <c r="AD784">
        <v>68044.539999999994</v>
      </c>
      <c r="AE784">
        <v>72312.42</v>
      </c>
      <c r="AF784" s="38">
        <v>39006.6</v>
      </c>
      <c r="AG784" s="38">
        <v>41684.44</v>
      </c>
    </row>
    <row r="785" spans="1:33" x14ac:dyDescent="0.25">
      <c r="B785" s="25">
        <v>39205</v>
      </c>
      <c r="C785" s="3">
        <v>781</v>
      </c>
      <c r="D785" s="10">
        <v>20</v>
      </c>
      <c r="E785" s="9">
        <v>9</v>
      </c>
      <c r="F785" s="9">
        <v>11</v>
      </c>
      <c r="G785" s="9" t="s">
        <v>282</v>
      </c>
      <c r="H785" s="18">
        <v>0.1</v>
      </c>
      <c r="I785">
        <v>1.3373599099830713E-4</v>
      </c>
      <c r="J785" s="18">
        <v>13.09</v>
      </c>
      <c r="K785" s="18">
        <v>13.35</v>
      </c>
      <c r="L785" s="18">
        <v>0.98052434456928839</v>
      </c>
      <c r="N785" s="18">
        <v>1502.39</v>
      </c>
      <c r="O785" s="18">
        <v>1.4900000000000002</v>
      </c>
      <c r="P785" s="18">
        <v>0.92897727272727271</v>
      </c>
      <c r="Q785" s="8">
        <v>13.08</v>
      </c>
      <c r="R785" s="8">
        <v>13.61</v>
      </c>
      <c r="S785" s="8">
        <v>14.08</v>
      </c>
      <c r="T785" s="8">
        <v>14.38</v>
      </c>
      <c r="U785" s="8">
        <v>14.49</v>
      </c>
      <c r="V785" s="8">
        <v>14.51</v>
      </c>
      <c r="W785" s="8">
        <v>14.58</v>
      </c>
      <c r="X785" s="38" t="s">
        <v>222</v>
      </c>
      <c r="Y785" s="8">
        <v>98.73</v>
      </c>
      <c r="Z785" s="8">
        <v>98.73</v>
      </c>
      <c r="AA785">
        <v>41391.339999999997</v>
      </c>
      <c r="AB785">
        <v>51882.74</v>
      </c>
      <c r="AC785">
        <v>67261.8</v>
      </c>
      <c r="AD785">
        <v>69689.429999999993</v>
      </c>
      <c r="AE785">
        <v>73515.350000000006</v>
      </c>
      <c r="AF785" s="38">
        <v>38727.11</v>
      </c>
      <c r="AG785" s="38">
        <v>41391.339999999997</v>
      </c>
    </row>
    <row r="786" spans="1:33" x14ac:dyDescent="0.25">
      <c r="B786" s="25">
        <v>39206</v>
      </c>
      <c r="C786" s="3">
        <v>782</v>
      </c>
      <c r="D786" s="10">
        <v>20</v>
      </c>
      <c r="E786" s="9">
        <v>8</v>
      </c>
      <c r="F786" s="9">
        <v>-8</v>
      </c>
      <c r="G786" s="9" t="s">
        <v>282</v>
      </c>
      <c r="H786" s="18">
        <v>0.1</v>
      </c>
      <c r="I786">
        <v>1.3373599099830713E-4</v>
      </c>
      <c r="J786" s="18">
        <v>12.91</v>
      </c>
      <c r="K786" s="18">
        <v>13.4</v>
      </c>
      <c r="L786" s="18">
        <v>0.96343283582089556</v>
      </c>
      <c r="N786" s="18">
        <v>1505.62</v>
      </c>
      <c r="O786" s="18">
        <v>1.83</v>
      </c>
      <c r="P786" s="18">
        <v>0.93656450463292951</v>
      </c>
      <c r="Q786" s="8">
        <v>13.14</v>
      </c>
      <c r="R786" s="8">
        <v>13.63</v>
      </c>
      <c r="S786" s="8">
        <v>14.03</v>
      </c>
      <c r="T786" s="8">
        <v>14.47</v>
      </c>
      <c r="U786" s="8">
        <v>14.59</v>
      </c>
      <c r="V786" s="8">
        <v>14.62</v>
      </c>
      <c r="W786" s="8">
        <v>14.74</v>
      </c>
      <c r="X786" s="38" t="s">
        <v>222</v>
      </c>
      <c r="Y786" s="8">
        <v>99.22</v>
      </c>
      <c r="Z786" s="8">
        <v>99.22</v>
      </c>
      <c r="AA786">
        <v>41508.089999999997</v>
      </c>
      <c r="AB786">
        <v>51807.51</v>
      </c>
      <c r="AC786">
        <v>67431.17</v>
      </c>
      <c r="AD786">
        <v>70161.87</v>
      </c>
      <c r="AE786">
        <v>74103.16</v>
      </c>
      <c r="AF786" s="38">
        <v>38831.17</v>
      </c>
      <c r="AG786" s="38">
        <v>41508.089999999997</v>
      </c>
    </row>
    <row r="787" spans="1:33" x14ac:dyDescent="0.25">
      <c r="B787" s="25">
        <v>39209</v>
      </c>
      <c r="C787" s="3">
        <v>783</v>
      </c>
      <c r="D787" s="10">
        <v>20</v>
      </c>
      <c r="E787" s="9">
        <v>7</v>
      </c>
      <c r="F787" s="9">
        <v>-7</v>
      </c>
      <c r="G787" s="9" t="s">
        <v>282</v>
      </c>
      <c r="H787" s="18">
        <v>0.1</v>
      </c>
      <c r="I787">
        <v>4.0126163133247239E-4</v>
      </c>
      <c r="J787" s="18">
        <v>13.15</v>
      </c>
      <c r="K787" s="18">
        <v>13.51</v>
      </c>
      <c r="L787" s="18">
        <v>0.9733530717986677</v>
      </c>
      <c r="N787" s="18">
        <v>1509.48</v>
      </c>
      <c r="O787" s="18">
        <v>1.5199999999999996</v>
      </c>
      <c r="P787" s="18">
        <v>0.95176385889128867</v>
      </c>
      <c r="Q787" s="8">
        <v>13.22</v>
      </c>
      <c r="R787" s="8">
        <v>13.72</v>
      </c>
      <c r="S787" s="8">
        <v>13.89</v>
      </c>
      <c r="T787" s="8">
        <v>14.32</v>
      </c>
      <c r="U787" s="8">
        <v>14.57</v>
      </c>
      <c r="V787" s="8">
        <v>14.66</v>
      </c>
      <c r="W787" s="8">
        <v>14.67</v>
      </c>
      <c r="X787" s="38" t="s">
        <v>222</v>
      </c>
      <c r="Y787" s="8">
        <v>99.05</v>
      </c>
      <c r="Z787" s="8">
        <v>99.05</v>
      </c>
      <c r="AA787">
        <v>41791.519999999997</v>
      </c>
      <c r="AB787">
        <v>51606.37</v>
      </c>
      <c r="AC787">
        <v>66768.179999999993</v>
      </c>
      <c r="AD787">
        <v>69874.13</v>
      </c>
      <c r="AE787">
        <v>74001.100000000006</v>
      </c>
      <c r="AF787" s="38">
        <v>39080.74</v>
      </c>
      <c r="AG787" s="38">
        <v>41791.519999999997</v>
      </c>
    </row>
    <row r="788" spans="1:33" x14ac:dyDescent="0.25">
      <c r="B788" s="25">
        <v>39210</v>
      </c>
      <c r="C788" s="3">
        <v>784</v>
      </c>
      <c r="D788" s="10">
        <v>20</v>
      </c>
      <c r="E788" s="9">
        <v>6</v>
      </c>
      <c r="F788" s="9">
        <v>-6</v>
      </c>
      <c r="G788" s="9" t="s">
        <v>282</v>
      </c>
      <c r="H788" s="18">
        <v>0.1</v>
      </c>
      <c r="I788">
        <v>1.330329728412849E-4</v>
      </c>
      <c r="J788" s="18">
        <v>13.21</v>
      </c>
      <c r="K788" s="18">
        <v>13.65</v>
      </c>
      <c r="L788" s="18">
        <v>0.96776556776556777</v>
      </c>
      <c r="N788" s="18">
        <v>1507.72</v>
      </c>
      <c r="O788" s="18">
        <v>1.4699999999999989</v>
      </c>
      <c r="P788" s="18">
        <v>0.95146324054246967</v>
      </c>
      <c r="Q788" s="8">
        <v>13.33</v>
      </c>
      <c r="R788" s="8">
        <v>13.87</v>
      </c>
      <c r="S788" s="8">
        <v>14.01</v>
      </c>
      <c r="T788" s="8">
        <v>14.44</v>
      </c>
      <c r="U788" s="8">
        <v>14.55</v>
      </c>
      <c r="V788" s="8">
        <v>14.67</v>
      </c>
      <c r="W788" s="8">
        <v>14.68</v>
      </c>
      <c r="X788" s="38" t="s">
        <v>222</v>
      </c>
      <c r="Y788" s="8">
        <v>99.550000000000011</v>
      </c>
      <c r="Z788" s="8">
        <v>99.550000000000011</v>
      </c>
      <c r="AA788">
        <v>42222.080000000002</v>
      </c>
      <c r="AB788">
        <v>52094.28</v>
      </c>
      <c r="AC788">
        <v>67341.66</v>
      </c>
      <c r="AD788">
        <v>69989.48</v>
      </c>
      <c r="AE788">
        <v>74066.710000000006</v>
      </c>
      <c r="AF788" s="38">
        <v>39478.17</v>
      </c>
      <c r="AG788" s="38">
        <v>42222.080000000002</v>
      </c>
    </row>
    <row r="789" spans="1:33" x14ac:dyDescent="0.25">
      <c r="B789" s="25">
        <v>39211</v>
      </c>
      <c r="C789" s="3">
        <v>785</v>
      </c>
      <c r="D789" s="10">
        <v>20</v>
      </c>
      <c r="E789" s="9">
        <v>5</v>
      </c>
      <c r="F789" s="9">
        <v>-5</v>
      </c>
      <c r="G789" s="9" t="s">
        <v>282</v>
      </c>
      <c r="H789" s="18">
        <v>0.1</v>
      </c>
      <c r="I789">
        <v>1.330329728412849E-4</v>
      </c>
      <c r="J789" s="18">
        <v>12.88</v>
      </c>
      <c r="K789" s="18">
        <v>13.37</v>
      </c>
      <c r="L789" s="18">
        <v>0.96335078534031426</v>
      </c>
      <c r="N789" s="18">
        <v>1512.58</v>
      </c>
      <c r="O789" s="18">
        <v>1.7899999999999991</v>
      </c>
      <c r="P789" s="18">
        <v>0.91838183108587645</v>
      </c>
      <c r="Q789" s="8">
        <v>12.94</v>
      </c>
      <c r="R789" s="8">
        <v>13.78</v>
      </c>
      <c r="S789" s="8">
        <v>14.09</v>
      </c>
      <c r="T789" s="8">
        <v>14.35</v>
      </c>
      <c r="U789" s="8">
        <v>14.52</v>
      </c>
      <c r="V789" s="8">
        <v>14.67</v>
      </c>
      <c r="W789" s="8">
        <v>14.67</v>
      </c>
      <c r="X789" s="38" t="s">
        <v>222</v>
      </c>
      <c r="Y789" s="8">
        <v>99.02000000000001</v>
      </c>
      <c r="Z789" s="8">
        <v>99.02000000000001</v>
      </c>
      <c r="AA789">
        <v>41720.480000000003</v>
      </c>
      <c r="AB789">
        <v>52241</v>
      </c>
      <c r="AC789">
        <v>67127.44</v>
      </c>
      <c r="AD789">
        <v>69781.919999999998</v>
      </c>
      <c r="AE789">
        <v>73975.19</v>
      </c>
      <c r="AF789" s="38">
        <v>39003.910000000003</v>
      </c>
      <c r="AG789" s="38">
        <v>41720.480000000003</v>
      </c>
    </row>
    <row r="790" spans="1:33" x14ac:dyDescent="0.25">
      <c r="B790" s="25">
        <v>39212</v>
      </c>
      <c r="C790" s="3">
        <v>786</v>
      </c>
      <c r="D790" s="10">
        <v>20</v>
      </c>
      <c r="E790" s="9">
        <v>4</v>
      </c>
      <c r="F790" s="9">
        <v>-4</v>
      </c>
      <c r="G790" s="9" t="s">
        <v>282</v>
      </c>
      <c r="H790" s="18">
        <v>0.1</v>
      </c>
      <c r="I790">
        <v>1.330329728412849E-4</v>
      </c>
      <c r="J790" s="18">
        <v>13.6</v>
      </c>
      <c r="K790" s="18">
        <v>14.14</v>
      </c>
      <c r="L790" s="18">
        <v>0.96181046676096171</v>
      </c>
      <c r="N790" s="18">
        <v>1491.47</v>
      </c>
      <c r="O790" s="18">
        <v>1.1500000000000004</v>
      </c>
      <c r="P790" s="18">
        <v>0.92837273991655067</v>
      </c>
      <c r="Q790" s="8">
        <v>13.35</v>
      </c>
      <c r="R790" s="8">
        <v>14.2</v>
      </c>
      <c r="S790" s="8">
        <v>14.38</v>
      </c>
      <c r="T790" s="8">
        <v>14.55</v>
      </c>
      <c r="U790" s="8">
        <v>14.65</v>
      </c>
      <c r="V790" s="8">
        <v>14.65</v>
      </c>
      <c r="W790" s="8">
        <v>14.75</v>
      </c>
      <c r="X790" s="38" t="s">
        <v>222</v>
      </c>
      <c r="Y790" s="8">
        <v>100.53000000000002</v>
      </c>
      <c r="Z790" s="8">
        <v>100.53000000000002</v>
      </c>
      <c r="AA790">
        <v>43007.19</v>
      </c>
      <c r="AB790">
        <v>53424.75</v>
      </c>
      <c r="AC790">
        <v>68159.850000000006</v>
      </c>
      <c r="AD790">
        <v>70484.88</v>
      </c>
      <c r="AE790">
        <v>74346.5</v>
      </c>
      <c r="AF790" s="38">
        <v>40201.65</v>
      </c>
      <c r="AG790" s="38">
        <v>43007.19</v>
      </c>
    </row>
    <row r="791" spans="1:33" x14ac:dyDescent="0.25">
      <c r="B791" s="25">
        <v>39213</v>
      </c>
      <c r="C791" s="3">
        <v>787</v>
      </c>
      <c r="D791" s="10">
        <v>20</v>
      </c>
      <c r="E791" s="9">
        <v>3</v>
      </c>
      <c r="F791" s="9">
        <v>-3</v>
      </c>
      <c r="G791" s="9" t="s">
        <v>282</v>
      </c>
      <c r="H791" s="18">
        <v>0.1</v>
      </c>
      <c r="I791">
        <v>1.330329728412849E-4</v>
      </c>
      <c r="J791" s="18">
        <v>12.95</v>
      </c>
      <c r="K791" s="18">
        <v>13.68</v>
      </c>
      <c r="L791" s="18">
        <v>0.94663742690058472</v>
      </c>
      <c r="N791" s="18">
        <v>1505.85</v>
      </c>
      <c r="O791" s="18">
        <v>1.8600000000000012</v>
      </c>
      <c r="P791" s="18">
        <v>0.89739985945186218</v>
      </c>
      <c r="Q791" s="8">
        <v>12.77</v>
      </c>
      <c r="R791" s="8">
        <v>13.94</v>
      </c>
      <c r="S791" s="8">
        <v>14.23</v>
      </c>
      <c r="T791" s="8">
        <v>14.46</v>
      </c>
      <c r="U791" s="8">
        <v>14.59</v>
      </c>
      <c r="V791" s="8">
        <v>14.64</v>
      </c>
      <c r="W791" s="8">
        <v>14.81</v>
      </c>
      <c r="X791" s="38" t="s">
        <v>222</v>
      </c>
      <c r="Y791" s="8">
        <v>99.44</v>
      </c>
      <c r="Z791" s="8">
        <v>99.44</v>
      </c>
      <c r="AA791">
        <v>42071.63</v>
      </c>
      <c r="AB791">
        <v>52812.11</v>
      </c>
      <c r="AC791">
        <v>67704.34</v>
      </c>
      <c r="AD791">
        <v>70183.61</v>
      </c>
      <c r="AE791">
        <v>74301.5</v>
      </c>
      <c r="AF791" s="38">
        <v>39321.769999999997</v>
      </c>
      <c r="AG791" s="38">
        <v>42071.63</v>
      </c>
    </row>
    <row r="792" spans="1:33" x14ac:dyDescent="0.25">
      <c r="B792" s="25">
        <v>39216</v>
      </c>
      <c r="C792" s="3">
        <v>788</v>
      </c>
      <c r="D792" s="10">
        <v>20</v>
      </c>
      <c r="E792" s="9">
        <v>2</v>
      </c>
      <c r="F792" s="9">
        <v>-2</v>
      </c>
      <c r="G792" s="9" t="s">
        <v>282</v>
      </c>
      <c r="H792" s="18">
        <v>0.1</v>
      </c>
      <c r="I792">
        <v>3.9915201419393753E-4</v>
      </c>
      <c r="J792" s="18">
        <v>13.96</v>
      </c>
      <c r="K792" s="18">
        <v>14.37</v>
      </c>
      <c r="L792" s="18">
        <v>0.97146833681280453</v>
      </c>
      <c r="N792" s="18">
        <v>1503.15</v>
      </c>
      <c r="O792" s="18">
        <v>0.81999999999999851</v>
      </c>
      <c r="P792" s="18">
        <v>0.92254495159059469</v>
      </c>
      <c r="Q792" s="8">
        <v>13.34</v>
      </c>
      <c r="R792" s="8">
        <v>14.15</v>
      </c>
      <c r="S792" s="8">
        <v>14.46</v>
      </c>
      <c r="T792" s="8">
        <v>14.64</v>
      </c>
      <c r="U792" s="8">
        <v>14.77</v>
      </c>
      <c r="V792" s="8">
        <v>14.75</v>
      </c>
      <c r="W792" s="8">
        <v>14.78</v>
      </c>
      <c r="X792" s="38" t="s">
        <v>222</v>
      </c>
      <c r="Y792" s="8">
        <v>100.89</v>
      </c>
      <c r="Z792" s="8">
        <v>100.89</v>
      </c>
      <c r="AA792">
        <v>42837.15</v>
      </c>
      <c r="AB792">
        <v>53681.1</v>
      </c>
      <c r="AC792">
        <v>68598.95</v>
      </c>
      <c r="AD792">
        <v>71078.27</v>
      </c>
      <c r="AE792">
        <v>74805.62</v>
      </c>
      <c r="AF792" s="38">
        <v>40021.56</v>
      </c>
      <c r="AG792" s="38">
        <v>42837.15</v>
      </c>
    </row>
    <row r="793" spans="1:33" x14ac:dyDescent="0.25">
      <c r="B793" s="25">
        <v>39217</v>
      </c>
      <c r="C793" s="3">
        <v>789</v>
      </c>
      <c r="D793" s="10">
        <v>20</v>
      </c>
      <c r="E793" s="9">
        <v>1</v>
      </c>
      <c r="F793" s="9">
        <v>-1</v>
      </c>
      <c r="G793" s="9" t="s">
        <v>282</v>
      </c>
      <c r="H793" s="18">
        <v>0.1</v>
      </c>
      <c r="I793">
        <v>1.3218941106041271E-4</v>
      </c>
      <c r="J793" s="18">
        <v>14.01</v>
      </c>
      <c r="K793" s="18">
        <v>14.37</v>
      </c>
      <c r="L793" s="18">
        <v>0.97494780793319424</v>
      </c>
      <c r="N793" s="18">
        <v>1501.19</v>
      </c>
      <c r="O793" s="18">
        <v>0.84999999999999964</v>
      </c>
      <c r="P793" s="18">
        <v>0.95225102319236021</v>
      </c>
      <c r="Q793" s="8">
        <v>13.96</v>
      </c>
      <c r="R793" s="8">
        <v>14.2</v>
      </c>
      <c r="S793" s="8">
        <v>14.66</v>
      </c>
      <c r="T793" s="8">
        <v>14.79</v>
      </c>
      <c r="U793" s="8">
        <v>14.79</v>
      </c>
      <c r="V793" s="8">
        <v>14.86</v>
      </c>
      <c r="W793" s="8">
        <v>14.86</v>
      </c>
      <c r="X793" s="38" t="s">
        <v>222</v>
      </c>
      <c r="Y793" s="8">
        <v>102.12</v>
      </c>
      <c r="Z793" s="8">
        <v>102.12</v>
      </c>
      <c r="AA793">
        <v>43081.14</v>
      </c>
      <c r="AB793">
        <v>54403.6</v>
      </c>
      <c r="AC793">
        <v>69323.03</v>
      </c>
      <c r="AD793">
        <v>71215.25</v>
      </c>
      <c r="AE793">
        <v>75176.08</v>
      </c>
      <c r="AF793" s="38">
        <v>40244.230000000003</v>
      </c>
      <c r="AG793" s="38">
        <v>43081.14</v>
      </c>
    </row>
    <row r="794" spans="1:33" x14ac:dyDescent="0.25">
      <c r="A794" t="s">
        <v>123</v>
      </c>
      <c r="B794" s="25">
        <v>39218</v>
      </c>
      <c r="C794" s="3">
        <v>790</v>
      </c>
      <c r="D794" s="10">
        <v>24</v>
      </c>
      <c r="E794" s="9">
        <v>24</v>
      </c>
      <c r="F794" s="9">
        <v>0</v>
      </c>
      <c r="G794" s="9" t="s">
        <v>283</v>
      </c>
      <c r="H794" s="18">
        <v>0.1</v>
      </c>
      <c r="I794">
        <v>1.3218941106041271E-4</v>
      </c>
      <c r="J794" s="18">
        <v>13.5</v>
      </c>
      <c r="K794" s="18">
        <v>14.07</v>
      </c>
      <c r="L794" s="18">
        <v>0.95948827292110872</v>
      </c>
      <c r="N794" s="18">
        <v>1514.14</v>
      </c>
      <c r="O794" s="18">
        <v>1.6340000000000003</v>
      </c>
      <c r="P794" s="18">
        <v>0.94616419919246308</v>
      </c>
      <c r="Q794" s="8">
        <v>14.06</v>
      </c>
      <c r="R794" s="8">
        <v>14.5</v>
      </c>
      <c r="S794" s="8">
        <v>14.86</v>
      </c>
      <c r="T794" s="8">
        <v>14.97</v>
      </c>
      <c r="U794" s="8">
        <v>15.01</v>
      </c>
      <c r="V794" s="8">
        <v>15.05</v>
      </c>
      <c r="W794" s="8">
        <v>15.134</v>
      </c>
      <c r="X794" s="38" t="s">
        <v>222</v>
      </c>
      <c r="Y794" s="8">
        <v>103.584</v>
      </c>
      <c r="Z794" s="8">
        <v>103.584</v>
      </c>
      <c r="AA794">
        <v>42662.09</v>
      </c>
      <c r="AB794">
        <v>53817.03</v>
      </c>
      <c r="AC794">
        <v>69660.289999999994</v>
      </c>
      <c r="AD794">
        <v>72091.38</v>
      </c>
      <c r="AE794">
        <v>76064.28</v>
      </c>
      <c r="AF794" s="38">
        <v>39847.46</v>
      </c>
      <c r="AG794" s="38">
        <v>42662.09</v>
      </c>
    </row>
    <row r="795" spans="1:33" x14ac:dyDescent="0.25">
      <c r="B795" s="25">
        <v>39219</v>
      </c>
      <c r="C795" s="3">
        <v>791</v>
      </c>
      <c r="D795" s="10">
        <v>24</v>
      </c>
      <c r="E795" s="9">
        <v>23</v>
      </c>
      <c r="F795" s="9">
        <v>1</v>
      </c>
      <c r="G795" s="9" t="s">
        <v>283</v>
      </c>
      <c r="H795" s="18">
        <v>0.1</v>
      </c>
      <c r="I795">
        <v>1.3218941106041271E-4</v>
      </c>
      <c r="J795" s="18">
        <v>13.51</v>
      </c>
      <c r="K795" s="18">
        <v>14.26</v>
      </c>
      <c r="L795" s="18">
        <v>0.94740532959326784</v>
      </c>
      <c r="N795" s="18">
        <v>1512.75</v>
      </c>
      <c r="O795" s="18">
        <v>1.668000000000001</v>
      </c>
      <c r="P795" s="18">
        <v>0.94589178356713421</v>
      </c>
      <c r="Q795" s="8">
        <v>14.16</v>
      </c>
      <c r="R795" s="8">
        <v>14.63</v>
      </c>
      <c r="S795" s="8">
        <v>14.97</v>
      </c>
      <c r="T795" s="8">
        <v>14.96</v>
      </c>
      <c r="U795" s="8">
        <v>15.02</v>
      </c>
      <c r="V795" s="8">
        <v>15.13</v>
      </c>
      <c r="W795" s="8">
        <v>15.178000000000001</v>
      </c>
      <c r="X795" s="38" t="s">
        <v>222</v>
      </c>
      <c r="Y795" s="8">
        <v>104.04799999999999</v>
      </c>
      <c r="Z795" s="8">
        <v>104.04799999999999</v>
      </c>
      <c r="AA795">
        <v>42974.55</v>
      </c>
      <c r="AB795">
        <v>54303.05</v>
      </c>
      <c r="AC795">
        <v>70161.56</v>
      </c>
      <c r="AD795">
        <v>72056.77</v>
      </c>
      <c r="AE795">
        <v>76213.25</v>
      </c>
      <c r="AF795" s="38">
        <v>40134.04</v>
      </c>
      <c r="AG795" s="38">
        <v>42974.55</v>
      </c>
    </row>
    <row r="796" spans="1:33" x14ac:dyDescent="0.25">
      <c r="B796" s="25">
        <v>39220</v>
      </c>
      <c r="C796" s="3">
        <v>792</v>
      </c>
      <c r="D796" s="10">
        <v>24</v>
      </c>
      <c r="E796" s="9">
        <v>22</v>
      </c>
      <c r="F796" s="9">
        <v>2</v>
      </c>
      <c r="G796" s="9" t="s">
        <v>283</v>
      </c>
      <c r="H796" s="18">
        <v>0.1</v>
      </c>
      <c r="I796">
        <v>1.3218941106041271E-4</v>
      </c>
      <c r="J796" s="18">
        <v>12.76</v>
      </c>
      <c r="K796" s="18">
        <v>13.78</v>
      </c>
      <c r="L796" s="18">
        <v>0.92597968069666181</v>
      </c>
      <c r="N796" s="18">
        <v>1522.75</v>
      </c>
      <c r="O796" s="18">
        <v>2.3879999999999999</v>
      </c>
      <c r="P796" s="18">
        <v>0.9439946018893387</v>
      </c>
      <c r="Q796" s="8">
        <v>13.99</v>
      </c>
      <c r="R796" s="8">
        <v>14.45</v>
      </c>
      <c r="S796" s="8">
        <v>14.82</v>
      </c>
      <c r="T796" s="8">
        <v>14.9</v>
      </c>
      <c r="U796" s="8">
        <v>14.97</v>
      </c>
      <c r="V796" s="8">
        <v>15.1</v>
      </c>
      <c r="W796" s="8">
        <v>15.148</v>
      </c>
      <c r="X796" s="38" t="s">
        <v>222</v>
      </c>
      <c r="Y796" s="8">
        <v>103.37799999999999</v>
      </c>
      <c r="Z796" s="8">
        <v>103.37799999999999</v>
      </c>
      <c r="AA796">
        <v>42463.19</v>
      </c>
      <c r="AB796">
        <v>53652.66</v>
      </c>
      <c r="AC796">
        <v>69502.929999999993</v>
      </c>
      <c r="AD796">
        <v>71781.41</v>
      </c>
      <c r="AE796">
        <v>75991.11</v>
      </c>
      <c r="AF796" s="38">
        <v>39651.18</v>
      </c>
      <c r="AG796" s="38">
        <v>42463.19</v>
      </c>
    </row>
    <row r="797" spans="1:33" x14ac:dyDescent="0.25">
      <c r="B797" s="25">
        <v>39223</v>
      </c>
      <c r="C797" s="3">
        <v>793</v>
      </c>
      <c r="D797" s="10">
        <v>24</v>
      </c>
      <c r="E797" s="9">
        <v>21</v>
      </c>
      <c r="F797" s="9">
        <v>3</v>
      </c>
      <c r="G797" s="9" t="s">
        <v>283</v>
      </c>
      <c r="H797" s="18">
        <v>0.1</v>
      </c>
      <c r="I797">
        <v>3.9662065761247867E-4</v>
      </c>
      <c r="J797" s="18">
        <v>13.3</v>
      </c>
      <c r="K797" s="18">
        <v>13.95</v>
      </c>
      <c r="L797" s="18">
        <v>0.95340501792114707</v>
      </c>
      <c r="N797" s="18">
        <v>1525.1</v>
      </c>
      <c r="O797" s="18">
        <v>1.5999999999999996</v>
      </c>
      <c r="P797" s="18">
        <v>0.94513031550068582</v>
      </c>
      <c r="Q797" s="8">
        <v>13.78</v>
      </c>
      <c r="R797" s="8">
        <v>14.27</v>
      </c>
      <c r="S797" s="8">
        <v>14.58</v>
      </c>
      <c r="T797" s="8">
        <v>14.77</v>
      </c>
      <c r="U797" s="8">
        <v>14.86</v>
      </c>
      <c r="V797" s="8">
        <v>14.92</v>
      </c>
      <c r="W797" s="8">
        <v>14.9</v>
      </c>
      <c r="X797" s="38" t="s">
        <v>222</v>
      </c>
      <c r="Y797" s="8">
        <v>102.08</v>
      </c>
      <c r="Z797" s="8">
        <v>102.08</v>
      </c>
      <c r="AA797">
        <v>41856.57</v>
      </c>
      <c r="AB797">
        <v>52979.98</v>
      </c>
      <c r="AC797">
        <v>68470.14</v>
      </c>
      <c r="AD797">
        <v>71196</v>
      </c>
      <c r="AE797">
        <v>75287.11</v>
      </c>
      <c r="AF797" s="38">
        <v>39069.01</v>
      </c>
      <c r="AG797" s="38">
        <v>41856.57</v>
      </c>
    </row>
    <row r="798" spans="1:33" x14ac:dyDescent="0.25">
      <c r="B798" s="25">
        <v>39224</v>
      </c>
      <c r="C798" s="3">
        <v>794</v>
      </c>
      <c r="D798" s="10">
        <v>24</v>
      </c>
      <c r="E798" s="9">
        <v>20</v>
      </c>
      <c r="F798" s="9">
        <v>4</v>
      </c>
      <c r="G798" s="9" t="s">
        <v>283</v>
      </c>
      <c r="H798" s="18">
        <v>0.1</v>
      </c>
      <c r="I798">
        <v>1.334547782798623E-4</v>
      </c>
      <c r="J798" s="18">
        <v>13.02</v>
      </c>
      <c r="K798" s="18">
        <v>13.82</v>
      </c>
      <c r="L798" s="18">
        <v>0.94211287988422576</v>
      </c>
      <c r="N798" s="18">
        <v>1524.12</v>
      </c>
      <c r="O798" s="18">
        <v>1.9700000000000006</v>
      </c>
      <c r="P798" s="18">
        <v>0.94073569482288832</v>
      </c>
      <c r="Q798" s="8">
        <v>13.81</v>
      </c>
      <c r="R798" s="8">
        <v>14.35</v>
      </c>
      <c r="S798" s="8">
        <v>14.68</v>
      </c>
      <c r="T798" s="8">
        <v>14.81</v>
      </c>
      <c r="U798" s="8">
        <v>14.89</v>
      </c>
      <c r="V798" s="8">
        <v>14.89</v>
      </c>
      <c r="W798" s="8">
        <v>14.99</v>
      </c>
      <c r="X798" s="38" t="s">
        <v>222</v>
      </c>
      <c r="Y798" s="8">
        <v>102.42</v>
      </c>
      <c r="Z798" s="8">
        <v>102.42</v>
      </c>
      <c r="AA798">
        <v>41977.91</v>
      </c>
      <c r="AB798">
        <v>53295.32</v>
      </c>
      <c r="AC798">
        <v>68901.02</v>
      </c>
      <c r="AD798">
        <v>71390.09</v>
      </c>
      <c r="AE798">
        <v>75378.8</v>
      </c>
      <c r="AF798" s="38">
        <v>39177.050000000003</v>
      </c>
      <c r="AG798" s="38">
        <v>41977.91</v>
      </c>
    </row>
    <row r="799" spans="1:33" x14ac:dyDescent="0.25">
      <c r="B799" s="25">
        <v>39225</v>
      </c>
      <c r="C799" s="3">
        <v>795</v>
      </c>
      <c r="D799" s="10">
        <v>24</v>
      </c>
      <c r="E799" s="9">
        <v>19</v>
      </c>
      <c r="F799" s="9">
        <v>5</v>
      </c>
      <c r="G799" s="9" t="s">
        <v>283</v>
      </c>
      <c r="H799" s="18">
        <v>0.1</v>
      </c>
      <c r="I799">
        <v>1.334547782798623E-4</v>
      </c>
      <c r="J799" s="18">
        <v>13.24</v>
      </c>
      <c r="K799" s="18">
        <v>13.94</v>
      </c>
      <c r="L799" s="18">
        <v>0.94978479196556675</v>
      </c>
      <c r="N799" s="18">
        <v>1522.28</v>
      </c>
      <c r="O799" s="18">
        <v>1.6799999999999997</v>
      </c>
      <c r="P799" s="18">
        <v>0.94113620807665987</v>
      </c>
      <c r="Q799" s="8">
        <v>13.75</v>
      </c>
      <c r="R799" s="8">
        <v>14.34</v>
      </c>
      <c r="S799" s="8">
        <v>14.61</v>
      </c>
      <c r="T799" s="8">
        <v>14.73</v>
      </c>
      <c r="U799" s="8">
        <v>14.78</v>
      </c>
      <c r="V799" s="8">
        <v>14.83</v>
      </c>
      <c r="W799" s="8">
        <v>14.92</v>
      </c>
      <c r="X799" s="38" t="s">
        <v>222</v>
      </c>
      <c r="Y799" s="8">
        <v>101.96000000000001</v>
      </c>
      <c r="Z799" s="8">
        <v>101.96000000000001</v>
      </c>
      <c r="AA799">
        <v>41834.01</v>
      </c>
      <c r="AB799">
        <v>53219.27</v>
      </c>
      <c r="AC799">
        <v>68572.509999999995</v>
      </c>
      <c r="AD799">
        <v>70984.33</v>
      </c>
      <c r="AE799">
        <v>74970.11</v>
      </c>
      <c r="AF799" s="38">
        <v>39037.53</v>
      </c>
      <c r="AG799" s="38">
        <v>41834.01</v>
      </c>
    </row>
    <row r="800" spans="1:33" x14ac:dyDescent="0.25">
      <c r="B800" s="25">
        <v>39226</v>
      </c>
      <c r="C800" s="3">
        <v>796</v>
      </c>
      <c r="D800" s="10">
        <v>24</v>
      </c>
      <c r="E800" s="9">
        <v>18</v>
      </c>
      <c r="F800" s="9">
        <v>6</v>
      </c>
      <c r="G800" s="9" t="s">
        <v>283</v>
      </c>
      <c r="H800" s="18">
        <v>0.1</v>
      </c>
      <c r="I800">
        <v>1.334547782798623E-4</v>
      </c>
      <c r="J800" s="18">
        <v>14.08</v>
      </c>
      <c r="K800" s="18">
        <v>14.58</v>
      </c>
      <c r="L800" s="18">
        <v>0.96570644718792864</v>
      </c>
      <c r="N800" s="18">
        <v>1507.51</v>
      </c>
      <c r="O800" s="18">
        <v>0.97000000000000064</v>
      </c>
      <c r="P800" s="18">
        <v>0.9485637942551769</v>
      </c>
      <c r="Q800" s="8">
        <v>14.2</v>
      </c>
      <c r="R800" s="8">
        <v>14.71</v>
      </c>
      <c r="S800" s="8">
        <v>14.97</v>
      </c>
      <c r="T800" s="8">
        <v>15.03</v>
      </c>
      <c r="U800" s="8">
        <v>15.08</v>
      </c>
      <c r="V800" s="8">
        <v>15.07</v>
      </c>
      <c r="W800" s="8">
        <v>15.05</v>
      </c>
      <c r="X800" s="38" t="s">
        <v>222</v>
      </c>
      <c r="Y800" s="8">
        <v>104.11</v>
      </c>
      <c r="Z800" s="8">
        <v>104.11</v>
      </c>
      <c r="AA800">
        <v>43133.97</v>
      </c>
      <c r="AB800">
        <v>54583.87</v>
      </c>
      <c r="AC800">
        <v>70197.61</v>
      </c>
      <c r="AD800">
        <v>72438.289999999994</v>
      </c>
      <c r="AE800">
        <v>76327.09</v>
      </c>
      <c r="AF800" s="38">
        <v>40245.379999999997</v>
      </c>
      <c r="AG800" s="38">
        <v>43133.97</v>
      </c>
    </row>
    <row r="801" spans="2:33" x14ac:dyDescent="0.25">
      <c r="B801" s="25">
        <v>39227</v>
      </c>
      <c r="C801" s="3">
        <v>797</v>
      </c>
      <c r="D801" s="10">
        <v>24</v>
      </c>
      <c r="E801" s="9">
        <v>17</v>
      </c>
      <c r="F801" s="9">
        <v>7</v>
      </c>
      <c r="G801" s="9" t="s">
        <v>283</v>
      </c>
      <c r="H801" s="18">
        <v>0.1</v>
      </c>
      <c r="I801">
        <v>1.334547782798623E-4</v>
      </c>
      <c r="J801" s="18">
        <v>13.34</v>
      </c>
      <c r="K801" s="18">
        <v>14.22</v>
      </c>
      <c r="L801" s="18">
        <v>0.93811533052039375</v>
      </c>
      <c r="N801" s="18">
        <v>1515.73</v>
      </c>
      <c r="O801" s="18">
        <v>1.7599999999999998</v>
      </c>
      <c r="P801" s="18">
        <v>0.94388100067613268</v>
      </c>
      <c r="Q801" s="8">
        <v>13.96</v>
      </c>
      <c r="R801" s="8">
        <v>14.64</v>
      </c>
      <c r="S801" s="8">
        <v>14.79</v>
      </c>
      <c r="T801" s="8">
        <v>14.95</v>
      </c>
      <c r="U801" s="8">
        <v>15.01</v>
      </c>
      <c r="V801" s="8">
        <v>15.06</v>
      </c>
      <c r="W801" s="8">
        <v>15.1</v>
      </c>
      <c r="X801" s="38" t="s">
        <v>222</v>
      </c>
      <c r="Y801" s="8">
        <v>103.51</v>
      </c>
      <c r="Z801" s="8">
        <v>103.51</v>
      </c>
      <c r="AA801">
        <v>42567.31</v>
      </c>
      <c r="AB801">
        <v>54214.3</v>
      </c>
      <c r="AC801">
        <v>69500.509999999995</v>
      </c>
      <c r="AD801">
        <v>72076.81</v>
      </c>
      <c r="AE801">
        <v>76131.06</v>
      </c>
      <c r="AF801" s="38">
        <v>39711.300000000003</v>
      </c>
      <c r="AG801" s="38">
        <v>42567.31</v>
      </c>
    </row>
    <row r="802" spans="2:33" x14ac:dyDescent="0.25">
      <c r="B802" s="25">
        <v>39231</v>
      </c>
      <c r="C802" s="3">
        <v>798</v>
      </c>
      <c r="D802" s="10">
        <v>24</v>
      </c>
      <c r="E802" s="9">
        <v>16</v>
      </c>
      <c r="F802" s="9">
        <v>8</v>
      </c>
      <c r="G802" s="9" t="s">
        <v>283</v>
      </c>
      <c r="H802" s="18">
        <v>0.1</v>
      </c>
      <c r="I802">
        <v>5.339259836940613E-4</v>
      </c>
      <c r="J802" s="18">
        <v>13.53</v>
      </c>
      <c r="K802" s="18">
        <v>14.12</v>
      </c>
      <c r="L802" s="18">
        <v>0.95821529745042489</v>
      </c>
      <c r="N802" s="18">
        <v>1518.11</v>
      </c>
      <c r="O802" s="18">
        <v>1.4800000000000004</v>
      </c>
      <c r="P802" s="18">
        <v>0.94081632653061231</v>
      </c>
      <c r="Q802" s="8">
        <v>13.83</v>
      </c>
      <c r="R802" s="8">
        <v>14.43</v>
      </c>
      <c r="S802" s="8">
        <v>14.7</v>
      </c>
      <c r="T802" s="8">
        <v>14.83</v>
      </c>
      <c r="U802" s="8">
        <v>14.93</v>
      </c>
      <c r="V802" s="8">
        <v>14.97</v>
      </c>
      <c r="W802" s="8">
        <v>15.01</v>
      </c>
      <c r="X802" s="38" t="s">
        <v>222</v>
      </c>
      <c r="Y802" s="8">
        <v>102.7</v>
      </c>
      <c r="Z802" s="8">
        <v>102.7</v>
      </c>
      <c r="AA802">
        <v>42119.96</v>
      </c>
      <c r="AB802">
        <v>53615.85</v>
      </c>
      <c r="AC802">
        <v>69069.39</v>
      </c>
      <c r="AD802">
        <v>71601.72</v>
      </c>
      <c r="AE802">
        <v>75698.740000000005</v>
      </c>
      <c r="AF802" s="38">
        <v>39272.76</v>
      </c>
      <c r="AG802" s="38">
        <v>42119.96</v>
      </c>
    </row>
    <row r="803" spans="2:33" x14ac:dyDescent="0.25">
      <c r="B803" s="25">
        <v>39232</v>
      </c>
      <c r="C803" s="3">
        <v>799</v>
      </c>
      <c r="D803" s="10">
        <v>24</v>
      </c>
      <c r="E803" s="9">
        <v>15</v>
      </c>
      <c r="F803" s="9">
        <v>9</v>
      </c>
      <c r="G803" s="9" t="s">
        <v>283</v>
      </c>
      <c r="H803" s="18">
        <v>0.1</v>
      </c>
      <c r="I803">
        <v>1.3359538372981206E-4</v>
      </c>
      <c r="J803" s="18">
        <v>12.83</v>
      </c>
      <c r="K803" s="18">
        <v>13.7</v>
      </c>
      <c r="L803" s="18">
        <v>0.93649635036496359</v>
      </c>
      <c r="N803" s="18">
        <v>1530.23</v>
      </c>
      <c r="O803" s="18">
        <v>2.09</v>
      </c>
      <c r="P803" s="18">
        <v>0.9287671232876713</v>
      </c>
      <c r="Q803" s="8">
        <v>13.56</v>
      </c>
      <c r="R803" s="8">
        <v>14.34</v>
      </c>
      <c r="S803" s="8">
        <v>14.6</v>
      </c>
      <c r="T803" s="8">
        <v>14.78</v>
      </c>
      <c r="U803" s="8">
        <v>14.85</v>
      </c>
      <c r="V803" s="8">
        <v>14.86</v>
      </c>
      <c r="W803" s="8">
        <v>14.92</v>
      </c>
      <c r="X803" s="38" t="s">
        <v>222</v>
      </c>
      <c r="Y803" s="8">
        <v>101.91</v>
      </c>
      <c r="Z803" s="8">
        <v>101.91</v>
      </c>
      <c r="AA803">
        <v>41518.74</v>
      </c>
      <c r="AB803">
        <v>53277.1</v>
      </c>
      <c r="AC803">
        <v>68698.12</v>
      </c>
      <c r="AD803">
        <v>71316.31</v>
      </c>
      <c r="AE803">
        <v>75277.95</v>
      </c>
      <c r="AF803" s="38">
        <v>38706.93</v>
      </c>
      <c r="AG803" s="38">
        <v>41518.74</v>
      </c>
    </row>
    <row r="804" spans="2:33" x14ac:dyDescent="0.25">
      <c r="B804" s="25">
        <v>39233</v>
      </c>
      <c r="C804" s="3">
        <v>800</v>
      </c>
      <c r="D804" s="10">
        <v>24</v>
      </c>
      <c r="E804" s="9">
        <v>14</v>
      </c>
      <c r="F804" s="9">
        <v>10</v>
      </c>
      <c r="G804" s="9" t="s">
        <v>283</v>
      </c>
      <c r="H804" s="18">
        <v>0.1</v>
      </c>
      <c r="I804">
        <v>1.3359538372981206E-4</v>
      </c>
      <c r="J804" s="18">
        <v>13.05</v>
      </c>
      <c r="K804" s="18">
        <v>13.73</v>
      </c>
      <c r="L804" s="18">
        <v>0.95047341587764023</v>
      </c>
      <c r="N804" s="18">
        <v>1530.62</v>
      </c>
      <c r="O804" s="18">
        <v>1.8099999999999987</v>
      </c>
      <c r="P804" s="18">
        <v>0.92818057455540359</v>
      </c>
      <c r="Q804" s="8">
        <v>13.57</v>
      </c>
      <c r="R804" s="8">
        <v>14.26</v>
      </c>
      <c r="S804" s="8">
        <v>14.62</v>
      </c>
      <c r="T804" s="8">
        <v>14.81</v>
      </c>
      <c r="U804" s="8">
        <v>14.8</v>
      </c>
      <c r="V804" s="8">
        <v>14.86</v>
      </c>
      <c r="W804" s="8">
        <v>14.86</v>
      </c>
      <c r="X804" s="38" t="s">
        <v>222</v>
      </c>
      <c r="Y804" s="8">
        <v>101.78</v>
      </c>
      <c r="Z804" s="8">
        <v>101.78</v>
      </c>
      <c r="AA804">
        <v>41442.06</v>
      </c>
      <c r="AB804">
        <v>53142.87</v>
      </c>
      <c r="AC804">
        <v>68820.429999999993</v>
      </c>
      <c r="AD804">
        <v>71309.789999999994</v>
      </c>
      <c r="AE804">
        <v>75190.84</v>
      </c>
      <c r="AF804" s="38">
        <v>38630.269999999997</v>
      </c>
      <c r="AG804" s="38">
        <v>41442.06</v>
      </c>
    </row>
    <row r="805" spans="2:33" x14ac:dyDescent="0.25">
      <c r="B805" s="25">
        <v>39234</v>
      </c>
      <c r="C805" s="3">
        <v>801</v>
      </c>
      <c r="D805" s="10">
        <v>24</v>
      </c>
      <c r="E805" s="9">
        <v>13</v>
      </c>
      <c r="F805" s="9">
        <v>11</v>
      </c>
      <c r="G805" s="9" t="s">
        <v>283</v>
      </c>
      <c r="H805" s="18">
        <v>0.1</v>
      </c>
      <c r="I805">
        <v>1.3359538372981206E-4</v>
      </c>
      <c r="J805" s="18">
        <v>12.78</v>
      </c>
      <c r="K805" s="18">
        <v>13.76</v>
      </c>
      <c r="L805" s="18">
        <v>0.92877906976744184</v>
      </c>
      <c r="N805" s="18">
        <v>1536.34</v>
      </c>
      <c r="O805" s="18">
        <v>2.2900000000000009</v>
      </c>
      <c r="P805" s="18">
        <v>0.91473396998635748</v>
      </c>
      <c r="Q805" s="8">
        <v>13.41</v>
      </c>
      <c r="R805" s="8">
        <v>14.29</v>
      </c>
      <c r="S805" s="8">
        <v>14.66</v>
      </c>
      <c r="T805" s="8">
        <v>14.88</v>
      </c>
      <c r="U805" s="8">
        <v>14.96</v>
      </c>
      <c r="V805" s="8">
        <v>15.14</v>
      </c>
      <c r="W805" s="8">
        <v>15.07</v>
      </c>
      <c r="X805" s="38" t="s">
        <v>222</v>
      </c>
      <c r="Y805" s="8">
        <v>102.41</v>
      </c>
      <c r="Z805" s="8">
        <v>102.41</v>
      </c>
      <c r="AA805">
        <v>41229.980000000003</v>
      </c>
      <c r="AB805">
        <v>53277.38</v>
      </c>
      <c r="AC805">
        <v>69081.14</v>
      </c>
      <c r="AD805">
        <v>71855.149999999994</v>
      </c>
      <c r="AE805">
        <v>76171.199999999997</v>
      </c>
      <c r="AF805" s="38">
        <v>38427.42</v>
      </c>
      <c r="AG805" s="38">
        <v>41229.980000000003</v>
      </c>
    </row>
    <row r="806" spans="2:33" x14ac:dyDescent="0.25">
      <c r="B806" s="25">
        <v>39237</v>
      </c>
      <c r="C806" s="3">
        <v>802</v>
      </c>
      <c r="D806" s="10">
        <v>24</v>
      </c>
      <c r="E806" s="9">
        <v>12</v>
      </c>
      <c r="F806" s="9">
        <v>12</v>
      </c>
      <c r="G806" s="9" t="s">
        <v>283</v>
      </c>
      <c r="H806" s="18">
        <v>0.1</v>
      </c>
      <c r="I806">
        <v>4.0083969675319686E-4</v>
      </c>
      <c r="J806" s="18">
        <v>13.29</v>
      </c>
      <c r="K806" s="18">
        <v>14.12</v>
      </c>
      <c r="L806" s="18">
        <v>0.94121813031161472</v>
      </c>
      <c r="N806" s="18">
        <v>1539.18</v>
      </c>
      <c r="O806" s="18">
        <v>1.8800000000000008</v>
      </c>
      <c r="P806" s="18">
        <v>0.92312925170068039</v>
      </c>
      <c r="Q806" s="8">
        <v>13.57</v>
      </c>
      <c r="R806" s="8">
        <v>14.34</v>
      </c>
      <c r="S806" s="8">
        <v>14.7</v>
      </c>
      <c r="T806" s="8">
        <v>14.97</v>
      </c>
      <c r="U806" s="8">
        <v>15.04</v>
      </c>
      <c r="V806" s="8">
        <v>15.11</v>
      </c>
      <c r="W806" s="8">
        <v>15.17</v>
      </c>
      <c r="X806" s="38" t="s">
        <v>222</v>
      </c>
      <c r="Y806" s="8">
        <v>102.9</v>
      </c>
      <c r="Z806" s="8">
        <v>102.9</v>
      </c>
      <c r="AA806">
        <v>41559.08</v>
      </c>
      <c r="AB806">
        <v>53464.36</v>
      </c>
      <c r="AC806">
        <v>69412.84</v>
      </c>
      <c r="AD806">
        <v>72293.31</v>
      </c>
      <c r="AE806">
        <v>76446.759999999995</v>
      </c>
      <c r="AF806" s="38">
        <v>38718.75</v>
      </c>
      <c r="AG806" s="38">
        <v>41559.08</v>
      </c>
    </row>
    <row r="807" spans="2:33" x14ac:dyDescent="0.25">
      <c r="B807" s="25">
        <v>39238</v>
      </c>
      <c r="C807" s="3">
        <v>803</v>
      </c>
      <c r="D807" s="10">
        <v>24</v>
      </c>
      <c r="E807" s="9">
        <v>11</v>
      </c>
      <c r="F807" s="9">
        <v>13</v>
      </c>
      <c r="G807" s="9" t="s">
        <v>283</v>
      </c>
      <c r="H807" s="18">
        <v>0.1</v>
      </c>
      <c r="I807">
        <v>1.3162707290348408E-4</v>
      </c>
      <c r="J807" s="18">
        <v>13.63</v>
      </c>
      <c r="K807" s="18">
        <v>14.41</v>
      </c>
      <c r="L807" s="18">
        <v>0.94587092297015962</v>
      </c>
      <c r="N807" s="18">
        <v>1530.95</v>
      </c>
      <c r="O807" s="18">
        <v>1.6199999999999992</v>
      </c>
      <c r="P807" s="18">
        <v>0.92385444743935319</v>
      </c>
      <c r="Q807" s="8">
        <v>13.71</v>
      </c>
      <c r="R807" s="8">
        <v>14.39</v>
      </c>
      <c r="S807" s="8">
        <v>14.84</v>
      </c>
      <c r="T807" s="8">
        <v>15.01</v>
      </c>
      <c r="U807" s="8">
        <v>15.09</v>
      </c>
      <c r="V807" s="8">
        <v>15.16</v>
      </c>
      <c r="W807" s="8">
        <v>15.25</v>
      </c>
      <c r="X807" s="38" t="s">
        <v>222</v>
      </c>
      <c r="Y807" s="8">
        <v>103.44999999999999</v>
      </c>
      <c r="Z807" s="8">
        <v>103.44999999999999</v>
      </c>
      <c r="AA807">
        <v>41835.68</v>
      </c>
      <c r="AB807">
        <v>53834.63</v>
      </c>
      <c r="AC807">
        <v>69823.289999999994</v>
      </c>
      <c r="AD807">
        <v>72521.600000000006</v>
      </c>
      <c r="AE807">
        <v>76730.080000000002</v>
      </c>
      <c r="AF807" s="38">
        <v>38971.35</v>
      </c>
      <c r="AG807" s="38">
        <v>41835.68</v>
      </c>
    </row>
    <row r="808" spans="2:33" x14ac:dyDescent="0.25">
      <c r="B808" s="25">
        <v>39239</v>
      </c>
      <c r="C808" s="3">
        <v>804</v>
      </c>
      <c r="D808" s="10">
        <v>24</v>
      </c>
      <c r="E808" s="9">
        <v>10</v>
      </c>
      <c r="F808" s="9">
        <v>14</v>
      </c>
      <c r="G808" s="9" t="s">
        <v>283</v>
      </c>
      <c r="H808" s="18">
        <v>0.1</v>
      </c>
      <c r="I808">
        <v>1.3162707290348408E-4</v>
      </c>
      <c r="J808" s="18">
        <v>14.87</v>
      </c>
      <c r="K808" s="18">
        <v>15.4</v>
      </c>
      <c r="L808" s="18">
        <v>0.96558441558441555</v>
      </c>
      <c r="N808" s="18">
        <v>1517.38</v>
      </c>
      <c r="O808" s="18">
        <v>0.47000000000000064</v>
      </c>
      <c r="P808" s="18">
        <v>0.95724782899131589</v>
      </c>
      <c r="Q808" s="8">
        <v>14.33</v>
      </c>
      <c r="R808" s="8">
        <v>14.76</v>
      </c>
      <c r="S808" s="8">
        <v>14.97</v>
      </c>
      <c r="T808" s="8">
        <v>15.06</v>
      </c>
      <c r="U808" s="8">
        <v>15.18</v>
      </c>
      <c r="V808" s="8">
        <v>15.29</v>
      </c>
      <c r="W808" s="8">
        <v>15.34</v>
      </c>
      <c r="X808" s="38" t="s">
        <v>222</v>
      </c>
      <c r="Y808" s="8">
        <v>104.93</v>
      </c>
      <c r="Z808" s="8">
        <v>104.93</v>
      </c>
      <c r="AA808">
        <v>43247.41</v>
      </c>
      <c r="AB808">
        <v>54686.76</v>
      </c>
      <c r="AC808">
        <v>70221.97</v>
      </c>
      <c r="AD808">
        <v>72884.36</v>
      </c>
      <c r="AE808">
        <v>77235.94</v>
      </c>
      <c r="AF808" s="38">
        <v>40281.29</v>
      </c>
      <c r="AG808" s="38">
        <v>43247.41</v>
      </c>
    </row>
    <row r="809" spans="2:33" x14ac:dyDescent="0.25">
      <c r="B809" s="25">
        <v>39240</v>
      </c>
      <c r="C809" s="3">
        <v>805</v>
      </c>
      <c r="D809" s="10">
        <v>24</v>
      </c>
      <c r="E809" s="9">
        <v>9</v>
      </c>
      <c r="F809" s="9">
        <v>15</v>
      </c>
      <c r="G809" s="9" t="s">
        <v>283</v>
      </c>
      <c r="H809" s="18">
        <v>0.1</v>
      </c>
      <c r="I809">
        <v>1.3162707290348408E-4</v>
      </c>
      <c r="J809" s="18">
        <v>17.059999999999999</v>
      </c>
      <c r="K809" s="18">
        <v>16.7</v>
      </c>
      <c r="L809" s="18">
        <v>1.0215568862275448</v>
      </c>
      <c r="N809" s="18">
        <v>1490.72</v>
      </c>
      <c r="O809" s="18">
        <v>-1.3899999999999988</v>
      </c>
      <c r="P809" s="18">
        <v>1.0186735350933678</v>
      </c>
      <c r="Q809" s="8">
        <v>15.82</v>
      </c>
      <c r="R809" s="8">
        <v>15.32</v>
      </c>
      <c r="S809" s="8">
        <v>15.53</v>
      </c>
      <c r="T809" s="8">
        <v>15.55</v>
      </c>
      <c r="U809" s="8">
        <v>15.58</v>
      </c>
      <c r="V809" s="8">
        <v>15.65</v>
      </c>
      <c r="W809" s="8">
        <v>15.67</v>
      </c>
      <c r="X809" s="38" t="s">
        <v>222</v>
      </c>
      <c r="Y809" s="8">
        <v>109.12</v>
      </c>
      <c r="Z809" s="8">
        <v>109.12</v>
      </c>
      <c r="AA809">
        <v>45945.19</v>
      </c>
      <c r="AB809">
        <v>56750.51</v>
      </c>
      <c r="AC809">
        <v>72643.8</v>
      </c>
      <c r="AD809">
        <v>74982.73</v>
      </c>
      <c r="AE809">
        <v>79189.47</v>
      </c>
      <c r="AF809" s="38">
        <v>42788.74</v>
      </c>
      <c r="AG809" s="38">
        <v>45945.19</v>
      </c>
    </row>
    <row r="810" spans="2:33" x14ac:dyDescent="0.25">
      <c r="B810" s="25">
        <v>39241</v>
      </c>
      <c r="C810" s="3">
        <v>806</v>
      </c>
      <c r="D810" s="10">
        <v>24</v>
      </c>
      <c r="E810" s="9">
        <v>8</v>
      </c>
      <c r="F810" s="9">
        <v>-8</v>
      </c>
      <c r="G810" s="9" t="s">
        <v>283</v>
      </c>
      <c r="H810" s="18">
        <v>0.1</v>
      </c>
      <c r="I810">
        <v>1.3162707290348408E-4</v>
      </c>
      <c r="J810" s="18">
        <v>14.84</v>
      </c>
      <c r="K810" s="18">
        <v>15.2</v>
      </c>
      <c r="L810" s="18">
        <v>0.97631578947368425</v>
      </c>
      <c r="N810" s="18">
        <v>1507.67</v>
      </c>
      <c r="O810" s="18">
        <v>0.88000000000000078</v>
      </c>
      <c r="P810" s="18">
        <v>0.97542043984476068</v>
      </c>
      <c r="Q810" s="8">
        <v>15.08</v>
      </c>
      <c r="R810" s="8">
        <v>15.14</v>
      </c>
      <c r="S810" s="8">
        <v>15.46</v>
      </c>
      <c r="T810" s="8">
        <v>15.52</v>
      </c>
      <c r="U810" s="8">
        <v>15.54</v>
      </c>
      <c r="V810" s="8">
        <v>15.66</v>
      </c>
      <c r="W810" s="8">
        <v>15.72</v>
      </c>
      <c r="X810" s="38" t="s">
        <v>222</v>
      </c>
      <c r="Y810" s="8">
        <v>108.12</v>
      </c>
      <c r="Z810" s="8">
        <v>108.12</v>
      </c>
      <c r="AA810">
        <v>44863.43</v>
      </c>
      <c r="AB810">
        <v>56366.43</v>
      </c>
      <c r="AC810">
        <v>72450.84</v>
      </c>
      <c r="AD810">
        <v>74816.02</v>
      </c>
      <c r="AE810">
        <v>79188.63</v>
      </c>
      <c r="AF810" s="38">
        <v>41775.660000000003</v>
      </c>
      <c r="AG810" s="38">
        <v>44863.43</v>
      </c>
    </row>
    <row r="811" spans="2:33" x14ac:dyDescent="0.25">
      <c r="B811" s="25">
        <v>39244</v>
      </c>
      <c r="C811" s="3">
        <v>807</v>
      </c>
      <c r="D811" s="10">
        <v>24</v>
      </c>
      <c r="E811" s="9">
        <v>7</v>
      </c>
      <c r="F811" s="9">
        <v>-7</v>
      </c>
      <c r="G811" s="9" t="s">
        <v>283</v>
      </c>
      <c r="H811" s="18">
        <v>0.1</v>
      </c>
      <c r="I811">
        <v>3.9493319804972948E-4</v>
      </c>
      <c r="J811" s="18">
        <v>14.71</v>
      </c>
      <c r="K811" s="18">
        <v>15.15</v>
      </c>
      <c r="L811" s="18">
        <v>0.97095709570957101</v>
      </c>
      <c r="N811" s="18">
        <v>1509.12</v>
      </c>
      <c r="O811" s="18">
        <v>0.80999999999999872</v>
      </c>
      <c r="P811" s="18">
        <v>0.96899736147757254</v>
      </c>
      <c r="Q811" s="8">
        <v>14.69</v>
      </c>
      <c r="R811" s="8">
        <v>14.87</v>
      </c>
      <c r="S811" s="8">
        <v>15.16</v>
      </c>
      <c r="T811" s="8">
        <v>15.27</v>
      </c>
      <c r="U811" s="8">
        <v>15.34</v>
      </c>
      <c r="V811" s="8">
        <v>15.43</v>
      </c>
      <c r="W811" s="8">
        <v>15.52</v>
      </c>
      <c r="X811" s="38" t="s">
        <v>222</v>
      </c>
      <c r="Y811" s="8">
        <v>106.27999999999999</v>
      </c>
      <c r="Z811" s="8">
        <v>106.27999999999999</v>
      </c>
      <c r="AA811">
        <v>43976.31</v>
      </c>
      <c r="AB811">
        <v>55320.36</v>
      </c>
      <c r="AC811">
        <v>71242.92</v>
      </c>
      <c r="AD811">
        <v>73812.09</v>
      </c>
      <c r="AE811">
        <v>78130.66</v>
      </c>
      <c r="AF811" s="38">
        <v>40933.1</v>
      </c>
      <c r="AG811" s="38">
        <v>43976.31</v>
      </c>
    </row>
    <row r="812" spans="2:33" x14ac:dyDescent="0.25">
      <c r="B812" s="25">
        <v>39245</v>
      </c>
      <c r="C812" s="3">
        <v>808</v>
      </c>
      <c r="D812" s="10">
        <v>24</v>
      </c>
      <c r="E812" s="9">
        <v>6</v>
      </c>
      <c r="F812" s="9">
        <v>-6</v>
      </c>
      <c r="G812" s="9" t="s">
        <v>283</v>
      </c>
      <c r="H812" s="18">
        <v>0.1</v>
      </c>
      <c r="I812">
        <v>1.2965911839657451E-4</v>
      </c>
      <c r="J812" s="18">
        <v>16.670000000000002</v>
      </c>
      <c r="K812" s="18">
        <v>16.03</v>
      </c>
      <c r="L812" s="18">
        <v>1.0399251403618217</v>
      </c>
      <c r="N812" s="18">
        <v>1493</v>
      </c>
      <c r="O812" s="18">
        <v>-1.0600000000000023</v>
      </c>
      <c r="P812" s="18">
        <v>1.0104302477183833</v>
      </c>
      <c r="Q812" s="8">
        <v>15.5</v>
      </c>
      <c r="R812" s="8">
        <v>15.27</v>
      </c>
      <c r="S812" s="8">
        <v>15.34</v>
      </c>
      <c r="T812" s="8">
        <v>15.46</v>
      </c>
      <c r="U812" s="8">
        <v>15.53</v>
      </c>
      <c r="V812" s="8">
        <v>15.59</v>
      </c>
      <c r="W812" s="8">
        <v>15.61</v>
      </c>
      <c r="X812" s="38" t="s">
        <v>222</v>
      </c>
      <c r="Y812" s="8">
        <v>108.3</v>
      </c>
      <c r="Z812" s="8">
        <v>108.3</v>
      </c>
      <c r="AA812">
        <v>45472.61</v>
      </c>
      <c r="AB812">
        <v>56189.19</v>
      </c>
      <c r="AC812">
        <v>72128.53</v>
      </c>
      <c r="AD812">
        <v>74736.94</v>
      </c>
      <c r="AE812">
        <v>78926.7</v>
      </c>
      <c r="AF812" s="38">
        <v>42320.55</v>
      </c>
      <c r="AG812" s="38">
        <v>45472.61</v>
      </c>
    </row>
    <row r="813" spans="2:33" x14ac:dyDescent="0.25">
      <c r="B813" s="25">
        <v>39246</v>
      </c>
      <c r="C813" s="3">
        <v>809</v>
      </c>
      <c r="D813" s="10">
        <v>24</v>
      </c>
      <c r="E813" s="9">
        <v>5</v>
      </c>
      <c r="F813" s="9">
        <v>-5</v>
      </c>
      <c r="G813" s="9" t="s">
        <v>283</v>
      </c>
      <c r="H813" s="18">
        <v>0.1</v>
      </c>
      <c r="I813">
        <v>1.2965911839657451E-4</v>
      </c>
      <c r="J813" s="18">
        <v>14.73</v>
      </c>
      <c r="K813" s="18">
        <v>15.12</v>
      </c>
      <c r="L813" s="18">
        <v>0.9742063492063493</v>
      </c>
      <c r="N813" s="18">
        <v>1515.67</v>
      </c>
      <c r="O813" s="18">
        <v>0.74000000000000021</v>
      </c>
      <c r="P813" s="18">
        <v>0.97429136453526699</v>
      </c>
      <c r="Q813" s="8">
        <v>14.78</v>
      </c>
      <c r="R813" s="8">
        <v>14.97</v>
      </c>
      <c r="S813" s="8">
        <v>15.17</v>
      </c>
      <c r="T813" s="8">
        <v>15.25</v>
      </c>
      <c r="U813" s="8">
        <v>15.36</v>
      </c>
      <c r="V813" s="8">
        <v>15.43</v>
      </c>
      <c r="W813" s="8">
        <v>15.47</v>
      </c>
      <c r="X813" s="38" t="s">
        <v>222</v>
      </c>
      <c r="Y813" s="8">
        <v>106.43</v>
      </c>
      <c r="Z813" s="8">
        <v>106.43</v>
      </c>
      <c r="AA813">
        <v>44328.18</v>
      </c>
      <c r="AB813">
        <v>55473.89</v>
      </c>
      <c r="AC813">
        <v>71195.48</v>
      </c>
      <c r="AD813">
        <v>73887.61</v>
      </c>
      <c r="AE813">
        <v>78117.929999999993</v>
      </c>
      <c r="AF813" s="38">
        <v>41249.96</v>
      </c>
      <c r="AG813" s="38">
        <v>44328.18</v>
      </c>
    </row>
    <row r="814" spans="2:33" x14ac:dyDescent="0.25">
      <c r="B814" s="25">
        <v>39247</v>
      </c>
      <c r="C814" s="3">
        <v>810</v>
      </c>
      <c r="D814" s="10">
        <v>24</v>
      </c>
      <c r="E814" s="9">
        <v>4</v>
      </c>
      <c r="F814" s="9">
        <v>-4</v>
      </c>
      <c r="G814" s="9" t="s">
        <v>283</v>
      </c>
      <c r="H814" s="18">
        <v>0.1</v>
      </c>
      <c r="I814">
        <v>1.2965911839657451E-4</v>
      </c>
      <c r="J814" s="18">
        <v>13.64</v>
      </c>
      <c r="K814" s="18">
        <v>14.72</v>
      </c>
      <c r="L814" s="18">
        <v>0.92663043478260865</v>
      </c>
      <c r="N814" s="18">
        <v>1522.97</v>
      </c>
      <c r="O814" s="18">
        <v>1.6899999999999995</v>
      </c>
      <c r="P814" s="18">
        <v>0.92399999999999993</v>
      </c>
      <c r="Q814" s="8">
        <v>13.86</v>
      </c>
      <c r="R814" s="8">
        <v>14.65</v>
      </c>
      <c r="S814" s="8">
        <v>15</v>
      </c>
      <c r="T814" s="8">
        <v>15.08</v>
      </c>
      <c r="U814" s="8">
        <v>15.1</v>
      </c>
      <c r="V814" s="8">
        <v>15.24</v>
      </c>
      <c r="W814" s="8">
        <v>15.33</v>
      </c>
      <c r="X814" s="38" t="s">
        <v>222</v>
      </c>
      <c r="Y814" s="8">
        <v>104.25999999999999</v>
      </c>
      <c r="Z814" s="8">
        <v>104.25999999999999</v>
      </c>
      <c r="AA814">
        <v>43087.61</v>
      </c>
      <c r="AB814">
        <v>54766.43</v>
      </c>
      <c r="AC814">
        <v>70410.36</v>
      </c>
      <c r="AD814">
        <v>72717.240000000005</v>
      </c>
      <c r="AE814">
        <v>77122.5</v>
      </c>
      <c r="AF814" s="38">
        <v>40090.19</v>
      </c>
      <c r="AG814" s="38">
        <v>43087.61</v>
      </c>
    </row>
    <row r="815" spans="2:33" x14ac:dyDescent="0.25">
      <c r="B815" s="25">
        <v>39248</v>
      </c>
      <c r="C815" s="3">
        <v>811</v>
      </c>
      <c r="D815" s="10">
        <v>24</v>
      </c>
      <c r="E815" s="9">
        <v>3</v>
      </c>
      <c r="F815" s="9">
        <v>-3</v>
      </c>
      <c r="G815" s="9" t="s">
        <v>283</v>
      </c>
      <c r="H815" s="18">
        <v>0.1</v>
      </c>
      <c r="I815">
        <v>1.2965911839657451E-4</v>
      </c>
      <c r="J815" s="18">
        <v>13.94</v>
      </c>
      <c r="K815" s="18">
        <v>15.01</v>
      </c>
      <c r="L815" s="18">
        <v>0.92871419053964022</v>
      </c>
      <c r="N815" s="18">
        <v>1532.91</v>
      </c>
      <c r="O815" s="18">
        <v>1.2900000000000009</v>
      </c>
      <c r="P815" s="18">
        <v>0.91975724881995957</v>
      </c>
      <c r="Q815" s="8">
        <v>13.64</v>
      </c>
      <c r="R815" s="8">
        <v>14.43</v>
      </c>
      <c r="S815" s="8">
        <v>14.83</v>
      </c>
      <c r="T815" s="8">
        <v>14.91</v>
      </c>
      <c r="U815" s="8">
        <v>15</v>
      </c>
      <c r="V815" s="8">
        <v>15.15</v>
      </c>
      <c r="W815" s="8">
        <v>15.23</v>
      </c>
      <c r="X815" s="38" t="s">
        <v>222</v>
      </c>
      <c r="Y815" s="8">
        <v>103.19000000000001</v>
      </c>
      <c r="Z815" s="8">
        <v>103.19000000000001</v>
      </c>
      <c r="AA815">
        <v>42441.760000000002</v>
      </c>
      <c r="AB815">
        <v>54128.14</v>
      </c>
      <c r="AC815">
        <v>69625.210000000006</v>
      </c>
      <c r="AD815">
        <v>72202.87</v>
      </c>
      <c r="AE815">
        <v>76627.66</v>
      </c>
      <c r="AF815" s="38">
        <v>39484.07</v>
      </c>
      <c r="AG815" s="38">
        <v>42441.760000000002</v>
      </c>
    </row>
    <row r="816" spans="2:33" x14ac:dyDescent="0.25">
      <c r="B816" s="25">
        <v>39251</v>
      </c>
      <c r="C816" s="3">
        <v>812</v>
      </c>
      <c r="D816" s="10">
        <v>24</v>
      </c>
      <c r="E816" s="9">
        <v>2</v>
      </c>
      <c r="F816" s="9">
        <v>-2</v>
      </c>
      <c r="G816" s="9" t="s">
        <v>283</v>
      </c>
      <c r="H816" s="18">
        <v>0.1</v>
      </c>
      <c r="I816">
        <v>3.8902779183014324E-4</v>
      </c>
      <c r="J816" s="18">
        <v>13.42</v>
      </c>
      <c r="K816" s="18">
        <v>14.88</v>
      </c>
      <c r="L816" s="18">
        <v>0.9018817204301075</v>
      </c>
      <c r="N816" s="18">
        <v>1531.05</v>
      </c>
      <c r="O816" s="18">
        <v>1.8699999999999992</v>
      </c>
      <c r="P816" s="18">
        <v>0.90242261103633925</v>
      </c>
      <c r="Q816" s="8">
        <v>13.41</v>
      </c>
      <c r="R816" s="8">
        <v>14.48</v>
      </c>
      <c r="S816" s="8">
        <v>14.86</v>
      </c>
      <c r="T816" s="8">
        <v>14.98</v>
      </c>
      <c r="U816" s="8">
        <v>15.02</v>
      </c>
      <c r="V816" s="8">
        <v>15.19</v>
      </c>
      <c r="W816" s="8">
        <v>15.29</v>
      </c>
      <c r="X816" s="38" t="s">
        <v>222</v>
      </c>
      <c r="Y816" s="8">
        <v>103.22999999999999</v>
      </c>
      <c r="Z816" s="8">
        <v>103.22999999999999</v>
      </c>
      <c r="AA816">
        <v>42537.06</v>
      </c>
      <c r="AB816">
        <v>54265.04</v>
      </c>
      <c r="AC816">
        <v>69963.75</v>
      </c>
      <c r="AD816">
        <v>72347.34</v>
      </c>
      <c r="AE816">
        <v>76861.63</v>
      </c>
      <c r="AF816" s="38">
        <v>39557.370000000003</v>
      </c>
      <c r="AG816" s="38">
        <v>42537.06</v>
      </c>
    </row>
    <row r="817" spans="2:33" x14ac:dyDescent="0.25">
      <c r="B817" s="25">
        <v>39252</v>
      </c>
      <c r="C817" s="3">
        <v>813</v>
      </c>
      <c r="D817" s="10">
        <v>24</v>
      </c>
      <c r="E817" s="9">
        <v>1</v>
      </c>
      <c r="F817" s="9">
        <v>-1</v>
      </c>
      <c r="G817" s="9" t="s">
        <v>283</v>
      </c>
      <c r="H817" s="18">
        <v>0.1</v>
      </c>
      <c r="I817">
        <v>1.2544327227881347E-4</v>
      </c>
      <c r="J817" s="18">
        <v>12.85</v>
      </c>
      <c r="K817" s="18">
        <v>14.46</v>
      </c>
      <c r="L817" s="18">
        <v>0.8886583679114799</v>
      </c>
      <c r="N817" s="18">
        <v>1533.7</v>
      </c>
      <c r="O817" s="18">
        <v>2.2699999999999996</v>
      </c>
      <c r="P817" s="18">
        <v>0.88583218707015143</v>
      </c>
      <c r="Q817" s="8">
        <v>12.88</v>
      </c>
      <c r="R817" s="8">
        <v>14.18</v>
      </c>
      <c r="S817" s="8">
        <v>14.54</v>
      </c>
      <c r="T817" s="8">
        <v>14.83</v>
      </c>
      <c r="U817" s="8">
        <v>14.91</v>
      </c>
      <c r="V817" s="8">
        <v>15.04</v>
      </c>
      <c r="W817" s="8">
        <v>15.12</v>
      </c>
      <c r="X817" s="38" t="s">
        <v>222</v>
      </c>
      <c r="Y817" s="8">
        <v>101.5</v>
      </c>
      <c r="Z817" s="8">
        <v>101.5</v>
      </c>
      <c r="AA817">
        <v>41630.14</v>
      </c>
      <c r="AB817">
        <v>53105.09</v>
      </c>
      <c r="AC817">
        <v>69238.63</v>
      </c>
      <c r="AD817">
        <v>71818.490000000005</v>
      </c>
      <c r="AE817">
        <v>76146.09</v>
      </c>
      <c r="AF817" s="38">
        <v>38709.019999999997</v>
      </c>
      <c r="AG817" s="38">
        <v>41630.14</v>
      </c>
    </row>
    <row r="818" spans="2:33" x14ac:dyDescent="0.25">
      <c r="B818" s="25">
        <v>39253</v>
      </c>
      <c r="C818" s="3">
        <v>814</v>
      </c>
      <c r="D818" s="10">
        <v>19</v>
      </c>
      <c r="E818" s="9">
        <v>19</v>
      </c>
      <c r="F818" s="9">
        <v>0</v>
      </c>
      <c r="G818" s="9" t="s">
        <v>284</v>
      </c>
      <c r="H818" s="18">
        <v>0.1</v>
      </c>
      <c r="I818">
        <v>1.2544327227881347E-4</v>
      </c>
      <c r="J818" s="18">
        <v>14.67</v>
      </c>
      <c r="K818" s="18">
        <v>15.74</v>
      </c>
      <c r="L818" s="18">
        <v>0.93202033036848786</v>
      </c>
      <c r="N818" s="18">
        <v>1512.84</v>
      </c>
      <c r="O818" s="18">
        <v>0.97300000000000075</v>
      </c>
      <c r="P818" s="18">
        <v>0.98171129980404959</v>
      </c>
      <c r="Q818" s="8">
        <v>15.03</v>
      </c>
      <c r="R818" s="8">
        <v>15.13</v>
      </c>
      <c r="S818" s="8">
        <v>15.31</v>
      </c>
      <c r="T818" s="8">
        <v>15.35</v>
      </c>
      <c r="U818" s="8">
        <v>15.58</v>
      </c>
      <c r="V818" s="8">
        <v>15.62</v>
      </c>
      <c r="W818" s="8">
        <v>15.643000000000001</v>
      </c>
      <c r="X818" s="38" t="s">
        <v>222</v>
      </c>
      <c r="Y818" s="8">
        <v>107.66300000000001</v>
      </c>
      <c r="Z818" s="8">
        <v>107.66300000000001</v>
      </c>
      <c r="AA818">
        <v>44130.82</v>
      </c>
      <c r="AB818">
        <v>55266.63</v>
      </c>
      <c r="AC818">
        <v>71488.350000000006</v>
      </c>
      <c r="AD818">
        <v>73946.89</v>
      </c>
      <c r="AE818">
        <v>78656.11</v>
      </c>
      <c r="AF818" s="38">
        <v>41029.379999999997</v>
      </c>
      <c r="AG818" s="38">
        <v>44130.82</v>
      </c>
    </row>
    <row r="819" spans="2:33" x14ac:dyDescent="0.25">
      <c r="B819" s="25">
        <v>39254</v>
      </c>
      <c r="C819" s="3">
        <v>815</v>
      </c>
      <c r="D819" s="10">
        <v>19</v>
      </c>
      <c r="E819" s="9">
        <v>18</v>
      </c>
      <c r="F819" s="9">
        <v>1</v>
      </c>
      <c r="G819" s="9" t="s">
        <v>284</v>
      </c>
      <c r="H819" s="18">
        <v>0.1</v>
      </c>
      <c r="I819">
        <v>1.2544327227881347E-4</v>
      </c>
      <c r="J819" s="18">
        <v>14.21</v>
      </c>
      <c r="K819" s="18">
        <v>15.45</v>
      </c>
      <c r="L819" s="18">
        <v>0.91974110032362466</v>
      </c>
      <c r="N819" s="18">
        <v>1522.19</v>
      </c>
      <c r="O819" s="18">
        <v>1.5629999999999988</v>
      </c>
      <c r="P819" s="18">
        <v>0.97225806451612906</v>
      </c>
      <c r="Q819" s="8">
        <v>15.07</v>
      </c>
      <c r="R819" s="8">
        <v>15.38</v>
      </c>
      <c r="S819" s="8">
        <v>15.5</v>
      </c>
      <c r="T819" s="8">
        <v>15.57</v>
      </c>
      <c r="U819" s="8">
        <v>15.75</v>
      </c>
      <c r="V819" s="8">
        <v>15.75</v>
      </c>
      <c r="W819" s="8">
        <v>15.773</v>
      </c>
      <c r="X819" s="38" t="s">
        <v>222</v>
      </c>
      <c r="Y819" s="8">
        <v>108.79300000000001</v>
      </c>
      <c r="Z819" s="8">
        <v>108.79300000000001</v>
      </c>
      <c r="AA819">
        <v>44286.2</v>
      </c>
      <c r="AB819">
        <v>56174.66</v>
      </c>
      <c r="AC819">
        <v>72391.75</v>
      </c>
      <c r="AD819">
        <v>75002.490000000005</v>
      </c>
      <c r="AE819">
        <v>79536.34</v>
      </c>
      <c r="AF819" s="38">
        <v>41168.699999999997</v>
      </c>
      <c r="AG819" s="38">
        <v>44286.2</v>
      </c>
    </row>
    <row r="820" spans="2:33" x14ac:dyDescent="0.25">
      <c r="B820" s="25">
        <v>39255</v>
      </c>
      <c r="C820" s="3">
        <v>816</v>
      </c>
      <c r="D820" s="10">
        <v>19</v>
      </c>
      <c r="E820" s="9">
        <v>17</v>
      </c>
      <c r="F820" s="9">
        <v>2</v>
      </c>
      <c r="G820" s="9" t="s">
        <v>284</v>
      </c>
      <c r="H820" s="18">
        <v>0.1</v>
      </c>
      <c r="I820">
        <v>1.2544327227881347E-4</v>
      </c>
      <c r="J820" s="18">
        <v>15.75</v>
      </c>
      <c r="K820" s="18">
        <v>16.399999999999999</v>
      </c>
      <c r="L820" s="18">
        <v>0.96036585365853666</v>
      </c>
      <c r="N820" s="18">
        <v>1502.56</v>
      </c>
      <c r="O820" s="18">
        <v>0.25400000000000134</v>
      </c>
      <c r="P820" s="18">
        <v>0.99620972836386601</v>
      </c>
      <c r="Q820" s="8">
        <v>15.77</v>
      </c>
      <c r="R820" s="8">
        <v>15.81</v>
      </c>
      <c r="S820" s="8">
        <v>15.83</v>
      </c>
      <c r="T820" s="8">
        <v>15.84</v>
      </c>
      <c r="U820" s="8">
        <v>15.94</v>
      </c>
      <c r="V820" s="8">
        <v>15.99</v>
      </c>
      <c r="W820" s="8">
        <v>16.004000000000001</v>
      </c>
      <c r="X820" s="38" t="s">
        <v>222</v>
      </c>
      <c r="Y820" s="8">
        <v>111.184</v>
      </c>
      <c r="Z820" s="8">
        <v>111.184</v>
      </c>
      <c r="AA820">
        <v>46261.06</v>
      </c>
      <c r="AB820">
        <v>57712.56</v>
      </c>
      <c r="AC820">
        <v>73911.86</v>
      </c>
      <c r="AD820">
        <v>76270.42</v>
      </c>
      <c r="AE820">
        <v>80721.67</v>
      </c>
      <c r="AF820" s="38">
        <v>42999.38</v>
      </c>
      <c r="AG820" s="38">
        <v>46261.06</v>
      </c>
    </row>
    <row r="821" spans="2:33" x14ac:dyDescent="0.25">
      <c r="B821" s="25">
        <v>39258</v>
      </c>
      <c r="C821" s="3">
        <v>817</v>
      </c>
      <c r="D821" s="10">
        <v>19</v>
      </c>
      <c r="E821" s="9">
        <v>16</v>
      </c>
      <c r="F821" s="9">
        <v>3</v>
      </c>
      <c r="G821" s="9" t="s">
        <v>284</v>
      </c>
      <c r="H821" s="18">
        <v>0.1</v>
      </c>
      <c r="I821">
        <v>3.7637702685433538E-4</v>
      </c>
      <c r="J821" s="18">
        <v>16.649999999999999</v>
      </c>
      <c r="K821" s="18">
        <v>16.75</v>
      </c>
      <c r="L821" s="18">
        <v>0.9940298507462686</v>
      </c>
      <c r="N821" s="18">
        <v>1497.74</v>
      </c>
      <c r="O821" s="18">
        <v>-0.5259999999999998</v>
      </c>
      <c r="P821" s="18">
        <v>0.99316770186335401</v>
      </c>
      <c r="Q821" s="8">
        <v>15.99</v>
      </c>
      <c r="R821" s="8">
        <v>16.05</v>
      </c>
      <c r="S821" s="8">
        <v>16.100000000000001</v>
      </c>
      <c r="T821" s="8">
        <v>16.07</v>
      </c>
      <c r="U821" s="8">
        <v>16.100000000000001</v>
      </c>
      <c r="V821" s="8">
        <v>16.11</v>
      </c>
      <c r="W821" s="8">
        <v>16.123999999999999</v>
      </c>
      <c r="X821" s="38" t="s">
        <v>222</v>
      </c>
      <c r="Y821" s="8">
        <v>112.544</v>
      </c>
      <c r="Z821" s="8">
        <v>112.544</v>
      </c>
      <c r="AA821">
        <v>46932.84</v>
      </c>
      <c r="AB821">
        <v>58627.49</v>
      </c>
      <c r="AC821">
        <v>75170.720000000001</v>
      </c>
      <c r="AD821">
        <v>77352.320000000007</v>
      </c>
      <c r="AE821">
        <v>81584.05</v>
      </c>
      <c r="AF821" s="38">
        <v>43607.61</v>
      </c>
      <c r="AG821" s="38">
        <v>46932.84</v>
      </c>
    </row>
    <row r="822" spans="2:33" x14ac:dyDescent="0.25">
      <c r="B822" s="25">
        <v>39259</v>
      </c>
      <c r="C822" s="3">
        <v>818</v>
      </c>
      <c r="D822" s="10">
        <v>19</v>
      </c>
      <c r="E822" s="9">
        <v>15</v>
      </c>
      <c r="F822" s="9">
        <v>4</v>
      </c>
      <c r="G822" s="9" t="s">
        <v>284</v>
      </c>
      <c r="H822" s="18">
        <v>0.1</v>
      </c>
      <c r="I822">
        <v>1.3092419111071507E-4</v>
      </c>
      <c r="J822" s="18">
        <v>18.89</v>
      </c>
      <c r="K822" s="18">
        <v>18.09</v>
      </c>
      <c r="L822" s="18">
        <v>1.0442233278054174</v>
      </c>
      <c r="N822" s="18">
        <v>1492.89</v>
      </c>
      <c r="O822" s="18">
        <v>-2.3930000000000007</v>
      </c>
      <c r="P822" s="18">
        <v>1.0060459492140268</v>
      </c>
      <c r="Q822" s="8">
        <v>16.64</v>
      </c>
      <c r="R822" s="8">
        <v>16.53</v>
      </c>
      <c r="S822" s="8">
        <v>16.54</v>
      </c>
      <c r="T822" s="8">
        <v>16.440000000000001</v>
      </c>
      <c r="U822" s="8">
        <v>16.53</v>
      </c>
      <c r="V822" s="8">
        <v>16.510000000000002</v>
      </c>
      <c r="W822" s="8">
        <v>16.497</v>
      </c>
      <c r="X822" s="38" t="s">
        <v>222</v>
      </c>
      <c r="Y822" s="8">
        <v>115.68700000000001</v>
      </c>
      <c r="Z822" s="8">
        <v>115.68700000000001</v>
      </c>
      <c r="AA822">
        <v>48740.35</v>
      </c>
      <c r="AB822">
        <v>60356.62</v>
      </c>
      <c r="AC822">
        <v>77166.89</v>
      </c>
      <c r="AD822">
        <v>79203.509999999995</v>
      </c>
      <c r="AE822">
        <v>83623.09</v>
      </c>
      <c r="AF822" s="38">
        <v>45281.35</v>
      </c>
      <c r="AG822" s="38">
        <v>48740.35</v>
      </c>
    </row>
    <row r="823" spans="2:33" x14ac:dyDescent="0.25">
      <c r="B823" s="25">
        <v>39260</v>
      </c>
      <c r="C823" s="3">
        <v>819</v>
      </c>
      <c r="D823" s="10">
        <v>19</v>
      </c>
      <c r="E823" s="9">
        <v>14</v>
      </c>
      <c r="F823" s="9">
        <v>5</v>
      </c>
      <c r="G823" s="9" t="s">
        <v>284</v>
      </c>
      <c r="H823" s="18">
        <v>0.1</v>
      </c>
      <c r="I823">
        <v>1.3092419111071507E-4</v>
      </c>
      <c r="J823" s="18">
        <v>15.53</v>
      </c>
      <c r="K823" s="18">
        <v>16.07</v>
      </c>
      <c r="L823" s="18">
        <v>0.96639701306782821</v>
      </c>
      <c r="N823" s="18">
        <v>1506.34</v>
      </c>
      <c r="O823" s="18">
        <v>0.42500000000000071</v>
      </c>
      <c r="P823" s="18">
        <v>0.98860037998733374</v>
      </c>
      <c r="Q823" s="8">
        <v>15.61</v>
      </c>
      <c r="R823" s="8">
        <v>15.7</v>
      </c>
      <c r="S823" s="8">
        <v>15.79</v>
      </c>
      <c r="T823" s="8">
        <v>15.84</v>
      </c>
      <c r="U823" s="8">
        <v>15.86</v>
      </c>
      <c r="V823" s="8">
        <v>15.91</v>
      </c>
      <c r="W823" s="8">
        <v>15.955</v>
      </c>
      <c r="X823" s="38" t="s">
        <v>222</v>
      </c>
      <c r="Y823" s="8">
        <v>110.66499999999999</v>
      </c>
      <c r="Z823" s="8">
        <v>110.66499999999999</v>
      </c>
      <c r="AA823">
        <v>45878.93</v>
      </c>
      <c r="AB823">
        <v>57411.25</v>
      </c>
      <c r="AC823">
        <v>73856.77</v>
      </c>
      <c r="AD823">
        <v>76238.78</v>
      </c>
      <c r="AE823">
        <v>80500.41</v>
      </c>
      <c r="AF823" s="38">
        <v>42617.07</v>
      </c>
      <c r="AG823" s="38">
        <v>45878.93</v>
      </c>
    </row>
    <row r="824" spans="2:33" x14ac:dyDescent="0.25">
      <c r="B824" s="25">
        <v>39261</v>
      </c>
      <c r="C824" s="3">
        <v>820</v>
      </c>
      <c r="D824" s="10">
        <v>19</v>
      </c>
      <c r="E824" s="9">
        <v>13</v>
      </c>
      <c r="F824" s="9">
        <v>6</v>
      </c>
      <c r="G824" s="9" t="s">
        <v>284</v>
      </c>
      <c r="H824" s="18">
        <v>0.1</v>
      </c>
      <c r="I824">
        <v>1.3092419111071507E-4</v>
      </c>
      <c r="J824" s="18">
        <v>15.54</v>
      </c>
      <c r="K824" s="18">
        <v>16.02</v>
      </c>
      <c r="L824" s="18">
        <v>0.97003745318352053</v>
      </c>
      <c r="N824" s="18">
        <v>1505.71</v>
      </c>
      <c r="O824" s="18">
        <v>0.38200000000000145</v>
      </c>
      <c r="P824" s="18">
        <v>0.98417721518987344</v>
      </c>
      <c r="Q824" s="8">
        <v>15.55</v>
      </c>
      <c r="R824" s="8">
        <v>15.84</v>
      </c>
      <c r="S824" s="8">
        <v>15.8</v>
      </c>
      <c r="T824" s="8">
        <v>15.8</v>
      </c>
      <c r="U824" s="8">
        <v>15.85</v>
      </c>
      <c r="V824" s="8">
        <v>15.85</v>
      </c>
      <c r="W824" s="8">
        <v>15.922000000000001</v>
      </c>
      <c r="X824" s="38" t="s">
        <v>222</v>
      </c>
      <c r="Y824" s="8">
        <v>110.61199999999998</v>
      </c>
      <c r="Z824" s="8">
        <v>110.61199999999998</v>
      </c>
      <c r="AA824">
        <v>45894.2</v>
      </c>
      <c r="AB824">
        <v>57779.94</v>
      </c>
      <c r="AC824">
        <v>73839.39</v>
      </c>
      <c r="AD824">
        <v>76101.899999999994</v>
      </c>
      <c r="AE824">
        <v>80328.83</v>
      </c>
      <c r="AF824" s="38">
        <v>42625.68</v>
      </c>
      <c r="AG824" s="38">
        <v>45894.2</v>
      </c>
    </row>
    <row r="825" spans="2:33" x14ac:dyDescent="0.25">
      <c r="B825" s="25">
        <v>39262</v>
      </c>
      <c r="C825" s="3">
        <v>821</v>
      </c>
      <c r="D825" s="10">
        <v>19</v>
      </c>
      <c r="E825" s="9">
        <v>12</v>
      </c>
      <c r="F825" s="9">
        <v>7</v>
      </c>
      <c r="G825" s="9" t="s">
        <v>284</v>
      </c>
      <c r="H825" s="18">
        <v>0.1</v>
      </c>
      <c r="I825">
        <v>1.3092419111071507E-4</v>
      </c>
      <c r="J825" s="18">
        <v>16.23</v>
      </c>
      <c r="K825" s="18">
        <v>16.62</v>
      </c>
      <c r="L825" s="18">
        <v>0.97653429602888087</v>
      </c>
      <c r="N825" s="18">
        <v>1503.35</v>
      </c>
      <c r="O825" s="18">
        <v>9.7000000000001307E-2</v>
      </c>
      <c r="P825" s="18">
        <v>0.98840048840048855</v>
      </c>
      <c r="Q825" s="8">
        <v>16.190000000000001</v>
      </c>
      <c r="R825" s="8">
        <v>16.16</v>
      </c>
      <c r="S825" s="8">
        <v>16.38</v>
      </c>
      <c r="T825" s="8">
        <v>16.41</v>
      </c>
      <c r="U825" s="8">
        <v>16.329999999999998</v>
      </c>
      <c r="V825" s="8">
        <v>16.34</v>
      </c>
      <c r="W825" s="8">
        <v>16.327000000000002</v>
      </c>
      <c r="X825" s="38" t="s">
        <v>222</v>
      </c>
      <c r="Y825" s="8">
        <v>114.137</v>
      </c>
      <c r="Z825" s="8">
        <v>114.137</v>
      </c>
      <c r="AA825">
        <v>47430.63</v>
      </c>
      <c r="AB825">
        <v>59305.599999999999</v>
      </c>
      <c r="AC825">
        <v>76611.27</v>
      </c>
      <c r="AD825">
        <v>78816.13</v>
      </c>
      <c r="AE825">
        <v>82881.210000000006</v>
      </c>
      <c r="AF825" s="38">
        <v>44047.11</v>
      </c>
      <c r="AG825" s="38">
        <v>47430.63</v>
      </c>
    </row>
    <row r="826" spans="2:33" x14ac:dyDescent="0.25">
      <c r="B826" s="25">
        <v>39265</v>
      </c>
      <c r="C826" s="3">
        <v>822</v>
      </c>
      <c r="D826" s="10">
        <v>19</v>
      </c>
      <c r="E826" s="9">
        <v>11</v>
      </c>
      <c r="F826" s="9">
        <v>8</v>
      </c>
      <c r="G826" s="9" t="s">
        <v>284</v>
      </c>
      <c r="H826" s="18">
        <v>0.1</v>
      </c>
      <c r="I826">
        <v>3.9282399900786302E-4</v>
      </c>
      <c r="J826" s="18">
        <v>15.4</v>
      </c>
      <c r="K826" s="18">
        <v>16.149999999999999</v>
      </c>
      <c r="L826" s="18">
        <v>0.95356037151702799</v>
      </c>
      <c r="N826" s="18">
        <v>1519.43</v>
      </c>
      <c r="O826" s="18">
        <v>0.78100000000000058</v>
      </c>
      <c r="P826" s="18">
        <v>0.98250000000000004</v>
      </c>
      <c r="Q826" s="8">
        <v>15.72</v>
      </c>
      <c r="R826" s="8">
        <v>15.9</v>
      </c>
      <c r="S826" s="8">
        <v>16</v>
      </c>
      <c r="T826" s="8">
        <v>16.07</v>
      </c>
      <c r="U826" s="8">
        <v>16.100000000000001</v>
      </c>
      <c r="V826" s="8">
        <v>16.14</v>
      </c>
      <c r="W826" s="8">
        <v>16.181000000000001</v>
      </c>
      <c r="X826" s="38" t="s">
        <v>222</v>
      </c>
      <c r="Y826" s="8">
        <v>112.111</v>
      </c>
      <c r="Z826" s="8">
        <v>112.111</v>
      </c>
      <c r="AA826">
        <v>46330.51</v>
      </c>
      <c r="AB826">
        <v>58195.79</v>
      </c>
      <c r="AC826">
        <v>74944.14</v>
      </c>
      <c r="AD826">
        <v>77433.64</v>
      </c>
      <c r="AE826">
        <v>81750.58</v>
      </c>
      <c r="AF826" s="38">
        <v>43008.160000000003</v>
      </c>
      <c r="AG826" s="38">
        <v>46330.51</v>
      </c>
    </row>
    <row r="827" spans="2:33" x14ac:dyDescent="0.25">
      <c r="B827" s="25">
        <v>39266</v>
      </c>
      <c r="C827" s="3">
        <v>823</v>
      </c>
      <c r="D827" s="10">
        <v>19</v>
      </c>
      <c r="E827" s="9">
        <v>10</v>
      </c>
      <c r="F827" s="9">
        <v>9</v>
      </c>
      <c r="G827" s="9" t="s">
        <v>284</v>
      </c>
      <c r="H827" s="18">
        <v>0.1</v>
      </c>
      <c r="I827">
        <v>1.3387660008534752E-4</v>
      </c>
      <c r="J827" s="18">
        <v>15.29</v>
      </c>
      <c r="K827" s="18">
        <v>15.96</v>
      </c>
      <c r="L827" s="18">
        <v>0.95802005012531322</v>
      </c>
      <c r="N827" s="18">
        <v>1524.87</v>
      </c>
      <c r="O827" s="18">
        <v>0.83900000000000219</v>
      </c>
      <c r="P827" s="18">
        <v>0.97845373891001264</v>
      </c>
      <c r="Q827" s="8">
        <v>15.44</v>
      </c>
      <c r="R827" s="8">
        <v>15.73</v>
      </c>
      <c r="S827" s="8">
        <v>15.78</v>
      </c>
      <c r="T827" s="8">
        <v>16.02</v>
      </c>
      <c r="U827" s="8">
        <v>16.059999999999999</v>
      </c>
      <c r="V827" s="8">
        <v>16.07</v>
      </c>
      <c r="W827" s="8">
        <v>16.129000000000001</v>
      </c>
      <c r="X827" s="38" t="s">
        <v>222</v>
      </c>
      <c r="Y827" s="8">
        <v>111.229</v>
      </c>
      <c r="Z827" s="8">
        <v>111.229</v>
      </c>
      <c r="AA827">
        <v>45668.68</v>
      </c>
      <c r="AB827">
        <v>57496.78</v>
      </c>
      <c r="AC827">
        <v>74302.23</v>
      </c>
      <c r="AD827">
        <v>77226.100000000006</v>
      </c>
      <c r="AE827">
        <v>81489.460000000006</v>
      </c>
      <c r="AF827" s="38">
        <v>42388.03</v>
      </c>
      <c r="AG827" s="38">
        <v>45668.68</v>
      </c>
    </row>
    <row r="828" spans="2:33" x14ac:dyDescent="0.25">
      <c r="B828" s="25">
        <v>39268</v>
      </c>
      <c r="C828" s="3">
        <v>824</v>
      </c>
      <c r="D828" s="10">
        <v>19</v>
      </c>
      <c r="E828" s="9">
        <v>9</v>
      </c>
      <c r="F828" s="9">
        <v>10</v>
      </c>
      <c r="G828" s="9" t="s">
        <v>284</v>
      </c>
      <c r="H828" s="18">
        <v>0.1</v>
      </c>
      <c r="I828">
        <v>2.6777112311471285E-4</v>
      </c>
      <c r="J828" s="18">
        <v>15.48</v>
      </c>
      <c r="K828" s="18">
        <v>16.170000000000002</v>
      </c>
      <c r="L828" s="18">
        <v>0.95732838589981439</v>
      </c>
      <c r="N828" s="18">
        <v>1525.4</v>
      </c>
      <c r="O828" s="18">
        <v>0.75499999999999901</v>
      </c>
      <c r="P828" s="18">
        <v>0.97504678727386151</v>
      </c>
      <c r="Q828" s="8">
        <v>15.63</v>
      </c>
      <c r="R828" s="8">
        <v>16.03</v>
      </c>
      <c r="S828" s="8">
        <v>16.03</v>
      </c>
      <c r="T828" s="8">
        <v>16.09</v>
      </c>
      <c r="U828" s="8">
        <v>16.149999999999999</v>
      </c>
      <c r="V828" s="8">
        <v>16.190000000000001</v>
      </c>
      <c r="W828" s="8">
        <v>16.234999999999999</v>
      </c>
      <c r="X828" s="38" t="s">
        <v>222</v>
      </c>
      <c r="Y828" s="8">
        <v>112.355</v>
      </c>
      <c r="Z828" s="8">
        <v>112.355</v>
      </c>
      <c r="AA828">
        <v>46406.96</v>
      </c>
      <c r="AB828">
        <v>58510.879999999997</v>
      </c>
      <c r="AC828">
        <v>75047.399999999994</v>
      </c>
      <c r="AD828">
        <v>77634.460000000006</v>
      </c>
      <c r="AE828">
        <v>82016.62</v>
      </c>
      <c r="AF828" s="38">
        <v>43061.919999999998</v>
      </c>
      <c r="AG828" s="38">
        <v>46406.96</v>
      </c>
    </row>
    <row r="829" spans="2:33" x14ac:dyDescent="0.25">
      <c r="B829" s="25">
        <v>39269</v>
      </c>
      <c r="C829" s="3">
        <v>825</v>
      </c>
      <c r="D829" s="10">
        <v>19</v>
      </c>
      <c r="E829" s="9">
        <v>8</v>
      </c>
      <c r="F829" s="9">
        <v>-8</v>
      </c>
      <c r="G829" s="9" t="s">
        <v>284</v>
      </c>
      <c r="H829" s="18">
        <v>0.1</v>
      </c>
      <c r="I829">
        <v>1.3387660008534752E-4</v>
      </c>
      <c r="J829" s="18">
        <v>14.72</v>
      </c>
      <c r="K829" s="18">
        <v>15.83</v>
      </c>
      <c r="L829" s="18">
        <v>0.92987997473152251</v>
      </c>
      <c r="N829" s="18">
        <v>1530.44</v>
      </c>
      <c r="O829" s="18">
        <v>1.4139999999999997</v>
      </c>
      <c r="P829" s="18">
        <v>0.96835443037974689</v>
      </c>
      <c r="Q829" s="8">
        <v>15.3</v>
      </c>
      <c r="R829" s="8">
        <v>15.73</v>
      </c>
      <c r="S829" s="8">
        <v>15.8</v>
      </c>
      <c r="T829" s="8">
        <v>15.91</v>
      </c>
      <c r="U829" s="8">
        <v>15.98</v>
      </c>
      <c r="V829" s="8">
        <v>16.079999999999998</v>
      </c>
      <c r="W829" s="8">
        <v>16.134</v>
      </c>
      <c r="X829" s="38" t="s">
        <v>222</v>
      </c>
      <c r="Y829" s="8">
        <v>110.934</v>
      </c>
      <c r="Z829" s="8">
        <v>110.934</v>
      </c>
      <c r="AA829">
        <v>45498.49</v>
      </c>
      <c r="AB829">
        <v>57571.61</v>
      </c>
      <c r="AC829">
        <v>74118.22</v>
      </c>
      <c r="AD829">
        <v>76806.100000000006</v>
      </c>
      <c r="AE829">
        <v>81327.259999999995</v>
      </c>
      <c r="AF829" s="38">
        <v>42213.17</v>
      </c>
      <c r="AG829" s="38">
        <v>45498.49</v>
      </c>
    </row>
    <row r="830" spans="2:33" x14ac:dyDescent="0.25">
      <c r="B830" s="25">
        <v>39272</v>
      </c>
      <c r="C830" s="3">
        <v>826</v>
      </c>
      <c r="D830" s="10">
        <v>19</v>
      </c>
      <c r="E830" s="9">
        <v>7</v>
      </c>
      <c r="F830" s="9">
        <v>-7</v>
      </c>
      <c r="G830" s="9" t="s">
        <v>284</v>
      </c>
      <c r="H830" s="18">
        <v>0.1</v>
      </c>
      <c r="I830">
        <v>4.0168357148773204E-4</v>
      </c>
      <c r="J830" s="18">
        <v>15.16</v>
      </c>
      <c r="K830" s="18">
        <v>16.12</v>
      </c>
      <c r="L830" s="18">
        <v>0.94044665012406947</v>
      </c>
      <c r="N830" s="18">
        <v>1531.85</v>
      </c>
      <c r="O830" s="18">
        <v>1.1099999999999994</v>
      </c>
      <c r="P830" s="18">
        <v>0.97101449275362328</v>
      </c>
      <c r="Q830" s="8">
        <v>15.41</v>
      </c>
      <c r="R830" s="8">
        <v>15.73</v>
      </c>
      <c r="S830" s="8">
        <v>15.87</v>
      </c>
      <c r="T830" s="8">
        <v>16.03</v>
      </c>
      <c r="U830" s="8">
        <v>16.14</v>
      </c>
      <c r="V830" s="8">
        <v>16.18</v>
      </c>
      <c r="W830" s="8">
        <v>16.27</v>
      </c>
      <c r="X830" s="38" t="s">
        <v>222</v>
      </c>
      <c r="Y830" s="8">
        <v>111.63000000000001</v>
      </c>
      <c r="Z830" s="8">
        <v>111.63000000000001</v>
      </c>
      <c r="AA830">
        <v>45635.18</v>
      </c>
      <c r="AB830">
        <v>57756.09</v>
      </c>
      <c r="AC830">
        <v>74622.42</v>
      </c>
      <c r="AD830">
        <v>77536.27</v>
      </c>
      <c r="AE830">
        <v>82019.360000000001</v>
      </c>
      <c r="AF830" s="38">
        <v>42323.03</v>
      </c>
      <c r="AG830" s="38">
        <v>45635.18</v>
      </c>
    </row>
    <row r="831" spans="2:33" x14ac:dyDescent="0.25">
      <c r="B831" s="25">
        <v>39273</v>
      </c>
      <c r="C831" s="3">
        <v>827</v>
      </c>
      <c r="D831" s="10">
        <v>19</v>
      </c>
      <c r="E831" s="9">
        <v>6</v>
      </c>
      <c r="F831" s="9">
        <v>-6</v>
      </c>
      <c r="G831" s="9" t="s">
        <v>284</v>
      </c>
      <c r="H831" s="18">
        <v>0.1</v>
      </c>
      <c r="I831">
        <v>1.3457967280272598E-4</v>
      </c>
      <c r="J831" s="18">
        <v>17.57</v>
      </c>
      <c r="K831" s="18">
        <v>17.59</v>
      </c>
      <c r="L831" s="18">
        <v>0.99886299033541792</v>
      </c>
      <c r="N831" s="18">
        <v>1510.12</v>
      </c>
      <c r="O831" s="18">
        <v>-0.85099999999999909</v>
      </c>
      <c r="P831" s="18">
        <v>0.99820359281437143</v>
      </c>
      <c r="Q831" s="8">
        <v>16.670000000000002</v>
      </c>
      <c r="R831" s="8">
        <v>16.72</v>
      </c>
      <c r="S831" s="8">
        <v>16.7</v>
      </c>
      <c r="T831" s="8">
        <v>16.68</v>
      </c>
      <c r="U831" s="8">
        <v>16.690000000000001</v>
      </c>
      <c r="V831" s="8">
        <v>16.71</v>
      </c>
      <c r="W831" s="8">
        <v>16.719000000000001</v>
      </c>
      <c r="X831" s="38" t="s">
        <v>222</v>
      </c>
      <c r="Y831" s="8">
        <v>116.88900000000001</v>
      </c>
      <c r="Z831" s="8">
        <v>116.88900000000001</v>
      </c>
      <c r="AA831">
        <v>48781</v>
      </c>
      <c r="AB831">
        <v>60977.34</v>
      </c>
      <c r="AC831">
        <v>77933.34</v>
      </c>
      <c r="AD831">
        <v>80346.63</v>
      </c>
      <c r="AE831">
        <v>84722.67</v>
      </c>
      <c r="AF831" s="38">
        <v>45234.83</v>
      </c>
      <c r="AG831" s="38">
        <v>48781</v>
      </c>
    </row>
    <row r="832" spans="2:33" x14ac:dyDescent="0.25">
      <c r="B832" s="25">
        <v>39274</v>
      </c>
      <c r="C832" s="3">
        <v>828</v>
      </c>
      <c r="D832" s="10">
        <v>19</v>
      </c>
      <c r="E832" s="9">
        <v>5</v>
      </c>
      <c r="F832" s="9">
        <v>-5</v>
      </c>
      <c r="G832" s="9" t="s">
        <v>284</v>
      </c>
      <c r="H832" s="18">
        <v>0.1</v>
      </c>
      <c r="I832">
        <v>1.3457967280272598E-4</v>
      </c>
      <c r="J832" s="18">
        <v>16.64</v>
      </c>
      <c r="K832" s="18">
        <v>17.059999999999999</v>
      </c>
      <c r="L832" s="18">
        <v>0.97538100820633067</v>
      </c>
      <c r="N832" s="18">
        <v>1518.76</v>
      </c>
      <c r="O832" s="18">
        <v>0.14099999999999824</v>
      </c>
      <c r="P832" s="18">
        <v>0.97071129707112958</v>
      </c>
      <c r="Q832" s="8">
        <v>16.239999999999998</v>
      </c>
      <c r="R832" s="8">
        <v>16.649999999999999</v>
      </c>
      <c r="S832" s="8">
        <v>16.73</v>
      </c>
      <c r="T832" s="8">
        <v>16.73</v>
      </c>
      <c r="U832" s="8">
        <v>16.71</v>
      </c>
      <c r="V832" s="8">
        <v>16.739999999999998</v>
      </c>
      <c r="W832" s="8">
        <v>16.780999999999999</v>
      </c>
      <c r="X832" s="38" t="s">
        <v>222</v>
      </c>
      <c r="Y832" s="8">
        <v>116.58099999999999</v>
      </c>
      <c r="Z832" s="8">
        <v>116.58099999999999</v>
      </c>
      <c r="AA832">
        <v>48306.559999999998</v>
      </c>
      <c r="AB832">
        <v>60998.99</v>
      </c>
      <c r="AC832">
        <v>78152.78</v>
      </c>
      <c r="AD832">
        <v>80491.75</v>
      </c>
      <c r="AE832">
        <v>84918.1</v>
      </c>
      <c r="AF832" s="38">
        <v>44788.79</v>
      </c>
      <c r="AG832" s="38">
        <v>48306.559999999998</v>
      </c>
    </row>
    <row r="833" spans="2:33" x14ac:dyDescent="0.25">
      <c r="B833" s="25">
        <v>39275</v>
      </c>
      <c r="C833" s="3">
        <v>829</v>
      </c>
      <c r="D833" s="10">
        <v>19</v>
      </c>
      <c r="E833" s="9">
        <v>4</v>
      </c>
      <c r="F833" s="9">
        <v>-4</v>
      </c>
      <c r="G833" s="9" t="s">
        <v>284</v>
      </c>
      <c r="H833" s="18">
        <v>0.1</v>
      </c>
      <c r="I833">
        <v>1.3457967280272598E-4</v>
      </c>
      <c r="J833" s="18">
        <v>15.54</v>
      </c>
      <c r="K833" s="18">
        <v>16.55</v>
      </c>
      <c r="L833" s="18">
        <v>0.9389728096676736</v>
      </c>
      <c r="N833" s="18">
        <v>1547.7</v>
      </c>
      <c r="O833" s="18">
        <v>1.1679999999999993</v>
      </c>
      <c r="P833" s="18">
        <v>0.94042553191489364</v>
      </c>
      <c r="Q833" s="8">
        <v>15.47</v>
      </c>
      <c r="R833" s="8">
        <v>16.420000000000002</v>
      </c>
      <c r="S833" s="8">
        <v>16.45</v>
      </c>
      <c r="T833" s="8">
        <v>16.579999999999998</v>
      </c>
      <c r="U833" s="8">
        <v>16.62</v>
      </c>
      <c r="V833" s="8">
        <v>16.64</v>
      </c>
      <c r="W833" s="8">
        <v>16.707999999999998</v>
      </c>
      <c r="X833" s="38" t="s">
        <v>222</v>
      </c>
      <c r="Y833" s="8">
        <v>114.88800000000001</v>
      </c>
      <c r="Z833" s="8">
        <v>114.88800000000001</v>
      </c>
      <c r="AA833">
        <v>47310.74</v>
      </c>
      <c r="AB833">
        <v>60023.69</v>
      </c>
      <c r="AC833">
        <v>77334.740000000005</v>
      </c>
      <c r="AD833">
        <v>80008.33</v>
      </c>
      <c r="AE833">
        <v>84457.41</v>
      </c>
      <c r="AF833" s="38">
        <v>43859.46</v>
      </c>
      <c r="AG833" s="38">
        <v>47310.74</v>
      </c>
    </row>
    <row r="834" spans="2:33" x14ac:dyDescent="0.25">
      <c r="B834" s="25">
        <v>39276</v>
      </c>
      <c r="C834" s="3">
        <v>830</v>
      </c>
      <c r="D834" s="10">
        <v>19</v>
      </c>
      <c r="E834" s="9">
        <v>3</v>
      </c>
      <c r="F834" s="9">
        <v>-3</v>
      </c>
      <c r="G834" s="9" t="s">
        <v>284</v>
      </c>
      <c r="H834" s="18">
        <v>0.1</v>
      </c>
      <c r="I834">
        <v>1.3457967280272598E-4</v>
      </c>
      <c r="J834" s="18">
        <v>15.15</v>
      </c>
      <c r="K834" s="18">
        <v>16.5</v>
      </c>
      <c r="L834" s="18">
        <v>0.91818181818181821</v>
      </c>
      <c r="N834" s="18">
        <v>1552.5</v>
      </c>
      <c r="O834" s="18">
        <v>1.7810000000000006</v>
      </c>
      <c r="P834" s="18">
        <v>0.92737094837935174</v>
      </c>
      <c r="Q834" s="8">
        <v>15.45</v>
      </c>
      <c r="R834" s="8">
        <v>16.5</v>
      </c>
      <c r="S834" s="8">
        <v>16.66</v>
      </c>
      <c r="T834" s="8">
        <v>16.7</v>
      </c>
      <c r="U834" s="8">
        <v>16.77</v>
      </c>
      <c r="V834" s="8">
        <v>16.850000000000001</v>
      </c>
      <c r="W834" s="8">
        <v>16.931000000000001</v>
      </c>
      <c r="X834" s="38" t="s">
        <v>222</v>
      </c>
      <c r="Y834" s="8">
        <v>115.861</v>
      </c>
      <c r="Z834" s="8">
        <v>115.861</v>
      </c>
      <c r="AA834">
        <v>47503.82</v>
      </c>
      <c r="AB834">
        <v>60723.33</v>
      </c>
      <c r="AC834">
        <v>77971.929999999993</v>
      </c>
      <c r="AD834">
        <v>80718.66</v>
      </c>
      <c r="AE834">
        <v>85427.08</v>
      </c>
      <c r="AF834" s="38">
        <v>44032.55</v>
      </c>
      <c r="AG834" s="38">
        <v>47503.82</v>
      </c>
    </row>
    <row r="835" spans="2:33" x14ac:dyDescent="0.25">
      <c r="B835" s="25">
        <v>39279</v>
      </c>
      <c r="C835" s="3">
        <v>831</v>
      </c>
      <c r="D835" s="10">
        <v>19</v>
      </c>
      <c r="E835" s="9">
        <v>2</v>
      </c>
      <c r="F835" s="9">
        <v>-2</v>
      </c>
      <c r="G835" s="9" t="s">
        <v>284</v>
      </c>
      <c r="H835" s="18">
        <v>0.1</v>
      </c>
      <c r="I835">
        <v>4.0379335591067544E-4</v>
      </c>
      <c r="J835" s="18">
        <v>15.59</v>
      </c>
      <c r="K835" s="18">
        <v>16.71</v>
      </c>
      <c r="L835" s="18">
        <v>0.93297426690604424</v>
      </c>
      <c r="N835" s="18">
        <v>1549.52</v>
      </c>
      <c r="O835" s="18">
        <v>1.5279999999999987</v>
      </c>
      <c r="P835" s="18">
        <v>0.93273809523809514</v>
      </c>
      <c r="Q835" s="8">
        <v>15.67</v>
      </c>
      <c r="R835" s="8">
        <v>16.7</v>
      </c>
      <c r="S835" s="8">
        <v>16.8</v>
      </c>
      <c r="T835" s="8">
        <v>16.97</v>
      </c>
      <c r="U835" s="8">
        <v>16.989999999999998</v>
      </c>
      <c r="V835" s="8">
        <v>17.05</v>
      </c>
      <c r="W835" s="8">
        <v>17.117999999999999</v>
      </c>
      <c r="X835" s="38" t="s">
        <v>222</v>
      </c>
      <c r="Y835" s="8">
        <v>117.29799999999999</v>
      </c>
      <c r="Z835" s="8">
        <v>117.29799999999999</v>
      </c>
      <c r="AA835">
        <v>48108.79</v>
      </c>
      <c r="AB835">
        <v>61281.69</v>
      </c>
      <c r="AC835">
        <v>79200.45</v>
      </c>
      <c r="AD835">
        <v>81835.98</v>
      </c>
      <c r="AE835">
        <v>86502.62</v>
      </c>
      <c r="AF835" s="38">
        <v>44575.53</v>
      </c>
      <c r="AG835" s="38">
        <v>48108.79</v>
      </c>
    </row>
    <row r="836" spans="2:33" x14ac:dyDescent="0.25">
      <c r="B836" s="25">
        <v>39280</v>
      </c>
      <c r="C836" s="3">
        <v>832</v>
      </c>
      <c r="D836" s="10">
        <v>19</v>
      </c>
      <c r="E836" s="9">
        <v>1</v>
      </c>
      <c r="F836" s="9">
        <v>-1</v>
      </c>
      <c r="G836" s="9" t="s">
        <v>284</v>
      </c>
      <c r="H836" s="18">
        <v>0.1</v>
      </c>
      <c r="I836">
        <v>1.3528279099350726E-4</v>
      </c>
      <c r="J836" s="18">
        <v>15.63</v>
      </c>
      <c r="K836" s="18">
        <v>16.78</v>
      </c>
      <c r="L836" s="18">
        <v>0.93146603098927294</v>
      </c>
      <c r="N836" s="18">
        <v>1549.37</v>
      </c>
      <c r="O836" s="18">
        <v>1.6659999999999986</v>
      </c>
      <c r="P836" s="18">
        <v>0.91750147318797881</v>
      </c>
      <c r="Q836" s="8">
        <v>15.57</v>
      </c>
      <c r="R836" s="8">
        <v>16.84</v>
      </c>
      <c r="S836" s="8">
        <v>16.97</v>
      </c>
      <c r="T836" s="8">
        <v>17.09</v>
      </c>
      <c r="U836" s="8">
        <v>17.190000000000001</v>
      </c>
      <c r="V836" s="8">
        <v>17.21</v>
      </c>
      <c r="W836" s="8">
        <v>17.295999999999999</v>
      </c>
      <c r="X836" s="38" t="s">
        <v>222</v>
      </c>
      <c r="Y836" s="8">
        <v>118.166</v>
      </c>
      <c r="Z836" s="8">
        <v>118.166</v>
      </c>
      <c r="AA836">
        <v>48483.41</v>
      </c>
      <c r="AB836">
        <v>61904.53</v>
      </c>
      <c r="AC836">
        <v>79783.8</v>
      </c>
      <c r="AD836">
        <v>82790.17</v>
      </c>
      <c r="AE836">
        <v>87419</v>
      </c>
      <c r="AF836" s="38">
        <v>44916.61</v>
      </c>
      <c r="AG836" s="38">
        <v>48483.41</v>
      </c>
    </row>
    <row r="837" spans="2:33" x14ac:dyDescent="0.25">
      <c r="B837" s="25">
        <v>39281</v>
      </c>
      <c r="C837" s="3">
        <v>833</v>
      </c>
      <c r="D837" s="10">
        <v>25</v>
      </c>
      <c r="E837" s="9">
        <v>25</v>
      </c>
      <c r="F837" s="9">
        <v>0</v>
      </c>
      <c r="G837" s="9" t="s">
        <v>285</v>
      </c>
      <c r="H837" s="18">
        <v>0.1</v>
      </c>
      <c r="I837">
        <v>1.3528279099350726E-4</v>
      </c>
      <c r="J837" s="18">
        <v>16</v>
      </c>
      <c r="K837" s="18">
        <v>17.079999999999998</v>
      </c>
      <c r="L837" s="18">
        <v>0.93676814988290402</v>
      </c>
      <c r="N837" s="18">
        <v>1546.17</v>
      </c>
      <c r="O837" s="18">
        <v>1.7600000000000016</v>
      </c>
      <c r="P837" s="18">
        <v>0.9954154727793697</v>
      </c>
      <c r="Q837" s="8">
        <v>17.37</v>
      </c>
      <c r="R837" s="8">
        <v>17.420000000000002</v>
      </c>
      <c r="S837" s="8">
        <v>17.45</v>
      </c>
      <c r="T837" s="8">
        <v>17.53</v>
      </c>
      <c r="U837" s="8">
        <v>17.61</v>
      </c>
      <c r="V837" s="8">
        <v>17.678000000000001</v>
      </c>
      <c r="W837" s="8">
        <v>17.760000000000002</v>
      </c>
      <c r="X837" s="38" t="s">
        <v>222</v>
      </c>
      <c r="Y837" s="8">
        <v>122.81800000000001</v>
      </c>
      <c r="Z837" s="8">
        <v>122.81800000000001</v>
      </c>
      <c r="AA837">
        <v>50015.87</v>
      </c>
      <c r="AB837">
        <v>63554.45</v>
      </c>
      <c r="AC837">
        <v>81475.240000000005</v>
      </c>
      <c r="AD837">
        <v>84438.87</v>
      </c>
      <c r="AE837">
        <v>89328.15</v>
      </c>
      <c r="AF837" s="38">
        <v>46330.26</v>
      </c>
      <c r="AG837" s="38">
        <v>50015.87</v>
      </c>
    </row>
    <row r="838" spans="2:33" x14ac:dyDescent="0.25">
      <c r="B838" s="25">
        <v>39282</v>
      </c>
      <c r="C838" s="3">
        <v>834</v>
      </c>
      <c r="D838" s="10">
        <v>25</v>
      </c>
      <c r="E838" s="9">
        <v>24</v>
      </c>
      <c r="F838" s="9">
        <v>1</v>
      </c>
      <c r="G838" s="9" t="s">
        <v>285</v>
      </c>
      <c r="H838" s="18">
        <v>0.1</v>
      </c>
      <c r="I838">
        <v>1.3528279099350726E-4</v>
      </c>
      <c r="J838" s="18">
        <v>15.23</v>
      </c>
      <c r="K838" s="18">
        <v>16.63</v>
      </c>
      <c r="L838" s="18">
        <v>0.91581479254359599</v>
      </c>
      <c r="N838" s="18">
        <v>1553.08</v>
      </c>
      <c r="O838" s="18">
        <v>2.6999999999999993</v>
      </c>
      <c r="P838" s="18">
        <v>0.98849252013808975</v>
      </c>
      <c r="Q838" s="8">
        <v>17.18</v>
      </c>
      <c r="R838" s="8">
        <v>17.36</v>
      </c>
      <c r="S838" s="8">
        <v>17.38</v>
      </c>
      <c r="T838" s="8">
        <v>17.510000000000002</v>
      </c>
      <c r="U838" s="8">
        <v>17.59</v>
      </c>
      <c r="V838" s="8">
        <v>17.744</v>
      </c>
      <c r="W838" s="8">
        <v>17.93</v>
      </c>
      <c r="X838" s="38" t="s">
        <v>222</v>
      </c>
      <c r="Y838" s="8">
        <v>122.69400000000002</v>
      </c>
      <c r="Z838" s="8">
        <v>122.69400000000002</v>
      </c>
      <c r="AA838">
        <v>49490.58</v>
      </c>
      <c r="AB838">
        <v>63342.7</v>
      </c>
      <c r="AC838">
        <v>81168.820000000007</v>
      </c>
      <c r="AD838">
        <v>84353.97</v>
      </c>
      <c r="AE838">
        <v>89397.05</v>
      </c>
      <c r="AF838" s="38">
        <v>45837.41</v>
      </c>
      <c r="AG838" s="38">
        <v>49490.58</v>
      </c>
    </row>
    <row r="839" spans="2:33" x14ac:dyDescent="0.25">
      <c r="B839" s="25">
        <v>39283</v>
      </c>
      <c r="C839" s="3">
        <v>835</v>
      </c>
      <c r="D839" s="10">
        <v>25</v>
      </c>
      <c r="E839" s="9">
        <v>23</v>
      </c>
      <c r="F839" s="9">
        <v>2</v>
      </c>
      <c r="G839" s="9" t="s">
        <v>285</v>
      </c>
      <c r="H839" s="18">
        <v>0.1</v>
      </c>
      <c r="I839">
        <v>1.3528279099350726E-4</v>
      </c>
      <c r="J839" s="18">
        <v>16.95</v>
      </c>
      <c r="K839" s="18">
        <v>17.690000000000001</v>
      </c>
      <c r="L839" s="18">
        <v>0.95816845675522888</v>
      </c>
      <c r="N839" s="18">
        <v>1534.1</v>
      </c>
      <c r="O839" s="18">
        <v>1.3399999999999999</v>
      </c>
      <c r="P839" s="18">
        <v>0.99438832772166097</v>
      </c>
      <c r="Q839" s="8">
        <v>17.72</v>
      </c>
      <c r="R839" s="8">
        <v>17.760000000000002</v>
      </c>
      <c r="S839" s="8">
        <v>17.82</v>
      </c>
      <c r="T839" s="8">
        <v>17.88</v>
      </c>
      <c r="U839" s="8">
        <v>17.940000000000001</v>
      </c>
      <c r="V839" s="8">
        <v>18.097999999999999</v>
      </c>
      <c r="W839" s="8">
        <v>18.29</v>
      </c>
      <c r="X839" s="38" t="s">
        <v>222</v>
      </c>
      <c r="Y839" s="8">
        <v>125.50800000000001</v>
      </c>
      <c r="Z839" s="8">
        <v>125.50800000000001</v>
      </c>
      <c r="AA839">
        <v>51019.32</v>
      </c>
      <c r="AB839">
        <v>64822.32</v>
      </c>
      <c r="AC839">
        <v>83207.34</v>
      </c>
      <c r="AD839">
        <v>86139.49</v>
      </c>
      <c r="AE839">
        <v>91223.54</v>
      </c>
      <c r="AF839" s="38">
        <v>47247.1</v>
      </c>
      <c r="AG839" s="38">
        <v>51019.32</v>
      </c>
    </row>
    <row r="840" spans="2:33" x14ac:dyDescent="0.25">
      <c r="B840" s="25">
        <v>39286</v>
      </c>
      <c r="C840" s="3">
        <v>836</v>
      </c>
      <c r="D840" s="10">
        <v>25</v>
      </c>
      <c r="E840" s="9">
        <v>22</v>
      </c>
      <c r="F840" s="9">
        <v>3</v>
      </c>
      <c r="G840" s="9" t="s">
        <v>285</v>
      </c>
      <c r="H840" s="18">
        <v>0.1</v>
      </c>
      <c r="I840">
        <v>4.059032797569806E-4</v>
      </c>
      <c r="J840" s="18">
        <v>16.809999999999999</v>
      </c>
      <c r="K840" s="18">
        <v>17.29</v>
      </c>
      <c r="L840" s="18">
        <v>0.97223828802776169</v>
      </c>
      <c r="N840" s="18">
        <v>1541.57</v>
      </c>
      <c r="O840" s="18">
        <v>1.2699999999999996</v>
      </c>
      <c r="P840" s="18">
        <v>0.99320882852292014</v>
      </c>
      <c r="Q840" s="8">
        <v>17.55</v>
      </c>
      <c r="R840" s="8">
        <v>17.63</v>
      </c>
      <c r="S840" s="8">
        <v>17.670000000000002</v>
      </c>
      <c r="T840" s="8">
        <v>17.71</v>
      </c>
      <c r="U840" s="8">
        <v>17.78</v>
      </c>
      <c r="V840" s="8">
        <v>17.920000000000002</v>
      </c>
      <c r="W840" s="8">
        <v>18.079999999999998</v>
      </c>
      <c r="X840" s="38" t="s">
        <v>222</v>
      </c>
      <c r="Y840" s="8">
        <v>124.34</v>
      </c>
      <c r="Z840" s="8">
        <v>124.34</v>
      </c>
      <c r="AA840">
        <v>50564.51</v>
      </c>
      <c r="AB840">
        <v>64365.58</v>
      </c>
      <c r="AC840">
        <v>82529.8</v>
      </c>
      <c r="AD840">
        <v>85361.56</v>
      </c>
      <c r="AE840">
        <v>90393.76</v>
      </c>
      <c r="AF840" s="38">
        <v>46806.74</v>
      </c>
      <c r="AG840" s="38">
        <v>50564.51</v>
      </c>
    </row>
    <row r="841" spans="2:33" x14ac:dyDescent="0.25">
      <c r="B841" s="25">
        <v>39287</v>
      </c>
      <c r="C841" s="3">
        <v>837</v>
      </c>
      <c r="D841" s="10">
        <v>25</v>
      </c>
      <c r="E841" s="9">
        <v>21</v>
      </c>
      <c r="F841" s="9">
        <v>4</v>
      </c>
      <c r="G841" s="9" t="s">
        <v>285</v>
      </c>
      <c r="H841" s="18">
        <v>0.1</v>
      </c>
      <c r="I841">
        <v>1.3654851834865589E-4</v>
      </c>
      <c r="J841" s="18">
        <v>18.55</v>
      </c>
      <c r="K841" s="18">
        <v>18.510000000000002</v>
      </c>
      <c r="L841" s="18">
        <v>1.0021609940572662</v>
      </c>
      <c r="N841" s="18">
        <v>1511.04</v>
      </c>
      <c r="O841" s="18">
        <v>0.32999999999999829</v>
      </c>
      <c r="P841" s="18">
        <v>0.99561883899233283</v>
      </c>
      <c r="Q841" s="8">
        <v>18.18</v>
      </c>
      <c r="R841" s="8">
        <v>18.14</v>
      </c>
      <c r="S841" s="8">
        <v>18.260000000000002</v>
      </c>
      <c r="T841" s="8">
        <v>18.399999999999999</v>
      </c>
      <c r="U841" s="8">
        <v>18.7</v>
      </c>
      <c r="V841" s="8">
        <v>18.87</v>
      </c>
      <c r="W841" s="8">
        <v>18.88</v>
      </c>
      <c r="X841" s="38" t="s">
        <v>222</v>
      </c>
      <c r="Y841" s="8">
        <v>129.43</v>
      </c>
      <c r="Z841" s="8">
        <v>129.43</v>
      </c>
      <c r="AA841">
        <v>52329.95</v>
      </c>
      <c r="AB841">
        <v>66282.37</v>
      </c>
      <c r="AC841">
        <v>85370.44</v>
      </c>
      <c r="AD841">
        <v>88874.15</v>
      </c>
      <c r="AE841">
        <v>94763.73</v>
      </c>
      <c r="AF841" s="38">
        <v>48434.59</v>
      </c>
      <c r="AG841" s="38">
        <v>52329.95</v>
      </c>
    </row>
    <row r="842" spans="2:33" x14ac:dyDescent="0.25">
      <c r="B842" s="25">
        <v>39288</v>
      </c>
      <c r="C842" s="3">
        <v>838</v>
      </c>
      <c r="D842" s="10">
        <v>25</v>
      </c>
      <c r="E842" s="9">
        <v>20</v>
      </c>
      <c r="F842" s="9">
        <v>5</v>
      </c>
      <c r="G842" s="9" t="s">
        <v>285</v>
      </c>
      <c r="H842" s="18">
        <v>0.1</v>
      </c>
      <c r="I842">
        <v>1.3654851834865589E-4</v>
      </c>
      <c r="J842" s="18">
        <v>18.100000000000001</v>
      </c>
      <c r="K842" s="18">
        <v>18.11</v>
      </c>
      <c r="L842" s="18">
        <v>0.99944781888459422</v>
      </c>
      <c r="N842" s="18">
        <v>1518.09</v>
      </c>
      <c r="O842" s="18">
        <v>0.57000000000000028</v>
      </c>
      <c r="P842" s="18">
        <v>0.98905309250136841</v>
      </c>
      <c r="Q842" s="8">
        <v>18.07</v>
      </c>
      <c r="R842" s="8">
        <v>18.18</v>
      </c>
      <c r="S842" s="8">
        <v>18.27</v>
      </c>
      <c r="T842" s="8">
        <v>18.41</v>
      </c>
      <c r="U842" s="8">
        <v>18.47</v>
      </c>
      <c r="V842" s="8">
        <v>18.579999999999998</v>
      </c>
      <c r="W842" s="8">
        <v>18.670000000000002</v>
      </c>
      <c r="X842" s="38" t="s">
        <v>222</v>
      </c>
      <c r="Y842" s="8">
        <v>128.64999999999998</v>
      </c>
      <c r="Z842" s="8">
        <v>128.64999999999998</v>
      </c>
      <c r="AA842">
        <v>52106.720000000001</v>
      </c>
      <c r="AB842">
        <v>66415.490000000005</v>
      </c>
      <c r="AC842">
        <v>85428.78</v>
      </c>
      <c r="AD842">
        <v>88703.34</v>
      </c>
      <c r="AE842">
        <v>93840.29</v>
      </c>
      <c r="AF842" s="38">
        <v>48221.36</v>
      </c>
      <c r="AG842" s="38">
        <v>52106.720000000001</v>
      </c>
    </row>
    <row r="843" spans="2:33" x14ac:dyDescent="0.25">
      <c r="B843" s="25">
        <v>39289</v>
      </c>
      <c r="C843" s="3">
        <v>839</v>
      </c>
      <c r="D843" s="10">
        <v>25</v>
      </c>
      <c r="E843" s="9">
        <v>19</v>
      </c>
      <c r="F843" s="9">
        <v>6</v>
      </c>
      <c r="G843" s="9" t="s">
        <v>285</v>
      </c>
      <c r="H843" s="18">
        <v>0.1</v>
      </c>
      <c r="I843">
        <v>1.3654851834865589E-4</v>
      </c>
      <c r="J843" s="18">
        <v>20.74</v>
      </c>
      <c r="K843" s="18">
        <v>19.010000000000002</v>
      </c>
      <c r="L843" s="18">
        <v>1.0910047343503417</v>
      </c>
      <c r="N843" s="18">
        <v>1482.66</v>
      </c>
      <c r="O843" s="18">
        <v>-0.85999999999999943</v>
      </c>
      <c r="P843" s="18">
        <v>1</v>
      </c>
      <c r="Q843" s="8">
        <v>19.37</v>
      </c>
      <c r="R843" s="8">
        <v>19.399999999999999</v>
      </c>
      <c r="S843" s="8">
        <v>19.37</v>
      </c>
      <c r="T843" s="8">
        <v>19.329999999999998</v>
      </c>
      <c r="U843" s="8">
        <v>19.52</v>
      </c>
      <c r="V843" s="8">
        <v>19.809999999999999</v>
      </c>
      <c r="W843" s="8">
        <v>19.88</v>
      </c>
      <c r="X843" s="38" t="s">
        <v>222</v>
      </c>
      <c r="Y843" s="8">
        <v>136.68</v>
      </c>
      <c r="Z843" s="8">
        <v>136.68</v>
      </c>
      <c r="AA843">
        <v>55801.77</v>
      </c>
      <c r="AB843">
        <v>70771.11</v>
      </c>
      <c r="AC843">
        <v>90372.87</v>
      </c>
      <c r="AD843">
        <v>93294.96</v>
      </c>
      <c r="AE843">
        <v>99379.17</v>
      </c>
      <c r="AF843" s="38">
        <v>51634.3</v>
      </c>
      <c r="AG843" s="38">
        <v>55801.77</v>
      </c>
    </row>
    <row r="844" spans="2:33" x14ac:dyDescent="0.25">
      <c r="B844" s="25">
        <v>39290</v>
      </c>
      <c r="C844" s="3">
        <v>840</v>
      </c>
      <c r="D844" s="10">
        <v>25</v>
      </c>
      <c r="E844" s="9">
        <v>18</v>
      </c>
      <c r="F844" s="9">
        <v>7</v>
      </c>
      <c r="G844" s="9" t="s">
        <v>285</v>
      </c>
      <c r="H844" s="18">
        <v>0.1</v>
      </c>
      <c r="I844">
        <v>1.3654851834865589E-4</v>
      </c>
      <c r="J844" s="18">
        <v>24.17</v>
      </c>
      <c r="K844" s="18">
        <v>21.23</v>
      </c>
      <c r="L844" s="18">
        <v>1.1384832783796515</v>
      </c>
      <c r="N844" s="18">
        <v>1458.95</v>
      </c>
      <c r="O844" s="18">
        <v>-4.610000000000003</v>
      </c>
      <c r="P844" s="18">
        <v>1.0172326406487582</v>
      </c>
      <c r="Q844" s="8">
        <v>20.07</v>
      </c>
      <c r="R844" s="8">
        <v>19.71</v>
      </c>
      <c r="S844" s="8">
        <v>19.73</v>
      </c>
      <c r="T844" s="8">
        <v>19.760000000000002</v>
      </c>
      <c r="U844" s="8">
        <v>19.71</v>
      </c>
      <c r="V844" s="8">
        <v>19.510000000000002</v>
      </c>
      <c r="W844" s="8">
        <v>19.559999999999999</v>
      </c>
      <c r="X844" s="38" t="s">
        <v>222</v>
      </c>
      <c r="Y844" s="8">
        <v>138.05000000000001</v>
      </c>
      <c r="Z844" s="8">
        <v>138.05000000000001</v>
      </c>
      <c r="AA844">
        <v>57510.65</v>
      </c>
      <c r="AB844">
        <v>71963.240000000005</v>
      </c>
      <c r="AC844">
        <v>92157.3</v>
      </c>
      <c r="AD844">
        <v>95053.92</v>
      </c>
      <c r="AE844">
        <v>99578.61</v>
      </c>
      <c r="AF844" s="38">
        <v>53208.5</v>
      </c>
      <c r="AG844" s="38">
        <v>57510.65</v>
      </c>
    </row>
    <row r="845" spans="2:33" x14ac:dyDescent="0.25">
      <c r="B845" s="25">
        <v>39293</v>
      </c>
      <c r="C845" s="3">
        <v>841</v>
      </c>
      <c r="D845" s="10">
        <v>25</v>
      </c>
      <c r="E845" s="9">
        <v>17</v>
      </c>
      <c r="F845" s="9">
        <v>8</v>
      </c>
      <c r="G845" s="9" t="s">
        <v>285</v>
      </c>
      <c r="H845" s="18">
        <v>0.1</v>
      </c>
      <c r="I845">
        <v>4.0970149408581236E-4</v>
      </c>
      <c r="J845" s="18">
        <v>20.87</v>
      </c>
      <c r="K845" s="18">
        <v>19.510000000000002</v>
      </c>
      <c r="L845" s="18">
        <v>1.0697078421322399</v>
      </c>
      <c r="N845" s="18">
        <v>1473.91</v>
      </c>
      <c r="O845" s="18">
        <v>-1.5100000000000016</v>
      </c>
      <c r="P845" s="18">
        <v>1.0051706308169597</v>
      </c>
      <c r="Q845" s="8">
        <v>19.440000000000001</v>
      </c>
      <c r="R845" s="8">
        <v>19.350000000000001</v>
      </c>
      <c r="S845" s="8">
        <v>19.34</v>
      </c>
      <c r="T845" s="8">
        <v>19.309999999999999</v>
      </c>
      <c r="U845" s="8">
        <v>19.3</v>
      </c>
      <c r="V845" s="8">
        <v>19.2</v>
      </c>
      <c r="W845" s="8">
        <v>19.36</v>
      </c>
      <c r="X845" s="38" t="s">
        <v>222</v>
      </c>
      <c r="Y845" s="8">
        <v>135.30000000000001</v>
      </c>
      <c r="Z845" s="8">
        <v>135.30000000000001</v>
      </c>
      <c r="AA845">
        <v>55967.53</v>
      </c>
      <c r="AB845">
        <v>70643.710000000006</v>
      </c>
      <c r="AC845">
        <v>90284.65</v>
      </c>
      <c r="AD845">
        <v>92988.04</v>
      </c>
      <c r="AE845">
        <v>97777.11</v>
      </c>
      <c r="AF845" s="38">
        <v>51759.02</v>
      </c>
      <c r="AG845" s="38">
        <v>55967.53</v>
      </c>
    </row>
    <row r="846" spans="2:33" x14ac:dyDescent="0.25">
      <c r="B846" s="25">
        <v>39294</v>
      </c>
      <c r="C846" s="3">
        <v>842</v>
      </c>
      <c r="D846" s="10">
        <v>25</v>
      </c>
      <c r="E846" s="9">
        <v>16</v>
      </c>
      <c r="F846" s="9">
        <v>9</v>
      </c>
      <c r="G846" s="9" t="s">
        <v>285</v>
      </c>
      <c r="H846" s="18">
        <v>0.1</v>
      </c>
      <c r="I846">
        <v>1.3486091462189265E-4</v>
      </c>
      <c r="J846" s="18">
        <v>23.52</v>
      </c>
      <c r="K846" s="18">
        <v>21.55</v>
      </c>
      <c r="L846" s="18">
        <v>1.0914153132250579</v>
      </c>
      <c r="N846" s="18">
        <v>1455.27</v>
      </c>
      <c r="O846" s="18">
        <v>-2.759999999999998</v>
      </c>
      <c r="P846" s="18">
        <v>0.97251184834123217</v>
      </c>
      <c r="Q846" s="8">
        <v>20.52</v>
      </c>
      <c r="R846" s="8">
        <v>20.77</v>
      </c>
      <c r="S846" s="8">
        <v>21.1</v>
      </c>
      <c r="T846" s="8">
        <v>20.83</v>
      </c>
      <c r="U846" s="8">
        <v>20.7</v>
      </c>
      <c r="V846" s="8">
        <v>20.94</v>
      </c>
      <c r="W846" s="8">
        <v>20.76</v>
      </c>
      <c r="X846" s="38" t="s">
        <v>222</v>
      </c>
      <c r="Y846" s="8">
        <v>145.62</v>
      </c>
      <c r="Z846" s="8">
        <v>145.62</v>
      </c>
      <c r="AA846">
        <v>59442.55</v>
      </c>
      <c r="AB846">
        <v>76285.34</v>
      </c>
      <c r="AC846">
        <v>98114.03</v>
      </c>
      <c r="AD846">
        <v>100113.49</v>
      </c>
      <c r="AE846">
        <v>105596.5</v>
      </c>
      <c r="AF846" s="38">
        <v>54965.760000000002</v>
      </c>
      <c r="AG846" s="38">
        <v>59442.55</v>
      </c>
    </row>
    <row r="847" spans="2:33" x14ac:dyDescent="0.25">
      <c r="B847" s="25">
        <v>39295</v>
      </c>
      <c r="C847" s="3">
        <v>843</v>
      </c>
      <c r="D847" s="10">
        <v>25</v>
      </c>
      <c r="E847" s="9">
        <v>15</v>
      </c>
      <c r="F847" s="9">
        <v>10</v>
      </c>
      <c r="G847" s="9" t="s">
        <v>285</v>
      </c>
      <c r="H847" s="18">
        <v>0.1</v>
      </c>
      <c r="I847">
        <v>1.3486091462189265E-4</v>
      </c>
      <c r="J847" s="18">
        <v>23.67</v>
      </c>
      <c r="K847" s="18">
        <v>21.94</v>
      </c>
      <c r="L847" s="18">
        <v>1.0788514129443938</v>
      </c>
      <c r="N847" s="18">
        <v>1465.81</v>
      </c>
      <c r="O847" s="18">
        <v>-2.6400000000000006</v>
      </c>
      <c r="P847" s="18">
        <v>1.0302457466918715</v>
      </c>
      <c r="Q847" s="8">
        <v>21.8</v>
      </c>
      <c r="R847" s="8">
        <v>21.45</v>
      </c>
      <c r="S847" s="8">
        <v>21.16</v>
      </c>
      <c r="T847" s="8">
        <v>20.98</v>
      </c>
      <c r="U847" s="8">
        <v>20.75</v>
      </c>
      <c r="V847" s="8">
        <v>20.8</v>
      </c>
      <c r="W847" s="8">
        <v>21.03</v>
      </c>
      <c r="X847" s="38" t="s">
        <v>222</v>
      </c>
      <c r="Y847" s="8">
        <v>147.97</v>
      </c>
      <c r="Z847" s="8">
        <v>147.97</v>
      </c>
      <c r="AA847">
        <v>62448.639999999999</v>
      </c>
      <c r="AB847">
        <v>77872.28</v>
      </c>
      <c r="AC847">
        <v>98575.95</v>
      </c>
      <c r="AD847">
        <v>100657</v>
      </c>
      <c r="AE847">
        <v>105793.38</v>
      </c>
      <c r="AF847" s="38">
        <v>57738.04</v>
      </c>
      <c r="AG847" s="38">
        <v>62448.639999999999</v>
      </c>
    </row>
    <row r="848" spans="2:33" x14ac:dyDescent="0.25">
      <c r="B848" s="25">
        <v>39296</v>
      </c>
      <c r="C848" s="3">
        <v>844</v>
      </c>
      <c r="D848" s="10">
        <v>25</v>
      </c>
      <c r="E848" s="9">
        <v>14</v>
      </c>
      <c r="F848" s="9">
        <v>11</v>
      </c>
      <c r="G848" s="9" t="s">
        <v>285</v>
      </c>
      <c r="H848" s="18">
        <v>0.1</v>
      </c>
      <c r="I848">
        <v>1.3486091462189265E-4</v>
      </c>
      <c r="J848" s="18">
        <v>21.22</v>
      </c>
      <c r="K848" s="18">
        <v>20.75</v>
      </c>
      <c r="L848" s="18">
        <v>1.0226506024096385</v>
      </c>
      <c r="N848" s="18">
        <v>1472.2</v>
      </c>
      <c r="O848" s="18">
        <v>-0.89000000000000057</v>
      </c>
      <c r="P848" s="18">
        <v>1.0111758989310009</v>
      </c>
      <c r="Q848" s="8">
        <v>20.81</v>
      </c>
      <c r="R848" s="8">
        <v>20.65</v>
      </c>
      <c r="S848" s="8">
        <v>20.58</v>
      </c>
      <c r="T848" s="8">
        <v>20.62</v>
      </c>
      <c r="U848" s="8">
        <v>20.45</v>
      </c>
      <c r="V848" s="8">
        <v>20.52</v>
      </c>
      <c r="W848" s="8">
        <v>20.329999999999998</v>
      </c>
      <c r="X848" s="38" t="s">
        <v>222</v>
      </c>
      <c r="Y848" s="8">
        <v>143.95999999999998</v>
      </c>
      <c r="Z848" s="8">
        <v>143.95999999999998</v>
      </c>
      <c r="AA848">
        <v>59842.1</v>
      </c>
      <c r="AB848">
        <v>75314.600000000006</v>
      </c>
      <c r="AC848">
        <v>96329.75</v>
      </c>
      <c r="AD848">
        <v>99062.28</v>
      </c>
      <c r="AE848">
        <v>103964.82</v>
      </c>
      <c r="AF848" s="38">
        <v>55320.33</v>
      </c>
      <c r="AG848" s="38">
        <v>59842.1</v>
      </c>
    </row>
    <row r="849" spans="2:33" x14ac:dyDescent="0.25">
      <c r="B849" s="25">
        <v>39297</v>
      </c>
      <c r="C849" s="3">
        <v>845</v>
      </c>
      <c r="D849" s="10">
        <v>25</v>
      </c>
      <c r="E849" s="9">
        <v>13</v>
      </c>
      <c r="F849" s="9">
        <v>12</v>
      </c>
      <c r="G849" s="9" t="s">
        <v>285</v>
      </c>
      <c r="H849" s="18">
        <v>0.1</v>
      </c>
      <c r="I849">
        <v>1.3486091462189265E-4</v>
      </c>
      <c r="J849" s="18">
        <v>25.16</v>
      </c>
      <c r="K849" s="18">
        <v>22.97</v>
      </c>
      <c r="L849" s="18">
        <v>1.0953417501088376</v>
      </c>
      <c r="N849" s="18">
        <v>1433.06</v>
      </c>
      <c r="O849" s="18">
        <v>-3.6700000000000017</v>
      </c>
      <c r="P849" s="18">
        <v>1.0277272727272726</v>
      </c>
      <c r="Q849" s="8">
        <v>22.61</v>
      </c>
      <c r="R849" s="8">
        <v>22.29</v>
      </c>
      <c r="S849" s="8">
        <v>22</v>
      </c>
      <c r="T849" s="8">
        <v>21.94</v>
      </c>
      <c r="U849" s="8">
        <v>21.75</v>
      </c>
      <c r="V849" s="8">
        <v>21.57</v>
      </c>
      <c r="W849" s="8">
        <v>21.49</v>
      </c>
      <c r="X849" s="38" t="s">
        <v>222</v>
      </c>
      <c r="Y849" s="8">
        <v>153.65</v>
      </c>
      <c r="Z849" s="8">
        <v>153.65</v>
      </c>
      <c r="AA849">
        <v>64823.83</v>
      </c>
      <c r="AB849">
        <v>80930.14</v>
      </c>
      <c r="AC849">
        <v>102758.74</v>
      </c>
      <c r="AD849">
        <v>105396.05</v>
      </c>
      <c r="AE849">
        <v>110057.95</v>
      </c>
      <c r="AF849" s="38">
        <v>59918.17</v>
      </c>
      <c r="AG849" s="38">
        <v>64823.83</v>
      </c>
    </row>
    <row r="850" spans="2:33" x14ac:dyDescent="0.25">
      <c r="B850" s="25">
        <v>39300</v>
      </c>
      <c r="C850" s="3">
        <v>846</v>
      </c>
      <c r="D850" s="10">
        <v>25</v>
      </c>
      <c r="E850" s="9">
        <v>12</v>
      </c>
      <c r="F850" s="9">
        <v>13</v>
      </c>
      <c r="G850" s="9" t="s">
        <v>285</v>
      </c>
      <c r="H850" s="18">
        <v>0.1</v>
      </c>
      <c r="I850">
        <v>4.0463730871742598E-4</v>
      </c>
      <c r="J850" s="18">
        <v>22.6</v>
      </c>
      <c r="K850" s="18">
        <v>21.5</v>
      </c>
      <c r="L850" s="18">
        <v>1.0511627906976744</v>
      </c>
      <c r="N850" s="18">
        <v>1467.67</v>
      </c>
      <c r="O850" s="18">
        <v>-1.3000000000000007</v>
      </c>
      <c r="P850" s="18">
        <v>1.0366197183098591</v>
      </c>
      <c r="Q850" s="8">
        <v>22.08</v>
      </c>
      <c r="R850" s="8">
        <v>21.84</v>
      </c>
      <c r="S850" s="8">
        <v>21.3</v>
      </c>
      <c r="T850" s="8">
        <v>21.25</v>
      </c>
      <c r="U850" s="8">
        <v>21.27</v>
      </c>
      <c r="V850" s="8">
        <v>21.3</v>
      </c>
      <c r="W850" s="8">
        <v>21.3</v>
      </c>
      <c r="X850" s="38" t="s">
        <v>222</v>
      </c>
      <c r="Y850" s="8">
        <v>150.34</v>
      </c>
      <c r="Z850" s="8">
        <v>150.34</v>
      </c>
      <c r="AA850">
        <v>63439.41</v>
      </c>
      <c r="AB850">
        <v>78842.69</v>
      </c>
      <c r="AC850">
        <v>99550.399999999994</v>
      </c>
      <c r="AD850">
        <v>102636.01</v>
      </c>
      <c r="AE850">
        <v>108105.31</v>
      </c>
      <c r="AF850" s="38">
        <v>58614.28</v>
      </c>
      <c r="AG850" s="38">
        <v>63439.41</v>
      </c>
    </row>
    <row r="851" spans="2:33" x14ac:dyDescent="0.25">
      <c r="B851" s="25">
        <v>39301</v>
      </c>
      <c r="C851" s="3">
        <v>847</v>
      </c>
      <c r="D851" s="10">
        <v>25</v>
      </c>
      <c r="E851" s="9">
        <v>11</v>
      </c>
      <c r="F851" s="9">
        <v>14</v>
      </c>
      <c r="G851" s="9" t="s">
        <v>285</v>
      </c>
      <c r="H851" s="18">
        <v>0.1</v>
      </c>
      <c r="I851">
        <v>1.3331417464845785E-4</v>
      </c>
      <c r="J851" s="18">
        <v>21.56</v>
      </c>
      <c r="K851" s="18">
        <v>20.95</v>
      </c>
      <c r="L851" s="18">
        <v>1.0291169451073985</v>
      </c>
      <c r="N851" s="18">
        <v>1476.71</v>
      </c>
      <c r="O851" s="18">
        <v>-1.1699999999999982</v>
      </c>
      <c r="P851" s="18">
        <v>1.0222112537018755</v>
      </c>
      <c r="Q851" s="8">
        <v>20.71</v>
      </c>
      <c r="R851" s="8">
        <v>20.27</v>
      </c>
      <c r="S851" s="8">
        <v>20.260000000000002</v>
      </c>
      <c r="T851" s="8">
        <v>20.28</v>
      </c>
      <c r="U851" s="8">
        <v>20.32</v>
      </c>
      <c r="V851" s="8">
        <v>20.27</v>
      </c>
      <c r="W851" s="8">
        <v>20.39</v>
      </c>
      <c r="X851" s="38" t="s">
        <v>222</v>
      </c>
      <c r="Y851" s="8">
        <v>142.5</v>
      </c>
      <c r="Z851" s="8">
        <v>142.5</v>
      </c>
      <c r="AA851">
        <v>59163.76</v>
      </c>
      <c r="AB851">
        <v>74192.399999999994</v>
      </c>
      <c r="AC851">
        <v>94880.05</v>
      </c>
      <c r="AD851">
        <v>98021.2</v>
      </c>
      <c r="AE851">
        <v>103181.77</v>
      </c>
      <c r="AF851" s="38">
        <v>54656.02</v>
      </c>
      <c r="AG851" s="38">
        <v>59163.76</v>
      </c>
    </row>
    <row r="852" spans="2:33" x14ac:dyDescent="0.25">
      <c r="B852" s="25">
        <v>39302</v>
      </c>
      <c r="C852" s="3">
        <v>848</v>
      </c>
      <c r="D852" s="10">
        <v>25</v>
      </c>
      <c r="E852" s="9">
        <v>10</v>
      </c>
      <c r="F852" s="9">
        <v>15</v>
      </c>
      <c r="G852" s="9" t="s">
        <v>285</v>
      </c>
      <c r="H852" s="18">
        <v>0.1</v>
      </c>
      <c r="I852">
        <v>1.3331417464845785E-4</v>
      </c>
      <c r="J852" s="18">
        <v>21.45</v>
      </c>
      <c r="K852" s="18">
        <v>20.61</v>
      </c>
      <c r="L852" s="18">
        <v>1.0407569141193596</v>
      </c>
      <c r="N852" s="18">
        <v>1497.49</v>
      </c>
      <c r="O852" s="18">
        <v>-1.2899999999999991</v>
      </c>
      <c r="P852" s="18">
        <v>1.0014903129657229</v>
      </c>
      <c r="Q852" s="8">
        <v>20.16</v>
      </c>
      <c r="R852" s="8">
        <v>20.25</v>
      </c>
      <c r="S852" s="8">
        <v>20.13</v>
      </c>
      <c r="T852" s="8">
        <v>20.14</v>
      </c>
      <c r="U852" s="8">
        <v>20.13</v>
      </c>
      <c r="V852" s="8">
        <v>19.93</v>
      </c>
      <c r="W852" s="8">
        <v>20.16</v>
      </c>
      <c r="X852" s="38" t="s">
        <v>222</v>
      </c>
      <c r="Y852" s="8">
        <v>140.89999999999998</v>
      </c>
      <c r="Z852" s="8">
        <v>140.89999999999998</v>
      </c>
      <c r="AA852">
        <v>58500.32</v>
      </c>
      <c r="AB852">
        <v>73887.42</v>
      </c>
      <c r="AC852">
        <v>94256.17</v>
      </c>
      <c r="AD852">
        <v>97213.56</v>
      </c>
      <c r="AE852">
        <v>101969.59</v>
      </c>
      <c r="AF852" s="38">
        <v>54035.839999999997</v>
      </c>
      <c r="AG852" s="38">
        <v>58500.32</v>
      </c>
    </row>
    <row r="853" spans="2:33" x14ac:dyDescent="0.25">
      <c r="B853" s="25">
        <v>39303</v>
      </c>
      <c r="C853" s="3">
        <v>849</v>
      </c>
      <c r="D853" s="10">
        <v>25</v>
      </c>
      <c r="E853" s="9">
        <v>9</v>
      </c>
      <c r="F853" s="9">
        <v>16</v>
      </c>
      <c r="G853" s="9" t="s">
        <v>285</v>
      </c>
      <c r="H853" s="18">
        <v>0.1</v>
      </c>
      <c r="I853">
        <v>1.3331417464845785E-4</v>
      </c>
      <c r="J853" s="18">
        <v>26.48</v>
      </c>
      <c r="K853" s="18">
        <v>24.68</v>
      </c>
      <c r="L853" s="18">
        <v>1.072933549432739</v>
      </c>
      <c r="N853" s="18">
        <v>1453.09</v>
      </c>
      <c r="O853" s="18">
        <v>-4.09</v>
      </c>
      <c r="P853" s="18">
        <v>1.0314855875831486</v>
      </c>
      <c r="Q853" s="8">
        <v>23.26</v>
      </c>
      <c r="R853" s="8">
        <v>22.95</v>
      </c>
      <c r="S853" s="8">
        <v>22.55</v>
      </c>
      <c r="T853" s="8">
        <v>22.35</v>
      </c>
      <c r="U853" s="8">
        <v>22.26</v>
      </c>
      <c r="V853" s="8">
        <v>22.28</v>
      </c>
      <c r="W853" s="8">
        <v>22.39</v>
      </c>
      <c r="X853" s="38" t="s">
        <v>222</v>
      </c>
      <c r="Y853" s="8">
        <v>158.04000000000002</v>
      </c>
      <c r="Z853" s="8">
        <v>158.04000000000002</v>
      </c>
      <c r="AA853">
        <v>66737.33</v>
      </c>
      <c r="AB853">
        <v>83130.080000000002</v>
      </c>
      <c r="AC853">
        <v>104967.37</v>
      </c>
      <c r="AD853">
        <v>107650.12</v>
      </c>
      <c r="AE853">
        <v>113334.29</v>
      </c>
      <c r="AF853" s="38">
        <v>61637.04</v>
      </c>
      <c r="AG853" s="38">
        <v>66737.33</v>
      </c>
    </row>
    <row r="854" spans="2:33" x14ac:dyDescent="0.25">
      <c r="B854" s="25">
        <v>39304</v>
      </c>
      <c r="C854" s="3">
        <v>850</v>
      </c>
      <c r="D854" s="10">
        <v>25</v>
      </c>
      <c r="E854" s="9">
        <v>8</v>
      </c>
      <c r="F854" s="9">
        <v>-8</v>
      </c>
      <c r="G854" s="9" t="s">
        <v>285</v>
      </c>
      <c r="H854" s="18">
        <v>0.1</v>
      </c>
      <c r="I854">
        <v>1.3331417464845785E-4</v>
      </c>
      <c r="J854" s="18">
        <v>28.3</v>
      </c>
      <c r="K854" s="18">
        <v>25.63</v>
      </c>
      <c r="L854" s="18">
        <v>1.1041747951619196</v>
      </c>
      <c r="N854" s="18">
        <v>1453.64</v>
      </c>
      <c r="O854" s="18">
        <v>-5.2899999999999991</v>
      </c>
      <c r="P854" s="18">
        <v>1.1750972762645915</v>
      </c>
      <c r="Q854" s="8">
        <v>27.18</v>
      </c>
      <c r="R854" s="8">
        <v>23.63</v>
      </c>
      <c r="S854" s="8">
        <v>23.13</v>
      </c>
      <c r="T854" s="8">
        <v>23.11</v>
      </c>
      <c r="U854" s="8">
        <v>22.92</v>
      </c>
      <c r="V854" s="8">
        <v>23.04</v>
      </c>
      <c r="W854" s="8">
        <v>23.01</v>
      </c>
      <c r="X854" s="38" t="s">
        <v>222</v>
      </c>
      <c r="Y854" s="8">
        <v>166.01999999999998</v>
      </c>
      <c r="Z854" s="8">
        <v>166.01999999999998</v>
      </c>
      <c r="AA854">
        <v>71717.100000000006</v>
      </c>
      <c r="AB854">
        <v>85384.55</v>
      </c>
      <c r="AC854">
        <v>108270.78</v>
      </c>
      <c r="AD854">
        <v>111006.68</v>
      </c>
      <c r="AE854">
        <v>116880.32000000001</v>
      </c>
      <c r="AF854" s="38">
        <v>66228.02</v>
      </c>
      <c r="AG854" s="38">
        <v>71717.100000000006</v>
      </c>
    </row>
    <row r="855" spans="2:33" x14ac:dyDescent="0.25">
      <c r="B855" s="25">
        <v>39307</v>
      </c>
      <c r="C855" s="3">
        <v>851</v>
      </c>
      <c r="D855" s="10">
        <v>25</v>
      </c>
      <c r="E855" s="9">
        <v>7</v>
      </c>
      <c r="F855" s="9">
        <v>-7</v>
      </c>
      <c r="G855" s="9" t="s">
        <v>285</v>
      </c>
      <c r="H855" s="18">
        <v>0.1</v>
      </c>
      <c r="I855">
        <v>3.9999584432237612E-4</v>
      </c>
      <c r="J855" s="18">
        <v>26.57</v>
      </c>
      <c r="K855" s="18">
        <v>23.84</v>
      </c>
      <c r="L855" s="18">
        <v>1.1145134228187921</v>
      </c>
      <c r="N855" s="18">
        <v>1452.92</v>
      </c>
      <c r="O855" s="18">
        <v>-4.6999999999999993</v>
      </c>
      <c r="P855" s="18">
        <v>1.2022109626900046</v>
      </c>
      <c r="Q855" s="8">
        <v>26.1</v>
      </c>
      <c r="R855" s="8">
        <v>23.2</v>
      </c>
      <c r="S855" s="8">
        <v>21.71</v>
      </c>
      <c r="T855" s="8">
        <v>21.56</v>
      </c>
      <c r="U855" s="8">
        <v>21.66</v>
      </c>
      <c r="V855" s="8">
        <v>21.63</v>
      </c>
      <c r="W855" s="8">
        <v>21.87</v>
      </c>
      <c r="X855" s="38" t="s">
        <v>222</v>
      </c>
      <c r="Y855" s="8">
        <v>157.72999999999999</v>
      </c>
      <c r="Z855" s="8">
        <v>157.72999999999999</v>
      </c>
      <c r="AA855">
        <v>69963.34</v>
      </c>
      <c r="AB855">
        <v>81225.429999999993</v>
      </c>
      <c r="AC855">
        <v>101224.56</v>
      </c>
      <c r="AD855">
        <v>104570.39</v>
      </c>
      <c r="AE855">
        <v>110278.59</v>
      </c>
      <c r="AF855" s="38">
        <v>64582</v>
      </c>
      <c r="AG855" s="38">
        <v>69963.34</v>
      </c>
    </row>
    <row r="856" spans="2:33" x14ac:dyDescent="0.25">
      <c r="B856" s="25">
        <v>39308</v>
      </c>
      <c r="C856" s="3">
        <v>852</v>
      </c>
      <c r="D856" s="10">
        <v>25</v>
      </c>
      <c r="E856" s="9">
        <v>6</v>
      </c>
      <c r="F856" s="9">
        <v>-6</v>
      </c>
      <c r="G856" s="9" t="s">
        <v>285</v>
      </c>
      <c r="H856" s="18">
        <v>0.1</v>
      </c>
      <c r="I856">
        <v>1.2937801111823077E-4</v>
      </c>
      <c r="J856" s="18">
        <v>27.68</v>
      </c>
      <c r="K856" s="18">
        <v>24.85</v>
      </c>
      <c r="L856" s="18">
        <v>1.1138832997987926</v>
      </c>
      <c r="N856" s="18">
        <v>1426.54</v>
      </c>
      <c r="O856" s="18">
        <v>-5.5</v>
      </c>
      <c r="P856" s="18">
        <v>1.1904551480335839</v>
      </c>
      <c r="Q856" s="8">
        <v>26.94</v>
      </c>
      <c r="R856" s="8">
        <v>24.3</v>
      </c>
      <c r="S856" s="8">
        <v>22.63</v>
      </c>
      <c r="T856" s="8">
        <v>22.35</v>
      </c>
      <c r="U856" s="8">
        <v>22.18</v>
      </c>
      <c r="V856" s="8">
        <v>22.05</v>
      </c>
      <c r="W856" s="8">
        <v>22.18</v>
      </c>
      <c r="X856" s="38" t="s">
        <v>222</v>
      </c>
      <c r="Y856" s="8">
        <v>162.63000000000002</v>
      </c>
      <c r="Z856" s="8">
        <v>162.63000000000002</v>
      </c>
      <c r="AA856">
        <v>73010.3</v>
      </c>
      <c r="AB856">
        <v>84781.24</v>
      </c>
      <c r="AC856">
        <v>105086.78</v>
      </c>
      <c r="AD856">
        <v>107410.35</v>
      </c>
      <c r="AE856">
        <v>112606</v>
      </c>
      <c r="AF856" s="38">
        <v>67386.25</v>
      </c>
      <c r="AG856" s="38">
        <v>73010.3</v>
      </c>
    </row>
    <row r="857" spans="2:33" x14ac:dyDescent="0.25">
      <c r="B857" s="25">
        <v>39309</v>
      </c>
      <c r="C857" s="3">
        <v>853</v>
      </c>
      <c r="D857" s="10">
        <v>25</v>
      </c>
      <c r="E857" s="9">
        <v>5</v>
      </c>
      <c r="F857" s="9">
        <v>-5</v>
      </c>
      <c r="G857" s="9" t="s">
        <v>285</v>
      </c>
      <c r="H857" s="18">
        <v>0.1</v>
      </c>
      <c r="I857">
        <v>1.2937801111823077E-4</v>
      </c>
      <c r="J857" s="18">
        <v>30.67</v>
      </c>
      <c r="K857" s="18">
        <v>26.75</v>
      </c>
      <c r="L857" s="18">
        <v>1.1465420560747663</v>
      </c>
      <c r="N857" s="18">
        <v>1406.7</v>
      </c>
      <c r="O857" s="18">
        <v>-8.360000000000003</v>
      </c>
      <c r="P857" s="18">
        <v>1.263042525208242</v>
      </c>
      <c r="Q857" s="8">
        <v>28.81</v>
      </c>
      <c r="R857" s="8">
        <v>25.18</v>
      </c>
      <c r="S857" s="8">
        <v>22.81</v>
      </c>
      <c r="T857" s="8">
        <v>22.65</v>
      </c>
      <c r="U857" s="8">
        <v>22.15</v>
      </c>
      <c r="V857" s="8">
        <v>22.43</v>
      </c>
      <c r="W857" s="8">
        <v>22.31</v>
      </c>
      <c r="X857" s="38" t="s">
        <v>222</v>
      </c>
      <c r="Y857" s="8">
        <v>166.34</v>
      </c>
      <c r="Z857" s="8">
        <v>166.34</v>
      </c>
      <c r="AA857">
        <v>76189.759999999995</v>
      </c>
      <c r="AB857">
        <v>85973.62</v>
      </c>
      <c r="AC857">
        <v>106394.85</v>
      </c>
      <c r="AD857">
        <v>107598.32</v>
      </c>
      <c r="AE857">
        <v>113491.67</v>
      </c>
      <c r="AF857" s="38">
        <v>70312.070000000007</v>
      </c>
      <c r="AG857" s="38">
        <v>76189.759999999995</v>
      </c>
    </row>
    <row r="858" spans="2:33" x14ac:dyDescent="0.25">
      <c r="B858" s="25">
        <v>39310</v>
      </c>
      <c r="C858" s="3">
        <v>854</v>
      </c>
      <c r="D858" s="10">
        <v>25</v>
      </c>
      <c r="E858" s="9">
        <v>4</v>
      </c>
      <c r="F858" s="9">
        <v>-4</v>
      </c>
      <c r="G858" s="9" t="s">
        <v>285</v>
      </c>
      <c r="H858" s="18">
        <v>0.1</v>
      </c>
      <c r="I858">
        <v>1.2937801111823077E-4</v>
      </c>
      <c r="J858" s="18">
        <v>30.83</v>
      </c>
      <c r="K858" s="18">
        <v>27.09</v>
      </c>
      <c r="L858" s="18">
        <v>1.1380583241048357</v>
      </c>
      <c r="N858" s="18">
        <v>1411.27</v>
      </c>
      <c r="O858" s="18">
        <v>-8.2799999999999976</v>
      </c>
      <c r="P858" s="18">
        <v>1.3025531914893618</v>
      </c>
      <c r="Q858" s="8">
        <v>30.61</v>
      </c>
      <c r="R858" s="8">
        <v>27.25</v>
      </c>
      <c r="S858" s="8">
        <v>23.5</v>
      </c>
      <c r="T858" s="8">
        <v>22.38</v>
      </c>
      <c r="U858" s="8">
        <v>22.45</v>
      </c>
      <c r="V858" s="8">
        <v>22.91</v>
      </c>
      <c r="W858" s="8">
        <v>22.55</v>
      </c>
      <c r="X858" s="38" t="s">
        <v>222</v>
      </c>
      <c r="Y858" s="8">
        <v>171.65</v>
      </c>
      <c r="Z858" s="8">
        <v>171.65</v>
      </c>
      <c r="AA858">
        <v>82194.05</v>
      </c>
      <c r="AB858">
        <v>89361.52</v>
      </c>
      <c r="AC858">
        <v>105862.46</v>
      </c>
      <c r="AD858">
        <v>108622.88</v>
      </c>
      <c r="AE858">
        <v>115097.23</v>
      </c>
      <c r="AF858" s="38">
        <v>75844.06</v>
      </c>
      <c r="AG858" s="38">
        <v>82194.05</v>
      </c>
    </row>
    <row r="859" spans="2:33" x14ac:dyDescent="0.25">
      <c r="B859" s="25">
        <v>39311</v>
      </c>
      <c r="C859" s="3">
        <v>855</v>
      </c>
      <c r="D859" s="10">
        <v>25</v>
      </c>
      <c r="E859" s="9">
        <v>3</v>
      </c>
      <c r="F859" s="9">
        <v>-3</v>
      </c>
      <c r="G859" s="9" t="s">
        <v>285</v>
      </c>
      <c r="H859" s="18">
        <v>0.1</v>
      </c>
      <c r="I859">
        <v>1.2937801111823077E-4</v>
      </c>
      <c r="J859" s="18">
        <v>29.99</v>
      </c>
      <c r="K859" s="18">
        <v>26.25</v>
      </c>
      <c r="L859" s="18">
        <v>1.1424761904761904</v>
      </c>
      <c r="N859" s="18">
        <v>1445.94</v>
      </c>
      <c r="O859" s="18">
        <v>-7.34</v>
      </c>
      <c r="P859" s="18">
        <v>1.2586856425282544</v>
      </c>
      <c r="Q859" s="8">
        <v>30.07</v>
      </c>
      <c r="R859" s="8">
        <v>26.47</v>
      </c>
      <c r="S859" s="8">
        <v>23.89</v>
      </c>
      <c r="T859" s="8">
        <v>22.6</v>
      </c>
      <c r="U859" s="8">
        <v>22.64</v>
      </c>
      <c r="V859" s="8">
        <v>22.66</v>
      </c>
      <c r="W859" s="8">
        <v>22.65</v>
      </c>
      <c r="X859" s="38" t="s">
        <v>222</v>
      </c>
      <c r="Y859" s="8">
        <v>170.98000000000002</v>
      </c>
      <c r="Z859" s="8">
        <v>170.98000000000002</v>
      </c>
      <c r="AA859">
        <v>79971.88</v>
      </c>
      <c r="AB859">
        <v>90304.38</v>
      </c>
      <c r="AC859">
        <v>107006.51</v>
      </c>
      <c r="AD859">
        <v>109574.01</v>
      </c>
      <c r="AE859">
        <v>115204.35</v>
      </c>
      <c r="AF859" s="38">
        <v>73783.75</v>
      </c>
      <c r="AG859" s="38">
        <v>79971.88</v>
      </c>
    </row>
    <row r="860" spans="2:33" x14ac:dyDescent="0.25">
      <c r="B860" s="25">
        <v>39314</v>
      </c>
      <c r="C860" s="3">
        <v>856</v>
      </c>
      <c r="D860" s="10">
        <v>25</v>
      </c>
      <c r="E860" s="9">
        <v>2</v>
      </c>
      <c r="F860" s="9">
        <v>-2</v>
      </c>
      <c r="G860" s="9" t="s">
        <v>285</v>
      </c>
      <c r="H860" s="18">
        <v>0.1</v>
      </c>
      <c r="I860">
        <v>3.8818425152942204E-4</v>
      </c>
      <c r="J860" s="18">
        <v>26.33</v>
      </c>
      <c r="K860" s="18">
        <v>23.36</v>
      </c>
      <c r="L860" s="18">
        <v>1.127140410958904</v>
      </c>
      <c r="N860" s="18">
        <v>1445.55</v>
      </c>
      <c r="O860" s="18">
        <v>-4.3299999999999983</v>
      </c>
      <c r="P860" s="18">
        <v>1.17641804376954</v>
      </c>
      <c r="Q860" s="8">
        <v>26.34</v>
      </c>
      <c r="R860" s="8">
        <v>24.45</v>
      </c>
      <c r="S860" s="8">
        <v>22.39</v>
      </c>
      <c r="T860" s="8">
        <v>21.94</v>
      </c>
      <c r="U860" s="8">
        <v>21.83</v>
      </c>
      <c r="V860" s="8">
        <v>21.99</v>
      </c>
      <c r="W860" s="8">
        <v>22</v>
      </c>
      <c r="X860" s="38" t="s">
        <v>222</v>
      </c>
      <c r="Y860" s="8">
        <v>160.94</v>
      </c>
      <c r="Z860" s="8">
        <v>160.94</v>
      </c>
      <c r="AA860">
        <v>73556.88</v>
      </c>
      <c r="AB860">
        <v>84562.09</v>
      </c>
      <c r="AC860">
        <v>103620.55</v>
      </c>
      <c r="AD860">
        <v>105753.81</v>
      </c>
      <c r="AE860">
        <v>111636.24</v>
      </c>
      <c r="AF860" s="38">
        <v>67836.490000000005</v>
      </c>
      <c r="AG860" s="38">
        <v>73556.88</v>
      </c>
    </row>
    <row r="861" spans="2:33" x14ac:dyDescent="0.25">
      <c r="B861" s="25">
        <v>39315</v>
      </c>
      <c r="C861" s="3">
        <v>857</v>
      </c>
      <c r="D861" s="10">
        <v>25</v>
      </c>
      <c r="E861" s="9">
        <v>1</v>
      </c>
      <c r="F861" s="9">
        <v>-1</v>
      </c>
      <c r="G861" s="9" t="s">
        <v>285</v>
      </c>
      <c r="H861" s="18">
        <v>0.1</v>
      </c>
      <c r="I861">
        <v>7.9456365113639293E-5</v>
      </c>
      <c r="J861" s="18">
        <v>25.25</v>
      </c>
      <c r="K861" s="18">
        <v>22.94</v>
      </c>
      <c r="L861" s="18">
        <v>1.1006974716652136</v>
      </c>
      <c r="N861" s="18">
        <v>1447.12</v>
      </c>
      <c r="O861" s="18">
        <v>-3.6400000000000006</v>
      </c>
      <c r="P861" s="18">
        <v>1.1369369369369369</v>
      </c>
      <c r="Q861" s="8">
        <v>25.24</v>
      </c>
      <c r="R861" s="8">
        <v>23.85</v>
      </c>
      <c r="S861" s="8">
        <v>22.2</v>
      </c>
      <c r="T861" s="8">
        <v>21.58</v>
      </c>
      <c r="U861" s="8">
        <v>21.48</v>
      </c>
      <c r="V861" s="8">
        <v>21.63</v>
      </c>
      <c r="W861" s="8">
        <v>21.61</v>
      </c>
      <c r="X861" s="38" t="s">
        <v>222</v>
      </c>
      <c r="Y861" s="8">
        <v>157.59000000000003</v>
      </c>
      <c r="Z861" s="8">
        <v>157.59000000000003</v>
      </c>
      <c r="AA861">
        <v>71703.23</v>
      </c>
      <c r="AB861">
        <v>83792.14</v>
      </c>
      <c r="AC861">
        <v>101962.02</v>
      </c>
      <c r="AD861">
        <v>104065.07</v>
      </c>
      <c r="AE861">
        <v>109781.39</v>
      </c>
      <c r="AF861" s="38">
        <v>66121.600000000006</v>
      </c>
      <c r="AG861" s="38">
        <v>71703.23</v>
      </c>
    </row>
    <row r="862" spans="2:33" x14ac:dyDescent="0.25">
      <c r="B862" s="25">
        <v>39316</v>
      </c>
      <c r="C862" s="3">
        <v>858</v>
      </c>
      <c r="D862" s="10">
        <v>19</v>
      </c>
      <c r="E862" s="9">
        <v>19</v>
      </c>
      <c r="F862" s="9">
        <v>0</v>
      </c>
      <c r="G862" s="9" t="s">
        <v>286</v>
      </c>
      <c r="H862" s="18">
        <v>0.1</v>
      </c>
      <c r="I862">
        <v>7.9456365113639293E-5</v>
      </c>
      <c r="J862" s="18">
        <v>22.89</v>
      </c>
      <c r="K862" s="18">
        <v>21.38</v>
      </c>
      <c r="L862" s="18">
        <v>1.0706267539756782</v>
      </c>
      <c r="N862" s="18">
        <v>1464.07</v>
      </c>
      <c r="O862" s="18">
        <v>-1.8260000000000005</v>
      </c>
      <c r="P862" s="18">
        <v>1.0768500948766604</v>
      </c>
      <c r="Q862" s="8">
        <v>22.7</v>
      </c>
      <c r="R862" s="8">
        <v>21.73</v>
      </c>
      <c r="S862" s="8">
        <v>21.08</v>
      </c>
      <c r="T862" s="8">
        <v>21.01</v>
      </c>
      <c r="U862" s="8">
        <v>20.92</v>
      </c>
      <c r="V862" s="8">
        <v>21.08</v>
      </c>
      <c r="W862" s="8">
        <v>21.064</v>
      </c>
      <c r="X862" s="38" t="s">
        <v>222</v>
      </c>
      <c r="Y862" s="8">
        <v>149.58399999999997</v>
      </c>
      <c r="Z862" s="8">
        <v>149.58399999999997</v>
      </c>
      <c r="AA862">
        <v>68251.539999999994</v>
      </c>
      <c r="AB862">
        <v>82024.820000000007</v>
      </c>
      <c r="AC862">
        <v>99607.7</v>
      </c>
      <c r="AD862">
        <v>101796.31</v>
      </c>
      <c r="AE862">
        <v>106889.52</v>
      </c>
      <c r="AF862" s="38">
        <v>62933.35</v>
      </c>
      <c r="AG862" s="38">
        <v>68251.539999999994</v>
      </c>
    </row>
    <row r="863" spans="2:33" x14ac:dyDescent="0.25">
      <c r="B863" s="25">
        <v>39317</v>
      </c>
      <c r="C863" s="3">
        <v>859</v>
      </c>
      <c r="D863" s="10">
        <v>19</v>
      </c>
      <c r="E863" s="9">
        <v>18</v>
      </c>
      <c r="F863" s="9">
        <v>1</v>
      </c>
      <c r="G863" s="9" t="s">
        <v>286</v>
      </c>
      <c r="H863" s="18">
        <v>0.1</v>
      </c>
      <c r="I863">
        <v>7.9456365113639293E-5</v>
      </c>
      <c r="J863" s="18">
        <v>22.62</v>
      </c>
      <c r="K863" s="18">
        <v>21.27</v>
      </c>
      <c r="L863" s="18">
        <v>1.0634696755994359</v>
      </c>
      <c r="N863" s="18">
        <v>1462.5</v>
      </c>
      <c r="O863" s="18">
        <v>-1.5370000000000026</v>
      </c>
      <c r="P863" s="18">
        <v>1.0979087452471483</v>
      </c>
      <c r="Q863" s="8">
        <v>23.1</v>
      </c>
      <c r="R863" s="8">
        <v>22.07</v>
      </c>
      <c r="S863" s="8">
        <v>21.04</v>
      </c>
      <c r="T863" s="8">
        <v>21.01</v>
      </c>
      <c r="U863" s="8">
        <v>20.96</v>
      </c>
      <c r="V863" s="8">
        <v>21.06</v>
      </c>
      <c r="W863" s="8">
        <v>21.082999999999998</v>
      </c>
      <c r="X863" s="38" t="s">
        <v>222</v>
      </c>
      <c r="Y863" s="8">
        <v>150.32300000000001</v>
      </c>
      <c r="Z863" s="8">
        <v>150.32300000000001</v>
      </c>
      <c r="AA863">
        <v>69452.83</v>
      </c>
      <c r="AB863">
        <v>83241.149999999994</v>
      </c>
      <c r="AC863">
        <v>99436.52</v>
      </c>
      <c r="AD863">
        <v>101814.6</v>
      </c>
      <c r="AE863">
        <v>106933.64</v>
      </c>
      <c r="AF863" s="38">
        <v>64036.03</v>
      </c>
      <c r="AG863" s="38">
        <v>69452.83</v>
      </c>
    </row>
    <row r="864" spans="2:33" x14ac:dyDescent="0.25">
      <c r="B864" s="25">
        <v>39318</v>
      </c>
      <c r="C864" s="3">
        <v>860</v>
      </c>
      <c r="D864" s="10">
        <v>19</v>
      </c>
      <c r="E864" s="9">
        <v>17</v>
      </c>
      <c r="F864" s="9">
        <v>2</v>
      </c>
      <c r="G864" s="9" t="s">
        <v>286</v>
      </c>
      <c r="H864" s="18">
        <v>0.1</v>
      </c>
      <c r="I864">
        <v>7.9456365113639293E-5</v>
      </c>
      <c r="J864" s="18">
        <v>20.72</v>
      </c>
      <c r="K864" s="18">
        <v>20.46</v>
      </c>
      <c r="L864" s="18">
        <v>1.0127077223851417</v>
      </c>
      <c r="N864" s="18">
        <v>1479.37</v>
      </c>
      <c r="O864" s="18">
        <v>-0.13599999999999923</v>
      </c>
      <c r="P864" s="18">
        <v>1.0817518248175182</v>
      </c>
      <c r="Q864" s="8">
        <v>22.23</v>
      </c>
      <c r="R864" s="8">
        <v>21.29</v>
      </c>
      <c r="S864" s="8">
        <v>20.55</v>
      </c>
      <c r="T864" s="8">
        <v>20.53</v>
      </c>
      <c r="U864" s="8">
        <v>20.48</v>
      </c>
      <c r="V864" s="8">
        <v>20.59</v>
      </c>
      <c r="W864" s="8">
        <v>20.584</v>
      </c>
      <c r="X864" s="38" t="s">
        <v>222</v>
      </c>
      <c r="Y864" s="8">
        <v>146.25399999999999</v>
      </c>
      <c r="Z864" s="8">
        <v>146.25399999999999</v>
      </c>
      <c r="AA864">
        <v>66858.880000000005</v>
      </c>
      <c r="AB864">
        <v>80407.03</v>
      </c>
      <c r="AC864">
        <v>97133.27</v>
      </c>
      <c r="AD864">
        <v>99496.02</v>
      </c>
      <c r="AE864">
        <v>104512.97</v>
      </c>
      <c r="AF864" s="38">
        <v>61639.3</v>
      </c>
      <c r="AG864" s="38">
        <v>66858.880000000005</v>
      </c>
    </row>
    <row r="865" spans="2:33" x14ac:dyDescent="0.25">
      <c r="B865" s="25">
        <v>39321</v>
      </c>
      <c r="C865" s="3">
        <v>861</v>
      </c>
      <c r="D865" s="10">
        <v>19</v>
      </c>
      <c r="E865" s="9">
        <v>16</v>
      </c>
      <c r="F865" s="9">
        <v>3</v>
      </c>
      <c r="G865" s="9" t="s">
        <v>286</v>
      </c>
      <c r="H865" s="18">
        <v>0.1</v>
      </c>
      <c r="I865">
        <v>2.3838803578479784E-4</v>
      </c>
      <c r="J865" s="18">
        <v>22.72</v>
      </c>
      <c r="K865" s="18">
        <v>21.65</v>
      </c>
      <c r="L865" s="18">
        <v>1.0494226327944574</v>
      </c>
      <c r="N865" s="18">
        <v>1466.79</v>
      </c>
      <c r="O865" s="18">
        <v>-1.9239999999999995</v>
      </c>
      <c r="P865" s="18">
        <v>1.1112171837708831</v>
      </c>
      <c r="Q865" s="8">
        <v>23.28</v>
      </c>
      <c r="R865" s="8">
        <v>22.29</v>
      </c>
      <c r="S865" s="8">
        <v>20.95</v>
      </c>
      <c r="T865" s="8">
        <v>20.78</v>
      </c>
      <c r="U865" s="8">
        <v>20.8</v>
      </c>
      <c r="V865" s="8">
        <v>20.78</v>
      </c>
      <c r="W865" s="8">
        <v>20.795999999999999</v>
      </c>
      <c r="X865" s="38" t="s">
        <v>222</v>
      </c>
      <c r="Y865" s="8">
        <v>149.67599999999999</v>
      </c>
      <c r="Z865" s="8">
        <v>149.67599999999999</v>
      </c>
      <c r="AA865">
        <v>70030.12</v>
      </c>
      <c r="AB865">
        <v>83864.02</v>
      </c>
      <c r="AC865">
        <v>98935.42</v>
      </c>
      <c r="AD865">
        <v>100785.38</v>
      </c>
      <c r="AE865">
        <v>105816.97</v>
      </c>
      <c r="AF865" s="38">
        <v>64548.27</v>
      </c>
      <c r="AG865" s="38">
        <v>70030.12</v>
      </c>
    </row>
    <row r="866" spans="2:33" x14ac:dyDescent="0.25">
      <c r="B866" s="25">
        <v>39322</v>
      </c>
      <c r="C866" s="3">
        <v>862</v>
      </c>
      <c r="D866" s="10">
        <v>19</v>
      </c>
      <c r="E866" s="9">
        <v>15</v>
      </c>
      <c r="F866" s="9">
        <v>4</v>
      </c>
      <c r="G866" s="9" t="s">
        <v>286</v>
      </c>
      <c r="H866" s="18">
        <v>0.1</v>
      </c>
      <c r="I866">
        <v>1.2853473289475836E-4</v>
      </c>
      <c r="J866" s="18">
        <v>26.3</v>
      </c>
      <c r="K866" s="18">
        <v>25.04</v>
      </c>
      <c r="L866" s="18">
        <v>1.0503194888178915</v>
      </c>
      <c r="N866" s="18">
        <v>1432.36</v>
      </c>
      <c r="O866" s="18">
        <v>-4.7360000000000007</v>
      </c>
      <c r="P866" s="18">
        <v>1.1229398663697105</v>
      </c>
      <c r="Q866" s="8">
        <v>25.21</v>
      </c>
      <c r="R866" s="8">
        <v>24.16</v>
      </c>
      <c r="S866" s="8">
        <v>22.45</v>
      </c>
      <c r="T866" s="8">
        <v>21.78</v>
      </c>
      <c r="U866" s="8">
        <v>21.58</v>
      </c>
      <c r="V866" s="8">
        <v>21.58</v>
      </c>
      <c r="W866" s="8">
        <v>21.564</v>
      </c>
      <c r="X866" s="38" t="s">
        <v>222</v>
      </c>
      <c r="Y866" s="8">
        <v>158.32399999999998</v>
      </c>
      <c r="Z866" s="8">
        <v>158.32399999999998</v>
      </c>
      <c r="AA866">
        <v>75858.990000000005</v>
      </c>
      <c r="AB866">
        <v>90703.86</v>
      </c>
      <c r="AC866">
        <v>105545.99</v>
      </c>
      <c r="AD866">
        <v>105422.88</v>
      </c>
      <c r="AE866">
        <v>110125.39</v>
      </c>
      <c r="AF866" s="38">
        <v>69912.570000000007</v>
      </c>
      <c r="AG866" s="38">
        <v>75858.990000000005</v>
      </c>
    </row>
    <row r="867" spans="2:33" x14ac:dyDescent="0.25">
      <c r="B867" s="25">
        <v>39323</v>
      </c>
      <c r="C867" s="3">
        <v>863</v>
      </c>
      <c r="D867" s="10">
        <v>19</v>
      </c>
      <c r="E867" s="9">
        <v>14</v>
      </c>
      <c r="F867" s="9">
        <v>5</v>
      </c>
      <c r="G867" s="9" t="s">
        <v>286</v>
      </c>
      <c r="H867" s="18">
        <v>0.1</v>
      </c>
      <c r="I867">
        <v>1.2853473289475836E-4</v>
      </c>
      <c r="J867" s="18">
        <v>23.81</v>
      </c>
      <c r="K867" s="18">
        <v>23.26</v>
      </c>
      <c r="L867" s="18">
        <v>1.0236457437661219</v>
      </c>
      <c r="N867" s="18">
        <v>1463.76</v>
      </c>
      <c r="O867" s="18">
        <v>-2.3389999999999986</v>
      </c>
      <c r="P867" s="18">
        <v>1.0961887477313974</v>
      </c>
      <c r="Q867" s="8">
        <v>24.16</v>
      </c>
      <c r="R867" s="8">
        <v>23.32</v>
      </c>
      <c r="S867" s="8">
        <v>22.04</v>
      </c>
      <c r="T867" s="8">
        <v>21.43</v>
      </c>
      <c r="U867" s="8">
        <v>21.5</v>
      </c>
      <c r="V867" s="8">
        <v>21.51</v>
      </c>
      <c r="W867" s="8">
        <v>21.471</v>
      </c>
      <c r="X867" s="38" t="s">
        <v>222</v>
      </c>
      <c r="Y867" s="8">
        <v>155.43100000000001</v>
      </c>
      <c r="Z867" s="8">
        <v>155.43100000000001</v>
      </c>
      <c r="AA867">
        <v>72842.320000000007</v>
      </c>
      <c r="AB867">
        <v>87934.95</v>
      </c>
      <c r="AC867">
        <v>103691.55</v>
      </c>
      <c r="AD867">
        <v>104082.96</v>
      </c>
      <c r="AE867">
        <v>109405.69</v>
      </c>
      <c r="AF867" s="38">
        <v>67123.39</v>
      </c>
      <c r="AG867" s="38">
        <v>72842.320000000007</v>
      </c>
    </row>
    <row r="868" spans="2:33" x14ac:dyDescent="0.25">
      <c r="B868" s="25">
        <v>39324</v>
      </c>
      <c r="C868" s="3">
        <v>864</v>
      </c>
      <c r="D868" s="10">
        <v>19</v>
      </c>
      <c r="E868" s="9">
        <v>13</v>
      </c>
      <c r="F868" s="9">
        <v>6</v>
      </c>
      <c r="G868" s="9" t="s">
        <v>286</v>
      </c>
      <c r="H868" s="18">
        <v>0.1</v>
      </c>
      <c r="I868">
        <v>1.2853473289475836E-4</v>
      </c>
      <c r="J868" s="18">
        <v>25.06</v>
      </c>
      <c r="K868" s="18">
        <v>23.64</v>
      </c>
      <c r="L868" s="18">
        <v>1.0600676818950929</v>
      </c>
      <c r="N868" s="18">
        <v>1457.64</v>
      </c>
      <c r="O868" s="18">
        <v>-3.4029999999999987</v>
      </c>
      <c r="P868" s="18">
        <v>1.0934704830053668</v>
      </c>
      <c r="Q868" s="8">
        <v>24.45</v>
      </c>
      <c r="R868" s="8">
        <v>23.41</v>
      </c>
      <c r="S868" s="8">
        <v>22.36</v>
      </c>
      <c r="T868" s="8">
        <v>21.75</v>
      </c>
      <c r="U868" s="8">
        <v>21.63</v>
      </c>
      <c r="V868" s="8">
        <v>21.68</v>
      </c>
      <c r="W868" s="8">
        <v>21.657</v>
      </c>
      <c r="X868" s="38" t="s">
        <v>222</v>
      </c>
      <c r="Y868" s="8">
        <v>156.93700000000001</v>
      </c>
      <c r="Z868" s="8">
        <v>156.93700000000001</v>
      </c>
      <c r="AA868">
        <v>73543.199999999997</v>
      </c>
      <c r="AB868">
        <v>88570.32</v>
      </c>
      <c r="AC868">
        <v>105223.66</v>
      </c>
      <c r="AD868">
        <v>105357.83</v>
      </c>
      <c r="AE868">
        <v>110400.34</v>
      </c>
      <c r="AF868" s="38">
        <v>67760.62</v>
      </c>
      <c r="AG868" s="38">
        <v>73543.199999999997</v>
      </c>
    </row>
    <row r="869" spans="2:33" x14ac:dyDescent="0.25">
      <c r="B869" s="25">
        <v>39325</v>
      </c>
      <c r="C869" s="3">
        <v>865</v>
      </c>
      <c r="D869" s="10">
        <v>19</v>
      </c>
      <c r="E869" s="9">
        <v>12</v>
      </c>
      <c r="F869" s="9">
        <v>7</v>
      </c>
      <c r="G869" s="9" t="s">
        <v>286</v>
      </c>
      <c r="H869" s="18">
        <v>0.1</v>
      </c>
      <c r="I869">
        <v>1.2853473289475836E-4</v>
      </c>
      <c r="J869" s="18">
        <v>23.38</v>
      </c>
      <c r="K869" s="18">
        <v>22.68</v>
      </c>
      <c r="L869" s="18">
        <v>1.0308641975308641</v>
      </c>
      <c r="N869" s="18">
        <v>1473.99</v>
      </c>
      <c r="O869" s="18">
        <v>-1.916999999999998</v>
      </c>
      <c r="P869" s="18">
        <v>1.0836762688614541</v>
      </c>
      <c r="Q869" s="8">
        <v>23.7</v>
      </c>
      <c r="R869" s="8">
        <v>22.7</v>
      </c>
      <c r="S869" s="8">
        <v>21.87</v>
      </c>
      <c r="T869" s="8">
        <v>21.49</v>
      </c>
      <c r="U869" s="8">
        <v>21.5</v>
      </c>
      <c r="V869" s="8">
        <v>21.45</v>
      </c>
      <c r="W869" s="8">
        <v>21.463000000000001</v>
      </c>
      <c r="X869" s="38" t="s">
        <v>222</v>
      </c>
      <c r="Y869" s="8">
        <v>154.17299999999997</v>
      </c>
      <c r="Z869" s="8">
        <v>154.17299999999997</v>
      </c>
      <c r="AA869">
        <v>71305.84</v>
      </c>
      <c r="AB869">
        <v>86162.14</v>
      </c>
      <c r="AC869">
        <v>103310.7</v>
      </c>
      <c r="AD869">
        <v>104341.83</v>
      </c>
      <c r="AE869">
        <v>109403.18</v>
      </c>
      <c r="AF869" s="38">
        <v>65690.47</v>
      </c>
      <c r="AG869" s="38">
        <v>71305.84</v>
      </c>
    </row>
    <row r="870" spans="2:33" x14ac:dyDescent="0.25">
      <c r="B870" s="25">
        <v>39329</v>
      </c>
      <c r="C870" s="3">
        <v>866</v>
      </c>
      <c r="D870" s="10">
        <v>19</v>
      </c>
      <c r="E870" s="9">
        <v>11</v>
      </c>
      <c r="F870" s="9">
        <v>8</v>
      </c>
      <c r="G870" s="9" t="s">
        <v>286</v>
      </c>
      <c r="H870" s="18">
        <v>0.1</v>
      </c>
      <c r="I870">
        <v>5.1423806713857267E-4</v>
      </c>
      <c r="J870" s="18">
        <v>22.78</v>
      </c>
      <c r="K870" s="18">
        <v>22.02</v>
      </c>
      <c r="L870" s="18">
        <v>1.0345140781108084</v>
      </c>
      <c r="N870" s="18">
        <v>1489.42</v>
      </c>
      <c r="O870" s="18">
        <v>-1.7530000000000001</v>
      </c>
      <c r="P870" s="18">
        <v>1.0674789128397377</v>
      </c>
      <c r="Q870" s="8">
        <v>22.78</v>
      </c>
      <c r="R870" s="8">
        <v>21.87</v>
      </c>
      <c r="S870" s="8">
        <v>21.34</v>
      </c>
      <c r="T870" s="8">
        <v>21.03</v>
      </c>
      <c r="U870" s="8">
        <v>20.98</v>
      </c>
      <c r="V870" s="8">
        <v>21.03</v>
      </c>
      <c r="W870" s="8">
        <v>21.027000000000001</v>
      </c>
      <c r="X870" s="38" t="s">
        <v>222</v>
      </c>
      <c r="Y870" s="8">
        <v>150.05700000000002</v>
      </c>
      <c r="Z870" s="8">
        <v>150.05700000000002</v>
      </c>
      <c r="AA870">
        <v>68640.53</v>
      </c>
      <c r="AB870">
        <v>83493.72</v>
      </c>
      <c r="AC870">
        <v>100981.99</v>
      </c>
      <c r="AD870">
        <v>102039.82</v>
      </c>
      <c r="AE870">
        <v>107099.33</v>
      </c>
      <c r="AF870" s="38">
        <v>63201.27</v>
      </c>
      <c r="AG870" s="38">
        <v>68640.53</v>
      </c>
    </row>
    <row r="871" spans="2:33" x14ac:dyDescent="0.25">
      <c r="B871" s="25">
        <v>39330</v>
      </c>
      <c r="C871" s="3">
        <v>867</v>
      </c>
      <c r="D871" s="10">
        <v>19</v>
      </c>
      <c r="E871" s="9">
        <v>10</v>
      </c>
      <c r="F871" s="9">
        <v>9</v>
      </c>
      <c r="G871" s="9" t="s">
        <v>286</v>
      </c>
      <c r="H871" s="18">
        <v>0.1</v>
      </c>
      <c r="I871">
        <v>1.2150995710524803E-4</v>
      </c>
      <c r="J871" s="18">
        <v>24.58</v>
      </c>
      <c r="K871" s="18">
        <v>23.36</v>
      </c>
      <c r="L871" s="18">
        <v>1.0522260273972601</v>
      </c>
      <c r="N871" s="18">
        <v>1472.29</v>
      </c>
      <c r="O871" s="18">
        <v>-3.3089999999999975</v>
      </c>
      <c r="P871" s="18">
        <v>1.1042047531992687</v>
      </c>
      <c r="Q871" s="8">
        <v>24.16</v>
      </c>
      <c r="R871" s="8">
        <v>23.06</v>
      </c>
      <c r="S871" s="8">
        <v>21.88</v>
      </c>
      <c r="T871" s="8">
        <v>21.35</v>
      </c>
      <c r="U871" s="8">
        <v>21.29</v>
      </c>
      <c r="V871" s="8">
        <v>21.3</v>
      </c>
      <c r="W871" s="8">
        <v>21.271000000000001</v>
      </c>
      <c r="X871" s="38" t="s">
        <v>222</v>
      </c>
      <c r="Y871" s="8">
        <v>154.31099999999998</v>
      </c>
      <c r="Z871" s="8">
        <v>154.31099999999998</v>
      </c>
      <c r="AA871">
        <v>72610.86</v>
      </c>
      <c r="AB871">
        <v>86910.61</v>
      </c>
      <c r="AC871">
        <v>103070.73</v>
      </c>
      <c r="AD871">
        <v>103583.63</v>
      </c>
      <c r="AE871">
        <v>108580.24</v>
      </c>
      <c r="AF871" s="38">
        <v>66849.3</v>
      </c>
      <c r="AG871" s="38">
        <v>72610.86</v>
      </c>
    </row>
    <row r="872" spans="2:33" x14ac:dyDescent="0.25">
      <c r="B872" s="25">
        <v>39331</v>
      </c>
      <c r="C872" s="3">
        <v>868</v>
      </c>
      <c r="D872" s="10">
        <v>19</v>
      </c>
      <c r="E872" s="9">
        <v>9</v>
      </c>
      <c r="F872" s="9">
        <v>10</v>
      </c>
      <c r="G872" s="9" t="s">
        <v>286</v>
      </c>
      <c r="H872" s="18">
        <v>0.1</v>
      </c>
      <c r="I872">
        <v>1.2150995710524803E-4</v>
      </c>
      <c r="J872" s="18">
        <v>23.99</v>
      </c>
      <c r="K872" s="18">
        <v>23.2</v>
      </c>
      <c r="L872" s="18">
        <v>1.034051724137931</v>
      </c>
      <c r="N872" s="18">
        <v>1478.55</v>
      </c>
      <c r="O872" s="18">
        <v>-2.7799999999999976</v>
      </c>
      <c r="P872" s="18">
        <v>1.1040515653775322</v>
      </c>
      <c r="Q872" s="8">
        <v>23.98</v>
      </c>
      <c r="R872" s="8">
        <v>22.89</v>
      </c>
      <c r="S872" s="8">
        <v>21.72</v>
      </c>
      <c r="T872" s="8">
        <v>21.25</v>
      </c>
      <c r="U872" s="8">
        <v>21.27</v>
      </c>
      <c r="V872" s="8">
        <v>21.2</v>
      </c>
      <c r="W872" s="8">
        <v>21.21</v>
      </c>
      <c r="X872" s="38" t="s">
        <v>222</v>
      </c>
      <c r="Y872" s="8">
        <v>153.52000000000001</v>
      </c>
      <c r="Z872" s="8">
        <v>153.52000000000001</v>
      </c>
      <c r="AA872">
        <v>72081.63</v>
      </c>
      <c r="AB872">
        <v>86283.11</v>
      </c>
      <c r="AC872">
        <v>102470.49</v>
      </c>
      <c r="AD872">
        <v>103314.91</v>
      </c>
      <c r="AE872">
        <v>108254.48</v>
      </c>
      <c r="AF872" s="38">
        <v>66353.94</v>
      </c>
      <c r="AG872" s="38">
        <v>72081.63</v>
      </c>
    </row>
    <row r="873" spans="2:33" x14ac:dyDescent="0.25">
      <c r="B873" s="25">
        <v>39332</v>
      </c>
      <c r="C873" s="3">
        <v>869</v>
      </c>
      <c r="D873" s="10">
        <v>19</v>
      </c>
      <c r="E873" s="9">
        <v>8</v>
      </c>
      <c r="F873" s="9">
        <v>-8</v>
      </c>
      <c r="G873" s="9" t="s">
        <v>286</v>
      </c>
      <c r="H873" s="18">
        <v>0.1</v>
      </c>
      <c r="I873">
        <v>1.2150995710524803E-4</v>
      </c>
      <c r="J873" s="18">
        <v>26.23</v>
      </c>
      <c r="K873" s="18">
        <v>24.81</v>
      </c>
      <c r="L873" s="18">
        <v>1.0572349858927852</v>
      </c>
      <c r="N873" s="18">
        <v>1453.55</v>
      </c>
      <c r="O873" s="18">
        <v>-4.532</v>
      </c>
      <c r="P873" s="18">
        <v>1.1474900044424698</v>
      </c>
      <c r="Q873" s="8">
        <v>25.83</v>
      </c>
      <c r="R873" s="8">
        <v>24.1</v>
      </c>
      <c r="S873" s="8">
        <v>22.51</v>
      </c>
      <c r="T873" s="8">
        <v>21.88</v>
      </c>
      <c r="U873" s="8">
        <v>21.65</v>
      </c>
      <c r="V873" s="8">
        <v>21.75</v>
      </c>
      <c r="W873" s="8">
        <v>21.698</v>
      </c>
      <c r="X873" s="38" t="s">
        <v>222</v>
      </c>
      <c r="Y873" s="8">
        <v>159.41800000000001</v>
      </c>
      <c r="Z873" s="8">
        <v>159.41800000000001</v>
      </c>
      <c r="AA873">
        <v>76657.740000000005</v>
      </c>
      <c r="AB873">
        <v>90049.21</v>
      </c>
      <c r="AC873">
        <v>105814.72</v>
      </c>
      <c r="AD873">
        <v>105685.47</v>
      </c>
      <c r="AE873">
        <v>110779.18</v>
      </c>
      <c r="AF873" s="38">
        <v>70558.37</v>
      </c>
      <c r="AG873" s="38">
        <v>76657.740000000005</v>
      </c>
    </row>
    <row r="874" spans="2:33" x14ac:dyDescent="0.25">
      <c r="B874" s="25">
        <v>39335</v>
      </c>
      <c r="C874" s="3">
        <v>870</v>
      </c>
      <c r="D874" s="10">
        <v>19</v>
      </c>
      <c r="E874" s="9">
        <v>7</v>
      </c>
      <c r="F874" s="9">
        <v>-7</v>
      </c>
      <c r="G874" s="9" t="s">
        <v>286</v>
      </c>
      <c r="H874" s="18">
        <v>0.1</v>
      </c>
      <c r="I874">
        <v>3.6457416711899171E-4</v>
      </c>
      <c r="J874" s="18">
        <v>27.38</v>
      </c>
      <c r="K874" s="18">
        <v>25.4</v>
      </c>
      <c r="L874" s="18">
        <v>1.0779527559055118</v>
      </c>
      <c r="N874" s="18">
        <v>1451.7</v>
      </c>
      <c r="O874" s="18">
        <v>-5.5799999999999983</v>
      </c>
      <c r="P874" s="18">
        <v>1.1642701525054466</v>
      </c>
      <c r="Q874" s="8">
        <v>26.72</v>
      </c>
      <c r="R874" s="8">
        <v>24.67</v>
      </c>
      <c r="S874" s="8">
        <v>22.95</v>
      </c>
      <c r="T874" s="8">
        <v>22.1</v>
      </c>
      <c r="U874" s="8">
        <v>21.86</v>
      </c>
      <c r="V874" s="8">
        <v>21.8</v>
      </c>
      <c r="W874" s="8">
        <v>21.8</v>
      </c>
      <c r="X874" s="38" t="s">
        <v>222</v>
      </c>
      <c r="Y874" s="8">
        <v>161.9</v>
      </c>
      <c r="Z874" s="8">
        <v>161.9</v>
      </c>
      <c r="AA874">
        <v>78817.38</v>
      </c>
      <c r="AB874">
        <v>91984.31</v>
      </c>
      <c r="AC874">
        <v>107293.95</v>
      </c>
      <c r="AD874">
        <v>106763.04</v>
      </c>
      <c r="AE874">
        <v>111508.86</v>
      </c>
      <c r="AF874" s="38">
        <v>72520.45</v>
      </c>
      <c r="AG874" s="38">
        <v>78817.38</v>
      </c>
    </row>
    <row r="875" spans="2:33" x14ac:dyDescent="0.25">
      <c r="B875" s="25">
        <v>39336</v>
      </c>
      <c r="C875" s="3">
        <v>871</v>
      </c>
      <c r="D875" s="10">
        <v>19</v>
      </c>
      <c r="E875" s="9">
        <v>6</v>
      </c>
      <c r="F875" s="9">
        <v>-6</v>
      </c>
      <c r="G875" s="9" t="s">
        <v>286</v>
      </c>
      <c r="H875" s="18">
        <v>0.1</v>
      </c>
      <c r="I875">
        <v>1.0607141059626457E-4</v>
      </c>
      <c r="J875" s="18">
        <v>25.27</v>
      </c>
      <c r="K875" s="18">
        <v>23.94</v>
      </c>
      <c r="L875" s="18">
        <v>1.0555555555555556</v>
      </c>
      <c r="N875" s="18">
        <v>1471.49</v>
      </c>
      <c r="O875" s="18">
        <v>-3.8309999999999995</v>
      </c>
      <c r="P875" s="18">
        <v>1.1135351736420303</v>
      </c>
      <c r="Q875" s="8">
        <v>25.01</v>
      </c>
      <c r="R875" s="8">
        <v>23.62</v>
      </c>
      <c r="S875" s="8">
        <v>22.46</v>
      </c>
      <c r="T875" s="8">
        <v>21.63</v>
      </c>
      <c r="U875" s="8">
        <v>21.47</v>
      </c>
      <c r="V875" s="8">
        <v>21.41</v>
      </c>
      <c r="W875" s="8">
        <v>21.439</v>
      </c>
      <c r="X875" s="38" t="s">
        <v>222</v>
      </c>
      <c r="Y875" s="8">
        <v>157.03899999999999</v>
      </c>
      <c r="Z875" s="8">
        <v>157.03899999999999</v>
      </c>
      <c r="AA875">
        <v>74908.06</v>
      </c>
      <c r="AB875">
        <v>89383.14</v>
      </c>
      <c r="AC875">
        <v>105020.6</v>
      </c>
      <c r="AD875">
        <v>104753.25</v>
      </c>
      <c r="AE875">
        <v>109521.29</v>
      </c>
      <c r="AF875" s="38">
        <v>68915.759999999995</v>
      </c>
      <c r="AG875" s="38">
        <v>74908.06</v>
      </c>
    </row>
    <row r="876" spans="2:33" x14ac:dyDescent="0.25">
      <c r="B876" s="25">
        <v>39337</v>
      </c>
      <c r="C876" s="3">
        <v>872</v>
      </c>
      <c r="D876" s="10">
        <v>19</v>
      </c>
      <c r="E876" s="9">
        <v>5</v>
      </c>
      <c r="F876" s="9">
        <v>-5</v>
      </c>
      <c r="G876" s="9" t="s">
        <v>286</v>
      </c>
      <c r="H876" s="18">
        <v>0.1</v>
      </c>
      <c r="I876">
        <v>1.0607141059626457E-4</v>
      </c>
      <c r="J876" s="18">
        <v>24.96</v>
      </c>
      <c r="K876" s="18">
        <v>23.74</v>
      </c>
      <c r="L876" s="18">
        <v>1.0513900589721989</v>
      </c>
      <c r="N876" s="18">
        <v>1471.56</v>
      </c>
      <c r="O876" s="18">
        <v>-3.407</v>
      </c>
      <c r="P876" s="18">
        <v>1.0986784140969164</v>
      </c>
      <c r="Q876" s="8">
        <v>24.94</v>
      </c>
      <c r="R876" s="8">
        <v>23.88</v>
      </c>
      <c r="S876" s="8">
        <v>22.7</v>
      </c>
      <c r="T876" s="8">
        <v>21.77</v>
      </c>
      <c r="U876" s="8">
        <v>21.54</v>
      </c>
      <c r="V876" s="8">
        <v>21.53</v>
      </c>
      <c r="W876" s="8">
        <v>21.553000000000001</v>
      </c>
      <c r="X876" s="38" t="s">
        <v>222</v>
      </c>
      <c r="Y876" s="8">
        <v>157.91299999999998</v>
      </c>
      <c r="Z876" s="8">
        <v>157.91299999999998</v>
      </c>
      <c r="AA876">
        <v>75456.78</v>
      </c>
      <c r="AB876">
        <v>90355.6</v>
      </c>
      <c r="AC876">
        <v>105831.18</v>
      </c>
      <c r="AD876">
        <v>105194.93</v>
      </c>
      <c r="AE876">
        <v>110061.79</v>
      </c>
      <c r="AF876" s="38">
        <v>69413.279999999999</v>
      </c>
      <c r="AG876" s="38">
        <v>75456.78</v>
      </c>
    </row>
    <row r="877" spans="2:33" x14ac:dyDescent="0.25">
      <c r="B877" s="25">
        <v>39338</v>
      </c>
      <c r="C877" s="3">
        <v>873</v>
      </c>
      <c r="D877" s="10">
        <v>19</v>
      </c>
      <c r="E877" s="9">
        <v>4</v>
      </c>
      <c r="F877" s="9">
        <v>-4</v>
      </c>
      <c r="G877" s="9" t="s">
        <v>286</v>
      </c>
      <c r="H877" s="18">
        <v>0.1</v>
      </c>
      <c r="I877">
        <v>1.0607141059626457E-4</v>
      </c>
      <c r="J877" s="18">
        <v>24.76</v>
      </c>
      <c r="K877" s="18">
        <v>23.66</v>
      </c>
      <c r="L877" s="18">
        <v>1.0464919695688928</v>
      </c>
      <c r="N877" s="18">
        <v>1483.95</v>
      </c>
      <c r="O877" s="18">
        <v>-3.4280000000000008</v>
      </c>
      <c r="P877" s="18">
        <v>1.1034635879218473</v>
      </c>
      <c r="Q877" s="8">
        <v>24.85</v>
      </c>
      <c r="R877" s="8">
        <v>23.76</v>
      </c>
      <c r="S877" s="8">
        <v>22.52</v>
      </c>
      <c r="T877" s="8">
        <v>21.47</v>
      </c>
      <c r="U877" s="8">
        <v>21.36</v>
      </c>
      <c r="V877" s="8">
        <v>21.3</v>
      </c>
      <c r="W877" s="8">
        <v>21.332000000000001</v>
      </c>
      <c r="X877" s="38" t="s">
        <v>222</v>
      </c>
      <c r="Y877" s="8">
        <v>156.59199999999998</v>
      </c>
      <c r="Z877" s="8">
        <v>156.59199999999998</v>
      </c>
      <c r="AA877">
        <v>75108.89</v>
      </c>
      <c r="AB877">
        <v>89706.2</v>
      </c>
      <c r="AC877">
        <v>104518.72</v>
      </c>
      <c r="AD877">
        <v>104205.89</v>
      </c>
      <c r="AE877">
        <v>108971.24</v>
      </c>
      <c r="AF877" s="38">
        <v>69085.89</v>
      </c>
      <c r="AG877" s="38">
        <v>75108.89</v>
      </c>
    </row>
    <row r="878" spans="2:33" x14ac:dyDescent="0.25">
      <c r="B878" s="25">
        <v>39339</v>
      </c>
      <c r="C878" s="3">
        <v>874</v>
      </c>
      <c r="D878" s="10">
        <v>19</v>
      </c>
      <c r="E878" s="9">
        <v>3</v>
      </c>
      <c r="F878" s="9">
        <v>-3</v>
      </c>
      <c r="G878" s="9" t="s">
        <v>286</v>
      </c>
      <c r="H878" s="18">
        <v>0.1</v>
      </c>
      <c r="I878">
        <v>1.0607141059626457E-4</v>
      </c>
      <c r="J878" s="18">
        <v>24.92</v>
      </c>
      <c r="K878" s="18">
        <v>23.75</v>
      </c>
      <c r="L878" s="18">
        <v>1.0492631578947369</v>
      </c>
      <c r="N878" s="18">
        <v>1484.25</v>
      </c>
      <c r="O878" s="18">
        <v>-3.5210000000000008</v>
      </c>
      <c r="P878" s="18">
        <v>1.1046770601336304</v>
      </c>
      <c r="Q878" s="8">
        <v>24.8</v>
      </c>
      <c r="R878" s="8">
        <v>23.78</v>
      </c>
      <c r="S878" s="8">
        <v>22.45</v>
      </c>
      <c r="T878" s="8">
        <v>21.49</v>
      </c>
      <c r="U878" s="8">
        <v>21.35</v>
      </c>
      <c r="V878" s="8">
        <v>21.38</v>
      </c>
      <c r="W878" s="8">
        <v>21.399000000000001</v>
      </c>
      <c r="X878" s="38" t="s">
        <v>222</v>
      </c>
      <c r="Y878" s="8">
        <v>156.649</v>
      </c>
      <c r="Z878" s="8">
        <v>156.649</v>
      </c>
      <c r="AA878">
        <v>75144.94</v>
      </c>
      <c r="AB878">
        <v>89495.4</v>
      </c>
      <c r="AC878">
        <v>104557.77</v>
      </c>
      <c r="AD878">
        <v>104191.29</v>
      </c>
      <c r="AE878">
        <v>109203.38</v>
      </c>
      <c r="AF878" s="38">
        <v>69111.72</v>
      </c>
      <c r="AG878" s="38">
        <v>75144.94</v>
      </c>
    </row>
    <row r="879" spans="2:33" x14ac:dyDescent="0.25">
      <c r="B879" s="25">
        <v>39342</v>
      </c>
      <c r="C879" s="3">
        <v>875</v>
      </c>
      <c r="D879" s="10">
        <v>19</v>
      </c>
      <c r="E879" s="9">
        <v>2</v>
      </c>
      <c r="F879" s="9">
        <v>-2</v>
      </c>
      <c r="G879" s="9" t="s">
        <v>286</v>
      </c>
      <c r="H879" s="18">
        <v>0.1</v>
      </c>
      <c r="I879">
        <v>3.1824798641433283E-4</v>
      </c>
      <c r="J879" s="18">
        <v>26.48</v>
      </c>
      <c r="K879" s="18">
        <v>24.5</v>
      </c>
      <c r="L879" s="18">
        <v>1.0808163265306123</v>
      </c>
      <c r="N879" s="18">
        <v>1476.65</v>
      </c>
      <c r="O879" s="18">
        <v>-4.8940000000000019</v>
      </c>
      <c r="P879" s="18">
        <v>1.1107705779334502</v>
      </c>
      <c r="Q879" s="8">
        <v>25.37</v>
      </c>
      <c r="R879" s="8">
        <v>24.34</v>
      </c>
      <c r="S879" s="8">
        <v>22.84</v>
      </c>
      <c r="T879" s="8">
        <v>21.69</v>
      </c>
      <c r="U879" s="8">
        <v>21.6</v>
      </c>
      <c r="V879" s="8">
        <v>21.58</v>
      </c>
      <c r="W879" s="8">
        <v>21.585999999999999</v>
      </c>
      <c r="X879" s="38" t="s">
        <v>222</v>
      </c>
      <c r="Y879" s="8">
        <v>159.00600000000003</v>
      </c>
      <c r="Z879" s="8">
        <v>159.00600000000003</v>
      </c>
      <c r="AA879">
        <v>76933.820000000007</v>
      </c>
      <c r="AB879">
        <v>91139.85</v>
      </c>
      <c r="AC879">
        <v>105656.43</v>
      </c>
      <c r="AD879">
        <v>105417.98</v>
      </c>
      <c r="AE879">
        <v>110325.03</v>
      </c>
      <c r="AF879" s="38">
        <v>70734.98</v>
      </c>
      <c r="AG879" s="38">
        <v>76933.820000000007</v>
      </c>
    </row>
    <row r="880" spans="2:33" x14ac:dyDescent="0.25">
      <c r="B880" s="25">
        <v>39343</v>
      </c>
      <c r="C880" s="3">
        <v>876</v>
      </c>
      <c r="D880" s="10">
        <v>19</v>
      </c>
      <c r="E880" s="9">
        <v>1</v>
      </c>
      <c r="F880" s="9">
        <v>-1</v>
      </c>
      <c r="G880" s="9" t="s">
        <v>286</v>
      </c>
      <c r="H880" s="18">
        <v>0.1</v>
      </c>
      <c r="I880">
        <v>1.1308621380523576E-4</v>
      </c>
      <c r="J880" s="18">
        <v>20.350000000000001</v>
      </c>
      <c r="K880" s="18">
        <v>20.99</v>
      </c>
      <c r="L880" s="18">
        <v>0.96950929013816112</v>
      </c>
      <c r="N880" s="18">
        <v>1519.78</v>
      </c>
      <c r="O880" s="18">
        <v>0.47999999999999687</v>
      </c>
      <c r="P880" s="18">
        <v>0.95821462488129161</v>
      </c>
      <c r="Q880" s="8">
        <v>20.18</v>
      </c>
      <c r="R880" s="8">
        <v>21.39</v>
      </c>
      <c r="S880" s="8">
        <v>21.06</v>
      </c>
      <c r="T880" s="8">
        <v>20.48</v>
      </c>
      <c r="U880" s="8">
        <v>20.59</v>
      </c>
      <c r="V880" s="8">
        <v>20.82</v>
      </c>
      <c r="W880" s="8">
        <v>20.83</v>
      </c>
      <c r="X880" s="38" t="s">
        <v>222</v>
      </c>
      <c r="Y880" s="8">
        <v>145.35000000000002</v>
      </c>
      <c r="Z880" s="8">
        <v>145.35000000000002</v>
      </c>
      <c r="AA880">
        <v>67267.070000000007</v>
      </c>
      <c r="AB880">
        <v>83826.899999999994</v>
      </c>
      <c r="AC880">
        <v>99644.89</v>
      </c>
      <c r="AD880">
        <v>100450.35</v>
      </c>
      <c r="AE880">
        <v>105994.28</v>
      </c>
      <c r="AF880" s="38">
        <v>61839.12</v>
      </c>
      <c r="AG880" s="38">
        <v>67267.070000000007</v>
      </c>
    </row>
    <row r="881" spans="2:33" x14ac:dyDescent="0.25">
      <c r="B881" s="25">
        <v>39344</v>
      </c>
      <c r="C881" s="3">
        <v>877</v>
      </c>
      <c r="D881" s="10">
        <v>20</v>
      </c>
      <c r="E881" s="9">
        <v>20</v>
      </c>
      <c r="F881" s="9">
        <v>0</v>
      </c>
      <c r="G881" s="9" t="s">
        <v>287</v>
      </c>
      <c r="H881" s="18">
        <v>0.1</v>
      </c>
      <c r="I881">
        <v>1.1308621380523576E-4</v>
      </c>
      <c r="J881" s="18">
        <v>20.03</v>
      </c>
      <c r="K881" s="18">
        <v>20.440000000000001</v>
      </c>
      <c r="L881" s="18">
        <v>0.97994129158512722</v>
      </c>
      <c r="N881" s="18">
        <v>1529.03</v>
      </c>
      <c r="O881" s="18">
        <v>0.1720000000000006</v>
      </c>
      <c r="P881" s="18">
        <v>1.0183168316831683</v>
      </c>
      <c r="Q881" s="8">
        <v>20.57</v>
      </c>
      <c r="R881" s="8">
        <v>20.23</v>
      </c>
      <c r="S881" s="8">
        <v>20.2</v>
      </c>
      <c r="T881" s="8">
        <v>20.100000000000001</v>
      </c>
      <c r="U881" s="8">
        <v>20.190000000000001</v>
      </c>
      <c r="V881" s="8">
        <v>20.196000000000002</v>
      </c>
      <c r="W881" s="8">
        <v>20.202000000000002</v>
      </c>
      <c r="X881" s="38" t="s">
        <v>222</v>
      </c>
      <c r="Y881" s="8">
        <v>141.68799999999999</v>
      </c>
      <c r="Z881" s="8">
        <v>141.68799999999999</v>
      </c>
      <c r="AA881">
        <v>64695.95</v>
      </c>
      <c r="AB881">
        <v>80532.66</v>
      </c>
      <c r="AC881">
        <v>98293.83</v>
      </c>
      <c r="AD881">
        <v>98071.2</v>
      </c>
      <c r="AE881">
        <v>103019.22</v>
      </c>
      <c r="AF881" s="38">
        <v>59468.480000000003</v>
      </c>
      <c r="AG881" s="38">
        <v>64695.95</v>
      </c>
    </row>
    <row r="882" spans="2:33" x14ac:dyDescent="0.25">
      <c r="B882" s="25">
        <v>39345</v>
      </c>
      <c r="C882" s="3">
        <v>878</v>
      </c>
      <c r="D882" s="10">
        <v>20</v>
      </c>
      <c r="E882" s="9">
        <v>19</v>
      </c>
      <c r="F882" s="9">
        <v>1</v>
      </c>
      <c r="G882" s="9" t="s">
        <v>287</v>
      </c>
      <c r="H882" s="18">
        <v>0.1</v>
      </c>
      <c r="I882">
        <v>1.1308621380523576E-4</v>
      </c>
      <c r="J882" s="18">
        <v>20.45</v>
      </c>
      <c r="K882" s="18">
        <v>20.8</v>
      </c>
      <c r="L882" s="18">
        <v>0.98317307692307687</v>
      </c>
      <c r="N882" s="18">
        <v>1518.75</v>
      </c>
      <c r="O882" s="18">
        <v>-0.19500000000000028</v>
      </c>
      <c r="P882" s="18">
        <v>1.0215897939156036</v>
      </c>
      <c r="Q882" s="8">
        <v>20.82</v>
      </c>
      <c r="R882" s="8">
        <v>20.75</v>
      </c>
      <c r="S882" s="8">
        <v>20.38</v>
      </c>
      <c r="T882" s="8">
        <v>20.16</v>
      </c>
      <c r="U882" s="8">
        <v>20.28</v>
      </c>
      <c r="V882" s="8">
        <v>20.266999999999999</v>
      </c>
      <c r="W882" s="8">
        <v>20.254999999999999</v>
      </c>
      <c r="X882" s="38" t="s">
        <v>222</v>
      </c>
      <c r="Y882" s="8">
        <v>142.91200000000001</v>
      </c>
      <c r="Z882" s="8">
        <v>142.91200000000001</v>
      </c>
      <c r="AA882">
        <v>65532.7</v>
      </c>
      <c r="AB882">
        <v>82544.28</v>
      </c>
      <c r="AC882">
        <v>99151.84</v>
      </c>
      <c r="AD882">
        <v>98382.29</v>
      </c>
      <c r="AE882">
        <v>103406.65</v>
      </c>
      <c r="AF882" s="38">
        <v>60230.9</v>
      </c>
      <c r="AG882" s="38">
        <v>65532.7</v>
      </c>
    </row>
    <row r="883" spans="2:33" x14ac:dyDescent="0.25">
      <c r="B883" s="25">
        <v>39346</v>
      </c>
      <c r="C883" s="3">
        <v>879</v>
      </c>
      <c r="D883" s="10">
        <v>20</v>
      </c>
      <c r="E883" s="9">
        <v>18</v>
      </c>
      <c r="F883" s="9">
        <v>2</v>
      </c>
      <c r="G883" s="9" t="s">
        <v>287</v>
      </c>
      <c r="H883" s="18">
        <v>0.1</v>
      </c>
      <c r="I883">
        <v>1.1308621380523576E-4</v>
      </c>
      <c r="J883" s="18">
        <v>19</v>
      </c>
      <c r="K883" s="18">
        <v>20.010000000000002</v>
      </c>
      <c r="L883" s="18">
        <v>0.94952523738130923</v>
      </c>
      <c r="N883" s="18">
        <v>1525.75</v>
      </c>
      <c r="O883" s="18">
        <v>0.625</v>
      </c>
      <c r="P883" s="18">
        <v>1.0127420998980632</v>
      </c>
      <c r="Q883" s="8">
        <v>19.87</v>
      </c>
      <c r="R883" s="8">
        <v>19.98</v>
      </c>
      <c r="S883" s="8">
        <v>19.62</v>
      </c>
      <c r="T883" s="8">
        <v>19.63</v>
      </c>
      <c r="U883" s="8">
        <v>19.649999999999999</v>
      </c>
      <c r="V883" s="8">
        <v>19.637</v>
      </c>
      <c r="W883" s="8">
        <v>19.625</v>
      </c>
      <c r="X883" s="38" t="s">
        <v>222</v>
      </c>
      <c r="Y883" s="8">
        <v>138.012</v>
      </c>
      <c r="Z883" s="8">
        <v>138.012</v>
      </c>
      <c r="AA883">
        <v>62605.58</v>
      </c>
      <c r="AB883">
        <v>79489.039999999994</v>
      </c>
      <c r="AC883">
        <v>95573.56</v>
      </c>
      <c r="AD883">
        <v>95759.74</v>
      </c>
      <c r="AE883">
        <v>100352.75</v>
      </c>
      <c r="AF883" s="38">
        <v>57533.78</v>
      </c>
      <c r="AG883" s="38">
        <v>62605.58</v>
      </c>
    </row>
    <row r="884" spans="2:33" x14ac:dyDescent="0.25">
      <c r="B884" s="25">
        <v>39349</v>
      </c>
      <c r="C884" s="3">
        <v>880</v>
      </c>
      <c r="D884" s="10">
        <v>20</v>
      </c>
      <c r="E884" s="9">
        <v>17</v>
      </c>
      <c r="F884" s="9">
        <v>3</v>
      </c>
      <c r="G884" s="9" t="s">
        <v>287</v>
      </c>
      <c r="H884" s="18">
        <v>0.1</v>
      </c>
      <c r="I884">
        <v>3.3929700833712495E-4</v>
      </c>
      <c r="J884" s="18">
        <v>19.37</v>
      </c>
      <c r="K884" s="18">
        <v>19.920000000000002</v>
      </c>
      <c r="L884" s="18">
        <v>0.97238955823293172</v>
      </c>
      <c r="N884" s="18">
        <v>1517.73</v>
      </c>
      <c r="O884" s="18">
        <v>0.15599999999999881</v>
      </c>
      <c r="P884" s="18">
        <v>1.0076687116564418</v>
      </c>
      <c r="Q884" s="8">
        <v>19.71</v>
      </c>
      <c r="R884" s="8">
        <v>19.91</v>
      </c>
      <c r="S884" s="8">
        <v>19.559999999999999</v>
      </c>
      <c r="T884" s="8">
        <v>19.55</v>
      </c>
      <c r="U884" s="8">
        <v>19.61</v>
      </c>
      <c r="V884" s="8">
        <v>19.5</v>
      </c>
      <c r="W884" s="8">
        <v>19.526</v>
      </c>
      <c r="X884" s="38" t="s">
        <v>222</v>
      </c>
      <c r="Y884" s="8">
        <v>137.36600000000001</v>
      </c>
      <c r="Z884" s="8">
        <v>137.36600000000001</v>
      </c>
      <c r="AA884">
        <v>62165.62</v>
      </c>
      <c r="AB884">
        <v>79242.75</v>
      </c>
      <c r="AC884">
        <v>95299.12</v>
      </c>
      <c r="AD884">
        <v>95431.3</v>
      </c>
      <c r="AE884">
        <v>99944.19</v>
      </c>
      <c r="AF884" s="38">
        <v>57109.94</v>
      </c>
      <c r="AG884" s="38">
        <v>62165.62</v>
      </c>
    </row>
    <row r="885" spans="2:33" x14ac:dyDescent="0.25">
      <c r="B885" s="25">
        <v>39350</v>
      </c>
      <c r="C885" s="3">
        <v>881</v>
      </c>
      <c r="D885" s="10">
        <v>20</v>
      </c>
      <c r="E885" s="9">
        <v>16</v>
      </c>
      <c r="F885" s="9">
        <v>4</v>
      </c>
      <c r="G885" s="9" t="s">
        <v>287</v>
      </c>
      <c r="H885" s="18">
        <v>0.1</v>
      </c>
      <c r="I885">
        <v>1.0663242830433184E-4</v>
      </c>
      <c r="J885" s="18">
        <v>18.600000000000001</v>
      </c>
      <c r="K885" s="18">
        <v>19.71</v>
      </c>
      <c r="L885" s="18">
        <v>0.94368340943683415</v>
      </c>
      <c r="N885" s="18">
        <v>1517.21</v>
      </c>
      <c r="O885" s="18">
        <v>0.91300000000000026</v>
      </c>
      <c r="P885" s="18">
        <v>1.0153217568947905</v>
      </c>
      <c r="Q885" s="8">
        <v>19.88</v>
      </c>
      <c r="R885" s="8">
        <v>20.11</v>
      </c>
      <c r="S885" s="8">
        <v>19.579999999999998</v>
      </c>
      <c r="T885" s="8">
        <v>19.489999999999998</v>
      </c>
      <c r="U885" s="8">
        <v>19.510000000000002</v>
      </c>
      <c r="V885" s="8">
        <v>19.5</v>
      </c>
      <c r="W885" s="8">
        <v>19.513000000000002</v>
      </c>
      <c r="X885" s="38" t="s">
        <v>222</v>
      </c>
      <c r="Y885" s="8">
        <v>137.583</v>
      </c>
      <c r="Z885" s="8">
        <v>137.583</v>
      </c>
      <c r="AA885">
        <v>62726.23</v>
      </c>
      <c r="AB885">
        <v>79906.23</v>
      </c>
      <c r="AC885">
        <v>95328.77</v>
      </c>
      <c r="AD885">
        <v>95109.74</v>
      </c>
      <c r="AE885">
        <v>99698.240000000005</v>
      </c>
      <c r="AF885" s="38">
        <v>57618.87</v>
      </c>
      <c r="AG885" s="38">
        <v>62726.23</v>
      </c>
    </row>
    <row r="886" spans="2:33" x14ac:dyDescent="0.25">
      <c r="B886" s="25">
        <v>39351</v>
      </c>
      <c r="C886" s="3">
        <v>882</v>
      </c>
      <c r="D886" s="10">
        <v>20</v>
      </c>
      <c r="E886" s="9">
        <v>15</v>
      </c>
      <c r="F886" s="9">
        <v>5</v>
      </c>
      <c r="G886" s="9" t="s">
        <v>287</v>
      </c>
      <c r="H886" s="18">
        <v>0.1</v>
      </c>
      <c r="I886">
        <v>1.0663242830433184E-4</v>
      </c>
      <c r="J886" s="18">
        <v>17.63</v>
      </c>
      <c r="K886" s="18">
        <v>19.02</v>
      </c>
      <c r="L886" s="18">
        <v>0.92691903259726605</v>
      </c>
      <c r="N886" s="18">
        <v>1525.42</v>
      </c>
      <c r="O886" s="18">
        <v>1.6380000000000017</v>
      </c>
      <c r="P886" s="18">
        <v>0.98703319502074693</v>
      </c>
      <c r="Q886" s="8">
        <v>19.03</v>
      </c>
      <c r="R886" s="8">
        <v>19.559999999999999</v>
      </c>
      <c r="S886" s="8">
        <v>19.28</v>
      </c>
      <c r="T886" s="8">
        <v>19.239999999999998</v>
      </c>
      <c r="U886" s="8">
        <v>19.28</v>
      </c>
      <c r="V886" s="8">
        <v>19.22</v>
      </c>
      <c r="W886" s="8">
        <v>19.268000000000001</v>
      </c>
      <c r="X886" s="38" t="s">
        <v>222</v>
      </c>
      <c r="Y886" s="8">
        <v>134.87799999999999</v>
      </c>
      <c r="Z886" s="8">
        <v>134.87799999999999</v>
      </c>
      <c r="AA886">
        <v>60294.66</v>
      </c>
      <c r="AB886">
        <v>77964.84</v>
      </c>
      <c r="AC886">
        <v>93937.58</v>
      </c>
      <c r="AD886">
        <v>93924.61</v>
      </c>
      <c r="AE886">
        <v>98415.9</v>
      </c>
      <c r="AF886" s="38">
        <v>55379.14</v>
      </c>
      <c r="AG886" s="38">
        <v>60294.66</v>
      </c>
    </row>
    <row r="887" spans="2:33" x14ac:dyDescent="0.25">
      <c r="B887" s="25">
        <v>39352</v>
      </c>
      <c r="C887" s="3">
        <v>883</v>
      </c>
      <c r="D887" s="10">
        <v>20</v>
      </c>
      <c r="E887" s="9">
        <v>14</v>
      </c>
      <c r="F887" s="9">
        <v>6</v>
      </c>
      <c r="G887" s="9" t="s">
        <v>287</v>
      </c>
      <c r="H887" s="18">
        <v>0.1</v>
      </c>
      <c r="I887">
        <v>1.0663242830433184E-4</v>
      </c>
      <c r="J887" s="18">
        <v>17</v>
      </c>
      <c r="K887" s="18">
        <v>18.36</v>
      </c>
      <c r="L887" s="18">
        <v>0.92592592592592593</v>
      </c>
      <c r="N887" s="18">
        <v>1531.38</v>
      </c>
      <c r="O887" s="18">
        <v>2.129999999999999</v>
      </c>
      <c r="P887" s="18">
        <v>0.97856769472033456</v>
      </c>
      <c r="Q887" s="8">
        <v>18.72</v>
      </c>
      <c r="R887" s="8">
        <v>19.39</v>
      </c>
      <c r="S887" s="8">
        <v>19.13</v>
      </c>
      <c r="T887" s="8">
        <v>19.16</v>
      </c>
      <c r="U887" s="8">
        <v>19.14</v>
      </c>
      <c r="V887" s="8">
        <v>19.100000000000001</v>
      </c>
      <c r="W887" s="8">
        <v>19.13</v>
      </c>
      <c r="X887" s="38" t="s">
        <v>222</v>
      </c>
      <c r="Y887" s="8">
        <v>133.76999999999998</v>
      </c>
      <c r="Z887" s="8">
        <v>133.76999999999998</v>
      </c>
      <c r="AA887">
        <v>59458.99</v>
      </c>
      <c r="AB887">
        <v>77316.639999999999</v>
      </c>
      <c r="AC887">
        <v>93318.68</v>
      </c>
      <c r="AD887">
        <v>93456.51</v>
      </c>
      <c r="AE887">
        <v>97817.31</v>
      </c>
      <c r="AF887" s="38">
        <v>54605.7</v>
      </c>
      <c r="AG887" s="38">
        <v>59458.99</v>
      </c>
    </row>
    <row r="888" spans="2:33" x14ac:dyDescent="0.25">
      <c r="B888" s="25">
        <v>39353</v>
      </c>
      <c r="C888" s="3">
        <v>884</v>
      </c>
      <c r="D888" s="10">
        <v>20</v>
      </c>
      <c r="E888" s="9">
        <v>13</v>
      </c>
      <c r="F888" s="9">
        <v>7</v>
      </c>
      <c r="G888" s="9" t="s">
        <v>287</v>
      </c>
      <c r="H888" s="18">
        <v>0.1</v>
      </c>
      <c r="I888">
        <v>1.0663242830433184E-4</v>
      </c>
      <c r="J888" s="18">
        <v>18</v>
      </c>
      <c r="K888" s="18">
        <v>18.98</v>
      </c>
      <c r="L888" s="18">
        <v>0.94836670179135929</v>
      </c>
      <c r="N888" s="18">
        <v>1526.75</v>
      </c>
      <c r="O888" s="18">
        <v>1.3859999999999992</v>
      </c>
      <c r="P888" s="18">
        <v>0.96629213483146081</v>
      </c>
      <c r="Q888" s="8">
        <v>18.920000000000002</v>
      </c>
      <c r="R888" s="8">
        <v>19.79</v>
      </c>
      <c r="S888" s="8">
        <v>19.579999999999998</v>
      </c>
      <c r="T888" s="8">
        <v>19.48</v>
      </c>
      <c r="U888" s="8">
        <v>19.53</v>
      </c>
      <c r="V888" s="8">
        <v>19.329999999999998</v>
      </c>
      <c r="W888" s="8">
        <v>19.385999999999999</v>
      </c>
      <c r="X888" s="38" t="s">
        <v>222</v>
      </c>
      <c r="Y888" s="8">
        <v>136.01599999999999</v>
      </c>
      <c r="Z888" s="8">
        <v>136.01599999999999</v>
      </c>
      <c r="AA888">
        <v>60312.3</v>
      </c>
      <c r="AB888">
        <v>78997.490000000005</v>
      </c>
      <c r="AC888">
        <v>95300.75</v>
      </c>
      <c r="AD888">
        <v>95147.45</v>
      </c>
      <c r="AE888">
        <v>99391.74</v>
      </c>
      <c r="AF888" s="38">
        <v>55383.54</v>
      </c>
      <c r="AG888" s="38">
        <v>60312.3</v>
      </c>
    </row>
    <row r="889" spans="2:33" x14ac:dyDescent="0.25">
      <c r="B889" s="25">
        <v>39356</v>
      </c>
      <c r="C889" s="3">
        <v>885</v>
      </c>
      <c r="D889" s="10">
        <v>20</v>
      </c>
      <c r="E889" s="9">
        <v>12</v>
      </c>
      <c r="F889" s="9">
        <v>8</v>
      </c>
      <c r="G889" s="9" t="s">
        <v>287</v>
      </c>
      <c r="H889" s="18">
        <v>0.1</v>
      </c>
      <c r="I889">
        <v>3.1993139754971089E-4</v>
      </c>
      <c r="J889" s="18">
        <v>17.84</v>
      </c>
      <c r="K889" s="18">
        <v>18.95</v>
      </c>
      <c r="L889" s="18">
        <v>0.94142480211081792</v>
      </c>
      <c r="N889" s="18">
        <v>1547.04</v>
      </c>
      <c r="O889" s="18">
        <v>1.5829999999999984</v>
      </c>
      <c r="P889" s="18">
        <v>0.96039603960396036</v>
      </c>
      <c r="Q889" s="8">
        <v>18.43</v>
      </c>
      <c r="R889" s="8">
        <v>19.34</v>
      </c>
      <c r="S889" s="8">
        <v>19.190000000000001</v>
      </c>
      <c r="T889" s="8">
        <v>19.260000000000002</v>
      </c>
      <c r="U889" s="8">
        <v>19.350000000000001</v>
      </c>
      <c r="V889" s="8">
        <v>19.41</v>
      </c>
      <c r="W889" s="8">
        <v>19.422999999999998</v>
      </c>
      <c r="X889" s="38" t="s">
        <v>222</v>
      </c>
      <c r="Y889" s="8">
        <v>134.40299999999999</v>
      </c>
      <c r="Z889" s="8">
        <v>134.40299999999999</v>
      </c>
      <c r="AA889">
        <v>58847.89</v>
      </c>
      <c r="AB889">
        <v>77315.009999999995</v>
      </c>
      <c r="AC889">
        <v>93760.78</v>
      </c>
      <c r="AD889">
        <v>94182.5</v>
      </c>
      <c r="AE889">
        <v>99053.26</v>
      </c>
      <c r="AF889" s="38">
        <v>54021.08</v>
      </c>
      <c r="AG889" s="38">
        <v>58847.89</v>
      </c>
    </row>
    <row r="890" spans="2:33" x14ac:dyDescent="0.25">
      <c r="B890" s="25">
        <v>39357</v>
      </c>
      <c r="C890" s="3">
        <v>886</v>
      </c>
      <c r="D890" s="10">
        <v>20</v>
      </c>
      <c r="E890" s="9">
        <v>11</v>
      </c>
      <c r="F890" s="9">
        <v>9</v>
      </c>
      <c r="G890" s="9" t="s">
        <v>287</v>
      </c>
      <c r="H890" s="18">
        <v>0.1</v>
      </c>
      <c r="I890">
        <v>1.0719347496701559E-4</v>
      </c>
      <c r="J890" s="18">
        <v>18.489999999999998</v>
      </c>
      <c r="K890" s="18">
        <v>19.34</v>
      </c>
      <c r="L890" s="18">
        <v>0.95604963805584275</v>
      </c>
      <c r="N890" s="18">
        <v>1546.63</v>
      </c>
      <c r="O890" s="18">
        <v>1.0440000000000005</v>
      </c>
      <c r="P890" s="18">
        <v>0.96236012207527988</v>
      </c>
      <c r="Q890" s="8">
        <v>18.920000000000002</v>
      </c>
      <c r="R890" s="8">
        <v>19.690000000000001</v>
      </c>
      <c r="S890" s="8">
        <v>19.66</v>
      </c>
      <c r="T890" s="8">
        <v>19.62</v>
      </c>
      <c r="U890" s="8">
        <v>19.61</v>
      </c>
      <c r="V890" s="8">
        <v>19.53</v>
      </c>
      <c r="W890" s="8">
        <v>19.533999999999999</v>
      </c>
      <c r="X890" s="38" t="s">
        <v>222</v>
      </c>
      <c r="Y890" s="8">
        <v>136.56399999999999</v>
      </c>
      <c r="Z890" s="8">
        <v>136.56399999999999</v>
      </c>
      <c r="AA890">
        <v>60187.99</v>
      </c>
      <c r="AB890">
        <v>78944.009999999995</v>
      </c>
      <c r="AC890">
        <v>95821.99</v>
      </c>
      <c r="AD890">
        <v>95729.73</v>
      </c>
      <c r="AE890">
        <v>100134.58</v>
      </c>
      <c r="AF890" s="38">
        <v>55245.48</v>
      </c>
      <c r="AG890" s="38">
        <v>60187.99</v>
      </c>
    </row>
    <row r="891" spans="2:33" x14ac:dyDescent="0.25">
      <c r="B891" s="25">
        <v>39358</v>
      </c>
      <c r="C891" s="3">
        <v>887</v>
      </c>
      <c r="D891" s="10">
        <v>20</v>
      </c>
      <c r="E891" s="9">
        <v>10</v>
      </c>
      <c r="F891" s="9">
        <v>10</v>
      </c>
      <c r="G891" s="9" t="s">
        <v>287</v>
      </c>
      <c r="H891" s="18">
        <v>0.1</v>
      </c>
      <c r="I891">
        <v>1.0719347496701559E-4</v>
      </c>
      <c r="J891" s="18">
        <v>18.8</v>
      </c>
      <c r="K891" s="18">
        <v>19.829999999999998</v>
      </c>
      <c r="L891" s="18">
        <v>0.94805849722642477</v>
      </c>
      <c r="N891" s="18">
        <v>1539.59</v>
      </c>
      <c r="O891" s="18">
        <v>1.0659999999999989</v>
      </c>
      <c r="P891" s="18">
        <v>0.96367305751765897</v>
      </c>
      <c r="Q891" s="8">
        <v>19.100000000000001</v>
      </c>
      <c r="R891" s="8">
        <v>19.989999999999998</v>
      </c>
      <c r="S891" s="8">
        <v>19.82</v>
      </c>
      <c r="T891" s="8">
        <v>19.79</v>
      </c>
      <c r="U891" s="8">
        <v>19.86</v>
      </c>
      <c r="V891" s="8">
        <v>19.84</v>
      </c>
      <c r="W891" s="8">
        <v>19.866</v>
      </c>
      <c r="X891" s="38" t="s">
        <v>222</v>
      </c>
      <c r="Y891" s="8">
        <v>138.26600000000002</v>
      </c>
      <c r="Z891" s="8">
        <v>138.26600000000002</v>
      </c>
      <c r="AA891">
        <v>60942.7</v>
      </c>
      <c r="AB891">
        <v>79875.320000000007</v>
      </c>
      <c r="AC891">
        <v>96637.28</v>
      </c>
      <c r="AD891">
        <v>96764.88</v>
      </c>
      <c r="AE891">
        <v>101528.37</v>
      </c>
      <c r="AF891" s="38">
        <v>55932.29</v>
      </c>
      <c r="AG891" s="38">
        <v>60942.7</v>
      </c>
    </row>
    <row r="892" spans="2:33" x14ac:dyDescent="0.25">
      <c r="B892" s="25">
        <v>39359</v>
      </c>
      <c r="C892" s="3">
        <v>888</v>
      </c>
      <c r="D892" s="10">
        <v>20</v>
      </c>
      <c r="E892" s="9">
        <v>9</v>
      </c>
      <c r="F892" s="9">
        <v>11</v>
      </c>
      <c r="G892" s="9" t="s">
        <v>287</v>
      </c>
      <c r="H892" s="18">
        <v>0.1</v>
      </c>
      <c r="I892">
        <v>1.0719347496701559E-4</v>
      </c>
      <c r="J892" s="18">
        <v>18.440000000000001</v>
      </c>
      <c r="K892" s="18">
        <v>19.670000000000002</v>
      </c>
      <c r="L892" s="18">
        <v>0.93746822572445343</v>
      </c>
      <c r="N892" s="18">
        <v>1542.84</v>
      </c>
      <c r="O892" s="18">
        <v>1.4259999999999984</v>
      </c>
      <c r="P892" s="18">
        <v>0.96832579185520362</v>
      </c>
      <c r="Q892" s="8">
        <v>19.260000000000002</v>
      </c>
      <c r="R892" s="8">
        <v>20.149999999999999</v>
      </c>
      <c r="S892" s="8">
        <v>19.89</v>
      </c>
      <c r="T892" s="8">
        <v>19.86</v>
      </c>
      <c r="U892" s="8">
        <v>19.93</v>
      </c>
      <c r="V892" s="8">
        <v>19.87</v>
      </c>
      <c r="W892" s="8">
        <v>19.866</v>
      </c>
      <c r="X892" s="38" t="s">
        <v>222</v>
      </c>
      <c r="Y892" s="8">
        <v>138.82600000000002</v>
      </c>
      <c r="Z892" s="8">
        <v>138.82600000000002</v>
      </c>
      <c r="AA892">
        <v>61446.99</v>
      </c>
      <c r="AB892">
        <v>80327.490000000005</v>
      </c>
      <c r="AC892">
        <v>96989.23</v>
      </c>
      <c r="AD892">
        <v>97116.86</v>
      </c>
      <c r="AE892">
        <v>101763.52</v>
      </c>
      <c r="AF892" s="38">
        <v>56389.120000000003</v>
      </c>
      <c r="AG892" s="38">
        <v>61446.99</v>
      </c>
    </row>
    <row r="893" spans="2:33" x14ac:dyDescent="0.25">
      <c r="B893" s="25">
        <v>39360</v>
      </c>
      <c r="C893" s="3">
        <v>889</v>
      </c>
      <c r="D893" s="10">
        <v>20</v>
      </c>
      <c r="E893" s="9">
        <v>8</v>
      </c>
      <c r="F893" s="9">
        <v>-8</v>
      </c>
      <c r="G893" s="9" t="s">
        <v>287</v>
      </c>
      <c r="H893" s="18">
        <v>0.1</v>
      </c>
      <c r="I893">
        <v>1.0719347496701559E-4</v>
      </c>
      <c r="J893" s="18">
        <v>16.91</v>
      </c>
      <c r="K893" s="18">
        <v>18.53</v>
      </c>
      <c r="L893" s="18">
        <v>0.91257420399352396</v>
      </c>
      <c r="N893" s="18">
        <v>1557.59</v>
      </c>
      <c r="O893" s="18">
        <v>2.4130000000000003</v>
      </c>
      <c r="P893" s="18">
        <v>0.94418114797261721</v>
      </c>
      <c r="Q893" s="8">
        <v>17.93</v>
      </c>
      <c r="R893" s="8">
        <v>19.27</v>
      </c>
      <c r="S893" s="8">
        <v>18.989999999999998</v>
      </c>
      <c r="T893" s="8">
        <v>19.09</v>
      </c>
      <c r="U893" s="8">
        <v>19.239999999999998</v>
      </c>
      <c r="V893" s="8">
        <v>19.28</v>
      </c>
      <c r="W893" s="8">
        <v>19.323</v>
      </c>
      <c r="X893" s="38" t="s">
        <v>222</v>
      </c>
      <c r="Y893" s="8">
        <v>133.12299999999999</v>
      </c>
      <c r="Z893" s="8">
        <v>133.12299999999999</v>
      </c>
      <c r="AA893">
        <v>58162.99</v>
      </c>
      <c r="AB893">
        <v>76752.42</v>
      </c>
      <c r="AC893">
        <v>92987.69</v>
      </c>
      <c r="AD893">
        <v>93604.09</v>
      </c>
      <c r="AE893">
        <v>98510.21</v>
      </c>
      <c r="AF893" s="38">
        <v>53369.39</v>
      </c>
      <c r="AG893" s="38">
        <v>58162.99</v>
      </c>
    </row>
    <row r="894" spans="2:33" x14ac:dyDescent="0.25">
      <c r="B894" s="25">
        <v>39363</v>
      </c>
      <c r="C894" s="3">
        <v>890</v>
      </c>
      <c r="D894" s="10">
        <v>20</v>
      </c>
      <c r="E894" s="9">
        <v>7</v>
      </c>
      <c r="F894" s="9">
        <v>-7</v>
      </c>
      <c r="G894" s="9" t="s">
        <v>287</v>
      </c>
      <c r="H894" s="18">
        <v>0.1</v>
      </c>
      <c r="I894">
        <v>3.2161489745585747E-4</v>
      </c>
      <c r="J894" s="18">
        <v>17.46</v>
      </c>
      <c r="K894" s="18">
        <v>18.93</v>
      </c>
      <c r="L894" s="18">
        <v>0.92234548335974653</v>
      </c>
      <c r="N894" s="18">
        <v>1552.58</v>
      </c>
      <c r="O894" s="18">
        <v>2.0389999999999979</v>
      </c>
      <c r="P894" s="18">
        <v>0.94940010432968169</v>
      </c>
      <c r="Q894" s="8">
        <v>18.2</v>
      </c>
      <c r="R894" s="8">
        <v>19.510000000000002</v>
      </c>
      <c r="S894" s="8">
        <v>19.170000000000002</v>
      </c>
      <c r="T894" s="8">
        <v>19.28</v>
      </c>
      <c r="U894" s="8">
        <v>19.420000000000002</v>
      </c>
      <c r="V894" s="8">
        <v>19.46</v>
      </c>
      <c r="W894" s="8">
        <v>19.498999999999999</v>
      </c>
      <c r="X894" s="38" t="s">
        <v>222</v>
      </c>
      <c r="Y894" s="8">
        <v>134.53899999999999</v>
      </c>
      <c r="Z894" s="8">
        <v>134.53899999999999</v>
      </c>
      <c r="AA894">
        <v>58956.65</v>
      </c>
      <c r="AB894">
        <v>77585.320000000007</v>
      </c>
      <c r="AC894">
        <v>93927.71</v>
      </c>
      <c r="AD894">
        <v>94529.38</v>
      </c>
      <c r="AE894">
        <v>99464.38</v>
      </c>
      <c r="AF894" s="38">
        <v>54080.47</v>
      </c>
      <c r="AG894" s="38">
        <v>58956.65</v>
      </c>
    </row>
    <row r="895" spans="2:33" x14ac:dyDescent="0.25">
      <c r="B895" s="25">
        <v>39364</v>
      </c>
      <c r="C895" s="3">
        <v>891</v>
      </c>
      <c r="D895" s="10">
        <v>20</v>
      </c>
      <c r="E895" s="9">
        <v>6</v>
      </c>
      <c r="F895" s="9">
        <v>-6</v>
      </c>
      <c r="G895" s="9" t="s">
        <v>287</v>
      </c>
      <c r="H895" s="18">
        <v>0.1</v>
      </c>
      <c r="I895">
        <v>1.0719347496701559E-4</v>
      </c>
      <c r="J895" s="18">
        <v>16.12</v>
      </c>
      <c r="K895" s="18">
        <v>17.989999999999998</v>
      </c>
      <c r="L895" s="18">
        <v>0.89605336297943317</v>
      </c>
      <c r="N895" s="18">
        <v>1565.15</v>
      </c>
      <c r="O895" s="18">
        <v>2.9909999999999997</v>
      </c>
      <c r="P895" s="18">
        <v>0.9162191192266379</v>
      </c>
      <c r="Q895" s="8">
        <v>17.059999999999999</v>
      </c>
      <c r="R895" s="8">
        <v>18.64</v>
      </c>
      <c r="S895" s="8">
        <v>18.62</v>
      </c>
      <c r="T895" s="8">
        <v>18.760000000000002</v>
      </c>
      <c r="U895" s="8">
        <v>19.03</v>
      </c>
      <c r="V895" s="8">
        <v>19.05</v>
      </c>
      <c r="W895" s="8">
        <v>19.111000000000001</v>
      </c>
      <c r="X895" s="38" t="s">
        <v>222</v>
      </c>
      <c r="Y895" s="8">
        <v>130.27100000000002</v>
      </c>
      <c r="Z895" s="8">
        <v>130.27100000000002</v>
      </c>
      <c r="AA895">
        <v>56030.09</v>
      </c>
      <c r="AB895">
        <v>74992.97</v>
      </c>
      <c r="AC895">
        <v>91356.19</v>
      </c>
      <c r="AD895">
        <v>92446.77</v>
      </c>
      <c r="AE895">
        <v>97381.14</v>
      </c>
      <c r="AF895" s="38">
        <v>51390.17</v>
      </c>
      <c r="AG895" s="38">
        <v>56030.09</v>
      </c>
    </row>
    <row r="896" spans="2:33" x14ac:dyDescent="0.25">
      <c r="B896" s="25">
        <v>39365</v>
      </c>
      <c r="C896" s="3">
        <v>892</v>
      </c>
      <c r="D896" s="10">
        <v>20</v>
      </c>
      <c r="E896" s="9">
        <v>5</v>
      </c>
      <c r="F896" s="9">
        <v>-5</v>
      </c>
      <c r="G896" s="9" t="s">
        <v>287</v>
      </c>
      <c r="H896" s="18">
        <v>0.1</v>
      </c>
      <c r="I896">
        <v>1.0957824637691793E-4</v>
      </c>
      <c r="J896" s="18">
        <v>16.670000000000002</v>
      </c>
      <c r="K896" s="18">
        <v>18.5</v>
      </c>
      <c r="L896" s="18">
        <v>0.9010810810810812</v>
      </c>
      <c r="N896" s="18">
        <v>1562.47</v>
      </c>
      <c r="O896" s="18">
        <v>2.722999999999999</v>
      </c>
      <c r="P896" s="18">
        <v>0.92864806866952776</v>
      </c>
      <c r="Q896" s="8">
        <v>17.309999999999999</v>
      </c>
      <c r="R896" s="8">
        <v>18.62</v>
      </c>
      <c r="S896" s="8">
        <v>18.64</v>
      </c>
      <c r="T896" s="8">
        <v>18.920000000000002</v>
      </c>
      <c r="U896" s="8">
        <v>19.11</v>
      </c>
      <c r="V896" s="8">
        <v>19.350000000000001</v>
      </c>
      <c r="W896" s="8">
        <v>19.393000000000001</v>
      </c>
      <c r="X896" s="38" t="s">
        <v>222</v>
      </c>
      <c r="Y896" s="8">
        <v>131.34300000000002</v>
      </c>
      <c r="Z896" s="8">
        <v>131.34300000000002</v>
      </c>
      <c r="AA896">
        <v>56182.1</v>
      </c>
      <c r="AB896">
        <v>75041.45</v>
      </c>
      <c r="AC896">
        <v>91976.06</v>
      </c>
      <c r="AD896">
        <v>92944.42</v>
      </c>
      <c r="AE896">
        <v>98468.74</v>
      </c>
      <c r="AF896" s="38">
        <v>51523.96</v>
      </c>
      <c r="AG896" s="38">
        <v>56182.1</v>
      </c>
    </row>
    <row r="897" spans="2:33" x14ac:dyDescent="0.25">
      <c r="B897" s="25">
        <v>39366</v>
      </c>
      <c r="C897" s="3">
        <v>893</v>
      </c>
      <c r="D897" s="10">
        <v>20</v>
      </c>
      <c r="E897" s="9">
        <v>4</v>
      </c>
      <c r="F897" s="9">
        <v>-4</v>
      </c>
      <c r="G897" s="9" t="s">
        <v>287</v>
      </c>
      <c r="H897" s="18">
        <v>0.1</v>
      </c>
      <c r="I897">
        <v>1.0957824637691793E-4</v>
      </c>
      <c r="J897" s="18">
        <v>18.88</v>
      </c>
      <c r="K897" s="18">
        <v>19.91</v>
      </c>
      <c r="L897" s="18">
        <v>0.94826720241084872</v>
      </c>
      <c r="N897" s="18">
        <v>1554.41</v>
      </c>
      <c r="O897" s="18">
        <v>0.93900000000000006</v>
      </c>
      <c r="P897" s="18">
        <v>0.94013191273465246</v>
      </c>
      <c r="Q897" s="8">
        <v>18.53</v>
      </c>
      <c r="R897" s="8">
        <v>19.8</v>
      </c>
      <c r="S897" s="8">
        <v>19.71</v>
      </c>
      <c r="T897" s="8">
        <v>19.600000000000001</v>
      </c>
      <c r="U897" s="8">
        <v>19.77</v>
      </c>
      <c r="V897" s="8">
        <v>19.809999999999999</v>
      </c>
      <c r="W897" s="8">
        <v>19.818999999999999</v>
      </c>
      <c r="X897" s="38" t="s">
        <v>222</v>
      </c>
      <c r="Y897" s="8">
        <v>137.03899999999999</v>
      </c>
      <c r="Z897" s="8">
        <v>137.03899999999999</v>
      </c>
      <c r="AA897">
        <v>59823.96</v>
      </c>
      <c r="AB897">
        <v>79446.820000000007</v>
      </c>
      <c r="AC897">
        <v>95681.95</v>
      </c>
      <c r="AD897">
        <v>96190.51</v>
      </c>
      <c r="AE897">
        <v>101201.82</v>
      </c>
      <c r="AF897" s="38">
        <v>54858.23</v>
      </c>
      <c r="AG897" s="38">
        <v>59823.96</v>
      </c>
    </row>
    <row r="898" spans="2:33" x14ac:dyDescent="0.25">
      <c r="B898" s="25">
        <v>39367</v>
      </c>
      <c r="C898" s="3">
        <v>894</v>
      </c>
      <c r="D898" s="10">
        <v>20</v>
      </c>
      <c r="E898" s="9">
        <v>3</v>
      </c>
      <c r="F898" s="9">
        <v>-3</v>
      </c>
      <c r="G898" s="9" t="s">
        <v>287</v>
      </c>
      <c r="H898" s="18">
        <v>0.1</v>
      </c>
      <c r="I898">
        <v>1.0957824637691793E-4</v>
      </c>
      <c r="J898" s="18">
        <v>17.73</v>
      </c>
      <c r="K898" s="18">
        <v>19.239999999999998</v>
      </c>
      <c r="L898" s="18">
        <v>0.92151767151767161</v>
      </c>
      <c r="N898" s="18">
        <v>1561.8</v>
      </c>
      <c r="O898" s="18">
        <v>2.0820000000000007</v>
      </c>
      <c r="P898" s="18">
        <v>0.92430484037075167</v>
      </c>
      <c r="Q898" s="8">
        <v>17.95</v>
      </c>
      <c r="R898" s="8">
        <v>19.45</v>
      </c>
      <c r="S898" s="8">
        <v>19.420000000000002</v>
      </c>
      <c r="T898" s="8">
        <v>19.55</v>
      </c>
      <c r="U898" s="8">
        <v>19.760000000000002</v>
      </c>
      <c r="V898" s="8">
        <v>19.79</v>
      </c>
      <c r="W898" s="8">
        <v>19.812000000000001</v>
      </c>
      <c r="X898" s="38" t="s">
        <v>222</v>
      </c>
      <c r="Y898" s="8">
        <v>135.73200000000003</v>
      </c>
      <c r="Z898" s="8">
        <v>135.73200000000003</v>
      </c>
      <c r="AA898">
        <v>58657.5</v>
      </c>
      <c r="AB898">
        <v>78251.149999999994</v>
      </c>
      <c r="AC898">
        <v>95272.960000000006</v>
      </c>
      <c r="AD898">
        <v>96123.1</v>
      </c>
      <c r="AE898">
        <v>101138.84</v>
      </c>
      <c r="AF898" s="38">
        <v>53782.58</v>
      </c>
      <c r="AG898" s="38">
        <v>58657.5</v>
      </c>
    </row>
    <row r="899" spans="2:33" x14ac:dyDescent="0.25">
      <c r="B899" s="25">
        <v>39370</v>
      </c>
      <c r="C899" s="3">
        <v>895</v>
      </c>
      <c r="D899" s="10">
        <v>20</v>
      </c>
      <c r="E899" s="9">
        <v>2</v>
      </c>
      <c r="F899" s="9">
        <v>-2</v>
      </c>
      <c r="G899" s="9" t="s">
        <v>287</v>
      </c>
      <c r="H899" s="18">
        <v>0.1</v>
      </c>
      <c r="I899">
        <v>3.2877076262272098E-4</v>
      </c>
      <c r="J899" s="18">
        <v>19.25</v>
      </c>
      <c r="K899" s="18">
        <v>20.61</v>
      </c>
      <c r="L899" s="18">
        <v>0.93401261523532264</v>
      </c>
      <c r="N899" s="18">
        <v>1548.71</v>
      </c>
      <c r="O899" s="18">
        <v>1.2890000000000015</v>
      </c>
      <c r="P899" s="18">
        <v>0.94480039428289808</v>
      </c>
      <c r="Q899" s="8">
        <v>19.170000000000002</v>
      </c>
      <c r="R899" s="8">
        <v>20.41</v>
      </c>
      <c r="S899" s="8">
        <v>20.29</v>
      </c>
      <c r="T899" s="8">
        <v>20.43</v>
      </c>
      <c r="U899" s="8">
        <v>20.5</v>
      </c>
      <c r="V899" s="8">
        <v>20.53</v>
      </c>
      <c r="W899" s="8">
        <v>20.539000000000001</v>
      </c>
      <c r="X899" s="38" t="s">
        <v>222</v>
      </c>
      <c r="Y899" s="8">
        <v>141.869</v>
      </c>
      <c r="Z899" s="8">
        <v>141.869</v>
      </c>
      <c r="AA899">
        <v>61673.48</v>
      </c>
      <c r="AB899">
        <v>81818.179999999993</v>
      </c>
      <c r="AC899">
        <v>99590.76</v>
      </c>
      <c r="AD899">
        <v>99826.46</v>
      </c>
      <c r="AE899">
        <v>104960.04</v>
      </c>
      <c r="AF899" s="38">
        <v>56530.23</v>
      </c>
      <c r="AG899" s="38">
        <v>61673.48</v>
      </c>
    </row>
    <row r="900" spans="2:33" x14ac:dyDescent="0.25">
      <c r="B900" s="25">
        <v>39371</v>
      </c>
      <c r="C900" s="3">
        <v>896</v>
      </c>
      <c r="D900" s="10">
        <v>20</v>
      </c>
      <c r="E900" s="9">
        <v>1</v>
      </c>
      <c r="F900" s="9">
        <v>-1</v>
      </c>
      <c r="G900" s="9" t="s">
        <v>287</v>
      </c>
      <c r="H900" s="18">
        <v>0.1</v>
      </c>
      <c r="I900">
        <v>1.1687609053234738E-4</v>
      </c>
      <c r="J900" s="18">
        <v>20.02</v>
      </c>
      <c r="K900" s="18">
        <v>21.32</v>
      </c>
      <c r="L900" s="18">
        <v>0.93902439024390238</v>
      </c>
      <c r="N900" s="18">
        <v>1538.53</v>
      </c>
      <c r="O900" s="18">
        <v>1.1039999999999992</v>
      </c>
      <c r="P900" s="18">
        <v>0.95290199809705045</v>
      </c>
      <c r="Q900" s="8">
        <v>20.03</v>
      </c>
      <c r="R900" s="8">
        <v>21.33</v>
      </c>
      <c r="S900" s="8">
        <v>21.02</v>
      </c>
      <c r="T900" s="8">
        <v>21.08</v>
      </c>
      <c r="U900" s="8">
        <v>21.02</v>
      </c>
      <c r="V900" s="8">
        <v>21.15</v>
      </c>
      <c r="W900" s="8">
        <v>21.123999999999999</v>
      </c>
      <c r="X900" s="38" t="s">
        <v>222</v>
      </c>
      <c r="Y900" s="8">
        <v>146.75399999999999</v>
      </c>
      <c r="Z900" s="8">
        <v>146.75399999999999</v>
      </c>
      <c r="AA900">
        <v>64460.06</v>
      </c>
      <c r="AB900">
        <v>84808.85</v>
      </c>
      <c r="AC900">
        <v>102791.57</v>
      </c>
      <c r="AD900">
        <v>102402.4</v>
      </c>
      <c r="AE900">
        <v>107918.81</v>
      </c>
      <c r="AF900" s="38">
        <v>59077.81</v>
      </c>
      <c r="AG900" s="38">
        <v>64460.06</v>
      </c>
    </row>
    <row r="901" spans="2:33" x14ac:dyDescent="0.25">
      <c r="B901" s="25">
        <v>39372</v>
      </c>
      <c r="C901" s="3">
        <v>897</v>
      </c>
      <c r="D901" s="10">
        <v>25</v>
      </c>
      <c r="E901" s="9">
        <v>25</v>
      </c>
      <c r="F901" s="9">
        <v>0</v>
      </c>
      <c r="G901" s="9" t="s">
        <v>288</v>
      </c>
      <c r="H901" s="18">
        <v>0.1</v>
      </c>
      <c r="I901">
        <v>1.1687609053234738E-4</v>
      </c>
      <c r="J901" s="18">
        <v>18.54</v>
      </c>
      <c r="K901" s="18">
        <v>20.56</v>
      </c>
      <c r="L901" s="18">
        <v>0.90175097276264593</v>
      </c>
      <c r="N901" s="18">
        <v>1541.24</v>
      </c>
      <c r="O901" s="18">
        <v>2.6900000000000013</v>
      </c>
      <c r="P901" s="18">
        <v>0.99952561669829232</v>
      </c>
      <c r="Q901" s="8">
        <v>21.07</v>
      </c>
      <c r="R901" s="8">
        <v>20.95</v>
      </c>
      <c r="S901" s="8">
        <v>21.08</v>
      </c>
      <c r="T901" s="8">
        <v>21.12</v>
      </c>
      <c r="U901" s="8">
        <v>21.15</v>
      </c>
      <c r="V901" s="8">
        <v>21.184999999999999</v>
      </c>
      <c r="W901" s="8">
        <v>21.23</v>
      </c>
      <c r="X901" s="38" t="s">
        <v>222</v>
      </c>
      <c r="Y901" s="8">
        <v>147.785</v>
      </c>
      <c r="Z901" s="8">
        <v>147.785</v>
      </c>
      <c r="AA901">
        <v>63681.86</v>
      </c>
      <c r="AB901">
        <v>84536.33</v>
      </c>
      <c r="AC901">
        <v>102803.58</v>
      </c>
      <c r="AD901">
        <v>102901.53</v>
      </c>
      <c r="AE901">
        <v>108205.93</v>
      </c>
      <c r="AF901" s="38">
        <v>58357.69</v>
      </c>
      <c r="AG901" s="38">
        <v>63681.86</v>
      </c>
    </row>
    <row r="902" spans="2:33" x14ac:dyDescent="0.25">
      <c r="B902" s="25">
        <v>39373</v>
      </c>
      <c r="C902" s="3">
        <v>898</v>
      </c>
      <c r="D902" s="10">
        <v>25</v>
      </c>
      <c r="E902" s="9">
        <v>24</v>
      </c>
      <c r="F902" s="9">
        <v>1</v>
      </c>
      <c r="G902" s="9" t="s">
        <v>288</v>
      </c>
      <c r="H902" s="18">
        <v>0.1</v>
      </c>
      <c r="I902">
        <v>1.1687609053234738E-4</v>
      </c>
      <c r="J902" s="18">
        <v>18.5</v>
      </c>
      <c r="K902" s="18">
        <v>20.36</v>
      </c>
      <c r="L902" s="18">
        <v>0.90864440078585462</v>
      </c>
      <c r="N902" s="18">
        <v>1540.08</v>
      </c>
      <c r="O902" s="18">
        <v>2.6000000000000014</v>
      </c>
      <c r="P902" s="18">
        <v>1.0038077106139933</v>
      </c>
      <c r="Q902" s="8">
        <v>21.09</v>
      </c>
      <c r="R902" s="8">
        <v>20.92</v>
      </c>
      <c r="S902" s="8">
        <v>21.01</v>
      </c>
      <c r="T902" s="8">
        <v>21.01</v>
      </c>
      <c r="U902" s="8">
        <v>21.06</v>
      </c>
      <c r="V902" s="8">
        <v>21.077000000000002</v>
      </c>
      <c r="W902" s="8">
        <v>21.1</v>
      </c>
      <c r="X902" s="38" t="s">
        <v>222</v>
      </c>
      <c r="Y902" s="8">
        <v>147.26700000000002</v>
      </c>
      <c r="Z902" s="8">
        <v>147.26700000000002</v>
      </c>
      <c r="AA902">
        <v>63743.72</v>
      </c>
      <c r="AB902">
        <v>84418.73</v>
      </c>
      <c r="AC902">
        <v>102466.44</v>
      </c>
      <c r="AD902">
        <v>102381.54</v>
      </c>
      <c r="AE902">
        <v>107692.04</v>
      </c>
      <c r="AF902" s="38">
        <v>58407.56</v>
      </c>
      <c r="AG902" s="38">
        <v>63743.72</v>
      </c>
    </row>
    <row r="903" spans="2:33" x14ac:dyDescent="0.25">
      <c r="B903" s="25">
        <v>39374</v>
      </c>
      <c r="C903" s="3">
        <v>899</v>
      </c>
      <c r="D903" s="10">
        <v>25</v>
      </c>
      <c r="E903" s="9">
        <v>23</v>
      </c>
      <c r="F903" s="9">
        <v>2</v>
      </c>
      <c r="G903" s="9" t="s">
        <v>288</v>
      </c>
      <c r="H903" s="18">
        <v>0.1</v>
      </c>
      <c r="I903">
        <v>1.1687609053234738E-4</v>
      </c>
      <c r="J903" s="18">
        <v>22.96</v>
      </c>
      <c r="K903" s="18">
        <v>23.35</v>
      </c>
      <c r="L903" s="18">
        <v>0.98329764453961455</v>
      </c>
      <c r="N903" s="18">
        <v>1500.63</v>
      </c>
      <c r="O903" s="18">
        <v>-1.2200000000000024</v>
      </c>
      <c r="P903" s="18">
        <v>1.0194482134780642</v>
      </c>
      <c r="Q903" s="8">
        <v>22.54</v>
      </c>
      <c r="R903" s="8">
        <v>22.3</v>
      </c>
      <c r="S903" s="8">
        <v>22.11</v>
      </c>
      <c r="T903" s="8">
        <v>21.85</v>
      </c>
      <c r="U903" s="8">
        <v>21.73</v>
      </c>
      <c r="V903" s="8">
        <v>21.734000000000002</v>
      </c>
      <c r="W903" s="8">
        <v>21.74</v>
      </c>
      <c r="X903" s="38" t="s">
        <v>222</v>
      </c>
      <c r="Y903" s="8">
        <v>154.00400000000002</v>
      </c>
      <c r="Z903" s="8">
        <v>154.00400000000002</v>
      </c>
      <c r="AA903">
        <v>68119.63</v>
      </c>
      <c r="AB903">
        <v>89905.05</v>
      </c>
      <c r="AC903">
        <v>107741.71</v>
      </c>
      <c r="AD903">
        <v>106419.78</v>
      </c>
      <c r="AE903">
        <v>111372.56</v>
      </c>
      <c r="AF903" s="38">
        <v>62410.33</v>
      </c>
      <c r="AG903" s="38">
        <v>68119.63</v>
      </c>
    </row>
    <row r="904" spans="2:33" x14ac:dyDescent="0.25">
      <c r="B904" s="25">
        <v>39377</v>
      </c>
      <c r="C904" s="3">
        <v>900</v>
      </c>
      <c r="D904" s="10">
        <v>25</v>
      </c>
      <c r="E904" s="9">
        <v>22</v>
      </c>
      <c r="F904" s="9">
        <v>3</v>
      </c>
      <c r="G904" s="9" t="s">
        <v>288</v>
      </c>
      <c r="H904" s="18">
        <v>0.1</v>
      </c>
      <c r="I904">
        <v>3.5066925325533127E-4</v>
      </c>
      <c r="J904" s="18">
        <v>21.64</v>
      </c>
      <c r="K904" s="18">
        <v>21.81</v>
      </c>
      <c r="L904" s="18">
        <v>0.99220541036221921</v>
      </c>
      <c r="N904" s="18">
        <v>1506.33</v>
      </c>
      <c r="O904" s="18">
        <v>0.12000000000000099</v>
      </c>
      <c r="P904" s="18">
        <v>1.0206232813932172</v>
      </c>
      <c r="Q904" s="8">
        <v>22.27</v>
      </c>
      <c r="R904" s="8">
        <v>21.74</v>
      </c>
      <c r="S904" s="8">
        <v>21.82</v>
      </c>
      <c r="T904" s="8">
        <v>21.83</v>
      </c>
      <c r="U904" s="8">
        <v>21.71</v>
      </c>
      <c r="V904" s="8">
        <v>21.63</v>
      </c>
      <c r="W904" s="8">
        <v>21.76</v>
      </c>
      <c r="X904" s="38" t="s">
        <v>222</v>
      </c>
      <c r="Y904" s="8">
        <v>152.76</v>
      </c>
      <c r="Z904" s="8">
        <v>152.76</v>
      </c>
      <c r="AA904">
        <v>67221.179999999993</v>
      </c>
      <c r="AB904">
        <v>87807.32</v>
      </c>
      <c r="AC904">
        <v>106522.44</v>
      </c>
      <c r="AD904">
        <v>106359.62</v>
      </c>
      <c r="AE904">
        <v>111174.2</v>
      </c>
      <c r="AF904" s="38">
        <v>61565.3</v>
      </c>
      <c r="AG904" s="38">
        <v>67221.179999999993</v>
      </c>
    </row>
    <row r="905" spans="2:33" x14ac:dyDescent="0.25">
      <c r="B905" s="25">
        <v>39378</v>
      </c>
      <c r="C905" s="3">
        <v>901</v>
      </c>
      <c r="D905" s="10">
        <v>25</v>
      </c>
      <c r="E905" s="9">
        <v>21</v>
      </c>
      <c r="F905" s="9">
        <v>4</v>
      </c>
      <c r="G905" s="9" t="s">
        <v>288</v>
      </c>
      <c r="H905" s="18">
        <v>0.1</v>
      </c>
      <c r="I905">
        <v>1.0887678871207562E-4</v>
      </c>
      <c r="J905" s="18">
        <v>20.41</v>
      </c>
      <c r="K905" s="18">
        <v>21.01</v>
      </c>
      <c r="L905" s="18">
        <v>0.97144217039504988</v>
      </c>
      <c r="N905" s="18">
        <v>1519.59</v>
      </c>
      <c r="O905" s="18">
        <v>1.0799999999999983</v>
      </c>
      <c r="P905" s="18">
        <v>1.0074766355140188</v>
      </c>
      <c r="Q905" s="8">
        <v>21.56</v>
      </c>
      <c r="R905" s="8">
        <v>21.23</v>
      </c>
      <c r="S905" s="8">
        <v>21.4</v>
      </c>
      <c r="T905" s="8">
        <v>21.4</v>
      </c>
      <c r="U905" s="8">
        <v>21.44</v>
      </c>
      <c r="V905" s="8">
        <v>21.41</v>
      </c>
      <c r="W905" s="8">
        <v>21.49</v>
      </c>
      <c r="X905" s="38" t="s">
        <v>222</v>
      </c>
      <c r="Y905" s="8">
        <v>149.93</v>
      </c>
      <c r="Z905" s="8">
        <v>149.93</v>
      </c>
      <c r="AA905">
        <v>65174.16</v>
      </c>
      <c r="AB905">
        <v>85816.34</v>
      </c>
      <c r="AC905">
        <v>104475.99</v>
      </c>
      <c r="AD905">
        <v>104399.16</v>
      </c>
      <c r="AE905">
        <v>109660.28</v>
      </c>
      <c r="AF905" s="38">
        <v>59683.81</v>
      </c>
      <c r="AG905" s="38">
        <v>65174.16</v>
      </c>
    </row>
    <row r="906" spans="2:33" x14ac:dyDescent="0.25">
      <c r="B906" s="25">
        <v>39379</v>
      </c>
      <c r="C906" s="3">
        <v>902</v>
      </c>
      <c r="D906" s="10">
        <v>25</v>
      </c>
      <c r="E906" s="9">
        <v>20</v>
      </c>
      <c r="F906" s="9">
        <v>5</v>
      </c>
      <c r="G906" s="9" t="s">
        <v>288</v>
      </c>
      <c r="H906" s="18">
        <v>0.1</v>
      </c>
      <c r="I906">
        <v>1.0887678871207562E-4</v>
      </c>
      <c r="J906" s="18">
        <v>20.8</v>
      </c>
      <c r="K906" s="18">
        <v>21.46</v>
      </c>
      <c r="L906" s="18">
        <v>0.96924510717614165</v>
      </c>
      <c r="N906" s="18">
        <v>1515.88</v>
      </c>
      <c r="O906" s="18">
        <v>0.76999999999999957</v>
      </c>
      <c r="P906" s="18">
        <v>1.0161588180978762</v>
      </c>
      <c r="Q906" s="8">
        <v>22.01</v>
      </c>
      <c r="R906" s="8">
        <v>21.57</v>
      </c>
      <c r="S906" s="8">
        <v>21.66</v>
      </c>
      <c r="T906" s="8">
        <v>21.63</v>
      </c>
      <c r="U906" s="8">
        <v>21.62</v>
      </c>
      <c r="V906" s="8">
        <v>21.55</v>
      </c>
      <c r="W906" s="8">
        <v>21.57</v>
      </c>
      <c r="X906" s="38" t="s">
        <v>222</v>
      </c>
      <c r="Y906" s="8">
        <v>151.60999999999999</v>
      </c>
      <c r="Z906" s="8">
        <v>151.60999999999999</v>
      </c>
      <c r="AA906">
        <v>66479.039999999994</v>
      </c>
      <c r="AB906">
        <v>87133.27</v>
      </c>
      <c r="AC906">
        <v>105727.41</v>
      </c>
      <c r="AD906">
        <v>105483.39</v>
      </c>
      <c r="AE906">
        <v>110559.49</v>
      </c>
      <c r="AF906" s="38">
        <v>60872.27</v>
      </c>
      <c r="AG906" s="38">
        <v>66479.039999999994</v>
      </c>
    </row>
    <row r="907" spans="2:33" x14ac:dyDescent="0.25">
      <c r="B907" s="25">
        <v>39380</v>
      </c>
      <c r="C907" s="3">
        <v>903</v>
      </c>
      <c r="D907" s="10">
        <v>25</v>
      </c>
      <c r="E907" s="9">
        <v>19</v>
      </c>
      <c r="F907" s="9">
        <v>6</v>
      </c>
      <c r="G907" s="9" t="s">
        <v>288</v>
      </c>
      <c r="H907" s="18">
        <v>0.1</v>
      </c>
      <c r="I907">
        <v>1.0887678871207562E-4</v>
      </c>
      <c r="J907" s="18">
        <v>21.17</v>
      </c>
      <c r="K907" s="18">
        <v>21.59</v>
      </c>
      <c r="L907" s="18">
        <v>0.98054654932839291</v>
      </c>
      <c r="N907" s="18">
        <v>1514.4</v>
      </c>
      <c r="O907" s="18">
        <v>0.4599999999999973</v>
      </c>
      <c r="P907" s="18">
        <v>1.0074245939675175</v>
      </c>
      <c r="Q907" s="8">
        <v>21.71</v>
      </c>
      <c r="R907" s="8">
        <v>21.68</v>
      </c>
      <c r="S907" s="8">
        <v>21.55</v>
      </c>
      <c r="T907" s="8">
        <v>21.62</v>
      </c>
      <c r="U907" s="8">
        <v>21.65</v>
      </c>
      <c r="V907" s="8">
        <v>21.63</v>
      </c>
      <c r="W907" s="8">
        <v>21.63</v>
      </c>
      <c r="X907" s="38" t="s">
        <v>222</v>
      </c>
      <c r="Y907" s="8">
        <v>151.47</v>
      </c>
      <c r="Z907" s="8">
        <v>151.47</v>
      </c>
      <c r="AA907">
        <v>65874.429999999993</v>
      </c>
      <c r="AB907">
        <v>87373.59</v>
      </c>
      <c r="AC907">
        <v>105319</v>
      </c>
      <c r="AD907">
        <v>105492.92</v>
      </c>
      <c r="AE907">
        <v>110770.85</v>
      </c>
      <c r="AF907" s="38">
        <v>60312.02</v>
      </c>
      <c r="AG907" s="38">
        <v>65874.429999999993</v>
      </c>
    </row>
    <row r="908" spans="2:33" x14ac:dyDescent="0.25">
      <c r="B908" s="25">
        <v>39381</v>
      </c>
      <c r="C908" s="3">
        <v>904</v>
      </c>
      <c r="D908" s="10">
        <v>25</v>
      </c>
      <c r="E908" s="9">
        <v>18</v>
      </c>
      <c r="F908" s="9">
        <v>7</v>
      </c>
      <c r="G908" s="9" t="s">
        <v>288</v>
      </c>
      <c r="H908" s="18">
        <v>0.1</v>
      </c>
      <c r="I908">
        <v>1.0887678871207562E-4</v>
      </c>
      <c r="J908" s="18">
        <v>19.559999999999999</v>
      </c>
      <c r="K908" s="18">
        <v>20.61</v>
      </c>
      <c r="L908" s="18">
        <v>0.9490538573508005</v>
      </c>
      <c r="N908" s="18">
        <v>1535.28</v>
      </c>
      <c r="O908" s="18">
        <v>1.6700000000000017</v>
      </c>
      <c r="P908" s="18">
        <v>0.97875354107648727</v>
      </c>
      <c r="Q908" s="8">
        <v>20.73</v>
      </c>
      <c r="R908" s="8">
        <v>21.04</v>
      </c>
      <c r="S908" s="8">
        <v>21.18</v>
      </c>
      <c r="T908" s="8">
        <v>21.25</v>
      </c>
      <c r="U908" s="8">
        <v>21.28</v>
      </c>
      <c r="V908" s="8">
        <v>21.3</v>
      </c>
      <c r="W908" s="8">
        <v>21.23</v>
      </c>
      <c r="X908" s="38" t="s">
        <v>222</v>
      </c>
      <c r="Y908" s="8">
        <v>148.01</v>
      </c>
      <c r="Z908" s="8">
        <v>148.01</v>
      </c>
      <c r="AA908">
        <v>63195.82</v>
      </c>
      <c r="AB908">
        <v>85104.66</v>
      </c>
      <c r="AC908">
        <v>103523.85</v>
      </c>
      <c r="AD908">
        <v>103699.72</v>
      </c>
      <c r="AE908">
        <v>108942.38</v>
      </c>
      <c r="AF908" s="38">
        <v>57853.03</v>
      </c>
      <c r="AG908" s="38">
        <v>63195.82</v>
      </c>
    </row>
    <row r="909" spans="2:33" x14ac:dyDescent="0.25">
      <c r="B909" s="25">
        <v>39384</v>
      </c>
      <c r="C909" s="3">
        <v>905</v>
      </c>
      <c r="D909" s="10">
        <v>25</v>
      </c>
      <c r="E909" s="9">
        <v>17</v>
      </c>
      <c r="F909" s="9">
        <v>8</v>
      </c>
      <c r="G909" s="9" t="s">
        <v>288</v>
      </c>
      <c r="H909" s="18">
        <v>0.1</v>
      </c>
      <c r="I909">
        <v>3.2666592989238907E-4</v>
      </c>
      <c r="J909" s="18">
        <v>19.87</v>
      </c>
      <c r="K909" s="18">
        <v>20.62</v>
      </c>
      <c r="L909" s="18">
        <v>0.96362754607177503</v>
      </c>
      <c r="N909" s="18">
        <v>1540.98</v>
      </c>
      <c r="O909" s="18">
        <v>1.3499999999999979</v>
      </c>
      <c r="P909" s="18">
        <v>0.96111901375059272</v>
      </c>
      <c r="Q909" s="8">
        <v>20.27</v>
      </c>
      <c r="R909" s="8">
        <v>20.91</v>
      </c>
      <c r="S909" s="8">
        <v>21.09</v>
      </c>
      <c r="T909" s="8">
        <v>21.22</v>
      </c>
      <c r="U909" s="8">
        <v>21.18</v>
      </c>
      <c r="V909" s="8">
        <v>21.23</v>
      </c>
      <c r="W909" s="8">
        <v>21.22</v>
      </c>
      <c r="X909" s="38" t="s">
        <v>222</v>
      </c>
      <c r="Y909" s="8">
        <v>147.12</v>
      </c>
      <c r="Z909" s="8">
        <v>147.12</v>
      </c>
      <c r="AA909">
        <v>62141.21</v>
      </c>
      <c r="AB909">
        <v>84659.41</v>
      </c>
      <c r="AC909">
        <v>103211.98</v>
      </c>
      <c r="AD909">
        <v>103478</v>
      </c>
      <c r="AE909">
        <v>108647.51</v>
      </c>
      <c r="AF909" s="38">
        <v>56868.69</v>
      </c>
      <c r="AG909" s="38">
        <v>62141.21</v>
      </c>
    </row>
    <row r="910" spans="2:33" x14ac:dyDescent="0.25">
      <c r="B910" s="25">
        <v>39385</v>
      </c>
      <c r="C910" s="3">
        <v>906</v>
      </c>
      <c r="D910" s="10">
        <v>25</v>
      </c>
      <c r="E910" s="9">
        <v>16</v>
      </c>
      <c r="F910" s="9">
        <v>9</v>
      </c>
      <c r="G910" s="9" t="s">
        <v>288</v>
      </c>
      <c r="H910" s="18">
        <v>0.1</v>
      </c>
      <c r="I910">
        <v>1.0943795122275723E-4</v>
      </c>
      <c r="J910" s="18">
        <v>21.07</v>
      </c>
      <c r="K910" s="18">
        <v>21.46</v>
      </c>
      <c r="L910" s="18">
        <v>0.98182665424044735</v>
      </c>
      <c r="N910" s="18">
        <v>1531.02</v>
      </c>
      <c r="O910" s="18">
        <v>0.62000000000000099</v>
      </c>
      <c r="P910" s="18">
        <v>0.95620437956204374</v>
      </c>
      <c r="Q910" s="8">
        <v>20.96</v>
      </c>
      <c r="R910" s="8">
        <v>21.64</v>
      </c>
      <c r="S910" s="8">
        <v>21.92</v>
      </c>
      <c r="T910" s="8">
        <v>21.77</v>
      </c>
      <c r="U910" s="8">
        <v>21.74</v>
      </c>
      <c r="V910" s="8">
        <v>21.74</v>
      </c>
      <c r="W910" s="8">
        <v>21.69</v>
      </c>
      <c r="X910" s="38" t="s">
        <v>222</v>
      </c>
      <c r="Y910" s="8">
        <v>151.46</v>
      </c>
      <c r="Z910" s="8">
        <v>151.46</v>
      </c>
      <c r="AA910">
        <v>64283.199999999997</v>
      </c>
      <c r="AB910">
        <v>87760.44</v>
      </c>
      <c r="AC910">
        <v>106783.99</v>
      </c>
      <c r="AD910">
        <v>106190.75</v>
      </c>
      <c r="AE910">
        <v>111376.36</v>
      </c>
      <c r="AF910" s="38">
        <v>58822.720000000001</v>
      </c>
      <c r="AG910" s="38">
        <v>64283.199999999997</v>
      </c>
    </row>
    <row r="911" spans="2:33" x14ac:dyDescent="0.25">
      <c r="B911" s="25">
        <v>39386</v>
      </c>
      <c r="C911" s="3">
        <v>907</v>
      </c>
      <c r="D911" s="10">
        <v>25</v>
      </c>
      <c r="E911" s="9">
        <v>15</v>
      </c>
      <c r="F911" s="9">
        <v>10</v>
      </c>
      <c r="G911" s="9" t="s">
        <v>288</v>
      </c>
      <c r="H911" s="18">
        <v>0.1</v>
      </c>
      <c r="I911">
        <v>1.0943795122275723E-4</v>
      </c>
      <c r="J911" s="18">
        <v>18.53</v>
      </c>
      <c r="K911" s="18">
        <v>19.809999999999999</v>
      </c>
      <c r="L911" s="18">
        <v>0.93538616860171642</v>
      </c>
      <c r="N911" s="18">
        <v>1549.38</v>
      </c>
      <c r="O911" s="18">
        <v>2.4800000000000004</v>
      </c>
      <c r="P911" s="18">
        <v>0.9163461538461537</v>
      </c>
      <c r="Q911" s="8">
        <v>19.059999999999999</v>
      </c>
      <c r="R911" s="8">
        <v>20.3</v>
      </c>
      <c r="S911" s="8">
        <v>20.8</v>
      </c>
      <c r="T911" s="8">
        <v>20.89</v>
      </c>
      <c r="U911" s="8">
        <v>20.95</v>
      </c>
      <c r="V911" s="8">
        <v>20.98</v>
      </c>
      <c r="W911" s="8">
        <v>21.01</v>
      </c>
      <c r="X911" s="38" t="s">
        <v>222</v>
      </c>
      <c r="Y911" s="8">
        <v>143.99</v>
      </c>
      <c r="Z911" s="8">
        <v>143.99</v>
      </c>
      <c r="AA911">
        <v>59215.88</v>
      </c>
      <c r="AB911">
        <v>82718.740000000005</v>
      </c>
      <c r="AC911">
        <v>101793.54</v>
      </c>
      <c r="AD911">
        <v>102083.2</v>
      </c>
      <c r="AE911">
        <v>107375.32</v>
      </c>
      <c r="AF911" s="38">
        <v>54179.4</v>
      </c>
      <c r="AG911" s="38">
        <v>59215.88</v>
      </c>
    </row>
    <row r="912" spans="2:33" x14ac:dyDescent="0.25">
      <c r="B912" s="25">
        <v>39387</v>
      </c>
      <c r="C912" s="3">
        <v>908</v>
      </c>
      <c r="D912" s="10">
        <v>25</v>
      </c>
      <c r="E912" s="9">
        <v>14</v>
      </c>
      <c r="F912" s="9">
        <v>11</v>
      </c>
      <c r="G912" s="9" t="s">
        <v>288</v>
      </c>
      <c r="H912" s="18">
        <v>0.1</v>
      </c>
      <c r="I912">
        <v>1.0943795122275723E-4</v>
      </c>
      <c r="J912" s="18">
        <v>23.21</v>
      </c>
      <c r="K912" s="18">
        <v>22.99</v>
      </c>
      <c r="L912" s="18">
        <v>1.0095693779904307</v>
      </c>
      <c r="N912" s="18">
        <v>1508.44</v>
      </c>
      <c r="O912" s="18">
        <v>-1.0100000000000016</v>
      </c>
      <c r="P912" s="18">
        <v>0.99332740213523119</v>
      </c>
      <c r="Q912" s="8">
        <v>22.33</v>
      </c>
      <c r="R912" s="8">
        <v>22.46</v>
      </c>
      <c r="S912" s="8">
        <v>22.48</v>
      </c>
      <c r="T912" s="8">
        <v>22.37</v>
      </c>
      <c r="U912" s="8">
        <v>22.18</v>
      </c>
      <c r="V912" s="8">
        <v>22.09</v>
      </c>
      <c r="W912" s="8">
        <v>22.2</v>
      </c>
      <c r="X912" s="38" t="s">
        <v>222</v>
      </c>
      <c r="Y912" s="8">
        <v>156.10999999999999</v>
      </c>
      <c r="Z912" s="8">
        <v>156.10999999999999</v>
      </c>
      <c r="AA912">
        <v>67623.78</v>
      </c>
      <c r="AB912">
        <v>90583.65</v>
      </c>
      <c r="AC912">
        <v>109581</v>
      </c>
      <c r="AD912">
        <v>108780.7</v>
      </c>
      <c r="AE912">
        <v>113693.02</v>
      </c>
      <c r="AF912" s="38">
        <v>61866.26</v>
      </c>
      <c r="AG912" s="38">
        <v>67623.78</v>
      </c>
    </row>
    <row r="913" spans="2:33" x14ac:dyDescent="0.25">
      <c r="B913" s="25">
        <v>39388</v>
      </c>
      <c r="C913" s="3">
        <v>909</v>
      </c>
      <c r="D913" s="10">
        <v>25</v>
      </c>
      <c r="E913" s="9">
        <v>13</v>
      </c>
      <c r="F913" s="9">
        <v>12</v>
      </c>
      <c r="G913" s="9" t="s">
        <v>288</v>
      </c>
      <c r="H913" s="18">
        <v>0.1</v>
      </c>
      <c r="I913">
        <v>1.0943795122275723E-4</v>
      </c>
      <c r="J913" s="18">
        <v>23.01</v>
      </c>
      <c r="K913" s="18">
        <v>23.22</v>
      </c>
      <c r="L913" s="18">
        <v>0.99095607235142136</v>
      </c>
      <c r="N913" s="18">
        <v>1509.65</v>
      </c>
      <c r="O913" s="18">
        <v>-0.15000000000000213</v>
      </c>
      <c r="P913" s="18">
        <v>0.9943747295543055</v>
      </c>
      <c r="Q913" s="8">
        <v>22.98</v>
      </c>
      <c r="R913" s="8">
        <v>23.07</v>
      </c>
      <c r="S913" s="8">
        <v>23.11</v>
      </c>
      <c r="T913" s="8">
        <v>23.19</v>
      </c>
      <c r="U913" s="8">
        <v>23.22</v>
      </c>
      <c r="V913" s="8">
        <v>23.06</v>
      </c>
      <c r="W913" s="8">
        <v>22.86</v>
      </c>
      <c r="X913" s="38" t="s">
        <v>222</v>
      </c>
      <c r="Y913" s="8">
        <v>161.49</v>
      </c>
      <c r="Z913" s="8">
        <v>161.49</v>
      </c>
      <c r="AA913">
        <v>69536.160000000003</v>
      </c>
      <c r="AB913">
        <v>93091.41</v>
      </c>
      <c r="AC913">
        <v>113116.83</v>
      </c>
      <c r="AD913">
        <v>113312.03</v>
      </c>
      <c r="AE913">
        <v>118408.39</v>
      </c>
      <c r="AF913" s="38">
        <v>63609.05</v>
      </c>
      <c r="AG913" s="38">
        <v>69536.160000000003</v>
      </c>
    </row>
    <row r="914" spans="2:33" x14ac:dyDescent="0.25">
      <c r="B914" s="25">
        <v>39391</v>
      </c>
      <c r="C914" s="3">
        <v>910</v>
      </c>
      <c r="D914" s="10">
        <v>25</v>
      </c>
      <c r="E914" s="9">
        <v>12</v>
      </c>
      <c r="F914" s="9">
        <v>13</v>
      </c>
      <c r="G914" s="9" t="s">
        <v>288</v>
      </c>
      <c r="H914" s="18">
        <v>0.1</v>
      </c>
      <c r="I914">
        <v>3.283497849746464E-4</v>
      </c>
      <c r="J914" s="18">
        <v>24.31</v>
      </c>
      <c r="K914" s="18">
        <v>24.05</v>
      </c>
      <c r="L914" s="18">
        <v>1.0108108108108107</v>
      </c>
      <c r="N914" s="18">
        <v>1502.17</v>
      </c>
      <c r="O914" s="18">
        <v>-0.69999999999999929</v>
      </c>
      <c r="P914" s="18">
        <v>1.0046160302140161</v>
      </c>
      <c r="Q914" s="8">
        <v>23.94</v>
      </c>
      <c r="R914" s="8">
        <v>23.91</v>
      </c>
      <c r="S914" s="8">
        <v>23.83</v>
      </c>
      <c r="T914" s="8">
        <v>23.8</v>
      </c>
      <c r="U914" s="8">
        <v>23.69</v>
      </c>
      <c r="V914" s="8">
        <v>23.64</v>
      </c>
      <c r="W914" s="8">
        <v>23.61</v>
      </c>
      <c r="X914" s="38" t="s">
        <v>222</v>
      </c>
      <c r="Y914" s="8">
        <v>166.42000000000002</v>
      </c>
      <c r="Z914" s="8">
        <v>166.42000000000002</v>
      </c>
      <c r="AA914">
        <v>72269.56</v>
      </c>
      <c r="AB914">
        <v>96256.9</v>
      </c>
      <c r="AC914">
        <v>116392.36</v>
      </c>
      <c r="AD914">
        <v>115972.36</v>
      </c>
      <c r="AE914">
        <v>121408.06</v>
      </c>
      <c r="AF914" s="38">
        <v>66088.570000000007</v>
      </c>
      <c r="AG914" s="38">
        <v>72269.56</v>
      </c>
    </row>
    <row r="915" spans="2:33" x14ac:dyDescent="0.25">
      <c r="B915" s="25">
        <v>39392</v>
      </c>
      <c r="C915" s="3">
        <v>911</v>
      </c>
      <c r="D915" s="10">
        <v>25</v>
      </c>
      <c r="E915" s="9">
        <v>11</v>
      </c>
      <c r="F915" s="9">
        <v>14</v>
      </c>
      <c r="G915" s="9" t="s">
        <v>288</v>
      </c>
      <c r="H915" s="18">
        <v>0.1</v>
      </c>
      <c r="I915">
        <v>9.9061131074718034E-5</v>
      </c>
      <c r="J915" s="18">
        <v>21.39</v>
      </c>
      <c r="K915" s="18">
        <v>22.27</v>
      </c>
      <c r="L915" s="18">
        <v>0.96048495734171535</v>
      </c>
      <c r="N915" s="18">
        <v>1520.27</v>
      </c>
      <c r="O915" s="18">
        <v>1.759999999999998</v>
      </c>
      <c r="P915" s="18">
        <v>0.96767241379310343</v>
      </c>
      <c r="Q915" s="8">
        <v>22.45</v>
      </c>
      <c r="R915" s="8">
        <v>22.92</v>
      </c>
      <c r="S915" s="8">
        <v>23.2</v>
      </c>
      <c r="T915" s="8">
        <v>23.18</v>
      </c>
      <c r="U915" s="8">
        <v>23.2</v>
      </c>
      <c r="V915" s="8">
        <v>23.18</v>
      </c>
      <c r="W915" s="8">
        <v>23.15</v>
      </c>
      <c r="X915" s="38" t="s">
        <v>222</v>
      </c>
      <c r="Y915" s="8">
        <v>161.28</v>
      </c>
      <c r="Z915" s="8">
        <v>161.28</v>
      </c>
      <c r="AA915">
        <v>68621.429999999993</v>
      </c>
      <c r="AB915">
        <v>93086.54</v>
      </c>
      <c r="AC915">
        <v>113351.99</v>
      </c>
      <c r="AD915">
        <v>113310.54</v>
      </c>
      <c r="AE915">
        <v>118889.48</v>
      </c>
      <c r="AF915" s="38">
        <v>62745.91</v>
      </c>
      <c r="AG915" s="38">
        <v>68621.429999999993</v>
      </c>
    </row>
    <row r="916" spans="2:33" x14ac:dyDescent="0.25">
      <c r="B916" s="25">
        <v>39393</v>
      </c>
      <c r="C916" s="3">
        <v>912</v>
      </c>
      <c r="D916" s="10">
        <v>25</v>
      </c>
      <c r="E916" s="9">
        <v>10</v>
      </c>
      <c r="F916" s="9">
        <v>15</v>
      </c>
      <c r="G916" s="9" t="s">
        <v>288</v>
      </c>
      <c r="H916" s="18">
        <v>0.1</v>
      </c>
      <c r="I916">
        <v>9.9061131074718034E-5</v>
      </c>
      <c r="J916" s="18">
        <v>26.49</v>
      </c>
      <c r="K916" s="18">
        <v>25.38</v>
      </c>
      <c r="L916" s="18">
        <v>1.0437352245862883</v>
      </c>
      <c r="N916" s="18">
        <v>1475.62</v>
      </c>
      <c r="O916" s="18">
        <v>-1.7399999999999984</v>
      </c>
      <c r="P916" s="18">
        <v>1.0019864918553834</v>
      </c>
      <c r="Q916" s="8">
        <v>25.22</v>
      </c>
      <c r="R916" s="8">
        <v>25.23</v>
      </c>
      <c r="S916" s="8">
        <v>25.17</v>
      </c>
      <c r="T916" s="8">
        <v>25.15</v>
      </c>
      <c r="U916" s="8">
        <v>24.96</v>
      </c>
      <c r="V916" s="8">
        <v>24.63</v>
      </c>
      <c r="W916" s="8">
        <v>24.75</v>
      </c>
      <c r="X916" s="38" t="s">
        <v>222</v>
      </c>
      <c r="Y916" s="8">
        <v>175.11</v>
      </c>
      <c r="Z916" s="8">
        <v>175.11</v>
      </c>
      <c r="AA916">
        <v>76156.899999999994</v>
      </c>
      <c r="AB916">
        <v>101586.76</v>
      </c>
      <c r="AC916">
        <v>122993.35</v>
      </c>
      <c r="AD916">
        <v>122331.11</v>
      </c>
      <c r="AE916">
        <v>127377.49</v>
      </c>
      <c r="AF916" s="38">
        <v>69629.960000000006</v>
      </c>
      <c r="AG916" s="38">
        <v>76156.899999999994</v>
      </c>
    </row>
    <row r="917" spans="2:33" x14ac:dyDescent="0.25">
      <c r="B917" s="25">
        <v>39394</v>
      </c>
      <c r="C917" s="3">
        <v>913</v>
      </c>
      <c r="D917" s="10">
        <v>25</v>
      </c>
      <c r="E917" s="9">
        <v>9</v>
      </c>
      <c r="F917" s="9">
        <v>16</v>
      </c>
      <c r="G917" s="9" t="s">
        <v>288</v>
      </c>
      <c r="H917" s="18">
        <v>0.1</v>
      </c>
      <c r="I917">
        <v>9.9061131074718034E-5</v>
      </c>
      <c r="J917" s="18">
        <v>26.16</v>
      </c>
      <c r="K917" s="18">
        <v>25.56</v>
      </c>
      <c r="L917" s="18">
        <v>1.023474178403756</v>
      </c>
      <c r="N917" s="18">
        <v>1474.77</v>
      </c>
      <c r="O917" s="18">
        <v>-1.8399999999999999</v>
      </c>
      <c r="P917" s="18">
        <v>1.0055776892430277</v>
      </c>
      <c r="Q917" s="8">
        <v>25.24</v>
      </c>
      <c r="R917" s="8">
        <v>25.05</v>
      </c>
      <c r="S917" s="8">
        <v>25.1</v>
      </c>
      <c r="T917" s="8">
        <v>24.97</v>
      </c>
      <c r="U917" s="8">
        <v>24.8</v>
      </c>
      <c r="V917" s="8">
        <v>24.35</v>
      </c>
      <c r="W917" s="8">
        <v>24.32</v>
      </c>
      <c r="X917" s="38" t="s">
        <v>222</v>
      </c>
      <c r="Y917" s="8">
        <v>173.82999999999998</v>
      </c>
      <c r="Z917" s="8">
        <v>173.82999999999998</v>
      </c>
      <c r="AA917">
        <v>75838.399999999994</v>
      </c>
      <c r="AB917">
        <v>101154.85</v>
      </c>
      <c r="AC917">
        <v>122319.12</v>
      </c>
      <c r="AD917">
        <v>121526.01</v>
      </c>
      <c r="AE917">
        <v>126056.21</v>
      </c>
      <c r="AF917" s="38">
        <v>69331.86</v>
      </c>
      <c r="AG917" s="38">
        <v>75838.399999999994</v>
      </c>
    </row>
    <row r="918" spans="2:33" x14ac:dyDescent="0.25">
      <c r="B918" s="25">
        <v>39395</v>
      </c>
      <c r="C918" s="3">
        <v>914</v>
      </c>
      <c r="D918" s="10">
        <v>25</v>
      </c>
      <c r="E918" s="9">
        <v>8</v>
      </c>
      <c r="F918" s="9">
        <v>-8</v>
      </c>
      <c r="G918" s="9" t="s">
        <v>288</v>
      </c>
      <c r="H918" s="18">
        <v>0.1</v>
      </c>
      <c r="I918">
        <v>9.9061131074718034E-5</v>
      </c>
      <c r="J918" s="18">
        <v>28.5</v>
      </c>
      <c r="K918" s="18">
        <v>27.04</v>
      </c>
      <c r="L918" s="18">
        <v>1.0539940828402368</v>
      </c>
      <c r="N918" s="18">
        <v>1453.7</v>
      </c>
      <c r="O918" s="18">
        <v>-3.8200000000000003</v>
      </c>
      <c r="P918" s="18">
        <v>1.0333461096205443</v>
      </c>
      <c r="Q918" s="8">
        <v>26.96</v>
      </c>
      <c r="R918" s="8">
        <v>26.36</v>
      </c>
      <c r="S918" s="8">
        <v>26.09</v>
      </c>
      <c r="T918" s="8">
        <v>26.04</v>
      </c>
      <c r="U918" s="8">
        <v>25.6</v>
      </c>
      <c r="V918" s="8">
        <v>25</v>
      </c>
      <c r="W918" s="8">
        <v>24.68</v>
      </c>
      <c r="X918" s="38" t="s">
        <v>222</v>
      </c>
      <c r="Y918" s="8">
        <v>180.73</v>
      </c>
      <c r="Z918" s="8">
        <v>180.73</v>
      </c>
      <c r="AA918">
        <v>80198.55</v>
      </c>
      <c r="AB918">
        <v>105570.13</v>
      </c>
      <c r="AC918">
        <v>127438.87</v>
      </c>
      <c r="AD918">
        <v>125872.12</v>
      </c>
      <c r="AE918">
        <v>129554.16</v>
      </c>
      <c r="AF918" s="38">
        <v>73311.070000000007</v>
      </c>
      <c r="AG918" s="38">
        <v>80198.55</v>
      </c>
    </row>
    <row r="919" spans="2:33" x14ac:dyDescent="0.25">
      <c r="B919" s="25">
        <v>39398</v>
      </c>
      <c r="C919" s="3">
        <v>915</v>
      </c>
      <c r="D919" s="10">
        <v>25</v>
      </c>
      <c r="E919" s="9">
        <v>7</v>
      </c>
      <c r="F919" s="9">
        <v>-7</v>
      </c>
      <c r="G919" s="9" t="s">
        <v>288</v>
      </c>
      <c r="H919" s="18">
        <v>0.1</v>
      </c>
      <c r="I919">
        <v>2.9721283351924477E-4</v>
      </c>
      <c r="J919" s="18">
        <v>31.09</v>
      </c>
      <c r="K919" s="18">
        <v>27.54</v>
      </c>
      <c r="L919" s="18">
        <v>1.1289034132171387</v>
      </c>
      <c r="N919" s="18">
        <v>1439.18</v>
      </c>
      <c r="O919" s="18">
        <v>-6.3299999999999983</v>
      </c>
      <c r="P919" s="18">
        <v>1.0525514089870525</v>
      </c>
      <c r="Q919" s="8">
        <v>27.64</v>
      </c>
      <c r="R919" s="8">
        <v>26.64</v>
      </c>
      <c r="S919" s="8">
        <v>26.26</v>
      </c>
      <c r="T919" s="8">
        <v>26.21</v>
      </c>
      <c r="U919" s="8">
        <v>25.69</v>
      </c>
      <c r="V919" s="8">
        <v>25.03</v>
      </c>
      <c r="W919" s="8">
        <v>24.76</v>
      </c>
      <c r="X919" s="38" t="s">
        <v>222</v>
      </c>
      <c r="Y919" s="8">
        <v>182.23</v>
      </c>
      <c r="Z919" s="8">
        <v>182.23</v>
      </c>
      <c r="AA919">
        <v>81407.47</v>
      </c>
      <c r="AB919">
        <v>106411.67</v>
      </c>
      <c r="AC919">
        <v>128308.27</v>
      </c>
      <c r="AD919">
        <v>126459.54</v>
      </c>
      <c r="AE919">
        <v>129978.28</v>
      </c>
      <c r="AF919" s="38">
        <v>74394.38</v>
      </c>
      <c r="AG919" s="38">
        <v>81407.47</v>
      </c>
    </row>
    <row r="920" spans="2:33" x14ac:dyDescent="0.25">
      <c r="B920" s="25">
        <v>39399</v>
      </c>
      <c r="C920" s="3">
        <v>916</v>
      </c>
      <c r="D920" s="10">
        <v>25</v>
      </c>
      <c r="E920" s="9">
        <v>6</v>
      </c>
      <c r="F920" s="9">
        <v>-6</v>
      </c>
      <c r="G920" s="9" t="s">
        <v>288</v>
      </c>
      <c r="H920" s="18">
        <v>0.1</v>
      </c>
      <c r="I920">
        <v>9.9061131074718034E-5</v>
      </c>
      <c r="J920" s="18">
        <v>24.1</v>
      </c>
      <c r="K920" s="18">
        <v>24.66</v>
      </c>
      <c r="L920" s="18">
        <v>0.9772911597729117</v>
      </c>
      <c r="N920" s="18">
        <v>1481.05</v>
      </c>
      <c r="O920" s="18">
        <v>0.10999999999999943</v>
      </c>
      <c r="P920" s="18">
        <v>1.0004058441558441</v>
      </c>
      <c r="Q920" s="8">
        <v>24.65</v>
      </c>
      <c r="R920" s="8">
        <v>24.82</v>
      </c>
      <c r="S920" s="8">
        <v>24.64</v>
      </c>
      <c r="T920" s="8">
        <v>24.6</v>
      </c>
      <c r="U920" s="8">
        <v>24.55</v>
      </c>
      <c r="V920" s="8">
        <v>24.33</v>
      </c>
      <c r="W920" s="8">
        <v>24.21</v>
      </c>
      <c r="X920" s="38" t="s">
        <v>222</v>
      </c>
      <c r="Y920" s="8">
        <v>171.8</v>
      </c>
      <c r="Z920" s="8">
        <v>171.8</v>
      </c>
      <c r="AA920">
        <v>75053.149999999994</v>
      </c>
      <c r="AB920">
        <v>99686.48</v>
      </c>
      <c r="AC920">
        <v>120431.26</v>
      </c>
      <c r="AD920">
        <v>120334.95</v>
      </c>
      <c r="AE920">
        <v>125458.34</v>
      </c>
      <c r="AF920" s="38">
        <v>68580.100000000006</v>
      </c>
      <c r="AG920" s="38">
        <v>75053.149999999994</v>
      </c>
    </row>
    <row r="921" spans="2:33" x14ac:dyDescent="0.25">
      <c r="B921" s="25">
        <v>39400</v>
      </c>
      <c r="C921" s="3">
        <v>917</v>
      </c>
      <c r="D921" s="10">
        <v>25</v>
      </c>
      <c r="E921" s="9">
        <v>5</v>
      </c>
      <c r="F921" s="9">
        <v>-5</v>
      </c>
      <c r="G921" s="9" t="s">
        <v>288</v>
      </c>
      <c r="H921" s="18">
        <v>0.1</v>
      </c>
      <c r="I921">
        <v>9.5697802015015654E-5</v>
      </c>
      <c r="J921" s="18">
        <v>25.94</v>
      </c>
      <c r="K921" s="18">
        <v>25.65</v>
      </c>
      <c r="L921" s="18">
        <v>1.0113060428849903</v>
      </c>
      <c r="N921" s="18">
        <v>1470.58</v>
      </c>
      <c r="O921" s="18">
        <v>-1.9100000000000001</v>
      </c>
      <c r="P921" s="18">
        <v>1.01078705553336</v>
      </c>
      <c r="Q921" s="8">
        <v>25.3</v>
      </c>
      <c r="R921" s="8">
        <v>25.15</v>
      </c>
      <c r="S921" s="8">
        <v>25.03</v>
      </c>
      <c r="T921" s="8">
        <v>24.81</v>
      </c>
      <c r="U921" s="8">
        <v>24.46</v>
      </c>
      <c r="V921" s="8">
        <v>24.2</v>
      </c>
      <c r="W921" s="8">
        <v>24.03</v>
      </c>
      <c r="X921" s="38" t="s">
        <v>222</v>
      </c>
      <c r="Y921" s="8">
        <v>172.98</v>
      </c>
      <c r="Z921" s="8">
        <v>172.98</v>
      </c>
      <c r="AA921">
        <v>76253.38</v>
      </c>
      <c r="AB921">
        <v>101223.07</v>
      </c>
      <c r="AC921">
        <v>121646.71</v>
      </c>
      <c r="AD921">
        <v>120199.48</v>
      </c>
      <c r="AE921">
        <v>124918.23</v>
      </c>
      <c r="AF921" s="38">
        <v>69670.25</v>
      </c>
      <c r="AG921" s="38">
        <v>76253.38</v>
      </c>
    </row>
    <row r="922" spans="2:33" x14ac:dyDescent="0.25">
      <c r="B922" s="25">
        <v>39401</v>
      </c>
      <c r="C922" s="3">
        <v>918</v>
      </c>
      <c r="D922" s="10">
        <v>25</v>
      </c>
      <c r="E922" s="9">
        <v>4</v>
      </c>
      <c r="F922" s="9">
        <v>-4</v>
      </c>
      <c r="G922" s="9" t="s">
        <v>288</v>
      </c>
      <c r="H922" s="18">
        <v>0.1</v>
      </c>
      <c r="I922">
        <v>9.5697802015015654E-5</v>
      </c>
      <c r="J922" s="18">
        <v>28.06</v>
      </c>
      <c r="K922" s="18">
        <v>27.44</v>
      </c>
      <c r="L922" s="18">
        <v>1.0225947521865888</v>
      </c>
      <c r="N922" s="18">
        <v>1451.15</v>
      </c>
      <c r="O922" s="18">
        <v>-3.34</v>
      </c>
      <c r="P922" s="18">
        <v>1.039423805913571</v>
      </c>
      <c r="Q922" s="8">
        <v>27.42</v>
      </c>
      <c r="R922" s="8">
        <v>26.7</v>
      </c>
      <c r="S922" s="8">
        <v>26.38</v>
      </c>
      <c r="T922" s="8">
        <v>26.1</v>
      </c>
      <c r="U922" s="8">
        <v>25.39</v>
      </c>
      <c r="V922" s="8">
        <v>24.77</v>
      </c>
      <c r="W922" s="8">
        <v>24.72</v>
      </c>
      <c r="X922" s="38" t="s">
        <v>222</v>
      </c>
      <c r="Y922" s="8">
        <v>181.48000000000002</v>
      </c>
      <c r="Z922" s="8">
        <v>181.48000000000002</v>
      </c>
      <c r="AA922">
        <v>81231.960000000006</v>
      </c>
      <c r="AB922">
        <v>106817.38</v>
      </c>
      <c r="AC922">
        <v>128021.43</v>
      </c>
      <c r="AD922">
        <v>125053.09</v>
      </c>
      <c r="AE922">
        <v>128851.96</v>
      </c>
      <c r="AF922" s="38">
        <v>74212.350000000006</v>
      </c>
      <c r="AG922" s="38">
        <v>81231.960000000006</v>
      </c>
    </row>
    <row r="923" spans="2:33" x14ac:dyDescent="0.25">
      <c r="B923" s="25">
        <v>39402</v>
      </c>
      <c r="C923" s="3">
        <v>919</v>
      </c>
      <c r="D923" s="10">
        <v>25</v>
      </c>
      <c r="E923" s="9">
        <v>3</v>
      </c>
      <c r="F923" s="9">
        <v>-3</v>
      </c>
      <c r="G923" s="9" t="s">
        <v>288</v>
      </c>
      <c r="H923" s="18">
        <v>0.1</v>
      </c>
      <c r="I923">
        <v>9.5697802015015654E-5</v>
      </c>
      <c r="J923" s="18">
        <v>25.49</v>
      </c>
      <c r="K923" s="18">
        <v>26.44</v>
      </c>
      <c r="L923" s="18">
        <v>0.96406959152798777</v>
      </c>
      <c r="N923" s="18">
        <v>1458.74</v>
      </c>
      <c r="O923" s="18">
        <v>-0.43999999999999773</v>
      </c>
      <c r="P923" s="18">
        <v>0.99465240641711228</v>
      </c>
      <c r="Q923" s="8">
        <v>26.04</v>
      </c>
      <c r="R923" s="8">
        <v>26.45</v>
      </c>
      <c r="S923" s="8">
        <v>26.18</v>
      </c>
      <c r="T923" s="8">
        <v>25.98</v>
      </c>
      <c r="U923" s="8">
        <v>25.77</v>
      </c>
      <c r="V923" s="8">
        <v>25.43</v>
      </c>
      <c r="W923" s="8">
        <v>25.05</v>
      </c>
      <c r="X923" s="38" t="s">
        <v>222</v>
      </c>
      <c r="Y923" s="8">
        <v>180.9</v>
      </c>
      <c r="Z923" s="8">
        <v>180.9</v>
      </c>
      <c r="AA923">
        <v>80070.37</v>
      </c>
      <c r="AB923">
        <v>105994.68</v>
      </c>
      <c r="AC923">
        <v>127398.81</v>
      </c>
      <c r="AD923">
        <v>126635.88</v>
      </c>
      <c r="AE923">
        <v>131123.84</v>
      </c>
      <c r="AF923" s="38">
        <v>73144.039999999994</v>
      </c>
      <c r="AG923" s="38">
        <v>80070.37</v>
      </c>
    </row>
    <row r="924" spans="2:33" x14ac:dyDescent="0.25">
      <c r="B924" s="25">
        <v>39405</v>
      </c>
      <c r="C924" s="3">
        <v>920</v>
      </c>
      <c r="D924" s="10">
        <v>25</v>
      </c>
      <c r="E924" s="9">
        <v>2</v>
      </c>
      <c r="F924" s="9">
        <v>-2</v>
      </c>
      <c r="G924" s="9" t="s">
        <v>288</v>
      </c>
      <c r="H924" s="18">
        <v>0.1</v>
      </c>
      <c r="I924">
        <v>2.8712088112925471E-4</v>
      </c>
      <c r="J924" s="18">
        <v>26.01</v>
      </c>
      <c r="K924" s="18">
        <v>25.66</v>
      </c>
      <c r="L924" s="18">
        <v>1.0136399064692128</v>
      </c>
      <c r="N924" s="18">
        <v>1433.27</v>
      </c>
      <c r="O924" s="18">
        <v>-0.25</v>
      </c>
      <c r="P924" s="18">
        <v>0.95881692250093598</v>
      </c>
      <c r="Q924" s="8">
        <v>25.61</v>
      </c>
      <c r="R924" s="8">
        <v>26.92</v>
      </c>
      <c r="S924" s="8">
        <v>26.71</v>
      </c>
      <c r="T924" s="8">
        <v>26.46</v>
      </c>
      <c r="U924" s="8">
        <v>26.33</v>
      </c>
      <c r="V924" s="8">
        <v>26.1</v>
      </c>
      <c r="W924" s="8">
        <v>25.76</v>
      </c>
      <c r="X924" s="38" t="s">
        <v>222</v>
      </c>
      <c r="Y924" s="8">
        <v>183.89000000000001</v>
      </c>
      <c r="Z924" s="8">
        <v>183.89000000000001</v>
      </c>
      <c r="AA924">
        <v>81299.7</v>
      </c>
      <c r="AB924">
        <v>108149.73</v>
      </c>
      <c r="AC924">
        <v>129807.33</v>
      </c>
      <c r="AD924">
        <v>129390.9</v>
      </c>
      <c r="AE924">
        <v>134462.76</v>
      </c>
      <c r="AF924" s="38">
        <v>74246.02</v>
      </c>
      <c r="AG924" s="38">
        <v>81299.7</v>
      </c>
    </row>
    <row r="925" spans="2:33" x14ac:dyDescent="0.25">
      <c r="B925" s="25">
        <v>39406</v>
      </c>
      <c r="C925" s="3">
        <v>921</v>
      </c>
      <c r="D925" s="10">
        <v>25</v>
      </c>
      <c r="E925" s="9">
        <v>1</v>
      </c>
      <c r="F925" s="9">
        <v>-1</v>
      </c>
      <c r="G925" s="9" t="s">
        <v>288</v>
      </c>
      <c r="H925" s="18">
        <v>0.1</v>
      </c>
      <c r="I925">
        <v>9.4576923533651325E-5</v>
      </c>
      <c r="J925" s="18">
        <v>24.88</v>
      </c>
      <c r="K925" s="18">
        <v>26.09</v>
      </c>
      <c r="L925" s="18">
        <v>0.9536220774243005</v>
      </c>
      <c r="N925" s="18">
        <v>1439.7</v>
      </c>
      <c r="O925" s="18">
        <v>0.94999999999999929</v>
      </c>
      <c r="P925" s="18">
        <v>0.94928084784254341</v>
      </c>
      <c r="Q925" s="8">
        <v>25.08</v>
      </c>
      <c r="R925" s="8">
        <v>26.18</v>
      </c>
      <c r="S925" s="8">
        <v>26.42</v>
      </c>
      <c r="T925" s="8">
        <v>26.28</v>
      </c>
      <c r="U925" s="8">
        <v>26</v>
      </c>
      <c r="V925" s="8">
        <v>25.86</v>
      </c>
      <c r="W925" s="8">
        <v>25.83</v>
      </c>
      <c r="X925" s="38" t="s">
        <v>222</v>
      </c>
      <c r="Y925" s="8">
        <v>181.64999999999998</v>
      </c>
      <c r="Z925" s="8">
        <v>181.64999999999998</v>
      </c>
      <c r="AA925">
        <v>79093.61</v>
      </c>
      <c r="AB925">
        <v>106913.25</v>
      </c>
      <c r="AC925">
        <v>128915.32</v>
      </c>
      <c r="AD925">
        <v>127811.25</v>
      </c>
      <c r="AE925">
        <v>133598.75</v>
      </c>
      <c r="AF925" s="38">
        <v>72224.31</v>
      </c>
      <c r="AG925" s="38">
        <v>79093.61</v>
      </c>
    </row>
    <row r="926" spans="2:33" x14ac:dyDescent="0.25">
      <c r="B926" s="25">
        <v>39407</v>
      </c>
      <c r="C926" s="3">
        <v>922</v>
      </c>
      <c r="D926" s="10">
        <v>19</v>
      </c>
      <c r="E926" s="9">
        <v>19</v>
      </c>
      <c r="F926" s="9">
        <v>0</v>
      </c>
      <c r="G926" s="9" t="s">
        <v>289</v>
      </c>
      <c r="H926" s="18">
        <v>0.1</v>
      </c>
      <c r="I926">
        <v>9.4576923533651325E-5</v>
      </c>
      <c r="J926" s="18">
        <v>26.84</v>
      </c>
      <c r="K926" s="18">
        <v>27.42</v>
      </c>
      <c r="L926" s="18">
        <v>0.97884755652808164</v>
      </c>
      <c r="N926" s="18">
        <v>1416.77</v>
      </c>
      <c r="O926" s="18">
        <v>-0.89000000000000057</v>
      </c>
      <c r="P926" s="18">
        <v>1.0041198501872659</v>
      </c>
      <c r="Q926" s="8">
        <v>26.81</v>
      </c>
      <c r="R926" s="8">
        <v>26.74</v>
      </c>
      <c r="S926" s="8">
        <v>26.7</v>
      </c>
      <c r="T926" s="8">
        <v>26.25</v>
      </c>
      <c r="U926" s="8">
        <v>26.28</v>
      </c>
      <c r="V926" s="8">
        <v>26.17</v>
      </c>
      <c r="W926" s="8">
        <v>25.95</v>
      </c>
      <c r="X926" s="38" t="s">
        <v>222</v>
      </c>
      <c r="Y926" s="8">
        <v>184.89999999999998</v>
      </c>
      <c r="Z926" s="8">
        <v>184.89999999999998</v>
      </c>
      <c r="AA926">
        <v>81004.41</v>
      </c>
      <c r="AB926">
        <v>108218.3</v>
      </c>
      <c r="AC926">
        <v>130987.8</v>
      </c>
      <c r="AD926">
        <v>129052.29</v>
      </c>
      <c r="AE926">
        <v>135348.22</v>
      </c>
      <c r="AF926" s="38">
        <v>73962.33</v>
      </c>
      <c r="AG926" s="38">
        <v>81004.41</v>
      </c>
    </row>
    <row r="927" spans="2:33" x14ac:dyDescent="0.25">
      <c r="B927" s="25">
        <v>39409</v>
      </c>
      <c r="C927" s="3">
        <v>923</v>
      </c>
      <c r="D927" s="10">
        <v>19</v>
      </c>
      <c r="E927" s="9">
        <v>18</v>
      </c>
      <c r="F927" s="9">
        <v>1</v>
      </c>
      <c r="G927" s="9" t="s">
        <v>289</v>
      </c>
      <c r="H927" s="18">
        <v>0.1</v>
      </c>
      <c r="I927">
        <v>1.8916279186176332E-4</v>
      </c>
      <c r="J927" s="18">
        <v>25.96</v>
      </c>
      <c r="K927" s="18">
        <v>25.97</v>
      </c>
      <c r="L927" s="18">
        <v>0.99961494031574905</v>
      </c>
      <c r="N927" s="18">
        <v>1440.7</v>
      </c>
      <c r="O927" s="18">
        <v>-0.33999999999999986</v>
      </c>
      <c r="P927" s="18">
        <v>0.99232540291634697</v>
      </c>
      <c r="Q927" s="8">
        <v>25.86</v>
      </c>
      <c r="R927" s="8">
        <v>25.98</v>
      </c>
      <c r="S927" s="8">
        <v>26.06</v>
      </c>
      <c r="T927" s="8">
        <v>25.91</v>
      </c>
      <c r="U927" s="8">
        <v>25.84</v>
      </c>
      <c r="V927" s="8">
        <v>25.73</v>
      </c>
      <c r="W927" s="8">
        <v>25.62</v>
      </c>
      <c r="X927" s="38" t="s">
        <v>222</v>
      </c>
      <c r="Y927" s="8">
        <v>181</v>
      </c>
      <c r="Z927" s="8">
        <v>181</v>
      </c>
      <c r="AA927">
        <v>78179.199999999997</v>
      </c>
      <c r="AB927">
        <v>105188.33</v>
      </c>
      <c r="AC927">
        <v>127947.54</v>
      </c>
      <c r="AD927">
        <v>127379.39</v>
      </c>
      <c r="AE927">
        <v>133276.15</v>
      </c>
      <c r="AF927" s="38">
        <v>71368.740000000005</v>
      </c>
      <c r="AG927" s="38">
        <v>78179.199999999997</v>
      </c>
    </row>
    <row r="928" spans="2:33" x14ac:dyDescent="0.25">
      <c r="B928" s="25">
        <v>39412</v>
      </c>
      <c r="C928" s="3">
        <v>924</v>
      </c>
      <c r="D928" s="10">
        <v>19</v>
      </c>
      <c r="E928" s="9">
        <v>17</v>
      </c>
      <c r="F928" s="9">
        <v>2</v>
      </c>
      <c r="G928" s="9" t="s">
        <v>289</v>
      </c>
      <c r="H928" s="18">
        <v>0.1</v>
      </c>
      <c r="I928">
        <v>2.837576058301039E-4</v>
      </c>
      <c r="J928" s="18">
        <v>28.91</v>
      </c>
      <c r="K928" s="18">
        <v>28.44</v>
      </c>
      <c r="L928" s="18">
        <v>1.0165260196905765</v>
      </c>
      <c r="N928" s="18">
        <v>1407.22</v>
      </c>
      <c r="O928" s="18">
        <v>-3.1999999999999993</v>
      </c>
      <c r="P928" s="18">
        <v>1.0243719535058118</v>
      </c>
      <c r="Q928" s="8">
        <v>27.32</v>
      </c>
      <c r="R928" s="8">
        <v>26.97</v>
      </c>
      <c r="S928" s="8">
        <v>26.67</v>
      </c>
      <c r="T928" s="8">
        <v>26.38</v>
      </c>
      <c r="U928" s="8">
        <v>26.07</v>
      </c>
      <c r="V928" s="8">
        <v>25.84</v>
      </c>
      <c r="W928" s="8">
        <v>25.71</v>
      </c>
      <c r="X928" s="38" t="s">
        <v>222</v>
      </c>
      <c r="Y928" s="8">
        <v>184.96</v>
      </c>
      <c r="Z928" s="8">
        <v>184.96</v>
      </c>
      <c r="AA928">
        <v>82463.56</v>
      </c>
      <c r="AB928">
        <v>109063.31</v>
      </c>
      <c r="AC928">
        <v>130908.2</v>
      </c>
      <c r="AD928">
        <v>129602.58</v>
      </c>
      <c r="AE928">
        <v>134639</v>
      </c>
      <c r="AF928" s="38">
        <v>75259.63</v>
      </c>
      <c r="AG928" s="38">
        <v>82463.56</v>
      </c>
    </row>
    <row r="929" spans="2:33" x14ac:dyDescent="0.25">
      <c r="B929" s="25">
        <v>39413</v>
      </c>
      <c r="C929" s="3">
        <v>925</v>
      </c>
      <c r="D929" s="10">
        <v>19</v>
      </c>
      <c r="E929" s="9">
        <v>16</v>
      </c>
      <c r="F929" s="9">
        <v>3</v>
      </c>
      <c r="G929" s="9" t="s">
        <v>289</v>
      </c>
      <c r="H929" s="18">
        <v>0.1</v>
      </c>
      <c r="I929">
        <v>8.8554181024269596E-5</v>
      </c>
      <c r="J929" s="18">
        <v>26.28</v>
      </c>
      <c r="K929" s="18">
        <v>26.59</v>
      </c>
      <c r="L929" s="18">
        <v>0.9883414817600602</v>
      </c>
      <c r="N929" s="18">
        <v>1428.23</v>
      </c>
      <c r="O929" s="18">
        <v>-0.96000000000000085</v>
      </c>
      <c r="P929" s="18">
        <v>1.0098522167487685</v>
      </c>
      <c r="Q929" s="8">
        <v>26.65</v>
      </c>
      <c r="R929" s="8">
        <v>26.53</v>
      </c>
      <c r="S929" s="8">
        <v>26.39</v>
      </c>
      <c r="T929" s="8">
        <v>26.07</v>
      </c>
      <c r="U929" s="8">
        <v>25.78</v>
      </c>
      <c r="V929" s="8">
        <v>25.52</v>
      </c>
      <c r="W929" s="8">
        <v>25.32</v>
      </c>
      <c r="X929" s="38" t="s">
        <v>222</v>
      </c>
      <c r="Y929" s="8">
        <v>182.26</v>
      </c>
      <c r="Z929" s="8">
        <v>182.26</v>
      </c>
      <c r="AA929">
        <v>80554.25</v>
      </c>
      <c r="AB929">
        <v>107392.87</v>
      </c>
      <c r="AC929">
        <v>129519.77</v>
      </c>
      <c r="AD929">
        <v>128103.77</v>
      </c>
      <c r="AE929">
        <v>133044.85999999999</v>
      </c>
      <c r="AF929" s="38">
        <v>73510.45</v>
      </c>
      <c r="AG929" s="38">
        <v>80554.25</v>
      </c>
    </row>
    <row r="930" spans="2:33" x14ac:dyDescent="0.25">
      <c r="B930" s="25">
        <v>39414</v>
      </c>
      <c r="C930" s="3">
        <v>926</v>
      </c>
      <c r="D930" s="10">
        <v>19</v>
      </c>
      <c r="E930" s="9">
        <v>15</v>
      </c>
      <c r="F930" s="9">
        <v>4</v>
      </c>
      <c r="G930" s="9" t="s">
        <v>289</v>
      </c>
      <c r="H930" s="18">
        <v>0.1</v>
      </c>
      <c r="I930">
        <v>8.8554181024269596E-5</v>
      </c>
      <c r="J930" s="18">
        <v>24.11</v>
      </c>
      <c r="K930" s="18">
        <v>24.25</v>
      </c>
      <c r="L930" s="18">
        <v>0.99422680412371134</v>
      </c>
      <c r="N930" s="18">
        <v>1469.02</v>
      </c>
      <c r="O930" s="18">
        <v>0</v>
      </c>
      <c r="P930" s="18">
        <v>0.99392958316471058</v>
      </c>
      <c r="Q930" s="8">
        <v>24.56</v>
      </c>
      <c r="R930" s="8">
        <v>24.66</v>
      </c>
      <c r="S930" s="8">
        <v>24.71</v>
      </c>
      <c r="T930" s="8">
        <v>24.53</v>
      </c>
      <c r="U930" s="8">
        <v>24.38</v>
      </c>
      <c r="V930" s="8">
        <v>24.22</v>
      </c>
      <c r="W930" s="8">
        <v>24.11</v>
      </c>
      <c r="X930" s="38" t="s">
        <v>222</v>
      </c>
      <c r="Y930" s="8">
        <v>171.17000000000002</v>
      </c>
      <c r="Z930" s="8">
        <v>171.17000000000002</v>
      </c>
      <c r="AA930">
        <v>74378.13</v>
      </c>
      <c r="AB930">
        <v>99986.34</v>
      </c>
      <c r="AC930">
        <v>121409.87</v>
      </c>
      <c r="AD930">
        <v>120675.21</v>
      </c>
      <c r="AE930">
        <v>125870.37</v>
      </c>
      <c r="AF930" s="38">
        <v>67867.87</v>
      </c>
      <c r="AG930" s="38">
        <v>74378.13</v>
      </c>
    </row>
    <row r="931" spans="2:33" x14ac:dyDescent="0.25">
      <c r="B931" s="25">
        <v>39415</v>
      </c>
      <c r="C931" s="3">
        <v>927</v>
      </c>
      <c r="D931" s="10">
        <v>19</v>
      </c>
      <c r="E931" s="9">
        <v>14</v>
      </c>
      <c r="F931" s="9">
        <v>5</v>
      </c>
      <c r="G931" s="9" t="s">
        <v>289</v>
      </c>
      <c r="H931" s="18">
        <v>0.1</v>
      </c>
      <c r="I931">
        <v>8.8554181024269596E-5</v>
      </c>
      <c r="J931" s="18">
        <v>23.97</v>
      </c>
      <c r="K931" s="18">
        <v>24.5</v>
      </c>
      <c r="L931" s="18">
        <v>0.97836734693877547</v>
      </c>
      <c r="N931" s="18">
        <v>1469.72</v>
      </c>
      <c r="O931" s="18">
        <v>4.00000000000027E-2</v>
      </c>
      <c r="P931" s="18">
        <v>1.0044444444444445</v>
      </c>
      <c r="Q931" s="8">
        <v>24.86</v>
      </c>
      <c r="R931" s="8">
        <v>24.77</v>
      </c>
      <c r="S931" s="8">
        <v>24.75</v>
      </c>
      <c r="T931" s="8">
        <v>24.61</v>
      </c>
      <c r="U931" s="8">
        <v>24.5</v>
      </c>
      <c r="V931" s="8">
        <v>24.33</v>
      </c>
      <c r="W931" s="8">
        <v>24.01</v>
      </c>
      <c r="X931" s="38" t="s">
        <v>222</v>
      </c>
      <c r="Y931" s="8">
        <v>171.82999999999998</v>
      </c>
      <c r="Z931" s="8">
        <v>171.82999999999998</v>
      </c>
      <c r="AA931">
        <v>75141.009999999995</v>
      </c>
      <c r="AB931">
        <v>100366.31</v>
      </c>
      <c r="AC931">
        <v>121669.35</v>
      </c>
      <c r="AD931">
        <v>121131.96</v>
      </c>
      <c r="AE931">
        <v>126334.24</v>
      </c>
      <c r="AF931" s="38">
        <v>68557.97</v>
      </c>
      <c r="AG931" s="38">
        <v>75141.009999999995</v>
      </c>
    </row>
    <row r="932" spans="2:33" x14ac:dyDescent="0.25">
      <c r="B932" s="25">
        <v>39416</v>
      </c>
      <c r="C932" s="3">
        <v>928</v>
      </c>
      <c r="D932" s="10">
        <v>19</v>
      </c>
      <c r="E932" s="9">
        <v>13</v>
      </c>
      <c r="F932" s="9">
        <v>6</v>
      </c>
      <c r="G932" s="9" t="s">
        <v>289</v>
      </c>
      <c r="H932" s="18">
        <v>0.1</v>
      </c>
      <c r="I932">
        <v>8.8554181024269596E-5</v>
      </c>
      <c r="J932" s="18">
        <v>22.87</v>
      </c>
      <c r="K932" s="18">
        <v>23.93</v>
      </c>
      <c r="L932" s="18">
        <v>0.95570413706644386</v>
      </c>
      <c r="N932" s="18">
        <v>1481.14</v>
      </c>
      <c r="O932" s="18">
        <v>0.94999999999999929</v>
      </c>
      <c r="P932" s="18">
        <v>0.98734693877551027</v>
      </c>
      <c r="Q932" s="8">
        <v>24.19</v>
      </c>
      <c r="R932" s="8">
        <v>24.37</v>
      </c>
      <c r="S932" s="8">
        <v>24.5</v>
      </c>
      <c r="T932" s="8">
        <v>24.36</v>
      </c>
      <c r="U932" s="8">
        <v>24.06</v>
      </c>
      <c r="V932" s="8">
        <v>23.94</v>
      </c>
      <c r="W932" s="8">
        <v>23.82</v>
      </c>
      <c r="X932" s="38" t="s">
        <v>222</v>
      </c>
      <c r="Y932" s="8">
        <v>169.24</v>
      </c>
      <c r="Z932" s="8">
        <v>169.24</v>
      </c>
      <c r="AA932">
        <v>73378.240000000005</v>
      </c>
      <c r="AB932">
        <v>98945.99</v>
      </c>
      <c r="AC932">
        <v>120448.94</v>
      </c>
      <c r="AD932">
        <v>119614.69</v>
      </c>
      <c r="AE932">
        <v>124515.44</v>
      </c>
      <c r="AF932" s="38">
        <v>66943.56</v>
      </c>
      <c r="AG932" s="38">
        <v>73378.240000000005</v>
      </c>
    </row>
    <row r="933" spans="2:33" x14ac:dyDescent="0.25">
      <c r="B933" s="25">
        <v>39419</v>
      </c>
      <c r="C933" s="3">
        <v>929</v>
      </c>
      <c r="D933" s="10">
        <v>19</v>
      </c>
      <c r="E933" s="9">
        <v>12</v>
      </c>
      <c r="F933" s="9">
        <v>7</v>
      </c>
      <c r="G933" s="9" t="s">
        <v>289</v>
      </c>
      <c r="H933" s="18">
        <v>0.1</v>
      </c>
      <c r="I933">
        <v>2.6568606929644467E-4</v>
      </c>
      <c r="J933" s="18">
        <v>23.61</v>
      </c>
      <c r="K933" s="18">
        <v>24.3</v>
      </c>
      <c r="L933" s="18">
        <v>0.97160493827160488</v>
      </c>
      <c r="N933" s="18">
        <v>1472.42</v>
      </c>
      <c r="O933" s="18">
        <v>0.16000000000000014</v>
      </c>
      <c r="P933" s="18">
        <v>0.98940936863543782</v>
      </c>
      <c r="Q933" s="8">
        <v>24.29</v>
      </c>
      <c r="R933" s="8">
        <v>24.56</v>
      </c>
      <c r="S933" s="8">
        <v>24.55</v>
      </c>
      <c r="T933" s="8">
        <v>24.29</v>
      </c>
      <c r="U933" s="8">
        <v>24.08</v>
      </c>
      <c r="V933" s="8">
        <v>23.91</v>
      </c>
      <c r="W933" s="8">
        <v>23.77</v>
      </c>
      <c r="X933" s="38" t="s">
        <v>222</v>
      </c>
      <c r="Y933" s="8">
        <v>169.45000000000002</v>
      </c>
      <c r="Z933" s="8">
        <v>169.45000000000002</v>
      </c>
      <c r="AA933">
        <v>73800.55</v>
      </c>
      <c r="AB933">
        <v>99533.19</v>
      </c>
      <c r="AC933">
        <v>120509.46</v>
      </c>
      <c r="AD933">
        <v>119464.74</v>
      </c>
      <c r="AE933">
        <v>124423.19</v>
      </c>
      <c r="AF933" s="38">
        <v>67311.05</v>
      </c>
      <c r="AG933" s="38">
        <v>73800.55</v>
      </c>
    </row>
    <row r="934" spans="2:33" x14ac:dyDescent="0.25">
      <c r="B934" s="25">
        <v>39420</v>
      </c>
      <c r="C934" s="3">
        <v>930</v>
      </c>
      <c r="D934" s="10">
        <v>19</v>
      </c>
      <c r="E934" s="9">
        <v>11</v>
      </c>
      <c r="F934" s="9">
        <v>8</v>
      </c>
      <c r="G934" s="9" t="s">
        <v>289</v>
      </c>
      <c r="H934" s="18">
        <v>0.1</v>
      </c>
      <c r="I934">
        <v>8.4494214696473335E-5</v>
      </c>
      <c r="J934" s="18">
        <v>23.79</v>
      </c>
      <c r="K934" s="18">
        <v>24.65</v>
      </c>
      <c r="L934" s="18">
        <v>0.96511156186612579</v>
      </c>
      <c r="N934" s="18">
        <v>1462.79</v>
      </c>
      <c r="O934" s="18">
        <v>0.23000000000000043</v>
      </c>
      <c r="P934" s="18">
        <v>0.98511066398390335</v>
      </c>
      <c r="Q934" s="8">
        <v>24.48</v>
      </c>
      <c r="R934" s="8">
        <v>24.83</v>
      </c>
      <c r="S934" s="8">
        <v>24.85</v>
      </c>
      <c r="T934" s="8">
        <v>24.67</v>
      </c>
      <c r="U934" s="8">
        <v>24.75</v>
      </c>
      <c r="V934" s="8">
        <v>24.6</v>
      </c>
      <c r="W934" s="8">
        <v>24.02</v>
      </c>
      <c r="X934" s="38" t="s">
        <v>222</v>
      </c>
      <c r="Y934" s="8">
        <v>172.20000000000002</v>
      </c>
      <c r="Z934" s="8">
        <v>172.20000000000002</v>
      </c>
      <c r="AA934">
        <v>74483.240000000005</v>
      </c>
      <c r="AB934">
        <v>100687.2</v>
      </c>
      <c r="AC934">
        <v>122164.95</v>
      </c>
      <c r="AD934">
        <v>121953.34</v>
      </c>
      <c r="AE934">
        <v>127343.54</v>
      </c>
      <c r="AF934" s="38">
        <v>67928.02</v>
      </c>
      <c r="AG934" s="38">
        <v>74483.240000000005</v>
      </c>
    </row>
    <row r="935" spans="2:33" x14ac:dyDescent="0.25">
      <c r="B935" s="25">
        <v>39421</v>
      </c>
      <c r="C935" s="3">
        <v>931</v>
      </c>
      <c r="D935" s="10">
        <v>19</v>
      </c>
      <c r="E935" s="9">
        <v>10</v>
      </c>
      <c r="F935" s="9">
        <v>9</v>
      </c>
      <c r="G935" s="9" t="s">
        <v>289</v>
      </c>
      <c r="H935" s="18">
        <v>0.1</v>
      </c>
      <c r="I935">
        <v>8.4494214696473335E-5</v>
      </c>
      <c r="J935" s="18">
        <v>22.53</v>
      </c>
      <c r="K935" s="18">
        <v>23.33</v>
      </c>
      <c r="L935" s="18">
        <v>0.96570938705529374</v>
      </c>
      <c r="N935" s="18">
        <v>1485.01</v>
      </c>
      <c r="O935" s="18">
        <v>1.129999999999999</v>
      </c>
      <c r="P935" s="18">
        <v>0.95644960597262541</v>
      </c>
      <c r="Q935" s="8">
        <v>23.06</v>
      </c>
      <c r="R935" s="8">
        <v>23.95</v>
      </c>
      <c r="S935" s="8">
        <v>24.11</v>
      </c>
      <c r="T935" s="8">
        <v>24.01</v>
      </c>
      <c r="U935" s="8">
        <v>23.97</v>
      </c>
      <c r="V935" s="8">
        <v>23.78</v>
      </c>
      <c r="W935" s="8">
        <v>23.66</v>
      </c>
      <c r="X935" s="38" t="s">
        <v>222</v>
      </c>
      <c r="Y935" s="8">
        <v>166.54</v>
      </c>
      <c r="Z935" s="8">
        <v>166.54</v>
      </c>
      <c r="AA935">
        <v>70971.12</v>
      </c>
      <c r="AB935">
        <v>97397.43</v>
      </c>
      <c r="AC935">
        <v>118711.77</v>
      </c>
      <c r="AD935">
        <v>118425.45</v>
      </c>
      <c r="AE935">
        <v>123695.47</v>
      </c>
      <c r="AF935" s="38">
        <v>64719.26</v>
      </c>
      <c r="AG935" s="38">
        <v>70971.12</v>
      </c>
    </row>
    <row r="936" spans="2:33" x14ac:dyDescent="0.25">
      <c r="B936" s="25">
        <v>39422</v>
      </c>
      <c r="C936" s="3">
        <v>932</v>
      </c>
      <c r="D936" s="10">
        <v>19</v>
      </c>
      <c r="E936" s="9">
        <v>9</v>
      </c>
      <c r="F936" s="9">
        <v>10</v>
      </c>
      <c r="G936" s="9" t="s">
        <v>289</v>
      </c>
      <c r="H936" s="18">
        <v>0.1</v>
      </c>
      <c r="I936">
        <v>8.4494214696473335E-5</v>
      </c>
      <c r="J936" s="18">
        <v>20.96</v>
      </c>
      <c r="K936" s="18">
        <v>22.1</v>
      </c>
      <c r="L936" s="18">
        <v>0.94841628959276014</v>
      </c>
      <c r="N936" s="18">
        <v>1507.34</v>
      </c>
      <c r="O936" s="18">
        <v>1.9800000000000004</v>
      </c>
      <c r="P936" s="18">
        <v>0.93890814558058944</v>
      </c>
      <c r="Q936" s="8">
        <v>21.67</v>
      </c>
      <c r="R936" s="8">
        <v>22.94</v>
      </c>
      <c r="S936" s="8">
        <v>23.08</v>
      </c>
      <c r="T936" s="8">
        <v>23.06</v>
      </c>
      <c r="U936" s="8">
        <v>23.02</v>
      </c>
      <c r="V936" s="8">
        <v>23</v>
      </c>
      <c r="W936" s="8">
        <v>22.94</v>
      </c>
      <c r="X936" s="38" t="s">
        <v>222</v>
      </c>
      <c r="Y936" s="8">
        <v>159.70999999999998</v>
      </c>
      <c r="Z936" s="8">
        <v>159.70999999999998</v>
      </c>
      <c r="AA936">
        <v>67387.600000000006</v>
      </c>
      <c r="AB936">
        <v>93270.03</v>
      </c>
      <c r="AC936">
        <v>113847.01</v>
      </c>
      <c r="AD936">
        <v>113745.62</v>
      </c>
      <c r="AE936">
        <v>119283.61</v>
      </c>
      <c r="AF936" s="38">
        <v>61445.95</v>
      </c>
      <c r="AG936" s="38">
        <v>67387.600000000006</v>
      </c>
    </row>
    <row r="937" spans="2:33" x14ac:dyDescent="0.25">
      <c r="B937" s="25">
        <v>39423</v>
      </c>
      <c r="C937" s="3">
        <v>933</v>
      </c>
      <c r="D937" s="10">
        <v>19</v>
      </c>
      <c r="E937" s="9">
        <v>8</v>
      </c>
      <c r="F937" s="9">
        <v>-8</v>
      </c>
      <c r="G937" s="9" t="s">
        <v>289</v>
      </c>
      <c r="H937" s="18">
        <v>0.1</v>
      </c>
      <c r="I937">
        <v>8.4494214696473335E-5</v>
      </c>
      <c r="J937" s="18">
        <v>20.85</v>
      </c>
      <c r="K937" s="18">
        <v>22.18</v>
      </c>
      <c r="L937" s="18">
        <v>0.94003606853020749</v>
      </c>
      <c r="N937" s="18">
        <v>1504.66</v>
      </c>
      <c r="O937" s="18">
        <v>2.1799999999999997</v>
      </c>
      <c r="P937" s="18">
        <v>0.93929029499786232</v>
      </c>
      <c r="Q937" s="8">
        <v>21.97</v>
      </c>
      <c r="R937" s="8">
        <v>23.27</v>
      </c>
      <c r="S937" s="8">
        <v>23.39</v>
      </c>
      <c r="T937" s="8">
        <v>23.21</v>
      </c>
      <c r="U937" s="8">
        <v>23.21</v>
      </c>
      <c r="V937" s="8">
        <v>23.1</v>
      </c>
      <c r="W937" s="8">
        <v>23.03</v>
      </c>
      <c r="X937" s="38" t="s">
        <v>222</v>
      </c>
      <c r="Y937" s="8">
        <v>161.18</v>
      </c>
      <c r="Z937" s="8">
        <v>161.18</v>
      </c>
      <c r="AA937">
        <v>68347.83</v>
      </c>
      <c r="AB937">
        <v>94568</v>
      </c>
      <c r="AC937">
        <v>114929.38</v>
      </c>
      <c r="AD937">
        <v>114610.21</v>
      </c>
      <c r="AE937">
        <v>119994.18</v>
      </c>
      <c r="AF937" s="38">
        <v>62316.33</v>
      </c>
      <c r="AG937" s="38">
        <v>68347.83</v>
      </c>
    </row>
    <row r="938" spans="2:33" x14ac:dyDescent="0.25">
      <c r="B938" s="25">
        <v>39426</v>
      </c>
      <c r="C938" s="3">
        <v>934</v>
      </c>
      <c r="D938" s="10">
        <v>19</v>
      </c>
      <c r="E938" s="9">
        <v>7</v>
      </c>
      <c r="F938" s="9">
        <v>-7</v>
      </c>
      <c r="G938" s="9" t="s">
        <v>289</v>
      </c>
      <c r="H938" s="18">
        <v>0.1</v>
      </c>
      <c r="I938">
        <v>2.5350406250979063E-4</v>
      </c>
      <c r="J938" s="18">
        <v>20.74</v>
      </c>
      <c r="K938" s="18">
        <v>21.93</v>
      </c>
      <c r="L938" s="18">
        <v>0.94573643410852704</v>
      </c>
      <c r="N938" s="18">
        <v>1515.96</v>
      </c>
      <c r="O938" s="18">
        <v>1.9300000000000033</v>
      </c>
      <c r="P938" s="18">
        <v>0.92001729355814965</v>
      </c>
      <c r="Q938" s="8">
        <v>21.28</v>
      </c>
      <c r="R938" s="8">
        <v>22.92</v>
      </c>
      <c r="S938" s="8">
        <v>23.13</v>
      </c>
      <c r="T938" s="8">
        <v>23.03</v>
      </c>
      <c r="U938" s="8">
        <v>22.99</v>
      </c>
      <c r="V938" s="8">
        <v>22.85</v>
      </c>
      <c r="W938" s="8">
        <v>22.67</v>
      </c>
      <c r="X938" s="38" t="s">
        <v>222</v>
      </c>
      <c r="Y938" s="8">
        <v>158.87</v>
      </c>
      <c r="Z938" s="8">
        <v>158.87</v>
      </c>
      <c r="AA938">
        <v>66939.899999999994</v>
      </c>
      <c r="AB938">
        <v>93404.46</v>
      </c>
      <c r="AC938">
        <v>113924.22</v>
      </c>
      <c r="AD938">
        <v>113625.68</v>
      </c>
      <c r="AE938">
        <v>118704.29</v>
      </c>
      <c r="AF938" s="38">
        <v>61016.84</v>
      </c>
      <c r="AG938" s="38">
        <v>66939.899999999994</v>
      </c>
    </row>
    <row r="939" spans="2:33" x14ac:dyDescent="0.25">
      <c r="B939" s="25">
        <v>39427</v>
      </c>
      <c r="C939" s="3">
        <v>935</v>
      </c>
      <c r="D939" s="10">
        <v>19</v>
      </c>
      <c r="E939" s="9">
        <v>6</v>
      </c>
      <c r="F939" s="9">
        <v>-6</v>
      </c>
      <c r="G939" s="9" t="s">
        <v>289</v>
      </c>
      <c r="H939" s="18">
        <v>0.1</v>
      </c>
      <c r="I939">
        <v>8.3654410946598645E-5</v>
      </c>
      <c r="J939" s="18">
        <v>23.59</v>
      </c>
      <c r="K939" s="18">
        <v>24.12</v>
      </c>
      <c r="L939" s="18">
        <v>0.97802653399668316</v>
      </c>
      <c r="N939" s="18">
        <v>1477.65</v>
      </c>
      <c r="O939" s="18">
        <v>-0.21999999999999886</v>
      </c>
      <c r="P939" s="18">
        <v>0.95539808253438951</v>
      </c>
      <c r="Q939" s="8">
        <v>22.92</v>
      </c>
      <c r="R939" s="8">
        <v>23.91</v>
      </c>
      <c r="S939" s="8">
        <v>23.99</v>
      </c>
      <c r="T939" s="8">
        <v>23.79</v>
      </c>
      <c r="U939" s="8">
        <v>23.67</v>
      </c>
      <c r="V939" s="8">
        <v>23.52</v>
      </c>
      <c r="W939" s="8">
        <v>23.37</v>
      </c>
      <c r="X939" s="38" t="s">
        <v>222</v>
      </c>
      <c r="Y939" s="8">
        <v>165.17</v>
      </c>
      <c r="Z939" s="8">
        <v>165.17</v>
      </c>
      <c r="AA939">
        <v>70517.070000000007</v>
      </c>
      <c r="AB939">
        <v>97061.4</v>
      </c>
      <c r="AC939">
        <v>117844.15</v>
      </c>
      <c r="AD939">
        <v>117118.96</v>
      </c>
      <c r="AE939">
        <v>122293.06</v>
      </c>
      <c r="AF939" s="38">
        <v>64272.39</v>
      </c>
      <c r="AG939" s="38">
        <v>70517.070000000007</v>
      </c>
    </row>
    <row r="940" spans="2:33" x14ac:dyDescent="0.25">
      <c r="B940" s="25">
        <v>39428</v>
      </c>
      <c r="C940" s="3">
        <v>936</v>
      </c>
      <c r="D940" s="10">
        <v>19</v>
      </c>
      <c r="E940" s="9">
        <v>5</v>
      </c>
      <c r="F940" s="9">
        <v>-5</v>
      </c>
      <c r="G940" s="9" t="s">
        <v>289</v>
      </c>
      <c r="H940" s="18">
        <v>0.1</v>
      </c>
      <c r="I940">
        <v>8.3654410946598645E-5</v>
      </c>
      <c r="J940" s="18">
        <v>22.47</v>
      </c>
      <c r="K940" s="18">
        <v>23.29</v>
      </c>
      <c r="L940" s="18">
        <v>0.96479175611850576</v>
      </c>
      <c r="N940" s="18">
        <v>1486.59</v>
      </c>
      <c r="O940" s="18">
        <v>0.38000000000000256</v>
      </c>
      <c r="P940" s="18">
        <v>0.93117918590012605</v>
      </c>
      <c r="Q940" s="8">
        <v>22.19</v>
      </c>
      <c r="R940" s="8">
        <v>23.76</v>
      </c>
      <c r="S940" s="8">
        <v>23.83</v>
      </c>
      <c r="T940" s="8">
        <v>23.47</v>
      </c>
      <c r="U940" s="8">
        <v>23.37</v>
      </c>
      <c r="V940" s="8">
        <v>23.06</v>
      </c>
      <c r="W940" s="8">
        <v>22.85</v>
      </c>
      <c r="X940" s="38" t="s">
        <v>222</v>
      </c>
      <c r="Y940" s="8">
        <v>162.53</v>
      </c>
      <c r="Z940" s="8">
        <v>162.53</v>
      </c>
      <c r="AA940">
        <v>69620.59</v>
      </c>
      <c r="AB940">
        <v>96432.26</v>
      </c>
      <c r="AC940">
        <v>116480.49</v>
      </c>
      <c r="AD940">
        <v>115620.33</v>
      </c>
      <c r="AE940">
        <v>120179.37</v>
      </c>
      <c r="AF940" s="38">
        <v>63449.93</v>
      </c>
      <c r="AG940" s="38">
        <v>69620.59</v>
      </c>
    </row>
    <row r="941" spans="2:33" x14ac:dyDescent="0.25">
      <c r="B941" s="25">
        <v>39429</v>
      </c>
      <c r="C941" s="3">
        <v>937</v>
      </c>
      <c r="D941" s="10">
        <v>19</v>
      </c>
      <c r="E941" s="9">
        <v>4</v>
      </c>
      <c r="F941" s="9">
        <v>-4</v>
      </c>
      <c r="G941" s="9" t="s">
        <v>289</v>
      </c>
      <c r="H941" s="18">
        <v>0.1</v>
      </c>
      <c r="I941">
        <v>8.3654410946598645E-5</v>
      </c>
      <c r="J941" s="18">
        <v>22.56</v>
      </c>
      <c r="K941" s="18">
        <v>23.52</v>
      </c>
      <c r="L941" s="18">
        <v>0.95918367346938771</v>
      </c>
      <c r="N941" s="18">
        <v>1488.41</v>
      </c>
      <c r="O941" s="18">
        <v>0.73000000000000043</v>
      </c>
      <c r="P941" s="18">
        <v>0.91604322527015791</v>
      </c>
      <c r="Q941" s="8">
        <v>22.04</v>
      </c>
      <c r="R941" s="8">
        <v>23.95</v>
      </c>
      <c r="S941" s="8">
        <v>24.06</v>
      </c>
      <c r="T941" s="8">
        <v>23.91</v>
      </c>
      <c r="U941" s="8">
        <v>23.84</v>
      </c>
      <c r="V941" s="8">
        <v>23.51</v>
      </c>
      <c r="W941" s="8">
        <v>23.29</v>
      </c>
      <c r="X941" s="38" t="s">
        <v>222</v>
      </c>
      <c r="Y941" s="8">
        <v>164.6</v>
      </c>
      <c r="Z941" s="8">
        <v>164.6</v>
      </c>
      <c r="AA941">
        <v>69978.3</v>
      </c>
      <c r="AB941">
        <v>97337.54</v>
      </c>
      <c r="AC941">
        <v>118448.2</v>
      </c>
      <c r="AD941">
        <v>117921.96</v>
      </c>
      <c r="AE941">
        <v>122544.17</v>
      </c>
      <c r="AF941" s="38">
        <v>63770.63</v>
      </c>
      <c r="AG941" s="38">
        <v>69978.3</v>
      </c>
    </row>
    <row r="942" spans="2:33" x14ac:dyDescent="0.25">
      <c r="B942" s="25">
        <v>39430</v>
      </c>
      <c r="C942" s="3">
        <v>938</v>
      </c>
      <c r="D942" s="10">
        <v>19</v>
      </c>
      <c r="E942" s="9">
        <v>3</v>
      </c>
      <c r="F942" s="9">
        <v>-3</v>
      </c>
      <c r="G942" s="9" t="s">
        <v>289</v>
      </c>
      <c r="H942" s="18">
        <v>0.1</v>
      </c>
      <c r="I942">
        <v>8.3654410946598645E-5</v>
      </c>
      <c r="J942" s="18">
        <v>23.27</v>
      </c>
      <c r="K942" s="18">
        <v>24.21</v>
      </c>
      <c r="L942" s="18">
        <v>0.9611730689797604</v>
      </c>
      <c r="N942" s="18">
        <v>1467.95</v>
      </c>
      <c r="O942" s="18">
        <v>0.53000000000000114</v>
      </c>
      <c r="P942" s="18">
        <v>0.91734197730956246</v>
      </c>
      <c r="Q942" s="8">
        <v>22.64</v>
      </c>
      <c r="R942" s="8">
        <v>24.66</v>
      </c>
      <c r="S942" s="8">
        <v>24.68</v>
      </c>
      <c r="T942" s="8">
        <v>24.36</v>
      </c>
      <c r="U942" s="8">
        <v>24.47</v>
      </c>
      <c r="V942" s="8">
        <v>23.75</v>
      </c>
      <c r="W942" s="8">
        <v>23.8</v>
      </c>
      <c r="X942" s="38" t="s">
        <v>222</v>
      </c>
      <c r="Y942" s="8">
        <v>168.36</v>
      </c>
      <c r="Z942" s="8">
        <v>168.36</v>
      </c>
      <c r="AA942">
        <v>72033.73</v>
      </c>
      <c r="AB942">
        <v>99913.31</v>
      </c>
      <c r="AC942">
        <v>120818.01</v>
      </c>
      <c r="AD942">
        <v>120906.09</v>
      </c>
      <c r="AE942">
        <v>124928.68</v>
      </c>
      <c r="AF942" s="38">
        <v>65638.39</v>
      </c>
      <c r="AG942" s="38">
        <v>72033.73</v>
      </c>
    </row>
    <row r="943" spans="2:33" x14ac:dyDescent="0.25">
      <c r="B943" s="25">
        <v>39433</v>
      </c>
      <c r="C943" s="3">
        <v>939</v>
      </c>
      <c r="D943" s="10">
        <v>19</v>
      </c>
      <c r="E943" s="9">
        <v>2</v>
      </c>
      <c r="F943" s="9">
        <v>-2</v>
      </c>
      <c r="G943" s="9" t="s">
        <v>289</v>
      </c>
      <c r="H943" s="18">
        <v>0.1</v>
      </c>
      <c r="I943">
        <v>2.5098422760638783E-4</v>
      </c>
      <c r="J943" s="18">
        <v>24.52</v>
      </c>
      <c r="K943" s="18">
        <v>25.53</v>
      </c>
      <c r="L943" s="18">
        <v>0.9604386995691343</v>
      </c>
      <c r="N943" s="18">
        <v>1445.9</v>
      </c>
      <c r="O943" s="18">
        <v>0.10000000000000142</v>
      </c>
      <c r="P943" s="18">
        <v>0.93356918238993702</v>
      </c>
      <c r="Q943" s="8">
        <v>23.75</v>
      </c>
      <c r="R943" s="8">
        <v>25.45</v>
      </c>
      <c r="S943" s="8">
        <v>25.44</v>
      </c>
      <c r="T943" s="8">
        <v>25.09</v>
      </c>
      <c r="U943" s="8">
        <v>25.03</v>
      </c>
      <c r="V943" s="8">
        <v>24.76</v>
      </c>
      <c r="W943" s="8">
        <v>24.62</v>
      </c>
      <c r="X943" s="38" t="s">
        <v>222</v>
      </c>
      <c r="Y943" s="8">
        <v>174.14000000000001</v>
      </c>
      <c r="Z943" s="8">
        <v>174.14000000000001</v>
      </c>
      <c r="AA943">
        <v>74478.78</v>
      </c>
      <c r="AB943">
        <v>103028.18</v>
      </c>
      <c r="AC943">
        <v>124479.55</v>
      </c>
      <c r="AD943">
        <v>123793.16</v>
      </c>
      <c r="AE943">
        <v>129086.01</v>
      </c>
      <c r="AF943" s="38">
        <v>67849.89</v>
      </c>
      <c r="AG943" s="38">
        <v>74478.78</v>
      </c>
    </row>
    <row r="944" spans="2:33" x14ac:dyDescent="0.25">
      <c r="B944" s="25">
        <v>39434</v>
      </c>
      <c r="C944" s="3">
        <v>940</v>
      </c>
      <c r="D944" s="10">
        <v>19</v>
      </c>
      <c r="E944" s="9">
        <v>1</v>
      </c>
      <c r="F944" s="9">
        <v>-1</v>
      </c>
      <c r="G944" s="9" t="s">
        <v>289</v>
      </c>
      <c r="H944" s="18">
        <v>0.1</v>
      </c>
      <c r="I944">
        <v>8.3654410946598645E-5</v>
      </c>
      <c r="J944" s="18">
        <v>22.64</v>
      </c>
      <c r="K944" s="18">
        <v>24.67</v>
      </c>
      <c r="L944" s="18">
        <v>0.91771382245642474</v>
      </c>
      <c r="N944" s="18">
        <v>1454.98</v>
      </c>
      <c r="O944" s="18">
        <v>1.379999999999999</v>
      </c>
      <c r="P944" s="18">
        <v>0.91184795794581486</v>
      </c>
      <c r="Q944" s="8">
        <v>22.55</v>
      </c>
      <c r="R944" s="8">
        <v>24.57</v>
      </c>
      <c r="S944" s="8">
        <v>24.73</v>
      </c>
      <c r="T944" s="8">
        <v>24.33</v>
      </c>
      <c r="U944" s="8">
        <v>24.44</v>
      </c>
      <c r="V944" s="8">
        <v>24.3</v>
      </c>
      <c r="W944" s="8">
        <v>24.02</v>
      </c>
      <c r="X944" s="38" t="s">
        <v>222</v>
      </c>
      <c r="Y944" s="8">
        <v>168.94000000000003</v>
      </c>
      <c r="Z944" s="8">
        <v>168.94000000000003</v>
      </c>
      <c r="AA944">
        <v>71851.17</v>
      </c>
      <c r="AB944">
        <v>100125.23</v>
      </c>
      <c r="AC944">
        <v>120735.17</v>
      </c>
      <c r="AD944">
        <v>120841.62</v>
      </c>
      <c r="AE944">
        <v>126220.75</v>
      </c>
      <c r="AF944" s="38">
        <v>65450.47</v>
      </c>
      <c r="AG944" s="38">
        <v>71851.17</v>
      </c>
    </row>
    <row r="945" spans="2:33" x14ac:dyDescent="0.25">
      <c r="B945" s="25">
        <v>39435</v>
      </c>
      <c r="C945" s="3">
        <v>941</v>
      </c>
      <c r="D945" s="10">
        <v>18</v>
      </c>
      <c r="E945" s="9">
        <v>18</v>
      </c>
      <c r="F945" s="9">
        <v>0</v>
      </c>
      <c r="G945" s="9" t="s">
        <v>290</v>
      </c>
      <c r="H945" s="18">
        <v>0.1</v>
      </c>
      <c r="I945">
        <v>8.3654410946598645E-5</v>
      </c>
      <c r="J945" s="18">
        <v>21.68</v>
      </c>
      <c r="K945" s="18">
        <v>23.81</v>
      </c>
      <c r="L945" s="18">
        <v>0.9105417891642168</v>
      </c>
      <c r="N945" s="18">
        <v>1453</v>
      </c>
      <c r="O945" s="18">
        <v>2.3069999999999986</v>
      </c>
      <c r="P945" s="18">
        <v>1.0053519967064637</v>
      </c>
      <c r="Q945" s="8">
        <v>24.42</v>
      </c>
      <c r="R945" s="8">
        <v>24.38</v>
      </c>
      <c r="S945" s="8">
        <v>24.29</v>
      </c>
      <c r="T945" s="8">
        <v>24.22</v>
      </c>
      <c r="U945" s="8">
        <v>24.13</v>
      </c>
      <c r="V945" s="8">
        <v>24.06</v>
      </c>
      <c r="W945" s="8">
        <v>23.986999999999998</v>
      </c>
      <c r="X945" s="38" t="s">
        <v>222</v>
      </c>
      <c r="Y945" s="8">
        <v>169.48699999999999</v>
      </c>
      <c r="Z945" s="8">
        <v>169.48699999999999</v>
      </c>
      <c r="AA945">
        <v>71418.53</v>
      </c>
      <c r="AB945">
        <v>98716.55</v>
      </c>
      <c r="AC945">
        <v>120546.77</v>
      </c>
      <c r="AD945">
        <v>119763.96</v>
      </c>
      <c r="AE945">
        <v>125624.14</v>
      </c>
      <c r="AF945" s="38">
        <v>65050.89</v>
      </c>
      <c r="AG945" s="38">
        <v>71418.53</v>
      </c>
    </row>
    <row r="946" spans="2:33" x14ac:dyDescent="0.25">
      <c r="B946" s="25">
        <v>39436</v>
      </c>
      <c r="C946" s="3">
        <v>942</v>
      </c>
      <c r="D946" s="10">
        <v>18</v>
      </c>
      <c r="E946" s="9">
        <v>17</v>
      </c>
      <c r="F946" s="9">
        <v>1</v>
      </c>
      <c r="G946" s="9" t="s">
        <v>290</v>
      </c>
      <c r="H946" s="18">
        <v>0.1</v>
      </c>
      <c r="I946">
        <v>8.3654410946598645E-5</v>
      </c>
      <c r="J946" s="18">
        <v>20.58</v>
      </c>
      <c r="K946" s="18">
        <v>22.87</v>
      </c>
      <c r="L946" s="18">
        <v>0.89986882378661992</v>
      </c>
      <c r="N946" s="18">
        <v>1460.12</v>
      </c>
      <c r="O946" s="18">
        <v>3.1380000000000017</v>
      </c>
      <c r="P946" s="18">
        <v>1.0117203850983676</v>
      </c>
      <c r="Q946" s="8">
        <v>24.17</v>
      </c>
      <c r="R946" s="8">
        <v>24.1</v>
      </c>
      <c r="S946" s="8">
        <v>23.89</v>
      </c>
      <c r="T946" s="8">
        <v>23.92</v>
      </c>
      <c r="U946" s="8">
        <v>23.85</v>
      </c>
      <c r="V946" s="8">
        <v>23.74</v>
      </c>
      <c r="W946" s="8">
        <v>23.718</v>
      </c>
      <c r="X946" s="38" t="s">
        <v>222</v>
      </c>
      <c r="Y946" s="8">
        <v>167.38800000000001</v>
      </c>
      <c r="Z946" s="8">
        <v>167.38800000000001</v>
      </c>
      <c r="AA946">
        <v>70688.42</v>
      </c>
      <c r="AB946">
        <v>97563.83</v>
      </c>
      <c r="AC946">
        <v>118598.99</v>
      </c>
      <c r="AD946">
        <v>118295.72</v>
      </c>
      <c r="AE946">
        <v>124075.95</v>
      </c>
      <c r="AF946" s="38">
        <v>64380.43</v>
      </c>
      <c r="AG946" s="38">
        <v>70688.42</v>
      </c>
    </row>
    <row r="947" spans="2:33" x14ac:dyDescent="0.25">
      <c r="B947" s="25">
        <v>39437</v>
      </c>
      <c r="C947" s="3">
        <v>943</v>
      </c>
      <c r="D947" s="10">
        <v>18</v>
      </c>
      <c r="E947" s="9">
        <v>16</v>
      </c>
      <c r="F947" s="9">
        <v>2</v>
      </c>
      <c r="G947" s="9" t="s">
        <v>290</v>
      </c>
      <c r="H947" s="18">
        <v>0.1</v>
      </c>
      <c r="I947">
        <v>8.3654410946598645E-5</v>
      </c>
      <c r="J947" s="18">
        <v>18.47</v>
      </c>
      <c r="K947" s="18">
        <v>21.5</v>
      </c>
      <c r="L947" s="18">
        <v>0.85906976744186037</v>
      </c>
      <c r="N947" s="18">
        <v>1484.46</v>
      </c>
      <c r="O947" s="18">
        <v>4.6419999999999995</v>
      </c>
      <c r="P947" s="18">
        <v>0.9978401727861772</v>
      </c>
      <c r="Q947" s="8">
        <v>23.1</v>
      </c>
      <c r="R947" s="8">
        <v>23.29</v>
      </c>
      <c r="S947" s="8">
        <v>23.15</v>
      </c>
      <c r="T947" s="8">
        <v>23.25</v>
      </c>
      <c r="U947" s="8">
        <v>23.16</v>
      </c>
      <c r="V947" s="8">
        <v>23.09</v>
      </c>
      <c r="W947" s="8">
        <v>23.111999999999998</v>
      </c>
      <c r="X947" s="38" t="s">
        <v>222</v>
      </c>
      <c r="Y947" s="8">
        <v>162.15199999999999</v>
      </c>
      <c r="Z947" s="8">
        <v>162.15199999999999</v>
      </c>
      <c r="AA947">
        <v>67648.479999999996</v>
      </c>
      <c r="AB947">
        <v>94321.21</v>
      </c>
      <c r="AC947">
        <v>114974.39</v>
      </c>
      <c r="AD947">
        <v>114980.08</v>
      </c>
      <c r="AE947">
        <v>120610.06</v>
      </c>
      <c r="AF947" s="38">
        <v>61606.38</v>
      </c>
      <c r="AG947" s="38">
        <v>67648.479999999996</v>
      </c>
    </row>
    <row r="948" spans="2:33" x14ac:dyDescent="0.25">
      <c r="B948" s="25">
        <v>39440</v>
      </c>
      <c r="C948" s="3">
        <v>944</v>
      </c>
      <c r="D948" s="10">
        <v>18</v>
      </c>
      <c r="E948" s="9">
        <v>15</v>
      </c>
      <c r="F948" s="9">
        <v>3</v>
      </c>
      <c r="G948" s="9" t="s">
        <v>290</v>
      </c>
      <c r="H948" s="18">
        <v>0.1</v>
      </c>
      <c r="I948">
        <v>2.5098422760638783E-4</v>
      </c>
      <c r="J948" s="18">
        <v>18.600000000000001</v>
      </c>
      <c r="K948" s="18">
        <v>21.14</v>
      </c>
      <c r="L948" s="18">
        <v>0.87984862819299914</v>
      </c>
      <c r="N948" s="18">
        <v>1496.45</v>
      </c>
      <c r="O948" s="18">
        <v>4.389999999999997</v>
      </c>
      <c r="P948" s="18">
        <v>0.96644880174291936</v>
      </c>
      <c r="Q948" s="8">
        <v>22.18</v>
      </c>
      <c r="R948" s="8">
        <v>22.95</v>
      </c>
      <c r="S948" s="8">
        <v>22.95</v>
      </c>
      <c r="T948" s="8">
        <v>22.97</v>
      </c>
      <c r="U948" s="8">
        <v>22.98</v>
      </c>
      <c r="V948" s="8">
        <v>22.98</v>
      </c>
      <c r="W948" s="8">
        <v>22.99</v>
      </c>
      <c r="X948" s="38" t="s">
        <v>222</v>
      </c>
      <c r="Y948" s="8">
        <v>160</v>
      </c>
      <c r="Z948" s="8">
        <v>160</v>
      </c>
      <c r="AA948">
        <v>65257.62</v>
      </c>
      <c r="AB948">
        <v>93061.14</v>
      </c>
      <c r="AC948">
        <v>113944.49</v>
      </c>
      <c r="AD948">
        <v>113705.81</v>
      </c>
      <c r="AE948">
        <v>119696.54</v>
      </c>
      <c r="AF948" s="38">
        <v>59413.599999999999</v>
      </c>
      <c r="AG948" s="38">
        <v>65257.62</v>
      </c>
    </row>
    <row r="949" spans="2:33" x14ac:dyDescent="0.25">
      <c r="B949" s="25">
        <v>39442</v>
      </c>
      <c r="C949" s="3">
        <v>945</v>
      </c>
      <c r="D949" s="10">
        <v>18</v>
      </c>
      <c r="E949" s="9">
        <v>14</v>
      </c>
      <c r="F949" s="9">
        <v>4</v>
      </c>
      <c r="G949" s="9" t="s">
        <v>290</v>
      </c>
      <c r="H949" s="18">
        <v>0.1</v>
      </c>
      <c r="I949">
        <v>1.8299857837500433E-4</v>
      </c>
      <c r="J949" s="18">
        <v>18.66</v>
      </c>
      <c r="K949" s="18">
        <v>20.93</v>
      </c>
      <c r="L949" s="18">
        <v>0.89154323936932633</v>
      </c>
      <c r="N949" s="18">
        <v>1497.66</v>
      </c>
      <c r="O949" s="18">
        <v>4.3299999999999983</v>
      </c>
      <c r="P949" s="18">
        <v>0.95864170657379189</v>
      </c>
      <c r="Q949" s="8">
        <v>22.02</v>
      </c>
      <c r="R949" s="8">
        <v>22.79</v>
      </c>
      <c r="S949" s="8">
        <v>22.97</v>
      </c>
      <c r="T949" s="8">
        <v>22.92</v>
      </c>
      <c r="U949" s="8">
        <v>22.92</v>
      </c>
      <c r="V949" s="8">
        <v>22.89</v>
      </c>
      <c r="W949" s="8">
        <v>22.99</v>
      </c>
      <c r="X949" s="38" t="s">
        <v>222</v>
      </c>
      <c r="Y949" s="8">
        <v>159.5</v>
      </c>
      <c r="Z949" s="8">
        <v>159.5</v>
      </c>
      <c r="AA949">
        <v>64802.42</v>
      </c>
      <c r="AB949">
        <v>92591.58</v>
      </c>
      <c r="AC949">
        <v>113987.4</v>
      </c>
      <c r="AD949">
        <v>113468.13</v>
      </c>
      <c r="AE949">
        <v>119390.46</v>
      </c>
      <c r="AF949" s="38">
        <v>58988.29</v>
      </c>
      <c r="AG949" s="38">
        <v>64802.42</v>
      </c>
    </row>
    <row r="950" spans="2:33" x14ac:dyDescent="0.25">
      <c r="B950" s="25">
        <v>39443</v>
      </c>
      <c r="C950" s="3">
        <v>946</v>
      </c>
      <c r="D950" s="10">
        <v>18</v>
      </c>
      <c r="E950" s="9">
        <v>13</v>
      </c>
      <c r="F950" s="9">
        <v>5</v>
      </c>
      <c r="G950" s="9" t="s">
        <v>290</v>
      </c>
      <c r="H950" s="18">
        <v>0.1</v>
      </c>
      <c r="I950">
        <v>9.1495103510474962E-5</v>
      </c>
      <c r="J950" s="18">
        <v>20.260000000000002</v>
      </c>
      <c r="K950" s="18">
        <v>22.05</v>
      </c>
      <c r="L950" s="18">
        <v>0.91882086167800459</v>
      </c>
      <c r="N950" s="18">
        <v>1476.27</v>
      </c>
      <c r="O950" s="18">
        <v>3.0299999999999976</v>
      </c>
      <c r="P950" s="18">
        <v>0.96516567544604925</v>
      </c>
      <c r="Q950" s="8">
        <v>22.72</v>
      </c>
      <c r="R950" s="8">
        <v>23.52</v>
      </c>
      <c r="S950" s="8">
        <v>23.54</v>
      </c>
      <c r="T950" s="8">
        <v>23.45</v>
      </c>
      <c r="U950" s="8">
        <v>23.37</v>
      </c>
      <c r="V950" s="8">
        <v>23.28</v>
      </c>
      <c r="W950" s="8">
        <v>23.29</v>
      </c>
      <c r="X950" s="38" t="s">
        <v>222</v>
      </c>
      <c r="Y950" s="8">
        <v>163.16999999999999</v>
      </c>
      <c r="Z950" s="8">
        <v>163.16999999999999</v>
      </c>
      <c r="AA950">
        <v>66872.84</v>
      </c>
      <c r="AB950">
        <v>95379.24</v>
      </c>
      <c r="AC950">
        <v>116772.96</v>
      </c>
      <c r="AD950">
        <v>115992.32000000001</v>
      </c>
      <c r="AE950">
        <v>121669.58</v>
      </c>
      <c r="AF950" s="38">
        <v>60867.56</v>
      </c>
      <c r="AG950" s="38">
        <v>66872.84</v>
      </c>
    </row>
    <row r="951" spans="2:33" x14ac:dyDescent="0.25">
      <c r="B951" s="25">
        <v>39444</v>
      </c>
      <c r="C951" s="3">
        <v>947</v>
      </c>
      <c r="D951" s="10">
        <v>18</v>
      </c>
      <c r="E951" s="9">
        <v>12</v>
      </c>
      <c r="F951" s="9">
        <v>6</v>
      </c>
      <c r="G951" s="9" t="s">
        <v>290</v>
      </c>
      <c r="H951" s="18">
        <v>0.1</v>
      </c>
      <c r="I951">
        <v>9.1495103510474962E-5</v>
      </c>
      <c r="J951" s="18">
        <v>20.74</v>
      </c>
      <c r="K951" s="18">
        <v>22.56</v>
      </c>
      <c r="L951" s="18">
        <v>0.91932624113475181</v>
      </c>
      <c r="N951" s="18">
        <v>1478.49</v>
      </c>
      <c r="O951" s="18">
        <v>2.5600000000000023</v>
      </c>
      <c r="P951" s="18">
        <v>0.96082561078348783</v>
      </c>
      <c r="Q951" s="8">
        <v>22.81</v>
      </c>
      <c r="R951" s="8">
        <v>23.72</v>
      </c>
      <c r="S951" s="8">
        <v>23.74</v>
      </c>
      <c r="T951" s="8">
        <v>23.46</v>
      </c>
      <c r="U951" s="8">
        <v>23.33</v>
      </c>
      <c r="V951" s="8">
        <v>23.29</v>
      </c>
      <c r="W951" s="8">
        <v>23.3</v>
      </c>
      <c r="X951" s="38" t="s">
        <v>222</v>
      </c>
      <c r="Y951" s="8">
        <v>163.65</v>
      </c>
      <c r="Z951" s="8">
        <v>163.65</v>
      </c>
      <c r="AA951">
        <v>67247.460000000006</v>
      </c>
      <c r="AB951">
        <v>96198.78</v>
      </c>
      <c r="AC951">
        <v>117462.46</v>
      </c>
      <c r="AD951">
        <v>115969.92</v>
      </c>
      <c r="AE951">
        <v>121645.97</v>
      </c>
      <c r="AF951" s="38">
        <v>61202.97</v>
      </c>
      <c r="AG951" s="38">
        <v>67247.460000000006</v>
      </c>
    </row>
    <row r="952" spans="2:33" x14ac:dyDescent="0.25">
      <c r="B952" s="25">
        <v>39447</v>
      </c>
      <c r="C952" s="3">
        <v>948</v>
      </c>
      <c r="D952" s="10">
        <v>18</v>
      </c>
      <c r="E952" s="9">
        <v>11</v>
      </c>
      <c r="F952" s="9">
        <v>7</v>
      </c>
      <c r="G952" s="9" t="s">
        <v>290</v>
      </c>
      <c r="H952" s="18">
        <v>0.1</v>
      </c>
      <c r="I952">
        <v>2.745104253591979E-4</v>
      </c>
      <c r="J952" s="18">
        <v>22.5</v>
      </c>
      <c r="K952" s="18">
        <v>23.31</v>
      </c>
      <c r="L952" s="18">
        <v>0.96525096525096532</v>
      </c>
      <c r="N952" s="18">
        <v>1468.36</v>
      </c>
      <c r="O952" s="18">
        <v>1.379999999999999</v>
      </c>
      <c r="P952" s="18">
        <v>0.95576684580405125</v>
      </c>
      <c r="Q952" s="8">
        <v>23.12</v>
      </c>
      <c r="R952" s="8">
        <v>24.19</v>
      </c>
      <c r="S952" s="8">
        <v>24.19</v>
      </c>
      <c r="T952" s="8">
        <v>23.95</v>
      </c>
      <c r="U952" s="8">
        <v>23.84</v>
      </c>
      <c r="V952" s="8">
        <v>23.86</v>
      </c>
      <c r="W952" s="8">
        <v>23.88</v>
      </c>
      <c r="X952" s="38" t="s">
        <v>222</v>
      </c>
      <c r="Y952" s="8">
        <v>167.03</v>
      </c>
      <c r="Z952" s="8">
        <v>167.03</v>
      </c>
      <c r="AA952">
        <v>68346.52</v>
      </c>
      <c r="AB952">
        <v>98099.16</v>
      </c>
      <c r="AC952">
        <v>119808.83</v>
      </c>
      <c r="AD952">
        <v>118467.74</v>
      </c>
      <c r="AE952">
        <v>124467.82</v>
      </c>
      <c r="AF952" s="38">
        <v>62186.44</v>
      </c>
      <c r="AG952" s="38">
        <v>68346.52</v>
      </c>
    </row>
    <row r="953" spans="2:33" x14ac:dyDescent="0.25">
      <c r="B953" s="25">
        <v>39449</v>
      </c>
      <c r="C953" s="3">
        <v>949</v>
      </c>
      <c r="D953" s="10">
        <v>18</v>
      </c>
      <c r="E953" s="9">
        <v>10</v>
      </c>
      <c r="F953" s="9">
        <v>8</v>
      </c>
      <c r="G953" s="9" t="s">
        <v>290</v>
      </c>
      <c r="H953" s="18">
        <v>0.1</v>
      </c>
      <c r="I953">
        <v>1.8467955231948885E-4</v>
      </c>
      <c r="J953" s="18">
        <v>23.17</v>
      </c>
      <c r="K953" s="18">
        <v>23.6</v>
      </c>
      <c r="L953" s="18">
        <v>0.98177966101694913</v>
      </c>
      <c r="N953" s="18">
        <v>1447.16</v>
      </c>
      <c r="O953" s="18">
        <v>0.72999999999999687</v>
      </c>
      <c r="P953" s="18">
        <v>0.98027937551355793</v>
      </c>
      <c r="Q953" s="8">
        <v>23.86</v>
      </c>
      <c r="R953" s="8">
        <v>24.49</v>
      </c>
      <c r="S953" s="8">
        <v>24.34</v>
      </c>
      <c r="T953" s="8">
        <v>24.32</v>
      </c>
      <c r="U953" s="8">
        <v>24.23</v>
      </c>
      <c r="V953" s="8">
        <v>23.97</v>
      </c>
      <c r="W953" s="8">
        <v>23.9</v>
      </c>
      <c r="X953" s="38" t="s">
        <v>222</v>
      </c>
      <c r="Y953" s="8">
        <v>169.10999999999999</v>
      </c>
      <c r="Z953" s="8">
        <v>169.10999999999999</v>
      </c>
      <c r="AA953">
        <v>69936.17</v>
      </c>
      <c r="AB953">
        <v>99063.53</v>
      </c>
      <c r="AC953">
        <v>121063.59</v>
      </c>
      <c r="AD953">
        <v>120367.61</v>
      </c>
      <c r="AE953">
        <v>125732.45</v>
      </c>
      <c r="AF953" s="38">
        <v>63621.33</v>
      </c>
      <c r="AG953" s="38">
        <v>69936.17</v>
      </c>
    </row>
    <row r="954" spans="2:33" x14ac:dyDescent="0.25">
      <c r="B954" s="25">
        <v>39450</v>
      </c>
      <c r="C954" s="3">
        <v>950</v>
      </c>
      <c r="D954" s="10">
        <v>18</v>
      </c>
      <c r="E954" s="9">
        <v>9</v>
      </c>
      <c r="F954" s="9">
        <v>9</v>
      </c>
      <c r="G954" s="9" t="s">
        <v>290</v>
      </c>
      <c r="H954" s="18">
        <v>0.1</v>
      </c>
      <c r="I954">
        <v>9.2335513236285749E-5</v>
      </c>
      <c r="J954" s="18">
        <v>22.49</v>
      </c>
      <c r="K954" s="18">
        <v>22.81</v>
      </c>
      <c r="L954" s="18">
        <v>0.98597106532222711</v>
      </c>
      <c r="N954" s="18">
        <v>1447.16</v>
      </c>
      <c r="O954" s="18">
        <v>1.3399999999999999</v>
      </c>
      <c r="P954" s="18">
        <v>0.96338955162484585</v>
      </c>
      <c r="Q954" s="8">
        <v>23.42</v>
      </c>
      <c r="R954" s="8">
        <v>24.52</v>
      </c>
      <c r="S954" s="8">
        <v>24.31</v>
      </c>
      <c r="T954" s="8">
        <v>24.26</v>
      </c>
      <c r="U954" s="8">
        <v>24.21</v>
      </c>
      <c r="V954" s="8">
        <v>24.04</v>
      </c>
      <c r="W954" s="8">
        <v>23.83</v>
      </c>
      <c r="X954" s="38" t="s">
        <v>222</v>
      </c>
      <c r="Y954" s="8">
        <v>168.58999999999997</v>
      </c>
      <c r="Z954" s="8">
        <v>168.58999999999997</v>
      </c>
      <c r="AA954">
        <v>69349.58</v>
      </c>
      <c r="AB954">
        <v>99072.68</v>
      </c>
      <c r="AC954">
        <v>120850.85</v>
      </c>
      <c r="AD954">
        <v>120180.38</v>
      </c>
      <c r="AE954">
        <v>125717.98</v>
      </c>
      <c r="AF954" s="38">
        <v>63081.83</v>
      </c>
      <c r="AG954" s="38">
        <v>69349.58</v>
      </c>
    </row>
    <row r="955" spans="2:33" x14ac:dyDescent="0.25">
      <c r="B955" s="25">
        <v>39451</v>
      </c>
      <c r="C955" s="3">
        <v>951</v>
      </c>
      <c r="D955" s="10">
        <v>18</v>
      </c>
      <c r="E955" s="9">
        <v>8</v>
      </c>
      <c r="F955" s="9">
        <v>-8</v>
      </c>
      <c r="G955" s="9" t="s">
        <v>290</v>
      </c>
      <c r="H955" s="18">
        <v>0.1</v>
      </c>
      <c r="I955">
        <v>9.2335513236285749E-5</v>
      </c>
      <c r="J955" s="18">
        <v>23.94</v>
      </c>
      <c r="K955" s="18">
        <v>23.69</v>
      </c>
      <c r="L955" s="18">
        <v>1.0105529759392149</v>
      </c>
      <c r="N955" s="18">
        <v>1411.63</v>
      </c>
      <c r="O955" s="18">
        <v>0.58999999999999986</v>
      </c>
      <c r="P955" s="18">
        <v>0.98680527788884442</v>
      </c>
      <c r="Q955" s="8">
        <v>24.68</v>
      </c>
      <c r="R955" s="8">
        <v>25.3</v>
      </c>
      <c r="S955" s="8">
        <v>25.01</v>
      </c>
      <c r="T955" s="8">
        <v>24.83</v>
      </c>
      <c r="U955" s="8">
        <v>24.65</v>
      </c>
      <c r="V955" s="8">
        <v>24.57</v>
      </c>
      <c r="W955" s="8">
        <v>24.53</v>
      </c>
      <c r="X955" s="38" t="s">
        <v>222</v>
      </c>
      <c r="Y955" s="8">
        <v>173.57</v>
      </c>
      <c r="Z955" s="8">
        <v>173.57</v>
      </c>
      <c r="AA955">
        <v>72222.570000000007</v>
      </c>
      <c r="AB955">
        <v>102068.04</v>
      </c>
      <c r="AC955">
        <v>123986.41</v>
      </c>
      <c r="AD955">
        <v>122660.22</v>
      </c>
      <c r="AE955">
        <v>128534.1</v>
      </c>
      <c r="AF955" s="38">
        <v>65689.34</v>
      </c>
      <c r="AG955" s="38">
        <v>72222.570000000007</v>
      </c>
    </row>
    <row r="956" spans="2:33" x14ac:dyDescent="0.25">
      <c r="B956" s="25">
        <v>39454</v>
      </c>
      <c r="C956" s="3">
        <v>952</v>
      </c>
      <c r="D956" s="10">
        <v>18</v>
      </c>
      <c r="E956" s="9">
        <v>7</v>
      </c>
      <c r="F956" s="9">
        <v>-7</v>
      </c>
      <c r="G956" s="9" t="s">
        <v>290</v>
      </c>
      <c r="H956" s="18">
        <v>0.1</v>
      </c>
      <c r="I956">
        <v>2.7703211803697947E-4</v>
      </c>
      <c r="J956" s="18">
        <v>23.79</v>
      </c>
      <c r="K956" s="18">
        <v>23.22</v>
      </c>
      <c r="L956" s="18">
        <v>1.024547803617571</v>
      </c>
      <c r="M956" s="18">
        <v>24.22</v>
      </c>
      <c r="N956" s="18">
        <v>1416.18</v>
      </c>
      <c r="O956" s="18">
        <v>0.33999999999999986</v>
      </c>
      <c r="P956" s="18">
        <v>0.98288508557457221</v>
      </c>
      <c r="Q956" s="8">
        <v>24.12</v>
      </c>
      <c r="R956" s="8">
        <v>24.81</v>
      </c>
      <c r="S956" s="8">
        <v>24.54</v>
      </c>
      <c r="T956" s="8">
        <v>24.45</v>
      </c>
      <c r="U956" s="8">
        <v>24.37</v>
      </c>
      <c r="V956" s="8">
        <v>24.28</v>
      </c>
      <c r="W956" s="8">
        <v>24.13</v>
      </c>
      <c r="X956" s="38" t="s">
        <v>222</v>
      </c>
      <c r="Y956" s="8">
        <v>170.7</v>
      </c>
      <c r="Z956" s="8">
        <v>170.7</v>
      </c>
      <c r="AA956">
        <v>70751.88</v>
      </c>
      <c r="AB956">
        <v>100155.22</v>
      </c>
      <c r="AC956">
        <v>121954.32</v>
      </c>
      <c r="AD956">
        <v>121111.88</v>
      </c>
      <c r="AE956">
        <v>126895.36</v>
      </c>
      <c r="AF956" s="38">
        <v>64333.49</v>
      </c>
      <c r="AG956" s="38">
        <v>70751.88</v>
      </c>
    </row>
    <row r="957" spans="2:33" x14ac:dyDescent="0.25">
      <c r="B957" s="25">
        <v>39455</v>
      </c>
      <c r="C957" s="3">
        <v>953</v>
      </c>
      <c r="D957" s="10">
        <v>18</v>
      </c>
      <c r="E957" s="9">
        <v>6</v>
      </c>
      <c r="F957" s="9">
        <v>-6</v>
      </c>
      <c r="G957" s="9" t="s">
        <v>290</v>
      </c>
      <c r="H957" s="18">
        <v>0.1</v>
      </c>
      <c r="I957">
        <v>8.8694206912043327E-5</v>
      </c>
      <c r="J957" s="18">
        <v>25.43</v>
      </c>
      <c r="K957" s="18">
        <v>25.49</v>
      </c>
      <c r="L957" s="18">
        <v>0.99764613573950578</v>
      </c>
      <c r="M957" s="18">
        <v>25.18</v>
      </c>
      <c r="N957" s="18">
        <v>1390.19</v>
      </c>
      <c r="O957" s="18">
        <v>-0.57000000000000028</v>
      </c>
      <c r="P957" s="18">
        <v>1.0007836990595611</v>
      </c>
      <c r="Q957" s="8">
        <v>25.54</v>
      </c>
      <c r="R957" s="8">
        <v>25.9</v>
      </c>
      <c r="S957" s="8">
        <v>25.52</v>
      </c>
      <c r="T957" s="8">
        <v>25.35</v>
      </c>
      <c r="U957" s="8">
        <v>25.17</v>
      </c>
      <c r="V957" s="8">
        <v>25.07</v>
      </c>
      <c r="W957" s="8">
        <v>24.86</v>
      </c>
      <c r="X957" s="38" t="s">
        <v>222</v>
      </c>
      <c r="Y957" s="8">
        <v>177.41000000000003</v>
      </c>
      <c r="Z957" s="8">
        <v>177.41000000000003</v>
      </c>
      <c r="AA957">
        <v>74212.27</v>
      </c>
      <c r="AB957">
        <v>104298.27</v>
      </c>
      <c r="AC957">
        <v>126581.6</v>
      </c>
      <c r="AD957">
        <v>125259.52</v>
      </c>
      <c r="AE957">
        <v>131044.38</v>
      </c>
      <c r="AF957" s="38">
        <v>67474.259999999995</v>
      </c>
      <c r="AG957" s="38">
        <v>74212.27</v>
      </c>
    </row>
    <row r="958" spans="2:33" x14ac:dyDescent="0.25">
      <c r="B958" s="25">
        <v>39456</v>
      </c>
      <c r="C958" s="3">
        <v>954</v>
      </c>
      <c r="D958" s="10">
        <v>18</v>
      </c>
      <c r="E958" s="9">
        <v>5</v>
      </c>
      <c r="F958" s="9">
        <v>-5</v>
      </c>
      <c r="G958" s="9" t="s">
        <v>290</v>
      </c>
      <c r="H958" s="18">
        <v>0.1</v>
      </c>
      <c r="I958">
        <v>8.8694206912043327E-5</v>
      </c>
      <c r="J958" s="18">
        <v>24.12</v>
      </c>
      <c r="K958" s="18">
        <v>24.5</v>
      </c>
      <c r="L958" s="18">
        <v>0.98448979591836738</v>
      </c>
      <c r="M958" s="18">
        <v>24.48</v>
      </c>
      <c r="N958" s="18">
        <v>1409.13</v>
      </c>
      <c r="O958" s="18">
        <v>0.26999999999999957</v>
      </c>
      <c r="P958" s="18">
        <v>0.98457278481012656</v>
      </c>
      <c r="Q958" s="8">
        <v>24.89</v>
      </c>
      <c r="R958" s="8">
        <v>25.78</v>
      </c>
      <c r="S958" s="8">
        <v>25.28</v>
      </c>
      <c r="T958" s="8">
        <v>24.76</v>
      </c>
      <c r="U958" s="8">
        <v>24.66</v>
      </c>
      <c r="V958" s="8">
        <v>24.49</v>
      </c>
      <c r="W958" s="8">
        <v>24.39</v>
      </c>
      <c r="X958" s="38" t="s">
        <v>222</v>
      </c>
      <c r="Y958" s="8">
        <v>174.25</v>
      </c>
      <c r="Z958" s="8">
        <v>174.25</v>
      </c>
      <c r="AA958">
        <v>73450.2</v>
      </c>
      <c r="AB958">
        <v>103466.37</v>
      </c>
      <c r="AC958">
        <v>124136.79</v>
      </c>
      <c r="AD958">
        <v>122627.26</v>
      </c>
      <c r="AE958">
        <v>128280.77</v>
      </c>
      <c r="AF958" s="38">
        <v>66775.399999999994</v>
      </c>
      <c r="AG958" s="38">
        <v>73450.2</v>
      </c>
    </row>
    <row r="959" spans="2:33" x14ac:dyDescent="0.25">
      <c r="B959" s="25">
        <v>39457</v>
      </c>
      <c r="C959" s="3">
        <v>955</v>
      </c>
      <c r="D959" s="10">
        <v>18</v>
      </c>
      <c r="E959" s="9">
        <v>4</v>
      </c>
      <c r="F959" s="9">
        <v>-4</v>
      </c>
      <c r="G959" s="9" t="s">
        <v>290</v>
      </c>
      <c r="H959" s="18">
        <v>0.1</v>
      </c>
      <c r="I959">
        <v>8.8694206912043327E-5</v>
      </c>
      <c r="J959" s="18">
        <v>23.45</v>
      </c>
      <c r="K959" s="18">
        <v>23.95</v>
      </c>
      <c r="L959" s="18">
        <v>0.97912317327766174</v>
      </c>
      <c r="M959" s="18">
        <v>24.57</v>
      </c>
      <c r="N959" s="18">
        <v>1420.33</v>
      </c>
      <c r="O959" s="18">
        <v>0.42999999999999972</v>
      </c>
      <c r="P959" s="18">
        <v>0.98204814361485104</v>
      </c>
      <c r="Q959" s="8">
        <v>24.07</v>
      </c>
      <c r="R959" s="8">
        <v>24.95</v>
      </c>
      <c r="S959" s="8">
        <v>24.51</v>
      </c>
      <c r="T959" s="8">
        <v>24.36</v>
      </c>
      <c r="U959" s="8">
        <v>24.27</v>
      </c>
      <c r="V959" s="8">
        <v>24.15</v>
      </c>
      <c r="W959" s="8">
        <v>23.88</v>
      </c>
      <c r="X959" s="38" t="s">
        <v>222</v>
      </c>
      <c r="Y959" s="8">
        <v>170.19</v>
      </c>
      <c r="Z959" s="8">
        <v>170.19</v>
      </c>
      <c r="AA959">
        <v>71080.05</v>
      </c>
      <c r="AB959">
        <v>100283.54</v>
      </c>
      <c r="AC959">
        <v>121741.36</v>
      </c>
      <c r="AD959">
        <v>120689.48</v>
      </c>
      <c r="AE959">
        <v>126174.14</v>
      </c>
      <c r="AF959" s="38">
        <v>64614.71</v>
      </c>
      <c r="AG959" s="38">
        <v>71080.05</v>
      </c>
    </row>
    <row r="960" spans="2:33" x14ac:dyDescent="0.25">
      <c r="B960" s="25">
        <v>39458</v>
      </c>
      <c r="C960" s="3">
        <v>956</v>
      </c>
      <c r="D960" s="10">
        <v>18</v>
      </c>
      <c r="E960" s="9">
        <v>3</v>
      </c>
      <c r="F960" s="9">
        <v>-3</v>
      </c>
      <c r="G960" s="9" t="s">
        <v>290</v>
      </c>
      <c r="H960" s="18">
        <v>0.1</v>
      </c>
      <c r="I960">
        <v>8.8694206912043327E-5</v>
      </c>
      <c r="J960" s="18">
        <v>23.68</v>
      </c>
      <c r="K960" s="18">
        <v>24.5</v>
      </c>
      <c r="L960" s="18">
        <v>0.966530612244898</v>
      </c>
      <c r="M960" s="18">
        <v>24.96</v>
      </c>
      <c r="N960" s="18">
        <v>1401.02</v>
      </c>
      <c r="O960" s="18">
        <v>1.5700000000000003</v>
      </c>
      <c r="P960" s="18">
        <v>0.95815738963531671</v>
      </c>
      <c r="Q960" s="8">
        <v>24.96</v>
      </c>
      <c r="R960" s="8">
        <v>26.15</v>
      </c>
      <c r="S960" s="8">
        <v>26.05</v>
      </c>
      <c r="T960" s="8">
        <v>25.92</v>
      </c>
      <c r="U960" s="8">
        <v>25.5</v>
      </c>
      <c r="V960" s="8">
        <v>25.5</v>
      </c>
      <c r="W960" s="8">
        <v>25.25</v>
      </c>
      <c r="X960" s="38" t="s">
        <v>222</v>
      </c>
      <c r="Y960" s="8">
        <v>179.32999999999998</v>
      </c>
      <c r="Z960" s="8">
        <v>179.32999999999998</v>
      </c>
      <c r="AA960">
        <v>74377.19</v>
      </c>
      <c r="AB960">
        <v>106343.44</v>
      </c>
      <c r="AC960">
        <v>129523.77</v>
      </c>
      <c r="AD960">
        <v>127086.27</v>
      </c>
      <c r="AE960">
        <v>133126.25</v>
      </c>
      <c r="AF960" s="38">
        <v>67606.210000000006</v>
      </c>
      <c r="AG960" s="38">
        <v>74377.19</v>
      </c>
    </row>
    <row r="961" spans="2:33" x14ac:dyDescent="0.25">
      <c r="B961" s="25">
        <v>39461</v>
      </c>
      <c r="C961" s="3">
        <v>957</v>
      </c>
      <c r="D961" s="10">
        <v>18</v>
      </c>
      <c r="E961" s="9">
        <v>2</v>
      </c>
      <c r="F961" s="9">
        <v>-2</v>
      </c>
      <c r="G961" s="9" t="s">
        <v>290</v>
      </c>
      <c r="H961" s="18">
        <v>0.1</v>
      </c>
      <c r="I961">
        <v>2.6610622142086982E-4</v>
      </c>
      <c r="J961" s="18">
        <v>22.9</v>
      </c>
      <c r="K961" s="18">
        <v>23.67</v>
      </c>
      <c r="L961" s="18">
        <v>0.96746937051119553</v>
      </c>
      <c r="M961" s="18">
        <v>24.41</v>
      </c>
      <c r="N961" s="18">
        <v>1416.25</v>
      </c>
      <c r="O961" s="18">
        <v>1.870000000000001</v>
      </c>
      <c r="P961" s="18">
        <v>0.93179098524132431</v>
      </c>
      <c r="Q961" s="8">
        <v>23.36</v>
      </c>
      <c r="R961" s="8">
        <v>25.1</v>
      </c>
      <c r="S961" s="8">
        <v>25.07</v>
      </c>
      <c r="T961" s="8">
        <v>25.07</v>
      </c>
      <c r="U961" s="8">
        <v>24.89</v>
      </c>
      <c r="V961" s="8">
        <v>24.9</v>
      </c>
      <c r="W961" s="8">
        <v>24.77</v>
      </c>
      <c r="X961" s="38" t="s">
        <v>222</v>
      </c>
      <c r="Y961" s="8">
        <v>173.16</v>
      </c>
      <c r="Z961" s="8">
        <v>173.16</v>
      </c>
      <c r="AA961">
        <v>71220.639999999999</v>
      </c>
      <c r="AB961">
        <v>102341.07</v>
      </c>
      <c r="AC961">
        <v>125240.96000000001</v>
      </c>
      <c r="AD961">
        <v>123952.88</v>
      </c>
      <c r="AE961">
        <v>130142.25</v>
      </c>
      <c r="AF961" s="38">
        <v>64719.03</v>
      </c>
      <c r="AG961" s="38">
        <v>71220.639999999999</v>
      </c>
    </row>
    <row r="962" spans="2:33" x14ac:dyDescent="0.25">
      <c r="B962" s="25">
        <v>39462</v>
      </c>
      <c r="C962" s="3">
        <v>958</v>
      </c>
      <c r="D962" s="10">
        <v>18</v>
      </c>
      <c r="E962" s="9">
        <v>1</v>
      </c>
      <c r="F962" s="9">
        <v>-1</v>
      </c>
      <c r="G962" s="9" t="s">
        <v>290</v>
      </c>
      <c r="H962" s="18">
        <v>0.1</v>
      </c>
      <c r="I962">
        <v>8.5894031805588966E-5</v>
      </c>
      <c r="J962" s="18">
        <v>23.34</v>
      </c>
      <c r="K962" s="18">
        <v>24.39</v>
      </c>
      <c r="L962" s="18">
        <v>0.95694956949569487</v>
      </c>
      <c r="M962" s="18">
        <v>24.9</v>
      </c>
      <c r="N962" s="18">
        <v>1380.95</v>
      </c>
      <c r="O962" s="18">
        <v>1.370000000000001</v>
      </c>
      <c r="P962" s="18">
        <v>0.96044746304434669</v>
      </c>
      <c r="Q962" s="8">
        <v>24.04</v>
      </c>
      <c r="R962" s="8">
        <v>25.24</v>
      </c>
      <c r="S962" s="8">
        <v>25.03</v>
      </c>
      <c r="T962" s="8">
        <v>25.1</v>
      </c>
      <c r="U962" s="8">
        <v>24.91</v>
      </c>
      <c r="V962" s="8">
        <v>24.5</v>
      </c>
      <c r="W962" s="8">
        <v>24.71</v>
      </c>
      <c r="X962" s="38" t="s">
        <v>222</v>
      </c>
      <c r="Y962" s="8">
        <v>173.53</v>
      </c>
      <c r="Z962" s="8">
        <v>173.53</v>
      </c>
      <c r="AA962">
        <v>71710.990000000005</v>
      </c>
      <c r="AB962">
        <v>102227.4</v>
      </c>
      <c r="AC962">
        <v>125382.16</v>
      </c>
      <c r="AD962">
        <v>124065.85</v>
      </c>
      <c r="AE962">
        <v>129394.32</v>
      </c>
      <c r="AF962" s="38">
        <v>65159.06</v>
      </c>
      <c r="AG962" s="38">
        <v>71710.990000000005</v>
      </c>
    </row>
    <row r="963" spans="2:33" x14ac:dyDescent="0.25">
      <c r="B963" s="25">
        <v>39463</v>
      </c>
      <c r="C963" s="3">
        <v>959</v>
      </c>
      <c r="D963" s="10">
        <v>22</v>
      </c>
      <c r="E963" s="9">
        <v>22</v>
      </c>
      <c r="F963" s="9">
        <v>0</v>
      </c>
      <c r="G963" s="9" t="s">
        <v>291</v>
      </c>
      <c r="H963" s="18">
        <v>0.1</v>
      </c>
      <c r="I963">
        <v>8.5894031805588966E-5</v>
      </c>
      <c r="J963" s="18">
        <v>24.38</v>
      </c>
      <c r="K963" s="18">
        <v>24.36</v>
      </c>
      <c r="L963" s="18">
        <v>1.0008210180623973</v>
      </c>
      <c r="M963" s="18">
        <v>24.64</v>
      </c>
      <c r="N963" s="18">
        <v>1373.2</v>
      </c>
      <c r="O963" s="18">
        <v>1.9999999999999574E-2</v>
      </c>
      <c r="P963" s="18">
        <v>0.99561752988047791</v>
      </c>
      <c r="Q963" s="8">
        <v>24.99</v>
      </c>
      <c r="R963" s="8">
        <v>25.03</v>
      </c>
      <c r="S963" s="8">
        <v>25.1</v>
      </c>
      <c r="T963" s="8">
        <v>24.94</v>
      </c>
      <c r="U963" s="8">
        <v>24.5</v>
      </c>
      <c r="V963" s="8">
        <v>24.42</v>
      </c>
      <c r="W963" s="8">
        <v>24.4</v>
      </c>
      <c r="X963" s="38" t="s">
        <v>222</v>
      </c>
      <c r="Y963" s="8">
        <v>173.38000000000002</v>
      </c>
      <c r="Z963" s="8">
        <v>173.38000000000002</v>
      </c>
      <c r="AA963">
        <v>71006.86</v>
      </c>
      <c r="AB963">
        <v>102236.18</v>
      </c>
      <c r="AC963">
        <v>125392.93</v>
      </c>
      <c r="AD963">
        <v>124225.92</v>
      </c>
      <c r="AE963">
        <v>128951.54</v>
      </c>
      <c r="AF963" s="38">
        <v>64513.67</v>
      </c>
      <c r="AG963" s="38">
        <v>71006.86</v>
      </c>
    </row>
    <row r="964" spans="2:33" x14ac:dyDescent="0.25">
      <c r="B964" s="25">
        <v>39464</v>
      </c>
      <c r="C964" s="3">
        <v>960</v>
      </c>
      <c r="D964" s="10">
        <v>22</v>
      </c>
      <c r="E964" s="9">
        <v>21</v>
      </c>
      <c r="F964" s="9">
        <v>1</v>
      </c>
      <c r="G964" s="9" t="s">
        <v>291</v>
      </c>
      <c r="H964" s="18">
        <v>0.1</v>
      </c>
      <c r="I964">
        <v>8.5894031805588966E-5</v>
      </c>
      <c r="J964" s="18">
        <v>28.46</v>
      </c>
      <c r="K964" s="18">
        <v>26.44</v>
      </c>
      <c r="L964" s="18">
        <v>1.0763993948562784</v>
      </c>
      <c r="M964" s="18">
        <v>26.52</v>
      </c>
      <c r="N964" s="18">
        <v>1333.25</v>
      </c>
      <c r="O964" s="18">
        <v>-2.4700000000000024</v>
      </c>
      <c r="P964" s="18">
        <v>1.0089786756453423</v>
      </c>
      <c r="Q964" s="8">
        <v>26.97</v>
      </c>
      <c r="R964" s="8">
        <v>26.62</v>
      </c>
      <c r="S964" s="8">
        <v>26.73</v>
      </c>
      <c r="T964" s="8">
        <v>26.36</v>
      </c>
      <c r="U964" s="8">
        <v>26.25</v>
      </c>
      <c r="V964" s="8">
        <v>26.2</v>
      </c>
      <c r="W964" s="8">
        <v>25.99</v>
      </c>
      <c r="X964" s="38" t="s">
        <v>222</v>
      </c>
      <c r="Y964" s="8">
        <v>185.12</v>
      </c>
      <c r="Z964" s="8">
        <v>185.12</v>
      </c>
      <c r="AA964">
        <v>76588.179999999993</v>
      </c>
      <c r="AB964">
        <v>108745.99</v>
      </c>
      <c r="AC964">
        <v>133501.41</v>
      </c>
      <c r="AD964">
        <v>131390.04999999999</v>
      </c>
      <c r="AE964">
        <v>137621.15</v>
      </c>
      <c r="AF964" s="38">
        <v>69579.06</v>
      </c>
      <c r="AG964" s="38">
        <v>76588.179999999993</v>
      </c>
    </row>
    <row r="965" spans="2:33" x14ac:dyDescent="0.25">
      <c r="B965" s="25">
        <v>39465</v>
      </c>
      <c r="C965" s="3">
        <v>961</v>
      </c>
      <c r="D965" s="10">
        <v>22</v>
      </c>
      <c r="E965" s="9">
        <v>20</v>
      </c>
      <c r="F965" s="9">
        <v>2</v>
      </c>
      <c r="G965" s="9" t="s">
        <v>291</v>
      </c>
      <c r="H965" s="18">
        <v>0.1</v>
      </c>
      <c r="I965">
        <v>8.5894031805588966E-5</v>
      </c>
      <c r="J965" s="18">
        <v>27.18</v>
      </c>
      <c r="K965" s="18">
        <v>25.99</v>
      </c>
      <c r="L965" s="18">
        <v>1.045786841092728</v>
      </c>
      <c r="M965" s="18">
        <v>26.11</v>
      </c>
      <c r="N965" s="18">
        <v>1325.19</v>
      </c>
      <c r="O965" s="18">
        <v>-1.5700000000000003</v>
      </c>
      <c r="P965" s="18">
        <v>1.0232907588279487</v>
      </c>
      <c r="Q965" s="8">
        <v>27.24</v>
      </c>
      <c r="R965" s="8">
        <v>26.71</v>
      </c>
      <c r="S965" s="8">
        <v>26.62</v>
      </c>
      <c r="T965" s="8">
        <v>26.19</v>
      </c>
      <c r="U965" s="8">
        <v>26.01</v>
      </c>
      <c r="V965" s="8">
        <v>25.88</v>
      </c>
      <c r="W965" s="8">
        <v>25.61</v>
      </c>
      <c r="X965" s="38" t="s">
        <v>222</v>
      </c>
      <c r="Y965" s="8">
        <v>184.26</v>
      </c>
      <c r="Z965" s="8">
        <v>184.26</v>
      </c>
      <c r="AA965">
        <v>77315.87</v>
      </c>
      <c r="AB965">
        <v>109048.61</v>
      </c>
      <c r="AC965">
        <v>132935.51999999999</v>
      </c>
      <c r="AD965">
        <v>130521.93</v>
      </c>
      <c r="AE965">
        <v>136324.32</v>
      </c>
      <c r="AF965" s="38">
        <v>70234.179999999993</v>
      </c>
      <c r="AG965" s="38">
        <v>77315.87</v>
      </c>
    </row>
    <row r="966" spans="2:33" x14ac:dyDescent="0.25">
      <c r="B966" s="25">
        <v>39469</v>
      </c>
      <c r="C966" s="3">
        <v>962</v>
      </c>
      <c r="D966" s="10">
        <v>22</v>
      </c>
      <c r="E966" s="9">
        <v>19</v>
      </c>
      <c r="F966" s="9">
        <v>3</v>
      </c>
      <c r="G966" s="9" t="s">
        <v>291</v>
      </c>
      <c r="H966" s="18">
        <v>0.1</v>
      </c>
      <c r="I966">
        <v>3.436203964659601E-4</v>
      </c>
      <c r="J966" s="18">
        <v>31.01</v>
      </c>
      <c r="K966" s="18">
        <v>27.39</v>
      </c>
      <c r="L966" s="18">
        <v>1.1321650237312888</v>
      </c>
      <c r="M966" s="18">
        <v>26.87</v>
      </c>
      <c r="N966" s="18">
        <v>1310.5</v>
      </c>
      <c r="O966" s="18">
        <v>-5.5</v>
      </c>
      <c r="P966" s="18">
        <v>1.0483931947069944</v>
      </c>
      <c r="Q966" s="8">
        <v>27.73</v>
      </c>
      <c r="R966" s="8">
        <v>26.38</v>
      </c>
      <c r="S966" s="8">
        <v>26.45</v>
      </c>
      <c r="T966" s="8">
        <v>25.77</v>
      </c>
      <c r="U966" s="8">
        <v>25.7</v>
      </c>
      <c r="V966" s="8">
        <v>25.71</v>
      </c>
      <c r="W966" s="8">
        <v>25.51</v>
      </c>
      <c r="X966" s="38" t="s">
        <v>222</v>
      </c>
      <c r="Y966" s="8">
        <v>183.25</v>
      </c>
      <c r="Z966" s="8">
        <v>183.25</v>
      </c>
      <c r="AA966">
        <v>78418.69</v>
      </c>
      <c r="AB966">
        <v>107827.29</v>
      </c>
      <c r="AC966">
        <v>131959.76</v>
      </c>
      <c r="AD966">
        <v>128546.51</v>
      </c>
      <c r="AE966">
        <v>134874.47</v>
      </c>
      <c r="AF966" s="38">
        <v>71211.86</v>
      </c>
      <c r="AG966" s="38">
        <v>78418.69</v>
      </c>
    </row>
    <row r="967" spans="2:33" x14ac:dyDescent="0.25">
      <c r="B967" s="25">
        <v>39470</v>
      </c>
      <c r="C967" s="3">
        <v>963</v>
      </c>
      <c r="D967" s="10">
        <v>22</v>
      </c>
      <c r="E967" s="9">
        <v>18</v>
      </c>
      <c r="F967" s="9">
        <v>4</v>
      </c>
      <c r="G967" s="9" t="s">
        <v>291</v>
      </c>
      <c r="H967" s="18">
        <v>0.1</v>
      </c>
      <c r="I967">
        <v>6.6033502856832627E-5</v>
      </c>
      <c r="J967" s="18">
        <v>29.02</v>
      </c>
      <c r="K967" s="18">
        <v>26.25</v>
      </c>
      <c r="L967" s="18">
        <v>1.1055238095238096</v>
      </c>
      <c r="M967" s="18">
        <v>25.73</v>
      </c>
      <c r="N967" s="18">
        <v>1338.6</v>
      </c>
      <c r="O967" s="18">
        <v>-4.3900000000000006</v>
      </c>
      <c r="P967" s="18">
        <v>1.0381439244986237</v>
      </c>
      <c r="Q967" s="8">
        <v>26.4</v>
      </c>
      <c r="R967" s="8">
        <v>25.3</v>
      </c>
      <c r="S967" s="8">
        <v>25.43</v>
      </c>
      <c r="T967" s="8">
        <v>24.98</v>
      </c>
      <c r="U967" s="8">
        <v>25</v>
      </c>
      <c r="V967" s="8">
        <v>24.85</v>
      </c>
      <c r="W967" s="8">
        <v>24.63</v>
      </c>
      <c r="X967" s="38" t="s">
        <v>222</v>
      </c>
      <c r="Y967" s="8">
        <v>176.59</v>
      </c>
      <c r="Z967" s="8">
        <v>176.59</v>
      </c>
      <c r="AA967">
        <v>74758.81</v>
      </c>
      <c r="AB967">
        <v>103466.65</v>
      </c>
      <c r="AC967">
        <v>127065.38</v>
      </c>
      <c r="AD967">
        <v>124694.02</v>
      </c>
      <c r="AE967">
        <v>130745.55</v>
      </c>
      <c r="AF967" s="38">
        <v>67883.63</v>
      </c>
      <c r="AG967" s="38">
        <v>74758.81</v>
      </c>
    </row>
    <row r="968" spans="2:33" x14ac:dyDescent="0.25">
      <c r="B968" s="25">
        <v>39471</v>
      </c>
      <c r="C968" s="3">
        <v>964</v>
      </c>
      <c r="D968" s="10">
        <v>22</v>
      </c>
      <c r="E968" s="9">
        <v>17</v>
      </c>
      <c r="F968" s="9">
        <v>5</v>
      </c>
      <c r="G968" s="9" t="s">
        <v>291</v>
      </c>
      <c r="H968" s="18">
        <v>0.1</v>
      </c>
      <c r="I968">
        <v>6.6033502856832627E-5</v>
      </c>
      <c r="J968" s="18">
        <v>27.78</v>
      </c>
      <c r="K968" s="18">
        <v>26</v>
      </c>
      <c r="L968" s="18">
        <v>1.0684615384615386</v>
      </c>
      <c r="M968" s="18">
        <v>25.74</v>
      </c>
      <c r="N968" s="18">
        <v>1352.07</v>
      </c>
      <c r="O968" s="18">
        <v>-3.0700000000000003</v>
      </c>
      <c r="P968" s="18">
        <v>1.0397324940991344</v>
      </c>
      <c r="Q968" s="8">
        <v>26.43</v>
      </c>
      <c r="R968" s="8">
        <v>25.34</v>
      </c>
      <c r="S968" s="8">
        <v>25.42</v>
      </c>
      <c r="T968" s="8">
        <v>25.2</v>
      </c>
      <c r="U968" s="8">
        <v>24.98</v>
      </c>
      <c r="V968" s="8">
        <v>25</v>
      </c>
      <c r="W968" s="8">
        <v>24.71</v>
      </c>
      <c r="X968" s="38" t="s">
        <v>222</v>
      </c>
      <c r="Y968" s="8">
        <v>177.08</v>
      </c>
      <c r="Z968" s="8">
        <v>177.08</v>
      </c>
      <c r="AA968">
        <v>74856.009999999995</v>
      </c>
      <c r="AB968">
        <v>103590.46</v>
      </c>
      <c r="AC968">
        <v>127285.85</v>
      </c>
      <c r="AD968">
        <v>125528.01</v>
      </c>
      <c r="AE968">
        <v>131310.71</v>
      </c>
      <c r="AF968" s="38">
        <v>67967.41</v>
      </c>
      <c r="AG968" s="38">
        <v>74856.009999999995</v>
      </c>
    </row>
    <row r="969" spans="2:33" x14ac:dyDescent="0.25">
      <c r="B969" s="25">
        <v>39472</v>
      </c>
      <c r="C969" s="3">
        <v>965</v>
      </c>
      <c r="D969" s="10">
        <v>22</v>
      </c>
      <c r="E969" s="9">
        <v>16</v>
      </c>
      <c r="F969" s="9">
        <v>6</v>
      </c>
      <c r="G969" s="9" t="s">
        <v>291</v>
      </c>
      <c r="H969" s="18">
        <v>0.1</v>
      </c>
      <c r="I969">
        <v>6.6033502856832627E-5</v>
      </c>
      <c r="J969" s="18">
        <v>29.08</v>
      </c>
      <c r="K969" s="18">
        <v>26.86</v>
      </c>
      <c r="L969" s="18">
        <v>1.0826507818317199</v>
      </c>
      <c r="M969" s="18">
        <v>26.48</v>
      </c>
      <c r="N969" s="18">
        <v>1330.61</v>
      </c>
      <c r="O969" s="18">
        <v>-4.0999999999999979</v>
      </c>
      <c r="P969" s="18">
        <v>1.0392385392385393</v>
      </c>
      <c r="Q969" s="8">
        <v>26.75</v>
      </c>
      <c r="R969" s="8">
        <v>25.8</v>
      </c>
      <c r="S969" s="8">
        <v>25.74</v>
      </c>
      <c r="T969" s="8">
        <v>25.63</v>
      </c>
      <c r="U969" s="8">
        <v>25.38</v>
      </c>
      <c r="V969" s="8">
        <v>25.2</v>
      </c>
      <c r="W969" s="8">
        <v>24.98</v>
      </c>
      <c r="X969" s="38" t="s">
        <v>222</v>
      </c>
      <c r="Y969" s="8">
        <v>179.47999999999996</v>
      </c>
      <c r="Z969" s="8">
        <v>179.47999999999996</v>
      </c>
      <c r="AA969">
        <v>75886.95</v>
      </c>
      <c r="AB969">
        <v>105320.22</v>
      </c>
      <c r="AC969">
        <v>129050.96</v>
      </c>
      <c r="AD969">
        <v>127642.5</v>
      </c>
      <c r="AE969">
        <v>133045.25</v>
      </c>
      <c r="AF969" s="38">
        <v>68898.990000000005</v>
      </c>
      <c r="AG969" s="38">
        <v>75886.95</v>
      </c>
    </row>
    <row r="970" spans="2:33" x14ac:dyDescent="0.25">
      <c r="B970" s="25">
        <v>39475</v>
      </c>
      <c r="C970" s="3">
        <v>966</v>
      </c>
      <c r="D970" s="10">
        <v>22</v>
      </c>
      <c r="E970" s="9">
        <v>15</v>
      </c>
      <c r="F970" s="9">
        <v>7</v>
      </c>
      <c r="G970" s="9" t="s">
        <v>291</v>
      </c>
      <c r="H970" s="18">
        <v>0.1</v>
      </c>
      <c r="I970">
        <v>1.9811359012855689E-4</v>
      </c>
      <c r="J970" s="18">
        <v>27.78</v>
      </c>
      <c r="K970" s="18">
        <v>25.97</v>
      </c>
      <c r="L970" s="18">
        <v>1.0696958028494417</v>
      </c>
      <c r="M970" s="18">
        <v>25.73</v>
      </c>
      <c r="N970" s="18">
        <v>1353.96</v>
      </c>
      <c r="O970" s="18">
        <v>-3.0100000000000016</v>
      </c>
      <c r="P970" s="18">
        <v>1.0368608799048751</v>
      </c>
      <c r="Q970" s="8">
        <v>26.16</v>
      </c>
      <c r="R970" s="8">
        <v>25.37</v>
      </c>
      <c r="S970" s="8">
        <v>25.23</v>
      </c>
      <c r="T970" s="8">
        <v>25.13</v>
      </c>
      <c r="U970" s="8">
        <v>25.02</v>
      </c>
      <c r="V970" s="8">
        <v>24.95</v>
      </c>
      <c r="W970" s="8">
        <v>24.77</v>
      </c>
      <c r="X970" s="38" t="s">
        <v>222</v>
      </c>
      <c r="Y970" s="8">
        <v>176.63</v>
      </c>
      <c r="Z970" s="8">
        <v>176.63</v>
      </c>
      <c r="AA970">
        <v>74355.16</v>
      </c>
      <c r="AB970">
        <v>103480.46</v>
      </c>
      <c r="AC970">
        <v>126532.07</v>
      </c>
      <c r="AD970">
        <v>125392.47</v>
      </c>
      <c r="AE970">
        <v>131290.04999999999</v>
      </c>
      <c r="AF970" s="38">
        <v>67494.600000000006</v>
      </c>
      <c r="AG970" s="38">
        <v>74355.16</v>
      </c>
    </row>
    <row r="971" spans="2:33" x14ac:dyDescent="0.25">
      <c r="B971" s="25">
        <v>39476</v>
      </c>
      <c r="C971" s="3">
        <v>967</v>
      </c>
      <c r="D971" s="10">
        <v>22</v>
      </c>
      <c r="E971" s="9">
        <v>14</v>
      </c>
      <c r="F971" s="9">
        <v>8</v>
      </c>
      <c r="G971" s="9" t="s">
        <v>291</v>
      </c>
      <c r="H971" s="18">
        <v>0.1</v>
      </c>
      <c r="I971">
        <v>6.5055400529479002E-5</v>
      </c>
      <c r="J971" s="18">
        <v>27.32</v>
      </c>
      <c r="K971" s="18">
        <v>25.65</v>
      </c>
      <c r="L971" s="18">
        <v>1.0651072124756336</v>
      </c>
      <c r="M971" s="18">
        <v>25.43</v>
      </c>
      <c r="N971" s="18">
        <v>1362.3</v>
      </c>
      <c r="O971" s="18">
        <v>-2.6499999999999986</v>
      </c>
      <c r="P971" s="18">
        <v>1.0338716029933044</v>
      </c>
      <c r="Q971" s="8">
        <v>26.25</v>
      </c>
      <c r="R971" s="8">
        <v>25.25</v>
      </c>
      <c r="S971" s="8">
        <v>25.39</v>
      </c>
      <c r="T971" s="8">
        <v>25.11</v>
      </c>
      <c r="U971" s="8">
        <v>24.79</v>
      </c>
      <c r="V971" s="8">
        <v>24.82</v>
      </c>
      <c r="W971" s="8">
        <v>24.67</v>
      </c>
      <c r="X971" s="38" t="s">
        <v>222</v>
      </c>
      <c r="Y971" s="8">
        <v>176.27999999999997</v>
      </c>
      <c r="Z971" s="8">
        <v>176.27999999999997</v>
      </c>
      <c r="AA971">
        <v>74399.19</v>
      </c>
      <c r="AB971">
        <v>103412.88</v>
      </c>
      <c r="AC971">
        <v>127015.14</v>
      </c>
      <c r="AD971">
        <v>124919.03</v>
      </c>
      <c r="AE971">
        <v>130582.17</v>
      </c>
      <c r="AF971" s="38">
        <v>67530.17</v>
      </c>
      <c r="AG971" s="38">
        <v>74399.19</v>
      </c>
    </row>
    <row r="972" spans="2:33" x14ac:dyDescent="0.25">
      <c r="B972" s="25">
        <v>39477</v>
      </c>
      <c r="C972" s="3">
        <v>968</v>
      </c>
      <c r="D972" s="10">
        <v>22</v>
      </c>
      <c r="E972" s="9">
        <v>13</v>
      </c>
      <c r="F972" s="9">
        <v>9</v>
      </c>
      <c r="G972" s="9" t="s">
        <v>291</v>
      </c>
      <c r="H972" s="18">
        <v>0.1</v>
      </c>
      <c r="I972">
        <v>6.5055400529479002E-5</v>
      </c>
      <c r="J972" s="18">
        <v>27.62</v>
      </c>
      <c r="K972" s="18">
        <v>26.08</v>
      </c>
      <c r="L972" s="18">
        <v>1.0590490797546013</v>
      </c>
      <c r="M972" s="18">
        <v>25.68</v>
      </c>
      <c r="N972" s="18">
        <v>1355.81</v>
      </c>
      <c r="O972" s="18">
        <v>-2.9200000000000017</v>
      </c>
      <c r="P972" s="18">
        <v>1.023091976516634</v>
      </c>
      <c r="Q972" s="8">
        <v>26.14</v>
      </c>
      <c r="R972" s="8">
        <v>25.56</v>
      </c>
      <c r="S972" s="8">
        <v>25.55</v>
      </c>
      <c r="T972" s="8">
        <v>25.27</v>
      </c>
      <c r="U972" s="8">
        <v>25.08</v>
      </c>
      <c r="V972" s="8">
        <v>25.09</v>
      </c>
      <c r="W972" s="8">
        <v>24.7</v>
      </c>
      <c r="X972" s="38" t="s">
        <v>222</v>
      </c>
      <c r="Y972" s="8">
        <v>177.39</v>
      </c>
      <c r="Z972" s="8">
        <v>177.39</v>
      </c>
      <c r="AA972">
        <v>74582.009999999995</v>
      </c>
      <c r="AB972">
        <v>104435.61</v>
      </c>
      <c r="AC972">
        <v>127827.44</v>
      </c>
      <c r="AD972">
        <v>125993.27</v>
      </c>
      <c r="AE972">
        <v>131758.82</v>
      </c>
      <c r="AF972" s="38">
        <v>67691.72</v>
      </c>
      <c r="AG972" s="38">
        <v>74582.009999999995</v>
      </c>
    </row>
    <row r="973" spans="2:33" x14ac:dyDescent="0.25">
      <c r="B973" s="25">
        <v>39478</v>
      </c>
      <c r="C973" s="3">
        <v>969</v>
      </c>
      <c r="D973" s="10">
        <v>22</v>
      </c>
      <c r="E973" s="9">
        <v>12</v>
      </c>
      <c r="F973" s="9">
        <v>10</v>
      </c>
      <c r="G973" s="9" t="s">
        <v>291</v>
      </c>
      <c r="H973" s="18">
        <v>0.1</v>
      </c>
      <c r="I973">
        <v>6.5055400529479002E-5</v>
      </c>
      <c r="J973" s="18">
        <v>26.2</v>
      </c>
      <c r="K973" s="18">
        <v>25.21</v>
      </c>
      <c r="L973" s="18">
        <v>1.0392701309004362</v>
      </c>
      <c r="M973" s="18">
        <v>22.83</v>
      </c>
      <c r="N973" s="18">
        <v>1378.55</v>
      </c>
      <c r="O973" s="18">
        <v>-2.09</v>
      </c>
      <c r="P973" s="18">
        <v>1.0194831013916501</v>
      </c>
      <c r="Q973" s="8">
        <v>25.64</v>
      </c>
      <c r="R973" s="8">
        <v>25.31</v>
      </c>
      <c r="S973" s="8">
        <v>25.15</v>
      </c>
      <c r="T973" s="8">
        <v>24.78</v>
      </c>
      <c r="U973" s="8">
        <v>24.52</v>
      </c>
      <c r="V973" s="8">
        <v>24.56</v>
      </c>
      <c r="W973" s="8">
        <v>24.11</v>
      </c>
      <c r="X973" s="38" t="s">
        <v>222</v>
      </c>
      <c r="Y973" s="8">
        <v>174.07</v>
      </c>
      <c r="Z973" s="8">
        <v>174.07</v>
      </c>
      <c r="AA973">
        <v>73473.27</v>
      </c>
      <c r="AB973">
        <v>103142.11</v>
      </c>
      <c r="AC973">
        <v>125618.83</v>
      </c>
      <c r="AD973">
        <v>123390.82</v>
      </c>
      <c r="AE973">
        <v>128918.69</v>
      </c>
      <c r="AF973" s="38">
        <v>66681.009999999995</v>
      </c>
      <c r="AG973" s="38">
        <v>73473.27</v>
      </c>
    </row>
    <row r="974" spans="2:33" x14ac:dyDescent="0.25">
      <c r="B974" s="25">
        <v>39479</v>
      </c>
      <c r="C974" s="3">
        <v>970</v>
      </c>
      <c r="D974" s="10">
        <v>22</v>
      </c>
      <c r="E974" s="9">
        <v>11</v>
      </c>
      <c r="F974" s="9">
        <v>11</v>
      </c>
      <c r="G974" s="9" t="s">
        <v>291</v>
      </c>
      <c r="H974" s="18">
        <v>0.1</v>
      </c>
      <c r="I974">
        <v>6.5055400529479002E-5</v>
      </c>
      <c r="J974" s="18">
        <v>24.02</v>
      </c>
      <c r="K974" s="18">
        <v>24.11</v>
      </c>
      <c r="L974" s="18">
        <v>0.99626710908336791</v>
      </c>
      <c r="M974" s="18">
        <v>24.18</v>
      </c>
      <c r="N974" s="18">
        <v>1395.42</v>
      </c>
      <c r="O974" s="18">
        <v>-5.0000000000000711E-2</v>
      </c>
      <c r="P974" s="18">
        <v>1.0101214574898785</v>
      </c>
      <c r="Q974" s="8">
        <v>24.95</v>
      </c>
      <c r="R974" s="8">
        <v>24.66</v>
      </c>
      <c r="S974" s="8">
        <v>24.7</v>
      </c>
      <c r="T974" s="8">
        <v>24.24</v>
      </c>
      <c r="U974" s="8">
        <v>23.91</v>
      </c>
      <c r="V974" s="8">
        <v>22.6</v>
      </c>
      <c r="W974" s="8">
        <v>23.97</v>
      </c>
      <c r="X974" s="38" t="s">
        <v>222</v>
      </c>
      <c r="Y974" s="8">
        <v>169.03</v>
      </c>
      <c r="Z974" s="8">
        <v>169.03</v>
      </c>
      <c r="AA974">
        <v>71545.679999999993</v>
      </c>
      <c r="AB974">
        <v>100900.38</v>
      </c>
      <c r="AC974">
        <v>123136.26</v>
      </c>
      <c r="AD974">
        <v>120520.56</v>
      </c>
      <c r="AE974">
        <v>123824.68</v>
      </c>
      <c r="AF974" s="38">
        <v>64927.28</v>
      </c>
      <c r="AG974" s="38">
        <v>71545.679999999993</v>
      </c>
    </row>
    <row r="975" spans="2:33" x14ac:dyDescent="0.25">
      <c r="B975" s="25">
        <v>39482</v>
      </c>
      <c r="C975" s="3">
        <v>971</v>
      </c>
      <c r="D975" s="10">
        <v>22</v>
      </c>
      <c r="E975" s="9">
        <v>10</v>
      </c>
      <c r="F975" s="9">
        <v>12</v>
      </c>
      <c r="G975" s="9" t="s">
        <v>291</v>
      </c>
      <c r="H975" s="18">
        <v>0.1</v>
      </c>
      <c r="I975">
        <v>1.9517889847930903E-4</v>
      </c>
      <c r="J975" s="18">
        <v>25.99</v>
      </c>
      <c r="K975" s="18">
        <v>25.36</v>
      </c>
      <c r="L975" s="18">
        <v>1.0248422712933754</v>
      </c>
      <c r="M975" s="18">
        <v>25.13</v>
      </c>
      <c r="N975" s="18">
        <v>1380.82</v>
      </c>
      <c r="O975" s="18">
        <v>-1.9799999999999969</v>
      </c>
      <c r="P975" s="18">
        <v>1.0254270957489073</v>
      </c>
      <c r="Q975" s="8">
        <v>25.81</v>
      </c>
      <c r="R975" s="8">
        <v>25.56</v>
      </c>
      <c r="S975" s="8">
        <v>25.17</v>
      </c>
      <c r="T975" s="8">
        <v>24.51</v>
      </c>
      <c r="U975" s="8">
        <v>24.2</v>
      </c>
      <c r="V975" s="8">
        <v>23.96</v>
      </c>
      <c r="W975" s="8">
        <v>24.01</v>
      </c>
      <c r="X975" s="38" t="s">
        <v>222</v>
      </c>
      <c r="Y975" s="8">
        <v>173.22</v>
      </c>
      <c r="Z975" s="8">
        <v>173.22</v>
      </c>
      <c r="AA975">
        <v>74104.45</v>
      </c>
      <c r="AB975">
        <v>103640.48</v>
      </c>
      <c r="AC975">
        <v>124977.99</v>
      </c>
      <c r="AD975">
        <v>121951.2</v>
      </c>
      <c r="AE975">
        <v>126996.16</v>
      </c>
      <c r="AF975" s="38">
        <v>67236.67</v>
      </c>
      <c r="AG975" s="38">
        <v>74104.45</v>
      </c>
    </row>
    <row r="976" spans="2:33" x14ac:dyDescent="0.25">
      <c r="B976" s="25">
        <v>39483</v>
      </c>
      <c r="C976" s="3">
        <v>972</v>
      </c>
      <c r="D976" s="10">
        <v>22</v>
      </c>
      <c r="E976" s="9">
        <v>9</v>
      </c>
      <c r="F976" s="9">
        <v>13</v>
      </c>
      <c r="G976" s="9" t="s">
        <v>291</v>
      </c>
      <c r="H976" s="18">
        <v>0.1</v>
      </c>
      <c r="I976">
        <v>6.2121621492661205E-5</v>
      </c>
      <c r="J976" s="18">
        <v>28.24</v>
      </c>
      <c r="K976" s="18">
        <v>26.99</v>
      </c>
      <c r="L976" s="18">
        <v>1.0463134494257131</v>
      </c>
      <c r="M976" s="18">
        <v>26.58</v>
      </c>
      <c r="N976" s="18">
        <v>1336.64</v>
      </c>
      <c r="O976" s="18">
        <v>-3.1699999999999982</v>
      </c>
      <c r="P976" s="18">
        <v>1.0285392414570034</v>
      </c>
      <c r="Q976" s="8">
        <v>27.39</v>
      </c>
      <c r="R976" s="8">
        <v>26.92</v>
      </c>
      <c r="S976" s="8">
        <v>26.63</v>
      </c>
      <c r="T976" s="8">
        <v>25.92</v>
      </c>
      <c r="U976" s="8">
        <v>25.33</v>
      </c>
      <c r="V976" s="8">
        <v>25.05</v>
      </c>
      <c r="W976" s="8">
        <v>25.07</v>
      </c>
      <c r="X976" s="38" t="s">
        <v>222</v>
      </c>
      <c r="Y976" s="8">
        <v>182.31</v>
      </c>
      <c r="Z976" s="8">
        <v>182.31</v>
      </c>
      <c r="AA976">
        <v>78296.19</v>
      </c>
      <c r="AB976">
        <v>109453.39</v>
      </c>
      <c r="AC976">
        <v>132200.25</v>
      </c>
      <c r="AD976">
        <v>128197.73</v>
      </c>
      <c r="AE976">
        <v>133010.73000000001</v>
      </c>
      <c r="AF976" s="38">
        <v>71035.759999999995</v>
      </c>
      <c r="AG976" s="38">
        <v>78296.19</v>
      </c>
    </row>
    <row r="977" spans="2:33" x14ac:dyDescent="0.25">
      <c r="B977" s="25">
        <v>39484</v>
      </c>
      <c r="C977" s="3">
        <v>973</v>
      </c>
      <c r="D977" s="10">
        <v>22</v>
      </c>
      <c r="E977" s="9">
        <v>8</v>
      </c>
      <c r="F977" s="9">
        <v>-8</v>
      </c>
      <c r="G977" s="9" t="s">
        <v>291</v>
      </c>
      <c r="H977" s="18">
        <v>0.1</v>
      </c>
      <c r="I977">
        <v>6.2121621492661205E-5</v>
      </c>
      <c r="J977" s="18">
        <v>28.97</v>
      </c>
      <c r="K977" s="18">
        <v>27.61</v>
      </c>
      <c r="L977" s="18">
        <v>1.0492575153929735</v>
      </c>
      <c r="M977" s="18">
        <v>27.23</v>
      </c>
      <c r="N977" s="18">
        <v>1326.45</v>
      </c>
      <c r="O977" s="18">
        <v>-3.6199999999999974</v>
      </c>
      <c r="P977" s="18">
        <v>1.0299598100109608</v>
      </c>
      <c r="Q977" s="8">
        <v>28.19</v>
      </c>
      <c r="R977" s="8">
        <v>27.6</v>
      </c>
      <c r="S977" s="8">
        <v>27.37</v>
      </c>
      <c r="T977" s="8">
        <v>26.53</v>
      </c>
      <c r="U977" s="8">
        <v>25.85</v>
      </c>
      <c r="V977" s="8">
        <v>25.69</v>
      </c>
      <c r="W977" s="8">
        <v>25.35</v>
      </c>
      <c r="X977" s="38" t="s">
        <v>222</v>
      </c>
      <c r="Y977" s="8">
        <v>186.58</v>
      </c>
      <c r="Z977" s="8">
        <v>186.58</v>
      </c>
      <c r="AA977">
        <v>80392.460000000006</v>
      </c>
      <c r="AB977">
        <v>112400.38</v>
      </c>
      <c r="AC977">
        <v>135527.70000000001</v>
      </c>
      <c r="AD977">
        <v>130979.61</v>
      </c>
      <c r="AE977">
        <v>135757.9</v>
      </c>
      <c r="AF977" s="38">
        <v>72933.23</v>
      </c>
      <c r="AG977" s="38">
        <v>80392.460000000006</v>
      </c>
    </row>
    <row r="978" spans="2:33" x14ac:dyDescent="0.25">
      <c r="B978" s="25">
        <v>39485</v>
      </c>
      <c r="C978" s="3">
        <v>974</v>
      </c>
      <c r="D978" s="10">
        <v>22</v>
      </c>
      <c r="E978" s="9">
        <v>7</v>
      </c>
      <c r="F978" s="9">
        <v>-7</v>
      </c>
      <c r="G978" s="9" t="s">
        <v>291</v>
      </c>
      <c r="H978" s="18">
        <v>0.1</v>
      </c>
      <c r="I978">
        <v>6.2121621492661205E-5</v>
      </c>
      <c r="J978" s="18">
        <v>27.66</v>
      </c>
      <c r="K978" s="18">
        <v>26.74</v>
      </c>
      <c r="L978" s="18">
        <v>1.0344053851907256</v>
      </c>
      <c r="M978" s="18">
        <v>26.47</v>
      </c>
      <c r="N978" s="18">
        <v>1336.91</v>
      </c>
      <c r="O978" s="18">
        <v>-2.5100000000000016</v>
      </c>
      <c r="P978" s="18">
        <v>1.0344569288389514</v>
      </c>
      <c r="Q978" s="8">
        <v>27.62</v>
      </c>
      <c r="R978" s="8">
        <v>27.25</v>
      </c>
      <c r="S978" s="8">
        <v>26.7</v>
      </c>
      <c r="T978" s="8">
        <v>26.01</v>
      </c>
      <c r="U978" s="8">
        <v>25.75</v>
      </c>
      <c r="V978" s="8">
        <v>25.46</v>
      </c>
      <c r="W978" s="8">
        <v>25.15</v>
      </c>
      <c r="X978" s="38" t="s">
        <v>222</v>
      </c>
      <c r="Y978" s="8">
        <v>183.94000000000003</v>
      </c>
      <c r="Z978" s="8">
        <v>183.94000000000003</v>
      </c>
      <c r="AA978">
        <v>79182.36</v>
      </c>
      <c r="AB978">
        <v>110080.23</v>
      </c>
      <c r="AC978">
        <v>132664.82999999999</v>
      </c>
      <c r="AD978">
        <v>129813.75999999999</v>
      </c>
      <c r="AE978">
        <v>134656.21</v>
      </c>
      <c r="AF978" s="38">
        <v>71830.87</v>
      </c>
      <c r="AG978" s="38">
        <v>79182.36</v>
      </c>
    </row>
    <row r="979" spans="2:33" x14ac:dyDescent="0.25">
      <c r="B979" s="25">
        <v>39486</v>
      </c>
      <c r="C979" s="3">
        <v>975</v>
      </c>
      <c r="D979" s="10">
        <v>22</v>
      </c>
      <c r="E979" s="9">
        <v>6</v>
      </c>
      <c r="F979" s="9">
        <v>-6</v>
      </c>
      <c r="G979" s="9" t="s">
        <v>291</v>
      </c>
      <c r="H979" s="18">
        <v>0.1</v>
      </c>
      <c r="I979">
        <v>6.2121621492661205E-5</v>
      </c>
      <c r="J979" s="18">
        <v>28.01</v>
      </c>
      <c r="K979" s="18">
        <v>27.06</v>
      </c>
      <c r="L979" s="18">
        <v>1.0351071692535108</v>
      </c>
      <c r="M979" s="18">
        <v>26.77</v>
      </c>
      <c r="N979" s="18">
        <v>1331.29</v>
      </c>
      <c r="O979" s="18">
        <v>-2.41</v>
      </c>
      <c r="P979" s="18">
        <v>1.0301161103047896</v>
      </c>
      <c r="Q979" s="8">
        <v>28.39</v>
      </c>
      <c r="R979" s="8">
        <v>27.63</v>
      </c>
      <c r="S979" s="8">
        <v>27.56</v>
      </c>
      <c r="T979" s="8">
        <v>26.88</v>
      </c>
      <c r="U979" s="8">
        <v>26.25</v>
      </c>
      <c r="V979" s="8">
        <v>25.96</v>
      </c>
      <c r="W979" s="8">
        <v>25.6</v>
      </c>
      <c r="X979" s="38" t="s">
        <v>222</v>
      </c>
      <c r="Y979" s="8">
        <v>188.26999999999998</v>
      </c>
      <c r="Z979" s="8">
        <v>188.26999999999998</v>
      </c>
      <c r="AA979">
        <v>80595.33</v>
      </c>
      <c r="AB979">
        <v>113076.21</v>
      </c>
      <c r="AC979">
        <v>137064.85</v>
      </c>
      <c r="AD979">
        <v>132842.87</v>
      </c>
      <c r="AE979">
        <v>137415.10999999999</v>
      </c>
      <c r="AF979" s="38">
        <v>73108.19</v>
      </c>
      <c r="AG979" s="38">
        <v>80595.33</v>
      </c>
    </row>
    <row r="980" spans="2:33" x14ac:dyDescent="0.25">
      <c r="B980" s="25">
        <v>39489</v>
      </c>
      <c r="C980" s="3">
        <v>976</v>
      </c>
      <c r="D980" s="10">
        <v>22</v>
      </c>
      <c r="E980" s="9">
        <v>5</v>
      </c>
      <c r="F980" s="9">
        <v>-5</v>
      </c>
      <c r="G980" s="9" t="s">
        <v>291</v>
      </c>
      <c r="H980" s="18">
        <v>0.1</v>
      </c>
      <c r="I980">
        <v>1.8637644200536485E-4</v>
      </c>
      <c r="J980" s="18">
        <v>27.6</v>
      </c>
      <c r="K980" s="18">
        <v>26.67</v>
      </c>
      <c r="L980" s="18">
        <v>1.0348706411698538</v>
      </c>
      <c r="M980" s="18">
        <v>26.38</v>
      </c>
      <c r="N980" s="18">
        <v>1339.13</v>
      </c>
      <c r="O980" s="18">
        <v>-2.3000000000000007</v>
      </c>
      <c r="P980" s="18">
        <v>1.039910481163745</v>
      </c>
      <c r="Q980" s="8">
        <v>27.88</v>
      </c>
      <c r="R980" s="8">
        <v>26.97</v>
      </c>
      <c r="S980" s="8">
        <v>26.81</v>
      </c>
      <c r="T980" s="8">
        <v>26.22</v>
      </c>
      <c r="U980" s="8">
        <v>26.07</v>
      </c>
      <c r="V980" s="8">
        <v>25.87</v>
      </c>
      <c r="W980" s="8">
        <v>25.3</v>
      </c>
      <c r="X980" s="38" t="s">
        <v>222</v>
      </c>
      <c r="Y980" s="8">
        <v>185.12</v>
      </c>
      <c r="Z980" s="8">
        <v>185.12</v>
      </c>
      <c r="AA980">
        <v>78795.95</v>
      </c>
      <c r="AB980">
        <v>110105.75</v>
      </c>
      <c r="AC980">
        <v>133640.5</v>
      </c>
      <c r="AD980">
        <v>131412.57</v>
      </c>
      <c r="AE980">
        <v>136293.88</v>
      </c>
      <c r="AF980" s="38">
        <v>71462.34</v>
      </c>
      <c r="AG980" s="38">
        <v>78795.95</v>
      </c>
    </row>
    <row r="981" spans="2:33" x14ac:dyDescent="0.25">
      <c r="B981" s="25">
        <v>39490</v>
      </c>
      <c r="C981" s="3">
        <v>977</v>
      </c>
      <c r="D981" s="10">
        <v>22</v>
      </c>
      <c r="E981" s="9">
        <v>4</v>
      </c>
      <c r="F981" s="9">
        <v>-4</v>
      </c>
      <c r="G981" s="9" t="s">
        <v>291</v>
      </c>
      <c r="H981" s="18">
        <v>0.1</v>
      </c>
      <c r="I981">
        <v>6.2680375505053121E-5</v>
      </c>
      <c r="J981" s="18">
        <v>26.33</v>
      </c>
      <c r="K981" s="18">
        <v>26.11</v>
      </c>
      <c r="L981" s="18">
        <v>1.008425890463424</v>
      </c>
      <c r="M981" s="18">
        <v>26.1</v>
      </c>
      <c r="N981" s="18">
        <v>1348.86</v>
      </c>
      <c r="O981" s="18">
        <v>-1.129999999999999</v>
      </c>
      <c r="P981" s="18">
        <v>1.0211320754716982</v>
      </c>
      <c r="Q981" s="8">
        <v>27.06</v>
      </c>
      <c r="R981" s="8">
        <v>26.72</v>
      </c>
      <c r="S981" s="8">
        <v>26.5</v>
      </c>
      <c r="T981" s="8">
        <v>25.9</v>
      </c>
      <c r="U981" s="8">
        <v>25.47</v>
      </c>
      <c r="V981" s="8">
        <v>25.6</v>
      </c>
      <c r="W981" s="8">
        <v>25.2</v>
      </c>
      <c r="X981" s="38" t="s">
        <v>222</v>
      </c>
      <c r="Y981" s="8">
        <v>182.45</v>
      </c>
      <c r="Z981" s="8">
        <v>182.45</v>
      </c>
      <c r="AA981">
        <v>77774</v>
      </c>
      <c r="AB981">
        <v>108885.65</v>
      </c>
      <c r="AC981">
        <v>132033.75</v>
      </c>
      <c r="AD981">
        <v>128655.86</v>
      </c>
      <c r="AE981">
        <v>134524.07999999999</v>
      </c>
      <c r="AF981" s="38">
        <v>70531.02</v>
      </c>
      <c r="AG981" s="38">
        <v>77774</v>
      </c>
    </row>
    <row r="982" spans="2:33" x14ac:dyDescent="0.25">
      <c r="B982" s="25">
        <v>39491</v>
      </c>
      <c r="C982" s="3">
        <v>978</v>
      </c>
      <c r="D982" s="10">
        <v>22</v>
      </c>
      <c r="E982" s="9">
        <v>3</v>
      </c>
      <c r="F982" s="9">
        <v>-3</v>
      </c>
      <c r="G982" s="9" t="s">
        <v>291</v>
      </c>
      <c r="H982" s="18">
        <v>0.1</v>
      </c>
      <c r="I982">
        <v>6.2680375505053121E-5</v>
      </c>
      <c r="J982" s="18">
        <v>24.88</v>
      </c>
      <c r="K982" s="18">
        <v>25.29</v>
      </c>
      <c r="L982" s="18">
        <v>0.98378805852115458</v>
      </c>
      <c r="M982" s="18">
        <v>25.53</v>
      </c>
      <c r="N982" s="18">
        <v>1367.21</v>
      </c>
      <c r="O982" s="18">
        <v>-2.9999999999997584E-2</v>
      </c>
      <c r="P982" s="18">
        <v>1.008533747090768</v>
      </c>
      <c r="Q982" s="8">
        <v>26</v>
      </c>
      <c r="R982" s="8">
        <v>25.81</v>
      </c>
      <c r="S982" s="8">
        <v>25.78</v>
      </c>
      <c r="T982" s="8">
        <v>25.33</v>
      </c>
      <c r="U982" s="8">
        <v>25.18</v>
      </c>
      <c r="V982" s="8">
        <v>25.06</v>
      </c>
      <c r="W982" s="8">
        <v>24.85</v>
      </c>
      <c r="X982" s="38" t="s">
        <v>222</v>
      </c>
      <c r="Y982" s="8">
        <v>178.01</v>
      </c>
      <c r="Z982" s="8">
        <v>178.01</v>
      </c>
      <c r="AA982">
        <v>75075.289999999994</v>
      </c>
      <c r="AB982">
        <v>105831.08</v>
      </c>
      <c r="AC982">
        <v>129041.47</v>
      </c>
      <c r="AD982">
        <v>127010</v>
      </c>
      <c r="AE982">
        <v>132401</v>
      </c>
      <c r="AF982" s="38">
        <v>68079.210000000006</v>
      </c>
      <c r="AG982" s="38">
        <v>75075.289999999994</v>
      </c>
    </row>
    <row r="983" spans="2:33" x14ac:dyDescent="0.25">
      <c r="B983" s="25">
        <v>39492</v>
      </c>
      <c r="C983" s="3">
        <v>979</v>
      </c>
      <c r="D983" s="10">
        <v>22</v>
      </c>
      <c r="E983" s="9">
        <v>2</v>
      </c>
      <c r="F983" s="9">
        <v>-2</v>
      </c>
      <c r="G983" s="9" t="s">
        <v>291</v>
      </c>
      <c r="H983" s="18">
        <v>0.1</v>
      </c>
      <c r="I983">
        <v>6.2680375505053121E-5</v>
      </c>
      <c r="J983" s="18">
        <v>25.54</v>
      </c>
      <c r="K983" s="18">
        <v>25.47</v>
      </c>
      <c r="L983" s="18">
        <v>1.0027483313702394</v>
      </c>
      <c r="M983" s="18">
        <v>25.67</v>
      </c>
      <c r="N983" s="18">
        <v>1348.86</v>
      </c>
      <c r="O983" s="18">
        <v>-0.55999999999999872</v>
      </c>
      <c r="P983" s="18">
        <v>1.0057405281285878</v>
      </c>
      <c r="Q983" s="8">
        <v>26.28</v>
      </c>
      <c r="R983" s="8">
        <v>26.18</v>
      </c>
      <c r="S983" s="8">
        <v>26.13</v>
      </c>
      <c r="T983" s="8">
        <v>25.75</v>
      </c>
      <c r="U983" s="8">
        <v>25.44</v>
      </c>
      <c r="V983" s="8">
        <v>25.21</v>
      </c>
      <c r="W983" s="8">
        <v>24.98</v>
      </c>
      <c r="X983" s="38" t="s">
        <v>222</v>
      </c>
      <c r="Y983" s="8">
        <v>179.97</v>
      </c>
      <c r="Z983" s="8">
        <v>179.97</v>
      </c>
      <c r="AA983">
        <v>76131.740000000005</v>
      </c>
      <c r="AB983">
        <v>107281.83</v>
      </c>
      <c r="AC983">
        <v>131153.39000000001</v>
      </c>
      <c r="AD983">
        <v>128402.04</v>
      </c>
      <c r="AE983">
        <v>133407.35</v>
      </c>
      <c r="AF983" s="38">
        <v>69032.94</v>
      </c>
      <c r="AG983" s="38">
        <v>76131.740000000005</v>
      </c>
    </row>
    <row r="984" spans="2:33" x14ac:dyDescent="0.25">
      <c r="B984" s="25">
        <v>39493</v>
      </c>
      <c r="C984" s="3">
        <v>980</v>
      </c>
      <c r="D984" s="10">
        <v>22</v>
      </c>
      <c r="E984" s="9">
        <v>1</v>
      </c>
      <c r="F984" s="9">
        <v>-1</v>
      </c>
      <c r="G984" s="9" t="s">
        <v>291</v>
      </c>
      <c r="H984" s="18">
        <v>0.1</v>
      </c>
      <c r="I984">
        <v>6.2680375505053121E-5</v>
      </c>
      <c r="J984" s="18">
        <v>25.02</v>
      </c>
      <c r="K984" s="18">
        <v>25.44</v>
      </c>
      <c r="L984" s="18">
        <v>0.98349056603773577</v>
      </c>
      <c r="M984" s="18">
        <v>25.65</v>
      </c>
      <c r="N984" s="18">
        <v>1349.99</v>
      </c>
      <c r="O984" s="18">
        <v>-0.33999999999999986</v>
      </c>
      <c r="P984" s="18">
        <v>1.0061752219220379</v>
      </c>
      <c r="Q984" s="8">
        <v>26.07</v>
      </c>
      <c r="R984" s="8">
        <v>25.93</v>
      </c>
      <c r="S984" s="8">
        <v>25.91</v>
      </c>
      <c r="T984" s="8">
        <v>25.5</v>
      </c>
      <c r="U984" s="8">
        <v>25.36</v>
      </c>
      <c r="V984" s="8">
        <v>25.17</v>
      </c>
      <c r="W984" s="8">
        <v>24.68</v>
      </c>
      <c r="X984" s="38" t="s">
        <v>222</v>
      </c>
      <c r="Y984" s="8">
        <v>178.62</v>
      </c>
      <c r="Z984" s="8">
        <v>178.62</v>
      </c>
      <c r="AA984">
        <v>75414.92</v>
      </c>
      <c r="AB984">
        <v>106379.78</v>
      </c>
      <c r="AC984">
        <v>129896.07</v>
      </c>
      <c r="AD984">
        <v>127967.55</v>
      </c>
      <c r="AE984">
        <v>132679.20000000001</v>
      </c>
      <c r="AF984" s="38">
        <v>68378.63</v>
      </c>
      <c r="AG984" s="38">
        <v>75414.92</v>
      </c>
    </row>
    <row r="985" spans="2:33" x14ac:dyDescent="0.25">
      <c r="B985" s="25">
        <v>39497</v>
      </c>
      <c r="C985" s="3">
        <v>981</v>
      </c>
      <c r="D985" s="10">
        <v>21</v>
      </c>
      <c r="E985" s="9">
        <v>21</v>
      </c>
      <c r="F985" s="9">
        <v>0</v>
      </c>
      <c r="G985" s="9" t="s">
        <v>292</v>
      </c>
      <c r="H985" s="18">
        <v>0.1</v>
      </c>
      <c r="I985">
        <v>2.5074507598166207E-4</v>
      </c>
      <c r="J985" s="18">
        <v>25.59</v>
      </c>
      <c r="K985" s="18">
        <v>25.47</v>
      </c>
      <c r="L985" s="18">
        <v>1.0047114252061249</v>
      </c>
      <c r="M985" s="18">
        <v>25.5</v>
      </c>
      <c r="N985" s="18">
        <v>1348.78</v>
      </c>
      <c r="O985" s="18">
        <v>-1.1119999999999983</v>
      </c>
      <c r="P985" s="18">
        <v>1.0118530225207427</v>
      </c>
      <c r="Q985" s="8">
        <v>25.61</v>
      </c>
      <c r="R985" s="8">
        <v>25.7</v>
      </c>
      <c r="S985" s="8">
        <v>25.31</v>
      </c>
      <c r="T985" s="8">
        <v>24.96</v>
      </c>
      <c r="U985" s="8">
        <v>24.78</v>
      </c>
      <c r="V985" s="8">
        <v>24.57</v>
      </c>
      <c r="W985" s="8">
        <v>24.478000000000002</v>
      </c>
      <c r="X985" s="38" t="s">
        <v>222</v>
      </c>
      <c r="Y985" s="8">
        <v>175.40800000000002</v>
      </c>
      <c r="Z985" s="8">
        <v>175.40800000000002</v>
      </c>
      <c r="AA985">
        <v>74503.14</v>
      </c>
      <c r="AB985">
        <v>105544.25</v>
      </c>
      <c r="AC985">
        <v>128960.79</v>
      </c>
      <c r="AD985">
        <v>125981.22</v>
      </c>
      <c r="AE985">
        <v>131124.76</v>
      </c>
      <c r="AF985" s="38">
        <v>67534.77</v>
      </c>
      <c r="AG985" s="38">
        <v>74503.14</v>
      </c>
    </row>
    <row r="986" spans="2:33" x14ac:dyDescent="0.25">
      <c r="B986" s="25">
        <v>39498</v>
      </c>
      <c r="C986" s="3">
        <v>982</v>
      </c>
      <c r="D986" s="10">
        <v>21</v>
      </c>
      <c r="E986" s="9">
        <v>20</v>
      </c>
      <c r="F986" s="9">
        <v>1</v>
      </c>
      <c r="G986" s="9" t="s">
        <v>292</v>
      </c>
      <c r="H986" s="18">
        <v>0.1</v>
      </c>
      <c r="I986">
        <v>6.1283544322776606E-5</v>
      </c>
      <c r="J986" s="18">
        <v>24.4</v>
      </c>
      <c r="K986" s="18">
        <v>24.67</v>
      </c>
      <c r="L986" s="18">
        <v>0.98905553303607607</v>
      </c>
      <c r="M986" s="18">
        <v>24.95</v>
      </c>
      <c r="N986" s="18">
        <v>1360.03</v>
      </c>
      <c r="O986" s="18">
        <v>0.22900000000000276</v>
      </c>
      <c r="P986" s="18">
        <v>1.0107227958697378</v>
      </c>
      <c r="Q986" s="8">
        <v>25.45</v>
      </c>
      <c r="R986" s="8">
        <v>25.41</v>
      </c>
      <c r="S986" s="8">
        <v>25.18</v>
      </c>
      <c r="T986" s="8">
        <v>24.88</v>
      </c>
      <c r="U986" s="8">
        <v>24.84</v>
      </c>
      <c r="V986" s="8">
        <v>24.7</v>
      </c>
      <c r="W986" s="8">
        <v>24.629000000000001</v>
      </c>
      <c r="X986" s="38" t="s">
        <v>222</v>
      </c>
      <c r="Y986" s="8">
        <v>175.08899999999997</v>
      </c>
      <c r="Z986" s="8">
        <v>175.08899999999997</v>
      </c>
      <c r="AA986">
        <v>74024.31</v>
      </c>
      <c r="AB986">
        <v>104390.2</v>
      </c>
      <c r="AC986">
        <v>128318.01</v>
      </c>
      <c r="AD986">
        <v>125618.68</v>
      </c>
      <c r="AE986">
        <v>131346.37</v>
      </c>
      <c r="AF986" s="38">
        <v>67096.59</v>
      </c>
      <c r="AG986" s="38">
        <v>74024.31</v>
      </c>
    </row>
    <row r="987" spans="2:33" x14ac:dyDescent="0.25">
      <c r="B987" s="25">
        <v>39499</v>
      </c>
      <c r="C987" s="3">
        <v>983</v>
      </c>
      <c r="D987" s="10">
        <v>21</v>
      </c>
      <c r="E987" s="9">
        <v>19</v>
      </c>
      <c r="F987" s="9">
        <v>2</v>
      </c>
      <c r="G987" s="9" t="s">
        <v>292</v>
      </c>
      <c r="H987" s="18">
        <v>0.1</v>
      </c>
      <c r="I987">
        <v>6.1283544322776606E-5</v>
      </c>
      <c r="J987" s="18">
        <v>25.12</v>
      </c>
      <c r="K987" s="18">
        <v>25.09</v>
      </c>
      <c r="L987" s="18">
        <v>1.0011956954962136</v>
      </c>
      <c r="M987" s="18">
        <v>25.33</v>
      </c>
      <c r="N987" s="18">
        <v>1342.53</v>
      </c>
      <c r="O987" s="18">
        <v>-0.51200000000000045</v>
      </c>
      <c r="P987" s="18">
        <v>1.0196550340954673</v>
      </c>
      <c r="Q987" s="8">
        <v>25.42</v>
      </c>
      <c r="R987" s="8">
        <v>25.45</v>
      </c>
      <c r="S987" s="8">
        <v>24.93</v>
      </c>
      <c r="T987" s="8">
        <v>24.88</v>
      </c>
      <c r="U987" s="8">
        <v>24.69</v>
      </c>
      <c r="V987" s="8">
        <v>24.7</v>
      </c>
      <c r="W987" s="8">
        <v>24.608000000000001</v>
      </c>
      <c r="X987" s="38" t="s">
        <v>222</v>
      </c>
      <c r="Y987" s="8">
        <v>174.678</v>
      </c>
      <c r="Z987" s="8">
        <v>174.678</v>
      </c>
      <c r="AA987">
        <v>73960.97</v>
      </c>
      <c r="AB987">
        <v>104447.51</v>
      </c>
      <c r="AC987">
        <v>127171.89</v>
      </c>
      <c r="AD987">
        <v>125554.24000000001</v>
      </c>
      <c r="AE987">
        <v>131086.06</v>
      </c>
      <c r="AF987" s="38">
        <v>67035.06</v>
      </c>
      <c r="AG987" s="38">
        <v>73960.97</v>
      </c>
    </row>
    <row r="988" spans="2:33" x14ac:dyDescent="0.25">
      <c r="B988" s="25">
        <v>39500</v>
      </c>
      <c r="C988" s="3">
        <v>984</v>
      </c>
      <c r="D988" s="10">
        <v>21</v>
      </c>
      <c r="E988" s="9">
        <v>18</v>
      </c>
      <c r="F988" s="9">
        <v>3</v>
      </c>
      <c r="G988" s="9" t="s">
        <v>292</v>
      </c>
      <c r="H988" s="18">
        <v>0.1</v>
      </c>
      <c r="I988">
        <v>6.1283544322776606E-5</v>
      </c>
      <c r="J988" s="18">
        <v>24.06</v>
      </c>
      <c r="K988" s="18">
        <v>24.4</v>
      </c>
      <c r="L988" s="18">
        <v>0.98606557377049175</v>
      </c>
      <c r="M988" s="18">
        <v>24.79</v>
      </c>
      <c r="N988" s="18">
        <v>1353.11</v>
      </c>
      <c r="O988" s="18">
        <v>0.53100000000000236</v>
      </c>
      <c r="P988" s="18">
        <v>1.0085158150851581</v>
      </c>
      <c r="Q988" s="8">
        <v>24.87</v>
      </c>
      <c r="R988" s="8">
        <v>24.83</v>
      </c>
      <c r="S988" s="8">
        <v>24.66</v>
      </c>
      <c r="T988" s="8">
        <v>24.62</v>
      </c>
      <c r="U988" s="8">
        <v>24.77</v>
      </c>
      <c r="V988" s="8">
        <v>24.7</v>
      </c>
      <c r="W988" s="8">
        <v>24.591000000000001</v>
      </c>
      <c r="X988" s="38" t="s">
        <v>222</v>
      </c>
      <c r="Y988" s="8">
        <v>173.041</v>
      </c>
      <c r="Z988" s="8">
        <v>173.041</v>
      </c>
      <c r="AA988">
        <v>72336.42</v>
      </c>
      <c r="AB988">
        <v>102107.77</v>
      </c>
      <c r="AC988">
        <v>125809.27</v>
      </c>
      <c r="AD988">
        <v>124493.82</v>
      </c>
      <c r="AE988">
        <v>130837.53</v>
      </c>
      <c r="AF988" s="38">
        <v>65558.53</v>
      </c>
      <c r="AG988" s="38">
        <v>72336.42</v>
      </c>
    </row>
    <row r="989" spans="2:33" x14ac:dyDescent="0.25">
      <c r="B989" s="25">
        <v>39503</v>
      </c>
      <c r="C989" s="3">
        <v>985</v>
      </c>
      <c r="D989" s="10">
        <v>21</v>
      </c>
      <c r="E989" s="9">
        <v>17</v>
      </c>
      <c r="F989" s="9">
        <v>4</v>
      </c>
      <c r="G989" s="9" t="s">
        <v>292</v>
      </c>
      <c r="H989" s="18">
        <v>0.1</v>
      </c>
      <c r="I989">
        <v>1.8386190021679738E-4</v>
      </c>
      <c r="J989" s="18">
        <v>23.03</v>
      </c>
      <c r="K989" s="18">
        <v>23.93</v>
      </c>
      <c r="L989" s="18">
        <v>0.96239030505641465</v>
      </c>
      <c r="M989" s="18">
        <v>24.3</v>
      </c>
      <c r="N989" s="18">
        <v>1371.8</v>
      </c>
      <c r="O989" s="18">
        <v>0.97599999999999909</v>
      </c>
      <c r="P989" s="18">
        <v>0.99711221122112226</v>
      </c>
      <c r="Q989" s="8">
        <v>24.17</v>
      </c>
      <c r="R989" s="8">
        <v>24.34</v>
      </c>
      <c r="S989" s="8">
        <v>24.24</v>
      </c>
      <c r="T989" s="8">
        <v>24.15</v>
      </c>
      <c r="U989" s="8">
        <v>24.14</v>
      </c>
      <c r="V989" s="8">
        <v>24.03</v>
      </c>
      <c r="W989" s="8">
        <v>24.006</v>
      </c>
      <c r="X989" s="38" t="s">
        <v>222</v>
      </c>
      <c r="Y989" s="8">
        <v>169.07599999999999</v>
      </c>
      <c r="Z989" s="8">
        <v>169.07599999999999</v>
      </c>
      <c r="AA989">
        <v>70429.47</v>
      </c>
      <c r="AB989">
        <v>100163.8</v>
      </c>
      <c r="AC989">
        <v>123640.4</v>
      </c>
      <c r="AD989">
        <v>121988.93</v>
      </c>
      <c r="AE989">
        <v>127696.98</v>
      </c>
      <c r="AF989" s="38">
        <v>63818.2</v>
      </c>
      <c r="AG989" s="38">
        <v>70429.47</v>
      </c>
    </row>
    <row r="990" spans="2:33" x14ac:dyDescent="0.25">
      <c r="B990" s="25">
        <v>39504</v>
      </c>
      <c r="C990" s="3">
        <v>986</v>
      </c>
      <c r="D990" s="10">
        <v>21</v>
      </c>
      <c r="E990" s="9">
        <v>16</v>
      </c>
      <c r="F990" s="9">
        <v>5</v>
      </c>
      <c r="G990" s="9" t="s">
        <v>292</v>
      </c>
      <c r="H990" s="18">
        <v>0.1</v>
      </c>
      <c r="I990">
        <v>6.0166208597944859E-5</v>
      </c>
      <c r="J990" s="18">
        <v>21.9</v>
      </c>
      <c r="K990" s="18">
        <v>23.11</v>
      </c>
      <c r="L990" s="18">
        <v>0.94764171354392035</v>
      </c>
      <c r="M990" s="18">
        <v>23.78</v>
      </c>
      <c r="N990" s="18">
        <v>1381.29</v>
      </c>
      <c r="O990" s="18">
        <v>1.9150000000000027</v>
      </c>
      <c r="P990" s="18">
        <v>0.98178053830227752</v>
      </c>
      <c r="Q990" s="8">
        <v>23.71</v>
      </c>
      <c r="R990" s="8">
        <v>24.18</v>
      </c>
      <c r="S990" s="8">
        <v>24.15</v>
      </c>
      <c r="T990" s="8">
        <v>24.07</v>
      </c>
      <c r="U990" s="8">
        <v>24</v>
      </c>
      <c r="V990" s="8">
        <v>23.83</v>
      </c>
      <c r="W990" s="8">
        <v>23.815000000000001</v>
      </c>
      <c r="X990" s="38" t="s">
        <v>222</v>
      </c>
      <c r="Y990" s="8">
        <v>167.755</v>
      </c>
      <c r="Z990" s="8">
        <v>167.755</v>
      </c>
      <c r="AA990">
        <v>69303.33</v>
      </c>
      <c r="AB990">
        <v>99579.4</v>
      </c>
      <c r="AC990">
        <v>123200.53</v>
      </c>
      <c r="AD990">
        <v>121519.96</v>
      </c>
      <c r="AE990">
        <v>126916.02</v>
      </c>
      <c r="AF990" s="38">
        <v>62793.94</v>
      </c>
      <c r="AG990" s="38">
        <v>69303.33</v>
      </c>
    </row>
    <row r="991" spans="2:33" x14ac:dyDescent="0.25">
      <c r="B991" s="25">
        <v>39505</v>
      </c>
      <c r="C991" s="3">
        <v>987</v>
      </c>
      <c r="D991" s="10">
        <v>21</v>
      </c>
      <c r="E991" s="9">
        <v>15</v>
      </c>
      <c r="F991" s="9">
        <v>6</v>
      </c>
      <c r="G991" s="9" t="s">
        <v>292</v>
      </c>
      <c r="H991" s="18">
        <v>0.1</v>
      </c>
      <c r="I991">
        <v>6.0166208597944859E-5</v>
      </c>
      <c r="J991" s="18">
        <v>22.69</v>
      </c>
      <c r="K991" s="18">
        <v>23.69</v>
      </c>
      <c r="L991" s="18">
        <v>0.95778809624314054</v>
      </c>
      <c r="M991" s="18">
        <v>24.17</v>
      </c>
      <c r="N991" s="18">
        <v>1380.02</v>
      </c>
      <c r="O991" s="18">
        <v>1.0529999999999973</v>
      </c>
      <c r="P991" s="18">
        <v>0.97628781684382659</v>
      </c>
      <c r="Q991" s="8">
        <v>23.88</v>
      </c>
      <c r="R991" s="8">
        <v>24.45</v>
      </c>
      <c r="S991" s="8">
        <v>24.46</v>
      </c>
      <c r="T991" s="8">
        <v>24.15</v>
      </c>
      <c r="U991" s="8">
        <v>23.93</v>
      </c>
      <c r="V991" s="8">
        <v>23.77</v>
      </c>
      <c r="W991" s="8">
        <v>23.742999999999999</v>
      </c>
      <c r="X991" s="38" t="s">
        <v>222</v>
      </c>
      <c r="Y991" s="8">
        <v>168.38300000000001</v>
      </c>
      <c r="Z991" s="8">
        <v>168.38300000000001</v>
      </c>
      <c r="AA991">
        <v>69884.649999999994</v>
      </c>
      <c r="AB991">
        <v>100744.8</v>
      </c>
      <c r="AC991">
        <v>124455.34</v>
      </c>
      <c r="AD991">
        <v>121714.95</v>
      </c>
      <c r="AE991">
        <v>126758.57</v>
      </c>
      <c r="AF991" s="38">
        <v>63316.88</v>
      </c>
      <c r="AG991" s="38">
        <v>69884.649999999994</v>
      </c>
    </row>
    <row r="992" spans="2:33" x14ac:dyDescent="0.25">
      <c r="B992" s="25">
        <v>39506</v>
      </c>
      <c r="C992" s="3">
        <v>988</v>
      </c>
      <c r="D992" s="10">
        <v>21</v>
      </c>
      <c r="E992" s="9">
        <v>14</v>
      </c>
      <c r="F992" s="9">
        <v>7</v>
      </c>
      <c r="G992" s="9" t="s">
        <v>292</v>
      </c>
      <c r="H992" s="18">
        <v>0.1</v>
      </c>
      <c r="I992">
        <v>6.0166208597944859E-5</v>
      </c>
      <c r="J992" s="18">
        <v>23.53</v>
      </c>
      <c r="K992" s="18">
        <v>24.29</v>
      </c>
      <c r="L992" s="18">
        <v>0.9687114038699054</v>
      </c>
      <c r="M992" s="18">
        <v>24.61</v>
      </c>
      <c r="N992" s="18">
        <v>1367.68</v>
      </c>
      <c r="O992" s="18">
        <v>0.85299999999999798</v>
      </c>
      <c r="P992" s="18">
        <v>0.98675230830991567</v>
      </c>
      <c r="Q992" s="8">
        <v>24.58</v>
      </c>
      <c r="R992" s="8">
        <v>25.1</v>
      </c>
      <c r="S992" s="8">
        <v>24.91</v>
      </c>
      <c r="T992" s="8">
        <v>24.75</v>
      </c>
      <c r="U992" s="8">
        <v>24.69</v>
      </c>
      <c r="V992" s="8">
        <v>24.43</v>
      </c>
      <c r="W992" s="8">
        <v>24.382999999999999</v>
      </c>
      <c r="X992" s="38" t="s">
        <v>222</v>
      </c>
      <c r="Y992" s="8">
        <v>172.84300000000002</v>
      </c>
      <c r="Z992" s="8">
        <v>172.84300000000002</v>
      </c>
      <c r="AA992">
        <v>71872.84</v>
      </c>
      <c r="AB992">
        <v>103154.12</v>
      </c>
      <c r="AC992">
        <v>127017.68</v>
      </c>
      <c r="AD992">
        <v>125025.07</v>
      </c>
      <c r="AE992">
        <v>130360.21</v>
      </c>
      <c r="AF992" s="38">
        <v>65114.41</v>
      </c>
      <c r="AG992" s="38">
        <v>71872.84</v>
      </c>
    </row>
    <row r="993" spans="2:33" x14ac:dyDescent="0.25">
      <c r="B993" s="25">
        <v>39507</v>
      </c>
      <c r="C993" s="3">
        <v>989</v>
      </c>
      <c r="D993" s="10">
        <v>21</v>
      </c>
      <c r="E993" s="9">
        <v>13</v>
      </c>
      <c r="F993" s="9">
        <v>8</v>
      </c>
      <c r="G993" s="9" t="s">
        <v>292</v>
      </c>
      <c r="H993" s="18">
        <v>0.1</v>
      </c>
      <c r="I993">
        <v>6.0166208597944859E-5</v>
      </c>
      <c r="J993" s="18">
        <v>26.54</v>
      </c>
      <c r="K993" s="18">
        <v>26.39</v>
      </c>
      <c r="L993" s="18">
        <v>1.0056839712012124</v>
      </c>
      <c r="M993" s="18">
        <v>26.33</v>
      </c>
      <c r="N993" s="18">
        <v>1330.63</v>
      </c>
      <c r="O993" s="18">
        <v>-1.2639999999999993</v>
      </c>
      <c r="P993" s="18">
        <v>0.9920182440136831</v>
      </c>
      <c r="Q993" s="8">
        <v>26.1</v>
      </c>
      <c r="R993" s="8">
        <v>26.36</v>
      </c>
      <c r="S993" s="8">
        <v>26.31</v>
      </c>
      <c r="T993" s="8">
        <v>25.85</v>
      </c>
      <c r="U993" s="8">
        <v>25.57</v>
      </c>
      <c r="V993" s="8">
        <v>25.42</v>
      </c>
      <c r="W993" s="8">
        <v>25.276</v>
      </c>
      <c r="X993" s="38" t="s">
        <v>222</v>
      </c>
      <c r="Y993" s="8">
        <v>180.88600000000002</v>
      </c>
      <c r="Z993" s="8">
        <v>180.88600000000002</v>
      </c>
      <c r="AA993">
        <v>75998.86</v>
      </c>
      <c r="AB993">
        <v>108573.38</v>
      </c>
      <c r="AC993">
        <v>133597.34</v>
      </c>
      <c r="AD993">
        <v>130170.64</v>
      </c>
      <c r="AE993">
        <v>135479.79999999999</v>
      </c>
      <c r="AF993" s="38">
        <v>68848.53</v>
      </c>
      <c r="AG993" s="38">
        <v>75998.86</v>
      </c>
    </row>
    <row r="994" spans="2:33" x14ac:dyDescent="0.25">
      <c r="B994" s="25">
        <v>39510</v>
      </c>
      <c r="C994" s="3">
        <v>990</v>
      </c>
      <c r="D994" s="10">
        <v>21</v>
      </c>
      <c r="E994" s="9">
        <v>12</v>
      </c>
      <c r="F994" s="9">
        <v>9</v>
      </c>
      <c r="G994" s="9" t="s">
        <v>292</v>
      </c>
      <c r="H994" s="18">
        <v>0.1</v>
      </c>
      <c r="I994">
        <v>1.8050948592973626E-4</v>
      </c>
      <c r="J994" s="18">
        <v>26.28</v>
      </c>
      <c r="K994" s="18">
        <v>26.08</v>
      </c>
      <c r="L994" s="18">
        <v>1.0076687116564418</v>
      </c>
      <c r="M994" s="18">
        <v>25.91</v>
      </c>
      <c r="N994" s="18">
        <v>1331.34</v>
      </c>
      <c r="O994" s="18">
        <v>-0.95400000000000063</v>
      </c>
      <c r="P994" s="18">
        <v>1.0019149751053236</v>
      </c>
      <c r="Q994" s="8">
        <v>26.16</v>
      </c>
      <c r="R994" s="8">
        <v>26.25</v>
      </c>
      <c r="S994" s="8">
        <v>26.11</v>
      </c>
      <c r="T994" s="8">
        <v>25.69</v>
      </c>
      <c r="U994" s="8">
        <v>25.64</v>
      </c>
      <c r="V994" s="8">
        <v>25.4</v>
      </c>
      <c r="W994" s="8">
        <v>25.326000000000001</v>
      </c>
      <c r="X994" s="38" t="s">
        <v>222</v>
      </c>
      <c r="Y994" s="8">
        <v>180.57599999999999</v>
      </c>
      <c r="Z994" s="8">
        <v>180.57599999999999</v>
      </c>
      <c r="AA994">
        <v>75975.3</v>
      </c>
      <c r="AB994">
        <v>107980.53</v>
      </c>
      <c r="AC994">
        <v>132685.93</v>
      </c>
      <c r="AD994">
        <v>129883.36</v>
      </c>
      <c r="AE994">
        <v>135468.88</v>
      </c>
      <c r="AF994" s="38">
        <v>68814.759999999995</v>
      </c>
      <c r="AG994" s="38">
        <v>75975.3</v>
      </c>
    </row>
    <row r="995" spans="2:33" x14ac:dyDescent="0.25">
      <c r="B995" s="25">
        <v>39511</v>
      </c>
      <c r="C995" s="3">
        <v>991</v>
      </c>
      <c r="D995" s="10">
        <v>21</v>
      </c>
      <c r="E995" s="9">
        <v>11</v>
      </c>
      <c r="F995" s="9">
        <v>10</v>
      </c>
      <c r="G995" s="9" t="s">
        <v>292</v>
      </c>
      <c r="H995" s="18">
        <v>0.1</v>
      </c>
      <c r="I995">
        <v>4.9836294109484314E-5</v>
      </c>
      <c r="J995" s="18">
        <v>25.52</v>
      </c>
      <c r="K995" s="18">
        <v>25.76</v>
      </c>
      <c r="L995" s="18">
        <v>0.99068322981366452</v>
      </c>
      <c r="M995" s="18">
        <v>25.52</v>
      </c>
      <c r="N995" s="18">
        <v>1326.75</v>
      </c>
      <c r="O995" s="18">
        <v>-0.27199999999999847</v>
      </c>
      <c r="P995" s="18">
        <v>1.0003889537145079</v>
      </c>
      <c r="Q995" s="8">
        <v>25.72</v>
      </c>
      <c r="R995" s="8">
        <v>25.79</v>
      </c>
      <c r="S995" s="8">
        <v>25.71</v>
      </c>
      <c r="T995" s="8">
        <v>25.5</v>
      </c>
      <c r="U995" s="8">
        <v>25.65</v>
      </c>
      <c r="V995" s="8">
        <v>25.5</v>
      </c>
      <c r="W995" s="8">
        <v>25.248000000000001</v>
      </c>
      <c r="X995" s="38" t="s">
        <v>222</v>
      </c>
      <c r="Y995" s="8">
        <v>179.11799999999999</v>
      </c>
      <c r="Z995" s="8">
        <v>179.11799999999999</v>
      </c>
      <c r="AA995">
        <v>74675.69</v>
      </c>
      <c r="AB995">
        <v>106206.69</v>
      </c>
      <c r="AC995">
        <v>131156.23000000001</v>
      </c>
      <c r="AD995">
        <v>129410.29</v>
      </c>
      <c r="AE995">
        <v>135428.44</v>
      </c>
      <c r="AF995" s="38">
        <v>67634.210000000006</v>
      </c>
      <c r="AG995" s="38">
        <v>74675.69</v>
      </c>
    </row>
    <row r="996" spans="2:33" x14ac:dyDescent="0.25">
      <c r="B996" s="25">
        <v>39512</v>
      </c>
      <c r="C996" s="3">
        <v>992</v>
      </c>
      <c r="D996" s="10">
        <v>21</v>
      </c>
      <c r="E996" s="9">
        <v>10</v>
      </c>
      <c r="F996" s="9">
        <v>11</v>
      </c>
      <c r="G996" s="9" t="s">
        <v>292</v>
      </c>
      <c r="H996" s="18">
        <v>0.1</v>
      </c>
      <c r="I996">
        <v>4.9836294109484314E-5</v>
      </c>
      <c r="J996" s="18">
        <v>24.6</v>
      </c>
      <c r="K996" s="18">
        <v>24.91</v>
      </c>
      <c r="L996" s="18">
        <v>0.98755519871537545</v>
      </c>
      <c r="M996" s="18">
        <v>24.8</v>
      </c>
      <c r="N996" s="18">
        <v>1333.7</v>
      </c>
      <c r="O996" s="18">
        <v>-2.0000000000003126E-2</v>
      </c>
      <c r="P996" s="18">
        <v>0.98924302788844609</v>
      </c>
      <c r="Q996" s="8">
        <v>24.83</v>
      </c>
      <c r="R996" s="8">
        <v>25.38</v>
      </c>
      <c r="S996" s="8">
        <v>25.1</v>
      </c>
      <c r="T996" s="8">
        <v>24.85</v>
      </c>
      <c r="U996" s="8">
        <v>24.86</v>
      </c>
      <c r="V996" s="8">
        <v>24.76</v>
      </c>
      <c r="W996" s="8">
        <v>24.58</v>
      </c>
      <c r="X996" s="38" t="s">
        <v>222</v>
      </c>
      <c r="Y996" s="8">
        <v>174.36</v>
      </c>
      <c r="Z996" s="8">
        <v>174.36</v>
      </c>
      <c r="AA996">
        <v>72828.02</v>
      </c>
      <c r="AB996">
        <v>104088.67</v>
      </c>
      <c r="AC996">
        <v>127930.21</v>
      </c>
      <c r="AD996">
        <v>125757.16</v>
      </c>
      <c r="AE996">
        <v>131560.14000000001</v>
      </c>
      <c r="AF996" s="38">
        <v>65957.39</v>
      </c>
      <c r="AG996" s="38">
        <v>72828.02</v>
      </c>
    </row>
    <row r="997" spans="2:33" x14ac:dyDescent="0.25">
      <c r="B997" s="25">
        <v>39513</v>
      </c>
      <c r="C997" s="3">
        <v>993</v>
      </c>
      <c r="D997" s="10">
        <v>21</v>
      </c>
      <c r="E997" s="9">
        <v>9</v>
      </c>
      <c r="F997" s="9">
        <v>12</v>
      </c>
      <c r="G997" s="9" t="s">
        <v>292</v>
      </c>
      <c r="H997" s="18">
        <v>0.1</v>
      </c>
      <c r="I997">
        <v>4.9836294109484314E-5</v>
      </c>
      <c r="J997" s="18">
        <v>27.55</v>
      </c>
      <c r="K997" s="18">
        <v>27</v>
      </c>
      <c r="L997" s="18">
        <v>1.0203703703703704</v>
      </c>
      <c r="M997" s="18">
        <v>26.44</v>
      </c>
      <c r="N997" s="18">
        <v>1304.3399999999999</v>
      </c>
      <c r="O997" s="18">
        <v>-2.147000000000002</v>
      </c>
      <c r="P997" s="18">
        <v>1.009811320754717</v>
      </c>
      <c r="Q997" s="8">
        <v>26.76</v>
      </c>
      <c r="R997" s="8">
        <v>26.99</v>
      </c>
      <c r="S997" s="8">
        <v>26.5</v>
      </c>
      <c r="T997" s="8">
        <v>26.23</v>
      </c>
      <c r="U997" s="8">
        <v>25.85</v>
      </c>
      <c r="V997" s="8">
        <v>25.55</v>
      </c>
      <c r="W997" s="8">
        <v>25.402999999999999</v>
      </c>
      <c r="X997" s="38" t="s">
        <v>222</v>
      </c>
      <c r="Y997" s="8">
        <v>183.28300000000002</v>
      </c>
      <c r="Z997" s="8">
        <v>183.28300000000002</v>
      </c>
      <c r="AA997">
        <v>77892.08</v>
      </c>
      <c r="AB997">
        <v>110243.43</v>
      </c>
      <c r="AC997">
        <v>135054.39999999999</v>
      </c>
      <c r="AD997">
        <v>131617.98000000001</v>
      </c>
      <c r="AE997">
        <v>136597.35</v>
      </c>
      <c r="AF997" s="38">
        <v>70540.42</v>
      </c>
      <c r="AG997" s="38">
        <v>77892.08</v>
      </c>
    </row>
    <row r="998" spans="2:33" x14ac:dyDescent="0.25">
      <c r="B998" s="25">
        <v>39514</v>
      </c>
      <c r="C998" s="3">
        <v>994</v>
      </c>
      <c r="D998" s="10">
        <v>21</v>
      </c>
      <c r="E998" s="9">
        <v>8</v>
      </c>
      <c r="F998" s="9">
        <v>-8</v>
      </c>
      <c r="G998" s="9" t="s">
        <v>292</v>
      </c>
      <c r="H998" s="18">
        <v>0.1</v>
      </c>
      <c r="I998">
        <v>4.9836294109484314E-5</v>
      </c>
      <c r="J998" s="18">
        <v>27.49</v>
      </c>
      <c r="K998" s="18">
        <v>27.11</v>
      </c>
      <c r="L998" s="18">
        <v>1.0140169679085207</v>
      </c>
      <c r="M998" s="18">
        <v>26.51</v>
      </c>
      <c r="N998" s="18">
        <v>1293.3699999999999</v>
      </c>
      <c r="O998" s="18">
        <v>-2.1559999999999988</v>
      </c>
      <c r="P998" s="18">
        <v>1.0189322226429383</v>
      </c>
      <c r="Q998" s="8">
        <v>26.91</v>
      </c>
      <c r="R998" s="8">
        <v>26.87</v>
      </c>
      <c r="S998" s="8">
        <v>26.41</v>
      </c>
      <c r="T998" s="8">
        <v>25.94</v>
      </c>
      <c r="U998" s="8">
        <v>25.91</v>
      </c>
      <c r="V998" s="8">
        <v>25.39</v>
      </c>
      <c r="W998" s="8">
        <v>25.334</v>
      </c>
      <c r="X998" s="38" t="s">
        <v>222</v>
      </c>
      <c r="Y998" s="8">
        <v>182.76400000000001</v>
      </c>
      <c r="Z998" s="8">
        <v>182.76400000000001</v>
      </c>
      <c r="AA998">
        <v>77846.33</v>
      </c>
      <c r="AB998">
        <v>109829.92</v>
      </c>
      <c r="AC998">
        <v>133964.56</v>
      </c>
      <c r="AD998">
        <v>131253.23000000001</v>
      </c>
      <c r="AE998">
        <v>136155.69</v>
      </c>
      <c r="AF998" s="38">
        <v>70495.47</v>
      </c>
      <c r="AG998" s="38">
        <v>77846.33</v>
      </c>
    </row>
    <row r="999" spans="2:33" x14ac:dyDescent="0.25">
      <c r="B999" s="25">
        <v>39517</v>
      </c>
      <c r="C999" s="3">
        <v>995</v>
      </c>
      <c r="D999" s="10">
        <v>21</v>
      </c>
      <c r="E999" s="9">
        <v>7</v>
      </c>
      <c r="F999" s="9">
        <v>-7</v>
      </c>
      <c r="G999" s="9" t="s">
        <v>292</v>
      </c>
      <c r="H999" s="18">
        <v>0.1</v>
      </c>
      <c r="I999">
        <v>1.4951633342108472E-4</v>
      </c>
      <c r="J999" s="18">
        <v>29.38</v>
      </c>
      <c r="K999" s="18">
        <v>28.33</v>
      </c>
      <c r="L999" s="18">
        <v>1.0370631839039888</v>
      </c>
      <c r="M999" s="18">
        <v>27.51</v>
      </c>
      <c r="N999" s="18">
        <v>1273.3699999999999</v>
      </c>
      <c r="O999" s="18">
        <v>-3.6129999999999995</v>
      </c>
      <c r="P999" s="18">
        <v>1.0281585772508337</v>
      </c>
      <c r="Q999" s="8">
        <v>27.75</v>
      </c>
      <c r="R999" s="8">
        <v>27.6</v>
      </c>
      <c r="S999" s="8">
        <v>26.99</v>
      </c>
      <c r="T999" s="8">
        <v>26.56</v>
      </c>
      <c r="U999" s="8">
        <v>26.42</v>
      </c>
      <c r="V999" s="8">
        <v>25.9</v>
      </c>
      <c r="W999" s="8">
        <v>25.766999999999999</v>
      </c>
      <c r="X999" s="38" t="s">
        <v>222</v>
      </c>
      <c r="Y999" s="8">
        <v>186.98699999999999</v>
      </c>
      <c r="Z999" s="8">
        <v>186.98699999999999</v>
      </c>
      <c r="AA999">
        <v>80078.009999999995</v>
      </c>
      <c r="AB999">
        <v>112451.17</v>
      </c>
      <c r="AC999">
        <v>137098.85</v>
      </c>
      <c r="AD999">
        <v>134041.06</v>
      </c>
      <c r="AE999">
        <v>138861.26</v>
      </c>
      <c r="AF999" s="38">
        <v>72505.88</v>
      </c>
      <c r="AG999" s="38">
        <v>80078.009999999995</v>
      </c>
    </row>
    <row r="1000" spans="2:33" x14ac:dyDescent="0.25">
      <c r="B1000" s="25">
        <v>39518</v>
      </c>
      <c r="C1000" s="3">
        <v>996</v>
      </c>
      <c r="D1000" s="10">
        <v>21</v>
      </c>
      <c r="E1000" s="9">
        <v>6</v>
      </c>
      <c r="F1000" s="9">
        <v>-6</v>
      </c>
      <c r="G1000" s="9" t="s">
        <v>292</v>
      </c>
      <c r="H1000" s="18">
        <v>0.1</v>
      </c>
      <c r="I1000">
        <v>3.951618686892644E-5</v>
      </c>
      <c r="J1000" s="18">
        <v>26.36</v>
      </c>
      <c r="K1000" s="18">
        <v>26.09</v>
      </c>
      <c r="L1000" s="18">
        <v>1.0103487926408585</v>
      </c>
      <c r="M1000" s="18">
        <v>25.77</v>
      </c>
      <c r="N1000" s="18">
        <v>1320.65</v>
      </c>
      <c r="O1000" s="18">
        <v>-1.3859999999999992</v>
      </c>
      <c r="P1000" s="18">
        <v>1.0247252747252746</v>
      </c>
      <c r="Q1000" s="8">
        <v>26.11</v>
      </c>
      <c r="R1000" s="8">
        <v>26.09</v>
      </c>
      <c r="S1000" s="8">
        <v>25.48</v>
      </c>
      <c r="T1000" s="8">
        <v>25.28</v>
      </c>
      <c r="U1000" s="8">
        <v>25.21</v>
      </c>
      <c r="V1000" s="8">
        <v>25.08</v>
      </c>
      <c r="W1000" s="8">
        <v>24.974</v>
      </c>
      <c r="X1000" s="38" t="s">
        <v>222</v>
      </c>
      <c r="Y1000" s="8">
        <v>178.22399999999999</v>
      </c>
      <c r="Z1000" s="8">
        <v>178.22399999999999</v>
      </c>
      <c r="AA1000">
        <v>75599.289999999994</v>
      </c>
      <c r="AB1000">
        <v>106204.71</v>
      </c>
      <c r="AC1000">
        <v>130189.87</v>
      </c>
      <c r="AD1000">
        <v>127815.42</v>
      </c>
      <c r="AE1000">
        <v>133614.44</v>
      </c>
      <c r="AF1000" s="38">
        <v>68447.8</v>
      </c>
      <c r="AG1000" s="38">
        <v>75599.289999999994</v>
      </c>
    </row>
    <row r="1001" spans="2:33" x14ac:dyDescent="0.25">
      <c r="B1001" s="25">
        <v>39519</v>
      </c>
      <c r="C1001" s="3">
        <v>997</v>
      </c>
      <c r="D1001" s="10">
        <v>21</v>
      </c>
      <c r="E1001" s="9">
        <v>5</v>
      </c>
      <c r="F1001" s="9">
        <v>-5</v>
      </c>
      <c r="G1001" s="9" t="s">
        <v>292</v>
      </c>
      <c r="H1001" s="18">
        <v>0.1</v>
      </c>
      <c r="I1001">
        <v>3.951618686892644E-5</v>
      </c>
      <c r="J1001" s="18">
        <v>27.22</v>
      </c>
      <c r="K1001" s="18">
        <v>27.37</v>
      </c>
      <c r="L1001" s="18">
        <v>0.99451954694921441</v>
      </c>
      <c r="M1001" s="18">
        <v>26.91</v>
      </c>
      <c r="N1001" s="18">
        <v>1308.77</v>
      </c>
      <c r="O1001" s="18">
        <v>-1.7339999999999982</v>
      </c>
      <c r="P1001" s="18">
        <v>1.0064126744624668</v>
      </c>
      <c r="Q1001" s="8">
        <v>26.68</v>
      </c>
      <c r="R1001" s="8">
        <v>26.92</v>
      </c>
      <c r="S1001" s="8">
        <v>26.51</v>
      </c>
      <c r="T1001" s="8">
        <v>26.01</v>
      </c>
      <c r="U1001" s="8">
        <v>25.71</v>
      </c>
      <c r="V1001" s="8">
        <v>25.56</v>
      </c>
      <c r="W1001" s="8">
        <v>25.486000000000001</v>
      </c>
      <c r="X1001" s="38" t="s">
        <v>222</v>
      </c>
      <c r="Y1001" s="8">
        <v>182.876</v>
      </c>
      <c r="Z1001" s="8">
        <v>182.876</v>
      </c>
      <c r="AA1001">
        <v>77827.53</v>
      </c>
      <c r="AB1001">
        <v>110280.42</v>
      </c>
      <c r="AC1001">
        <v>134314.54</v>
      </c>
      <c r="AD1001">
        <v>130631.27</v>
      </c>
      <c r="AE1001">
        <v>136357.93</v>
      </c>
      <c r="AF1001" s="38">
        <v>70462.55</v>
      </c>
      <c r="AG1001" s="38">
        <v>77827.53</v>
      </c>
    </row>
    <row r="1002" spans="2:33" x14ac:dyDescent="0.25">
      <c r="B1002" s="25">
        <v>39520</v>
      </c>
      <c r="C1002" s="3">
        <v>998</v>
      </c>
      <c r="D1002" s="10">
        <v>21</v>
      </c>
      <c r="E1002" s="9">
        <v>4</v>
      </c>
      <c r="F1002" s="9">
        <v>-4</v>
      </c>
      <c r="G1002" s="9" t="s">
        <v>292</v>
      </c>
      <c r="H1002" s="18">
        <v>0.1</v>
      </c>
      <c r="I1002">
        <v>3.951618686892644E-5</v>
      </c>
      <c r="J1002" s="18">
        <v>27.29</v>
      </c>
      <c r="K1002" s="18">
        <v>27.18</v>
      </c>
      <c r="L1002" s="18">
        <v>1.004047093451067</v>
      </c>
      <c r="M1002" s="18">
        <v>27.03</v>
      </c>
      <c r="N1002" s="18">
        <v>1315.48</v>
      </c>
      <c r="O1002" s="18">
        <v>-1.6490000000000009</v>
      </c>
      <c r="P1002" s="18">
        <v>1.0117246596066565</v>
      </c>
      <c r="Q1002" s="8">
        <v>26.75</v>
      </c>
      <c r="R1002" s="8">
        <v>27.02</v>
      </c>
      <c r="S1002" s="8">
        <v>26.44</v>
      </c>
      <c r="T1002" s="8">
        <v>26.17</v>
      </c>
      <c r="U1002" s="8">
        <v>26.13</v>
      </c>
      <c r="V1002" s="8">
        <v>25.68</v>
      </c>
      <c r="W1002" s="8">
        <v>25.640999999999998</v>
      </c>
      <c r="X1002" s="38" t="s">
        <v>222</v>
      </c>
      <c r="Y1002" s="8">
        <v>183.83099999999999</v>
      </c>
      <c r="Z1002" s="8">
        <v>183.83099999999999</v>
      </c>
      <c r="AA1002">
        <v>78103.66</v>
      </c>
      <c r="AB1002">
        <v>110128.74</v>
      </c>
      <c r="AC1002">
        <v>134917.66</v>
      </c>
      <c r="AD1002">
        <v>132514.63</v>
      </c>
      <c r="AE1002">
        <v>137598.07999999999</v>
      </c>
      <c r="AF1002" s="38">
        <v>70709.759999999995</v>
      </c>
      <c r="AG1002" s="38">
        <v>78103.66</v>
      </c>
    </row>
    <row r="1003" spans="2:33" x14ac:dyDescent="0.25">
      <c r="B1003" s="25">
        <v>39521</v>
      </c>
      <c r="C1003" s="3">
        <v>999</v>
      </c>
      <c r="D1003" s="10">
        <v>21</v>
      </c>
      <c r="E1003" s="9">
        <v>3</v>
      </c>
      <c r="F1003" s="9">
        <v>-3</v>
      </c>
      <c r="G1003" s="9" t="s">
        <v>292</v>
      </c>
      <c r="H1003" s="18">
        <v>0.1</v>
      </c>
      <c r="I1003">
        <v>3.951618686892644E-5</v>
      </c>
      <c r="J1003" s="18">
        <v>31.16</v>
      </c>
      <c r="K1003" s="18">
        <v>29.36</v>
      </c>
      <c r="L1003" s="18">
        <v>1.061307901907357</v>
      </c>
      <c r="M1003" s="18">
        <v>28.48</v>
      </c>
      <c r="N1003" s="18">
        <v>1288.1400000000001</v>
      </c>
      <c r="O1003" s="18">
        <v>-4.745000000000001</v>
      </c>
      <c r="P1003" s="18">
        <v>1.0575591985428052</v>
      </c>
      <c r="Q1003" s="8">
        <v>29.03</v>
      </c>
      <c r="R1003" s="8">
        <v>28.52</v>
      </c>
      <c r="S1003" s="8">
        <v>27.45</v>
      </c>
      <c r="T1003" s="8">
        <v>27.24</v>
      </c>
      <c r="U1003" s="8">
        <v>26.96</v>
      </c>
      <c r="V1003" s="8">
        <v>26.48</v>
      </c>
      <c r="W1003" s="8">
        <v>26.414999999999999</v>
      </c>
      <c r="X1003" s="38" t="s">
        <v>222</v>
      </c>
      <c r="Y1003" s="8">
        <v>192.09499999999997</v>
      </c>
      <c r="Z1003" s="8">
        <v>192.09499999999997</v>
      </c>
      <c r="AA1003">
        <v>82771.38</v>
      </c>
      <c r="AB1003">
        <v>114617.49</v>
      </c>
      <c r="AC1003">
        <v>140387.06</v>
      </c>
      <c r="AD1003">
        <v>136902.01</v>
      </c>
      <c r="AE1003">
        <v>141945.31</v>
      </c>
      <c r="AF1003" s="38">
        <v>74932.800000000003</v>
      </c>
      <c r="AG1003" s="38">
        <v>82771.38</v>
      </c>
    </row>
    <row r="1004" spans="2:33" x14ac:dyDescent="0.25">
      <c r="B1004" s="25">
        <v>39524</v>
      </c>
      <c r="C1004" s="3">
        <v>1000</v>
      </c>
      <c r="D1004" s="10">
        <v>21</v>
      </c>
      <c r="E1004" s="9">
        <v>2</v>
      </c>
      <c r="F1004" s="9">
        <v>-2</v>
      </c>
      <c r="G1004" s="9" t="s">
        <v>292</v>
      </c>
      <c r="H1004" s="18">
        <v>0.1</v>
      </c>
      <c r="I1004">
        <v>1.1855324525567035E-4</v>
      </c>
      <c r="J1004" s="18">
        <v>32.24</v>
      </c>
      <c r="K1004" s="18">
        <v>29.58</v>
      </c>
      <c r="L1004" s="18">
        <v>1.0899256254225829</v>
      </c>
      <c r="M1004" s="18">
        <v>28.41</v>
      </c>
      <c r="N1004" s="18">
        <v>1276.5999999999999</v>
      </c>
      <c r="O1004" s="18">
        <v>-5.9740000000000038</v>
      </c>
      <c r="P1004" s="18">
        <v>1.1169163317500914</v>
      </c>
      <c r="Q1004" s="8">
        <v>30.57</v>
      </c>
      <c r="R1004" s="8">
        <v>28.54</v>
      </c>
      <c r="S1004" s="8">
        <v>27.37</v>
      </c>
      <c r="T1004" s="8">
        <v>27.1</v>
      </c>
      <c r="U1004" s="8">
        <v>27.12</v>
      </c>
      <c r="V1004" s="8">
        <v>26.44</v>
      </c>
      <c r="W1004" s="8">
        <v>26.265999999999998</v>
      </c>
      <c r="X1004" s="38" t="s">
        <v>222</v>
      </c>
      <c r="Y1004" s="8">
        <v>193.40600000000001</v>
      </c>
      <c r="Z1004" s="8">
        <v>193.40600000000001</v>
      </c>
      <c r="AA1004">
        <v>83258.559999999998</v>
      </c>
      <c r="AB1004">
        <v>114337.89</v>
      </c>
      <c r="AC1004">
        <v>139712.14000000001</v>
      </c>
      <c r="AD1004">
        <v>137584.97</v>
      </c>
      <c r="AE1004">
        <v>141912.16</v>
      </c>
      <c r="AF1004" s="38">
        <v>75364.960000000006</v>
      </c>
      <c r="AG1004" s="38">
        <v>83258.559999999998</v>
      </c>
    </row>
    <row r="1005" spans="2:33" x14ac:dyDescent="0.25">
      <c r="B1005" s="25">
        <v>39525</v>
      </c>
      <c r="C1005" s="3">
        <v>1001</v>
      </c>
      <c r="D1005" s="10">
        <v>21</v>
      </c>
      <c r="E1005" s="9">
        <v>1</v>
      </c>
      <c r="F1005" s="9">
        <v>-1</v>
      </c>
      <c r="G1005" s="9" t="s">
        <v>292</v>
      </c>
      <c r="H1005" s="18">
        <v>0.1</v>
      </c>
      <c r="I1005">
        <v>3.0598583303786953E-5</v>
      </c>
      <c r="J1005" s="18">
        <v>25.79</v>
      </c>
      <c r="K1005" s="18">
        <v>26.01</v>
      </c>
      <c r="L1005" s="18">
        <v>0.99154171472510566</v>
      </c>
      <c r="M1005" s="18">
        <v>25.61</v>
      </c>
      <c r="N1005" s="18">
        <v>1330.74</v>
      </c>
      <c r="O1005" s="18">
        <v>-0.72199999999999775</v>
      </c>
      <c r="P1005" s="18">
        <v>1.0244769048559021</v>
      </c>
      <c r="Q1005" s="8">
        <v>25.95</v>
      </c>
      <c r="R1005" s="8">
        <v>26.2</v>
      </c>
      <c r="S1005" s="8">
        <v>25.33</v>
      </c>
      <c r="T1005" s="8">
        <v>25.13</v>
      </c>
      <c r="U1005" s="8">
        <v>25.33</v>
      </c>
      <c r="V1005" s="8">
        <v>25.13</v>
      </c>
      <c r="W1005" s="8">
        <v>25.068000000000001</v>
      </c>
      <c r="X1005" s="38" t="s">
        <v>222</v>
      </c>
      <c r="Y1005" s="8">
        <v>178.13800000000001</v>
      </c>
      <c r="Z1005" s="8">
        <v>178.13800000000001</v>
      </c>
      <c r="AA1005">
        <v>76142.100000000006</v>
      </c>
      <c r="AB1005">
        <v>105777.06</v>
      </c>
      <c r="AC1005">
        <v>129547.86</v>
      </c>
      <c r="AD1005">
        <v>128464.36</v>
      </c>
      <c r="AE1005">
        <v>134214.13</v>
      </c>
      <c r="AF1005" s="38">
        <v>68920.899999999994</v>
      </c>
      <c r="AG1005" s="38">
        <v>76142.100000000006</v>
      </c>
    </row>
    <row r="1006" spans="2:33" x14ac:dyDescent="0.25">
      <c r="B1006" s="25">
        <v>39526</v>
      </c>
      <c r="C1006" s="3">
        <v>1002</v>
      </c>
      <c r="D1006" s="10">
        <v>19</v>
      </c>
      <c r="E1006" s="9">
        <v>19</v>
      </c>
      <c r="F1006" s="9">
        <v>0</v>
      </c>
      <c r="G1006" s="9" t="s">
        <v>293</v>
      </c>
      <c r="H1006" s="18">
        <v>0.1</v>
      </c>
      <c r="I1006">
        <v>3.0598583303786953E-5</v>
      </c>
      <c r="J1006" s="18">
        <v>29.84</v>
      </c>
      <c r="K1006" s="18">
        <v>28.78</v>
      </c>
      <c r="L1006" s="18">
        <v>1.0368311327310631</v>
      </c>
      <c r="M1006" s="18">
        <v>27.83</v>
      </c>
      <c r="N1006" s="18">
        <v>1298.42</v>
      </c>
      <c r="O1006" s="18">
        <v>-4.3109999999999999</v>
      </c>
      <c r="P1006" s="18">
        <v>1.0457840518885921</v>
      </c>
      <c r="Q1006" s="8">
        <v>27.41</v>
      </c>
      <c r="R1006" s="8">
        <v>26.53</v>
      </c>
      <c r="S1006" s="8">
        <v>26.21</v>
      </c>
      <c r="T1006" s="8">
        <v>26.2</v>
      </c>
      <c r="U1006" s="8">
        <v>25.68</v>
      </c>
      <c r="V1006" s="8">
        <v>25.614999999999998</v>
      </c>
      <c r="W1006" s="8">
        <v>25.529</v>
      </c>
      <c r="X1006" s="38" t="s">
        <v>222</v>
      </c>
      <c r="Y1006" s="8">
        <v>183.17400000000001</v>
      </c>
      <c r="Z1006" s="8">
        <v>183.17400000000001</v>
      </c>
      <c r="AA1006">
        <v>79660.92</v>
      </c>
      <c r="AB1006">
        <v>110791.45</v>
      </c>
      <c r="AC1006">
        <v>135119.34</v>
      </c>
      <c r="AD1006">
        <v>132880.60999999999</v>
      </c>
      <c r="AE1006">
        <v>137713.62</v>
      </c>
      <c r="AF1006" s="38">
        <v>72103.89</v>
      </c>
      <c r="AG1006" s="38">
        <v>79660.92</v>
      </c>
    </row>
    <row r="1007" spans="2:33" x14ac:dyDescent="0.25">
      <c r="B1007" s="25">
        <v>39527</v>
      </c>
      <c r="C1007" s="3">
        <v>1003</v>
      </c>
      <c r="D1007" s="10">
        <v>19</v>
      </c>
      <c r="E1007" s="9">
        <v>18</v>
      </c>
      <c r="F1007" s="9">
        <v>1</v>
      </c>
      <c r="G1007" s="9" t="s">
        <v>293</v>
      </c>
      <c r="H1007" s="18">
        <v>0.1</v>
      </c>
      <c r="I1007">
        <v>3.0598583303786953E-5</v>
      </c>
      <c r="J1007" s="18">
        <v>26.62</v>
      </c>
      <c r="K1007" s="18">
        <v>27.29</v>
      </c>
      <c r="L1007" s="18">
        <v>0.97544888237449623</v>
      </c>
      <c r="M1007" s="18">
        <v>26.56</v>
      </c>
      <c r="N1007" s="18">
        <v>1329.51</v>
      </c>
      <c r="O1007" s="18">
        <v>-1.272000000000002</v>
      </c>
      <c r="P1007" s="18">
        <v>1.0440835266821347</v>
      </c>
      <c r="Q1007" s="8">
        <v>27</v>
      </c>
      <c r="R1007" s="8">
        <v>26.08</v>
      </c>
      <c r="S1007" s="8">
        <v>25.86</v>
      </c>
      <c r="T1007" s="8">
        <v>25.8</v>
      </c>
      <c r="U1007" s="8">
        <v>25.52</v>
      </c>
      <c r="V1007" s="8">
        <v>25.446000000000002</v>
      </c>
      <c r="W1007" s="8">
        <v>25.347999999999999</v>
      </c>
      <c r="X1007" s="38" t="s">
        <v>222</v>
      </c>
      <c r="Y1007" s="8">
        <v>181.05399999999997</v>
      </c>
      <c r="Z1007" s="8">
        <v>181.05399999999997</v>
      </c>
      <c r="AA1007">
        <v>78463.64</v>
      </c>
      <c r="AB1007">
        <v>108936.4</v>
      </c>
      <c r="AC1007">
        <v>133305.53</v>
      </c>
      <c r="AD1007">
        <v>130917.97</v>
      </c>
      <c r="AE1007">
        <v>136442.26</v>
      </c>
      <c r="AF1007" s="38">
        <v>71017.98</v>
      </c>
      <c r="AG1007" s="38">
        <v>78463.64</v>
      </c>
    </row>
    <row r="1008" spans="2:33" x14ac:dyDescent="0.25">
      <c r="B1008" s="25">
        <v>39531</v>
      </c>
      <c r="C1008" s="3">
        <v>1004</v>
      </c>
      <c r="D1008" s="10">
        <v>19</v>
      </c>
      <c r="E1008" s="9">
        <v>17</v>
      </c>
      <c r="F1008" s="9">
        <v>2</v>
      </c>
      <c r="G1008" s="9" t="s">
        <v>293</v>
      </c>
      <c r="H1008" s="18">
        <v>0.1</v>
      </c>
      <c r="I1008">
        <v>1.2239995096940959E-4</v>
      </c>
      <c r="J1008" s="18">
        <v>25.73</v>
      </c>
      <c r="K1008" s="18">
        <v>25.96</v>
      </c>
      <c r="L1008" s="18">
        <v>0.99114021571648692</v>
      </c>
      <c r="M1008" s="18">
        <v>25.91</v>
      </c>
      <c r="N1008" s="18">
        <v>1349.88</v>
      </c>
      <c r="O1008" s="18">
        <v>-0.77500000000000213</v>
      </c>
      <c r="P1008" s="18">
        <v>1.0369933097205826</v>
      </c>
      <c r="Q1008" s="8">
        <v>26.35</v>
      </c>
      <c r="R1008" s="8">
        <v>25.71</v>
      </c>
      <c r="S1008" s="8">
        <v>25.41</v>
      </c>
      <c r="T1008" s="8">
        <v>25.6</v>
      </c>
      <c r="U1008" s="8">
        <v>25.3</v>
      </c>
      <c r="V1008" s="8">
        <v>24.71</v>
      </c>
      <c r="W1008" s="8">
        <v>24.954999999999998</v>
      </c>
      <c r="X1008" s="38" t="s">
        <v>222</v>
      </c>
      <c r="Y1008" s="8">
        <v>178.03500000000003</v>
      </c>
      <c r="Z1008" s="8">
        <v>178.03500000000003</v>
      </c>
      <c r="AA1008">
        <v>76663.47</v>
      </c>
      <c r="AB1008">
        <v>107367.66</v>
      </c>
      <c r="AC1008">
        <v>131137.26999999999</v>
      </c>
      <c r="AD1008">
        <v>129907.27</v>
      </c>
      <c r="AE1008">
        <v>134366.91</v>
      </c>
      <c r="AF1008" s="38">
        <v>69379.94</v>
      </c>
      <c r="AG1008" s="38">
        <v>76663.47</v>
      </c>
    </row>
    <row r="1009" spans="2:33" x14ac:dyDescent="0.25">
      <c r="B1009" s="25">
        <v>39532</v>
      </c>
      <c r="C1009" s="3">
        <v>1005</v>
      </c>
      <c r="D1009" s="10">
        <v>19</v>
      </c>
      <c r="E1009" s="9">
        <v>16</v>
      </c>
      <c r="F1009" s="9">
        <v>3</v>
      </c>
      <c r="G1009" s="9" t="s">
        <v>293</v>
      </c>
      <c r="H1009" s="18">
        <v>0.1</v>
      </c>
      <c r="I1009">
        <v>3.3384548608239584E-5</v>
      </c>
      <c r="J1009" s="18">
        <v>25.72</v>
      </c>
      <c r="K1009" s="18">
        <v>26.18</v>
      </c>
      <c r="L1009" s="18">
        <v>0.9824293353705118</v>
      </c>
      <c r="M1009" s="18">
        <v>26.14</v>
      </c>
      <c r="N1009" s="18">
        <v>1352.99</v>
      </c>
      <c r="O1009" s="18">
        <v>-0.71599999999999753</v>
      </c>
      <c r="P1009" s="18">
        <v>1.0273224043715847</v>
      </c>
      <c r="Q1009" s="8">
        <v>26.32</v>
      </c>
      <c r="R1009" s="8">
        <v>25.87</v>
      </c>
      <c r="S1009" s="8">
        <v>25.62</v>
      </c>
      <c r="T1009" s="8">
        <v>25.56</v>
      </c>
      <c r="U1009" s="8">
        <v>25.2</v>
      </c>
      <c r="V1009" s="8">
        <v>25.12</v>
      </c>
      <c r="W1009" s="8">
        <v>25.004000000000001</v>
      </c>
      <c r="X1009" s="38" t="s">
        <v>222</v>
      </c>
      <c r="Y1009" s="8">
        <v>178.69399999999999</v>
      </c>
      <c r="Z1009" s="8">
        <v>178.69399999999999</v>
      </c>
      <c r="AA1009">
        <v>76666.03</v>
      </c>
      <c r="AB1009">
        <v>108073.68</v>
      </c>
      <c r="AC1009">
        <v>132020.67000000001</v>
      </c>
      <c r="AD1009">
        <v>129660.09</v>
      </c>
      <c r="AE1009">
        <v>134876.87</v>
      </c>
      <c r="AF1009" s="38">
        <v>69379.94</v>
      </c>
      <c r="AG1009" s="38">
        <v>76666.03</v>
      </c>
    </row>
    <row r="1010" spans="2:33" x14ac:dyDescent="0.25">
      <c r="B1010" s="25">
        <v>39533</v>
      </c>
      <c r="C1010" s="3">
        <v>1006</v>
      </c>
      <c r="D1010" s="10">
        <v>19</v>
      </c>
      <c r="E1010" s="9">
        <v>15</v>
      </c>
      <c r="F1010" s="9">
        <v>4</v>
      </c>
      <c r="G1010" s="9" t="s">
        <v>293</v>
      </c>
      <c r="H1010" s="18">
        <v>0.1</v>
      </c>
      <c r="I1010">
        <v>3.3384548608239584E-5</v>
      </c>
      <c r="J1010" s="18">
        <v>26.08</v>
      </c>
      <c r="K1010" s="18">
        <v>26.61</v>
      </c>
      <c r="L1010" s="18">
        <v>0.98008267568583241</v>
      </c>
      <c r="M1010" s="18">
        <v>26.49</v>
      </c>
      <c r="N1010" s="18">
        <v>1341.13</v>
      </c>
      <c r="O1010" s="18">
        <v>-0.77299999999999969</v>
      </c>
      <c r="P1010" s="18">
        <v>1.0305927342256214</v>
      </c>
      <c r="Q1010" s="8">
        <v>26.95</v>
      </c>
      <c r="R1010" s="8">
        <v>26.32</v>
      </c>
      <c r="S1010" s="8">
        <v>26.15</v>
      </c>
      <c r="T1010" s="8">
        <v>26.14</v>
      </c>
      <c r="U1010" s="8">
        <v>25.83</v>
      </c>
      <c r="V1010" s="8">
        <v>25.39</v>
      </c>
      <c r="W1010" s="8">
        <v>25.306999999999999</v>
      </c>
      <c r="X1010" s="38" t="s">
        <v>222</v>
      </c>
      <c r="Y1010" s="8">
        <v>182.08699999999996</v>
      </c>
      <c r="Z1010" s="8">
        <v>182.08699999999996</v>
      </c>
      <c r="AA1010">
        <v>78399.53</v>
      </c>
      <c r="AB1010">
        <v>110031.53</v>
      </c>
      <c r="AC1010">
        <v>134811.79999999999</v>
      </c>
      <c r="AD1010">
        <v>132668.93</v>
      </c>
      <c r="AE1010">
        <v>137412.32</v>
      </c>
      <c r="AF1010" s="38">
        <v>70946.38</v>
      </c>
      <c r="AG1010" s="38">
        <v>78399.53</v>
      </c>
    </row>
    <row r="1011" spans="2:33" x14ac:dyDescent="0.25">
      <c r="B1011" s="25">
        <v>39534</v>
      </c>
      <c r="C1011" s="3">
        <v>1007</v>
      </c>
      <c r="D1011" s="10">
        <v>19</v>
      </c>
      <c r="E1011" s="9">
        <v>14</v>
      </c>
      <c r="F1011" s="9">
        <v>5</v>
      </c>
      <c r="G1011" s="9" t="s">
        <v>293</v>
      </c>
      <c r="H1011" s="18">
        <v>0.1</v>
      </c>
      <c r="I1011">
        <v>3.3384548608239584E-5</v>
      </c>
      <c r="J1011" s="18">
        <v>25.88</v>
      </c>
      <c r="K1011" s="18">
        <v>26.28</v>
      </c>
      <c r="L1011" s="18">
        <v>0.98477929984779289</v>
      </c>
      <c r="M1011" s="18">
        <v>26.27</v>
      </c>
      <c r="N1011" s="18">
        <v>1325.76</v>
      </c>
      <c r="O1011" s="18">
        <v>-0.63499999999999801</v>
      </c>
      <c r="P1011" s="18">
        <v>1.0160183066361557</v>
      </c>
      <c r="Q1011" s="8">
        <v>26.64</v>
      </c>
      <c r="R1011" s="8">
        <v>26.46</v>
      </c>
      <c r="S1011" s="8">
        <v>26.22</v>
      </c>
      <c r="T1011" s="8">
        <v>26.05</v>
      </c>
      <c r="U1011" s="8">
        <v>25.81</v>
      </c>
      <c r="V1011" s="8">
        <v>25.35</v>
      </c>
      <c r="W1011" s="8">
        <v>25.245000000000001</v>
      </c>
      <c r="X1011" s="38" t="s">
        <v>222</v>
      </c>
      <c r="Y1011" s="8">
        <v>181.77499999999998</v>
      </c>
      <c r="Z1011" s="8">
        <v>181.77499999999998</v>
      </c>
      <c r="AA1011">
        <v>77841.38</v>
      </c>
      <c r="AB1011">
        <v>110544.33</v>
      </c>
      <c r="AC1011">
        <v>134960.12</v>
      </c>
      <c r="AD1011">
        <v>132308.94</v>
      </c>
      <c r="AE1011">
        <v>137162.84</v>
      </c>
      <c r="AF1011" s="38">
        <v>70438.92</v>
      </c>
      <c r="AG1011" s="38">
        <v>77841.38</v>
      </c>
    </row>
    <row r="1012" spans="2:33" x14ac:dyDescent="0.25">
      <c r="B1012" s="25">
        <v>39535</v>
      </c>
      <c r="C1012" s="3">
        <v>1008</v>
      </c>
      <c r="D1012" s="10">
        <v>19</v>
      </c>
      <c r="E1012" s="9">
        <v>13</v>
      </c>
      <c r="F1012" s="9">
        <v>6</v>
      </c>
      <c r="G1012" s="9" t="s">
        <v>293</v>
      </c>
      <c r="H1012" s="18">
        <v>0.1</v>
      </c>
      <c r="I1012">
        <v>3.3384548608239584E-5</v>
      </c>
      <c r="J1012" s="18">
        <v>25.71</v>
      </c>
      <c r="K1012" s="18">
        <v>26.24</v>
      </c>
      <c r="L1012" s="18">
        <v>0.97980182926829273</v>
      </c>
      <c r="M1012" s="18">
        <v>26.24</v>
      </c>
      <c r="N1012" s="18">
        <v>1315.22</v>
      </c>
      <c r="O1012" s="18">
        <v>-0.23600000000000065</v>
      </c>
      <c r="P1012" s="18">
        <v>1.0168195718654436</v>
      </c>
      <c r="Q1012" s="8">
        <v>26.6</v>
      </c>
      <c r="R1012" s="8">
        <v>26.59</v>
      </c>
      <c r="S1012" s="8">
        <v>26.16</v>
      </c>
      <c r="T1012" s="8">
        <v>26.24</v>
      </c>
      <c r="U1012" s="8">
        <v>25.76</v>
      </c>
      <c r="V1012" s="8">
        <v>25.53</v>
      </c>
      <c r="W1012" s="8">
        <v>25.474</v>
      </c>
      <c r="X1012" s="38" t="s">
        <v>222</v>
      </c>
      <c r="Y1012" s="8">
        <v>182.35399999999998</v>
      </c>
      <c r="Z1012" s="8">
        <v>182.35399999999998</v>
      </c>
      <c r="AA1012">
        <v>77884.05</v>
      </c>
      <c r="AB1012">
        <v>110841.31</v>
      </c>
      <c r="AC1012">
        <v>135062.35</v>
      </c>
      <c r="AD1012">
        <v>132895.13</v>
      </c>
      <c r="AE1012">
        <v>137759.73000000001</v>
      </c>
      <c r="AF1012" s="38">
        <v>70475.179999999993</v>
      </c>
      <c r="AG1012" s="38">
        <v>77884.05</v>
      </c>
    </row>
    <row r="1013" spans="2:33" x14ac:dyDescent="0.25">
      <c r="B1013" s="25">
        <v>39538</v>
      </c>
      <c r="C1013" s="3">
        <v>1009</v>
      </c>
      <c r="D1013" s="10">
        <v>19</v>
      </c>
      <c r="E1013" s="9">
        <v>12</v>
      </c>
      <c r="F1013" s="9">
        <v>7</v>
      </c>
      <c r="G1013" s="9" t="s">
        <v>293</v>
      </c>
      <c r="H1013" s="18">
        <v>0.1</v>
      </c>
      <c r="I1013">
        <v>1.0015698944609852E-4</v>
      </c>
      <c r="J1013" s="18">
        <v>25.61</v>
      </c>
      <c r="K1013" s="18">
        <v>25.64</v>
      </c>
      <c r="L1013" s="18">
        <v>0.99882995319812784</v>
      </c>
      <c r="M1013" s="18">
        <v>25.75</v>
      </c>
      <c r="N1013" s="18">
        <v>1322.7</v>
      </c>
      <c r="O1013" s="18">
        <v>-0.19599999999999795</v>
      </c>
      <c r="P1013" s="18">
        <v>1.0034722222222223</v>
      </c>
      <c r="Q1013" s="8">
        <v>26.01</v>
      </c>
      <c r="R1013" s="8">
        <v>26.3</v>
      </c>
      <c r="S1013" s="8">
        <v>25.92</v>
      </c>
      <c r="T1013" s="8">
        <v>25.78</v>
      </c>
      <c r="U1013" s="8">
        <v>25.62</v>
      </c>
      <c r="V1013" s="8">
        <v>25.53</v>
      </c>
      <c r="W1013" s="8">
        <v>25.414000000000001</v>
      </c>
      <c r="X1013" s="38" t="s">
        <v>222</v>
      </c>
      <c r="Y1013" s="8">
        <v>180.57400000000001</v>
      </c>
      <c r="Z1013" s="8">
        <v>180.57400000000001</v>
      </c>
      <c r="AA1013">
        <v>76487.77</v>
      </c>
      <c r="AB1013">
        <v>109713.54</v>
      </c>
      <c r="AC1013">
        <v>133420.17000000001</v>
      </c>
      <c r="AD1013">
        <v>131164.06</v>
      </c>
      <c r="AE1013">
        <v>136966.32999999999</v>
      </c>
      <c r="AF1013" s="38">
        <v>69204.67</v>
      </c>
      <c r="AG1013" s="38">
        <v>76487.77</v>
      </c>
    </row>
    <row r="1014" spans="2:33" x14ac:dyDescent="0.25">
      <c r="B1014" s="25">
        <v>39539</v>
      </c>
      <c r="C1014" s="3">
        <v>1010</v>
      </c>
      <c r="D1014" s="10">
        <v>19</v>
      </c>
      <c r="E1014" s="9">
        <v>11</v>
      </c>
      <c r="F1014" s="9">
        <v>8</v>
      </c>
      <c r="G1014" s="9" t="s">
        <v>293</v>
      </c>
      <c r="H1014" s="18">
        <v>0.1</v>
      </c>
      <c r="I1014">
        <v>4.0073780077420906E-5</v>
      </c>
      <c r="J1014" s="18">
        <v>22.68</v>
      </c>
      <c r="K1014" s="18">
        <v>23.61</v>
      </c>
      <c r="L1014" s="18">
        <v>0.96060991105463789</v>
      </c>
      <c r="M1014" s="18">
        <v>24.2</v>
      </c>
      <c r="N1014" s="18">
        <v>1370.18</v>
      </c>
      <c r="O1014" s="18">
        <v>1.7420000000000009</v>
      </c>
      <c r="P1014" s="18">
        <v>0.97600650671004474</v>
      </c>
      <c r="Q1014" s="8">
        <v>24</v>
      </c>
      <c r="R1014" s="8">
        <v>24.85</v>
      </c>
      <c r="S1014" s="8">
        <v>24.59</v>
      </c>
      <c r="T1014" s="8">
        <v>24.58</v>
      </c>
      <c r="U1014" s="8">
        <v>24.5</v>
      </c>
      <c r="V1014" s="8">
        <v>24.55</v>
      </c>
      <c r="W1014" s="8">
        <v>24.422000000000001</v>
      </c>
      <c r="X1014" s="38" t="s">
        <v>222</v>
      </c>
      <c r="Y1014" s="8">
        <v>171.49199999999999</v>
      </c>
      <c r="Z1014" s="8">
        <v>171.49199999999999</v>
      </c>
      <c r="AA1014">
        <v>71297.78</v>
      </c>
      <c r="AB1014">
        <v>103844.13</v>
      </c>
      <c r="AC1014">
        <v>126846.29</v>
      </c>
      <c r="AD1014">
        <v>125219.76</v>
      </c>
      <c r="AE1014">
        <v>131240.94</v>
      </c>
      <c r="AF1014" s="38">
        <v>64506.1</v>
      </c>
      <c r="AG1014" s="38">
        <v>71297.78</v>
      </c>
    </row>
    <row r="1015" spans="2:33" x14ac:dyDescent="0.25">
      <c r="B1015" s="25">
        <v>39540</v>
      </c>
      <c r="C1015" s="3">
        <v>1011</v>
      </c>
      <c r="D1015" s="10">
        <v>19</v>
      </c>
      <c r="E1015" s="9">
        <v>10</v>
      </c>
      <c r="F1015" s="9">
        <v>9</v>
      </c>
      <c r="G1015" s="9" t="s">
        <v>293</v>
      </c>
      <c r="H1015" s="18">
        <v>0.1</v>
      </c>
      <c r="I1015">
        <v>4.0073780077420906E-5</v>
      </c>
      <c r="J1015" s="18">
        <v>23.43</v>
      </c>
      <c r="K1015" s="18">
        <v>24.3</v>
      </c>
      <c r="L1015" s="18">
        <v>0.96419753086419746</v>
      </c>
      <c r="M1015" s="18">
        <v>24.66</v>
      </c>
      <c r="N1015" s="18">
        <v>1367.53</v>
      </c>
      <c r="O1015" s="18">
        <v>0.74800000000000111</v>
      </c>
      <c r="P1015" s="18">
        <v>1.0036659877800407</v>
      </c>
      <c r="Q1015" s="8">
        <v>24.64</v>
      </c>
      <c r="R1015" s="8">
        <v>25.03</v>
      </c>
      <c r="S1015" s="8">
        <v>24.55</v>
      </c>
      <c r="T1015" s="8">
        <v>24.74</v>
      </c>
      <c r="U1015" s="8">
        <v>24.47</v>
      </c>
      <c r="V1015" s="8">
        <v>24.57</v>
      </c>
      <c r="W1015" s="8">
        <v>24.178000000000001</v>
      </c>
      <c r="X1015" s="38" t="s">
        <v>222</v>
      </c>
      <c r="Y1015" s="8">
        <v>172.178</v>
      </c>
      <c r="Z1015" s="8">
        <v>172.178</v>
      </c>
      <c r="AA1015">
        <v>72533.91</v>
      </c>
      <c r="AB1015">
        <v>104166.58</v>
      </c>
      <c r="AC1015">
        <v>127133.78</v>
      </c>
      <c r="AD1015">
        <v>125581.93</v>
      </c>
      <c r="AE1015">
        <v>131172.39000000001</v>
      </c>
      <c r="AF1015" s="38">
        <v>65621.899999999994</v>
      </c>
      <c r="AG1015" s="38">
        <v>72533.91</v>
      </c>
    </row>
    <row r="1016" spans="2:33" x14ac:dyDescent="0.25">
      <c r="B1016" s="25">
        <v>39541</v>
      </c>
      <c r="C1016" s="3">
        <v>1012</v>
      </c>
      <c r="D1016" s="10">
        <v>19</v>
      </c>
      <c r="E1016" s="9">
        <v>9</v>
      </c>
      <c r="F1016" s="9">
        <v>10</v>
      </c>
      <c r="G1016" s="9" t="s">
        <v>293</v>
      </c>
      <c r="H1016" s="18">
        <v>0.1</v>
      </c>
      <c r="I1016">
        <v>4.0073780077420906E-5</v>
      </c>
      <c r="J1016" s="18">
        <v>23.21</v>
      </c>
      <c r="K1016" s="18">
        <v>24.12</v>
      </c>
      <c r="L1016" s="18">
        <v>0.96227197346600335</v>
      </c>
      <c r="M1016" s="18">
        <v>24.64</v>
      </c>
      <c r="N1016" s="18">
        <v>1369.31</v>
      </c>
      <c r="O1016" s="18">
        <v>1.1009999999999991</v>
      </c>
      <c r="P1016" s="18">
        <v>0.98458417849898583</v>
      </c>
      <c r="Q1016" s="8">
        <v>24.27</v>
      </c>
      <c r="R1016" s="8">
        <v>24.94</v>
      </c>
      <c r="S1016" s="8">
        <v>24.65</v>
      </c>
      <c r="T1016" s="8">
        <v>24.54</v>
      </c>
      <c r="U1016" s="8">
        <v>24.57</v>
      </c>
      <c r="V1016" s="8">
        <v>24.45</v>
      </c>
      <c r="W1016" s="8">
        <v>24.311</v>
      </c>
      <c r="X1016" s="38" t="s">
        <v>222</v>
      </c>
      <c r="Y1016" s="8">
        <v>171.73099999999999</v>
      </c>
      <c r="Z1016" s="8">
        <v>171.73099999999999</v>
      </c>
      <c r="AA1016">
        <v>71886.86</v>
      </c>
      <c r="AB1016">
        <v>104212.8</v>
      </c>
      <c r="AC1016">
        <v>126840.28</v>
      </c>
      <c r="AD1016">
        <v>125372</v>
      </c>
      <c r="AE1016">
        <v>131097.79</v>
      </c>
      <c r="AF1016" s="38">
        <v>65033.88</v>
      </c>
      <c r="AG1016" s="38">
        <v>71886.86</v>
      </c>
    </row>
    <row r="1017" spans="2:33" x14ac:dyDescent="0.25">
      <c r="B1017" s="25">
        <v>39542</v>
      </c>
      <c r="C1017" s="3">
        <v>1013</v>
      </c>
      <c r="D1017" s="10">
        <v>19</v>
      </c>
      <c r="E1017" s="9">
        <v>8</v>
      </c>
      <c r="F1017" s="9">
        <v>-8</v>
      </c>
      <c r="G1017" s="9" t="s">
        <v>293</v>
      </c>
      <c r="H1017" s="18">
        <v>0.1</v>
      </c>
      <c r="I1017">
        <v>4.0073780077420906E-5</v>
      </c>
      <c r="J1017" s="18">
        <v>22.45</v>
      </c>
      <c r="K1017" s="18">
        <v>23.52</v>
      </c>
      <c r="L1017" s="18">
        <v>0.95450680272108845</v>
      </c>
      <c r="M1017" s="18">
        <v>24.06</v>
      </c>
      <c r="N1017" s="18">
        <v>1370.4</v>
      </c>
      <c r="O1017" s="18">
        <v>1.7620000000000005</v>
      </c>
      <c r="P1017" s="18">
        <v>0.9692556634304208</v>
      </c>
      <c r="Q1017" s="8">
        <v>23.96</v>
      </c>
      <c r="R1017" s="8">
        <v>24.95</v>
      </c>
      <c r="S1017" s="8">
        <v>24.72</v>
      </c>
      <c r="T1017" s="8">
        <v>24.68</v>
      </c>
      <c r="U1017" s="8">
        <v>24.68</v>
      </c>
      <c r="V1017" s="8">
        <v>24</v>
      </c>
      <c r="W1017" s="8">
        <v>24.212</v>
      </c>
      <c r="X1017" s="38" t="s">
        <v>222</v>
      </c>
      <c r="Y1017" s="8">
        <v>171.202</v>
      </c>
      <c r="Z1017" s="8">
        <v>171.202</v>
      </c>
      <c r="AA1017">
        <v>71526.09</v>
      </c>
      <c r="AB1017">
        <v>104405.18</v>
      </c>
      <c r="AC1017">
        <v>127415.57</v>
      </c>
      <c r="AD1017">
        <v>126003.09</v>
      </c>
      <c r="AE1017">
        <v>130498.92</v>
      </c>
      <c r="AF1017" s="38">
        <v>64704.89</v>
      </c>
      <c r="AG1017" s="38">
        <v>71526.09</v>
      </c>
    </row>
    <row r="1018" spans="2:33" x14ac:dyDescent="0.25">
      <c r="B1018" s="25">
        <v>39545</v>
      </c>
      <c r="C1018" s="3">
        <v>1014</v>
      </c>
      <c r="D1018" s="10">
        <v>19</v>
      </c>
      <c r="E1018" s="9">
        <v>7</v>
      </c>
      <c r="F1018" s="9">
        <v>-7</v>
      </c>
      <c r="G1018" s="9" t="s">
        <v>293</v>
      </c>
      <c r="H1018" s="18">
        <v>0.1</v>
      </c>
      <c r="I1018">
        <v>1.2022615802043113E-4</v>
      </c>
      <c r="J1018" s="18">
        <v>22.42</v>
      </c>
      <c r="K1018" s="18">
        <v>23.2</v>
      </c>
      <c r="L1018" s="18">
        <v>0.96637931034482771</v>
      </c>
      <c r="M1018" s="18">
        <v>23.7</v>
      </c>
      <c r="N1018" s="18">
        <v>1372.54</v>
      </c>
      <c r="O1018" s="18">
        <v>1.5809999999999995</v>
      </c>
      <c r="P1018" s="18">
        <v>0.95398009950248763</v>
      </c>
      <c r="Q1018" s="8">
        <v>23.01</v>
      </c>
      <c r="R1018" s="8">
        <v>24.26</v>
      </c>
      <c r="S1018" s="8">
        <v>24.12</v>
      </c>
      <c r="T1018" s="8">
        <v>24.2</v>
      </c>
      <c r="U1018" s="8">
        <v>23.96</v>
      </c>
      <c r="V1018" s="8">
        <v>24.14</v>
      </c>
      <c r="W1018" s="8">
        <v>24.001000000000001</v>
      </c>
      <c r="X1018" s="38" t="s">
        <v>222</v>
      </c>
      <c r="Y1018" s="8">
        <v>167.691</v>
      </c>
      <c r="Z1018" s="8">
        <v>167.691</v>
      </c>
      <c r="AA1018">
        <v>69248.59</v>
      </c>
      <c r="AB1018">
        <v>101752.72</v>
      </c>
      <c r="AC1018">
        <v>124726.16</v>
      </c>
      <c r="AD1018">
        <v>122793.73</v>
      </c>
      <c r="AE1018">
        <v>128924.81</v>
      </c>
      <c r="AF1018" s="38">
        <v>62636.800000000003</v>
      </c>
      <c r="AG1018" s="38">
        <v>69248.59</v>
      </c>
    </row>
    <row r="1019" spans="2:33" x14ac:dyDescent="0.25">
      <c r="B1019" s="25">
        <v>39546</v>
      </c>
      <c r="C1019" s="3">
        <v>1015</v>
      </c>
      <c r="D1019" s="10">
        <v>19</v>
      </c>
      <c r="E1019" s="9">
        <v>6</v>
      </c>
      <c r="F1019" s="9">
        <v>-6</v>
      </c>
      <c r="G1019" s="9" t="s">
        <v>293</v>
      </c>
      <c r="H1019" s="18">
        <v>0.1</v>
      </c>
      <c r="I1019">
        <v>4.0352587408198914E-5</v>
      </c>
      <c r="J1019" s="18">
        <v>22.36</v>
      </c>
      <c r="K1019" s="18">
        <v>23.07</v>
      </c>
      <c r="L1019" s="18">
        <v>0.96922410056350239</v>
      </c>
      <c r="M1019" s="18">
        <v>23.66</v>
      </c>
      <c r="N1019" s="18">
        <v>1365.54</v>
      </c>
      <c r="O1019" s="18">
        <v>1.7800000000000011</v>
      </c>
      <c r="P1019" s="18">
        <v>0.9627770807193643</v>
      </c>
      <c r="Q1019" s="8">
        <v>23.02</v>
      </c>
      <c r="R1019" s="8">
        <v>24.07</v>
      </c>
      <c r="S1019" s="8">
        <v>23.91</v>
      </c>
      <c r="T1019" s="8">
        <v>24.01</v>
      </c>
      <c r="U1019" s="8">
        <v>24.13</v>
      </c>
      <c r="V1019" s="8">
        <v>24.19</v>
      </c>
      <c r="W1019" s="8">
        <v>24.14</v>
      </c>
      <c r="X1019" s="38" t="s">
        <v>222</v>
      </c>
      <c r="Y1019" s="8">
        <v>167.47000000000003</v>
      </c>
      <c r="Z1019" s="8">
        <v>167.47000000000003</v>
      </c>
      <c r="AA1019">
        <v>68883.33</v>
      </c>
      <c r="AB1019">
        <v>100899.14</v>
      </c>
      <c r="AC1019">
        <v>123718.33</v>
      </c>
      <c r="AD1019">
        <v>123086.39</v>
      </c>
      <c r="AE1019">
        <v>129385.77</v>
      </c>
      <c r="AF1019" s="38">
        <v>62303.89</v>
      </c>
      <c r="AG1019" s="38">
        <v>68883.33</v>
      </c>
    </row>
    <row r="1020" spans="2:33" x14ac:dyDescent="0.25">
      <c r="B1020" s="25">
        <v>39547</v>
      </c>
      <c r="C1020" s="3">
        <v>1016</v>
      </c>
      <c r="D1020" s="10">
        <v>19</v>
      </c>
      <c r="E1020" s="9">
        <v>5</v>
      </c>
      <c r="F1020" s="9">
        <v>-5</v>
      </c>
      <c r="G1020" s="9" t="s">
        <v>293</v>
      </c>
      <c r="H1020" s="18">
        <v>0.1</v>
      </c>
      <c r="I1020">
        <v>4.0352587408198914E-5</v>
      </c>
      <c r="J1020" s="18">
        <v>22.81</v>
      </c>
      <c r="K1020" s="18">
        <v>23.55</v>
      </c>
      <c r="L1020" s="18">
        <v>0.96857749469214427</v>
      </c>
      <c r="M1020" s="18">
        <v>24.11</v>
      </c>
      <c r="N1020" s="18">
        <v>1354.49</v>
      </c>
      <c r="O1020" s="18">
        <v>1.7170000000000023</v>
      </c>
      <c r="P1020" s="18">
        <v>0.96527777777777768</v>
      </c>
      <c r="Q1020" s="8">
        <v>23.63</v>
      </c>
      <c r="R1020" s="8">
        <v>24.66</v>
      </c>
      <c r="S1020" s="8">
        <v>24.48</v>
      </c>
      <c r="T1020" s="8">
        <v>24.59</v>
      </c>
      <c r="U1020" s="8">
        <v>24.48</v>
      </c>
      <c r="V1020" s="8">
        <v>24.71</v>
      </c>
      <c r="W1020" s="8">
        <v>24.527000000000001</v>
      </c>
      <c r="X1020" s="38" t="s">
        <v>222</v>
      </c>
      <c r="Y1020" s="8">
        <v>171.077</v>
      </c>
      <c r="Z1020" s="8">
        <v>171.077</v>
      </c>
      <c r="AA1020">
        <v>70609.41</v>
      </c>
      <c r="AB1020">
        <v>103326.53</v>
      </c>
      <c r="AC1020">
        <v>126701.64</v>
      </c>
      <c r="AD1020">
        <v>125188.18</v>
      </c>
      <c r="AE1020">
        <v>131727.29999999999</v>
      </c>
      <c r="AF1020" s="38">
        <v>63862.59</v>
      </c>
      <c r="AG1020" s="38">
        <v>70609.41</v>
      </c>
    </row>
    <row r="1021" spans="2:33" x14ac:dyDescent="0.25">
      <c r="B1021" s="25">
        <v>39548</v>
      </c>
      <c r="C1021" s="3">
        <v>1017</v>
      </c>
      <c r="D1021" s="10">
        <v>19</v>
      </c>
      <c r="E1021" s="9">
        <v>4</v>
      </c>
      <c r="F1021" s="9">
        <v>-4</v>
      </c>
      <c r="G1021" s="9" t="s">
        <v>293</v>
      </c>
      <c r="H1021" s="18">
        <v>0.1</v>
      </c>
      <c r="I1021">
        <v>4.0352587408198914E-5</v>
      </c>
      <c r="J1021" s="18">
        <v>21.98</v>
      </c>
      <c r="K1021" s="18">
        <v>23.06</v>
      </c>
      <c r="L1021" s="18">
        <v>0.95316565481352999</v>
      </c>
      <c r="M1021" s="18">
        <v>23.68</v>
      </c>
      <c r="N1021" s="18">
        <v>1360.55</v>
      </c>
      <c r="O1021" s="18">
        <v>2.1780000000000008</v>
      </c>
      <c r="P1021" s="18">
        <v>0.94616977225672894</v>
      </c>
      <c r="Q1021" s="8">
        <v>22.85</v>
      </c>
      <c r="R1021" s="8">
        <v>24.33</v>
      </c>
      <c r="S1021" s="8">
        <v>24.15</v>
      </c>
      <c r="T1021" s="8">
        <v>24.15</v>
      </c>
      <c r="U1021" s="8">
        <v>24.05</v>
      </c>
      <c r="V1021" s="8">
        <v>24.23</v>
      </c>
      <c r="W1021" s="8">
        <v>24.158000000000001</v>
      </c>
      <c r="X1021" s="38" t="s">
        <v>222</v>
      </c>
      <c r="Y1021" s="8">
        <v>167.91800000000001</v>
      </c>
      <c r="Z1021" s="8">
        <v>167.91800000000001</v>
      </c>
      <c r="AA1021">
        <v>69385.31</v>
      </c>
      <c r="AB1021">
        <v>101939.97</v>
      </c>
      <c r="AC1021">
        <v>124556.92</v>
      </c>
      <c r="AD1021">
        <v>122985.58</v>
      </c>
      <c r="AE1021">
        <v>129420.83</v>
      </c>
      <c r="AF1021" s="38">
        <v>62752.88</v>
      </c>
      <c r="AG1021" s="38">
        <v>69385.31</v>
      </c>
    </row>
    <row r="1022" spans="2:33" x14ac:dyDescent="0.25">
      <c r="B1022" s="25">
        <v>39549</v>
      </c>
      <c r="C1022" s="3">
        <v>1018</v>
      </c>
      <c r="D1022" s="10">
        <v>19</v>
      </c>
      <c r="E1022" s="9">
        <v>3</v>
      </c>
      <c r="F1022" s="9">
        <v>-3</v>
      </c>
      <c r="G1022" s="9" t="s">
        <v>293</v>
      </c>
      <c r="H1022" s="18">
        <v>0.1</v>
      </c>
      <c r="I1022">
        <v>4.0352587408198914E-5</v>
      </c>
      <c r="J1022" s="18">
        <v>23.46</v>
      </c>
      <c r="K1022" s="18">
        <v>24.19</v>
      </c>
      <c r="L1022" s="18">
        <v>0.96982224059528732</v>
      </c>
      <c r="M1022" s="18">
        <v>24.55</v>
      </c>
      <c r="N1022" s="18">
        <v>1332.83</v>
      </c>
      <c r="O1022" s="18">
        <v>1.416999999999998</v>
      </c>
      <c r="P1022" s="18">
        <v>0.95258964143426295</v>
      </c>
      <c r="Q1022" s="8">
        <v>23.91</v>
      </c>
      <c r="R1022" s="8">
        <v>24.98</v>
      </c>
      <c r="S1022" s="8">
        <v>25.1</v>
      </c>
      <c r="T1022" s="8">
        <v>25.14</v>
      </c>
      <c r="U1022" s="8">
        <v>24.72</v>
      </c>
      <c r="V1022" s="8">
        <v>25.06</v>
      </c>
      <c r="W1022" s="8">
        <v>24.876999999999999</v>
      </c>
      <c r="X1022" s="38" t="s">
        <v>222</v>
      </c>
      <c r="Y1022" s="8">
        <v>173.78700000000001</v>
      </c>
      <c r="Z1022" s="8">
        <v>173.78700000000001</v>
      </c>
      <c r="AA1022">
        <v>71446.19</v>
      </c>
      <c r="AB1022">
        <v>105749.72</v>
      </c>
      <c r="AC1022">
        <v>129635.43</v>
      </c>
      <c r="AD1022">
        <v>126672.71</v>
      </c>
      <c r="AE1022">
        <v>133467.13</v>
      </c>
      <c r="AF1022" s="38">
        <v>64614.23</v>
      </c>
      <c r="AG1022" s="38">
        <v>71446.19</v>
      </c>
    </row>
    <row r="1023" spans="2:33" x14ac:dyDescent="0.25">
      <c r="B1023" s="25">
        <v>39552</v>
      </c>
      <c r="C1023" s="3">
        <v>1019</v>
      </c>
      <c r="D1023" s="10">
        <v>19</v>
      </c>
      <c r="E1023" s="9">
        <v>2</v>
      </c>
      <c r="F1023" s="9">
        <v>-2</v>
      </c>
      <c r="G1023" s="9" t="s">
        <v>293</v>
      </c>
      <c r="H1023" s="18">
        <v>0.1</v>
      </c>
      <c r="I1023">
        <v>1.2106264728406479E-4</v>
      </c>
      <c r="J1023" s="18">
        <v>23.82</v>
      </c>
      <c r="K1023" s="18">
        <v>24.41</v>
      </c>
      <c r="L1023" s="18">
        <v>0.97582957804178616</v>
      </c>
      <c r="M1023" s="18">
        <v>24.72</v>
      </c>
      <c r="N1023" s="18">
        <v>1328.32</v>
      </c>
      <c r="O1023" s="18">
        <v>0.82600000000000051</v>
      </c>
      <c r="P1023" s="18">
        <v>0.96012887635924293</v>
      </c>
      <c r="Q1023" s="8">
        <v>23.84</v>
      </c>
      <c r="R1023" s="8">
        <v>24.88</v>
      </c>
      <c r="S1023" s="8">
        <v>24.83</v>
      </c>
      <c r="T1023" s="8">
        <v>24.99</v>
      </c>
      <c r="U1023" s="8">
        <v>24.8</v>
      </c>
      <c r="V1023" s="8">
        <v>24.74</v>
      </c>
      <c r="W1023" s="8">
        <v>24.646000000000001</v>
      </c>
      <c r="X1023" s="38" t="s">
        <v>222</v>
      </c>
      <c r="Y1023" s="8">
        <v>172.726</v>
      </c>
      <c r="Z1023" s="8">
        <v>172.726</v>
      </c>
      <c r="AA1023">
        <v>71176.600000000006</v>
      </c>
      <c r="AB1023">
        <v>104699.83</v>
      </c>
      <c r="AC1023">
        <v>128812.37</v>
      </c>
      <c r="AD1023">
        <v>126973.42</v>
      </c>
      <c r="AE1023">
        <v>132656.81</v>
      </c>
      <c r="AF1023" s="38">
        <v>64362.6</v>
      </c>
      <c r="AG1023" s="38">
        <v>71176.600000000006</v>
      </c>
    </row>
    <row r="1024" spans="2:33" x14ac:dyDescent="0.25">
      <c r="B1024" s="25">
        <v>39553</v>
      </c>
      <c r="C1024" s="3">
        <v>1020</v>
      </c>
      <c r="D1024" s="10">
        <v>19</v>
      </c>
      <c r="E1024" s="9">
        <v>1</v>
      </c>
      <c r="F1024" s="9">
        <v>-1</v>
      </c>
      <c r="G1024" s="9" t="s">
        <v>293</v>
      </c>
      <c r="H1024" s="18">
        <v>0.1</v>
      </c>
      <c r="I1024">
        <v>2.9484397083834324E-5</v>
      </c>
      <c r="J1024" s="18">
        <v>22.78</v>
      </c>
      <c r="K1024" s="18">
        <v>23.7</v>
      </c>
      <c r="L1024" s="18">
        <v>0.96118143459915617</v>
      </c>
      <c r="M1024" s="18">
        <v>24.26</v>
      </c>
      <c r="N1024" s="18">
        <v>1334.43</v>
      </c>
      <c r="O1024" s="18">
        <v>1.6239999999999988</v>
      </c>
      <c r="P1024" s="18">
        <v>0.9319478402607988</v>
      </c>
      <c r="Q1024" s="8">
        <v>22.87</v>
      </c>
      <c r="R1024" s="8">
        <v>24.41</v>
      </c>
      <c r="S1024" s="8">
        <v>24.54</v>
      </c>
      <c r="T1024" s="8">
        <v>24.59</v>
      </c>
      <c r="U1024" s="8">
        <v>24.54</v>
      </c>
      <c r="V1024" s="8">
        <v>24.57</v>
      </c>
      <c r="W1024" s="8">
        <v>24.404</v>
      </c>
      <c r="X1024" s="38" t="s">
        <v>222</v>
      </c>
      <c r="Y1024" s="8">
        <v>169.92399999999998</v>
      </c>
      <c r="Z1024" s="8">
        <v>169.92399999999998</v>
      </c>
      <c r="AA1024">
        <v>69755.710000000006</v>
      </c>
      <c r="AB1024">
        <v>103440.27</v>
      </c>
      <c r="AC1024">
        <v>126783.5</v>
      </c>
      <c r="AD1024">
        <v>125608.82</v>
      </c>
      <c r="AE1024">
        <v>131444.5</v>
      </c>
      <c r="AF1024" s="38">
        <v>63075.839999999997</v>
      </c>
      <c r="AG1024" s="38">
        <v>69755.710000000006</v>
      </c>
    </row>
    <row r="1025" spans="2:33" x14ac:dyDescent="0.25">
      <c r="B1025" s="25">
        <v>39554</v>
      </c>
      <c r="C1025" s="3">
        <v>1021</v>
      </c>
      <c r="D1025" s="10">
        <v>25</v>
      </c>
      <c r="E1025" s="9">
        <v>25</v>
      </c>
      <c r="F1025" s="9">
        <v>0</v>
      </c>
      <c r="G1025" s="9" t="s">
        <v>294</v>
      </c>
      <c r="H1025" s="18">
        <v>0.1</v>
      </c>
      <c r="I1025">
        <v>2.9484397083834324E-5</v>
      </c>
      <c r="J1025" s="18">
        <v>20.53</v>
      </c>
      <c r="K1025" s="18">
        <v>21.82</v>
      </c>
      <c r="L1025" s="18">
        <v>0.94087992667277731</v>
      </c>
      <c r="M1025" s="18">
        <v>22.72</v>
      </c>
      <c r="N1025" s="18">
        <v>1364.71</v>
      </c>
      <c r="O1025" s="18">
        <v>2.9199999999999982</v>
      </c>
      <c r="P1025" s="18">
        <v>0.97702127659574467</v>
      </c>
      <c r="Q1025" s="8">
        <v>22.96</v>
      </c>
      <c r="R1025" s="8">
        <v>23.23</v>
      </c>
      <c r="S1025" s="8">
        <v>23.5</v>
      </c>
      <c r="T1025" s="8">
        <v>23.46</v>
      </c>
      <c r="U1025" s="8">
        <v>23.72</v>
      </c>
      <c r="V1025" s="8">
        <v>23.57</v>
      </c>
      <c r="W1025" s="8">
        <v>23.45</v>
      </c>
      <c r="X1025" s="38" t="s">
        <v>222</v>
      </c>
      <c r="Y1025" s="8">
        <v>163.89</v>
      </c>
      <c r="Z1025" s="8">
        <v>163.89</v>
      </c>
      <c r="AA1025">
        <v>65614.149999999994</v>
      </c>
      <c r="AB1025">
        <v>97921.45</v>
      </c>
      <c r="AC1025">
        <v>121167.31</v>
      </c>
      <c r="AD1025">
        <v>120084.51</v>
      </c>
      <c r="AE1025">
        <v>126506.29</v>
      </c>
      <c r="AF1025" s="38">
        <v>59329.02</v>
      </c>
      <c r="AG1025" s="38">
        <v>65614.149999999994</v>
      </c>
    </row>
    <row r="1026" spans="2:33" x14ac:dyDescent="0.25">
      <c r="B1026" s="25">
        <v>39555</v>
      </c>
      <c r="C1026" s="3">
        <v>1022</v>
      </c>
      <c r="D1026" s="10">
        <v>25</v>
      </c>
      <c r="E1026" s="9">
        <v>24</v>
      </c>
      <c r="F1026" s="9">
        <v>1</v>
      </c>
      <c r="G1026" s="9" t="s">
        <v>294</v>
      </c>
      <c r="H1026" s="18">
        <v>0.1</v>
      </c>
      <c r="I1026">
        <v>2.9484397083834324E-5</v>
      </c>
      <c r="J1026" s="18">
        <v>20.37</v>
      </c>
      <c r="K1026" s="18">
        <v>21.75</v>
      </c>
      <c r="L1026" s="18">
        <v>0.93655172413793109</v>
      </c>
      <c r="M1026" s="18">
        <v>22.63</v>
      </c>
      <c r="N1026" s="18">
        <v>1365.56</v>
      </c>
      <c r="O1026" s="18">
        <v>3.2099999999999973</v>
      </c>
      <c r="P1026" s="18">
        <v>0.97543413807708601</v>
      </c>
      <c r="Q1026" s="8">
        <v>23.03</v>
      </c>
      <c r="R1026" s="8">
        <v>23.55</v>
      </c>
      <c r="S1026" s="8">
        <v>23.61</v>
      </c>
      <c r="T1026" s="8">
        <v>23.44</v>
      </c>
      <c r="U1026" s="8">
        <v>23.75</v>
      </c>
      <c r="V1026" s="8">
        <v>23.655999999999999</v>
      </c>
      <c r="W1026" s="8">
        <v>23.58</v>
      </c>
      <c r="X1026" s="38" t="s">
        <v>222</v>
      </c>
      <c r="Y1026" s="8">
        <v>164.61599999999999</v>
      </c>
      <c r="Z1026" s="8">
        <v>164.61599999999999</v>
      </c>
      <c r="AA1026">
        <v>65844.600000000006</v>
      </c>
      <c r="AB1026">
        <v>99237.21</v>
      </c>
      <c r="AC1026">
        <v>121711.27</v>
      </c>
      <c r="AD1026">
        <v>119995.95</v>
      </c>
      <c r="AE1026">
        <v>126692.4</v>
      </c>
      <c r="AF1026" s="38">
        <v>59535.64</v>
      </c>
      <c r="AG1026" s="38">
        <v>65844.600000000006</v>
      </c>
    </row>
    <row r="1027" spans="2:33" x14ac:dyDescent="0.25">
      <c r="B1027" s="25">
        <v>39556</v>
      </c>
      <c r="C1027" s="3">
        <v>1023</v>
      </c>
      <c r="D1027" s="10">
        <v>25</v>
      </c>
      <c r="E1027" s="9">
        <v>23</v>
      </c>
      <c r="F1027" s="9">
        <v>2</v>
      </c>
      <c r="G1027" s="9" t="s">
        <v>294</v>
      </c>
      <c r="H1027" s="18">
        <v>0.1</v>
      </c>
      <c r="I1027">
        <v>2.9484397083834324E-5</v>
      </c>
      <c r="J1027" s="18">
        <v>20.13</v>
      </c>
      <c r="K1027" s="18">
        <v>21.37</v>
      </c>
      <c r="L1027" s="18">
        <v>0.94197473093121187</v>
      </c>
      <c r="M1027" s="18">
        <v>22.29</v>
      </c>
      <c r="N1027" s="18">
        <v>1390.33</v>
      </c>
      <c r="O1027" s="18">
        <v>3.09</v>
      </c>
      <c r="P1027" s="18">
        <v>0.9593777009507346</v>
      </c>
      <c r="Q1027" s="8">
        <v>22.2</v>
      </c>
      <c r="R1027" s="8">
        <v>22.84</v>
      </c>
      <c r="S1027" s="8">
        <v>23.14</v>
      </c>
      <c r="T1027" s="8">
        <v>23.18</v>
      </c>
      <c r="U1027" s="8">
        <v>23.36</v>
      </c>
      <c r="V1027" s="8">
        <v>23.282</v>
      </c>
      <c r="W1027" s="8">
        <v>23.22</v>
      </c>
      <c r="X1027" s="38" t="s">
        <v>222</v>
      </c>
      <c r="Y1027" s="8">
        <v>161.22200000000001</v>
      </c>
      <c r="Z1027" s="8">
        <v>161.22200000000001</v>
      </c>
      <c r="AA1027">
        <v>63505.18</v>
      </c>
      <c r="AB1027">
        <v>96329.77</v>
      </c>
      <c r="AC1027">
        <v>119377.23</v>
      </c>
      <c r="AD1027">
        <v>118616.7</v>
      </c>
      <c r="AE1027">
        <v>124850.92</v>
      </c>
      <c r="AF1027" s="38">
        <v>57418.62</v>
      </c>
      <c r="AG1027" s="38">
        <v>63505.18</v>
      </c>
    </row>
    <row r="1028" spans="2:33" x14ac:dyDescent="0.25">
      <c r="B1028" s="25">
        <v>39559</v>
      </c>
      <c r="C1028" s="3">
        <v>1024</v>
      </c>
      <c r="D1028" s="10">
        <v>25</v>
      </c>
      <c r="E1028" s="9">
        <v>22</v>
      </c>
      <c r="F1028" s="9">
        <v>3</v>
      </c>
      <c r="G1028" s="9" t="s">
        <v>294</v>
      </c>
      <c r="H1028" s="18">
        <v>0.1</v>
      </c>
      <c r="I1028">
        <v>8.8455799266418111E-5</v>
      </c>
      <c r="J1028" s="18">
        <v>20.5</v>
      </c>
      <c r="K1028" s="18">
        <v>21.46</v>
      </c>
      <c r="L1028" s="18">
        <v>0.95526561043802416</v>
      </c>
      <c r="M1028" s="18">
        <v>22.25</v>
      </c>
      <c r="N1028" s="18">
        <v>1388.17</v>
      </c>
      <c r="O1028" s="18">
        <v>2.5700000000000003</v>
      </c>
      <c r="P1028" s="18">
        <v>0.96098202542744426</v>
      </c>
      <c r="Q1028" s="8">
        <v>21.92</v>
      </c>
      <c r="R1028" s="8">
        <v>22.43</v>
      </c>
      <c r="S1028" s="8">
        <v>22.81</v>
      </c>
      <c r="T1028" s="8">
        <v>22.92</v>
      </c>
      <c r="U1028" s="8">
        <v>23.29</v>
      </c>
      <c r="V1028" s="8">
        <v>24.21</v>
      </c>
      <c r="W1028" s="8">
        <v>23.07</v>
      </c>
      <c r="X1028" s="38" t="s">
        <v>222</v>
      </c>
      <c r="Y1028" s="8">
        <v>160.65</v>
      </c>
      <c r="Z1028" s="8">
        <v>160.65</v>
      </c>
      <c r="AA1028">
        <v>62668.12</v>
      </c>
      <c r="AB1028">
        <v>94652.23</v>
      </c>
      <c r="AC1028">
        <v>117729.03</v>
      </c>
      <c r="AD1028">
        <v>117414.52</v>
      </c>
      <c r="AE1028">
        <v>125954.79</v>
      </c>
      <c r="AF1028" s="38">
        <v>56656.71</v>
      </c>
      <c r="AG1028" s="38">
        <v>62668.12</v>
      </c>
    </row>
    <row r="1029" spans="2:33" x14ac:dyDescent="0.25">
      <c r="B1029" s="25">
        <v>39560</v>
      </c>
      <c r="C1029" s="3">
        <v>1025</v>
      </c>
      <c r="D1029" s="10">
        <v>25</v>
      </c>
      <c r="E1029" s="9">
        <v>21</v>
      </c>
      <c r="F1029" s="9">
        <v>4</v>
      </c>
      <c r="G1029" s="9" t="s">
        <v>294</v>
      </c>
      <c r="H1029" s="18">
        <v>0.1</v>
      </c>
      <c r="I1029">
        <v>3.6728649784878442E-5</v>
      </c>
      <c r="J1029" s="18">
        <v>20.87</v>
      </c>
      <c r="K1029" s="18">
        <v>21.8</v>
      </c>
      <c r="L1029" s="18">
        <v>0.95733944954128447</v>
      </c>
      <c r="M1029" s="18">
        <v>22.67</v>
      </c>
      <c r="N1029" s="18">
        <v>1375.94</v>
      </c>
      <c r="O1029" s="18">
        <v>2.629999999999999</v>
      </c>
      <c r="P1029" s="18">
        <v>0.95464362850971929</v>
      </c>
      <c r="Q1029" s="8">
        <v>22.1</v>
      </c>
      <c r="R1029" s="8">
        <v>22.62</v>
      </c>
      <c r="S1029" s="8">
        <v>23.15</v>
      </c>
      <c r="T1029" s="8">
        <v>23.21</v>
      </c>
      <c r="U1029" s="8">
        <v>23.56</v>
      </c>
      <c r="V1029" s="8">
        <v>23.51</v>
      </c>
      <c r="W1029" s="8">
        <v>23.5</v>
      </c>
      <c r="X1029" s="38" t="s">
        <v>222</v>
      </c>
      <c r="Y1029" s="8">
        <v>161.65</v>
      </c>
      <c r="Z1029" s="8">
        <v>161.65</v>
      </c>
      <c r="AA1029">
        <v>63187.68</v>
      </c>
      <c r="AB1029">
        <v>95556.32</v>
      </c>
      <c r="AC1029">
        <v>119445.58</v>
      </c>
      <c r="AD1029">
        <v>118884.27</v>
      </c>
      <c r="AE1029">
        <v>125749.15</v>
      </c>
      <c r="AF1029" s="38">
        <v>57124.35</v>
      </c>
      <c r="AG1029" s="38">
        <v>63187.68</v>
      </c>
    </row>
    <row r="1030" spans="2:33" x14ac:dyDescent="0.25">
      <c r="B1030" s="25">
        <v>39561</v>
      </c>
      <c r="C1030" s="3">
        <v>1026</v>
      </c>
      <c r="D1030" s="10">
        <v>25</v>
      </c>
      <c r="E1030" s="9">
        <v>20</v>
      </c>
      <c r="F1030" s="9">
        <v>5</v>
      </c>
      <c r="G1030" s="9" t="s">
        <v>294</v>
      </c>
      <c r="H1030" s="18">
        <v>0.1</v>
      </c>
      <c r="I1030">
        <v>3.6728649784878442E-5</v>
      </c>
      <c r="J1030" s="18">
        <v>20.260000000000002</v>
      </c>
      <c r="K1030" s="18">
        <v>21.58</v>
      </c>
      <c r="L1030" s="18">
        <v>0.93883225208526433</v>
      </c>
      <c r="M1030" s="18">
        <v>22.65</v>
      </c>
      <c r="N1030" s="18">
        <v>1379.93</v>
      </c>
      <c r="O1030" s="18">
        <v>3.2099999999999973</v>
      </c>
      <c r="P1030" s="18">
        <v>0.94386873920552672</v>
      </c>
      <c r="Q1030" s="8">
        <v>21.86</v>
      </c>
      <c r="R1030" s="8">
        <v>22.41</v>
      </c>
      <c r="S1030" s="8">
        <v>23.16</v>
      </c>
      <c r="T1030" s="8">
        <v>23.11</v>
      </c>
      <c r="U1030" s="8">
        <v>23.63</v>
      </c>
      <c r="V1030" s="8">
        <v>23.71</v>
      </c>
      <c r="W1030" s="8">
        <v>23.47</v>
      </c>
      <c r="X1030" s="38" t="s">
        <v>222</v>
      </c>
      <c r="Y1030" s="8">
        <v>161.35</v>
      </c>
      <c r="Z1030" s="8">
        <v>161.35</v>
      </c>
      <c r="AA1030">
        <v>62524.09</v>
      </c>
      <c r="AB1030">
        <v>94861.85</v>
      </c>
      <c r="AC1030">
        <v>119388.08</v>
      </c>
      <c r="AD1030">
        <v>118551.59</v>
      </c>
      <c r="AE1030">
        <v>126082.72</v>
      </c>
      <c r="AF1030" s="38">
        <v>56522.34</v>
      </c>
      <c r="AG1030" s="38">
        <v>62524.09</v>
      </c>
    </row>
    <row r="1031" spans="2:33" x14ac:dyDescent="0.25">
      <c r="B1031" s="25">
        <v>39562</v>
      </c>
      <c r="C1031" s="3">
        <v>1027</v>
      </c>
      <c r="D1031" s="10">
        <v>25</v>
      </c>
      <c r="E1031" s="9">
        <v>19</v>
      </c>
      <c r="F1031" s="9">
        <v>6</v>
      </c>
      <c r="G1031" s="9" t="s">
        <v>294</v>
      </c>
      <c r="H1031" s="18">
        <v>0.1</v>
      </c>
      <c r="I1031">
        <v>3.6728649784878442E-5</v>
      </c>
      <c r="J1031" s="18">
        <v>20.059999999999999</v>
      </c>
      <c r="K1031" s="18">
        <v>21.18</v>
      </c>
      <c r="L1031" s="18">
        <v>0.94711992445703486</v>
      </c>
      <c r="M1031" s="18">
        <v>22.27</v>
      </c>
      <c r="N1031" s="18">
        <v>1388.82</v>
      </c>
      <c r="O1031" s="18">
        <v>3.2200000000000024</v>
      </c>
      <c r="P1031" s="18">
        <v>0.92910284463894965</v>
      </c>
      <c r="Q1031" s="8">
        <v>21.23</v>
      </c>
      <c r="R1031" s="8">
        <v>22.05</v>
      </c>
      <c r="S1031" s="8">
        <v>22.85</v>
      </c>
      <c r="T1031" s="8">
        <v>22.87</v>
      </c>
      <c r="U1031" s="8">
        <v>23.26</v>
      </c>
      <c r="V1031" s="8">
        <v>23.33</v>
      </c>
      <c r="W1031" s="8">
        <v>23.28</v>
      </c>
      <c r="X1031" s="38" t="s">
        <v>222</v>
      </c>
      <c r="Y1031" s="8">
        <v>158.87</v>
      </c>
      <c r="Z1031" s="8">
        <v>158.87</v>
      </c>
      <c r="AA1031">
        <v>60919.5</v>
      </c>
      <c r="AB1031">
        <v>93403.98</v>
      </c>
      <c r="AC1031">
        <v>117880.26</v>
      </c>
      <c r="AD1031">
        <v>117172.19</v>
      </c>
      <c r="AE1031">
        <v>124339.19</v>
      </c>
      <c r="AF1031" s="38">
        <v>55069.7</v>
      </c>
      <c r="AG1031" s="38">
        <v>60919.5</v>
      </c>
    </row>
    <row r="1032" spans="2:33" x14ac:dyDescent="0.25">
      <c r="B1032" s="25">
        <v>39563</v>
      </c>
      <c r="C1032" s="3">
        <v>1028</v>
      </c>
      <c r="D1032" s="10">
        <v>25</v>
      </c>
      <c r="E1032" s="9">
        <v>18</v>
      </c>
      <c r="F1032" s="9">
        <v>7</v>
      </c>
      <c r="G1032" s="9" t="s">
        <v>294</v>
      </c>
      <c r="H1032" s="18">
        <v>0.1</v>
      </c>
      <c r="I1032">
        <v>3.6728649784878442E-5</v>
      </c>
      <c r="J1032" s="18">
        <v>19.59</v>
      </c>
      <c r="K1032" s="18">
        <v>20.58</v>
      </c>
      <c r="L1032" s="18">
        <v>0.95189504373177847</v>
      </c>
      <c r="M1032" s="18">
        <v>21.68</v>
      </c>
      <c r="N1032" s="18">
        <v>1397.84</v>
      </c>
      <c r="O1032" s="18">
        <v>3.120000000000001</v>
      </c>
      <c r="P1032" s="18">
        <v>0.92655620241827152</v>
      </c>
      <c r="Q1032" s="8">
        <v>20.69</v>
      </c>
      <c r="R1032" s="8">
        <v>21.52</v>
      </c>
      <c r="S1032" s="8">
        <v>22.33</v>
      </c>
      <c r="T1032" s="8">
        <v>22.4</v>
      </c>
      <c r="U1032" s="8">
        <v>22.59</v>
      </c>
      <c r="V1032" s="8">
        <v>22.53</v>
      </c>
      <c r="W1032" s="8">
        <v>22.71</v>
      </c>
      <c r="X1032" s="38" t="s">
        <v>222</v>
      </c>
      <c r="Y1032" s="8">
        <v>154.77000000000001</v>
      </c>
      <c r="Z1032" s="8">
        <v>154.77000000000001</v>
      </c>
      <c r="AA1032">
        <v>59396.73</v>
      </c>
      <c r="AB1032">
        <v>91196.65</v>
      </c>
      <c r="AC1032">
        <v>115274.84</v>
      </c>
      <c r="AD1032">
        <v>114494.39</v>
      </c>
      <c r="AE1032">
        <v>120826.69</v>
      </c>
      <c r="AF1032" s="38">
        <v>53691.14</v>
      </c>
      <c r="AG1032" s="38">
        <v>59396.73</v>
      </c>
    </row>
    <row r="1033" spans="2:33" x14ac:dyDescent="0.25">
      <c r="B1033" s="25">
        <v>39566</v>
      </c>
      <c r="C1033" s="3">
        <v>1029</v>
      </c>
      <c r="D1033" s="10">
        <v>25</v>
      </c>
      <c r="E1033" s="9">
        <v>17</v>
      </c>
      <c r="F1033" s="9">
        <v>8</v>
      </c>
      <c r="G1033" s="9" t="s">
        <v>294</v>
      </c>
      <c r="H1033" s="18">
        <v>0.1</v>
      </c>
      <c r="I1033">
        <v>1.1018999638534588E-4</v>
      </c>
      <c r="J1033" s="18">
        <v>19.64</v>
      </c>
      <c r="K1033" s="18">
        <v>20.41</v>
      </c>
      <c r="L1033" s="18">
        <v>0.96227339539441448</v>
      </c>
      <c r="M1033" s="18">
        <v>21.45</v>
      </c>
      <c r="N1033" s="18">
        <v>1396.37</v>
      </c>
      <c r="O1033" s="18">
        <v>2.8099999999999987</v>
      </c>
      <c r="P1033" s="18">
        <v>0.93151927437641713</v>
      </c>
      <c r="Q1033" s="8">
        <v>20.54</v>
      </c>
      <c r="R1033" s="8">
        <v>21.33</v>
      </c>
      <c r="S1033" s="8">
        <v>22.05</v>
      </c>
      <c r="T1033" s="8">
        <v>22.05</v>
      </c>
      <c r="U1033" s="8">
        <v>22.6</v>
      </c>
      <c r="V1033" s="8">
        <v>22.65</v>
      </c>
      <c r="W1033" s="8">
        <v>22.45</v>
      </c>
      <c r="X1033" s="38" t="s">
        <v>222</v>
      </c>
      <c r="Y1033" s="8">
        <v>153.66999999999999</v>
      </c>
      <c r="Z1033" s="8">
        <v>153.66999999999999</v>
      </c>
      <c r="AA1033">
        <v>58941.83</v>
      </c>
      <c r="AB1033">
        <v>90290.51</v>
      </c>
      <c r="AC1033">
        <v>113728.02</v>
      </c>
      <c r="AD1033">
        <v>113310.11</v>
      </c>
      <c r="AE1033">
        <v>120498.35</v>
      </c>
      <c r="AF1033" s="38">
        <v>53274.02</v>
      </c>
      <c r="AG1033" s="38">
        <v>58941.83</v>
      </c>
    </row>
    <row r="1034" spans="2:33" x14ac:dyDescent="0.25">
      <c r="B1034" s="25">
        <v>39567</v>
      </c>
      <c r="C1034" s="3">
        <v>1030</v>
      </c>
      <c r="D1034" s="10">
        <v>25</v>
      </c>
      <c r="E1034" s="9">
        <v>16</v>
      </c>
      <c r="F1034" s="9">
        <v>9</v>
      </c>
      <c r="G1034" s="9" t="s">
        <v>294</v>
      </c>
      <c r="H1034" s="18">
        <v>0.1</v>
      </c>
      <c r="I1034">
        <v>3.951618686892644E-5</v>
      </c>
      <c r="J1034" s="18">
        <v>20.239999999999998</v>
      </c>
      <c r="K1034" s="18">
        <v>20.82</v>
      </c>
      <c r="L1034" s="18">
        <v>0.97214217098943312</v>
      </c>
      <c r="M1034" s="18">
        <v>21.72</v>
      </c>
      <c r="N1034" s="18">
        <v>1390.94</v>
      </c>
      <c r="O1034" s="18">
        <v>2.5400000000000027</v>
      </c>
      <c r="P1034" s="18">
        <v>0.93318385650224212</v>
      </c>
      <c r="Q1034" s="8">
        <v>20.81</v>
      </c>
      <c r="R1034" s="8">
        <v>21.59</v>
      </c>
      <c r="S1034" s="8">
        <v>22.3</v>
      </c>
      <c r="T1034" s="8">
        <v>22.38</v>
      </c>
      <c r="U1034" s="8">
        <v>22.67</v>
      </c>
      <c r="V1034" s="8">
        <v>22.85</v>
      </c>
      <c r="W1034" s="8">
        <v>22.78</v>
      </c>
      <c r="X1034" s="38" t="s">
        <v>222</v>
      </c>
      <c r="Y1034" s="8">
        <v>155.38</v>
      </c>
      <c r="Z1034" s="8">
        <v>155.38</v>
      </c>
      <c r="AA1034">
        <v>59698.18</v>
      </c>
      <c r="AB1034">
        <v>91366.399999999994</v>
      </c>
      <c r="AC1034">
        <v>115170.49</v>
      </c>
      <c r="AD1034">
        <v>114518.58</v>
      </c>
      <c r="AE1034">
        <v>121575.1</v>
      </c>
      <c r="AF1034" s="38">
        <v>53955.54</v>
      </c>
      <c r="AG1034" s="38">
        <v>59698.18</v>
      </c>
    </row>
    <row r="1035" spans="2:33" x14ac:dyDescent="0.25">
      <c r="B1035" s="25">
        <v>39568</v>
      </c>
      <c r="C1035" s="3">
        <v>1031</v>
      </c>
      <c r="D1035" s="10">
        <v>25</v>
      </c>
      <c r="E1035" s="9">
        <v>15</v>
      </c>
      <c r="F1035" s="9">
        <v>10</v>
      </c>
      <c r="G1035" s="9" t="s">
        <v>294</v>
      </c>
      <c r="H1035" s="18">
        <v>0.1</v>
      </c>
      <c r="I1035">
        <v>3.951618686892644E-5</v>
      </c>
      <c r="J1035" s="18">
        <v>20.79</v>
      </c>
      <c r="K1035" s="18">
        <v>21.25</v>
      </c>
      <c r="L1035" s="18">
        <v>0.97835294117647054</v>
      </c>
      <c r="M1035" s="18">
        <v>21.93</v>
      </c>
      <c r="N1035" s="18">
        <v>1385.59</v>
      </c>
      <c r="O1035" s="18">
        <v>2.0500000000000007</v>
      </c>
      <c r="P1035" s="18">
        <v>0.94441974210760338</v>
      </c>
      <c r="Q1035" s="8">
        <v>21.24</v>
      </c>
      <c r="R1035" s="8">
        <v>22.14</v>
      </c>
      <c r="S1035" s="8">
        <v>22.49</v>
      </c>
      <c r="T1035" s="8">
        <v>22.45</v>
      </c>
      <c r="U1035" s="8">
        <v>22.79</v>
      </c>
      <c r="V1035" s="8">
        <v>22.72</v>
      </c>
      <c r="W1035" s="8">
        <v>22.84</v>
      </c>
      <c r="X1035" s="38" t="s">
        <v>222</v>
      </c>
      <c r="Y1035" s="8">
        <v>156.66999999999999</v>
      </c>
      <c r="Z1035" s="8">
        <v>156.66999999999999</v>
      </c>
      <c r="AA1035">
        <v>61051.53</v>
      </c>
      <c r="AB1035">
        <v>93065.85</v>
      </c>
      <c r="AC1035">
        <v>115907.36</v>
      </c>
      <c r="AD1035">
        <v>114981.26</v>
      </c>
      <c r="AE1035">
        <v>121679.94</v>
      </c>
      <c r="AF1035" s="38">
        <v>55176.58</v>
      </c>
      <c r="AG1035" s="38">
        <v>61051.53</v>
      </c>
    </row>
    <row r="1036" spans="2:33" x14ac:dyDescent="0.25">
      <c r="B1036" s="25">
        <v>39569</v>
      </c>
      <c r="C1036" s="3">
        <v>1032</v>
      </c>
      <c r="D1036" s="10">
        <v>25</v>
      </c>
      <c r="E1036" s="9">
        <v>14</v>
      </c>
      <c r="F1036" s="9">
        <v>11</v>
      </c>
      <c r="G1036" s="9" t="s">
        <v>294</v>
      </c>
      <c r="H1036" s="18">
        <v>0.1</v>
      </c>
      <c r="I1036">
        <v>3.951618686892644E-5</v>
      </c>
      <c r="J1036" s="18">
        <v>18.88</v>
      </c>
      <c r="K1036" s="18">
        <v>19.78</v>
      </c>
      <c r="L1036" s="18">
        <v>0.95449949443882698</v>
      </c>
      <c r="M1036" s="18">
        <v>20.77</v>
      </c>
      <c r="N1036" s="18">
        <v>1409.34</v>
      </c>
      <c r="O1036" s="18">
        <v>2.8000000000000007</v>
      </c>
      <c r="P1036" s="18">
        <v>0.9194444444444444</v>
      </c>
      <c r="Q1036" s="8">
        <v>19.86</v>
      </c>
      <c r="R1036" s="8">
        <v>20.95</v>
      </c>
      <c r="S1036" s="8">
        <v>21.6</v>
      </c>
      <c r="T1036" s="8">
        <v>21.51</v>
      </c>
      <c r="U1036" s="8">
        <v>22.01</v>
      </c>
      <c r="V1036" s="8">
        <v>21.14</v>
      </c>
      <c r="W1036" s="8">
        <v>21.68</v>
      </c>
      <c r="X1036" s="38" t="s">
        <v>222</v>
      </c>
      <c r="Y1036" s="8">
        <v>148.75</v>
      </c>
      <c r="Z1036" s="8">
        <v>148.75</v>
      </c>
      <c r="AA1036">
        <v>57395.82</v>
      </c>
      <c r="AB1036">
        <v>88652.93</v>
      </c>
      <c r="AC1036">
        <v>111208.06</v>
      </c>
      <c r="AD1036">
        <v>110561.49</v>
      </c>
      <c r="AE1036">
        <v>115618.22</v>
      </c>
      <c r="AF1036" s="38">
        <v>51870.47</v>
      </c>
      <c r="AG1036" s="38">
        <v>57395.82</v>
      </c>
    </row>
    <row r="1037" spans="2:33" x14ac:dyDescent="0.25">
      <c r="B1037" s="25">
        <v>39570</v>
      </c>
      <c r="C1037" s="3">
        <v>1033</v>
      </c>
      <c r="D1037" s="10">
        <v>25</v>
      </c>
      <c r="E1037" s="9">
        <v>13</v>
      </c>
      <c r="F1037" s="9">
        <v>12</v>
      </c>
      <c r="G1037" s="9" t="s">
        <v>294</v>
      </c>
      <c r="H1037" s="18">
        <v>0.1</v>
      </c>
      <c r="I1037">
        <v>3.951618686892644E-5</v>
      </c>
      <c r="J1037" s="18">
        <v>18.18</v>
      </c>
      <c r="K1037" s="18">
        <v>19.53</v>
      </c>
      <c r="L1037" s="18">
        <v>0.93087557603686633</v>
      </c>
      <c r="M1037" s="18">
        <v>20.59</v>
      </c>
      <c r="N1037" s="18">
        <v>1413.9</v>
      </c>
      <c r="O1037" s="18">
        <v>3.1700000000000017</v>
      </c>
      <c r="P1037" s="18">
        <v>0.91783380018674132</v>
      </c>
      <c r="Q1037" s="8">
        <v>19.66</v>
      </c>
      <c r="R1037" s="8">
        <v>20.63</v>
      </c>
      <c r="S1037" s="8">
        <v>21.42</v>
      </c>
      <c r="T1037" s="8">
        <v>21.47</v>
      </c>
      <c r="U1037" s="8">
        <v>21.59</v>
      </c>
      <c r="V1037" s="8">
        <v>21.69</v>
      </c>
      <c r="W1037" s="8">
        <v>21.35</v>
      </c>
      <c r="X1037" s="38" t="s">
        <v>222</v>
      </c>
      <c r="Y1037" s="8">
        <v>147.81</v>
      </c>
      <c r="Z1037" s="8">
        <v>147.81</v>
      </c>
      <c r="AA1037">
        <v>56672.73</v>
      </c>
      <c r="AB1037">
        <v>87602.37</v>
      </c>
      <c r="AC1037">
        <v>110630.54</v>
      </c>
      <c r="AD1037">
        <v>109435.34</v>
      </c>
      <c r="AE1037">
        <v>115534.93</v>
      </c>
      <c r="AF1037" s="38">
        <v>51214.94</v>
      </c>
      <c r="AG1037" s="38">
        <v>56672.73</v>
      </c>
    </row>
    <row r="1038" spans="2:33" x14ac:dyDescent="0.25">
      <c r="B1038" s="25">
        <v>39573</v>
      </c>
      <c r="C1038" s="3">
        <v>1034</v>
      </c>
      <c r="D1038" s="10">
        <v>25</v>
      </c>
      <c r="E1038" s="9">
        <v>12</v>
      </c>
      <c r="F1038" s="9">
        <v>13</v>
      </c>
      <c r="G1038" s="9" t="s">
        <v>294</v>
      </c>
      <c r="H1038" s="18">
        <v>0.1</v>
      </c>
      <c r="I1038">
        <v>1.1855324525567035E-4</v>
      </c>
      <c r="J1038" s="18">
        <v>18.899999999999999</v>
      </c>
      <c r="K1038" s="18">
        <v>20.02</v>
      </c>
      <c r="L1038" s="18">
        <v>0.94405594405594395</v>
      </c>
      <c r="M1038" s="18">
        <v>21.05</v>
      </c>
      <c r="N1038" s="18">
        <v>1407.49</v>
      </c>
      <c r="O1038" s="18">
        <v>2.7700000000000031</v>
      </c>
      <c r="P1038" s="18">
        <v>0.90779160903642231</v>
      </c>
      <c r="Q1038" s="8">
        <v>19.690000000000001</v>
      </c>
      <c r="R1038" s="8">
        <v>20.99</v>
      </c>
      <c r="S1038" s="8">
        <v>21.69</v>
      </c>
      <c r="T1038" s="8">
        <v>21.6</v>
      </c>
      <c r="U1038" s="8">
        <v>21.91</v>
      </c>
      <c r="V1038" s="8">
        <v>21.89</v>
      </c>
      <c r="W1038" s="8">
        <v>21.67</v>
      </c>
      <c r="X1038" s="38" t="s">
        <v>222</v>
      </c>
      <c r="Y1038" s="8">
        <v>149.44</v>
      </c>
      <c r="Z1038" s="8">
        <v>149.44</v>
      </c>
      <c r="AA1038">
        <v>57246.05</v>
      </c>
      <c r="AB1038">
        <v>88916.75</v>
      </c>
      <c r="AC1038">
        <v>111660.92</v>
      </c>
      <c r="AD1038">
        <v>110611.16</v>
      </c>
      <c r="AE1038">
        <v>116886.02</v>
      </c>
      <c r="AF1038" s="38">
        <v>51726.98</v>
      </c>
      <c r="AG1038" s="38">
        <v>57246.05</v>
      </c>
    </row>
    <row r="1039" spans="2:33" x14ac:dyDescent="0.25">
      <c r="B1039" s="25">
        <v>39574</v>
      </c>
      <c r="C1039" s="3">
        <v>1035</v>
      </c>
      <c r="D1039" s="10">
        <v>25</v>
      </c>
      <c r="E1039" s="9">
        <v>11</v>
      </c>
      <c r="F1039" s="9">
        <v>14</v>
      </c>
      <c r="G1039" s="9" t="s">
        <v>294</v>
      </c>
      <c r="H1039" s="18">
        <v>0.1</v>
      </c>
      <c r="I1039">
        <v>4.4814477533794417E-5</v>
      </c>
      <c r="J1039" s="18">
        <v>18.21</v>
      </c>
      <c r="K1039" s="18">
        <v>19.75</v>
      </c>
      <c r="L1039" s="18">
        <v>0.9220253164556963</v>
      </c>
      <c r="M1039" s="18">
        <v>20.91</v>
      </c>
      <c r="N1039" s="18">
        <v>1418.26</v>
      </c>
      <c r="O1039" s="18">
        <v>3.34</v>
      </c>
      <c r="P1039" s="18">
        <v>0.88941398865784504</v>
      </c>
      <c r="Q1039" s="8">
        <v>18.82</v>
      </c>
      <c r="R1039" s="8">
        <v>20.260000000000002</v>
      </c>
      <c r="S1039" s="8">
        <v>21.16</v>
      </c>
      <c r="T1039" s="8">
        <v>21.34</v>
      </c>
      <c r="U1039" s="8">
        <v>21.67</v>
      </c>
      <c r="V1039" s="8">
        <v>21.55</v>
      </c>
      <c r="W1039" s="8">
        <v>21.55</v>
      </c>
      <c r="X1039" s="38" t="s">
        <v>222</v>
      </c>
      <c r="Y1039" s="8">
        <v>146.35</v>
      </c>
      <c r="Z1039" s="8">
        <v>146.35</v>
      </c>
      <c r="AA1039">
        <v>55029.2</v>
      </c>
      <c r="AB1039">
        <v>86350.79</v>
      </c>
      <c r="AC1039">
        <v>109711.31</v>
      </c>
      <c r="AD1039">
        <v>109352.2</v>
      </c>
      <c r="AE1039">
        <v>115530.91</v>
      </c>
      <c r="AF1039" s="38">
        <v>49721.54</v>
      </c>
      <c r="AG1039" s="38">
        <v>55029.2</v>
      </c>
    </row>
    <row r="1040" spans="2:33" x14ac:dyDescent="0.25">
      <c r="B1040" s="25">
        <v>39575</v>
      </c>
      <c r="C1040" s="3">
        <v>1036</v>
      </c>
      <c r="D1040" s="10">
        <v>25</v>
      </c>
      <c r="E1040" s="9">
        <v>10</v>
      </c>
      <c r="F1040" s="9">
        <v>15</v>
      </c>
      <c r="G1040" s="9" t="s">
        <v>294</v>
      </c>
      <c r="H1040" s="18">
        <v>0.1</v>
      </c>
      <c r="I1040">
        <v>4.4814477533794417E-5</v>
      </c>
      <c r="J1040" s="18">
        <v>19.73</v>
      </c>
      <c r="K1040" s="18">
        <v>20.96</v>
      </c>
      <c r="L1040" s="18">
        <v>0.94131679389312972</v>
      </c>
      <c r="M1040" s="18">
        <v>21.9</v>
      </c>
      <c r="N1040" s="18">
        <v>1392.57</v>
      </c>
      <c r="O1040" s="18">
        <v>2.509999999999998</v>
      </c>
      <c r="P1040" s="18">
        <v>0.89261440869959219</v>
      </c>
      <c r="Q1040" s="8">
        <v>19.7</v>
      </c>
      <c r="R1040" s="8">
        <v>21.21</v>
      </c>
      <c r="S1040" s="8">
        <v>22.07</v>
      </c>
      <c r="T1040" s="8">
        <v>22.08</v>
      </c>
      <c r="U1040" s="8">
        <v>22.29</v>
      </c>
      <c r="V1040" s="8">
        <v>22.28</v>
      </c>
      <c r="W1040" s="8">
        <v>22.24</v>
      </c>
      <c r="X1040" s="38" t="s">
        <v>222</v>
      </c>
      <c r="Y1040" s="8">
        <v>151.87</v>
      </c>
      <c r="Z1040" s="8">
        <v>151.87</v>
      </c>
      <c r="AA1040">
        <v>57609.24</v>
      </c>
      <c r="AB1040">
        <v>90198.93</v>
      </c>
      <c r="AC1040">
        <v>113884.31</v>
      </c>
      <c r="AD1040">
        <v>112748.65</v>
      </c>
      <c r="AE1040">
        <v>119215.3</v>
      </c>
      <c r="AF1040" s="38">
        <v>52050.5</v>
      </c>
      <c r="AG1040" s="38">
        <v>57609.24</v>
      </c>
    </row>
    <row r="1041" spans="2:33" x14ac:dyDescent="0.25">
      <c r="B1041" s="25">
        <v>39576</v>
      </c>
      <c r="C1041" s="3">
        <v>1037</v>
      </c>
      <c r="D1041" s="10">
        <v>25</v>
      </c>
      <c r="E1041" s="9">
        <v>9</v>
      </c>
      <c r="F1041" s="9">
        <v>16</v>
      </c>
      <c r="G1041" s="9" t="s">
        <v>294</v>
      </c>
      <c r="H1041" s="18">
        <v>0.1</v>
      </c>
      <c r="I1041">
        <v>4.4814477533794417E-5</v>
      </c>
      <c r="J1041" s="18">
        <v>19.399999999999999</v>
      </c>
      <c r="K1041" s="18">
        <v>20.88</v>
      </c>
      <c r="L1041" s="18">
        <v>0.92911877394636011</v>
      </c>
      <c r="M1041" s="18">
        <v>21.83</v>
      </c>
      <c r="N1041" s="18">
        <v>1397.68</v>
      </c>
      <c r="O1041" s="18">
        <v>2.75</v>
      </c>
      <c r="P1041" s="18">
        <v>0.88683498647430126</v>
      </c>
      <c r="Q1041" s="8">
        <v>19.670000000000002</v>
      </c>
      <c r="R1041" s="8">
        <v>21.25</v>
      </c>
      <c r="S1041" s="8">
        <v>22.18</v>
      </c>
      <c r="T1041" s="8">
        <v>22.17</v>
      </c>
      <c r="U1041" s="8">
        <v>22.34</v>
      </c>
      <c r="V1041" s="8">
        <v>22.34</v>
      </c>
      <c r="W1041" s="8">
        <v>22.15</v>
      </c>
      <c r="X1041" s="38" t="s">
        <v>222</v>
      </c>
      <c r="Y1041" s="8">
        <v>152.10000000000002</v>
      </c>
      <c r="Z1041" s="8">
        <v>152.10000000000002</v>
      </c>
      <c r="AA1041">
        <v>57653.08</v>
      </c>
      <c r="AB1041">
        <v>90554.48</v>
      </c>
      <c r="AC1041">
        <v>114390.83</v>
      </c>
      <c r="AD1041">
        <v>113080.56</v>
      </c>
      <c r="AE1041">
        <v>119372.09</v>
      </c>
      <c r="AF1041" s="38">
        <v>52087.78</v>
      </c>
      <c r="AG1041" s="38">
        <v>57653.08</v>
      </c>
    </row>
    <row r="1042" spans="2:33" x14ac:dyDescent="0.25">
      <c r="B1042" s="25">
        <v>39577</v>
      </c>
      <c r="C1042" s="3">
        <v>1038</v>
      </c>
      <c r="D1042" s="10">
        <v>25</v>
      </c>
      <c r="E1042" s="9">
        <v>8</v>
      </c>
      <c r="F1042" s="9">
        <v>-8</v>
      </c>
      <c r="G1042" s="9" t="s">
        <v>294</v>
      </c>
      <c r="H1042" s="18">
        <v>0.1</v>
      </c>
      <c r="I1042">
        <v>4.4814477533794417E-5</v>
      </c>
      <c r="J1042" s="18">
        <v>19.41</v>
      </c>
      <c r="K1042" s="18">
        <v>20.87</v>
      </c>
      <c r="L1042" s="18">
        <v>0.93004312410158119</v>
      </c>
      <c r="M1042" s="18">
        <v>21.91</v>
      </c>
      <c r="N1042" s="18">
        <v>1388.28</v>
      </c>
      <c r="O1042" s="18">
        <v>3.2699999999999996</v>
      </c>
      <c r="P1042" s="18">
        <v>0.89088459811405474</v>
      </c>
      <c r="Q1042" s="8">
        <v>19.84</v>
      </c>
      <c r="R1042" s="8">
        <v>21.45</v>
      </c>
      <c r="S1042" s="8">
        <v>22.27</v>
      </c>
      <c r="T1042" s="8">
        <v>22.29</v>
      </c>
      <c r="U1042" s="8">
        <v>22.51</v>
      </c>
      <c r="V1042" s="8">
        <v>22.63</v>
      </c>
      <c r="W1042" s="8">
        <v>22.68</v>
      </c>
      <c r="X1042" s="38" t="s">
        <v>222</v>
      </c>
      <c r="Y1042" s="8">
        <v>153.67000000000002</v>
      </c>
      <c r="Z1042" s="8">
        <v>153.67000000000002</v>
      </c>
      <c r="AA1042">
        <v>58184.83</v>
      </c>
      <c r="AB1042">
        <v>91076.64</v>
      </c>
      <c r="AC1042">
        <v>114965.51</v>
      </c>
      <c r="AD1042">
        <v>113867.05</v>
      </c>
      <c r="AE1042">
        <v>120911.29</v>
      </c>
      <c r="AF1042" s="38">
        <v>52565.86</v>
      </c>
      <c r="AG1042" s="38">
        <v>58184.83</v>
      </c>
    </row>
    <row r="1043" spans="2:33" x14ac:dyDescent="0.25">
      <c r="B1043" s="25">
        <v>39580</v>
      </c>
      <c r="C1043" s="3">
        <v>1039</v>
      </c>
      <c r="D1043" s="10">
        <v>25</v>
      </c>
      <c r="E1043" s="9">
        <v>7</v>
      </c>
      <c r="F1043" s="9">
        <v>-7</v>
      </c>
      <c r="G1043" s="9" t="s">
        <v>294</v>
      </c>
      <c r="H1043" s="18">
        <v>0.1</v>
      </c>
      <c r="I1043">
        <v>1.3444945770357819E-4</v>
      </c>
      <c r="J1043" s="18">
        <v>17.79</v>
      </c>
      <c r="K1043" s="18">
        <v>20.239999999999998</v>
      </c>
      <c r="L1043" s="18">
        <v>0.87895256916996045</v>
      </c>
      <c r="M1043" s="18">
        <v>21.33</v>
      </c>
      <c r="N1043" s="18">
        <v>1403.58</v>
      </c>
      <c r="O1043" s="18">
        <v>4.1700000000000017</v>
      </c>
      <c r="P1043" s="18">
        <v>0.86602652034750804</v>
      </c>
      <c r="Q1043" s="8">
        <v>18.940000000000001</v>
      </c>
      <c r="R1043" s="8">
        <v>20.82</v>
      </c>
      <c r="S1043" s="8">
        <v>21.87</v>
      </c>
      <c r="T1043" s="8">
        <v>21.87</v>
      </c>
      <c r="U1043" s="8">
        <v>21.95</v>
      </c>
      <c r="V1043" s="8">
        <v>22.01</v>
      </c>
      <c r="W1043" s="8">
        <v>21.96</v>
      </c>
      <c r="X1043" s="38" t="s">
        <v>222</v>
      </c>
      <c r="Y1043" s="8">
        <v>149.42000000000002</v>
      </c>
      <c r="Z1043" s="8">
        <v>149.42000000000002</v>
      </c>
      <c r="AA1043">
        <v>56237.57</v>
      </c>
      <c r="AB1043">
        <v>89169.86</v>
      </c>
      <c r="AC1043">
        <v>112843.07</v>
      </c>
      <c r="AD1043">
        <v>111240.66</v>
      </c>
      <c r="AE1043">
        <v>117684.71</v>
      </c>
      <c r="AF1043" s="38">
        <v>50799.58</v>
      </c>
      <c r="AG1043" s="38">
        <v>56237.57</v>
      </c>
    </row>
    <row r="1044" spans="2:33" x14ac:dyDescent="0.25">
      <c r="B1044" s="25">
        <v>39581</v>
      </c>
      <c r="C1044" s="3">
        <v>1040</v>
      </c>
      <c r="D1044" s="10">
        <v>25</v>
      </c>
      <c r="E1044" s="9">
        <v>6</v>
      </c>
      <c r="F1044" s="9">
        <v>-6</v>
      </c>
      <c r="G1044" s="9" t="s">
        <v>294</v>
      </c>
      <c r="H1044" s="18">
        <v>0.1</v>
      </c>
      <c r="I1044">
        <v>5.0115351955648535E-5</v>
      </c>
      <c r="J1044" s="18">
        <v>17.98</v>
      </c>
      <c r="K1044" s="18">
        <v>20.149999999999999</v>
      </c>
      <c r="L1044" s="18">
        <v>0.89230769230769236</v>
      </c>
      <c r="M1044" s="18">
        <v>21.29</v>
      </c>
      <c r="N1044" s="18">
        <v>1403.04</v>
      </c>
      <c r="O1044" s="18">
        <v>4.0599999999999987</v>
      </c>
      <c r="P1044" s="18">
        <v>0.8546617915904936</v>
      </c>
      <c r="Q1044" s="8">
        <v>18.7</v>
      </c>
      <c r="R1044" s="8">
        <v>20.78</v>
      </c>
      <c r="S1044" s="8">
        <v>21.88</v>
      </c>
      <c r="T1044" s="8">
        <v>21.88</v>
      </c>
      <c r="U1044" s="8">
        <v>22.08</v>
      </c>
      <c r="V1044" s="8">
        <v>22.08</v>
      </c>
      <c r="W1044" s="8">
        <v>22.04</v>
      </c>
      <c r="X1044" s="38" t="s">
        <v>222</v>
      </c>
      <c r="Y1044" s="8">
        <v>149.44</v>
      </c>
      <c r="Z1044" s="8">
        <v>149.44</v>
      </c>
      <c r="AA1044">
        <v>55997.42</v>
      </c>
      <c r="AB1044">
        <v>89166.080000000002</v>
      </c>
      <c r="AC1044">
        <v>112900.32</v>
      </c>
      <c r="AD1044">
        <v>111759.56</v>
      </c>
      <c r="AE1044">
        <v>118160.64</v>
      </c>
      <c r="AF1044" s="38">
        <v>50580.11</v>
      </c>
      <c r="AG1044" s="38">
        <v>55997.42</v>
      </c>
    </row>
    <row r="1045" spans="2:33" x14ac:dyDescent="0.25">
      <c r="B1045" s="25">
        <v>39582</v>
      </c>
      <c r="C1045" s="3">
        <v>1041</v>
      </c>
      <c r="D1045" s="10">
        <v>25</v>
      </c>
      <c r="E1045" s="9">
        <v>5</v>
      </c>
      <c r="F1045" s="9">
        <v>-5</v>
      </c>
      <c r="G1045" s="9" t="s">
        <v>294</v>
      </c>
      <c r="H1045" s="18">
        <v>0.1</v>
      </c>
      <c r="I1045">
        <v>5.0115351955648535E-5</v>
      </c>
      <c r="J1045" s="18">
        <v>17.66</v>
      </c>
      <c r="K1045" s="18">
        <v>20</v>
      </c>
      <c r="L1045" s="18">
        <v>0.88300000000000001</v>
      </c>
      <c r="M1045" s="18">
        <v>21.18</v>
      </c>
      <c r="N1045" s="18">
        <v>1408.66</v>
      </c>
      <c r="O1045" s="18">
        <v>4.2600000000000016</v>
      </c>
      <c r="P1045" s="18">
        <v>0.84997677659080351</v>
      </c>
      <c r="Q1045" s="8">
        <v>18.3</v>
      </c>
      <c r="R1045" s="8">
        <v>20.32</v>
      </c>
      <c r="S1045" s="8">
        <v>21.53</v>
      </c>
      <c r="T1045" s="8">
        <v>21.68</v>
      </c>
      <c r="U1045" s="8">
        <v>22.09</v>
      </c>
      <c r="V1045" s="8">
        <v>22.11</v>
      </c>
      <c r="W1045" s="8">
        <v>21.92</v>
      </c>
      <c r="X1045" s="38" t="s">
        <v>222</v>
      </c>
      <c r="Y1045" s="8">
        <v>147.95000000000002</v>
      </c>
      <c r="Z1045" s="8">
        <v>147.95000000000002</v>
      </c>
      <c r="AA1045">
        <v>54768.31</v>
      </c>
      <c r="AB1045">
        <v>87639.16</v>
      </c>
      <c r="AC1045">
        <v>111719.18</v>
      </c>
      <c r="AD1045">
        <v>111602.9</v>
      </c>
      <c r="AE1045">
        <v>117995.13</v>
      </c>
      <c r="AF1045" s="38">
        <v>49467.37</v>
      </c>
      <c r="AG1045" s="38">
        <v>54768.31</v>
      </c>
    </row>
    <row r="1046" spans="2:33" x14ac:dyDescent="0.25">
      <c r="B1046" s="25">
        <v>39583</v>
      </c>
      <c r="C1046" s="3">
        <v>1042</v>
      </c>
      <c r="D1046" s="10">
        <v>25</v>
      </c>
      <c r="E1046" s="9">
        <v>4</v>
      </c>
      <c r="F1046" s="9">
        <v>-4</v>
      </c>
      <c r="G1046" s="9" t="s">
        <v>294</v>
      </c>
      <c r="H1046" s="18">
        <v>0.1</v>
      </c>
      <c r="I1046">
        <v>5.0115351955648535E-5</v>
      </c>
      <c r="J1046" s="18">
        <v>16.3</v>
      </c>
      <c r="K1046" s="18">
        <v>19.28</v>
      </c>
      <c r="L1046" s="18">
        <v>0.8454356846473029</v>
      </c>
      <c r="M1046" s="18">
        <v>20.79</v>
      </c>
      <c r="N1046" s="18">
        <v>1423.57</v>
      </c>
      <c r="O1046" s="18">
        <v>5.07</v>
      </c>
      <c r="P1046" s="18">
        <v>0.82023529411764706</v>
      </c>
      <c r="Q1046" s="8">
        <v>17.43</v>
      </c>
      <c r="R1046" s="8">
        <v>19.88</v>
      </c>
      <c r="S1046" s="8">
        <v>21.25</v>
      </c>
      <c r="T1046" s="8">
        <v>21.37</v>
      </c>
      <c r="U1046" s="8">
        <v>21.56</v>
      </c>
      <c r="V1046" s="8">
        <v>21.53</v>
      </c>
      <c r="W1046" s="8">
        <v>21.37</v>
      </c>
      <c r="X1046" s="38" t="s">
        <v>222</v>
      </c>
      <c r="Y1046" s="8">
        <v>144.39000000000001</v>
      </c>
      <c r="Z1046" s="8">
        <v>144.39000000000001</v>
      </c>
      <c r="AA1046">
        <v>53377.53</v>
      </c>
      <c r="AB1046">
        <v>86388.3</v>
      </c>
      <c r="AC1046">
        <v>110150.31</v>
      </c>
      <c r="AD1046">
        <v>109101.22</v>
      </c>
      <c r="AE1046">
        <v>115105.52</v>
      </c>
      <c r="AF1046" s="38">
        <v>48208.72</v>
      </c>
      <c r="AG1046" s="38">
        <v>53377.53</v>
      </c>
    </row>
    <row r="1047" spans="2:33" x14ac:dyDescent="0.25">
      <c r="B1047" s="25">
        <v>39584</v>
      </c>
      <c r="C1047" s="3">
        <v>1043</v>
      </c>
      <c r="D1047" s="10">
        <v>25</v>
      </c>
      <c r="E1047" s="9">
        <v>3</v>
      </c>
      <c r="F1047" s="9">
        <v>-3</v>
      </c>
      <c r="G1047" s="9" t="s">
        <v>294</v>
      </c>
      <c r="H1047" s="18">
        <v>0.1</v>
      </c>
      <c r="I1047">
        <v>5.0115351955648535E-5</v>
      </c>
      <c r="J1047" s="18">
        <v>16.47</v>
      </c>
      <c r="K1047" s="18">
        <v>19.57</v>
      </c>
      <c r="L1047" s="18">
        <v>0.84159427695452216</v>
      </c>
      <c r="M1047" s="18">
        <v>21.2</v>
      </c>
      <c r="N1047" s="18">
        <v>1425.35</v>
      </c>
      <c r="O1047" s="18">
        <v>5.4000000000000021</v>
      </c>
      <c r="P1047" s="18">
        <v>0.79767441860465105</v>
      </c>
      <c r="Q1047" s="8">
        <v>17.149999999999999</v>
      </c>
      <c r="R1047" s="8">
        <v>20.14</v>
      </c>
      <c r="S1047" s="8">
        <v>21.5</v>
      </c>
      <c r="T1047" s="8">
        <v>21.69</v>
      </c>
      <c r="U1047" s="8">
        <v>21.95</v>
      </c>
      <c r="V1047" s="8">
        <v>22.02</v>
      </c>
      <c r="W1047" s="8">
        <v>21.87</v>
      </c>
      <c r="X1047" s="38" t="s">
        <v>222</v>
      </c>
      <c r="Y1047" s="8">
        <v>146.32</v>
      </c>
      <c r="Z1047" s="8">
        <v>146.32</v>
      </c>
      <c r="AA1047">
        <v>53912.18</v>
      </c>
      <c r="AB1047">
        <v>87421.8</v>
      </c>
      <c r="AC1047">
        <v>111763.04</v>
      </c>
      <c r="AD1047">
        <v>111039.76</v>
      </c>
      <c r="AE1047">
        <v>117536.97</v>
      </c>
      <c r="AF1047" s="38">
        <v>48689.18</v>
      </c>
      <c r="AG1047" s="38">
        <v>53912.18</v>
      </c>
    </row>
    <row r="1048" spans="2:33" x14ac:dyDescent="0.25">
      <c r="B1048" s="25">
        <v>39587</v>
      </c>
      <c r="C1048" s="3">
        <v>1044</v>
      </c>
      <c r="D1048" s="10">
        <v>25</v>
      </c>
      <c r="E1048" s="9">
        <v>2</v>
      </c>
      <c r="F1048" s="9">
        <v>-2</v>
      </c>
      <c r="G1048" s="9" t="s">
        <v>294</v>
      </c>
      <c r="H1048" s="18">
        <v>0.1</v>
      </c>
      <c r="I1048">
        <v>1.5035359063864107E-4</v>
      </c>
      <c r="J1048" s="18">
        <v>17.010000000000002</v>
      </c>
      <c r="K1048" s="18">
        <v>19.84</v>
      </c>
      <c r="L1048" s="18">
        <v>0.85735887096774199</v>
      </c>
      <c r="M1048" s="18">
        <v>21.37</v>
      </c>
      <c r="N1048" s="18">
        <v>1426.63</v>
      </c>
      <c r="O1048" s="18">
        <v>4.9699999999999989</v>
      </c>
      <c r="P1048" s="18">
        <v>0.77108433734939763</v>
      </c>
      <c r="Q1048" s="8">
        <v>16.64</v>
      </c>
      <c r="R1048" s="8">
        <v>19.760000000000002</v>
      </c>
      <c r="S1048" s="8">
        <v>21.58</v>
      </c>
      <c r="T1048" s="8">
        <v>21.73</v>
      </c>
      <c r="U1048" s="8">
        <v>22</v>
      </c>
      <c r="V1048" s="8">
        <v>22.04</v>
      </c>
      <c r="W1048" s="8">
        <v>21.98</v>
      </c>
      <c r="X1048" s="38" t="s">
        <v>222</v>
      </c>
      <c r="Y1048" s="8">
        <v>145.72999999999999</v>
      </c>
      <c r="Z1048" s="8">
        <v>145.72999999999999</v>
      </c>
      <c r="AA1048">
        <v>52862.67</v>
      </c>
      <c r="AB1048">
        <v>87611.49</v>
      </c>
      <c r="AC1048">
        <v>112002.6</v>
      </c>
      <c r="AD1048">
        <v>111305.58</v>
      </c>
      <c r="AE1048">
        <v>117866.05</v>
      </c>
      <c r="AF1048" s="38">
        <v>47734.03</v>
      </c>
      <c r="AG1048" s="38">
        <v>52862.67</v>
      </c>
    </row>
    <row r="1049" spans="2:33" x14ac:dyDescent="0.25">
      <c r="B1049" s="25">
        <v>39588</v>
      </c>
      <c r="C1049" s="3">
        <v>1045</v>
      </c>
      <c r="D1049" s="10">
        <v>25</v>
      </c>
      <c r="E1049" s="9">
        <v>1</v>
      </c>
      <c r="F1049" s="9">
        <v>-1</v>
      </c>
      <c r="G1049" s="9" t="s">
        <v>294</v>
      </c>
      <c r="H1049" s="18">
        <v>0.1</v>
      </c>
      <c r="I1049">
        <v>5.1650298179106713E-5</v>
      </c>
      <c r="J1049" s="18">
        <v>17.579999999999998</v>
      </c>
      <c r="K1049" s="18">
        <v>20.81</v>
      </c>
      <c r="L1049" s="18">
        <v>0.84478616049975974</v>
      </c>
      <c r="M1049" s="18">
        <v>22.11</v>
      </c>
      <c r="N1049" s="18">
        <v>1413.4</v>
      </c>
      <c r="O1049" s="18">
        <v>5.110000000000003</v>
      </c>
      <c r="P1049" s="18">
        <v>0.77718120805369129</v>
      </c>
      <c r="Q1049" s="8">
        <v>17.37</v>
      </c>
      <c r="R1049" s="8">
        <v>20.82</v>
      </c>
      <c r="S1049" s="8">
        <v>22.35</v>
      </c>
      <c r="T1049" s="8">
        <v>22.68</v>
      </c>
      <c r="U1049" s="8">
        <v>22.57</v>
      </c>
      <c r="V1049" s="8">
        <v>22.58</v>
      </c>
      <c r="W1049" s="8">
        <v>22.69</v>
      </c>
      <c r="X1049" s="38" t="s">
        <v>222</v>
      </c>
      <c r="Y1049" s="8">
        <v>151.06</v>
      </c>
      <c r="Z1049" s="8">
        <v>151.06</v>
      </c>
      <c r="AA1049">
        <v>55683.64</v>
      </c>
      <c r="AB1049">
        <v>90799.93</v>
      </c>
      <c r="AC1049">
        <v>116869.19</v>
      </c>
      <c r="AD1049">
        <v>114273.51</v>
      </c>
      <c r="AE1049">
        <v>121139.03</v>
      </c>
      <c r="AF1049" s="38">
        <v>50278.85</v>
      </c>
      <c r="AG1049" s="38">
        <v>55683.64</v>
      </c>
    </row>
    <row r="1050" spans="2:33" x14ac:dyDescent="0.25">
      <c r="B1050" s="25">
        <v>39589</v>
      </c>
      <c r="C1050" s="3">
        <v>1046</v>
      </c>
      <c r="D1050" s="10">
        <v>19</v>
      </c>
      <c r="E1050" s="9">
        <v>19</v>
      </c>
      <c r="F1050" s="9">
        <v>0</v>
      </c>
      <c r="G1050" s="9" t="s">
        <v>295</v>
      </c>
      <c r="H1050" s="18">
        <v>0.1</v>
      </c>
      <c r="I1050">
        <v>5.1650298179106713E-5</v>
      </c>
      <c r="J1050" s="18">
        <v>18.59</v>
      </c>
      <c r="K1050" s="18">
        <v>22.11</v>
      </c>
      <c r="L1050" s="18">
        <v>0.84079601990049757</v>
      </c>
      <c r="M1050" s="18">
        <v>23.34</v>
      </c>
      <c r="N1050" s="18">
        <v>1390.71</v>
      </c>
      <c r="O1050" s="18">
        <v>4.57</v>
      </c>
      <c r="P1050" s="18">
        <v>0.92869127516778527</v>
      </c>
      <c r="Q1050" s="8">
        <v>22.14</v>
      </c>
      <c r="R1050" s="8">
        <v>23.58</v>
      </c>
      <c r="S1050" s="8">
        <v>23.84</v>
      </c>
      <c r="T1050" s="8">
        <v>23.76</v>
      </c>
      <c r="U1050" s="8">
        <v>23.96</v>
      </c>
      <c r="V1050" s="8">
        <v>23.76</v>
      </c>
      <c r="W1050" s="8">
        <v>23.16</v>
      </c>
      <c r="X1050" s="38" t="s">
        <v>222</v>
      </c>
      <c r="Y1050" s="8">
        <v>164.2</v>
      </c>
      <c r="Z1050" s="8">
        <v>164.2</v>
      </c>
      <c r="AA1050">
        <v>59216.89</v>
      </c>
      <c r="AB1050">
        <v>95801.66</v>
      </c>
      <c r="AC1050">
        <v>122852.66</v>
      </c>
      <c r="AD1050">
        <v>120304.47</v>
      </c>
      <c r="AE1050">
        <v>127645.08</v>
      </c>
      <c r="AF1050" s="38">
        <v>53466.559999999998</v>
      </c>
      <c r="AG1050" s="38">
        <v>59216.89</v>
      </c>
    </row>
    <row r="1051" spans="2:33" x14ac:dyDescent="0.25">
      <c r="B1051" s="25">
        <v>39590</v>
      </c>
      <c r="C1051" s="3">
        <v>1047</v>
      </c>
      <c r="D1051" s="10">
        <v>19</v>
      </c>
      <c r="E1051" s="9">
        <v>18</v>
      </c>
      <c r="F1051" s="9">
        <v>1</v>
      </c>
      <c r="G1051" s="9" t="s">
        <v>295</v>
      </c>
      <c r="H1051" s="18">
        <v>0.1</v>
      </c>
      <c r="I1051">
        <v>5.1650298179106713E-5</v>
      </c>
      <c r="J1051" s="18">
        <v>18.05</v>
      </c>
      <c r="K1051" s="18">
        <v>21.52</v>
      </c>
      <c r="L1051" s="18">
        <v>0.83875464684014878</v>
      </c>
      <c r="M1051" s="18">
        <v>22.92</v>
      </c>
      <c r="N1051" s="18">
        <v>1394.35</v>
      </c>
      <c r="O1051" s="18">
        <v>5.1099999999999994</v>
      </c>
      <c r="P1051" s="18">
        <v>0.91568296795952786</v>
      </c>
      <c r="Q1051" s="8">
        <v>21.72</v>
      </c>
      <c r="R1051" s="8">
        <v>23.56</v>
      </c>
      <c r="S1051" s="8">
        <v>23.72</v>
      </c>
      <c r="T1051" s="8">
        <v>23.7</v>
      </c>
      <c r="U1051" s="8">
        <v>23.6</v>
      </c>
      <c r="V1051" s="8">
        <v>23.5</v>
      </c>
      <c r="W1051" s="8">
        <v>23.16</v>
      </c>
      <c r="X1051" s="38" t="s">
        <v>222</v>
      </c>
      <c r="Y1051" s="8">
        <v>162.96</v>
      </c>
      <c r="Z1051" s="8">
        <v>162.96</v>
      </c>
      <c r="AA1051">
        <v>58156.54</v>
      </c>
      <c r="AB1051">
        <v>95704.03</v>
      </c>
      <c r="AC1051">
        <v>122256.79</v>
      </c>
      <c r="AD1051">
        <v>119927.11</v>
      </c>
      <c r="AE1051">
        <v>126442.47</v>
      </c>
      <c r="AF1051" s="38">
        <v>52506.42</v>
      </c>
      <c r="AG1051" s="38">
        <v>58156.54</v>
      </c>
    </row>
    <row r="1052" spans="2:33" x14ac:dyDescent="0.25">
      <c r="B1052" s="25">
        <v>39591</v>
      </c>
      <c r="C1052" s="3">
        <v>1048</v>
      </c>
      <c r="D1052" s="10">
        <v>19</v>
      </c>
      <c r="E1052" s="9">
        <v>17</v>
      </c>
      <c r="F1052" s="9">
        <v>2</v>
      </c>
      <c r="G1052" s="9" t="s">
        <v>295</v>
      </c>
      <c r="H1052" s="18">
        <v>0.1</v>
      </c>
      <c r="I1052">
        <v>5.1650298179106713E-5</v>
      </c>
      <c r="J1052" s="18">
        <v>19.55</v>
      </c>
      <c r="K1052" s="18">
        <v>22.51</v>
      </c>
      <c r="L1052" s="18">
        <v>0.86850288760550864</v>
      </c>
      <c r="M1052" s="18">
        <v>23.69</v>
      </c>
      <c r="N1052" s="18">
        <v>1375.93</v>
      </c>
      <c r="O1052" s="18">
        <v>3.9299999999999997</v>
      </c>
      <c r="P1052" s="18">
        <v>0.91935483870967749</v>
      </c>
      <c r="Q1052" s="8">
        <v>22.23</v>
      </c>
      <c r="R1052" s="8">
        <v>24.04</v>
      </c>
      <c r="S1052" s="8">
        <v>24.18</v>
      </c>
      <c r="T1052" s="8">
        <v>24.22</v>
      </c>
      <c r="U1052" s="8">
        <v>24.21</v>
      </c>
      <c r="V1052" s="8">
        <v>23.97</v>
      </c>
      <c r="W1052" s="8">
        <v>23.48</v>
      </c>
      <c r="X1052" s="38" t="s">
        <v>222</v>
      </c>
      <c r="Y1052" s="8">
        <v>166.32999999999998</v>
      </c>
      <c r="Z1052" s="8">
        <v>166.32999999999998</v>
      </c>
      <c r="AA1052">
        <v>59504.65</v>
      </c>
      <c r="AB1052">
        <v>97648.86</v>
      </c>
      <c r="AC1052">
        <v>124666.79</v>
      </c>
      <c r="AD1052">
        <v>122613.75</v>
      </c>
      <c r="AE1052">
        <v>129271.13</v>
      </c>
      <c r="AF1052" s="38">
        <v>53720.84</v>
      </c>
      <c r="AG1052" s="38">
        <v>59504.65</v>
      </c>
    </row>
    <row r="1053" spans="2:33" x14ac:dyDescent="0.25">
      <c r="B1053" s="25">
        <v>39595</v>
      </c>
      <c r="C1053" s="3">
        <v>1049</v>
      </c>
      <c r="D1053" s="10">
        <v>19</v>
      </c>
      <c r="E1053" s="9">
        <v>16</v>
      </c>
      <c r="F1053" s="9">
        <v>3</v>
      </c>
      <c r="G1053" s="9" t="s">
        <v>295</v>
      </c>
      <c r="H1053" s="18">
        <v>0.1</v>
      </c>
      <c r="I1053">
        <v>2.0661719978698478E-4</v>
      </c>
      <c r="J1053" s="18">
        <v>19.64</v>
      </c>
      <c r="K1053" s="18">
        <v>22.16</v>
      </c>
      <c r="L1053" s="18">
        <v>0.88628158844765348</v>
      </c>
      <c r="M1053" s="18">
        <v>23.22</v>
      </c>
      <c r="N1053" s="18">
        <v>1385.35</v>
      </c>
      <c r="O1053" s="18">
        <v>3.5</v>
      </c>
      <c r="P1053" s="18">
        <v>0.90180444817456984</v>
      </c>
      <c r="Q1053" s="8">
        <v>21.49</v>
      </c>
      <c r="R1053" s="8">
        <v>23.7</v>
      </c>
      <c r="S1053" s="8">
        <v>23.83</v>
      </c>
      <c r="T1053" s="8">
        <v>23.78</v>
      </c>
      <c r="U1053" s="8">
        <v>23.68</v>
      </c>
      <c r="V1053" s="8">
        <v>23.53</v>
      </c>
      <c r="W1053" s="8">
        <v>23.14</v>
      </c>
      <c r="X1053" s="38" t="s">
        <v>222</v>
      </c>
      <c r="Y1053" s="8">
        <v>163.14999999999998</v>
      </c>
      <c r="Z1053" s="8">
        <v>163.14999999999998</v>
      </c>
      <c r="AA1053">
        <v>57728.19</v>
      </c>
      <c r="AB1053">
        <v>96282.84</v>
      </c>
      <c r="AC1053">
        <v>122815.25</v>
      </c>
      <c r="AD1053">
        <v>120339.49</v>
      </c>
      <c r="AE1053">
        <v>126804.43</v>
      </c>
      <c r="AF1053" s="38">
        <v>52105.95</v>
      </c>
      <c r="AG1053" s="38">
        <v>57728.19</v>
      </c>
    </row>
    <row r="1054" spans="2:33" x14ac:dyDescent="0.25">
      <c r="B1054" s="25">
        <v>39596</v>
      </c>
      <c r="C1054" s="3">
        <v>1050</v>
      </c>
      <c r="D1054" s="10">
        <v>19</v>
      </c>
      <c r="E1054" s="9">
        <v>15</v>
      </c>
      <c r="F1054" s="9">
        <v>4</v>
      </c>
      <c r="G1054" s="9" t="s">
        <v>295</v>
      </c>
      <c r="H1054" s="18">
        <v>0.1</v>
      </c>
      <c r="I1054">
        <v>5.2068957496098633E-5</v>
      </c>
      <c r="J1054" s="18">
        <v>19.07</v>
      </c>
      <c r="K1054" s="18">
        <v>21.66</v>
      </c>
      <c r="L1054" s="18">
        <v>0.88042474607571564</v>
      </c>
      <c r="M1054" s="18">
        <v>22.96</v>
      </c>
      <c r="N1054" s="18">
        <v>1390.84</v>
      </c>
      <c r="O1054" s="18">
        <v>4.009999999999998</v>
      </c>
      <c r="P1054" s="18">
        <v>0.90573248407643303</v>
      </c>
      <c r="Q1054" s="8">
        <v>21.33</v>
      </c>
      <c r="R1054" s="8">
        <v>23.25</v>
      </c>
      <c r="S1054" s="8">
        <v>23.55</v>
      </c>
      <c r="T1054" s="8">
        <v>23.59</v>
      </c>
      <c r="U1054" s="8">
        <v>23.55</v>
      </c>
      <c r="V1054" s="8">
        <v>23.38</v>
      </c>
      <c r="W1054" s="8">
        <v>23.08</v>
      </c>
      <c r="X1054" s="38" t="s">
        <v>222</v>
      </c>
      <c r="Y1054" s="8">
        <v>161.73000000000002</v>
      </c>
      <c r="Z1054" s="8">
        <v>161.73000000000002</v>
      </c>
      <c r="AA1054">
        <v>57149.97</v>
      </c>
      <c r="AB1054">
        <v>94607.039999999994</v>
      </c>
      <c r="AC1054">
        <v>121475.64</v>
      </c>
      <c r="AD1054">
        <v>119447.38</v>
      </c>
      <c r="AE1054">
        <v>126018.89</v>
      </c>
      <c r="AF1054" s="38">
        <v>51581.33</v>
      </c>
      <c r="AG1054" s="38">
        <v>57149.97</v>
      </c>
    </row>
    <row r="1055" spans="2:33" x14ac:dyDescent="0.25">
      <c r="B1055" s="25">
        <v>39597</v>
      </c>
      <c r="C1055" s="3">
        <v>1051</v>
      </c>
      <c r="D1055" s="10">
        <v>19</v>
      </c>
      <c r="E1055" s="9">
        <v>14</v>
      </c>
      <c r="F1055" s="9">
        <v>5</v>
      </c>
      <c r="G1055" s="9" t="s">
        <v>295</v>
      </c>
      <c r="H1055" s="18">
        <v>0.1</v>
      </c>
      <c r="I1055">
        <v>5.2068957496098633E-5</v>
      </c>
      <c r="J1055" s="18">
        <v>18.14</v>
      </c>
      <c r="K1055" s="18">
        <v>20.8</v>
      </c>
      <c r="L1055" s="18">
        <v>0.87211538461538463</v>
      </c>
      <c r="M1055" s="18">
        <v>22.44</v>
      </c>
      <c r="N1055" s="18">
        <v>1398.26</v>
      </c>
      <c r="O1055" s="18">
        <v>4.4800000000000004</v>
      </c>
      <c r="P1055" s="18">
        <v>0.88128861429832295</v>
      </c>
      <c r="Q1055" s="8">
        <v>19.97</v>
      </c>
      <c r="R1055" s="8">
        <v>22.07</v>
      </c>
      <c r="S1055" s="8">
        <v>22.66</v>
      </c>
      <c r="T1055" s="8">
        <v>23.11</v>
      </c>
      <c r="U1055" s="8">
        <v>23.1</v>
      </c>
      <c r="V1055" s="8">
        <v>22.76</v>
      </c>
      <c r="W1055" s="8">
        <v>22.62</v>
      </c>
      <c r="X1055" s="38" t="s">
        <v>222</v>
      </c>
      <c r="Y1055" s="8">
        <v>156.29</v>
      </c>
      <c r="Z1055" s="8">
        <v>156.29</v>
      </c>
      <c r="AA1055">
        <v>53717.36</v>
      </c>
      <c r="AB1055">
        <v>90136.14</v>
      </c>
      <c r="AC1055">
        <v>117449.51</v>
      </c>
      <c r="AD1055">
        <v>117062.04</v>
      </c>
      <c r="AE1055">
        <v>123259.75</v>
      </c>
      <c r="AF1055" s="38">
        <v>48480.51</v>
      </c>
      <c r="AG1055" s="38">
        <v>53717.36</v>
      </c>
    </row>
    <row r="1056" spans="2:33" x14ac:dyDescent="0.25">
      <c r="B1056" s="25">
        <v>39598</v>
      </c>
      <c r="C1056" s="3">
        <v>1052</v>
      </c>
      <c r="D1056" s="10">
        <v>19</v>
      </c>
      <c r="E1056" s="9">
        <v>13</v>
      </c>
      <c r="F1056" s="9">
        <v>6</v>
      </c>
      <c r="G1056" s="9" t="s">
        <v>295</v>
      </c>
      <c r="H1056" s="18">
        <v>0.1</v>
      </c>
      <c r="I1056">
        <v>5.2068957496098633E-5</v>
      </c>
      <c r="J1056" s="18">
        <v>17.829999999999998</v>
      </c>
      <c r="K1056" s="18">
        <v>20.53</v>
      </c>
      <c r="L1056" s="18">
        <v>0.86848514369215768</v>
      </c>
      <c r="M1056" s="18">
        <v>22.04</v>
      </c>
      <c r="N1056" s="18">
        <v>1400.38</v>
      </c>
      <c r="O1056" s="18">
        <v>4.8900000000000006</v>
      </c>
      <c r="P1056" s="18">
        <v>0.85638532920901456</v>
      </c>
      <c r="Q1056" s="8">
        <v>19.38</v>
      </c>
      <c r="R1056" s="8">
        <v>21.77</v>
      </c>
      <c r="S1056" s="8">
        <v>22.63</v>
      </c>
      <c r="T1056" s="8">
        <v>22.99</v>
      </c>
      <c r="U1056" s="8">
        <v>22.97</v>
      </c>
      <c r="V1056" s="8">
        <v>22.76</v>
      </c>
      <c r="W1056" s="8">
        <v>22.72</v>
      </c>
      <c r="X1056" s="38" t="s">
        <v>222</v>
      </c>
      <c r="Y1056" s="8">
        <v>155.22</v>
      </c>
      <c r="Z1056" s="8">
        <v>155.22</v>
      </c>
      <c r="AA1056">
        <v>52422.54</v>
      </c>
      <c r="AB1056">
        <v>89271.17</v>
      </c>
      <c r="AC1056">
        <v>117154.71</v>
      </c>
      <c r="AD1056">
        <v>116444.2</v>
      </c>
      <c r="AE1056">
        <v>122942.81</v>
      </c>
      <c r="AF1056" s="38">
        <v>47309.4</v>
      </c>
      <c r="AG1056" s="38">
        <v>52422.54</v>
      </c>
    </row>
    <row r="1057" spans="2:33" x14ac:dyDescent="0.25">
      <c r="B1057" s="25">
        <v>39601</v>
      </c>
      <c r="C1057" s="3">
        <v>1053</v>
      </c>
      <c r="D1057" s="10">
        <v>19</v>
      </c>
      <c r="E1057" s="9">
        <v>12</v>
      </c>
      <c r="F1057" s="9">
        <v>7</v>
      </c>
      <c r="G1057" s="9" t="s">
        <v>295</v>
      </c>
      <c r="H1057" s="18">
        <v>0.1</v>
      </c>
      <c r="I1057">
        <v>1.5621500615869977E-4</v>
      </c>
      <c r="J1057" s="18">
        <v>19.829999999999998</v>
      </c>
      <c r="K1057" s="18">
        <v>21.72</v>
      </c>
      <c r="L1057" s="18">
        <v>0.91298342541436461</v>
      </c>
      <c r="M1057" s="18">
        <v>22.99</v>
      </c>
      <c r="N1057" s="18">
        <v>1385.67</v>
      </c>
      <c r="O1057" s="18">
        <v>3.1300000000000026</v>
      </c>
      <c r="P1057" s="18">
        <v>0.88774193548387104</v>
      </c>
      <c r="Q1057" s="8">
        <v>20.64</v>
      </c>
      <c r="R1057" s="8">
        <v>22.8</v>
      </c>
      <c r="S1057" s="8">
        <v>23.25</v>
      </c>
      <c r="T1057" s="8">
        <v>23.48</v>
      </c>
      <c r="U1057" s="8">
        <v>23.62</v>
      </c>
      <c r="V1057" s="8">
        <v>23.35</v>
      </c>
      <c r="W1057" s="8">
        <v>22.96</v>
      </c>
      <c r="X1057" s="38" t="s">
        <v>222</v>
      </c>
      <c r="Y1057" s="8">
        <v>160.10000000000002</v>
      </c>
      <c r="Z1057" s="8">
        <v>160.10000000000002</v>
      </c>
      <c r="AA1057">
        <v>55471.63</v>
      </c>
      <c r="AB1057">
        <v>92837.67</v>
      </c>
      <c r="AC1057">
        <v>120117.52</v>
      </c>
      <c r="AD1057">
        <v>119243.7</v>
      </c>
      <c r="AE1057">
        <v>125896.52</v>
      </c>
      <c r="AF1057" s="38">
        <v>50053.7</v>
      </c>
      <c r="AG1057" s="38">
        <v>55471.63</v>
      </c>
    </row>
    <row r="1058" spans="2:33" x14ac:dyDescent="0.25">
      <c r="B1058" s="25">
        <v>39602</v>
      </c>
      <c r="C1058" s="3">
        <v>1054</v>
      </c>
      <c r="D1058" s="10">
        <v>19</v>
      </c>
      <c r="E1058" s="9">
        <v>11</v>
      </c>
      <c r="F1058" s="9">
        <v>8</v>
      </c>
      <c r="G1058" s="9" t="s">
        <v>295</v>
      </c>
      <c r="H1058" s="18">
        <v>0.1</v>
      </c>
      <c r="I1058">
        <v>5.0673489141006556E-5</v>
      </c>
      <c r="J1058" s="18">
        <v>20.239999999999998</v>
      </c>
      <c r="K1058" s="18">
        <v>22.11</v>
      </c>
      <c r="L1058" s="18">
        <v>0.91542288557213924</v>
      </c>
      <c r="M1058" s="18">
        <v>23.36</v>
      </c>
      <c r="N1058" s="18">
        <v>1377.65</v>
      </c>
      <c r="O1058" s="18">
        <v>3.2700000000000031</v>
      </c>
      <c r="P1058" s="18">
        <v>0.89279661016949152</v>
      </c>
      <c r="Q1058" s="8">
        <v>21.07</v>
      </c>
      <c r="R1058" s="8">
        <v>23.18</v>
      </c>
      <c r="S1058" s="8">
        <v>23.6</v>
      </c>
      <c r="T1058" s="8">
        <v>23.84</v>
      </c>
      <c r="U1058" s="8">
        <v>23.86</v>
      </c>
      <c r="V1058" s="8">
        <v>23.69</v>
      </c>
      <c r="W1058" s="8">
        <v>23.51</v>
      </c>
      <c r="X1058" s="38" t="s">
        <v>222</v>
      </c>
      <c r="Y1058" s="8">
        <v>162.75</v>
      </c>
      <c r="Z1058" s="8">
        <v>162.75</v>
      </c>
      <c r="AA1058">
        <v>56527.13</v>
      </c>
      <c r="AB1058">
        <v>94325.91</v>
      </c>
      <c r="AC1058">
        <v>121945.99</v>
      </c>
      <c r="AD1058">
        <v>120817.48</v>
      </c>
      <c r="AE1058">
        <v>127731.36</v>
      </c>
      <c r="AF1058" s="38">
        <v>51003.58</v>
      </c>
      <c r="AG1058" s="38">
        <v>56527.13</v>
      </c>
    </row>
    <row r="1059" spans="2:33" x14ac:dyDescent="0.25">
      <c r="B1059" s="25">
        <v>39603</v>
      </c>
      <c r="C1059" s="3">
        <v>1055</v>
      </c>
      <c r="D1059" s="10">
        <v>19</v>
      </c>
      <c r="E1059" s="9">
        <v>10</v>
      </c>
      <c r="F1059" s="9">
        <v>9</v>
      </c>
      <c r="G1059" s="9" t="s">
        <v>295</v>
      </c>
      <c r="H1059" s="18">
        <v>0.1</v>
      </c>
      <c r="I1059">
        <v>5.0673489141006556E-5</v>
      </c>
      <c r="J1059" s="18">
        <v>20.8</v>
      </c>
      <c r="K1059" s="18">
        <v>22.59</v>
      </c>
      <c r="L1059" s="18">
        <v>0.92076139884904828</v>
      </c>
      <c r="M1059" s="18">
        <v>23.73</v>
      </c>
      <c r="N1059" s="18">
        <v>1377.2</v>
      </c>
      <c r="O1059" s="18">
        <v>2.8599999999999994</v>
      </c>
      <c r="P1059" s="18">
        <v>0.90870307167235498</v>
      </c>
      <c r="Q1059" s="8">
        <v>21.3</v>
      </c>
      <c r="R1059" s="8">
        <v>23.09</v>
      </c>
      <c r="S1059" s="8">
        <v>23.44</v>
      </c>
      <c r="T1059" s="8">
        <v>24.02</v>
      </c>
      <c r="U1059" s="8">
        <v>23.98</v>
      </c>
      <c r="V1059" s="8">
        <v>23.84</v>
      </c>
      <c r="W1059" s="8">
        <v>23.66</v>
      </c>
      <c r="X1059" s="38" t="s">
        <v>222</v>
      </c>
      <c r="Y1059" s="8">
        <v>163.32999999999998</v>
      </c>
      <c r="Z1059" s="8">
        <v>163.32999999999998</v>
      </c>
      <c r="AA1059">
        <v>56730.86</v>
      </c>
      <c r="AB1059">
        <v>93833.79</v>
      </c>
      <c r="AC1059">
        <v>121957.58</v>
      </c>
      <c r="AD1059">
        <v>121591.48</v>
      </c>
      <c r="AE1059">
        <v>128519.26</v>
      </c>
      <c r="AF1059" s="38">
        <v>51184.81</v>
      </c>
      <c r="AG1059" s="38">
        <v>56730.86</v>
      </c>
    </row>
    <row r="1060" spans="2:33" x14ac:dyDescent="0.25">
      <c r="B1060" s="25">
        <v>39604</v>
      </c>
      <c r="C1060" s="3">
        <v>1056</v>
      </c>
      <c r="D1060" s="10">
        <v>19</v>
      </c>
      <c r="E1060" s="9">
        <v>9</v>
      </c>
      <c r="F1060" s="9">
        <v>10</v>
      </c>
      <c r="G1060" s="9" t="s">
        <v>295</v>
      </c>
      <c r="H1060" s="18">
        <v>0.1</v>
      </c>
      <c r="I1060">
        <v>5.0673489141006556E-5</v>
      </c>
      <c r="J1060" s="18">
        <v>18.63</v>
      </c>
      <c r="K1060" s="18">
        <v>21.08</v>
      </c>
      <c r="L1060" s="18">
        <v>0.88377609108159394</v>
      </c>
      <c r="M1060" s="18">
        <v>22.47</v>
      </c>
      <c r="N1060" s="18">
        <v>1404.05</v>
      </c>
      <c r="O1060" s="18">
        <v>4.3500000000000014</v>
      </c>
      <c r="P1060" s="18">
        <v>0.86527596697088216</v>
      </c>
      <c r="Q1060" s="8">
        <v>19.91</v>
      </c>
      <c r="R1060" s="8">
        <v>22.13</v>
      </c>
      <c r="S1060" s="8">
        <v>23.01</v>
      </c>
      <c r="T1060" s="8">
        <v>23.46</v>
      </c>
      <c r="U1060" s="8">
        <v>23.37</v>
      </c>
      <c r="V1060" s="8">
        <v>23.07</v>
      </c>
      <c r="W1060" s="8">
        <v>22.98</v>
      </c>
      <c r="X1060" s="38" t="s">
        <v>222</v>
      </c>
      <c r="Y1060" s="8">
        <v>157.92999999999998</v>
      </c>
      <c r="Z1060" s="8">
        <v>157.92999999999998</v>
      </c>
      <c r="AA1060">
        <v>53765.63</v>
      </c>
      <c r="AB1060">
        <v>91092.77</v>
      </c>
      <c r="AC1060">
        <v>119403.83</v>
      </c>
      <c r="AD1060">
        <v>118627.05</v>
      </c>
      <c r="AE1060">
        <v>124932.72</v>
      </c>
      <c r="AF1060" s="38">
        <v>48506.87</v>
      </c>
      <c r="AG1060" s="38">
        <v>53765.63</v>
      </c>
    </row>
    <row r="1061" spans="2:33" x14ac:dyDescent="0.25">
      <c r="B1061" s="25">
        <v>39605</v>
      </c>
      <c r="C1061" s="3">
        <v>1057</v>
      </c>
      <c r="D1061" s="10">
        <v>19</v>
      </c>
      <c r="E1061" s="9">
        <v>8</v>
      </c>
      <c r="F1061" s="9">
        <v>-8</v>
      </c>
      <c r="G1061" s="9" t="s">
        <v>295</v>
      </c>
      <c r="H1061" s="18">
        <v>0.1</v>
      </c>
      <c r="I1061">
        <v>5.0673489141006556E-5</v>
      </c>
      <c r="J1061" s="18">
        <v>23.56</v>
      </c>
      <c r="K1061" s="18">
        <v>24.2</v>
      </c>
      <c r="L1061" s="18">
        <v>0.97355371900826448</v>
      </c>
      <c r="M1061" s="18">
        <v>24.82</v>
      </c>
      <c r="N1061" s="18">
        <v>1360.68</v>
      </c>
      <c r="O1061" s="18">
        <v>0.37000000000000099</v>
      </c>
      <c r="P1061" s="18">
        <v>0.95037220843672454</v>
      </c>
      <c r="Q1061" s="8">
        <v>22.98</v>
      </c>
      <c r="R1061" s="8">
        <v>23.94</v>
      </c>
      <c r="S1061" s="8">
        <v>24.18</v>
      </c>
      <c r="T1061" s="8">
        <v>24.66</v>
      </c>
      <c r="U1061" s="8">
        <v>24.48</v>
      </c>
      <c r="V1061" s="8">
        <v>24.28</v>
      </c>
      <c r="W1061" s="8">
        <v>23.93</v>
      </c>
      <c r="X1061" s="38" t="s">
        <v>222</v>
      </c>
      <c r="Y1061" s="8">
        <v>168.45</v>
      </c>
      <c r="Z1061" s="8">
        <v>168.45</v>
      </c>
      <c r="AA1061">
        <v>59705.52</v>
      </c>
      <c r="AB1061">
        <v>96889.29</v>
      </c>
      <c r="AC1061">
        <v>125502.41</v>
      </c>
      <c r="AD1061">
        <v>124450.39</v>
      </c>
      <c r="AE1061">
        <v>130995.76</v>
      </c>
      <c r="AF1061" s="38">
        <v>53863.33</v>
      </c>
      <c r="AG1061" s="38">
        <v>59705.52</v>
      </c>
    </row>
    <row r="1062" spans="2:33" x14ac:dyDescent="0.25">
      <c r="B1062" s="25">
        <v>39608</v>
      </c>
      <c r="C1062" s="3">
        <v>1058</v>
      </c>
      <c r="D1062" s="10">
        <v>19</v>
      </c>
      <c r="E1062" s="9">
        <v>7</v>
      </c>
      <c r="F1062" s="9">
        <v>-7</v>
      </c>
      <c r="G1062" s="9" t="s">
        <v>295</v>
      </c>
      <c r="H1062" s="18">
        <v>0.1</v>
      </c>
      <c r="I1062">
        <v>1.5202817096060528E-4</v>
      </c>
      <c r="J1062" s="18">
        <v>23.12</v>
      </c>
      <c r="K1062" s="18">
        <v>23.85</v>
      </c>
      <c r="L1062" s="18">
        <v>0.96939203354297687</v>
      </c>
      <c r="M1062" s="18">
        <v>24.52</v>
      </c>
      <c r="N1062" s="18">
        <v>1361.76</v>
      </c>
      <c r="O1062" s="18">
        <v>0.91999999999999815</v>
      </c>
      <c r="P1062" s="18">
        <v>0.94465251768622549</v>
      </c>
      <c r="Q1062" s="8">
        <v>22.7</v>
      </c>
      <c r="R1062" s="8">
        <v>23.43</v>
      </c>
      <c r="S1062" s="8">
        <v>24.03</v>
      </c>
      <c r="T1062" s="8">
        <v>24.59</v>
      </c>
      <c r="U1062" s="8">
        <v>24.55</v>
      </c>
      <c r="V1062" s="8">
        <v>24.21</v>
      </c>
      <c r="W1062" s="8">
        <v>24.04</v>
      </c>
      <c r="X1062" s="38" t="s">
        <v>222</v>
      </c>
      <c r="Y1062" s="8">
        <v>167.54999999999998</v>
      </c>
      <c r="Z1062" s="8">
        <v>167.54999999999998</v>
      </c>
      <c r="AA1062">
        <v>58638.1</v>
      </c>
      <c r="AB1062">
        <v>95767.360000000001</v>
      </c>
      <c r="AC1062">
        <v>125011.58</v>
      </c>
      <c r="AD1062">
        <v>124562.71</v>
      </c>
      <c r="AE1062">
        <v>131094.10999999999</v>
      </c>
      <c r="AF1062" s="38">
        <v>52892.17</v>
      </c>
      <c r="AG1062" s="38">
        <v>58638.1</v>
      </c>
    </row>
    <row r="1063" spans="2:33" x14ac:dyDescent="0.25">
      <c r="B1063" s="25">
        <v>39609</v>
      </c>
      <c r="C1063" s="3">
        <v>1059</v>
      </c>
      <c r="D1063" s="10">
        <v>19</v>
      </c>
      <c r="E1063" s="9">
        <v>6</v>
      </c>
      <c r="F1063" s="9">
        <v>-6</v>
      </c>
      <c r="G1063" s="9" t="s">
        <v>295</v>
      </c>
      <c r="H1063" s="18">
        <v>0.1</v>
      </c>
      <c r="I1063">
        <v>5.1510748656502514E-5</v>
      </c>
      <c r="J1063" s="18">
        <v>23.18</v>
      </c>
      <c r="K1063" s="18">
        <v>23.84</v>
      </c>
      <c r="L1063" s="18">
        <v>0.97231543624161076</v>
      </c>
      <c r="M1063" s="18">
        <v>24.45</v>
      </c>
      <c r="N1063" s="18">
        <v>1358.44</v>
      </c>
      <c r="O1063" s="18">
        <v>0.78000000000000114</v>
      </c>
      <c r="P1063" s="18">
        <v>0.95422091558168842</v>
      </c>
      <c r="Q1063" s="8">
        <v>22.72</v>
      </c>
      <c r="R1063" s="8">
        <v>23.47</v>
      </c>
      <c r="S1063" s="8">
        <v>23.81</v>
      </c>
      <c r="T1063" s="8">
        <v>24.36</v>
      </c>
      <c r="U1063" s="8">
        <v>24.42</v>
      </c>
      <c r="V1063" s="8">
        <v>24.24</v>
      </c>
      <c r="W1063" s="8">
        <v>23.96</v>
      </c>
      <c r="X1063" s="38" t="s">
        <v>222</v>
      </c>
      <c r="Y1063" s="8">
        <v>166.98000000000002</v>
      </c>
      <c r="Z1063" s="8">
        <v>166.98000000000002</v>
      </c>
      <c r="AA1063">
        <v>58726.26</v>
      </c>
      <c r="AB1063">
        <v>95218.37</v>
      </c>
      <c r="AC1063">
        <v>123856.44</v>
      </c>
      <c r="AD1063">
        <v>123749.72</v>
      </c>
      <c r="AE1063">
        <v>130692.41</v>
      </c>
      <c r="AF1063" s="38">
        <v>52968.97</v>
      </c>
      <c r="AG1063" s="38">
        <v>58726.26</v>
      </c>
    </row>
    <row r="1064" spans="2:33" x14ac:dyDescent="0.25">
      <c r="B1064" s="25">
        <v>39610</v>
      </c>
      <c r="C1064" s="3">
        <v>1060</v>
      </c>
      <c r="D1064" s="10">
        <v>19</v>
      </c>
      <c r="E1064" s="9">
        <v>5</v>
      </c>
      <c r="F1064" s="9">
        <v>-5</v>
      </c>
      <c r="G1064" s="9" t="s">
        <v>295</v>
      </c>
      <c r="H1064" s="18">
        <v>0.1</v>
      </c>
      <c r="I1064">
        <v>5.1510748656502514E-5</v>
      </c>
      <c r="J1064" s="18">
        <v>24.12</v>
      </c>
      <c r="K1064" s="18">
        <v>24.32</v>
      </c>
      <c r="L1064" s="18">
        <v>0.99177631578947367</v>
      </c>
      <c r="M1064" s="18">
        <v>24.83</v>
      </c>
      <c r="N1064" s="18">
        <v>1335.49</v>
      </c>
      <c r="O1064" s="18">
        <v>2.9999999999997584E-2</v>
      </c>
      <c r="P1064" s="18">
        <v>0.97857437165224559</v>
      </c>
      <c r="Q1064" s="8">
        <v>23.75</v>
      </c>
      <c r="R1064" s="8">
        <v>24.05</v>
      </c>
      <c r="S1064" s="8">
        <v>24.27</v>
      </c>
      <c r="T1064" s="8">
        <v>24.74</v>
      </c>
      <c r="U1064" s="8">
        <v>24.69</v>
      </c>
      <c r="V1064" s="8">
        <v>24.36</v>
      </c>
      <c r="W1064" s="8">
        <v>24.15</v>
      </c>
      <c r="X1064" s="38" t="s">
        <v>222</v>
      </c>
      <c r="Y1064" s="8">
        <v>170.01</v>
      </c>
      <c r="Z1064" s="8">
        <v>170.01</v>
      </c>
      <c r="AA1064">
        <v>60491.68</v>
      </c>
      <c r="AB1064">
        <v>97196.56</v>
      </c>
      <c r="AC1064">
        <v>125914.13</v>
      </c>
      <c r="AD1064">
        <v>125272.01</v>
      </c>
      <c r="AE1064">
        <v>131831.29999999999</v>
      </c>
      <c r="AF1064" s="38">
        <v>54558.59</v>
      </c>
      <c r="AG1064" s="38">
        <v>60491.68</v>
      </c>
    </row>
    <row r="1065" spans="2:33" x14ac:dyDescent="0.25">
      <c r="B1065" s="25">
        <v>39611</v>
      </c>
      <c r="C1065" s="3">
        <v>1061</v>
      </c>
      <c r="D1065" s="10">
        <v>19</v>
      </c>
      <c r="E1065" s="9">
        <v>4</v>
      </c>
      <c r="F1065" s="9">
        <v>-4</v>
      </c>
      <c r="G1065" s="9" t="s">
        <v>295</v>
      </c>
      <c r="H1065" s="18">
        <v>0.1</v>
      </c>
      <c r="I1065">
        <v>5.1510748656502514E-5</v>
      </c>
      <c r="J1065" s="18">
        <v>23.33</v>
      </c>
      <c r="K1065" s="18">
        <v>23.7</v>
      </c>
      <c r="L1065" s="18">
        <v>0.98438818565400843</v>
      </c>
      <c r="M1065" s="18">
        <v>24.34</v>
      </c>
      <c r="N1065" s="18">
        <v>1339.87</v>
      </c>
      <c r="O1065" s="18">
        <v>0.77000000000000313</v>
      </c>
      <c r="P1065" s="18">
        <v>0.9532749269920735</v>
      </c>
      <c r="Q1065" s="8">
        <v>22.85</v>
      </c>
      <c r="R1065" s="8">
        <v>23.88</v>
      </c>
      <c r="S1065" s="8">
        <v>23.97</v>
      </c>
      <c r="T1065" s="8">
        <v>24.78</v>
      </c>
      <c r="U1065" s="8">
        <v>24.52</v>
      </c>
      <c r="V1065" s="8">
        <v>24.33</v>
      </c>
      <c r="W1065" s="8">
        <v>24.1</v>
      </c>
      <c r="X1065" s="38" t="s">
        <v>222</v>
      </c>
      <c r="Y1065" s="8">
        <v>168.42999999999998</v>
      </c>
      <c r="Z1065" s="8">
        <v>168.42999999999998</v>
      </c>
      <c r="AA1065">
        <v>59678.51</v>
      </c>
      <c r="AB1065">
        <v>96107.64</v>
      </c>
      <c r="AC1065">
        <v>125759.25</v>
      </c>
      <c r="AD1065">
        <v>124640.5</v>
      </c>
      <c r="AE1065">
        <v>131422.68</v>
      </c>
      <c r="AF1065" s="38">
        <v>53822.36</v>
      </c>
      <c r="AG1065" s="38">
        <v>59678.51</v>
      </c>
    </row>
    <row r="1066" spans="2:33" x14ac:dyDescent="0.25">
      <c r="B1066" s="25">
        <v>39612</v>
      </c>
      <c r="C1066" s="3">
        <v>1062</v>
      </c>
      <c r="D1066" s="10">
        <v>19</v>
      </c>
      <c r="E1066" s="9">
        <v>3</v>
      </c>
      <c r="F1066" s="9">
        <v>-3</v>
      </c>
      <c r="G1066" s="9" t="s">
        <v>295</v>
      </c>
      <c r="H1066" s="18">
        <v>0.1</v>
      </c>
      <c r="I1066">
        <v>5.1510748656502514E-5</v>
      </c>
      <c r="J1066" s="18">
        <v>21.22</v>
      </c>
      <c r="K1066" s="18">
        <v>22.6</v>
      </c>
      <c r="L1066" s="18">
        <v>0.93893805309734502</v>
      </c>
      <c r="M1066" s="18">
        <v>23.27</v>
      </c>
      <c r="N1066" s="18">
        <v>1360.03</v>
      </c>
      <c r="O1066" s="18">
        <v>2.34</v>
      </c>
      <c r="P1066" s="18">
        <v>0.93189655172413799</v>
      </c>
      <c r="Q1066" s="8">
        <v>21.62</v>
      </c>
      <c r="R1066" s="8">
        <v>23</v>
      </c>
      <c r="S1066" s="8">
        <v>23.2</v>
      </c>
      <c r="T1066" s="8">
        <v>23.89</v>
      </c>
      <c r="U1066" s="8">
        <v>23.78</v>
      </c>
      <c r="V1066" s="8">
        <v>23.75</v>
      </c>
      <c r="W1066" s="8">
        <v>23.56</v>
      </c>
      <c r="X1066" s="38" t="s">
        <v>222</v>
      </c>
      <c r="Y1066" s="8">
        <v>162.80000000000001</v>
      </c>
      <c r="Z1066" s="8">
        <v>162.80000000000001</v>
      </c>
      <c r="AA1066">
        <v>57328.24</v>
      </c>
      <c r="AB1066">
        <v>92953.77</v>
      </c>
      <c r="AC1066">
        <v>121322.18</v>
      </c>
      <c r="AD1066">
        <v>120771.44</v>
      </c>
      <c r="AE1066">
        <v>127984.09</v>
      </c>
      <c r="AF1066" s="38">
        <v>51699.95</v>
      </c>
      <c r="AG1066" s="38">
        <v>57328.24</v>
      </c>
    </row>
    <row r="1067" spans="2:33" x14ac:dyDescent="0.25">
      <c r="B1067" s="25">
        <v>39615</v>
      </c>
      <c r="C1067" s="3">
        <v>1063</v>
      </c>
      <c r="D1067" s="10">
        <v>19</v>
      </c>
      <c r="E1067" s="9">
        <v>2</v>
      </c>
      <c r="F1067" s="9">
        <v>-2</v>
      </c>
      <c r="G1067" s="9" t="s">
        <v>295</v>
      </c>
      <c r="H1067" s="18">
        <v>0.1</v>
      </c>
      <c r="I1067">
        <v>1.5454020617777786E-4</v>
      </c>
      <c r="J1067" s="18">
        <v>20.95</v>
      </c>
      <c r="K1067" s="18">
        <v>22.43</v>
      </c>
      <c r="L1067" s="18">
        <v>0.93401694159607662</v>
      </c>
      <c r="M1067" s="18">
        <v>22.91</v>
      </c>
      <c r="N1067" s="18">
        <v>1360.14</v>
      </c>
      <c r="O1067" s="18">
        <v>2.41</v>
      </c>
      <c r="P1067" s="18">
        <v>0.91131498470948002</v>
      </c>
      <c r="Q1067" s="8">
        <v>20.86</v>
      </c>
      <c r="R1067" s="8">
        <v>22.74</v>
      </c>
      <c r="S1067" s="8">
        <v>22.89</v>
      </c>
      <c r="T1067" s="8">
        <v>23.44</v>
      </c>
      <c r="U1067" s="8">
        <v>23.4</v>
      </c>
      <c r="V1067" s="8">
        <v>23.34</v>
      </c>
      <c r="W1067" s="8">
        <v>23.36</v>
      </c>
      <c r="X1067" s="38" t="s">
        <v>222</v>
      </c>
      <c r="Y1067" s="8">
        <v>160.02999999999997</v>
      </c>
      <c r="Z1067" s="8">
        <v>160.02999999999997</v>
      </c>
      <c r="AA1067">
        <v>56552.9</v>
      </c>
      <c r="AB1067">
        <v>91746.06</v>
      </c>
      <c r="AC1067">
        <v>119123.76</v>
      </c>
      <c r="AD1067">
        <v>118823.73</v>
      </c>
      <c r="AE1067">
        <v>126175.08</v>
      </c>
      <c r="AF1067" s="38">
        <v>50992.74</v>
      </c>
      <c r="AG1067" s="38">
        <v>56552.9</v>
      </c>
    </row>
    <row r="1068" spans="2:33" x14ac:dyDescent="0.25">
      <c r="B1068" s="25">
        <v>39616</v>
      </c>
      <c r="C1068" s="3">
        <v>1064</v>
      </c>
      <c r="D1068" s="10">
        <v>19</v>
      </c>
      <c r="E1068" s="9">
        <v>1</v>
      </c>
      <c r="F1068" s="9">
        <v>-1</v>
      </c>
      <c r="G1068" s="9" t="s">
        <v>295</v>
      </c>
      <c r="H1068" s="18">
        <v>0.1</v>
      </c>
      <c r="I1068">
        <v>5.7094127416279505E-5</v>
      </c>
      <c r="J1068" s="18">
        <v>21.13</v>
      </c>
      <c r="K1068" s="18">
        <v>22.48</v>
      </c>
      <c r="L1068" s="18">
        <v>0.93994661921708178</v>
      </c>
      <c r="M1068" s="18">
        <v>23.07</v>
      </c>
      <c r="N1068" s="18">
        <v>1350.93</v>
      </c>
      <c r="O1068" s="18">
        <v>2.1300000000000026</v>
      </c>
      <c r="P1068" s="18">
        <v>0.92082239720034997</v>
      </c>
      <c r="Q1068" s="8">
        <v>21.05</v>
      </c>
      <c r="R1068" s="8">
        <v>22.68</v>
      </c>
      <c r="S1068" s="8">
        <v>22.86</v>
      </c>
      <c r="T1068" s="8">
        <v>23.43</v>
      </c>
      <c r="U1068" s="8">
        <v>23.47</v>
      </c>
      <c r="V1068" s="8">
        <v>23.38</v>
      </c>
      <c r="W1068" s="8">
        <v>23.26</v>
      </c>
      <c r="X1068" s="38" t="s">
        <v>222</v>
      </c>
      <c r="Y1068" s="8">
        <v>160.13</v>
      </c>
      <c r="Z1068" s="8">
        <v>160.13</v>
      </c>
      <c r="AA1068">
        <v>56439.13</v>
      </c>
      <c r="AB1068">
        <v>91624.68</v>
      </c>
      <c r="AC1068">
        <v>119074.32</v>
      </c>
      <c r="AD1068">
        <v>119164.56</v>
      </c>
      <c r="AE1068">
        <v>126208.81</v>
      </c>
      <c r="AF1068" s="38">
        <v>50887.24</v>
      </c>
      <c r="AG1068" s="38">
        <v>56439.13</v>
      </c>
    </row>
    <row r="1069" spans="2:33" x14ac:dyDescent="0.25">
      <c r="B1069" s="25">
        <v>39617</v>
      </c>
      <c r="C1069" s="3">
        <v>1065</v>
      </c>
      <c r="D1069" s="10">
        <v>19</v>
      </c>
      <c r="E1069" s="9">
        <v>19</v>
      </c>
      <c r="F1069" s="9">
        <v>0</v>
      </c>
      <c r="G1069" s="9" t="s">
        <v>296</v>
      </c>
      <c r="H1069" s="18">
        <v>0.1</v>
      </c>
      <c r="I1069">
        <v>5.7094127416279505E-5</v>
      </c>
      <c r="J1069" s="18">
        <v>22.24</v>
      </c>
      <c r="K1069" s="18">
        <v>23.55</v>
      </c>
      <c r="L1069" s="18">
        <v>0.94437367303609332</v>
      </c>
      <c r="M1069" s="18">
        <v>23.93</v>
      </c>
      <c r="N1069" s="18">
        <v>1337.81</v>
      </c>
      <c r="O1069" s="18">
        <v>1.370000000000001</v>
      </c>
      <c r="P1069" s="18">
        <v>0.98564795272266781</v>
      </c>
      <c r="Q1069" s="8">
        <v>23.35</v>
      </c>
      <c r="R1069" s="8">
        <v>23.37</v>
      </c>
      <c r="S1069" s="8">
        <v>23.69</v>
      </c>
      <c r="T1069" s="8">
        <v>23.85</v>
      </c>
      <c r="U1069" s="8">
        <v>23.55</v>
      </c>
      <c r="V1069" s="8">
        <v>23.44</v>
      </c>
      <c r="W1069" s="8">
        <v>23.61</v>
      </c>
      <c r="X1069" s="38" t="s">
        <v>222</v>
      </c>
      <c r="Y1069" s="8">
        <v>164.86</v>
      </c>
      <c r="Z1069" s="8">
        <v>164.86</v>
      </c>
      <c r="AA1069">
        <v>58109.65</v>
      </c>
      <c r="AB1069">
        <v>93674.03</v>
      </c>
      <c r="AC1069">
        <v>120402.47</v>
      </c>
      <c r="AD1069">
        <v>121100.74</v>
      </c>
      <c r="AE1069">
        <v>127530.13</v>
      </c>
      <c r="AF1069" s="38">
        <v>52390.52</v>
      </c>
      <c r="AG1069" s="38">
        <v>58109.65</v>
      </c>
    </row>
    <row r="1070" spans="2:33" x14ac:dyDescent="0.25">
      <c r="B1070" s="25">
        <v>39618</v>
      </c>
      <c r="C1070" s="3">
        <v>1066</v>
      </c>
      <c r="D1070" s="10">
        <v>19</v>
      </c>
      <c r="E1070" s="9">
        <v>18</v>
      </c>
      <c r="F1070" s="9">
        <v>1</v>
      </c>
      <c r="G1070" s="9" t="s">
        <v>296</v>
      </c>
      <c r="H1070" s="18">
        <v>0.1</v>
      </c>
      <c r="I1070">
        <v>5.7094127416279505E-5</v>
      </c>
      <c r="J1070" s="18">
        <v>21.58</v>
      </c>
      <c r="K1070" s="18">
        <v>22.84</v>
      </c>
      <c r="L1070" s="18">
        <v>0.94483362521891412</v>
      </c>
      <c r="M1070" s="18">
        <v>23.3</v>
      </c>
      <c r="N1070" s="18">
        <v>1342.83</v>
      </c>
      <c r="O1070" s="18">
        <v>1.7800000000000011</v>
      </c>
      <c r="P1070" s="18">
        <v>0.97284683920237591</v>
      </c>
      <c r="Q1070" s="8">
        <v>22.93</v>
      </c>
      <c r="R1070" s="8">
        <v>23.17</v>
      </c>
      <c r="S1070" s="8">
        <v>23.57</v>
      </c>
      <c r="T1070" s="8">
        <v>23.45</v>
      </c>
      <c r="U1070" s="8">
        <v>23.38</v>
      </c>
      <c r="V1070" s="8">
        <v>23.17</v>
      </c>
      <c r="W1070" s="8">
        <v>23.36</v>
      </c>
      <c r="X1070" s="38" t="s">
        <v>222</v>
      </c>
      <c r="Y1070" s="8">
        <v>163.03000000000003</v>
      </c>
      <c r="Z1070" s="8">
        <v>163.03000000000003</v>
      </c>
      <c r="AA1070">
        <v>57096.6</v>
      </c>
      <c r="AB1070">
        <v>92895.16</v>
      </c>
      <c r="AC1070">
        <v>119724.8</v>
      </c>
      <c r="AD1070">
        <v>119136.78</v>
      </c>
      <c r="AE1070">
        <v>126039.14</v>
      </c>
      <c r="AF1070" s="38">
        <v>51474.18</v>
      </c>
      <c r="AG1070" s="38">
        <v>57096.6</v>
      </c>
    </row>
    <row r="1071" spans="2:33" x14ac:dyDescent="0.25">
      <c r="B1071" s="25">
        <v>39619</v>
      </c>
      <c r="C1071" s="3">
        <v>1067</v>
      </c>
      <c r="D1071" s="10">
        <v>19</v>
      </c>
      <c r="E1071" s="9">
        <v>17</v>
      </c>
      <c r="F1071" s="9">
        <v>2</v>
      </c>
      <c r="G1071" s="9" t="s">
        <v>296</v>
      </c>
      <c r="H1071" s="18">
        <v>0.1</v>
      </c>
      <c r="I1071">
        <v>5.7094127416279505E-5</v>
      </c>
      <c r="J1071" s="18">
        <v>22.87</v>
      </c>
      <c r="K1071" s="18">
        <v>23.57</v>
      </c>
      <c r="L1071" s="18">
        <v>0.97030123037759863</v>
      </c>
      <c r="M1071" s="18">
        <v>23.78</v>
      </c>
      <c r="N1071" s="18">
        <v>1317.93</v>
      </c>
      <c r="O1071" s="18">
        <v>0.50999999999999801</v>
      </c>
      <c r="P1071" s="18">
        <v>0.99198312236286934</v>
      </c>
      <c r="Q1071" s="8">
        <v>23.51</v>
      </c>
      <c r="R1071" s="8">
        <v>23.43</v>
      </c>
      <c r="S1071" s="8">
        <v>23.7</v>
      </c>
      <c r="T1071" s="8">
        <v>23.72</v>
      </c>
      <c r="U1071" s="8">
        <v>23.54</v>
      </c>
      <c r="V1071" s="8">
        <v>23.43</v>
      </c>
      <c r="W1071" s="8">
        <v>23.38</v>
      </c>
      <c r="X1071" s="38" t="s">
        <v>222</v>
      </c>
      <c r="Y1071" s="8">
        <v>164.71</v>
      </c>
      <c r="Z1071" s="8">
        <v>164.71</v>
      </c>
      <c r="AA1071">
        <v>58458.71</v>
      </c>
      <c r="AB1071">
        <v>93886.22</v>
      </c>
      <c r="AC1071">
        <v>120467.23</v>
      </c>
      <c r="AD1071">
        <v>120456.89</v>
      </c>
      <c r="AE1071">
        <v>127241.5</v>
      </c>
      <c r="AF1071" s="38">
        <v>52699.22</v>
      </c>
      <c r="AG1071" s="38">
        <v>58458.71</v>
      </c>
    </row>
    <row r="1072" spans="2:33" x14ac:dyDescent="0.25">
      <c r="B1072" s="25">
        <v>39622</v>
      </c>
      <c r="C1072" s="3">
        <v>1068</v>
      </c>
      <c r="D1072" s="10">
        <v>19</v>
      </c>
      <c r="E1072" s="9">
        <v>16</v>
      </c>
      <c r="F1072" s="9">
        <v>3</v>
      </c>
      <c r="G1072" s="9" t="s">
        <v>296</v>
      </c>
      <c r="H1072" s="18">
        <v>0.1</v>
      </c>
      <c r="I1072">
        <v>1.7129216165279182E-4</v>
      </c>
      <c r="J1072" s="18">
        <v>22.64</v>
      </c>
      <c r="K1072" s="18">
        <v>23.3</v>
      </c>
      <c r="L1072" s="18">
        <v>0.97167381974248923</v>
      </c>
      <c r="M1072" s="18">
        <v>23.71</v>
      </c>
      <c r="N1072" s="18">
        <v>1318</v>
      </c>
      <c r="O1072" s="18">
        <v>0.62000000000000099</v>
      </c>
      <c r="P1072" s="18">
        <v>0.99660873251377713</v>
      </c>
      <c r="Q1072" s="8">
        <v>23.51</v>
      </c>
      <c r="R1072" s="8">
        <v>23.49</v>
      </c>
      <c r="S1072" s="8">
        <v>23.59</v>
      </c>
      <c r="T1072" s="8">
        <v>23.61</v>
      </c>
      <c r="U1072" s="8">
        <v>23.47</v>
      </c>
      <c r="V1072" s="8">
        <v>23.22</v>
      </c>
      <c r="W1072" s="8">
        <v>23.26</v>
      </c>
      <c r="X1072" s="38" t="s">
        <v>222</v>
      </c>
      <c r="Y1072" s="8">
        <v>164.14999999999998</v>
      </c>
      <c r="Z1072" s="8">
        <v>164.14999999999998</v>
      </c>
      <c r="AA1072">
        <v>58492.29</v>
      </c>
      <c r="AB1072">
        <v>94034.93</v>
      </c>
      <c r="AC1072">
        <v>119928.81</v>
      </c>
      <c r="AD1072">
        <v>119950.35</v>
      </c>
      <c r="AE1072">
        <v>126557.92</v>
      </c>
      <c r="AF1072" s="38">
        <v>52720.47</v>
      </c>
      <c r="AG1072" s="38">
        <v>58492.29</v>
      </c>
    </row>
    <row r="1073" spans="2:33" x14ac:dyDescent="0.25">
      <c r="B1073" s="25">
        <v>39623</v>
      </c>
      <c r="C1073" s="3">
        <v>1069</v>
      </c>
      <c r="D1073" s="10">
        <v>19</v>
      </c>
      <c r="E1073" s="9">
        <v>15</v>
      </c>
      <c r="F1073" s="9">
        <v>4</v>
      </c>
      <c r="G1073" s="9" t="s">
        <v>296</v>
      </c>
      <c r="H1073" s="18">
        <v>0.1</v>
      </c>
      <c r="I1073">
        <v>5.1650298179106713E-5</v>
      </c>
      <c r="J1073" s="18">
        <v>22.42</v>
      </c>
      <c r="K1073" s="18">
        <v>23.21</v>
      </c>
      <c r="L1073" s="18">
        <v>0.96596294700560104</v>
      </c>
      <c r="M1073" s="18">
        <v>23.67</v>
      </c>
      <c r="N1073" s="18">
        <v>1314.29</v>
      </c>
      <c r="O1073" s="18">
        <v>1.009999999999998</v>
      </c>
      <c r="P1073" s="18">
        <v>0.99915433403805498</v>
      </c>
      <c r="Q1073" s="8">
        <v>23.63</v>
      </c>
      <c r="R1073" s="8">
        <v>23.7</v>
      </c>
      <c r="S1073" s="8">
        <v>23.65</v>
      </c>
      <c r="T1073" s="8">
        <v>23.54</v>
      </c>
      <c r="U1073" s="8">
        <v>23.52</v>
      </c>
      <c r="V1073" s="8">
        <v>23.15</v>
      </c>
      <c r="W1073" s="8">
        <v>23.43</v>
      </c>
      <c r="X1073" s="38" t="s">
        <v>222</v>
      </c>
      <c r="Y1073" s="8">
        <v>164.61999999999998</v>
      </c>
      <c r="Z1073" s="8">
        <v>164.61999999999998</v>
      </c>
      <c r="AA1073">
        <v>58841.07</v>
      </c>
      <c r="AB1073">
        <v>94753.4</v>
      </c>
      <c r="AC1073">
        <v>120100.87</v>
      </c>
      <c r="AD1073">
        <v>119728.98</v>
      </c>
      <c r="AE1073">
        <v>126493.32</v>
      </c>
      <c r="AF1073" s="38">
        <v>53032.11</v>
      </c>
      <c r="AG1073" s="38">
        <v>58841.07</v>
      </c>
    </row>
    <row r="1074" spans="2:33" x14ac:dyDescent="0.25">
      <c r="B1074" s="25">
        <v>39624</v>
      </c>
      <c r="C1074" s="3">
        <v>1070</v>
      </c>
      <c r="D1074" s="10">
        <v>19</v>
      </c>
      <c r="E1074" s="9">
        <v>14</v>
      </c>
      <c r="F1074" s="9">
        <v>5</v>
      </c>
      <c r="G1074" s="9" t="s">
        <v>296</v>
      </c>
      <c r="H1074" s="18">
        <v>0.1</v>
      </c>
      <c r="I1074">
        <v>5.1650298179106713E-5</v>
      </c>
      <c r="J1074" s="18">
        <v>21.14</v>
      </c>
      <c r="K1074" s="18">
        <v>22.32</v>
      </c>
      <c r="L1074" s="18">
        <v>0.94713261648745517</v>
      </c>
      <c r="M1074" s="18">
        <v>22.88</v>
      </c>
      <c r="N1074" s="18">
        <v>1321.97</v>
      </c>
      <c r="O1074" s="18">
        <v>1.6600000000000001</v>
      </c>
      <c r="P1074" s="18">
        <v>0.98176291793313064</v>
      </c>
      <c r="Q1074" s="8">
        <v>22.61</v>
      </c>
      <c r="R1074" s="8">
        <v>22.75</v>
      </c>
      <c r="S1074" s="8">
        <v>23.03</v>
      </c>
      <c r="T1074" s="8">
        <v>23.01</v>
      </c>
      <c r="U1074" s="8">
        <v>22.88</v>
      </c>
      <c r="V1074" s="8">
        <v>22.47</v>
      </c>
      <c r="W1074" s="8">
        <v>22.8</v>
      </c>
      <c r="X1074" s="38" t="s">
        <v>222</v>
      </c>
      <c r="Y1074" s="8">
        <v>159.55000000000001</v>
      </c>
      <c r="Z1074" s="8">
        <v>159.55000000000001</v>
      </c>
      <c r="AA1074">
        <v>56352.02</v>
      </c>
      <c r="AB1074">
        <v>91305.44</v>
      </c>
      <c r="AC1074">
        <v>117075.12</v>
      </c>
      <c r="AD1074">
        <v>116891.61</v>
      </c>
      <c r="AE1074">
        <v>123118.01</v>
      </c>
      <c r="AF1074" s="38">
        <v>50786.05</v>
      </c>
      <c r="AG1074" s="38">
        <v>56352.02</v>
      </c>
    </row>
    <row r="1075" spans="2:33" x14ac:dyDescent="0.25">
      <c r="B1075" s="25">
        <v>39625</v>
      </c>
      <c r="C1075" s="3">
        <v>1071</v>
      </c>
      <c r="D1075" s="10">
        <v>19</v>
      </c>
      <c r="E1075" s="9">
        <v>13</v>
      </c>
      <c r="F1075" s="9">
        <v>6</v>
      </c>
      <c r="G1075" s="9" t="s">
        <v>296</v>
      </c>
      <c r="H1075" s="18">
        <v>0.1</v>
      </c>
      <c r="I1075">
        <v>5.1650298179106713E-5</v>
      </c>
      <c r="J1075" s="18">
        <v>23.93</v>
      </c>
      <c r="K1075" s="18">
        <v>24.31</v>
      </c>
      <c r="L1075" s="18">
        <v>0.98436857260386679</v>
      </c>
      <c r="M1075" s="18">
        <v>24.47</v>
      </c>
      <c r="N1075" s="18">
        <v>1283.1500000000001</v>
      </c>
      <c r="O1075" s="18">
        <v>0.42999999999999972</v>
      </c>
      <c r="P1075" s="18">
        <v>1.0126997132322817</v>
      </c>
      <c r="Q1075" s="8">
        <v>24.72</v>
      </c>
      <c r="R1075" s="8">
        <v>24.25</v>
      </c>
      <c r="S1075" s="8">
        <v>24.41</v>
      </c>
      <c r="T1075" s="8">
        <v>24.21</v>
      </c>
      <c r="U1075" s="8">
        <v>24.06</v>
      </c>
      <c r="V1075" s="8">
        <v>23.94</v>
      </c>
      <c r="W1075" s="8">
        <v>24.36</v>
      </c>
      <c r="X1075" s="38" t="s">
        <v>222</v>
      </c>
      <c r="Y1075" s="8">
        <v>169.95</v>
      </c>
      <c r="Z1075" s="8">
        <v>169.95</v>
      </c>
      <c r="AA1075">
        <v>61124.36</v>
      </c>
      <c r="AB1075">
        <v>97155.49</v>
      </c>
      <c r="AC1075">
        <v>123809.41</v>
      </c>
      <c r="AD1075">
        <v>122972.44</v>
      </c>
      <c r="AE1075">
        <v>130269.99</v>
      </c>
      <c r="AF1075" s="38">
        <v>55084.39</v>
      </c>
      <c r="AG1075" s="38">
        <v>61124.36</v>
      </c>
    </row>
    <row r="1076" spans="2:33" x14ac:dyDescent="0.25">
      <c r="B1076" s="25">
        <v>39626</v>
      </c>
      <c r="C1076" s="3">
        <v>1072</v>
      </c>
      <c r="D1076" s="10">
        <v>19</v>
      </c>
      <c r="E1076" s="9">
        <v>12</v>
      </c>
      <c r="F1076" s="9">
        <v>7</v>
      </c>
      <c r="G1076" s="9" t="s">
        <v>296</v>
      </c>
      <c r="H1076" s="18">
        <v>0.1</v>
      </c>
      <c r="I1076">
        <v>5.1650298179106713E-5</v>
      </c>
      <c r="J1076" s="18">
        <v>23.44</v>
      </c>
      <c r="K1076" s="18">
        <v>23.93</v>
      </c>
      <c r="L1076" s="18">
        <v>0.97952361053071468</v>
      </c>
      <c r="M1076" s="18">
        <v>24.29</v>
      </c>
      <c r="N1076" s="18">
        <v>1278.3800000000001</v>
      </c>
      <c r="O1076" s="18">
        <v>0.52999999999999758</v>
      </c>
      <c r="P1076" s="18">
        <v>1.0077996715927751</v>
      </c>
      <c r="Q1076" s="8">
        <v>24.55</v>
      </c>
      <c r="R1076" s="8">
        <v>24.18</v>
      </c>
      <c r="S1076" s="8">
        <v>24.36</v>
      </c>
      <c r="T1076" s="8">
        <v>24.18</v>
      </c>
      <c r="U1076" s="8">
        <v>23.73</v>
      </c>
      <c r="V1076" s="8">
        <v>23.5</v>
      </c>
      <c r="W1076" s="8">
        <v>23.97</v>
      </c>
      <c r="X1076" s="38" t="s">
        <v>222</v>
      </c>
      <c r="Y1076" s="8">
        <v>168.47</v>
      </c>
      <c r="Z1076" s="8">
        <v>168.47</v>
      </c>
      <c r="AA1076">
        <v>60795.94</v>
      </c>
      <c r="AB1076">
        <v>96910.19</v>
      </c>
      <c r="AC1076">
        <v>123598.92</v>
      </c>
      <c r="AD1076">
        <v>122263.37</v>
      </c>
      <c r="AE1076">
        <v>128595.5</v>
      </c>
      <c r="AF1076" s="38">
        <v>54785.58</v>
      </c>
      <c r="AG1076" s="38">
        <v>60795.94</v>
      </c>
    </row>
    <row r="1077" spans="2:33" x14ac:dyDescent="0.25">
      <c r="B1077" s="25">
        <v>39629</v>
      </c>
      <c r="C1077" s="3">
        <v>1073</v>
      </c>
      <c r="D1077" s="10">
        <v>19</v>
      </c>
      <c r="E1077" s="9">
        <v>11</v>
      </c>
      <c r="F1077" s="9">
        <v>8</v>
      </c>
      <c r="G1077" s="9" t="s">
        <v>296</v>
      </c>
      <c r="H1077" s="18">
        <v>0.1</v>
      </c>
      <c r="I1077">
        <v>1.5495889793482043E-4</v>
      </c>
      <c r="J1077" s="18">
        <v>23.95</v>
      </c>
      <c r="K1077" s="18">
        <v>23.77</v>
      </c>
      <c r="L1077" s="18">
        <v>1.0075725704669751</v>
      </c>
      <c r="M1077" s="18">
        <v>24.17</v>
      </c>
      <c r="N1077" s="18">
        <v>1280</v>
      </c>
      <c r="O1077" s="18">
        <v>-0.16999999999999815</v>
      </c>
      <c r="P1077" s="18">
        <v>1.0033181252592287</v>
      </c>
      <c r="Q1077" s="8">
        <v>24.19</v>
      </c>
      <c r="R1077" s="8">
        <v>23.93</v>
      </c>
      <c r="S1077" s="8">
        <v>24.11</v>
      </c>
      <c r="T1077" s="8">
        <v>24.02</v>
      </c>
      <c r="U1077" s="8">
        <v>23.68</v>
      </c>
      <c r="V1077" s="8">
        <v>23.41</v>
      </c>
      <c r="W1077" s="8">
        <v>23.78</v>
      </c>
      <c r="X1077" s="38" t="s">
        <v>222</v>
      </c>
      <c r="Y1077" s="8">
        <v>167.12</v>
      </c>
      <c r="Z1077" s="8">
        <v>167.12</v>
      </c>
      <c r="AA1077">
        <v>60023.59</v>
      </c>
      <c r="AB1077">
        <v>95926.37</v>
      </c>
      <c r="AC1077">
        <v>122538.52</v>
      </c>
      <c r="AD1077">
        <v>121702.94</v>
      </c>
      <c r="AE1077">
        <v>128051.74</v>
      </c>
      <c r="AF1077" s="38">
        <v>54081.09</v>
      </c>
      <c r="AG1077" s="38">
        <v>60023.59</v>
      </c>
    </row>
    <row r="1078" spans="2:33" x14ac:dyDescent="0.25">
      <c r="B1078" s="32">
        <v>39630</v>
      </c>
      <c r="C1078" s="3">
        <v>1074</v>
      </c>
      <c r="D1078" s="10">
        <v>19</v>
      </c>
      <c r="E1078" s="9">
        <v>10</v>
      </c>
      <c r="F1078" s="9">
        <v>9</v>
      </c>
      <c r="G1078" s="9" t="s">
        <v>296</v>
      </c>
      <c r="H1078" s="18">
        <v>0.1</v>
      </c>
      <c r="I1078">
        <v>5.2906324507162594E-5</v>
      </c>
      <c r="J1078" s="18">
        <v>23.65</v>
      </c>
      <c r="K1078" s="18">
        <v>23.67</v>
      </c>
      <c r="L1078" s="18">
        <v>0.99915504858470627</v>
      </c>
      <c r="M1078" s="18">
        <v>24.07</v>
      </c>
      <c r="N1078" s="18">
        <v>1284.9100000000001</v>
      </c>
      <c r="O1078" s="18">
        <v>0.11000000000000298</v>
      </c>
      <c r="P1078" s="18">
        <v>1.0054031587697425</v>
      </c>
      <c r="Q1078" s="8">
        <v>24.19</v>
      </c>
      <c r="R1078" s="8">
        <v>23.8</v>
      </c>
      <c r="S1078" s="8">
        <v>24.06</v>
      </c>
      <c r="T1078" s="8">
        <v>23.85</v>
      </c>
      <c r="U1078" s="8">
        <v>23.57</v>
      </c>
      <c r="V1078" s="8">
        <v>23.32</v>
      </c>
      <c r="W1078" s="8">
        <v>23.76</v>
      </c>
      <c r="X1078" s="38" t="s">
        <v>222</v>
      </c>
      <c r="Y1078" s="8">
        <v>166.54999999999998</v>
      </c>
      <c r="Z1078" s="8">
        <v>166.54999999999998</v>
      </c>
      <c r="AA1078">
        <v>59873.19</v>
      </c>
      <c r="AB1078">
        <v>95563.54</v>
      </c>
      <c r="AC1078">
        <v>122001.02</v>
      </c>
      <c r="AD1078">
        <v>120987.19</v>
      </c>
      <c r="AE1078">
        <v>127519.32</v>
      </c>
      <c r="AF1078" s="38">
        <v>53942.71</v>
      </c>
      <c r="AG1078" s="38">
        <v>59873.19</v>
      </c>
    </row>
    <row r="1079" spans="2:33" x14ac:dyDescent="0.25">
      <c r="B1079" s="32">
        <v>39631</v>
      </c>
      <c r="C1079" s="3">
        <v>1075</v>
      </c>
      <c r="D1079" s="10">
        <v>19</v>
      </c>
      <c r="E1079" s="9">
        <v>9</v>
      </c>
      <c r="F1079" s="9">
        <v>10</v>
      </c>
      <c r="G1079" s="9" t="s">
        <v>296</v>
      </c>
      <c r="H1079" s="18">
        <v>0.1</v>
      </c>
      <c r="I1079">
        <v>5.2906324507162594E-5</v>
      </c>
      <c r="J1079" s="18">
        <v>25.92</v>
      </c>
      <c r="K1079" s="18">
        <v>25.02</v>
      </c>
      <c r="L1079" s="18">
        <v>1.0359712230215827</v>
      </c>
      <c r="M1079" s="18">
        <v>25.1</v>
      </c>
      <c r="N1079" s="18">
        <v>1261.52</v>
      </c>
      <c r="O1079" s="18">
        <v>-1.5700000000000003</v>
      </c>
      <c r="P1079" s="18">
        <v>1.0302663438256658</v>
      </c>
      <c r="Q1079" s="8">
        <v>25.53</v>
      </c>
      <c r="R1079" s="8">
        <v>24.95</v>
      </c>
      <c r="S1079" s="8">
        <v>24.78</v>
      </c>
      <c r="T1079" s="8">
        <v>24.55</v>
      </c>
      <c r="U1079" s="8">
        <v>24.21</v>
      </c>
      <c r="V1079" s="8">
        <v>23.87</v>
      </c>
      <c r="W1079" s="8">
        <v>24.35</v>
      </c>
      <c r="X1079" s="38" t="s">
        <v>222</v>
      </c>
      <c r="Y1079" s="8">
        <v>172.24</v>
      </c>
      <c r="Z1079" s="8">
        <v>172.24</v>
      </c>
      <c r="AA1079">
        <v>62971.77</v>
      </c>
      <c r="AB1079">
        <v>99256.24</v>
      </c>
      <c r="AC1079">
        <v>125621.6</v>
      </c>
      <c r="AD1079">
        <v>124405.46</v>
      </c>
      <c r="AE1079">
        <v>130830.92</v>
      </c>
      <c r="AF1079" s="38">
        <v>56731.519999999997</v>
      </c>
      <c r="AG1079" s="38">
        <v>62971.77</v>
      </c>
    </row>
    <row r="1080" spans="2:33" x14ac:dyDescent="0.25">
      <c r="B1080" s="32">
        <v>39632</v>
      </c>
      <c r="C1080" s="3">
        <v>1076</v>
      </c>
      <c r="D1080" s="10">
        <v>19</v>
      </c>
      <c r="E1080" s="9">
        <v>8</v>
      </c>
      <c r="F1080" s="9">
        <v>-8</v>
      </c>
      <c r="G1080" s="9" t="s">
        <v>296</v>
      </c>
      <c r="H1080" s="18">
        <v>0.1</v>
      </c>
      <c r="I1080">
        <v>5.2906324507162594E-5</v>
      </c>
      <c r="J1080" s="18">
        <v>24.79</v>
      </c>
      <c r="K1080" s="18">
        <v>24.42</v>
      </c>
      <c r="L1080" s="18">
        <v>1.0151515151515151</v>
      </c>
      <c r="M1080" s="18">
        <v>24.67</v>
      </c>
      <c r="N1080" s="18">
        <v>1262.9000000000001</v>
      </c>
      <c r="O1080" s="18">
        <v>-0.85999999999999943</v>
      </c>
      <c r="P1080" s="18">
        <v>1.0321138211382113</v>
      </c>
      <c r="Q1080" s="8">
        <v>25.39</v>
      </c>
      <c r="R1080" s="8">
        <v>24.69</v>
      </c>
      <c r="S1080" s="8">
        <v>24.6</v>
      </c>
      <c r="T1080" s="8">
        <v>24.33</v>
      </c>
      <c r="U1080" s="8">
        <v>23.94</v>
      </c>
      <c r="V1080" s="8">
        <v>23.44</v>
      </c>
      <c r="W1080" s="8">
        <v>23.93</v>
      </c>
      <c r="X1080" s="38" t="s">
        <v>222</v>
      </c>
      <c r="Y1080" s="8">
        <v>170.32000000000002</v>
      </c>
      <c r="Z1080" s="8">
        <v>170.32000000000002</v>
      </c>
      <c r="AA1080">
        <v>62451.53</v>
      </c>
      <c r="AB1080">
        <v>98408.04</v>
      </c>
      <c r="AC1080">
        <v>124592.78</v>
      </c>
      <c r="AD1080">
        <v>123140.32</v>
      </c>
      <c r="AE1080">
        <v>128969.06</v>
      </c>
      <c r="AF1080" s="38">
        <v>56259.83</v>
      </c>
      <c r="AG1080" s="38">
        <v>62451.53</v>
      </c>
    </row>
    <row r="1081" spans="2:33" x14ac:dyDescent="0.25">
      <c r="B1081" s="32">
        <v>39636</v>
      </c>
      <c r="C1081" s="3">
        <v>1077</v>
      </c>
      <c r="D1081" s="10">
        <v>19</v>
      </c>
      <c r="E1081" s="9">
        <v>7</v>
      </c>
      <c r="F1081" s="9">
        <v>-7</v>
      </c>
      <c r="G1081" s="9" t="s">
        <v>296</v>
      </c>
      <c r="H1081" s="18">
        <v>0.1</v>
      </c>
      <c r="I1081">
        <v>2.116420930957652E-4</v>
      </c>
      <c r="J1081" s="18">
        <v>25.78</v>
      </c>
      <c r="K1081" s="18">
        <v>24.75</v>
      </c>
      <c r="L1081" s="18">
        <v>1.0416161616161617</v>
      </c>
      <c r="M1081" s="18">
        <v>25.01</v>
      </c>
      <c r="N1081" s="18">
        <v>1252.31</v>
      </c>
      <c r="O1081" s="18">
        <v>-1.7200000000000024</v>
      </c>
      <c r="P1081" s="18">
        <v>1.0457119741100325</v>
      </c>
      <c r="Q1081" s="8">
        <v>25.85</v>
      </c>
      <c r="R1081" s="8">
        <v>24.78</v>
      </c>
      <c r="S1081" s="8">
        <v>24.72</v>
      </c>
      <c r="T1081" s="8">
        <v>24.69</v>
      </c>
      <c r="U1081" s="8">
        <v>24.16</v>
      </c>
      <c r="V1081" s="8">
        <v>23.87</v>
      </c>
      <c r="W1081" s="8">
        <v>24.06</v>
      </c>
      <c r="X1081" s="38" t="s">
        <v>222</v>
      </c>
      <c r="Y1081" s="8">
        <v>172.13</v>
      </c>
      <c r="Z1081" s="8">
        <v>172.13</v>
      </c>
      <c r="AA1081">
        <v>63031.28</v>
      </c>
      <c r="AB1081">
        <v>98864.11</v>
      </c>
      <c r="AC1081">
        <v>126004.23</v>
      </c>
      <c r="AD1081">
        <v>124554.97</v>
      </c>
      <c r="AE1081">
        <v>130557.07</v>
      </c>
      <c r="AF1081" s="38">
        <v>56770.19</v>
      </c>
      <c r="AG1081" s="38">
        <v>63031.28</v>
      </c>
    </row>
    <row r="1082" spans="2:33" x14ac:dyDescent="0.25">
      <c r="B1082" s="32">
        <v>39637</v>
      </c>
      <c r="C1082" s="3">
        <v>1078</v>
      </c>
      <c r="D1082" s="10">
        <v>19</v>
      </c>
      <c r="E1082" s="9">
        <v>6</v>
      </c>
      <c r="F1082" s="9">
        <v>-6</v>
      </c>
      <c r="G1082" s="9" t="s">
        <v>296</v>
      </c>
      <c r="H1082" s="18">
        <v>0.1</v>
      </c>
      <c r="I1082">
        <v>5.1929402598904773E-5</v>
      </c>
      <c r="J1082" s="18">
        <v>23.15</v>
      </c>
      <c r="K1082" s="18">
        <v>23.06</v>
      </c>
      <c r="L1082" s="18">
        <v>1.0039028620988726</v>
      </c>
      <c r="M1082" s="18">
        <v>23.64</v>
      </c>
      <c r="N1082" s="18">
        <v>1273.7</v>
      </c>
      <c r="O1082" s="18">
        <v>0.27000000000000313</v>
      </c>
      <c r="P1082" s="18">
        <v>1.0187074829931972</v>
      </c>
      <c r="Q1082" s="8">
        <v>23.96</v>
      </c>
      <c r="R1082" s="8">
        <v>23.54</v>
      </c>
      <c r="S1082" s="8">
        <v>23.52</v>
      </c>
      <c r="T1082" s="8">
        <v>23.44</v>
      </c>
      <c r="U1082" s="8">
        <v>23.14</v>
      </c>
      <c r="V1082" s="8">
        <v>22.99</v>
      </c>
      <c r="W1082" s="8">
        <v>23.42</v>
      </c>
      <c r="X1082" s="38" t="s">
        <v>222</v>
      </c>
      <c r="Y1082" s="8">
        <v>164.01</v>
      </c>
      <c r="Z1082" s="8">
        <v>164.01</v>
      </c>
      <c r="AA1082">
        <v>59407.78</v>
      </c>
      <c r="AB1082">
        <v>94023.21</v>
      </c>
      <c r="AC1082">
        <v>119714.46</v>
      </c>
      <c r="AD1082">
        <v>118967.22</v>
      </c>
      <c r="AE1082">
        <v>125628.59</v>
      </c>
      <c r="AF1082" s="38">
        <v>53503.68</v>
      </c>
      <c r="AG1082" s="38">
        <v>59407.78</v>
      </c>
    </row>
    <row r="1083" spans="2:33" x14ac:dyDescent="0.25">
      <c r="B1083" s="32">
        <v>39638</v>
      </c>
      <c r="C1083" s="3">
        <v>1079</v>
      </c>
      <c r="D1083" s="10">
        <v>19</v>
      </c>
      <c r="E1083" s="9">
        <v>5</v>
      </c>
      <c r="F1083" s="9">
        <v>-5</v>
      </c>
      <c r="G1083" s="9" t="s">
        <v>296</v>
      </c>
      <c r="H1083" s="18">
        <v>0.1</v>
      </c>
      <c r="I1083">
        <v>5.1929402598904773E-5</v>
      </c>
      <c r="J1083" s="18">
        <v>25.23</v>
      </c>
      <c r="K1083" s="18">
        <v>24.36</v>
      </c>
      <c r="L1083" s="18">
        <v>1.0357142857142858</v>
      </c>
      <c r="M1083" s="18">
        <v>24.71</v>
      </c>
      <c r="N1083" s="18">
        <v>1244.69</v>
      </c>
      <c r="O1083" s="18">
        <v>-1.0500000000000007</v>
      </c>
      <c r="P1083" s="18">
        <v>1.0370521172638436</v>
      </c>
      <c r="Q1083" s="8">
        <v>25.47</v>
      </c>
      <c r="R1083" s="8">
        <v>24.69</v>
      </c>
      <c r="S1083" s="8">
        <v>24.56</v>
      </c>
      <c r="T1083" s="8">
        <v>24.51</v>
      </c>
      <c r="U1083" s="8">
        <v>24.11</v>
      </c>
      <c r="V1083" s="8">
        <v>23.88</v>
      </c>
      <c r="W1083" s="8">
        <v>24.18</v>
      </c>
      <c r="X1083" s="38" t="s">
        <v>222</v>
      </c>
      <c r="Y1083" s="8">
        <v>171.4</v>
      </c>
      <c r="Z1083" s="8">
        <v>171.4</v>
      </c>
      <c r="AA1083">
        <v>62537.52</v>
      </c>
      <c r="AB1083">
        <v>98300.35</v>
      </c>
      <c r="AC1083">
        <v>125140.27</v>
      </c>
      <c r="AD1083">
        <v>124078.23</v>
      </c>
      <c r="AE1083">
        <v>130514.62</v>
      </c>
      <c r="AF1083" s="38">
        <v>56319.6</v>
      </c>
      <c r="AG1083" s="38">
        <v>62537.52</v>
      </c>
    </row>
    <row r="1084" spans="2:33" x14ac:dyDescent="0.25">
      <c r="B1084" s="32">
        <v>39639</v>
      </c>
      <c r="C1084" s="3">
        <v>1080</v>
      </c>
      <c r="D1084" s="10">
        <v>19</v>
      </c>
      <c r="E1084" s="9">
        <v>4</v>
      </c>
      <c r="F1084" s="9">
        <v>-4</v>
      </c>
      <c r="G1084" s="9" t="s">
        <v>296</v>
      </c>
      <c r="H1084" s="18">
        <v>0.1</v>
      </c>
      <c r="I1084">
        <v>5.1929402598904773E-5</v>
      </c>
      <c r="J1084" s="18">
        <v>25.59</v>
      </c>
      <c r="K1084" s="18">
        <v>24.39</v>
      </c>
      <c r="L1084" s="18">
        <v>1.04920049200492</v>
      </c>
      <c r="M1084" s="18">
        <v>24.69</v>
      </c>
      <c r="N1084" s="18">
        <v>1253.3900000000001</v>
      </c>
      <c r="O1084" s="18">
        <v>-1.3000000000000007</v>
      </c>
      <c r="P1084" s="18">
        <v>1.036842105263158</v>
      </c>
      <c r="Q1084" s="8">
        <v>25.61</v>
      </c>
      <c r="R1084" s="8">
        <v>24.86</v>
      </c>
      <c r="S1084" s="8">
        <v>24.7</v>
      </c>
      <c r="T1084" s="8">
        <v>24.52</v>
      </c>
      <c r="U1084" s="8">
        <v>24.1</v>
      </c>
      <c r="V1084" s="8">
        <v>23.79</v>
      </c>
      <c r="W1084" s="8">
        <v>24.29</v>
      </c>
      <c r="X1084" s="38" t="s">
        <v>222</v>
      </c>
      <c r="Y1084" s="8">
        <v>171.86999999999998</v>
      </c>
      <c r="Z1084" s="8">
        <v>171.86999999999998</v>
      </c>
      <c r="AA1084">
        <v>62952.63</v>
      </c>
      <c r="AB1084">
        <v>98890.43</v>
      </c>
      <c r="AC1084">
        <v>125337.48</v>
      </c>
      <c r="AD1084">
        <v>124054.98</v>
      </c>
      <c r="AE1084">
        <v>130501.43</v>
      </c>
      <c r="AF1084" s="38">
        <v>56690.51</v>
      </c>
      <c r="AG1084" s="38">
        <v>62952.63</v>
      </c>
    </row>
    <row r="1085" spans="2:33" x14ac:dyDescent="0.25">
      <c r="B1085" s="32">
        <v>39640</v>
      </c>
      <c r="C1085" s="3">
        <v>1081</v>
      </c>
      <c r="D1085" s="10">
        <v>19</v>
      </c>
      <c r="E1085" s="9">
        <v>3</v>
      </c>
      <c r="F1085" s="9">
        <v>-3</v>
      </c>
      <c r="G1085" s="9" t="s">
        <v>296</v>
      </c>
      <c r="H1085" s="18">
        <v>0.1</v>
      </c>
      <c r="I1085">
        <v>5.1929402598904773E-5</v>
      </c>
      <c r="J1085" s="18">
        <v>27.49</v>
      </c>
      <c r="K1085" s="18">
        <v>25.52</v>
      </c>
      <c r="L1085" s="18">
        <v>1.077194357366771</v>
      </c>
      <c r="M1085" s="18">
        <v>25.5</v>
      </c>
      <c r="N1085" s="18">
        <v>1239.49</v>
      </c>
      <c r="O1085" s="18">
        <v>-3.0699999999999967</v>
      </c>
      <c r="P1085" s="18">
        <v>1.0864345738295318</v>
      </c>
      <c r="Q1085" s="8">
        <v>27.15</v>
      </c>
      <c r="R1085" s="8">
        <v>25.25</v>
      </c>
      <c r="S1085" s="8">
        <v>24.99</v>
      </c>
      <c r="T1085" s="8">
        <v>24.78</v>
      </c>
      <c r="U1085" s="8">
        <v>24.44</v>
      </c>
      <c r="V1085" s="8">
        <v>24.04</v>
      </c>
      <c r="W1085" s="8">
        <v>24.42</v>
      </c>
      <c r="X1085" s="38" t="s">
        <v>222</v>
      </c>
      <c r="Y1085" s="8">
        <v>175.07</v>
      </c>
      <c r="Z1085" s="8">
        <v>175.07</v>
      </c>
      <c r="AA1085">
        <v>64396.44</v>
      </c>
      <c r="AB1085">
        <v>100118.59</v>
      </c>
      <c r="AC1085">
        <v>126695.66</v>
      </c>
      <c r="AD1085">
        <v>125741.93</v>
      </c>
      <c r="AE1085">
        <v>131846.41</v>
      </c>
      <c r="AF1085" s="38">
        <v>57987.75</v>
      </c>
      <c r="AG1085" s="38">
        <v>64396.44</v>
      </c>
    </row>
    <row r="1086" spans="2:33" x14ac:dyDescent="0.25">
      <c r="B1086" s="25">
        <v>39643</v>
      </c>
      <c r="C1086" s="3">
        <v>1082</v>
      </c>
      <c r="D1086" s="10">
        <v>19</v>
      </c>
      <c r="E1086" s="9">
        <v>2</v>
      </c>
      <c r="F1086" s="9">
        <v>-2</v>
      </c>
      <c r="G1086" s="9" t="s">
        <v>296</v>
      </c>
      <c r="H1086" s="18">
        <v>0.1</v>
      </c>
      <c r="I1086">
        <v>1.5579629792505933E-4</v>
      </c>
      <c r="J1086" s="18">
        <v>28.48</v>
      </c>
      <c r="K1086" s="18">
        <v>25.88</v>
      </c>
      <c r="L1086" s="18">
        <v>1.1004636785162287</v>
      </c>
      <c r="M1086" s="18">
        <v>25.93</v>
      </c>
      <c r="N1086" s="18">
        <v>1228.3</v>
      </c>
      <c r="O1086" s="18">
        <v>-3.7600000000000016</v>
      </c>
      <c r="P1086" s="18">
        <v>1.099646920360926</v>
      </c>
      <c r="Q1086" s="8">
        <v>28.03</v>
      </c>
      <c r="R1086" s="8">
        <v>25.89</v>
      </c>
      <c r="S1086" s="8">
        <v>25.49</v>
      </c>
      <c r="T1086" s="8">
        <v>24.93</v>
      </c>
      <c r="U1086" s="8">
        <v>24.47</v>
      </c>
      <c r="V1086" s="8">
        <v>24.23</v>
      </c>
      <c r="W1086" s="8">
        <v>24.72</v>
      </c>
      <c r="X1086" s="38" t="s">
        <v>222</v>
      </c>
      <c r="Y1086" s="8">
        <v>177.76</v>
      </c>
      <c r="Z1086" s="8">
        <v>177.76</v>
      </c>
      <c r="AA1086">
        <v>66089.8</v>
      </c>
      <c r="AB1086">
        <v>102194.15</v>
      </c>
      <c r="AC1086">
        <v>127669.84</v>
      </c>
      <c r="AD1086">
        <v>125980.54</v>
      </c>
      <c r="AE1086">
        <v>132778.39000000001</v>
      </c>
      <c r="AF1086" s="38">
        <v>59503.55</v>
      </c>
      <c r="AG1086" s="38">
        <v>66089.8</v>
      </c>
    </row>
    <row r="1087" spans="2:33" x14ac:dyDescent="0.25">
      <c r="B1087" s="25">
        <v>39644</v>
      </c>
      <c r="C1087" s="3">
        <v>1083</v>
      </c>
      <c r="D1087" s="10">
        <v>19</v>
      </c>
      <c r="E1087" s="9">
        <v>1</v>
      </c>
      <c r="F1087" s="9">
        <v>-1</v>
      </c>
      <c r="G1087" s="9" t="s">
        <v>296</v>
      </c>
      <c r="H1087" s="18">
        <v>0.1</v>
      </c>
      <c r="I1087">
        <v>4.4814477533794417E-5</v>
      </c>
      <c r="J1087" s="18">
        <v>28.54</v>
      </c>
      <c r="K1087" s="18">
        <v>25.97</v>
      </c>
      <c r="L1087" s="18">
        <v>1.0989603388525222</v>
      </c>
      <c r="M1087" s="18">
        <v>26.2</v>
      </c>
      <c r="N1087" s="18">
        <v>1214.9100000000001</v>
      </c>
      <c r="O1087" s="18">
        <v>-3.9199999999999982</v>
      </c>
      <c r="P1087" s="18">
        <v>1.0917818740399385</v>
      </c>
      <c r="Q1087" s="8">
        <v>28.43</v>
      </c>
      <c r="R1087" s="8">
        <v>26.12</v>
      </c>
      <c r="S1087" s="8">
        <v>26.04</v>
      </c>
      <c r="T1087" s="8">
        <v>25.3</v>
      </c>
      <c r="U1087" s="8">
        <v>24.84</v>
      </c>
      <c r="V1087" s="8">
        <v>24.42</v>
      </c>
      <c r="W1087" s="8">
        <v>24.62</v>
      </c>
      <c r="X1087" s="38" t="s">
        <v>222</v>
      </c>
      <c r="Y1087" s="8">
        <v>179.76999999999998</v>
      </c>
      <c r="Z1087" s="8">
        <v>179.76999999999998</v>
      </c>
      <c r="AA1087">
        <v>66700.08</v>
      </c>
      <c r="AB1087">
        <v>104334.49</v>
      </c>
      <c r="AC1087">
        <v>129616.6</v>
      </c>
      <c r="AD1087">
        <v>127889.2</v>
      </c>
      <c r="AE1087">
        <v>133660.84</v>
      </c>
      <c r="AF1087" s="38">
        <v>60050.35</v>
      </c>
      <c r="AG1087" s="38">
        <v>66700.08</v>
      </c>
    </row>
    <row r="1088" spans="2:33" x14ac:dyDescent="0.25">
      <c r="B1088" s="25">
        <v>39645</v>
      </c>
      <c r="C1088" s="3">
        <v>1084</v>
      </c>
      <c r="D1088" s="10">
        <v>25</v>
      </c>
      <c r="E1088" s="9">
        <v>25</v>
      </c>
      <c r="F1088" s="9">
        <v>0</v>
      </c>
      <c r="G1088" s="9" t="s">
        <v>297</v>
      </c>
      <c r="H1088" s="18">
        <v>0.1</v>
      </c>
      <c r="I1088">
        <v>4.4814477533794417E-5</v>
      </c>
      <c r="J1088" s="18">
        <v>25.1</v>
      </c>
      <c r="K1088" s="18">
        <v>24.56</v>
      </c>
      <c r="L1088" s="18">
        <v>1.0219869706840392</v>
      </c>
      <c r="M1088" s="18">
        <v>24.57</v>
      </c>
      <c r="N1088" s="18">
        <v>1245.3599999999999</v>
      </c>
      <c r="O1088" s="18">
        <v>-1.6000000000000014</v>
      </c>
      <c r="P1088" s="18">
        <v>1.0325814536340852</v>
      </c>
      <c r="Q1088" s="8">
        <v>24.72</v>
      </c>
      <c r="R1088" s="8">
        <v>24.48</v>
      </c>
      <c r="S1088" s="8">
        <v>23.94</v>
      </c>
      <c r="T1088" s="8">
        <v>23.57</v>
      </c>
      <c r="U1088" s="8">
        <v>23</v>
      </c>
      <c r="V1088" s="8">
        <v>23.47</v>
      </c>
      <c r="W1088" s="8">
        <v>23.5</v>
      </c>
      <c r="X1088" s="38" t="s">
        <v>222</v>
      </c>
      <c r="Y1088" s="8">
        <v>166.68</v>
      </c>
      <c r="Z1088" s="8">
        <v>166.68</v>
      </c>
      <c r="AA1088">
        <v>63128.03</v>
      </c>
      <c r="AB1088">
        <v>98088.71</v>
      </c>
      <c r="AC1088">
        <v>122654.88</v>
      </c>
      <c r="AD1088">
        <v>121356.31</v>
      </c>
      <c r="AE1088">
        <v>126719.65</v>
      </c>
      <c r="AF1088" s="38">
        <v>56831.72</v>
      </c>
      <c r="AG1088" s="38">
        <v>63128.03</v>
      </c>
    </row>
    <row r="1089" spans="2:33" x14ac:dyDescent="0.25">
      <c r="B1089" s="25">
        <v>39646</v>
      </c>
      <c r="C1089" s="3">
        <v>1085</v>
      </c>
      <c r="D1089" s="10">
        <v>25</v>
      </c>
      <c r="E1089" s="9">
        <v>24</v>
      </c>
      <c r="F1089" s="9">
        <v>1</v>
      </c>
      <c r="G1089" s="9" t="s">
        <v>297</v>
      </c>
      <c r="H1089" s="18">
        <v>0.1</v>
      </c>
      <c r="I1089">
        <v>4.4814477533794417E-5</v>
      </c>
      <c r="J1089" s="18">
        <v>25.01</v>
      </c>
      <c r="K1089" s="18">
        <v>24.37</v>
      </c>
      <c r="L1089" s="18">
        <v>1.0262617972917523</v>
      </c>
      <c r="M1089" s="18">
        <v>24.33</v>
      </c>
      <c r="N1089" s="18">
        <v>1260.32</v>
      </c>
      <c r="O1089" s="18">
        <v>-1.75</v>
      </c>
      <c r="P1089" s="18">
        <v>1.0232067510548524</v>
      </c>
      <c r="Q1089" s="8">
        <v>24.25</v>
      </c>
      <c r="R1089" s="8">
        <v>23.99</v>
      </c>
      <c r="S1089" s="8">
        <v>23.7</v>
      </c>
      <c r="T1089" s="8">
        <v>23.14</v>
      </c>
      <c r="U1089" s="8">
        <v>22.71</v>
      </c>
      <c r="V1089" s="8">
        <v>23.2</v>
      </c>
      <c r="W1089" s="8">
        <v>23.26</v>
      </c>
      <c r="X1089" s="38" t="s">
        <v>222</v>
      </c>
      <c r="Y1089" s="8">
        <v>164.24999999999997</v>
      </c>
      <c r="Z1089" s="8">
        <v>164.24999999999997</v>
      </c>
      <c r="AA1089">
        <v>61928.1</v>
      </c>
      <c r="AB1089">
        <v>96168.1</v>
      </c>
      <c r="AC1089">
        <v>121391.03</v>
      </c>
      <c r="AD1089">
        <v>119174.5</v>
      </c>
      <c r="AE1089">
        <v>124947.85</v>
      </c>
      <c r="AF1089" s="38">
        <v>55748.92</v>
      </c>
      <c r="AG1089" s="38">
        <v>61928.1</v>
      </c>
    </row>
    <row r="1090" spans="2:33" x14ac:dyDescent="0.25">
      <c r="B1090" s="25">
        <v>39647</v>
      </c>
      <c r="C1090" s="3">
        <v>1086</v>
      </c>
      <c r="D1090" s="10">
        <v>25</v>
      </c>
      <c r="E1090" s="9">
        <v>23</v>
      </c>
      <c r="F1090" s="9">
        <v>2</v>
      </c>
      <c r="G1090" s="9" t="s">
        <v>297</v>
      </c>
      <c r="H1090" s="18">
        <v>0.1</v>
      </c>
      <c r="I1090">
        <v>4.4814477533794417E-5</v>
      </c>
      <c r="J1090" s="18">
        <v>24.05</v>
      </c>
      <c r="K1090" s="18">
        <v>23.8</v>
      </c>
      <c r="L1090" s="18">
        <v>1.0105042016806722</v>
      </c>
      <c r="M1090" s="18">
        <v>23.97</v>
      </c>
      <c r="N1090" s="18">
        <v>1260.68</v>
      </c>
      <c r="O1090" s="18">
        <v>-0.92999999999999972</v>
      </c>
      <c r="P1090" s="18">
        <v>1.020364870598218</v>
      </c>
      <c r="Q1090" s="8">
        <v>24.05</v>
      </c>
      <c r="R1090" s="8">
        <v>23.8</v>
      </c>
      <c r="S1090" s="8">
        <v>23.57</v>
      </c>
      <c r="T1090" s="8">
        <v>23.03</v>
      </c>
      <c r="U1090" s="8">
        <v>22.58</v>
      </c>
      <c r="V1090" s="8">
        <v>23.03</v>
      </c>
      <c r="W1090" s="8">
        <v>23.12</v>
      </c>
      <c r="X1090" s="38" t="s">
        <v>222</v>
      </c>
      <c r="Y1090" s="8">
        <v>163.18</v>
      </c>
      <c r="Z1090" s="8">
        <v>163.18</v>
      </c>
      <c r="AA1090">
        <v>61421.73</v>
      </c>
      <c r="AB1090">
        <v>95429.28</v>
      </c>
      <c r="AC1090">
        <v>120737.56</v>
      </c>
      <c r="AD1090">
        <v>118604.23</v>
      </c>
      <c r="AE1090">
        <v>124207.3</v>
      </c>
      <c r="AF1090" s="38">
        <v>55290.58</v>
      </c>
      <c r="AG1090" s="38">
        <v>61421.73</v>
      </c>
    </row>
    <row r="1091" spans="2:33" x14ac:dyDescent="0.25">
      <c r="B1091" s="25">
        <v>39650</v>
      </c>
      <c r="C1091" s="3">
        <v>1087</v>
      </c>
      <c r="D1091" s="10">
        <v>25</v>
      </c>
      <c r="E1091" s="9">
        <v>22</v>
      </c>
      <c r="F1091" s="9">
        <v>3</v>
      </c>
      <c r="G1091" s="9" t="s">
        <v>297</v>
      </c>
      <c r="H1091" s="18">
        <v>0.1</v>
      </c>
      <c r="I1091">
        <v>1.3444945770357819E-4</v>
      </c>
      <c r="J1091" s="18">
        <v>23.05</v>
      </c>
      <c r="K1091" s="18">
        <v>23.18</v>
      </c>
      <c r="L1091" s="18">
        <v>0.99439171699741158</v>
      </c>
      <c r="M1091" s="18">
        <v>23.57</v>
      </c>
      <c r="N1091" s="18">
        <v>1260</v>
      </c>
      <c r="O1091" s="18">
        <v>-0.10000000000000142</v>
      </c>
      <c r="P1091" s="18">
        <v>1.0051546391752577</v>
      </c>
      <c r="Q1091" s="8">
        <v>23.4</v>
      </c>
      <c r="R1091" s="8">
        <v>23.44</v>
      </c>
      <c r="S1091" s="8">
        <v>23.28</v>
      </c>
      <c r="T1091" s="8">
        <v>22.77</v>
      </c>
      <c r="U1091" s="8">
        <v>22.43</v>
      </c>
      <c r="V1091" s="8">
        <v>22.69</v>
      </c>
      <c r="W1091" s="8">
        <v>22.95</v>
      </c>
      <c r="X1091" s="38" t="s">
        <v>222</v>
      </c>
      <c r="Y1091" s="8">
        <v>160.95999999999998</v>
      </c>
      <c r="Z1091" s="8">
        <v>160.95999999999998</v>
      </c>
      <c r="AA1091">
        <v>59856.86</v>
      </c>
      <c r="AB1091">
        <v>94030.69</v>
      </c>
      <c r="AC1091">
        <v>119282.66</v>
      </c>
      <c r="AD1091">
        <v>117346.17</v>
      </c>
      <c r="AE1091">
        <v>122886.59</v>
      </c>
      <c r="AF1091" s="38">
        <v>53874.48</v>
      </c>
      <c r="AG1091" s="38">
        <v>59856.86</v>
      </c>
    </row>
    <row r="1092" spans="2:33" x14ac:dyDescent="0.25">
      <c r="B1092" s="25">
        <v>39651</v>
      </c>
      <c r="C1092" s="3">
        <v>1088</v>
      </c>
      <c r="D1092" s="10">
        <v>25</v>
      </c>
      <c r="E1092" s="9">
        <v>21</v>
      </c>
      <c r="F1092" s="9">
        <v>4</v>
      </c>
      <c r="G1092" s="9" t="s">
        <v>297</v>
      </c>
      <c r="H1092" s="18">
        <v>0.1</v>
      </c>
      <c r="I1092">
        <v>4.2304438981455306E-5</v>
      </c>
      <c r="J1092" s="18">
        <v>21.18</v>
      </c>
      <c r="K1092" s="18">
        <v>22.06</v>
      </c>
      <c r="L1092" s="18">
        <v>0.96010879419764283</v>
      </c>
      <c r="M1092" s="18">
        <v>22.71</v>
      </c>
      <c r="N1092" s="18">
        <v>1277</v>
      </c>
      <c r="O1092" s="18">
        <v>1.3099999999999987</v>
      </c>
      <c r="P1092" s="18">
        <v>0.98812664907651715</v>
      </c>
      <c r="Q1092" s="8">
        <v>22.47</v>
      </c>
      <c r="R1092" s="8">
        <v>22.74</v>
      </c>
      <c r="S1092" s="8">
        <v>22.74</v>
      </c>
      <c r="T1092" s="8">
        <v>22.36</v>
      </c>
      <c r="U1092" s="8">
        <v>21.95</v>
      </c>
      <c r="V1092" s="8">
        <v>22.31</v>
      </c>
      <c r="W1092" s="8">
        <v>22.49</v>
      </c>
      <c r="X1092" s="38" t="s">
        <v>222</v>
      </c>
      <c r="Y1092" s="8">
        <v>157.06</v>
      </c>
      <c r="Z1092" s="8">
        <v>157.06</v>
      </c>
      <c r="AA1092">
        <v>57575.22</v>
      </c>
      <c r="AB1092">
        <v>91326.32</v>
      </c>
      <c r="AC1092">
        <v>116618.06</v>
      </c>
      <c r="AD1092">
        <v>115175.26</v>
      </c>
      <c r="AE1092">
        <v>120579.48</v>
      </c>
      <c r="AF1092" s="38">
        <v>51818.6</v>
      </c>
      <c r="AG1092" s="38">
        <v>57575.22</v>
      </c>
    </row>
    <row r="1093" spans="2:33" x14ac:dyDescent="0.25">
      <c r="B1093" s="25">
        <v>39652</v>
      </c>
      <c r="C1093" s="3">
        <v>1089</v>
      </c>
      <c r="D1093" s="10">
        <v>25</v>
      </c>
      <c r="E1093" s="9">
        <v>20</v>
      </c>
      <c r="F1093" s="9">
        <v>5</v>
      </c>
      <c r="G1093" s="9" t="s">
        <v>297</v>
      </c>
      <c r="H1093" s="18">
        <v>0.1</v>
      </c>
      <c r="I1093">
        <v>4.2304438981455306E-5</v>
      </c>
      <c r="J1093" s="18">
        <v>21.31</v>
      </c>
      <c r="K1093" s="18">
        <v>22.2</v>
      </c>
      <c r="L1093" s="18">
        <v>0.95990990990990988</v>
      </c>
      <c r="M1093" s="18">
        <v>22.91</v>
      </c>
      <c r="N1093" s="18">
        <v>1282.19</v>
      </c>
      <c r="O1093" s="18">
        <v>1.3900000000000006</v>
      </c>
      <c r="P1093" s="18">
        <v>0.98118985126859148</v>
      </c>
      <c r="Q1093" s="8">
        <v>22.43</v>
      </c>
      <c r="R1093" s="8">
        <v>22.78</v>
      </c>
      <c r="S1093" s="8">
        <v>22.86</v>
      </c>
      <c r="T1093" s="8">
        <v>22.71</v>
      </c>
      <c r="U1093" s="8">
        <v>22.07</v>
      </c>
      <c r="V1093" s="8">
        <v>22.53</v>
      </c>
      <c r="W1093" s="8">
        <v>22.7</v>
      </c>
      <c r="X1093" s="38" t="s">
        <v>222</v>
      </c>
      <c r="Y1093" s="8">
        <v>158.07999999999998</v>
      </c>
      <c r="Z1093" s="8">
        <v>158.07999999999998</v>
      </c>
      <c r="AA1093">
        <v>57516.31</v>
      </c>
      <c r="AB1093">
        <v>91555.09</v>
      </c>
      <c r="AC1093">
        <v>117477.15</v>
      </c>
      <c r="AD1093">
        <v>116751.79</v>
      </c>
      <c r="AE1093">
        <v>121782.31</v>
      </c>
      <c r="AF1093" s="38">
        <v>51763.39</v>
      </c>
      <c r="AG1093" s="38">
        <v>57516.31</v>
      </c>
    </row>
    <row r="1094" spans="2:33" x14ac:dyDescent="0.25">
      <c r="B1094" s="25">
        <v>39653</v>
      </c>
      <c r="C1094" s="3">
        <v>1090</v>
      </c>
      <c r="D1094" s="10">
        <v>25</v>
      </c>
      <c r="E1094" s="9">
        <v>19</v>
      </c>
      <c r="F1094" s="9">
        <v>6</v>
      </c>
      <c r="G1094" s="9" t="s">
        <v>297</v>
      </c>
      <c r="H1094" s="18">
        <v>0.1</v>
      </c>
      <c r="I1094">
        <v>4.2304438981455306E-5</v>
      </c>
      <c r="J1094" s="18">
        <v>23.44</v>
      </c>
      <c r="K1094" s="18">
        <v>23.76</v>
      </c>
      <c r="L1094" s="18">
        <v>0.98653198653198648</v>
      </c>
      <c r="M1094" s="18">
        <v>24.06</v>
      </c>
      <c r="N1094" s="18">
        <v>1252.54</v>
      </c>
      <c r="O1094" s="18">
        <v>9.9999999999980105E-3</v>
      </c>
      <c r="P1094" s="18">
        <v>0.98494353826850689</v>
      </c>
      <c r="Q1094" s="8">
        <v>23.55</v>
      </c>
      <c r="R1094" s="8">
        <v>23.72</v>
      </c>
      <c r="S1094" s="8">
        <v>23.91</v>
      </c>
      <c r="T1094" s="8">
        <v>23.66</v>
      </c>
      <c r="U1094" s="8">
        <v>23.17</v>
      </c>
      <c r="V1094" s="8">
        <v>23.49</v>
      </c>
      <c r="W1094" s="8">
        <v>23.45</v>
      </c>
      <c r="X1094" s="38" t="s">
        <v>222</v>
      </c>
      <c r="Y1094" s="8">
        <v>164.95</v>
      </c>
      <c r="Z1094" s="8">
        <v>164.95</v>
      </c>
      <c r="AA1094">
        <v>60269.63</v>
      </c>
      <c r="AB1094">
        <v>95439.75</v>
      </c>
      <c r="AC1094">
        <v>122763.03</v>
      </c>
      <c r="AD1094">
        <v>121860.26</v>
      </c>
      <c r="AE1094">
        <v>127146.73</v>
      </c>
      <c r="AF1094" s="38">
        <v>54239.13</v>
      </c>
      <c r="AG1094" s="38">
        <v>60269.63</v>
      </c>
    </row>
    <row r="1095" spans="2:33" x14ac:dyDescent="0.25">
      <c r="B1095" s="25">
        <v>39654</v>
      </c>
      <c r="C1095" s="3">
        <v>1091</v>
      </c>
      <c r="D1095" s="10">
        <v>25</v>
      </c>
      <c r="E1095" s="9">
        <v>18</v>
      </c>
      <c r="F1095" s="9">
        <v>7</v>
      </c>
      <c r="G1095" s="9" t="s">
        <v>297</v>
      </c>
      <c r="H1095" s="18">
        <v>0.1</v>
      </c>
      <c r="I1095">
        <v>4.2304438981455306E-5</v>
      </c>
      <c r="J1095" s="18">
        <v>22.91</v>
      </c>
      <c r="K1095" s="18">
        <v>23.29</v>
      </c>
      <c r="L1095" s="18">
        <v>0.98368398454272221</v>
      </c>
      <c r="M1095" s="18">
        <v>23.89</v>
      </c>
      <c r="N1095" s="18">
        <v>1257.76</v>
      </c>
      <c r="O1095" s="18">
        <v>0.39999999999999858</v>
      </c>
      <c r="P1095" s="18">
        <v>0.98653765250315517</v>
      </c>
      <c r="Q1095" s="8">
        <v>23.45</v>
      </c>
      <c r="R1095" s="8">
        <v>23.63</v>
      </c>
      <c r="S1095" s="8">
        <v>23.77</v>
      </c>
      <c r="T1095" s="8">
        <v>23.6</v>
      </c>
      <c r="U1095" s="8">
        <v>22.95</v>
      </c>
      <c r="V1095" s="8">
        <v>23.26</v>
      </c>
      <c r="W1095" s="8">
        <v>23.31</v>
      </c>
      <c r="X1095" s="38" t="s">
        <v>222</v>
      </c>
      <c r="Y1095" s="8">
        <v>163.97</v>
      </c>
      <c r="Z1095" s="8">
        <v>163.97</v>
      </c>
      <c r="AA1095">
        <v>60023.93</v>
      </c>
      <c r="AB1095">
        <v>95026.27</v>
      </c>
      <c r="AC1095">
        <v>122162.65</v>
      </c>
      <c r="AD1095">
        <v>121322.5</v>
      </c>
      <c r="AE1095">
        <v>126188.66</v>
      </c>
      <c r="AF1095" s="38">
        <v>54015.72</v>
      </c>
      <c r="AG1095" s="38">
        <v>60023.93</v>
      </c>
    </row>
    <row r="1096" spans="2:33" x14ac:dyDescent="0.25">
      <c r="B1096" s="25">
        <v>39657</v>
      </c>
      <c r="C1096" s="3">
        <v>1092</v>
      </c>
      <c r="D1096" s="10">
        <v>25</v>
      </c>
      <c r="E1096" s="9">
        <v>17</v>
      </c>
      <c r="F1096" s="9">
        <v>8</v>
      </c>
      <c r="G1096" s="9" t="s">
        <v>297</v>
      </c>
      <c r="H1096" s="18">
        <v>0.1</v>
      </c>
      <c r="I1096">
        <v>1.2691868601688583E-4</v>
      </c>
      <c r="J1096" s="18">
        <v>24.23</v>
      </c>
      <c r="K1096" s="18">
        <v>23.99</v>
      </c>
      <c r="L1096" s="18">
        <v>1.0100041684035015</v>
      </c>
      <c r="M1096" s="18">
        <v>24.47</v>
      </c>
      <c r="N1096" s="18">
        <v>1234.3699999999999</v>
      </c>
      <c r="O1096" s="18">
        <v>-0.58000000000000185</v>
      </c>
      <c r="P1096" s="18">
        <v>0.99794238683127567</v>
      </c>
      <c r="Q1096" s="8">
        <v>24.25</v>
      </c>
      <c r="R1096" s="8">
        <v>24.24</v>
      </c>
      <c r="S1096" s="8">
        <v>24.3</v>
      </c>
      <c r="T1096" s="8">
        <v>24.11</v>
      </c>
      <c r="U1096" s="8">
        <v>23.54</v>
      </c>
      <c r="V1096" s="8">
        <v>23.69</v>
      </c>
      <c r="W1096" s="8">
        <v>23.65</v>
      </c>
      <c r="X1096" s="38" t="s">
        <v>222</v>
      </c>
      <c r="Y1096" s="8">
        <v>167.78</v>
      </c>
      <c r="Z1096" s="8">
        <v>167.78</v>
      </c>
      <c r="AA1096">
        <v>61919.01</v>
      </c>
      <c r="AB1096">
        <v>97384</v>
      </c>
      <c r="AC1096">
        <v>124875.3</v>
      </c>
      <c r="AD1096">
        <v>124115.79</v>
      </c>
      <c r="AE1096">
        <v>128875.52</v>
      </c>
      <c r="AF1096" s="38">
        <v>55714.25</v>
      </c>
      <c r="AG1096" s="38">
        <v>61919.01</v>
      </c>
    </row>
    <row r="1097" spans="2:33" x14ac:dyDescent="0.25">
      <c r="B1097" s="25">
        <v>39658</v>
      </c>
      <c r="C1097" s="3">
        <v>1093</v>
      </c>
      <c r="D1097" s="10">
        <v>25</v>
      </c>
      <c r="E1097" s="9">
        <v>16</v>
      </c>
      <c r="F1097" s="9">
        <v>9</v>
      </c>
      <c r="G1097" s="9" t="s">
        <v>297</v>
      </c>
      <c r="H1097" s="18">
        <v>0.1</v>
      </c>
      <c r="I1097">
        <v>4.7185601813604094E-5</v>
      </c>
      <c r="J1097" s="18">
        <v>22.03</v>
      </c>
      <c r="K1097" s="18">
        <v>22.22</v>
      </c>
      <c r="L1097" s="18">
        <v>0.99144914491449154</v>
      </c>
      <c r="M1097" s="18">
        <v>23.06</v>
      </c>
      <c r="N1097" s="18">
        <v>1263.2</v>
      </c>
      <c r="O1097" s="18">
        <v>1.0299999999999976</v>
      </c>
      <c r="P1097" s="18">
        <v>0.97716501507970699</v>
      </c>
      <c r="Q1097" s="8">
        <v>22.68</v>
      </c>
      <c r="R1097" s="8">
        <v>22.99</v>
      </c>
      <c r="S1097" s="8">
        <v>23.21</v>
      </c>
      <c r="T1097" s="8">
        <v>23.17</v>
      </c>
      <c r="U1097" s="8">
        <v>22.54</v>
      </c>
      <c r="V1097" s="8">
        <v>22.78</v>
      </c>
      <c r="W1097" s="8">
        <v>23.06</v>
      </c>
      <c r="X1097" s="38" t="s">
        <v>222</v>
      </c>
      <c r="Y1097" s="8">
        <v>160.43</v>
      </c>
      <c r="Z1097" s="8">
        <v>160.43</v>
      </c>
      <c r="AA1097">
        <v>58206.75</v>
      </c>
      <c r="AB1097">
        <v>92602.4</v>
      </c>
      <c r="AC1097">
        <v>119542.26</v>
      </c>
      <c r="AD1097">
        <v>119128.94</v>
      </c>
      <c r="AE1097">
        <v>123949.25</v>
      </c>
      <c r="AF1097" s="38">
        <v>52371.360000000001</v>
      </c>
      <c r="AG1097" s="38">
        <v>58206.75</v>
      </c>
    </row>
    <row r="1098" spans="2:33" x14ac:dyDescent="0.25">
      <c r="B1098" s="25">
        <v>39659</v>
      </c>
      <c r="C1098" s="3">
        <v>1094</v>
      </c>
      <c r="D1098" s="10">
        <v>25</v>
      </c>
      <c r="E1098" s="9">
        <v>15</v>
      </c>
      <c r="F1098" s="9">
        <v>10</v>
      </c>
      <c r="G1098" s="9" t="s">
        <v>297</v>
      </c>
      <c r="H1098" s="18">
        <v>0.1</v>
      </c>
      <c r="I1098">
        <v>4.7185601813604094E-5</v>
      </c>
      <c r="J1098" s="18">
        <v>21.21</v>
      </c>
      <c r="K1098" s="18">
        <v>21.44</v>
      </c>
      <c r="L1098" s="18">
        <v>0.98927238805970152</v>
      </c>
      <c r="M1098" s="18">
        <v>22.36</v>
      </c>
      <c r="N1098" s="18">
        <v>1284.26</v>
      </c>
      <c r="O1098" s="18">
        <v>1.3900000000000006</v>
      </c>
      <c r="P1098" s="18">
        <v>0.96037399821905611</v>
      </c>
      <c r="Q1098" s="8">
        <v>21.57</v>
      </c>
      <c r="R1098" s="8">
        <v>22.1</v>
      </c>
      <c r="S1098" s="8">
        <v>22.46</v>
      </c>
      <c r="T1098" s="8">
        <v>22.52</v>
      </c>
      <c r="U1098" s="8">
        <v>21.96</v>
      </c>
      <c r="V1098" s="8">
        <v>22.34</v>
      </c>
      <c r="W1098" s="8">
        <v>22.6</v>
      </c>
      <c r="X1098" s="38" t="s">
        <v>222</v>
      </c>
      <c r="Y1098" s="8">
        <v>155.54999999999998</v>
      </c>
      <c r="Z1098" s="8">
        <v>155.54999999999998</v>
      </c>
      <c r="AA1098">
        <v>55600.86</v>
      </c>
      <c r="AB1098">
        <v>89260.27</v>
      </c>
      <c r="AC1098">
        <v>115888.55</v>
      </c>
      <c r="AD1098">
        <v>115901.37</v>
      </c>
      <c r="AE1098">
        <v>121068.51</v>
      </c>
      <c r="AF1098" s="38">
        <v>50024.25</v>
      </c>
      <c r="AG1098" s="38">
        <v>55600.86</v>
      </c>
    </row>
    <row r="1099" spans="2:33" x14ac:dyDescent="0.25">
      <c r="B1099" s="25">
        <v>39660</v>
      </c>
      <c r="C1099" s="3">
        <v>1095</v>
      </c>
      <c r="D1099" s="10">
        <v>25</v>
      </c>
      <c r="E1099" s="9">
        <v>14</v>
      </c>
      <c r="F1099" s="9">
        <v>11</v>
      </c>
      <c r="G1099" s="9" t="s">
        <v>297</v>
      </c>
      <c r="H1099" s="18">
        <v>0.1</v>
      </c>
      <c r="I1099">
        <v>4.7185601813604094E-5</v>
      </c>
      <c r="J1099" s="18">
        <v>22.94</v>
      </c>
      <c r="K1099" s="18">
        <v>22.67</v>
      </c>
      <c r="L1099" s="18">
        <v>1.0119100132333481</v>
      </c>
      <c r="M1099" s="18">
        <v>23.22</v>
      </c>
      <c r="N1099" s="18">
        <v>1267.3800000000001</v>
      </c>
      <c r="O1099" s="18">
        <v>-4.00000000000027E-2</v>
      </c>
      <c r="P1099" s="18">
        <v>0.98913987836663775</v>
      </c>
      <c r="Q1099" s="8">
        <v>22.77</v>
      </c>
      <c r="R1099" s="8">
        <v>22.94</v>
      </c>
      <c r="S1099" s="8">
        <v>23.02</v>
      </c>
      <c r="T1099" s="8">
        <v>23.01</v>
      </c>
      <c r="U1099" s="8">
        <v>22.62</v>
      </c>
      <c r="V1099" s="8">
        <v>22.87</v>
      </c>
      <c r="W1099" s="8">
        <v>22.9</v>
      </c>
      <c r="X1099" s="38" t="s">
        <v>222</v>
      </c>
      <c r="Y1099" s="8">
        <v>160.13000000000002</v>
      </c>
      <c r="Z1099" s="8">
        <v>160.13000000000002</v>
      </c>
      <c r="AA1099">
        <v>58259.69</v>
      </c>
      <c r="AB1099">
        <v>92138.98</v>
      </c>
      <c r="AC1099">
        <v>118621.37</v>
      </c>
      <c r="AD1099">
        <v>118845.79</v>
      </c>
      <c r="AE1099">
        <v>123965.15</v>
      </c>
      <c r="AF1099" s="38">
        <v>52414.05</v>
      </c>
      <c r="AG1099" s="38">
        <v>58259.69</v>
      </c>
    </row>
    <row r="1100" spans="2:33" x14ac:dyDescent="0.25">
      <c r="B1100" s="25">
        <v>39661</v>
      </c>
      <c r="C1100" s="3">
        <v>1096</v>
      </c>
      <c r="D1100" s="10">
        <v>25</v>
      </c>
      <c r="E1100" s="9">
        <v>13</v>
      </c>
      <c r="F1100" s="9">
        <v>12</v>
      </c>
      <c r="G1100" s="9" t="s">
        <v>297</v>
      </c>
      <c r="H1100" s="18">
        <v>0.1</v>
      </c>
      <c r="I1100">
        <v>4.7185601813604094E-5</v>
      </c>
      <c r="J1100" s="18">
        <v>22.57</v>
      </c>
      <c r="K1100" s="18">
        <v>22.75</v>
      </c>
      <c r="L1100" s="18">
        <v>0.99208791208791214</v>
      </c>
      <c r="M1100" s="18">
        <v>23.38</v>
      </c>
      <c r="N1100" s="18">
        <v>1260.31</v>
      </c>
      <c r="O1100" s="18">
        <v>0.55999999999999872</v>
      </c>
      <c r="P1100" s="18">
        <v>0.9909326424870466</v>
      </c>
      <c r="Q1100" s="8">
        <v>22.95</v>
      </c>
      <c r="R1100" s="8">
        <v>23.04</v>
      </c>
      <c r="S1100" s="8">
        <v>23.16</v>
      </c>
      <c r="T1100" s="8">
        <v>23.09</v>
      </c>
      <c r="U1100" s="8">
        <v>22.68</v>
      </c>
      <c r="V1100" s="8">
        <v>22.96</v>
      </c>
      <c r="W1100" s="8">
        <v>23.13</v>
      </c>
      <c r="X1100" s="38" t="s">
        <v>222</v>
      </c>
      <c r="Y1100" s="8">
        <v>161.01</v>
      </c>
      <c r="Z1100" s="8">
        <v>161.01</v>
      </c>
      <c r="AA1100">
        <v>58623.45</v>
      </c>
      <c r="AB1100">
        <v>92621.3</v>
      </c>
      <c r="AC1100">
        <v>119200.1</v>
      </c>
      <c r="AD1100">
        <v>119217.99</v>
      </c>
      <c r="AE1100">
        <v>124517.95</v>
      </c>
      <c r="AF1100" s="38">
        <v>52738.83</v>
      </c>
      <c r="AG1100" s="38">
        <v>58623.45</v>
      </c>
    </row>
    <row r="1101" spans="2:33" x14ac:dyDescent="0.25">
      <c r="B1101" s="25">
        <v>39664</v>
      </c>
      <c r="C1101" s="3">
        <v>1097</v>
      </c>
      <c r="D1101" s="10">
        <v>25</v>
      </c>
      <c r="E1101" s="9">
        <v>12</v>
      </c>
      <c r="F1101" s="9">
        <v>13</v>
      </c>
      <c r="G1101" s="9" t="s">
        <v>297</v>
      </c>
      <c r="H1101" s="18">
        <v>0.1</v>
      </c>
      <c r="I1101">
        <v>1.4156348498906013E-4</v>
      </c>
      <c r="J1101" s="18">
        <v>23.49</v>
      </c>
      <c r="K1101" s="18">
        <v>23.09</v>
      </c>
      <c r="L1101" s="18">
        <v>1.0173235166738848</v>
      </c>
      <c r="M1101" s="18">
        <v>23.65</v>
      </c>
      <c r="N1101" s="18">
        <v>1249.01</v>
      </c>
      <c r="O1101" s="18">
        <v>-0.4599999999999973</v>
      </c>
      <c r="P1101" s="18">
        <v>0.9835924006908463</v>
      </c>
      <c r="Q1101" s="8">
        <v>22.78</v>
      </c>
      <c r="R1101" s="8">
        <v>23.01</v>
      </c>
      <c r="S1101" s="8">
        <v>23.16</v>
      </c>
      <c r="T1101" s="8">
        <v>23.06</v>
      </c>
      <c r="U1101" s="8">
        <v>22.7</v>
      </c>
      <c r="V1101" s="8">
        <v>22.89</v>
      </c>
      <c r="W1101" s="8">
        <v>23.03</v>
      </c>
      <c r="X1101" s="38" t="s">
        <v>222</v>
      </c>
      <c r="Y1101" s="8">
        <v>160.63000000000002</v>
      </c>
      <c r="Z1101" s="8">
        <v>160.63000000000002</v>
      </c>
      <c r="AA1101">
        <v>58383.97</v>
      </c>
      <c r="AB1101">
        <v>92576.68</v>
      </c>
      <c r="AC1101">
        <v>119136.56</v>
      </c>
      <c r="AD1101">
        <v>119214.02</v>
      </c>
      <c r="AE1101">
        <v>124324.76</v>
      </c>
      <c r="AF1101" s="38">
        <v>52515.92</v>
      </c>
      <c r="AG1101" s="38">
        <v>58383.97</v>
      </c>
    </row>
    <row r="1102" spans="2:33" x14ac:dyDescent="0.25">
      <c r="B1102" s="25">
        <v>39665</v>
      </c>
      <c r="C1102" s="3">
        <v>1098</v>
      </c>
      <c r="D1102" s="10">
        <v>25</v>
      </c>
      <c r="E1102" s="9">
        <v>11</v>
      </c>
      <c r="F1102" s="9">
        <v>14</v>
      </c>
      <c r="G1102" s="9" t="s">
        <v>297</v>
      </c>
      <c r="H1102" s="18">
        <v>0.1</v>
      </c>
      <c r="I1102">
        <v>4.7604089206121358E-5</v>
      </c>
      <c r="J1102" s="18">
        <v>21.14</v>
      </c>
      <c r="K1102" s="18">
        <v>21.5</v>
      </c>
      <c r="L1102" s="18">
        <v>0.98325581395348838</v>
      </c>
      <c r="M1102" s="18">
        <v>22.34</v>
      </c>
      <c r="N1102" s="18">
        <v>1284.8800000000001</v>
      </c>
      <c r="O1102" s="18">
        <v>1.4299999999999997</v>
      </c>
      <c r="P1102" s="18">
        <v>0.95416110369381413</v>
      </c>
      <c r="Q1102" s="8">
        <v>21.44</v>
      </c>
      <c r="R1102" s="8">
        <v>22.12</v>
      </c>
      <c r="S1102" s="8">
        <v>22.47</v>
      </c>
      <c r="T1102" s="8">
        <v>22.42</v>
      </c>
      <c r="U1102" s="8">
        <v>22</v>
      </c>
      <c r="V1102" s="8">
        <v>22.37</v>
      </c>
      <c r="W1102" s="8">
        <v>22.57</v>
      </c>
      <c r="X1102" s="38" t="s">
        <v>222</v>
      </c>
      <c r="Y1102" s="8">
        <v>155.38999999999999</v>
      </c>
      <c r="Z1102" s="8">
        <v>155.38999999999999</v>
      </c>
      <c r="AA1102">
        <v>55613.94</v>
      </c>
      <c r="AB1102">
        <v>89462.33</v>
      </c>
      <c r="AC1102">
        <v>115728.61</v>
      </c>
      <c r="AD1102">
        <v>115706.65</v>
      </c>
      <c r="AE1102">
        <v>121144</v>
      </c>
      <c r="AF1102" s="38">
        <v>50021.8</v>
      </c>
      <c r="AG1102" s="38">
        <v>55613.94</v>
      </c>
    </row>
    <row r="1103" spans="2:33" x14ac:dyDescent="0.25">
      <c r="B1103" s="25">
        <v>39666</v>
      </c>
      <c r="C1103" s="3">
        <v>1099</v>
      </c>
      <c r="D1103" s="10">
        <v>25</v>
      </c>
      <c r="E1103" s="9">
        <v>10</v>
      </c>
      <c r="F1103" s="9">
        <v>15</v>
      </c>
      <c r="G1103" s="9" t="s">
        <v>297</v>
      </c>
      <c r="H1103" s="18">
        <v>0.1</v>
      </c>
      <c r="I1103">
        <v>4.7604089206121358E-5</v>
      </c>
      <c r="J1103" s="18">
        <v>20.23</v>
      </c>
      <c r="K1103" s="18">
        <v>21.18</v>
      </c>
      <c r="L1103" s="18">
        <v>0.9551463644948065</v>
      </c>
      <c r="M1103" s="18">
        <v>22.18</v>
      </c>
      <c r="N1103" s="18">
        <v>1289.19</v>
      </c>
      <c r="O1103" s="18">
        <v>2.1799999999999997</v>
      </c>
      <c r="P1103" s="18">
        <v>0.93075539568345322</v>
      </c>
      <c r="Q1103" s="8">
        <v>20.7</v>
      </c>
      <c r="R1103" s="8">
        <v>21.58</v>
      </c>
      <c r="S1103" s="8">
        <v>22.24</v>
      </c>
      <c r="T1103" s="8">
        <v>22.38</v>
      </c>
      <c r="U1103" s="8">
        <v>21.93</v>
      </c>
      <c r="V1103" s="8">
        <v>22.34</v>
      </c>
      <c r="W1103" s="8">
        <v>22.41</v>
      </c>
      <c r="X1103" s="38" t="s">
        <v>222</v>
      </c>
      <c r="Y1103" s="8">
        <v>153.57999999999998</v>
      </c>
      <c r="Z1103" s="8">
        <v>153.57999999999998</v>
      </c>
      <c r="AA1103">
        <v>54038.38</v>
      </c>
      <c r="AB1103">
        <v>88048.33</v>
      </c>
      <c r="AC1103">
        <v>115135.88</v>
      </c>
      <c r="AD1103">
        <v>115409.43</v>
      </c>
      <c r="AE1103">
        <v>120765.75999999999</v>
      </c>
      <c r="AF1103" s="38">
        <v>48602.29</v>
      </c>
      <c r="AG1103" s="38">
        <v>54038.38</v>
      </c>
    </row>
    <row r="1104" spans="2:33" x14ac:dyDescent="0.25">
      <c r="B1104" s="25">
        <v>39667</v>
      </c>
      <c r="C1104" s="3">
        <v>1100</v>
      </c>
      <c r="D1104" s="10">
        <v>25</v>
      </c>
      <c r="E1104" s="9">
        <v>9</v>
      </c>
      <c r="F1104" s="9">
        <v>16</v>
      </c>
      <c r="G1104" s="9" t="s">
        <v>297</v>
      </c>
      <c r="H1104" s="18">
        <v>0.1</v>
      </c>
      <c r="I1104">
        <v>4.7604089206121358E-5</v>
      </c>
      <c r="J1104" s="18">
        <v>21.15</v>
      </c>
      <c r="K1104" s="18">
        <v>21.86</v>
      </c>
      <c r="L1104" s="18">
        <v>0.96752058554437326</v>
      </c>
      <c r="M1104" s="18">
        <v>22.78</v>
      </c>
      <c r="N1104" s="18">
        <v>1266.07</v>
      </c>
      <c r="O1104" s="18">
        <v>1.7000000000000028</v>
      </c>
      <c r="P1104" s="18">
        <v>0.93766346992153449</v>
      </c>
      <c r="Q1104" s="8">
        <v>21.51</v>
      </c>
      <c r="R1104" s="8">
        <v>22.52</v>
      </c>
      <c r="S1104" s="8">
        <v>22.94</v>
      </c>
      <c r="T1104" s="8">
        <v>22.88</v>
      </c>
      <c r="U1104" s="8">
        <v>22.44</v>
      </c>
      <c r="V1104" s="8">
        <v>22.58</v>
      </c>
      <c r="W1104" s="8">
        <v>22.85</v>
      </c>
      <c r="X1104" s="38" t="s">
        <v>222</v>
      </c>
      <c r="Y1104" s="8">
        <v>157.72</v>
      </c>
      <c r="Z1104" s="8">
        <v>157.72</v>
      </c>
      <c r="AA1104">
        <v>56310.93</v>
      </c>
      <c r="AB1104">
        <v>91199.51</v>
      </c>
      <c r="AC1104">
        <v>118090.71</v>
      </c>
      <c r="AD1104">
        <v>118060.38</v>
      </c>
      <c r="AE1104">
        <v>122966.22</v>
      </c>
      <c r="AF1104" s="38">
        <v>50643.92</v>
      </c>
      <c r="AG1104" s="38">
        <v>56310.93</v>
      </c>
    </row>
    <row r="1105" spans="2:33" x14ac:dyDescent="0.25">
      <c r="B1105" s="25">
        <v>39668</v>
      </c>
      <c r="C1105" s="3">
        <v>1101</v>
      </c>
      <c r="D1105" s="10">
        <v>25</v>
      </c>
      <c r="E1105" s="9">
        <v>8</v>
      </c>
      <c r="F1105" s="9">
        <v>-8</v>
      </c>
      <c r="G1105" s="9" t="s">
        <v>297</v>
      </c>
      <c r="H1105" s="18">
        <v>0.1</v>
      </c>
      <c r="I1105">
        <v>4.7604089206121358E-5</v>
      </c>
      <c r="J1105" s="18">
        <v>20.66</v>
      </c>
      <c r="K1105" s="18">
        <v>21.65</v>
      </c>
      <c r="L1105" s="18">
        <v>0.95427251732101626</v>
      </c>
      <c r="M1105" s="18">
        <v>22.56</v>
      </c>
      <c r="N1105" s="18">
        <v>1296.32</v>
      </c>
      <c r="O1105" s="18">
        <v>2.0199999999999996</v>
      </c>
      <c r="P1105" s="18">
        <v>0.9244031830238727</v>
      </c>
      <c r="Q1105" s="8">
        <v>20.91</v>
      </c>
      <c r="R1105" s="8">
        <v>21.87</v>
      </c>
      <c r="S1105" s="8">
        <v>22.62</v>
      </c>
      <c r="T1105" s="8">
        <v>22.69</v>
      </c>
      <c r="U1105" s="8">
        <v>22.31</v>
      </c>
      <c r="V1105" s="8">
        <v>22.52</v>
      </c>
      <c r="W1105" s="8">
        <v>22.68</v>
      </c>
      <c r="X1105" s="38" t="s">
        <v>222</v>
      </c>
      <c r="Y1105" s="8">
        <v>155.60000000000002</v>
      </c>
      <c r="Z1105" s="8">
        <v>155.60000000000002</v>
      </c>
      <c r="AA1105">
        <v>54705.22</v>
      </c>
      <c r="AB1105">
        <v>89501.88</v>
      </c>
      <c r="AC1105">
        <v>116901.98</v>
      </c>
      <c r="AD1105">
        <v>117285.93</v>
      </c>
      <c r="AE1105">
        <v>122308.33</v>
      </c>
      <c r="AF1105" s="38">
        <v>49197.39</v>
      </c>
      <c r="AG1105" s="38">
        <v>54705.22</v>
      </c>
    </row>
    <row r="1106" spans="2:33" x14ac:dyDescent="0.25">
      <c r="B1106" s="25">
        <v>39671</v>
      </c>
      <c r="C1106" s="3">
        <v>1102</v>
      </c>
      <c r="D1106" s="10">
        <v>25</v>
      </c>
      <c r="E1106" s="9">
        <v>7</v>
      </c>
      <c r="F1106" s="9">
        <v>-7</v>
      </c>
      <c r="G1106" s="9" t="s">
        <v>297</v>
      </c>
      <c r="H1106" s="18">
        <v>0.1</v>
      </c>
      <c r="I1106">
        <v>1.4281906617430451E-4</v>
      </c>
      <c r="J1106" s="18">
        <v>20.12</v>
      </c>
      <c r="K1106" s="18">
        <v>21.44</v>
      </c>
      <c r="L1106" s="18">
        <v>0.93843283582089554</v>
      </c>
      <c r="M1106" s="18">
        <v>22.46</v>
      </c>
      <c r="N1106" s="18">
        <v>1305.32</v>
      </c>
      <c r="O1106" s="18">
        <v>2.7099999999999973</v>
      </c>
      <c r="P1106" s="18">
        <v>0.89818503762726865</v>
      </c>
      <c r="Q1106" s="8">
        <v>20.29</v>
      </c>
      <c r="R1106" s="8">
        <v>21.68</v>
      </c>
      <c r="S1106" s="8">
        <v>22.59</v>
      </c>
      <c r="T1106" s="8">
        <v>22.65</v>
      </c>
      <c r="U1106" s="8">
        <v>22.23</v>
      </c>
      <c r="V1106" s="8">
        <v>22.53</v>
      </c>
      <c r="W1106" s="8">
        <v>22.83</v>
      </c>
      <c r="X1106" s="38" t="s">
        <v>222</v>
      </c>
      <c r="Y1106" s="8">
        <v>154.80000000000001</v>
      </c>
      <c r="Z1106" s="8">
        <v>154.80000000000001</v>
      </c>
      <c r="AA1106">
        <v>53926.94</v>
      </c>
      <c r="AB1106">
        <v>89215.92</v>
      </c>
      <c r="AC1106">
        <v>116726.85</v>
      </c>
      <c r="AD1106">
        <v>116942.71</v>
      </c>
      <c r="AE1106">
        <v>122374.35</v>
      </c>
      <c r="AF1106" s="38">
        <v>48490.44</v>
      </c>
      <c r="AG1106" s="38">
        <v>53926.94</v>
      </c>
    </row>
    <row r="1107" spans="2:33" x14ac:dyDescent="0.25">
      <c r="B1107" s="25">
        <v>39672</v>
      </c>
      <c r="C1107" s="3">
        <v>1103</v>
      </c>
      <c r="D1107" s="10">
        <v>25</v>
      </c>
      <c r="E1107" s="9">
        <v>6</v>
      </c>
      <c r="F1107" s="9">
        <v>-6</v>
      </c>
      <c r="G1107" s="9" t="s">
        <v>297</v>
      </c>
      <c r="H1107" s="18">
        <v>0.1</v>
      </c>
      <c r="I1107">
        <v>5.2068957496098633E-5</v>
      </c>
      <c r="J1107" s="18">
        <v>21.17</v>
      </c>
      <c r="K1107" s="18">
        <v>22.2</v>
      </c>
      <c r="L1107" s="18">
        <v>0.95360360360360374</v>
      </c>
      <c r="M1107" s="18">
        <v>23.08</v>
      </c>
      <c r="N1107" s="18">
        <v>1289.5899999999999</v>
      </c>
      <c r="O1107" s="18">
        <v>2.129999999999999</v>
      </c>
      <c r="P1107" s="18">
        <v>0.92885202968136193</v>
      </c>
      <c r="Q1107" s="8">
        <v>21.28</v>
      </c>
      <c r="R1107" s="8">
        <v>22.46</v>
      </c>
      <c r="S1107" s="8">
        <v>22.91</v>
      </c>
      <c r="T1107" s="8">
        <v>23.02</v>
      </c>
      <c r="U1107" s="8">
        <v>22.6</v>
      </c>
      <c r="V1107" s="8">
        <v>23.04</v>
      </c>
      <c r="W1107" s="8">
        <v>23.3</v>
      </c>
      <c r="X1107" s="38" t="s">
        <v>222</v>
      </c>
      <c r="Y1107" s="8">
        <v>158.61000000000001</v>
      </c>
      <c r="Z1107" s="8">
        <v>158.61000000000001</v>
      </c>
      <c r="AA1107">
        <v>56027.57</v>
      </c>
      <c r="AB1107">
        <v>90936.960000000006</v>
      </c>
      <c r="AC1107">
        <v>118579.06</v>
      </c>
      <c r="AD1107">
        <v>118886.43</v>
      </c>
      <c r="AE1107">
        <v>124783.03</v>
      </c>
      <c r="AF1107" s="38">
        <v>50376.77</v>
      </c>
      <c r="AG1107" s="38">
        <v>56027.57</v>
      </c>
    </row>
    <row r="1108" spans="2:33" x14ac:dyDescent="0.25">
      <c r="B1108" s="25">
        <v>39673</v>
      </c>
      <c r="C1108" s="3">
        <v>1104</v>
      </c>
      <c r="D1108" s="10">
        <v>25</v>
      </c>
      <c r="E1108" s="9">
        <v>5</v>
      </c>
      <c r="F1108" s="9">
        <v>-5</v>
      </c>
      <c r="G1108" s="9" t="s">
        <v>297</v>
      </c>
      <c r="H1108" s="18">
        <v>0.1</v>
      </c>
      <c r="I1108">
        <v>5.2068957496098633E-5</v>
      </c>
      <c r="J1108" s="18">
        <v>21.55</v>
      </c>
      <c r="K1108" s="18">
        <v>22.54</v>
      </c>
      <c r="L1108" s="18">
        <v>0.95607808340727607</v>
      </c>
      <c r="M1108" s="18">
        <v>23.43</v>
      </c>
      <c r="N1108" s="18">
        <v>1285.83</v>
      </c>
      <c r="O1108" s="18">
        <v>1.4199999999999982</v>
      </c>
      <c r="P1108" s="18">
        <v>0.92433361994840924</v>
      </c>
      <c r="Q1108" s="8">
        <v>21.5</v>
      </c>
      <c r="R1108" s="8">
        <v>22.93</v>
      </c>
      <c r="S1108" s="8">
        <v>23.26</v>
      </c>
      <c r="T1108" s="8">
        <v>23.24</v>
      </c>
      <c r="U1108" s="8">
        <v>22.85</v>
      </c>
      <c r="V1108" s="8">
        <v>23.15</v>
      </c>
      <c r="W1108" s="8">
        <v>22.97</v>
      </c>
      <c r="X1108" s="38" t="s">
        <v>222</v>
      </c>
      <c r="Y1108" s="8">
        <v>159.9</v>
      </c>
      <c r="Z1108" s="8">
        <v>159.9</v>
      </c>
      <c r="AA1108">
        <v>57089.32</v>
      </c>
      <c r="AB1108">
        <v>92432.07</v>
      </c>
      <c r="AC1108">
        <v>119853.62</v>
      </c>
      <c r="AD1108">
        <v>120171.42</v>
      </c>
      <c r="AE1108">
        <v>125043.14</v>
      </c>
      <c r="AF1108" s="38">
        <v>51328.81</v>
      </c>
      <c r="AG1108" s="38">
        <v>57089.32</v>
      </c>
    </row>
    <row r="1109" spans="2:33" x14ac:dyDescent="0.25">
      <c r="B1109" s="25">
        <v>39674</v>
      </c>
      <c r="C1109" s="3">
        <v>1105</v>
      </c>
      <c r="D1109" s="10">
        <v>25</v>
      </c>
      <c r="E1109" s="9">
        <v>4</v>
      </c>
      <c r="F1109" s="9">
        <v>-4</v>
      </c>
      <c r="G1109" s="9" t="s">
        <v>297</v>
      </c>
      <c r="H1109" s="18">
        <v>0.1</v>
      </c>
      <c r="I1109">
        <v>5.2068957496098633E-5</v>
      </c>
      <c r="J1109" s="18">
        <v>20.34</v>
      </c>
      <c r="K1109" s="18">
        <v>21.66</v>
      </c>
      <c r="L1109" s="18">
        <v>0.93905817174515238</v>
      </c>
      <c r="M1109" s="18">
        <v>22.82</v>
      </c>
      <c r="N1109" s="18">
        <v>1292.93</v>
      </c>
      <c r="O1109" s="18">
        <v>2.6099999999999994</v>
      </c>
      <c r="P1109" s="18">
        <v>0.91751213056903391</v>
      </c>
      <c r="Q1109" s="8">
        <v>20.8</v>
      </c>
      <c r="R1109" s="8">
        <v>22.15</v>
      </c>
      <c r="S1109" s="8">
        <v>22.67</v>
      </c>
      <c r="T1109" s="8">
        <v>22.68</v>
      </c>
      <c r="U1109" s="8">
        <v>22.45</v>
      </c>
      <c r="V1109" s="8">
        <v>22.84</v>
      </c>
      <c r="W1109" s="8">
        <v>22.95</v>
      </c>
      <c r="X1109" s="38" t="s">
        <v>222</v>
      </c>
      <c r="Y1109" s="8">
        <v>156.54</v>
      </c>
      <c r="Z1109" s="8">
        <v>156.54</v>
      </c>
      <c r="AA1109">
        <v>55162.93</v>
      </c>
      <c r="AB1109">
        <v>89965.89</v>
      </c>
      <c r="AC1109">
        <v>116947.47</v>
      </c>
      <c r="AD1109">
        <v>117945.48</v>
      </c>
      <c r="AE1109">
        <v>123570.44</v>
      </c>
      <c r="AF1109" s="38">
        <v>49594.12</v>
      </c>
      <c r="AG1109" s="38">
        <v>55162.93</v>
      </c>
    </row>
    <row r="1110" spans="2:33" x14ac:dyDescent="0.25">
      <c r="B1110" s="25">
        <v>39675</v>
      </c>
      <c r="C1110" s="3">
        <v>1106</v>
      </c>
      <c r="D1110" s="10">
        <v>25</v>
      </c>
      <c r="E1110" s="9">
        <v>3</v>
      </c>
      <c r="F1110" s="9">
        <v>-3</v>
      </c>
      <c r="G1110" s="9" t="s">
        <v>297</v>
      </c>
      <c r="H1110" s="18">
        <v>0.1</v>
      </c>
      <c r="I1110">
        <v>5.2068957496098633E-5</v>
      </c>
      <c r="J1110" s="18">
        <v>19.579999999999998</v>
      </c>
      <c r="K1110" s="18">
        <v>21.38</v>
      </c>
      <c r="L1110" s="18">
        <v>0.91580916744621133</v>
      </c>
      <c r="M1110" s="18">
        <v>22.57</v>
      </c>
      <c r="N1110" s="18">
        <v>1298.2</v>
      </c>
      <c r="O1110" s="18">
        <v>3.1800000000000033</v>
      </c>
      <c r="P1110" s="18">
        <v>0.89055604589585169</v>
      </c>
      <c r="Q1110" s="8">
        <v>20.18</v>
      </c>
      <c r="R1110" s="8">
        <v>21.92</v>
      </c>
      <c r="S1110" s="8">
        <v>22.66</v>
      </c>
      <c r="T1110" s="8">
        <v>22.71</v>
      </c>
      <c r="U1110" s="8">
        <v>22.47</v>
      </c>
      <c r="V1110" s="8">
        <v>22.72</v>
      </c>
      <c r="W1110" s="8">
        <v>22.76</v>
      </c>
      <c r="X1110" s="38" t="s">
        <v>222</v>
      </c>
      <c r="Y1110" s="8">
        <v>155.41999999999999</v>
      </c>
      <c r="Z1110" s="8">
        <v>155.41999999999999</v>
      </c>
      <c r="AA1110">
        <v>54471.37</v>
      </c>
      <c r="AB1110">
        <v>89825.72</v>
      </c>
      <c r="AC1110">
        <v>117083.51</v>
      </c>
      <c r="AD1110">
        <v>118062.86</v>
      </c>
      <c r="AE1110">
        <v>123099.31</v>
      </c>
      <c r="AF1110" s="38">
        <v>48969.8</v>
      </c>
      <c r="AG1110" s="38">
        <v>54471.37</v>
      </c>
    </row>
    <row r="1111" spans="2:33" x14ac:dyDescent="0.25">
      <c r="B1111" s="25">
        <v>39678</v>
      </c>
      <c r="C1111" s="3">
        <v>1107</v>
      </c>
      <c r="D1111" s="10">
        <v>25</v>
      </c>
      <c r="E1111" s="9">
        <v>2</v>
      </c>
      <c r="F1111" s="9">
        <v>-2</v>
      </c>
      <c r="G1111" s="9" t="s">
        <v>297</v>
      </c>
      <c r="H1111" s="18">
        <v>0.1</v>
      </c>
      <c r="I1111">
        <v>1.5621500615869977E-4</v>
      </c>
      <c r="J1111" s="18">
        <v>20.98</v>
      </c>
      <c r="K1111" s="18">
        <v>22.11</v>
      </c>
      <c r="L1111" s="18">
        <v>0.94889190411578472</v>
      </c>
      <c r="M1111" s="18">
        <v>23.11</v>
      </c>
      <c r="N1111" s="18">
        <v>1278.5999999999999</v>
      </c>
      <c r="O1111" s="18">
        <v>2.0999999999999979</v>
      </c>
      <c r="P1111" s="18">
        <v>0.89904264577893822</v>
      </c>
      <c r="Q1111" s="8">
        <v>20.66</v>
      </c>
      <c r="R1111" s="8">
        <v>22.21</v>
      </c>
      <c r="S1111" s="8">
        <v>22.98</v>
      </c>
      <c r="T1111" s="8">
        <v>23.01</v>
      </c>
      <c r="U1111" s="8">
        <v>22.65</v>
      </c>
      <c r="V1111" s="8">
        <v>22.99</v>
      </c>
      <c r="W1111" s="8">
        <v>23.08</v>
      </c>
      <c r="X1111" s="38" t="s">
        <v>222</v>
      </c>
      <c r="Y1111" s="8">
        <v>157.58000000000004</v>
      </c>
      <c r="Z1111" s="8">
        <v>157.58000000000004</v>
      </c>
      <c r="AA1111">
        <v>55243.15</v>
      </c>
      <c r="AB1111">
        <v>91102.04</v>
      </c>
      <c r="AC1111">
        <v>118657</v>
      </c>
      <c r="AD1111">
        <v>119076.66</v>
      </c>
      <c r="AE1111">
        <v>124510.67</v>
      </c>
      <c r="AF1111" s="38">
        <v>49655.98</v>
      </c>
      <c r="AG1111" s="38">
        <v>55243.15</v>
      </c>
    </row>
    <row r="1112" spans="2:33" x14ac:dyDescent="0.25">
      <c r="B1112" s="25">
        <v>39679</v>
      </c>
      <c r="C1112" s="3">
        <v>1108</v>
      </c>
      <c r="D1112" s="10">
        <v>25</v>
      </c>
      <c r="E1112" s="9">
        <v>1</v>
      </c>
      <c r="F1112" s="9">
        <v>-1</v>
      </c>
      <c r="G1112" s="9" t="s">
        <v>297</v>
      </c>
      <c r="H1112" s="18">
        <v>0.1</v>
      </c>
      <c r="I1112">
        <v>5.1510748656502514E-5</v>
      </c>
      <c r="J1112" s="18">
        <v>21.28</v>
      </c>
      <c r="K1112" s="18">
        <v>22.42</v>
      </c>
      <c r="L1112" s="18">
        <v>0.94915254237288138</v>
      </c>
      <c r="M1112" s="18">
        <v>23.37</v>
      </c>
      <c r="N1112" s="18">
        <v>1266.69</v>
      </c>
      <c r="O1112" s="18">
        <v>2.3599999999999994</v>
      </c>
      <c r="P1112" s="18">
        <v>0.89134125636672334</v>
      </c>
      <c r="Q1112" s="8">
        <v>21</v>
      </c>
      <c r="R1112" s="8">
        <v>22.93</v>
      </c>
      <c r="S1112" s="8">
        <v>23.56</v>
      </c>
      <c r="T1112" s="8">
        <v>23.53</v>
      </c>
      <c r="U1112" s="8">
        <v>22.9</v>
      </c>
      <c r="V1112" s="8">
        <v>23.42</v>
      </c>
      <c r="W1112" s="8">
        <v>23.64</v>
      </c>
      <c r="X1112" s="38" t="s">
        <v>222</v>
      </c>
      <c r="Y1112" s="8">
        <v>160.97999999999996</v>
      </c>
      <c r="Z1112" s="8">
        <v>160.97999999999996</v>
      </c>
      <c r="AA1112">
        <v>57003.96</v>
      </c>
      <c r="AB1112">
        <v>93431.4</v>
      </c>
      <c r="AC1112">
        <v>121357.14</v>
      </c>
      <c r="AD1112">
        <v>120453.01</v>
      </c>
      <c r="AE1112">
        <v>126760.98</v>
      </c>
      <c r="AF1112" s="38">
        <v>51236.15</v>
      </c>
      <c r="AG1112" s="38">
        <v>57003.96</v>
      </c>
    </row>
    <row r="1113" spans="2:33" x14ac:dyDescent="0.25">
      <c r="B1113" s="25">
        <v>39680</v>
      </c>
      <c r="C1113" s="3">
        <v>1109</v>
      </c>
      <c r="D1113" s="10">
        <v>19</v>
      </c>
      <c r="E1113" s="9">
        <v>19</v>
      </c>
      <c r="F1113" s="9">
        <v>0</v>
      </c>
      <c r="G1113" s="9" t="s">
        <v>298</v>
      </c>
      <c r="H1113" s="18">
        <v>0.1</v>
      </c>
      <c r="I1113">
        <v>5.1510748656502514E-5</v>
      </c>
      <c r="J1113" s="18">
        <v>20.420000000000002</v>
      </c>
      <c r="K1113" s="18">
        <v>22.46</v>
      </c>
      <c r="L1113" s="18">
        <v>0.90917186108637582</v>
      </c>
      <c r="M1113" s="18">
        <v>23.01</v>
      </c>
      <c r="N1113" s="18">
        <v>1274.54</v>
      </c>
      <c r="O1113" s="18">
        <v>2.6799999999999997</v>
      </c>
      <c r="P1113" s="18">
        <v>0.96892533448424678</v>
      </c>
      <c r="Q1113" s="8">
        <v>22.45</v>
      </c>
      <c r="R1113" s="8">
        <v>23.16</v>
      </c>
      <c r="S1113" s="8">
        <v>23.17</v>
      </c>
      <c r="T1113" s="8">
        <v>22.73</v>
      </c>
      <c r="U1113" s="8">
        <v>23.21</v>
      </c>
      <c r="V1113" s="8">
        <v>23.32</v>
      </c>
      <c r="W1113" s="8">
        <v>23.1</v>
      </c>
      <c r="X1113" s="38" t="s">
        <v>222</v>
      </c>
      <c r="Y1113" s="8">
        <v>161.13999999999999</v>
      </c>
      <c r="Z1113" s="8">
        <v>161.13999999999999</v>
      </c>
      <c r="AA1113">
        <v>55813.62</v>
      </c>
      <c r="AB1113">
        <v>91849.94</v>
      </c>
      <c r="AC1113">
        <v>119506.67</v>
      </c>
      <c r="AD1113">
        <v>119565.02</v>
      </c>
      <c r="AE1113">
        <v>125499.17</v>
      </c>
      <c r="AF1113" s="38">
        <v>50163.61</v>
      </c>
      <c r="AG1113" s="38">
        <v>55813.62</v>
      </c>
    </row>
    <row r="1114" spans="2:33" x14ac:dyDescent="0.25">
      <c r="B1114" s="25">
        <v>39681</v>
      </c>
      <c r="C1114" s="3">
        <v>1110</v>
      </c>
      <c r="D1114" s="10">
        <v>19</v>
      </c>
      <c r="E1114" s="9">
        <v>18</v>
      </c>
      <c r="F1114" s="9">
        <v>1</v>
      </c>
      <c r="G1114" s="9" t="s">
        <v>298</v>
      </c>
      <c r="H1114" s="18">
        <v>0.1</v>
      </c>
      <c r="I1114">
        <v>5.1510748656502514E-5</v>
      </c>
      <c r="J1114" s="18">
        <v>19.82</v>
      </c>
      <c r="K1114" s="18">
        <v>22.08</v>
      </c>
      <c r="L1114" s="18">
        <v>0.89764492753623193</v>
      </c>
      <c r="M1114" s="18">
        <v>22.89</v>
      </c>
      <c r="N1114" s="18">
        <v>1277.72</v>
      </c>
      <c r="O1114" s="18">
        <v>3.3500000000000014</v>
      </c>
      <c r="P1114" s="18">
        <v>0.95523030563925959</v>
      </c>
      <c r="Q1114" s="8">
        <v>22.19</v>
      </c>
      <c r="R1114" s="8">
        <v>23.25</v>
      </c>
      <c r="S1114" s="8">
        <v>23.23</v>
      </c>
      <c r="T1114" s="8">
        <v>22.73</v>
      </c>
      <c r="U1114" s="8">
        <v>23.15</v>
      </c>
      <c r="V1114" s="8">
        <v>23.45</v>
      </c>
      <c r="W1114" s="8">
        <v>23.17</v>
      </c>
      <c r="X1114" s="38" t="s">
        <v>222</v>
      </c>
      <c r="Y1114" s="8">
        <v>161.17000000000002</v>
      </c>
      <c r="Z1114" s="8">
        <v>161.17000000000002</v>
      </c>
      <c r="AA1114">
        <v>55216.9</v>
      </c>
      <c r="AB1114">
        <v>92205.33</v>
      </c>
      <c r="AC1114">
        <v>119806.3</v>
      </c>
      <c r="AD1114">
        <v>119554.59</v>
      </c>
      <c r="AE1114">
        <v>125639.11</v>
      </c>
      <c r="AF1114" s="38">
        <v>49624.71</v>
      </c>
      <c r="AG1114" s="38">
        <v>55216.9</v>
      </c>
    </row>
    <row r="1115" spans="2:33" x14ac:dyDescent="0.25">
      <c r="B1115" s="25">
        <v>39682</v>
      </c>
      <c r="C1115" s="3">
        <v>1111</v>
      </c>
      <c r="D1115" s="10">
        <v>19</v>
      </c>
      <c r="E1115" s="9">
        <v>17</v>
      </c>
      <c r="F1115" s="9">
        <v>2</v>
      </c>
      <c r="G1115" s="9" t="s">
        <v>298</v>
      </c>
      <c r="H1115" s="18">
        <v>0.1</v>
      </c>
      <c r="I1115">
        <v>5.1510748656502514E-5</v>
      </c>
      <c r="J1115" s="18">
        <v>18.809999999999999</v>
      </c>
      <c r="K1115" s="18">
        <v>21.48</v>
      </c>
      <c r="L1115" s="18">
        <v>0.87569832402234626</v>
      </c>
      <c r="M1115" s="18">
        <v>22.54</v>
      </c>
      <c r="N1115" s="18">
        <v>1292.2</v>
      </c>
      <c r="O1115" s="18">
        <v>4.4800000000000004</v>
      </c>
      <c r="P1115" s="18">
        <v>0.9354419410745235</v>
      </c>
      <c r="Q1115" s="8">
        <v>21.59</v>
      </c>
      <c r="R1115" s="8">
        <v>22.92</v>
      </c>
      <c r="S1115" s="8">
        <v>23.08</v>
      </c>
      <c r="T1115" s="8">
        <v>22.74</v>
      </c>
      <c r="U1115" s="8">
        <v>23.18</v>
      </c>
      <c r="V1115" s="8">
        <v>23.44</v>
      </c>
      <c r="W1115" s="8">
        <v>23.29</v>
      </c>
      <c r="X1115" s="38" t="s">
        <v>222</v>
      </c>
      <c r="Y1115" s="8">
        <v>160.23999999999998</v>
      </c>
      <c r="Z1115" s="8">
        <v>160.23999999999998</v>
      </c>
      <c r="AA1115">
        <v>53804.56</v>
      </c>
      <c r="AB1115">
        <v>90976.39</v>
      </c>
      <c r="AC1115">
        <v>119124.16</v>
      </c>
      <c r="AD1115">
        <v>119624.3</v>
      </c>
      <c r="AE1115">
        <v>125720.88</v>
      </c>
      <c r="AF1115" s="38">
        <v>48352.85</v>
      </c>
      <c r="AG1115" s="38">
        <v>53804.56</v>
      </c>
    </row>
    <row r="1116" spans="2:33" x14ac:dyDescent="0.25">
      <c r="B1116" s="25">
        <v>39685</v>
      </c>
      <c r="C1116" s="3">
        <v>1112</v>
      </c>
      <c r="D1116" s="10">
        <v>19</v>
      </c>
      <c r="E1116" s="9">
        <v>16</v>
      </c>
      <c r="F1116" s="9">
        <v>3</v>
      </c>
      <c r="G1116" s="9" t="s">
        <v>298</v>
      </c>
      <c r="H1116" s="18">
        <v>0.1</v>
      </c>
      <c r="I1116">
        <v>1.5454020617777786E-4</v>
      </c>
      <c r="J1116" s="18">
        <v>20.97</v>
      </c>
      <c r="K1116" s="18">
        <v>22.81</v>
      </c>
      <c r="L1116" s="18">
        <v>0.91933362560280574</v>
      </c>
      <c r="M1116" s="18">
        <v>23.35</v>
      </c>
      <c r="N1116" s="18">
        <v>1266.8399999999999</v>
      </c>
      <c r="O1116" s="18">
        <v>2.490000000000002</v>
      </c>
      <c r="P1116" s="18">
        <v>0.95769881556683589</v>
      </c>
      <c r="Q1116" s="8">
        <v>22.64</v>
      </c>
      <c r="R1116" s="8">
        <v>23.45</v>
      </c>
      <c r="S1116" s="8">
        <v>23.64</v>
      </c>
      <c r="T1116" s="8">
        <v>23.3</v>
      </c>
      <c r="U1116" s="8">
        <v>23.62</v>
      </c>
      <c r="V1116" s="8">
        <v>23.84</v>
      </c>
      <c r="W1116" s="8">
        <v>23.46</v>
      </c>
      <c r="X1116" s="38" t="s">
        <v>222</v>
      </c>
      <c r="Y1116" s="8">
        <v>163.95000000000002</v>
      </c>
      <c r="Z1116" s="8">
        <v>163.95000000000002</v>
      </c>
      <c r="AA1116">
        <v>56201.74</v>
      </c>
      <c r="AB1116">
        <v>93110.64</v>
      </c>
      <c r="AC1116">
        <v>122039.67</v>
      </c>
      <c r="AD1116">
        <v>122480.34</v>
      </c>
      <c r="AE1116">
        <v>128163.28</v>
      </c>
      <c r="AF1116" s="38">
        <v>50499.66</v>
      </c>
      <c r="AG1116" s="38">
        <v>56201.74</v>
      </c>
    </row>
    <row r="1117" spans="2:33" x14ac:dyDescent="0.25">
      <c r="B1117" s="25">
        <v>39686</v>
      </c>
      <c r="C1117" s="3">
        <v>1113</v>
      </c>
      <c r="D1117" s="10">
        <v>19</v>
      </c>
      <c r="E1117" s="9">
        <v>15</v>
      </c>
      <c r="F1117" s="9">
        <v>4</v>
      </c>
      <c r="G1117" s="9" t="s">
        <v>298</v>
      </c>
      <c r="H1117" s="18">
        <v>0.1</v>
      </c>
      <c r="I1117">
        <v>4.7604089206121358E-5</v>
      </c>
      <c r="J1117" s="18">
        <v>20.49</v>
      </c>
      <c r="K1117" s="18">
        <v>22.52</v>
      </c>
      <c r="L1117" s="18">
        <v>0.90985790408525746</v>
      </c>
      <c r="M1117" s="18">
        <v>23.23</v>
      </c>
      <c r="N1117" s="18">
        <v>1271.51</v>
      </c>
      <c r="O1117" s="18">
        <v>2.8800000000000026</v>
      </c>
      <c r="P1117" s="18">
        <v>0.95685604442545913</v>
      </c>
      <c r="Q1117" s="8">
        <v>22.4</v>
      </c>
      <c r="R1117" s="8">
        <v>23.24</v>
      </c>
      <c r="S1117" s="8">
        <v>23.41</v>
      </c>
      <c r="T1117" s="8">
        <v>23.15</v>
      </c>
      <c r="U1117" s="8">
        <v>23.53</v>
      </c>
      <c r="V1117" s="8">
        <v>23.74</v>
      </c>
      <c r="W1117" s="8">
        <v>23.37</v>
      </c>
      <c r="X1117" s="38" t="s">
        <v>222</v>
      </c>
      <c r="Y1117" s="8">
        <v>162.84</v>
      </c>
      <c r="Z1117" s="8">
        <v>162.84</v>
      </c>
      <c r="AA1117">
        <v>55628.65</v>
      </c>
      <c r="AB1117">
        <v>92265.98</v>
      </c>
      <c r="AC1117">
        <v>120941.73</v>
      </c>
      <c r="AD1117">
        <v>121766.15</v>
      </c>
      <c r="AE1117">
        <v>127576.72</v>
      </c>
      <c r="AF1117" s="38">
        <v>49982.31</v>
      </c>
      <c r="AG1117" s="38">
        <v>55628.65</v>
      </c>
    </row>
    <row r="1118" spans="2:33" x14ac:dyDescent="0.25">
      <c r="B1118" s="25">
        <v>39687</v>
      </c>
      <c r="C1118" s="3">
        <v>1114</v>
      </c>
      <c r="D1118" s="10">
        <v>19</v>
      </c>
      <c r="E1118" s="9">
        <v>14</v>
      </c>
      <c r="F1118" s="9">
        <v>5</v>
      </c>
      <c r="G1118" s="9" t="s">
        <v>298</v>
      </c>
      <c r="H1118" s="18">
        <v>0.1</v>
      </c>
      <c r="I1118">
        <v>4.7604089206121358E-5</v>
      </c>
      <c r="J1118" s="18">
        <v>19.760000000000002</v>
      </c>
      <c r="K1118" s="18">
        <v>21.94</v>
      </c>
      <c r="L1118" s="18">
        <v>0.90063810391978127</v>
      </c>
      <c r="M1118" s="18">
        <v>22.85</v>
      </c>
      <c r="N1118" s="18">
        <v>1281.6600000000001</v>
      </c>
      <c r="O1118" s="18">
        <v>3.3999999999999986</v>
      </c>
      <c r="P1118" s="18">
        <v>0.94372294372294374</v>
      </c>
      <c r="Q1118" s="8">
        <v>21.8</v>
      </c>
      <c r="R1118" s="8">
        <v>22.94</v>
      </c>
      <c r="S1118" s="8">
        <v>23.1</v>
      </c>
      <c r="T1118" s="8">
        <v>22.88</v>
      </c>
      <c r="U1118" s="8">
        <v>23.25</v>
      </c>
      <c r="V1118" s="8">
        <v>23.43</v>
      </c>
      <c r="W1118" s="8">
        <v>23.16</v>
      </c>
      <c r="X1118" s="38" t="s">
        <v>222</v>
      </c>
      <c r="Y1118" s="8">
        <v>160.56</v>
      </c>
      <c r="Z1118" s="8">
        <v>160.56</v>
      </c>
      <c r="AA1118">
        <v>54349.95</v>
      </c>
      <c r="AB1118">
        <v>91071.19</v>
      </c>
      <c r="AC1118">
        <v>119395.8</v>
      </c>
      <c r="AD1118">
        <v>120344.11</v>
      </c>
      <c r="AE1118">
        <v>126054.63</v>
      </c>
      <c r="AF1118" s="38">
        <v>48831.02</v>
      </c>
      <c r="AG1118" s="38">
        <v>54349.95</v>
      </c>
    </row>
    <row r="1119" spans="2:33" x14ac:dyDescent="0.25">
      <c r="B1119" s="25">
        <v>39688</v>
      </c>
      <c r="C1119" s="3">
        <v>1115</v>
      </c>
      <c r="D1119" s="10">
        <v>19</v>
      </c>
      <c r="E1119" s="9">
        <v>13</v>
      </c>
      <c r="F1119" s="9">
        <v>6</v>
      </c>
      <c r="G1119" s="9" t="s">
        <v>298</v>
      </c>
      <c r="H1119" s="18">
        <v>0.1</v>
      </c>
      <c r="I1119">
        <v>4.7604089206121358E-5</v>
      </c>
      <c r="J1119" s="18">
        <v>19.43</v>
      </c>
      <c r="K1119" s="18">
        <v>21.54</v>
      </c>
      <c r="L1119" s="18">
        <v>0.90204271123491186</v>
      </c>
      <c r="M1119" s="18">
        <v>22.48</v>
      </c>
      <c r="N1119" s="18">
        <v>1300.68</v>
      </c>
      <c r="O1119" s="18">
        <v>3.6400000000000006</v>
      </c>
      <c r="P1119" s="18">
        <v>0.92186817983413361</v>
      </c>
      <c r="Q1119" s="8">
        <v>21.12</v>
      </c>
      <c r="R1119" s="8">
        <v>22.68</v>
      </c>
      <c r="S1119" s="8">
        <v>22.91</v>
      </c>
      <c r="T1119" s="8">
        <v>22.61</v>
      </c>
      <c r="U1119" s="8">
        <v>23.04</v>
      </c>
      <c r="V1119" s="8">
        <v>23.23</v>
      </c>
      <c r="W1119" s="8">
        <v>23.07</v>
      </c>
      <c r="X1119" s="38" t="s">
        <v>222</v>
      </c>
      <c r="Y1119" s="8">
        <v>158.65999999999997</v>
      </c>
      <c r="Z1119" s="8">
        <v>158.65999999999997</v>
      </c>
      <c r="AA1119">
        <v>53010.05</v>
      </c>
      <c r="AB1119">
        <v>90133.17</v>
      </c>
      <c r="AC1119">
        <v>118285.51</v>
      </c>
      <c r="AD1119">
        <v>119036.06</v>
      </c>
      <c r="AE1119">
        <v>124932.8</v>
      </c>
      <c r="AF1119" s="38">
        <v>47624.86</v>
      </c>
      <c r="AG1119" s="38">
        <v>53010.05</v>
      </c>
    </row>
    <row r="1120" spans="2:33" x14ac:dyDescent="0.25">
      <c r="B1120" s="25">
        <v>39689</v>
      </c>
      <c r="C1120" s="3">
        <v>1116</v>
      </c>
      <c r="D1120" s="10">
        <v>19</v>
      </c>
      <c r="E1120" s="9">
        <v>12</v>
      </c>
      <c r="F1120" s="9">
        <v>7</v>
      </c>
      <c r="G1120" s="9" t="s">
        <v>298</v>
      </c>
      <c r="H1120" s="18">
        <v>0.1</v>
      </c>
      <c r="I1120">
        <v>4.7604089206121358E-5</v>
      </c>
      <c r="J1120" s="18">
        <v>20.65</v>
      </c>
      <c r="K1120" s="18">
        <v>22.52</v>
      </c>
      <c r="L1120" s="18">
        <v>0.9169626998223801</v>
      </c>
      <c r="M1120" s="18">
        <v>23.18</v>
      </c>
      <c r="N1120" s="18">
        <v>1282.83</v>
      </c>
      <c r="O1120" s="18">
        <v>2.8100000000000023</v>
      </c>
      <c r="P1120" s="18">
        <v>0.93093093093093093</v>
      </c>
      <c r="Q1120" s="8">
        <v>21.7</v>
      </c>
      <c r="R1120" s="8">
        <v>22.99</v>
      </c>
      <c r="S1120" s="8">
        <v>23.31</v>
      </c>
      <c r="T1120" s="8">
        <v>22.95</v>
      </c>
      <c r="U1120" s="8">
        <v>23.5</v>
      </c>
      <c r="V1120" s="8">
        <v>23.59</v>
      </c>
      <c r="W1120" s="8">
        <v>23.46</v>
      </c>
      <c r="X1120" s="38" t="s">
        <v>222</v>
      </c>
      <c r="Y1120" s="8">
        <v>161.5</v>
      </c>
      <c r="Z1120" s="8">
        <v>161.5</v>
      </c>
      <c r="AA1120">
        <v>54186.720000000001</v>
      </c>
      <c r="AB1120">
        <v>91496.14</v>
      </c>
      <c r="AC1120">
        <v>120251.69</v>
      </c>
      <c r="AD1120">
        <v>121050.43</v>
      </c>
      <c r="AE1120">
        <v>127070.89</v>
      </c>
      <c r="AF1120" s="38">
        <v>48679.72</v>
      </c>
      <c r="AG1120" s="38">
        <v>54186.720000000001</v>
      </c>
    </row>
    <row r="1121" spans="2:33" x14ac:dyDescent="0.25">
      <c r="B1121" s="25">
        <v>39693</v>
      </c>
      <c r="C1121" s="3">
        <v>1117</v>
      </c>
      <c r="D1121" s="10">
        <v>19</v>
      </c>
      <c r="E1121" s="9">
        <v>11</v>
      </c>
      <c r="F1121" s="9">
        <v>8</v>
      </c>
      <c r="G1121" s="9" t="s">
        <v>298</v>
      </c>
      <c r="H1121" s="18">
        <v>0.1</v>
      </c>
      <c r="I1121">
        <v>1.9042995415197161E-4</v>
      </c>
      <c r="J1121" s="18">
        <v>21.99</v>
      </c>
      <c r="K1121" s="18">
        <v>23.11</v>
      </c>
      <c r="L1121" s="18">
        <v>0.95153613154478578</v>
      </c>
      <c r="M1121" s="18">
        <v>23.54</v>
      </c>
      <c r="N1121" s="18">
        <v>1277.58</v>
      </c>
      <c r="O1121" s="18">
        <v>1.5700000000000003</v>
      </c>
      <c r="P1121" s="18">
        <v>0.94278394534585808</v>
      </c>
      <c r="Q1121" s="8">
        <v>22.08</v>
      </c>
      <c r="R1121" s="8">
        <v>23.19</v>
      </c>
      <c r="S1121" s="8">
        <v>23.42</v>
      </c>
      <c r="T1121" s="8">
        <v>23.16</v>
      </c>
      <c r="U1121" s="8">
        <v>23.62</v>
      </c>
      <c r="V1121" s="8">
        <v>23.73</v>
      </c>
      <c r="W1121" s="8">
        <v>23.56</v>
      </c>
      <c r="X1121" s="38" t="s">
        <v>222</v>
      </c>
      <c r="Y1121" s="8">
        <v>162.76</v>
      </c>
      <c r="Z1121" s="8">
        <v>162.76</v>
      </c>
      <c r="AA1121">
        <v>54938.13</v>
      </c>
      <c r="AB1121">
        <v>92154.95</v>
      </c>
      <c r="AC1121">
        <v>121064.41</v>
      </c>
      <c r="AD1121">
        <v>121972.19</v>
      </c>
      <c r="AE1121">
        <v>127861.41</v>
      </c>
      <c r="AF1121" s="38">
        <v>49345.49</v>
      </c>
      <c r="AG1121" s="38">
        <v>54938.13</v>
      </c>
    </row>
    <row r="1122" spans="2:33" x14ac:dyDescent="0.25">
      <c r="B1122" s="25">
        <v>39694</v>
      </c>
      <c r="C1122" s="3">
        <v>1118</v>
      </c>
      <c r="D1122" s="10">
        <v>19</v>
      </c>
      <c r="E1122" s="9">
        <v>10</v>
      </c>
      <c r="F1122" s="9">
        <v>9</v>
      </c>
      <c r="G1122" s="9" t="s">
        <v>298</v>
      </c>
      <c r="H1122" s="18">
        <v>0.1</v>
      </c>
      <c r="I1122">
        <v>4.690661916906258E-5</v>
      </c>
      <c r="J1122" s="18">
        <v>21.43</v>
      </c>
      <c r="K1122" s="18">
        <v>22.8</v>
      </c>
      <c r="L1122" s="18">
        <v>0.93991228070175437</v>
      </c>
      <c r="M1122" s="18">
        <v>23.32</v>
      </c>
      <c r="N1122" s="18">
        <v>1274.98</v>
      </c>
      <c r="O1122" s="18">
        <v>2.2100000000000009</v>
      </c>
      <c r="P1122" s="18">
        <v>0.92399658411614005</v>
      </c>
      <c r="Q1122" s="8">
        <v>21.64</v>
      </c>
      <c r="R1122" s="8">
        <v>23.1</v>
      </c>
      <c r="S1122" s="8">
        <v>23.42</v>
      </c>
      <c r="T1122" s="8">
        <v>23.2</v>
      </c>
      <c r="U1122" s="8">
        <v>23.66</v>
      </c>
      <c r="V1122" s="8">
        <v>23.83</v>
      </c>
      <c r="W1122" s="8">
        <v>23.64</v>
      </c>
      <c r="X1122" s="38" t="s">
        <v>222</v>
      </c>
      <c r="Y1122" s="8">
        <v>162.49</v>
      </c>
      <c r="Z1122" s="8">
        <v>162.49</v>
      </c>
      <c r="AA1122">
        <v>54274.3</v>
      </c>
      <c r="AB1122">
        <v>91971.92</v>
      </c>
      <c r="AC1122">
        <v>121168.55</v>
      </c>
      <c r="AD1122">
        <v>122186.61</v>
      </c>
      <c r="AE1122">
        <v>128227.21</v>
      </c>
      <c r="AF1122" s="38">
        <v>48746.92</v>
      </c>
      <c r="AG1122" s="38">
        <v>54274.3</v>
      </c>
    </row>
    <row r="1123" spans="2:33" x14ac:dyDescent="0.25">
      <c r="B1123" s="25">
        <v>39695</v>
      </c>
      <c r="C1123" s="3">
        <v>1119</v>
      </c>
      <c r="D1123" s="10">
        <v>19</v>
      </c>
      <c r="E1123" s="9">
        <v>9</v>
      </c>
      <c r="F1123" s="9">
        <v>10</v>
      </c>
      <c r="G1123" s="9" t="s">
        <v>298</v>
      </c>
      <c r="H1123" s="18">
        <v>0.1</v>
      </c>
      <c r="I1123">
        <v>4.690661916906258E-5</v>
      </c>
      <c r="J1123" s="18">
        <v>24.03</v>
      </c>
      <c r="K1123" s="18">
        <v>24.35</v>
      </c>
      <c r="L1123" s="18">
        <v>0.9868583162217659</v>
      </c>
      <c r="M1123" s="18">
        <v>24.27</v>
      </c>
      <c r="N1123" s="18">
        <v>1236.83</v>
      </c>
      <c r="O1123" s="18">
        <v>0.23999999999999844</v>
      </c>
      <c r="P1123" s="18">
        <v>0.97219950940310718</v>
      </c>
      <c r="Q1123" s="8">
        <v>23.78</v>
      </c>
      <c r="R1123" s="8">
        <v>24.31</v>
      </c>
      <c r="S1123" s="8">
        <v>24.46</v>
      </c>
      <c r="T1123" s="8">
        <v>24.03</v>
      </c>
      <c r="U1123" s="8">
        <v>24.47</v>
      </c>
      <c r="V1123" s="8">
        <v>24.48</v>
      </c>
      <c r="W1123" s="8">
        <v>24.27</v>
      </c>
      <c r="X1123" s="38" t="s">
        <v>222</v>
      </c>
      <c r="Y1123" s="8">
        <v>169.8</v>
      </c>
      <c r="Z1123" s="8">
        <v>169.8</v>
      </c>
      <c r="AA1123">
        <v>58274.5</v>
      </c>
      <c r="AB1123">
        <v>96405.28</v>
      </c>
      <c r="AC1123">
        <v>126006.96</v>
      </c>
      <c r="AD1123">
        <v>126463.66</v>
      </c>
      <c r="AE1123">
        <v>132183.26</v>
      </c>
      <c r="AF1123" s="38">
        <v>52337.45</v>
      </c>
      <c r="AG1123" s="38">
        <v>58274.5</v>
      </c>
    </row>
    <row r="1124" spans="2:33" x14ac:dyDescent="0.25">
      <c r="B1124" s="25">
        <v>39696</v>
      </c>
      <c r="C1124" s="3">
        <v>1120</v>
      </c>
      <c r="D1124" s="10">
        <v>19</v>
      </c>
      <c r="E1124" s="9">
        <v>8</v>
      </c>
      <c r="F1124" s="9">
        <v>-8</v>
      </c>
      <c r="G1124" s="9" t="s">
        <v>298</v>
      </c>
      <c r="H1124" s="18">
        <v>0.1</v>
      </c>
      <c r="I1124">
        <v>4.690661916906258E-5</v>
      </c>
      <c r="J1124" s="18">
        <v>23.06</v>
      </c>
      <c r="K1124" s="18">
        <v>23.73</v>
      </c>
      <c r="L1124" s="18">
        <v>0.97176569742941421</v>
      </c>
      <c r="M1124" s="18">
        <v>23.97</v>
      </c>
      <c r="N1124" s="18">
        <v>1242.31</v>
      </c>
      <c r="O1124" s="18">
        <v>1.0400000000000027</v>
      </c>
      <c r="P1124" s="18">
        <v>0.95767634854771766</v>
      </c>
      <c r="Q1124" s="8">
        <v>23.08</v>
      </c>
      <c r="R1124" s="8">
        <v>23.98</v>
      </c>
      <c r="S1124" s="8">
        <v>24.1</v>
      </c>
      <c r="T1124" s="8">
        <v>23.56</v>
      </c>
      <c r="U1124" s="8">
        <v>24.19</v>
      </c>
      <c r="V1124" s="8">
        <v>24.17</v>
      </c>
      <c r="W1124" s="8">
        <v>24.1</v>
      </c>
      <c r="X1124" s="38" t="s">
        <v>222</v>
      </c>
      <c r="Y1124" s="8">
        <v>167.17999999999998</v>
      </c>
      <c r="Z1124" s="8">
        <v>167.17999999999998</v>
      </c>
      <c r="AA1124">
        <v>57101.94</v>
      </c>
      <c r="AB1124">
        <v>95037.16</v>
      </c>
      <c r="AC1124">
        <v>123807.8</v>
      </c>
      <c r="AD1124">
        <v>124594.88</v>
      </c>
      <c r="AE1124">
        <v>130587.19</v>
      </c>
      <c r="AF1124" s="38">
        <v>51281.9</v>
      </c>
      <c r="AG1124" s="38">
        <v>57101.94</v>
      </c>
    </row>
    <row r="1125" spans="2:33" x14ac:dyDescent="0.25">
      <c r="B1125" s="25">
        <v>39699</v>
      </c>
      <c r="C1125" s="3">
        <v>1121</v>
      </c>
      <c r="D1125" s="10">
        <v>19</v>
      </c>
      <c r="E1125" s="9">
        <v>7</v>
      </c>
      <c r="F1125" s="9">
        <v>-7</v>
      </c>
      <c r="G1125" s="9" t="s">
        <v>298</v>
      </c>
      <c r="H1125" s="18">
        <v>0.1</v>
      </c>
      <c r="I1125">
        <v>1.4072645830354169E-4</v>
      </c>
      <c r="J1125" s="18">
        <v>22.64</v>
      </c>
      <c r="K1125" s="18">
        <v>23.15</v>
      </c>
      <c r="L1125" s="18">
        <v>0.97796976241900657</v>
      </c>
      <c r="M1125" s="18">
        <v>23.43</v>
      </c>
      <c r="N1125" s="18">
        <v>1267.79</v>
      </c>
      <c r="O1125" s="18">
        <v>0.83999999999999986</v>
      </c>
      <c r="P1125" s="18">
        <v>0.93059669911129916</v>
      </c>
      <c r="Q1125" s="8">
        <v>21.99</v>
      </c>
      <c r="R1125" s="8">
        <v>23.39</v>
      </c>
      <c r="S1125" s="8">
        <v>23.63</v>
      </c>
      <c r="T1125" s="8">
        <v>23.18</v>
      </c>
      <c r="U1125" s="8">
        <v>23.63</v>
      </c>
      <c r="V1125" s="8">
        <v>23.68</v>
      </c>
      <c r="W1125" s="8">
        <v>23.48</v>
      </c>
      <c r="X1125" s="38" t="s">
        <v>222</v>
      </c>
      <c r="Y1125" s="8">
        <v>162.97999999999999</v>
      </c>
      <c r="Z1125" s="8">
        <v>162.97999999999999</v>
      </c>
      <c r="AA1125">
        <v>55240.55</v>
      </c>
      <c r="AB1125">
        <v>93019.04</v>
      </c>
      <c r="AC1125">
        <v>121672.26</v>
      </c>
      <c r="AD1125">
        <v>122044.97</v>
      </c>
      <c r="AE1125">
        <v>127747.4</v>
      </c>
      <c r="AF1125" s="38">
        <v>49603.01</v>
      </c>
      <c r="AG1125" s="38">
        <v>55240.55</v>
      </c>
    </row>
    <row r="1126" spans="2:33" x14ac:dyDescent="0.25">
      <c r="B1126" s="25">
        <v>39700</v>
      </c>
      <c r="C1126" s="3">
        <v>1122</v>
      </c>
      <c r="D1126" s="10">
        <v>19</v>
      </c>
      <c r="E1126" s="9">
        <v>6</v>
      </c>
      <c r="F1126" s="9">
        <v>-6</v>
      </c>
      <c r="G1126" s="9" t="s">
        <v>298</v>
      </c>
      <c r="H1126" s="18">
        <v>0.1</v>
      </c>
      <c r="I1126">
        <v>4.7046109596493579E-5</v>
      </c>
      <c r="J1126" s="18">
        <v>25.47</v>
      </c>
      <c r="K1126" s="18">
        <v>25.15</v>
      </c>
      <c r="L1126" s="18">
        <v>1.0127236580516898</v>
      </c>
      <c r="M1126" s="18">
        <v>24.78</v>
      </c>
      <c r="N1126" s="18">
        <v>1224.51</v>
      </c>
      <c r="O1126" s="18">
        <v>-0.93999999999999773</v>
      </c>
      <c r="P1126" s="18">
        <v>0.98615635179153094</v>
      </c>
      <c r="Q1126" s="8">
        <v>24.22</v>
      </c>
      <c r="R1126" s="8">
        <v>24.71</v>
      </c>
      <c r="S1126" s="8">
        <v>24.56</v>
      </c>
      <c r="T1126" s="8">
        <v>24.09</v>
      </c>
      <c r="U1126" s="8">
        <v>24.55</v>
      </c>
      <c r="V1126" s="8">
        <v>24.7</v>
      </c>
      <c r="W1126" s="8">
        <v>24.53</v>
      </c>
      <c r="X1126" s="38" t="s">
        <v>222</v>
      </c>
      <c r="Y1126" s="8">
        <v>171.35999999999999</v>
      </c>
      <c r="Z1126" s="8">
        <v>171.35999999999999</v>
      </c>
      <c r="AA1126">
        <v>59112.43</v>
      </c>
      <c r="AB1126">
        <v>97182.49</v>
      </c>
      <c r="AC1126">
        <v>126458.44</v>
      </c>
      <c r="AD1126">
        <v>126814.7</v>
      </c>
      <c r="AE1126">
        <v>133076.5</v>
      </c>
      <c r="AF1126" s="38">
        <v>53077.42</v>
      </c>
      <c r="AG1126" s="38">
        <v>59112.43</v>
      </c>
    </row>
    <row r="1127" spans="2:33" x14ac:dyDescent="0.25">
      <c r="B1127" s="25">
        <v>39701</v>
      </c>
      <c r="C1127" s="3">
        <v>1123</v>
      </c>
      <c r="D1127" s="10">
        <v>19</v>
      </c>
      <c r="E1127" s="9">
        <v>5</v>
      </c>
      <c r="F1127" s="9">
        <v>-5</v>
      </c>
      <c r="G1127" s="9" t="s">
        <v>298</v>
      </c>
      <c r="H1127" s="18">
        <v>0.1</v>
      </c>
      <c r="I1127">
        <v>4.7046109596493579E-5</v>
      </c>
      <c r="J1127" s="18">
        <v>24.52</v>
      </c>
      <c r="K1127" s="18">
        <v>24.54</v>
      </c>
      <c r="L1127" s="18">
        <v>0.99918500407497968</v>
      </c>
      <c r="M1127" s="18">
        <v>24.3</v>
      </c>
      <c r="N1127" s="18">
        <v>1232.04</v>
      </c>
      <c r="O1127" s="18">
        <v>-0.23999999999999844</v>
      </c>
      <c r="P1127" s="18">
        <v>0.97318481848184824</v>
      </c>
      <c r="Q1127" s="8">
        <v>23.59</v>
      </c>
      <c r="R1127" s="8">
        <v>24.31</v>
      </c>
      <c r="S1127" s="8">
        <v>24.24</v>
      </c>
      <c r="T1127" s="8">
        <v>23.79</v>
      </c>
      <c r="U1127" s="8">
        <v>24.23</v>
      </c>
      <c r="V1127" s="8">
        <v>24.29</v>
      </c>
      <c r="W1127" s="8">
        <v>24.28</v>
      </c>
      <c r="X1127" s="38" t="s">
        <v>222</v>
      </c>
      <c r="Y1127" s="8">
        <v>168.73000000000002</v>
      </c>
      <c r="Z1127" s="8">
        <v>168.73000000000002</v>
      </c>
      <c r="AA1127">
        <v>58007.74</v>
      </c>
      <c r="AB1127">
        <v>95839.7</v>
      </c>
      <c r="AC1127">
        <v>124870.12</v>
      </c>
      <c r="AD1127">
        <v>125186.82</v>
      </c>
      <c r="AE1127">
        <v>131288.59</v>
      </c>
      <c r="AF1127" s="38">
        <v>52083.01</v>
      </c>
      <c r="AG1127" s="38">
        <v>58007.74</v>
      </c>
    </row>
    <row r="1128" spans="2:33" x14ac:dyDescent="0.25">
      <c r="B1128" s="25">
        <v>39702</v>
      </c>
      <c r="C1128" s="3">
        <v>1124</v>
      </c>
      <c r="D1128" s="10">
        <v>19</v>
      </c>
      <c r="E1128" s="9">
        <v>4</v>
      </c>
      <c r="F1128" s="9">
        <v>-4</v>
      </c>
      <c r="G1128" s="9" t="s">
        <v>298</v>
      </c>
      <c r="H1128" s="18">
        <v>0.1</v>
      </c>
      <c r="I1128">
        <v>4.7046109596493579E-5</v>
      </c>
      <c r="J1128" s="18">
        <v>24.39</v>
      </c>
      <c r="K1128" s="18">
        <v>24.36</v>
      </c>
      <c r="L1128" s="18">
        <v>1.0012315270935961</v>
      </c>
      <c r="M1128" s="18">
        <v>24.09</v>
      </c>
      <c r="N1128" s="18">
        <v>1249.05</v>
      </c>
      <c r="O1128" s="18">
        <v>0</v>
      </c>
      <c r="P1128" s="18">
        <v>0.98389760528488845</v>
      </c>
      <c r="Q1128" s="8">
        <v>23.83</v>
      </c>
      <c r="R1128" s="8">
        <v>24.49</v>
      </c>
      <c r="S1128" s="8">
        <v>24.22</v>
      </c>
      <c r="T1128" s="8">
        <v>23.68</v>
      </c>
      <c r="U1128" s="8">
        <v>24.21</v>
      </c>
      <c r="V1128" s="8">
        <v>24.38</v>
      </c>
      <c r="W1128" s="8">
        <v>24.39</v>
      </c>
      <c r="X1128" s="38" t="s">
        <v>222</v>
      </c>
      <c r="Y1128" s="8">
        <v>169.2</v>
      </c>
      <c r="Z1128" s="8">
        <v>169.2</v>
      </c>
      <c r="AA1128">
        <v>58473</v>
      </c>
      <c r="AB1128">
        <v>95931.56</v>
      </c>
      <c r="AC1128">
        <v>124399.97</v>
      </c>
      <c r="AD1128">
        <v>124990.71</v>
      </c>
      <c r="AE1128">
        <v>131536.20000000001</v>
      </c>
      <c r="AF1128" s="38">
        <v>52498.3</v>
      </c>
      <c r="AG1128" s="38">
        <v>58473</v>
      </c>
    </row>
    <row r="1129" spans="2:33" x14ac:dyDescent="0.25">
      <c r="B1129" s="25">
        <v>39703</v>
      </c>
      <c r="C1129" s="3">
        <v>1125</v>
      </c>
      <c r="D1129" s="10">
        <v>19</v>
      </c>
      <c r="E1129" s="9">
        <v>3</v>
      </c>
      <c r="F1129" s="9">
        <v>-3</v>
      </c>
      <c r="G1129" s="9" t="s">
        <v>298</v>
      </c>
      <c r="H1129" s="18">
        <v>0.1</v>
      </c>
      <c r="I1129">
        <v>4.7046109596493579E-5</v>
      </c>
      <c r="J1129" s="18">
        <v>25.66</v>
      </c>
      <c r="K1129" s="18">
        <v>25.02</v>
      </c>
      <c r="L1129" s="18">
        <v>1.0255795363709033</v>
      </c>
      <c r="M1129" s="18">
        <v>24.57</v>
      </c>
      <c r="N1129" s="18">
        <v>1251.7</v>
      </c>
      <c r="O1129" s="18">
        <v>-1.2899999999999991</v>
      </c>
      <c r="P1129" s="18">
        <v>1.0106470106470105</v>
      </c>
      <c r="Q1129" s="8">
        <v>24.68</v>
      </c>
      <c r="R1129" s="8">
        <v>24.57</v>
      </c>
      <c r="S1129" s="8">
        <v>24.42</v>
      </c>
      <c r="T1129" s="8">
        <v>23.97</v>
      </c>
      <c r="U1129" s="8">
        <v>24.37</v>
      </c>
      <c r="V1129" s="8">
        <v>24.42</v>
      </c>
      <c r="W1129" s="8">
        <v>24.37</v>
      </c>
      <c r="X1129" s="38" t="s">
        <v>222</v>
      </c>
      <c r="Y1129" s="8">
        <v>170.8</v>
      </c>
      <c r="Z1129" s="8">
        <v>170.8</v>
      </c>
      <c r="AA1129">
        <v>58959.1</v>
      </c>
      <c r="AB1129">
        <v>96651.93</v>
      </c>
      <c r="AC1129">
        <v>125849.45</v>
      </c>
      <c r="AD1129">
        <v>125931.84</v>
      </c>
      <c r="AE1129">
        <v>131955.67000000001</v>
      </c>
      <c r="AF1129" s="38">
        <v>52932.26</v>
      </c>
      <c r="AG1129" s="38">
        <v>58959.1</v>
      </c>
    </row>
    <row r="1130" spans="2:33" x14ac:dyDescent="0.25">
      <c r="B1130" s="25">
        <v>39706</v>
      </c>
      <c r="C1130" s="3">
        <v>1126</v>
      </c>
      <c r="D1130" s="10">
        <v>19</v>
      </c>
      <c r="E1130" s="9">
        <v>2</v>
      </c>
      <c r="F1130" s="9">
        <v>-2</v>
      </c>
      <c r="G1130" s="9" t="s">
        <v>298</v>
      </c>
      <c r="H1130" s="18">
        <v>0.1</v>
      </c>
      <c r="I1130">
        <v>1.4114496890260675E-4</v>
      </c>
      <c r="J1130" s="18">
        <v>31.7</v>
      </c>
      <c r="K1130" s="18">
        <v>27.93</v>
      </c>
      <c r="L1130" s="18">
        <v>1.1349803079126388</v>
      </c>
      <c r="M1130" s="18">
        <v>26.46</v>
      </c>
      <c r="N1130" s="18">
        <v>1192.7</v>
      </c>
      <c r="O1130" s="18">
        <v>-6.5999999999999979</v>
      </c>
      <c r="P1130" s="18">
        <v>1.1476323119777159</v>
      </c>
      <c r="Q1130" s="8">
        <v>28.84</v>
      </c>
      <c r="R1130" s="8">
        <v>25.73</v>
      </c>
      <c r="S1130" s="8">
        <v>25.13</v>
      </c>
      <c r="T1130" s="8">
        <v>24.73</v>
      </c>
      <c r="U1130" s="8">
        <v>25.21</v>
      </c>
      <c r="V1130" s="8">
        <v>25.13</v>
      </c>
      <c r="W1130" s="8">
        <v>25.1</v>
      </c>
      <c r="X1130" s="38" t="s">
        <v>222</v>
      </c>
      <c r="Y1130" s="8">
        <v>179.87</v>
      </c>
      <c r="Z1130" s="8">
        <v>179.87</v>
      </c>
      <c r="AA1130">
        <v>62507.11</v>
      </c>
      <c r="AB1130">
        <v>99661.22</v>
      </c>
      <c r="AC1130">
        <v>129821.99</v>
      </c>
      <c r="AD1130">
        <v>130254.23</v>
      </c>
      <c r="AE1130">
        <v>136094.70000000001</v>
      </c>
      <c r="AF1130" s="38">
        <v>56110.12</v>
      </c>
      <c r="AG1130" s="38">
        <v>62507.11</v>
      </c>
    </row>
    <row r="1131" spans="2:33" x14ac:dyDescent="0.25">
      <c r="B1131" s="25">
        <v>39707</v>
      </c>
      <c r="C1131" s="3">
        <v>1127</v>
      </c>
      <c r="D1131" s="10">
        <v>19</v>
      </c>
      <c r="E1131" s="9">
        <v>1</v>
      </c>
      <c r="F1131" s="9">
        <v>-1</v>
      </c>
      <c r="G1131" s="9" t="s">
        <v>298</v>
      </c>
      <c r="H1131" s="18">
        <v>0.1</v>
      </c>
      <c r="I1131">
        <v>2.9205868372850219E-5</v>
      </c>
      <c r="J1131" s="18">
        <v>30.3</v>
      </c>
      <c r="K1131" s="18">
        <v>26.88</v>
      </c>
      <c r="L1131" s="18">
        <v>1.127232142857143</v>
      </c>
      <c r="M1131" s="18">
        <v>25.56</v>
      </c>
      <c r="N1131" s="18">
        <v>1213.5999999999999</v>
      </c>
      <c r="O1131" s="18">
        <v>-5.57</v>
      </c>
      <c r="P1131" s="18">
        <v>1.1891025641025641</v>
      </c>
      <c r="Q1131" s="8">
        <v>29.68</v>
      </c>
      <c r="R1131" s="8">
        <v>25.17</v>
      </c>
      <c r="S1131" s="8">
        <v>24.96</v>
      </c>
      <c r="T1131" s="8">
        <v>24.49</v>
      </c>
      <c r="U1131" s="8">
        <v>24.76</v>
      </c>
      <c r="V1131" s="8">
        <v>24.64</v>
      </c>
      <c r="W1131" s="8">
        <v>24.73</v>
      </c>
      <c r="X1131" s="38" t="s">
        <v>222</v>
      </c>
      <c r="Y1131" s="8">
        <v>178.42999999999998</v>
      </c>
      <c r="Z1131" s="8">
        <v>178.42999999999998</v>
      </c>
      <c r="AA1131">
        <v>61334.97</v>
      </c>
      <c r="AB1131">
        <v>98909.48</v>
      </c>
      <c r="AC1131">
        <v>128586.28</v>
      </c>
      <c r="AD1131">
        <v>127987.82</v>
      </c>
      <c r="AE1131">
        <v>133747.15</v>
      </c>
      <c r="AF1131" s="38">
        <v>55056.3</v>
      </c>
      <c r="AG1131" s="38">
        <v>61334.97</v>
      </c>
    </row>
    <row r="1132" spans="2:33" x14ac:dyDescent="0.25">
      <c r="B1132" s="25">
        <v>39708</v>
      </c>
      <c r="C1132" s="3">
        <v>1128</v>
      </c>
      <c r="D1132" s="10">
        <v>25</v>
      </c>
      <c r="E1132" s="9">
        <v>25</v>
      </c>
      <c r="F1132" s="9">
        <v>0</v>
      </c>
      <c r="G1132" s="9" t="s">
        <v>299</v>
      </c>
      <c r="H1132" s="18">
        <v>0.1</v>
      </c>
      <c r="I1132">
        <v>2.9205868372850219E-5</v>
      </c>
      <c r="J1132" s="18">
        <v>36.22</v>
      </c>
      <c r="K1132" s="18">
        <v>30.24</v>
      </c>
      <c r="L1132" s="18">
        <v>1.1977513227513228</v>
      </c>
      <c r="M1132" s="18">
        <v>27.84</v>
      </c>
      <c r="N1132" s="18">
        <v>1156.3900000000001</v>
      </c>
      <c r="O1132" s="18">
        <v>-10.809999999999999</v>
      </c>
      <c r="P1132" s="18">
        <v>1.0459905660377358</v>
      </c>
      <c r="Q1132" s="8">
        <v>26.61</v>
      </c>
      <c r="R1132" s="8">
        <v>25.93</v>
      </c>
      <c r="S1132" s="8">
        <v>25.44</v>
      </c>
      <c r="T1132" s="8">
        <v>25.58</v>
      </c>
      <c r="U1132" s="8">
        <v>25.32</v>
      </c>
      <c r="V1132" s="8">
        <v>25.6</v>
      </c>
      <c r="W1132" s="8">
        <v>25.41</v>
      </c>
      <c r="X1132" s="38" t="s">
        <v>222</v>
      </c>
      <c r="Y1132" s="8">
        <v>179.89</v>
      </c>
      <c r="Z1132" s="8">
        <v>179.89</v>
      </c>
      <c r="AA1132">
        <v>64845.79</v>
      </c>
      <c r="AB1132">
        <v>102756.21</v>
      </c>
      <c r="AC1132">
        <v>133578.07</v>
      </c>
      <c r="AD1132">
        <v>132230.25</v>
      </c>
      <c r="AE1132">
        <v>138027.07</v>
      </c>
      <c r="AF1132" s="38">
        <v>58206.12</v>
      </c>
      <c r="AG1132" s="38">
        <v>64845.79</v>
      </c>
    </row>
    <row r="1133" spans="2:33" x14ac:dyDescent="0.25">
      <c r="B1133" s="25">
        <v>39709</v>
      </c>
      <c r="C1133" s="3">
        <v>1129</v>
      </c>
      <c r="D1133" s="10">
        <v>25</v>
      </c>
      <c r="E1133" s="9">
        <v>24</v>
      </c>
      <c r="F1133" s="9">
        <v>1</v>
      </c>
      <c r="G1133" s="9" t="s">
        <v>299</v>
      </c>
      <c r="H1133" s="18">
        <v>0.1</v>
      </c>
      <c r="I1133">
        <v>2.9205868372850219E-5</v>
      </c>
      <c r="J1133" s="18">
        <v>33.1</v>
      </c>
      <c r="K1133" s="18">
        <v>28.58</v>
      </c>
      <c r="L1133" s="18">
        <v>1.1581525542337301</v>
      </c>
      <c r="M1133" s="18">
        <v>26.12</v>
      </c>
      <c r="N1133" s="18">
        <v>1206.51</v>
      </c>
      <c r="O1133" s="18">
        <v>-8.7600000000000016</v>
      </c>
      <c r="P1133" s="18">
        <v>1.0267748478701826</v>
      </c>
      <c r="Q1133" s="8">
        <v>25.31</v>
      </c>
      <c r="R1133" s="8">
        <v>25.01</v>
      </c>
      <c r="S1133" s="8">
        <v>24.65</v>
      </c>
      <c r="T1133" s="8">
        <v>24.78</v>
      </c>
      <c r="U1133" s="8">
        <v>24.47</v>
      </c>
      <c r="V1133" s="8">
        <v>24.7</v>
      </c>
      <c r="W1133" s="8">
        <v>24.34</v>
      </c>
      <c r="X1133" s="38" t="s">
        <v>222</v>
      </c>
      <c r="Y1133" s="8">
        <v>173.26</v>
      </c>
      <c r="Z1133" s="8">
        <v>173.26</v>
      </c>
      <c r="AA1133">
        <v>61713.56</v>
      </c>
      <c r="AB1133">
        <v>99131.27</v>
      </c>
      <c r="AC1133">
        <v>129432.72</v>
      </c>
      <c r="AD1133">
        <v>128086.66</v>
      </c>
      <c r="AE1133">
        <v>133410.29999999999</v>
      </c>
      <c r="AF1133" s="38">
        <v>55392.9</v>
      </c>
      <c r="AG1133" s="38">
        <v>61713.56</v>
      </c>
    </row>
    <row r="1134" spans="2:33" x14ac:dyDescent="0.25">
      <c r="B1134" s="25">
        <v>39710</v>
      </c>
      <c r="C1134" s="3">
        <v>1130</v>
      </c>
      <c r="D1134" s="10">
        <v>25</v>
      </c>
      <c r="E1134" s="9">
        <v>23</v>
      </c>
      <c r="F1134" s="9">
        <v>2</v>
      </c>
      <c r="G1134" s="9" t="s">
        <v>299</v>
      </c>
      <c r="H1134" s="18">
        <v>0.1</v>
      </c>
      <c r="I1134">
        <v>2.9205868372850219E-5</v>
      </c>
      <c r="J1134" s="18">
        <v>32.07</v>
      </c>
      <c r="K1134" s="18">
        <v>28.04</v>
      </c>
      <c r="L1134" s="18">
        <v>1.1437232524964338</v>
      </c>
      <c r="M1134" s="18">
        <v>26.14</v>
      </c>
      <c r="N1134" s="18">
        <v>1255.08</v>
      </c>
      <c r="O1134" s="18">
        <v>-8</v>
      </c>
      <c r="P1134" s="18">
        <v>1.0223140495867769</v>
      </c>
      <c r="Q1134" s="8">
        <v>24.74</v>
      </c>
      <c r="R1134" s="8">
        <v>24.38</v>
      </c>
      <c r="S1134" s="8">
        <v>24.2</v>
      </c>
      <c r="T1134" s="8">
        <v>24.37</v>
      </c>
      <c r="U1134" s="8">
        <v>24.18</v>
      </c>
      <c r="V1134" s="8">
        <v>24.41</v>
      </c>
      <c r="W1134" s="8">
        <v>24.07</v>
      </c>
      <c r="X1134" s="38" t="s">
        <v>222</v>
      </c>
      <c r="Y1134" s="8">
        <v>170.35</v>
      </c>
      <c r="Z1134" s="8">
        <v>170.35</v>
      </c>
      <c r="AA1134">
        <v>60312.49</v>
      </c>
      <c r="AB1134">
        <v>96691.32</v>
      </c>
      <c r="AC1134">
        <v>127091.42</v>
      </c>
      <c r="AD1134">
        <v>126018.68</v>
      </c>
      <c r="AE1134">
        <v>131647.54</v>
      </c>
      <c r="AF1134" s="38">
        <v>54133.71</v>
      </c>
      <c r="AG1134" s="38">
        <v>60312.49</v>
      </c>
    </row>
    <row r="1135" spans="2:33" x14ac:dyDescent="0.25">
      <c r="B1135" s="25">
        <v>39713</v>
      </c>
      <c r="C1135" s="3">
        <v>1131</v>
      </c>
      <c r="D1135" s="10">
        <v>25</v>
      </c>
      <c r="E1135" s="9">
        <v>22</v>
      </c>
      <c r="F1135" s="9">
        <v>3</v>
      </c>
      <c r="G1135" s="9" t="s">
        <v>299</v>
      </c>
      <c r="H1135" s="18">
        <v>0.1</v>
      </c>
      <c r="I1135">
        <v>8.7620164091362085E-5</v>
      </c>
      <c r="J1135" s="18">
        <v>33.85</v>
      </c>
      <c r="K1135" s="18">
        <v>29.73</v>
      </c>
      <c r="L1135" s="18">
        <v>1.1385805583585604</v>
      </c>
      <c r="M1135" s="18">
        <v>27.44</v>
      </c>
      <c r="N1135" s="18">
        <v>1207.0899999999999</v>
      </c>
      <c r="O1135" s="18">
        <v>-8.9400000000000013</v>
      </c>
      <c r="P1135" s="18">
        <v>1.0577459179609716</v>
      </c>
      <c r="Q1135" s="8">
        <v>26.56</v>
      </c>
      <c r="R1135" s="8">
        <v>25.41</v>
      </c>
      <c r="S1135" s="8">
        <v>25.11</v>
      </c>
      <c r="T1135" s="8">
        <v>25.39</v>
      </c>
      <c r="U1135" s="8">
        <v>25.01</v>
      </c>
      <c r="V1135" s="8">
        <v>25.13</v>
      </c>
      <c r="W1135" s="8">
        <v>24.91</v>
      </c>
      <c r="X1135" s="38" t="s">
        <v>222</v>
      </c>
      <c r="Y1135" s="8">
        <v>177.52</v>
      </c>
      <c r="Z1135" s="8">
        <v>177.52</v>
      </c>
      <c r="AA1135">
        <v>64530.92</v>
      </c>
      <c r="AB1135">
        <v>100731.24</v>
      </c>
      <c r="AC1135">
        <v>131946.85</v>
      </c>
      <c r="AD1135">
        <v>131191.13</v>
      </c>
      <c r="AE1135">
        <v>136259.63</v>
      </c>
      <c r="AF1135" s="38">
        <v>57915.23</v>
      </c>
      <c r="AG1135" s="38">
        <v>64530.92</v>
      </c>
    </row>
    <row r="1136" spans="2:33" x14ac:dyDescent="0.25">
      <c r="B1136" s="25">
        <v>39714</v>
      </c>
      <c r="C1136" s="3">
        <v>1132</v>
      </c>
      <c r="D1136" s="10">
        <v>25</v>
      </c>
      <c r="E1136" s="9">
        <v>21</v>
      </c>
      <c r="F1136" s="9">
        <v>4</v>
      </c>
      <c r="G1136" s="9" t="s">
        <v>299</v>
      </c>
      <c r="H1136" s="18">
        <v>0.1</v>
      </c>
      <c r="I1136">
        <v>3.951618686892644E-5</v>
      </c>
      <c r="J1136" s="18">
        <v>35.72</v>
      </c>
      <c r="K1136" s="18">
        <v>31.26</v>
      </c>
      <c r="L1136" s="18">
        <v>1.1426743442098528</v>
      </c>
      <c r="M1136" s="18">
        <v>28.57</v>
      </c>
      <c r="N1136" s="18">
        <v>1188.22</v>
      </c>
      <c r="O1136" s="18">
        <v>-10.049999999999997</v>
      </c>
      <c r="P1136" s="18">
        <v>1.1187355435620663</v>
      </c>
      <c r="Q1136" s="8">
        <v>29.02</v>
      </c>
      <c r="R1136" s="8">
        <v>26.85</v>
      </c>
      <c r="S1136" s="8">
        <v>25.94</v>
      </c>
      <c r="T1136" s="8">
        <v>26.1</v>
      </c>
      <c r="U1136" s="8">
        <v>25.74</v>
      </c>
      <c r="V1136" s="8">
        <v>26</v>
      </c>
      <c r="W1136" s="8">
        <v>25.67</v>
      </c>
      <c r="X1136" s="38" t="s">
        <v>222</v>
      </c>
      <c r="Y1136" s="8">
        <v>185.32</v>
      </c>
      <c r="Z1136" s="8">
        <v>185.32</v>
      </c>
      <c r="AA1136">
        <v>70152.77</v>
      </c>
      <c r="AB1136">
        <v>106066.88</v>
      </c>
      <c r="AC1136">
        <v>136205.03</v>
      </c>
      <c r="AD1136">
        <v>134890.29</v>
      </c>
      <c r="AE1136">
        <v>140451.04999999999</v>
      </c>
      <c r="AF1136" s="38">
        <v>62958.44</v>
      </c>
      <c r="AG1136" s="38">
        <v>70152.77</v>
      </c>
    </row>
    <row r="1137" spans="2:33" x14ac:dyDescent="0.25">
      <c r="B1137" s="25">
        <v>39715</v>
      </c>
      <c r="C1137" s="3">
        <v>1133</v>
      </c>
      <c r="D1137" s="10">
        <v>25</v>
      </c>
      <c r="E1137" s="9">
        <v>20</v>
      </c>
      <c r="F1137" s="9">
        <v>5</v>
      </c>
      <c r="G1137" s="9" t="s">
        <v>299</v>
      </c>
      <c r="H1137" s="18">
        <v>0.1</v>
      </c>
      <c r="I1137">
        <v>3.951618686892644E-5</v>
      </c>
      <c r="J1137" s="18">
        <v>35.19</v>
      </c>
      <c r="K1137" s="18">
        <v>30.56</v>
      </c>
      <c r="L1137" s="18">
        <v>1.1515052356020943</v>
      </c>
      <c r="M1137" s="18">
        <v>28.37</v>
      </c>
      <c r="N1137" s="18">
        <v>1185.8699999999999</v>
      </c>
      <c r="O1137" s="18">
        <v>-9.6999999999999993</v>
      </c>
      <c r="P1137" s="18">
        <v>1.1187036313939867</v>
      </c>
      <c r="Q1137" s="8">
        <v>28.65</v>
      </c>
      <c r="R1137" s="8">
        <v>26.68</v>
      </c>
      <c r="S1137" s="8">
        <v>25.61</v>
      </c>
      <c r="T1137" s="8">
        <v>25.68</v>
      </c>
      <c r="U1137" s="8">
        <v>25.65</v>
      </c>
      <c r="V1137" s="8">
        <v>25.78</v>
      </c>
      <c r="W1137" s="8">
        <v>25.49</v>
      </c>
      <c r="X1137" s="38" t="s">
        <v>222</v>
      </c>
      <c r="Y1137" s="8">
        <v>183.54000000000002</v>
      </c>
      <c r="Z1137" s="8">
        <v>183.54000000000002</v>
      </c>
      <c r="AA1137">
        <v>69345.69</v>
      </c>
      <c r="AB1137">
        <v>105267.65</v>
      </c>
      <c r="AC1137">
        <v>134385.39000000001</v>
      </c>
      <c r="AD1137">
        <v>133061.01</v>
      </c>
      <c r="AE1137">
        <v>139224.67000000001</v>
      </c>
      <c r="AF1137" s="38">
        <v>62231.64</v>
      </c>
      <c r="AG1137" s="38">
        <v>69345.69</v>
      </c>
    </row>
    <row r="1138" spans="2:33" x14ac:dyDescent="0.25">
      <c r="B1138" s="25">
        <v>39716</v>
      </c>
      <c r="C1138" s="3">
        <v>1134</v>
      </c>
      <c r="D1138" s="10">
        <v>25</v>
      </c>
      <c r="E1138" s="9">
        <v>19</v>
      </c>
      <c r="F1138" s="9">
        <v>6</v>
      </c>
      <c r="G1138" s="9" t="s">
        <v>299</v>
      </c>
      <c r="H1138" s="18">
        <v>0.1</v>
      </c>
      <c r="I1138">
        <v>3.951618686892644E-5</v>
      </c>
      <c r="J1138" s="18">
        <v>32.82</v>
      </c>
      <c r="K1138" s="18">
        <v>29.1</v>
      </c>
      <c r="L1138" s="18">
        <v>1.1278350515463917</v>
      </c>
      <c r="M1138" s="18">
        <v>27.31</v>
      </c>
      <c r="N1138" s="18">
        <v>1209.18</v>
      </c>
      <c r="O1138" s="18">
        <v>-7.620000000000001</v>
      </c>
      <c r="P1138" s="18">
        <v>1.1042993630573248</v>
      </c>
      <c r="Q1138" s="8">
        <v>27.74</v>
      </c>
      <c r="R1138" s="8">
        <v>25.99</v>
      </c>
      <c r="S1138" s="8">
        <v>25.12</v>
      </c>
      <c r="T1138" s="8">
        <v>25.32</v>
      </c>
      <c r="U1138" s="8">
        <v>25.4</v>
      </c>
      <c r="V1138" s="8">
        <v>25.54</v>
      </c>
      <c r="W1138" s="8">
        <v>25.2</v>
      </c>
      <c r="X1138" s="38" t="s">
        <v>222</v>
      </c>
      <c r="Y1138" s="8">
        <v>180.30999999999997</v>
      </c>
      <c r="Z1138" s="8">
        <v>180.30999999999997</v>
      </c>
      <c r="AA1138">
        <v>67238.81</v>
      </c>
      <c r="AB1138">
        <v>102714.14</v>
      </c>
      <c r="AC1138">
        <v>131984.78</v>
      </c>
      <c r="AD1138">
        <v>131337.23000000001</v>
      </c>
      <c r="AE1138">
        <v>137724.91</v>
      </c>
      <c r="AF1138" s="38">
        <v>60338.44</v>
      </c>
      <c r="AG1138" s="38">
        <v>67238.81</v>
      </c>
    </row>
    <row r="1139" spans="2:33" x14ac:dyDescent="0.25">
      <c r="B1139" s="25">
        <v>39717</v>
      </c>
      <c r="C1139" s="3">
        <v>1135</v>
      </c>
      <c r="D1139" s="10">
        <v>25</v>
      </c>
      <c r="E1139" s="9">
        <v>18</v>
      </c>
      <c r="F1139" s="9">
        <v>7</v>
      </c>
      <c r="G1139" s="9" t="s">
        <v>299</v>
      </c>
      <c r="H1139" s="18">
        <v>0.1</v>
      </c>
      <c r="I1139">
        <v>3.951618686892644E-5</v>
      </c>
      <c r="J1139" s="18">
        <v>34.74</v>
      </c>
      <c r="K1139" s="18">
        <v>29.74</v>
      </c>
      <c r="L1139" s="18">
        <v>1.168123739071957</v>
      </c>
      <c r="M1139" s="18">
        <v>27.7</v>
      </c>
      <c r="N1139" s="18">
        <v>1213.27</v>
      </c>
      <c r="O1139" s="18">
        <v>-9.4700000000000024</v>
      </c>
      <c r="P1139" s="18">
        <v>1.1378625347636073</v>
      </c>
      <c r="Q1139" s="8">
        <v>28.64</v>
      </c>
      <c r="R1139" s="8">
        <v>26.25</v>
      </c>
      <c r="S1139" s="8">
        <v>25.17</v>
      </c>
      <c r="T1139" s="8">
        <v>25.43</v>
      </c>
      <c r="U1139" s="8">
        <v>25.46</v>
      </c>
      <c r="V1139" s="8">
        <v>25.52</v>
      </c>
      <c r="W1139" s="8">
        <v>25.27</v>
      </c>
      <c r="X1139" s="38" t="s">
        <v>222</v>
      </c>
      <c r="Y1139" s="8">
        <v>181.74000000000004</v>
      </c>
      <c r="Z1139" s="8">
        <v>181.74000000000004</v>
      </c>
      <c r="AA1139">
        <v>69020.03</v>
      </c>
      <c r="AB1139">
        <v>103520.88</v>
      </c>
      <c r="AC1139">
        <v>132340.19</v>
      </c>
      <c r="AD1139">
        <v>131839.94</v>
      </c>
      <c r="AE1139">
        <v>137981.13</v>
      </c>
      <c r="AF1139" s="38">
        <v>61934.47</v>
      </c>
      <c r="AG1139" s="38">
        <v>69020.03</v>
      </c>
    </row>
    <row r="1140" spans="2:33" x14ac:dyDescent="0.25">
      <c r="B1140" s="25">
        <v>39720</v>
      </c>
      <c r="C1140" s="3">
        <v>1136</v>
      </c>
      <c r="D1140" s="10">
        <v>25</v>
      </c>
      <c r="E1140" s="9">
        <v>17</v>
      </c>
      <c r="F1140" s="9">
        <v>8</v>
      </c>
      <c r="G1140" s="9" t="s">
        <v>299</v>
      </c>
      <c r="H1140" s="18">
        <v>0.1</v>
      </c>
      <c r="I1140">
        <v>1.1855324525567035E-4</v>
      </c>
      <c r="J1140" s="18">
        <v>46.72</v>
      </c>
      <c r="K1140" s="18">
        <v>36.270000000000003</v>
      </c>
      <c r="L1140" s="18">
        <v>1.2881169010201268</v>
      </c>
      <c r="M1140" s="18">
        <v>32.03</v>
      </c>
      <c r="N1140" s="18">
        <v>1106.42</v>
      </c>
      <c r="O1140" s="18">
        <v>-18.899999999999999</v>
      </c>
      <c r="P1140" s="18">
        <v>1.166250445950767</v>
      </c>
      <c r="Q1140" s="8">
        <v>32.69</v>
      </c>
      <c r="R1140" s="8">
        <v>29.84</v>
      </c>
      <c r="S1140" s="8">
        <v>28.03</v>
      </c>
      <c r="T1140" s="8">
        <v>27.87</v>
      </c>
      <c r="U1140" s="8">
        <v>27.4</v>
      </c>
      <c r="V1140" s="8">
        <v>27.45</v>
      </c>
      <c r="W1140" s="8">
        <v>27.82</v>
      </c>
      <c r="X1140" s="38" t="s">
        <v>222</v>
      </c>
      <c r="Y1140" s="8">
        <v>201.1</v>
      </c>
      <c r="Z1140" s="8">
        <v>201.1</v>
      </c>
      <c r="AA1140">
        <v>78691.69</v>
      </c>
      <c r="AB1140">
        <v>116946.22</v>
      </c>
      <c r="AC1140">
        <v>146639.47</v>
      </c>
      <c r="AD1140">
        <v>143671.6</v>
      </c>
      <c r="AE1140">
        <v>149463.32999999999</v>
      </c>
      <c r="AF1140" s="38">
        <v>70605.899999999994</v>
      </c>
      <c r="AG1140" s="38">
        <v>78691.69</v>
      </c>
    </row>
    <row r="1141" spans="2:33" x14ac:dyDescent="0.25">
      <c r="B1141" s="25">
        <v>39721</v>
      </c>
      <c r="C1141" s="3">
        <v>1137</v>
      </c>
      <c r="D1141" s="10">
        <v>25</v>
      </c>
      <c r="E1141" s="9">
        <v>16</v>
      </c>
      <c r="F1141" s="9">
        <v>9</v>
      </c>
      <c r="G1141" s="9" t="s">
        <v>299</v>
      </c>
      <c r="H1141" s="18">
        <v>0.1</v>
      </c>
      <c r="I1141">
        <v>3.0598583303786953E-5</v>
      </c>
      <c r="J1141" s="18">
        <v>39.39</v>
      </c>
      <c r="K1141" s="18">
        <v>33.03</v>
      </c>
      <c r="L1141" s="18">
        <v>1.1925522252497729</v>
      </c>
      <c r="M1141" s="18">
        <v>29.77</v>
      </c>
      <c r="N1141" s="18">
        <v>1166.3599999999999</v>
      </c>
      <c r="O1141" s="18">
        <v>-13.36</v>
      </c>
      <c r="P1141" s="18">
        <v>1.1491754122938531</v>
      </c>
      <c r="Q1141" s="8">
        <v>30.66</v>
      </c>
      <c r="R1141" s="8">
        <v>28.22</v>
      </c>
      <c r="S1141" s="8">
        <v>26.68</v>
      </c>
      <c r="T1141" s="8">
        <v>26.77</v>
      </c>
      <c r="U1141" s="8">
        <v>26.6</v>
      </c>
      <c r="V1141" s="8">
        <v>26.54</v>
      </c>
      <c r="W1141" s="8">
        <v>26.03</v>
      </c>
      <c r="X1141" s="38" t="s">
        <v>222</v>
      </c>
      <c r="Y1141" s="8">
        <v>191.5</v>
      </c>
      <c r="Z1141" s="8">
        <v>191.5</v>
      </c>
      <c r="AA1141">
        <v>74015.94</v>
      </c>
      <c r="AB1141">
        <v>110848.55</v>
      </c>
      <c r="AC1141">
        <v>140038.67000000001</v>
      </c>
      <c r="AD1141">
        <v>138530.94</v>
      </c>
      <c r="AE1141">
        <v>143940.6</v>
      </c>
      <c r="AF1141" s="38">
        <v>66408.429999999993</v>
      </c>
      <c r="AG1141" s="38">
        <v>74015.94</v>
      </c>
    </row>
    <row r="1142" spans="2:33" x14ac:dyDescent="0.25">
      <c r="B1142" s="25">
        <v>39722</v>
      </c>
      <c r="C1142" s="3">
        <v>1138</v>
      </c>
      <c r="D1142" s="10">
        <v>25</v>
      </c>
      <c r="E1142" s="9">
        <v>15</v>
      </c>
      <c r="F1142" s="9">
        <v>10</v>
      </c>
      <c r="G1142" s="9" t="s">
        <v>299</v>
      </c>
      <c r="H1142" s="18">
        <v>0.1</v>
      </c>
      <c r="I1142">
        <v>3.0598583303786953E-5</v>
      </c>
      <c r="J1142" s="18">
        <v>39.81</v>
      </c>
      <c r="K1142" s="18">
        <v>33.44</v>
      </c>
      <c r="L1142" s="18">
        <v>1.1904904306220097</v>
      </c>
      <c r="M1142" s="18">
        <v>30.36</v>
      </c>
      <c r="N1142" s="18">
        <v>1161.06</v>
      </c>
      <c r="O1142" s="18">
        <v>-13.580000000000002</v>
      </c>
      <c r="P1142" s="18">
        <v>1.1786242603550297</v>
      </c>
      <c r="Q1142" s="8">
        <v>31.87</v>
      </c>
      <c r="R1142" s="8">
        <v>28.85</v>
      </c>
      <c r="S1142" s="8">
        <v>27.04</v>
      </c>
      <c r="T1142" s="8">
        <v>27</v>
      </c>
      <c r="U1142" s="8">
        <v>26.94</v>
      </c>
      <c r="V1142" s="8">
        <v>26.75</v>
      </c>
      <c r="W1142" s="8">
        <v>26.23</v>
      </c>
      <c r="X1142" s="38" t="s">
        <v>222</v>
      </c>
      <c r="Y1142" s="8">
        <v>194.67999999999998</v>
      </c>
      <c r="Z1142" s="8">
        <v>194.67999999999998</v>
      </c>
      <c r="AA1142">
        <v>76456.81</v>
      </c>
      <c r="AB1142">
        <v>112948.12</v>
      </c>
      <c r="AC1142">
        <v>141657.41</v>
      </c>
      <c r="AD1142">
        <v>139956.70000000001</v>
      </c>
      <c r="AE1142">
        <v>145333.53</v>
      </c>
      <c r="AF1142" s="38">
        <v>68596.39</v>
      </c>
      <c r="AG1142" s="38">
        <v>76456.81</v>
      </c>
    </row>
    <row r="1143" spans="2:33" x14ac:dyDescent="0.25">
      <c r="B1143" s="25">
        <v>39723</v>
      </c>
      <c r="C1143" s="3">
        <v>1139</v>
      </c>
      <c r="D1143" s="10">
        <v>25</v>
      </c>
      <c r="E1143" s="9">
        <v>14</v>
      </c>
      <c r="F1143" s="9">
        <v>11</v>
      </c>
      <c r="G1143" s="9" t="s">
        <v>299</v>
      </c>
      <c r="H1143" s="18">
        <v>0.1</v>
      </c>
      <c r="I1143">
        <v>3.0598583303786953E-5</v>
      </c>
      <c r="J1143" s="18">
        <v>45.26</v>
      </c>
      <c r="K1143" s="18">
        <v>36.49</v>
      </c>
      <c r="L1143" s="18">
        <v>1.2403398191285282</v>
      </c>
      <c r="M1143" s="18">
        <v>32.200000000000003</v>
      </c>
      <c r="N1143" s="18">
        <v>1114.28</v>
      </c>
      <c r="O1143" s="18">
        <v>-18.099999999999998</v>
      </c>
      <c r="P1143" s="18">
        <v>1.2075070821529745</v>
      </c>
      <c r="Q1143" s="8">
        <v>34.1</v>
      </c>
      <c r="R1143" s="8">
        <v>30.64</v>
      </c>
      <c r="S1143" s="8">
        <v>28.24</v>
      </c>
      <c r="T1143" s="8">
        <v>27.8</v>
      </c>
      <c r="U1143" s="8">
        <v>27.58</v>
      </c>
      <c r="V1143" s="8">
        <v>27.39</v>
      </c>
      <c r="W1143" s="8">
        <v>27.16</v>
      </c>
      <c r="X1143" s="38" t="s">
        <v>222</v>
      </c>
      <c r="Y1143" s="8">
        <v>202.91</v>
      </c>
      <c r="Z1143" s="8">
        <v>202.91</v>
      </c>
      <c r="AA1143">
        <v>81557.070000000007</v>
      </c>
      <c r="AB1143">
        <v>119113.2</v>
      </c>
      <c r="AC1143">
        <v>147029.78</v>
      </c>
      <c r="AD1143">
        <v>143746.63</v>
      </c>
      <c r="AE1143">
        <v>149203.59</v>
      </c>
      <c r="AF1143" s="38">
        <v>73170.2</v>
      </c>
      <c r="AG1143" s="38">
        <v>81557.070000000007</v>
      </c>
    </row>
    <row r="1144" spans="2:33" x14ac:dyDescent="0.25">
      <c r="B1144" s="25">
        <v>39724</v>
      </c>
      <c r="C1144" s="3">
        <v>1140</v>
      </c>
      <c r="D1144" s="10">
        <v>25</v>
      </c>
      <c r="E1144" s="9">
        <v>13</v>
      </c>
      <c r="F1144" s="9">
        <v>12</v>
      </c>
      <c r="G1144" s="9" t="s">
        <v>299</v>
      </c>
      <c r="H1144" s="18">
        <v>0.1</v>
      </c>
      <c r="I1144">
        <v>3.0598583303786953E-5</v>
      </c>
      <c r="J1144" s="18">
        <v>45.14</v>
      </c>
      <c r="K1144" s="18">
        <v>37.299999999999997</v>
      </c>
      <c r="L1144" s="18">
        <v>1.2101876675603218</v>
      </c>
      <c r="M1144" s="18">
        <v>32.659999999999997</v>
      </c>
      <c r="N1144" s="18">
        <v>1099.23</v>
      </c>
      <c r="O1144" s="18">
        <v>-17.54</v>
      </c>
      <c r="P1144" s="18">
        <v>1.248949579831933</v>
      </c>
      <c r="Q1144" s="8">
        <v>35.67</v>
      </c>
      <c r="R1144" s="8">
        <v>31.2</v>
      </c>
      <c r="S1144" s="8">
        <v>28.56</v>
      </c>
      <c r="T1144" s="8">
        <v>28.05</v>
      </c>
      <c r="U1144" s="8">
        <v>27.84</v>
      </c>
      <c r="V1144" s="8">
        <v>27.56</v>
      </c>
      <c r="W1144" s="8">
        <v>27.6</v>
      </c>
      <c r="X1144" s="38" t="s">
        <v>222</v>
      </c>
      <c r="Y1144" s="8">
        <v>206.48</v>
      </c>
      <c r="Z1144" s="8">
        <v>206.48</v>
      </c>
      <c r="AA1144">
        <v>84287.92</v>
      </c>
      <c r="AB1144">
        <v>120913.56</v>
      </c>
      <c r="AC1144">
        <v>148536.64000000001</v>
      </c>
      <c r="AD1144">
        <v>145073.56</v>
      </c>
      <c r="AE1144">
        <v>150603.51999999999</v>
      </c>
      <c r="AF1144" s="38">
        <v>75617.990000000005</v>
      </c>
      <c r="AG1144" s="38">
        <v>84287.92</v>
      </c>
    </row>
    <row r="1145" spans="2:33" x14ac:dyDescent="0.25">
      <c r="B1145" s="25">
        <v>39727</v>
      </c>
      <c r="C1145" s="3">
        <v>1141</v>
      </c>
      <c r="D1145" s="10">
        <v>25</v>
      </c>
      <c r="E1145" s="9">
        <v>12</v>
      </c>
      <c r="F1145" s="9">
        <v>13</v>
      </c>
      <c r="G1145" s="9" t="s">
        <v>299</v>
      </c>
      <c r="H1145" s="18">
        <v>0.1</v>
      </c>
      <c r="I1145">
        <v>9.1798558759847992E-5</v>
      </c>
      <c r="J1145" s="18">
        <v>52.05</v>
      </c>
      <c r="K1145" s="18">
        <v>39.130000000000003</v>
      </c>
      <c r="L1145" s="18">
        <v>1.3301814464605162</v>
      </c>
      <c r="M1145" s="18">
        <v>33.64</v>
      </c>
      <c r="N1145" s="18">
        <v>1056.8900000000001</v>
      </c>
      <c r="O1145" s="18">
        <v>-24.189999999999998</v>
      </c>
      <c r="P1145" s="18">
        <v>1.2745566166439291</v>
      </c>
      <c r="Q1145" s="8">
        <v>37.369999999999997</v>
      </c>
      <c r="R1145" s="8">
        <v>31.94</v>
      </c>
      <c r="S1145" s="8">
        <v>29.32</v>
      </c>
      <c r="T1145" s="8">
        <v>28.66</v>
      </c>
      <c r="U1145" s="8">
        <v>28.27</v>
      </c>
      <c r="V1145" s="8">
        <v>28.3</v>
      </c>
      <c r="W1145" s="8">
        <v>27.86</v>
      </c>
      <c r="X1145" s="38" t="s">
        <v>222</v>
      </c>
      <c r="Y1145" s="8">
        <v>211.72000000000003</v>
      </c>
      <c r="Z1145" s="8">
        <v>211.72000000000003</v>
      </c>
      <c r="AA1145">
        <v>87330.93</v>
      </c>
      <c r="AB1145">
        <v>123966.63</v>
      </c>
      <c r="AC1145">
        <v>152130.51</v>
      </c>
      <c r="AD1145">
        <v>147768.12</v>
      </c>
      <c r="AE1145">
        <v>153509.39000000001</v>
      </c>
      <c r="AF1145" s="38">
        <v>78341.05</v>
      </c>
      <c r="AG1145" s="38">
        <v>87330.93</v>
      </c>
    </row>
    <row r="1146" spans="2:33" x14ac:dyDescent="0.25">
      <c r="B1146" s="25">
        <v>39728</v>
      </c>
      <c r="C1146" s="3">
        <v>1142</v>
      </c>
      <c r="D1146" s="10">
        <v>25</v>
      </c>
      <c r="E1146" s="9">
        <v>11</v>
      </c>
      <c r="F1146" s="9">
        <v>14</v>
      </c>
      <c r="G1146" s="9" t="s">
        <v>299</v>
      </c>
      <c r="H1146" s="18">
        <v>0.1</v>
      </c>
      <c r="I1146">
        <v>1.2785294130734925E-5</v>
      </c>
      <c r="J1146" s="18">
        <v>53.68</v>
      </c>
      <c r="K1146" s="18">
        <v>40.549999999999997</v>
      </c>
      <c r="L1146" s="18">
        <v>1.3237977805178793</v>
      </c>
      <c r="M1146" s="18">
        <v>34.450000000000003</v>
      </c>
      <c r="N1146" s="18">
        <v>996.23</v>
      </c>
      <c r="O1146" s="18">
        <v>-25.96</v>
      </c>
      <c r="P1146" s="18">
        <v>1.374630299046993</v>
      </c>
      <c r="Q1146" s="8">
        <v>41.83</v>
      </c>
      <c r="R1146" s="8">
        <v>34.32</v>
      </c>
      <c r="S1146" s="8">
        <v>30.43</v>
      </c>
      <c r="T1146" s="8">
        <v>29.73</v>
      </c>
      <c r="U1146" s="8">
        <v>28.85</v>
      </c>
      <c r="V1146" s="8">
        <v>27.96</v>
      </c>
      <c r="W1146" s="8">
        <v>27.72</v>
      </c>
      <c r="X1146" s="38" t="s">
        <v>222</v>
      </c>
      <c r="Y1146" s="8">
        <v>220.84</v>
      </c>
      <c r="Z1146" s="8">
        <v>220.84</v>
      </c>
      <c r="AA1146">
        <v>95714.79</v>
      </c>
      <c r="AB1146">
        <v>130757.07</v>
      </c>
      <c r="AC1146">
        <v>157847.65</v>
      </c>
      <c r="AD1146">
        <v>151903.54</v>
      </c>
      <c r="AE1146">
        <v>154656.4</v>
      </c>
      <c r="AF1146" s="38">
        <v>85860.87</v>
      </c>
      <c r="AG1146" s="38">
        <v>95714.79</v>
      </c>
    </row>
    <row r="1147" spans="2:33" x14ac:dyDescent="0.25">
      <c r="B1147" s="25">
        <v>39729</v>
      </c>
      <c r="C1147" s="3">
        <v>1143</v>
      </c>
      <c r="D1147" s="10">
        <v>25</v>
      </c>
      <c r="E1147" s="9">
        <v>10</v>
      </c>
      <c r="F1147" s="9">
        <v>15</v>
      </c>
      <c r="G1147" s="9" t="s">
        <v>299</v>
      </c>
      <c r="H1147" s="18">
        <v>0.1</v>
      </c>
      <c r="I1147">
        <v>1.2785294130734925E-5</v>
      </c>
      <c r="J1147" s="18">
        <v>57.53</v>
      </c>
      <c r="K1147" s="18">
        <v>42.22</v>
      </c>
      <c r="L1147" s="18">
        <v>1.362624348649929</v>
      </c>
      <c r="M1147" s="18">
        <v>38.130000000000003</v>
      </c>
      <c r="N1147" s="18">
        <v>984.94</v>
      </c>
      <c r="O1147" s="18">
        <v>-29.8</v>
      </c>
      <c r="P1147" s="18">
        <v>1.4597885293175266</v>
      </c>
      <c r="Q1147" s="8">
        <v>45.56</v>
      </c>
      <c r="R1147" s="8">
        <v>35.39</v>
      </c>
      <c r="S1147" s="8">
        <v>31.21</v>
      </c>
      <c r="T1147" s="8">
        <v>30.2</v>
      </c>
      <c r="U1147" s="8">
        <v>28.96</v>
      </c>
      <c r="V1147" s="8">
        <v>28.02</v>
      </c>
      <c r="W1147" s="8">
        <v>27.73</v>
      </c>
      <c r="X1147" s="38" t="s">
        <v>222</v>
      </c>
      <c r="Y1147" s="8">
        <v>227.07</v>
      </c>
      <c r="Z1147" s="8">
        <v>227.07</v>
      </c>
      <c r="AA1147">
        <v>101188.51</v>
      </c>
      <c r="AB1147">
        <v>134421.54</v>
      </c>
      <c r="AC1147">
        <v>160974.01</v>
      </c>
      <c r="AD1147">
        <v>153226.74</v>
      </c>
      <c r="AE1147">
        <v>155318.07999999999</v>
      </c>
      <c r="AF1147" s="38">
        <v>90769.97</v>
      </c>
      <c r="AG1147" s="38">
        <v>101188.51</v>
      </c>
    </row>
    <row r="1148" spans="2:33" x14ac:dyDescent="0.25">
      <c r="B1148" s="25">
        <v>39730</v>
      </c>
      <c r="C1148" s="3">
        <v>1144</v>
      </c>
      <c r="D1148" s="10">
        <v>25</v>
      </c>
      <c r="E1148" s="9">
        <v>9</v>
      </c>
      <c r="F1148" s="9">
        <v>16</v>
      </c>
      <c r="G1148" s="9" t="s">
        <v>299</v>
      </c>
      <c r="H1148" s="18">
        <v>0.1</v>
      </c>
      <c r="I1148">
        <v>1.2785294130734925E-5</v>
      </c>
      <c r="J1148" s="18">
        <v>63.92</v>
      </c>
      <c r="K1148" s="18">
        <v>48.01</v>
      </c>
      <c r="L1148" s="18">
        <v>1.3313892938971048</v>
      </c>
      <c r="M1148" s="18">
        <v>42.33</v>
      </c>
      <c r="N1148" s="18">
        <v>909.92</v>
      </c>
      <c r="O1148" s="18">
        <v>-34.86</v>
      </c>
      <c r="P1148" s="18">
        <v>1.5668064709406828</v>
      </c>
      <c r="Q1148" s="8">
        <v>52.3</v>
      </c>
      <c r="R1148" s="8">
        <v>37.68</v>
      </c>
      <c r="S1148" s="8">
        <v>33.380000000000003</v>
      </c>
      <c r="T1148" s="8">
        <v>31.6</v>
      </c>
      <c r="U1148" s="8">
        <v>30.96</v>
      </c>
      <c r="V1148" s="8">
        <v>28.98</v>
      </c>
      <c r="W1148" s="8">
        <v>29.06</v>
      </c>
      <c r="X1148" s="38" t="s">
        <v>222</v>
      </c>
      <c r="Y1148" s="8">
        <v>243.95999999999998</v>
      </c>
      <c r="Z1148" s="8">
        <v>243.95999999999998</v>
      </c>
      <c r="AA1148">
        <v>111274.66</v>
      </c>
      <c r="AB1148">
        <v>143517.06</v>
      </c>
      <c r="AC1148">
        <v>169809.64</v>
      </c>
      <c r="AD1148">
        <v>162524.51999999999</v>
      </c>
      <c r="AE1148">
        <v>163149.91</v>
      </c>
      <c r="AF1148" s="38">
        <v>99816.47</v>
      </c>
      <c r="AG1148" s="38">
        <v>111274.66</v>
      </c>
    </row>
    <row r="1149" spans="2:33" x14ac:dyDescent="0.25">
      <c r="B1149" s="25">
        <v>39731</v>
      </c>
      <c r="C1149" s="3">
        <v>1145</v>
      </c>
      <c r="D1149" s="10">
        <v>25</v>
      </c>
      <c r="E1149" s="9">
        <v>8</v>
      </c>
      <c r="F1149" s="9">
        <v>-8</v>
      </c>
      <c r="G1149" s="9" t="s">
        <v>299</v>
      </c>
      <c r="H1149" s="18">
        <v>0.1</v>
      </c>
      <c r="I1149">
        <v>1.2785294130734925E-5</v>
      </c>
      <c r="J1149" s="18">
        <v>69.95</v>
      </c>
      <c r="K1149" s="18">
        <v>50.91</v>
      </c>
      <c r="L1149" s="18">
        <v>1.3739933215478297</v>
      </c>
      <c r="M1149" s="18">
        <v>45.22</v>
      </c>
      <c r="N1149" s="18">
        <v>899.22</v>
      </c>
      <c r="O1149" s="18">
        <v>-41.040000000000006</v>
      </c>
      <c r="P1149" s="18">
        <v>1.6783071914767684</v>
      </c>
      <c r="Q1149" s="8">
        <v>56.71</v>
      </c>
      <c r="R1149" s="8">
        <v>38.31</v>
      </c>
      <c r="S1149" s="8">
        <v>33.79</v>
      </c>
      <c r="T1149" s="8">
        <v>32.42</v>
      </c>
      <c r="U1149" s="8">
        <v>31.35</v>
      </c>
      <c r="V1149" s="8">
        <v>29.3</v>
      </c>
      <c r="W1149" s="8">
        <v>28.91</v>
      </c>
      <c r="X1149" s="38" t="s">
        <v>222</v>
      </c>
      <c r="Y1149" s="8">
        <v>250.79000000000002</v>
      </c>
      <c r="Z1149" s="8">
        <v>250.79000000000002</v>
      </c>
      <c r="AA1149">
        <v>116108.67</v>
      </c>
      <c r="AB1149">
        <v>145502.6</v>
      </c>
      <c r="AC1149">
        <v>173447.69</v>
      </c>
      <c r="AD1149">
        <v>165278.03</v>
      </c>
      <c r="AE1149">
        <v>164733.13</v>
      </c>
      <c r="AF1149" s="38">
        <v>104151.44</v>
      </c>
      <c r="AG1149" s="38">
        <v>116108.67</v>
      </c>
    </row>
    <row r="1150" spans="2:33" x14ac:dyDescent="0.25">
      <c r="B1150" s="25">
        <v>39734</v>
      </c>
      <c r="C1150" s="3">
        <v>1146</v>
      </c>
      <c r="D1150" s="10">
        <v>25</v>
      </c>
      <c r="E1150" s="9">
        <v>7</v>
      </c>
      <c r="F1150" s="9">
        <v>-7</v>
      </c>
      <c r="G1150" s="9" t="s">
        <v>299</v>
      </c>
      <c r="H1150" s="18">
        <v>0.1</v>
      </c>
      <c r="I1150">
        <v>3.8356372785486315E-5</v>
      </c>
      <c r="J1150" s="18">
        <v>54.99</v>
      </c>
      <c r="K1150" s="18">
        <v>42.38</v>
      </c>
      <c r="L1150" s="18">
        <v>1.2975460122699387</v>
      </c>
      <c r="M1150" s="18">
        <v>37.85</v>
      </c>
      <c r="N1150" s="18">
        <v>1003.35</v>
      </c>
      <c r="O1150" s="18">
        <v>-27.410000000000004</v>
      </c>
      <c r="P1150" s="18">
        <v>1.593455003146633</v>
      </c>
      <c r="Q1150" s="8">
        <v>50.64</v>
      </c>
      <c r="R1150" s="8">
        <v>36.07</v>
      </c>
      <c r="S1150" s="8">
        <v>31.78</v>
      </c>
      <c r="T1150" s="8">
        <v>30.52</v>
      </c>
      <c r="U1150" s="8">
        <v>29.83</v>
      </c>
      <c r="V1150" s="8">
        <v>28.17</v>
      </c>
      <c r="W1150" s="8">
        <v>27.58</v>
      </c>
      <c r="X1150" s="38" t="s">
        <v>222</v>
      </c>
      <c r="Y1150" s="8">
        <v>234.59000000000003</v>
      </c>
      <c r="Z1150" s="8">
        <v>234.59000000000003</v>
      </c>
      <c r="AA1150">
        <v>107264.05</v>
      </c>
      <c r="AB1150">
        <v>136898.13</v>
      </c>
      <c r="AC1150">
        <v>163245.32</v>
      </c>
      <c r="AD1150">
        <v>156791.10999999999</v>
      </c>
      <c r="AE1150">
        <v>157207.88</v>
      </c>
      <c r="AF1150" s="38">
        <v>96213.67</v>
      </c>
      <c r="AG1150" s="38">
        <v>107264.05</v>
      </c>
    </row>
    <row r="1151" spans="2:33" x14ac:dyDescent="0.25">
      <c r="B1151" s="25">
        <v>39735</v>
      </c>
      <c r="C1151" s="3">
        <v>1147</v>
      </c>
      <c r="D1151" s="10">
        <v>25</v>
      </c>
      <c r="E1151" s="9">
        <v>6</v>
      </c>
      <c r="F1151" s="9">
        <v>-6</v>
      </c>
      <c r="G1151" s="9" t="s">
        <v>299</v>
      </c>
      <c r="H1151" s="18">
        <v>0.1</v>
      </c>
      <c r="I1151">
        <v>1.2785294130734925E-5</v>
      </c>
      <c r="J1151" s="18">
        <v>55.13</v>
      </c>
      <c r="K1151" s="18">
        <v>42.99</v>
      </c>
      <c r="L1151" s="18">
        <v>1.2823912537799489</v>
      </c>
      <c r="M1151" s="18">
        <v>38.65</v>
      </c>
      <c r="N1151" s="18">
        <v>998.01</v>
      </c>
      <c r="O1151" s="18">
        <v>-27.1</v>
      </c>
      <c r="P1151" s="18">
        <v>1.5214019851116622</v>
      </c>
      <c r="Q1151" s="8">
        <v>49.05</v>
      </c>
      <c r="R1151" s="8">
        <v>37.94</v>
      </c>
      <c r="S1151" s="8">
        <v>32.24</v>
      </c>
      <c r="T1151" s="8">
        <v>31.38</v>
      </c>
      <c r="U1151" s="8">
        <v>30.58</v>
      </c>
      <c r="V1151" s="8">
        <v>28.85</v>
      </c>
      <c r="W1151" s="8">
        <v>28.03</v>
      </c>
      <c r="X1151" s="38" t="s">
        <v>222</v>
      </c>
      <c r="Y1151" s="8">
        <v>238.07</v>
      </c>
      <c r="Z1151" s="8">
        <v>238.07</v>
      </c>
      <c r="AA1151">
        <v>110083.74</v>
      </c>
      <c r="AB1151">
        <v>140231.21</v>
      </c>
      <c r="AC1151">
        <v>167293.79999999999</v>
      </c>
      <c r="AD1151">
        <v>160851.46</v>
      </c>
      <c r="AE1151">
        <v>160814.43</v>
      </c>
      <c r="AF1151" s="38">
        <v>98741.64</v>
      </c>
      <c r="AG1151" s="38">
        <v>110083.74</v>
      </c>
    </row>
    <row r="1152" spans="2:33" x14ac:dyDescent="0.25">
      <c r="B1152" s="25">
        <v>39736</v>
      </c>
      <c r="C1152" s="3">
        <v>1148</v>
      </c>
      <c r="D1152" s="10">
        <v>25</v>
      </c>
      <c r="E1152" s="9">
        <v>5</v>
      </c>
      <c r="F1152" s="9">
        <v>-5</v>
      </c>
      <c r="G1152" s="9" t="s">
        <v>299</v>
      </c>
      <c r="H1152" s="18">
        <v>0.1</v>
      </c>
      <c r="I1152">
        <v>1.3897769870707677E-5</v>
      </c>
      <c r="J1152" s="18">
        <v>69.25</v>
      </c>
      <c r="K1152" s="18">
        <v>49.45</v>
      </c>
      <c r="L1152" s="18">
        <v>1.4004044489383214</v>
      </c>
      <c r="M1152" s="18">
        <v>44.59</v>
      </c>
      <c r="N1152" s="18">
        <v>907.84</v>
      </c>
      <c r="O1152" s="18">
        <v>-39.69</v>
      </c>
      <c r="P1152" s="18">
        <v>1.6365682137834037</v>
      </c>
      <c r="Q1152" s="8">
        <v>58.18</v>
      </c>
      <c r="R1152" s="8">
        <v>42.7</v>
      </c>
      <c r="S1152" s="8">
        <v>35.549999999999997</v>
      </c>
      <c r="T1152" s="8">
        <v>34.49</v>
      </c>
      <c r="U1152" s="8">
        <v>33.85</v>
      </c>
      <c r="V1152" s="8">
        <v>31.13</v>
      </c>
      <c r="W1152" s="8">
        <v>29.56</v>
      </c>
      <c r="X1152" s="38" t="s">
        <v>222</v>
      </c>
      <c r="Y1152" s="8">
        <v>265.45999999999998</v>
      </c>
      <c r="Z1152" s="8">
        <v>265.45999999999998</v>
      </c>
      <c r="AA1152">
        <v>125528.02</v>
      </c>
      <c r="AB1152">
        <v>155356.96</v>
      </c>
      <c r="AC1152">
        <v>183997.93</v>
      </c>
      <c r="AD1152">
        <v>177797</v>
      </c>
      <c r="AE1152">
        <v>174312.45</v>
      </c>
      <c r="AF1152" s="38">
        <v>112593.3</v>
      </c>
      <c r="AG1152" s="38">
        <v>125528.02</v>
      </c>
    </row>
    <row r="1153" spans="2:33" x14ac:dyDescent="0.25">
      <c r="B1153" s="25">
        <v>39737</v>
      </c>
      <c r="C1153" s="3">
        <v>1149</v>
      </c>
      <c r="D1153" s="10">
        <v>25</v>
      </c>
      <c r="E1153" s="9">
        <v>4</v>
      </c>
      <c r="F1153" s="9">
        <v>-4</v>
      </c>
      <c r="G1153" s="9" t="s">
        <v>299</v>
      </c>
      <c r="H1153" s="18">
        <v>0.1</v>
      </c>
      <c r="I1153">
        <v>1.3897769870707677E-5</v>
      </c>
      <c r="J1153" s="18">
        <v>67.61</v>
      </c>
      <c r="K1153" s="18">
        <v>48.74</v>
      </c>
      <c r="L1153" s="18">
        <v>1.3871563397620024</v>
      </c>
      <c r="M1153" s="18">
        <v>43.53</v>
      </c>
      <c r="N1153" s="18">
        <v>946.43</v>
      </c>
      <c r="O1153" s="18">
        <v>-36.44</v>
      </c>
      <c r="P1153" s="18">
        <v>1.8009585565266424</v>
      </c>
      <c r="Q1153" s="8">
        <v>63.88</v>
      </c>
      <c r="R1153" s="8">
        <v>42.78</v>
      </c>
      <c r="S1153" s="8">
        <v>35.47</v>
      </c>
      <c r="T1153" s="8">
        <v>34.71</v>
      </c>
      <c r="U1153" s="8">
        <v>34.32</v>
      </c>
      <c r="V1153" s="8">
        <v>32.65</v>
      </c>
      <c r="W1153" s="8">
        <v>31.17</v>
      </c>
      <c r="X1153" s="38" t="s">
        <v>222</v>
      </c>
      <c r="Y1153" s="8">
        <v>274.98</v>
      </c>
      <c r="Z1153" s="8">
        <v>274.98</v>
      </c>
      <c r="AA1153">
        <v>128250.56</v>
      </c>
      <c r="AB1153">
        <v>155128.79999999999</v>
      </c>
      <c r="AC1153">
        <v>184913.59</v>
      </c>
      <c r="AD1153">
        <v>180051.23</v>
      </c>
      <c r="AE1153">
        <v>180490.95</v>
      </c>
      <c r="AF1153" s="38">
        <v>115033.74</v>
      </c>
      <c r="AG1153" s="38">
        <v>128250.56</v>
      </c>
    </row>
    <row r="1154" spans="2:33" x14ac:dyDescent="0.25">
      <c r="B1154" s="25">
        <v>39738</v>
      </c>
      <c r="C1154" s="3">
        <v>1150</v>
      </c>
      <c r="D1154" s="10">
        <v>25</v>
      </c>
      <c r="E1154" s="9">
        <v>3</v>
      </c>
      <c r="F1154" s="9">
        <v>-3</v>
      </c>
      <c r="G1154" s="9" t="s">
        <v>299</v>
      </c>
      <c r="H1154" s="18">
        <v>0.1</v>
      </c>
      <c r="I1154">
        <v>1.3897769870707677E-5</v>
      </c>
      <c r="J1154" s="18">
        <v>70.33</v>
      </c>
      <c r="K1154" s="18">
        <v>51.13</v>
      </c>
      <c r="L1154" s="18">
        <v>1.3755133972227653</v>
      </c>
      <c r="M1154" s="18">
        <v>45.79</v>
      </c>
      <c r="N1154" s="18">
        <v>940.55</v>
      </c>
      <c r="O1154" s="18">
        <v>-38.68</v>
      </c>
      <c r="P1154" s="18">
        <v>1.6966201716738196</v>
      </c>
      <c r="Q1154" s="8">
        <v>63.25</v>
      </c>
      <c r="R1154" s="8">
        <v>47.04</v>
      </c>
      <c r="S1154" s="8">
        <v>37.28</v>
      </c>
      <c r="T1154" s="8">
        <v>36.08</v>
      </c>
      <c r="U1154" s="8">
        <v>34.75</v>
      </c>
      <c r="V1154" s="8">
        <v>33.1</v>
      </c>
      <c r="W1154" s="8">
        <v>31.65</v>
      </c>
      <c r="X1154" s="38" t="s">
        <v>222</v>
      </c>
      <c r="Y1154" s="8">
        <v>283.14999999999998</v>
      </c>
      <c r="Z1154" s="8">
        <v>283.14999999999998</v>
      </c>
      <c r="AA1154">
        <v>138648.93</v>
      </c>
      <c r="AB1154">
        <v>164110.76999999999</v>
      </c>
      <c r="AC1154">
        <v>192476.1</v>
      </c>
      <c r="AD1154">
        <v>182897.52</v>
      </c>
      <c r="AE1154">
        <v>183179.45</v>
      </c>
      <c r="AF1154" s="38">
        <v>124358.91</v>
      </c>
      <c r="AG1154" s="38">
        <v>138648.93</v>
      </c>
    </row>
    <row r="1155" spans="2:33" x14ac:dyDescent="0.25">
      <c r="B1155" s="25">
        <v>39741</v>
      </c>
      <c r="C1155" s="3">
        <v>1151</v>
      </c>
      <c r="D1155" s="10">
        <v>25</v>
      </c>
      <c r="E1155" s="9">
        <v>2</v>
      </c>
      <c r="F1155" s="9">
        <v>-2</v>
      </c>
      <c r="G1155" s="9" t="s">
        <v>299</v>
      </c>
      <c r="H1155" s="18">
        <v>0.1</v>
      </c>
      <c r="I1155">
        <v>4.169388905861382E-5</v>
      </c>
      <c r="J1155" s="18">
        <v>52.97</v>
      </c>
      <c r="K1155" s="18">
        <v>43.62</v>
      </c>
      <c r="L1155" s="18">
        <v>1.214351215038973</v>
      </c>
      <c r="M1155" s="18">
        <v>40.17</v>
      </c>
      <c r="N1155" s="18">
        <v>985.4</v>
      </c>
      <c r="O1155" s="18">
        <v>-22.06</v>
      </c>
      <c r="P1155" s="18">
        <v>1.50316091954023</v>
      </c>
      <c r="Q1155" s="8">
        <v>52.31</v>
      </c>
      <c r="R1155" s="8">
        <v>45.05</v>
      </c>
      <c r="S1155" s="8">
        <v>34.799999999999997</v>
      </c>
      <c r="T1155" s="8">
        <v>34.22</v>
      </c>
      <c r="U1155" s="8">
        <v>33.79</v>
      </c>
      <c r="V1155" s="8">
        <v>32.119999999999997</v>
      </c>
      <c r="W1155" s="8">
        <v>30.91</v>
      </c>
      <c r="X1155" s="38" t="s">
        <v>222</v>
      </c>
      <c r="Y1155" s="8">
        <v>263.2</v>
      </c>
      <c r="Z1155" s="8">
        <v>263.2</v>
      </c>
      <c r="AA1155">
        <v>130892.84</v>
      </c>
      <c r="AB1155">
        <v>153593.35999999999</v>
      </c>
      <c r="AC1155">
        <v>182324.01</v>
      </c>
      <c r="AD1155">
        <v>177490.06</v>
      </c>
      <c r="AE1155">
        <v>178106.35</v>
      </c>
      <c r="AF1155" s="38">
        <v>117397.03</v>
      </c>
      <c r="AG1155" s="38">
        <v>130892.84</v>
      </c>
    </row>
    <row r="1156" spans="2:33" x14ac:dyDescent="0.25">
      <c r="B1156" s="25">
        <v>39742</v>
      </c>
      <c r="C1156" s="3">
        <v>1152</v>
      </c>
      <c r="D1156" s="10">
        <v>25</v>
      </c>
      <c r="E1156" s="9">
        <v>1</v>
      </c>
      <c r="F1156" s="9">
        <v>-1</v>
      </c>
      <c r="G1156" s="9" t="s">
        <v>299</v>
      </c>
      <c r="H1156" s="18">
        <v>0.1</v>
      </c>
      <c r="I1156">
        <v>3.4777799072793769E-5</v>
      </c>
      <c r="J1156" s="18">
        <v>53.11</v>
      </c>
      <c r="K1156" s="18">
        <v>43.79</v>
      </c>
      <c r="L1156" s="18">
        <v>1.212833980360813</v>
      </c>
      <c r="M1156" s="18">
        <v>40.68</v>
      </c>
      <c r="N1156" s="18">
        <v>955.05</v>
      </c>
      <c r="O1156" s="18">
        <v>-21.14</v>
      </c>
      <c r="P1156" s="18">
        <v>1.4297319252640128</v>
      </c>
      <c r="Q1156" s="8">
        <v>52.8</v>
      </c>
      <c r="R1156" s="8">
        <v>43.8</v>
      </c>
      <c r="S1156" s="8">
        <v>36.93</v>
      </c>
      <c r="T1156" s="8">
        <v>34.950000000000003</v>
      </c>
      <c r="U1156" s="8">
        <v>33.82</v>
      </c>
      <c r="V1156" s="8">
        <v>32.51</v>
      </c>
      <c r="W1156" s="8">
        <v>31.97</v>
      </c>
      <c r="X1156" s="38" t="s">
        <v>222</v>
      </c>
      <c r="Y1156" s="8">
        <v>266.77999999999997</v>
      </c>
      <c r="Z1156" s="8">
        <v>266.77999999999997</v>
      </c>
      <c r="AA1156">
        <v>127489.7</v>
      </c>
      <c r="AB1156">
        <v>162300.44</v>
      </c>
      <c r="AC1156">
        <v>186515.32</v>
      </c>
      <c r="AD1156">
        <v>177800.74</v>
      </c>
      <c r="AE1156">
        <v>180807.13</v>
      </c>
      <c r="AF1156" s="38">
        <v>114340.69</v>
      </c>
      <c r="AG1156" s="38">
        <v>127489.7</v>
      </c>
    </row>
    <row r="1157" spans="2:33" x14ac:dyDescent="0.25">
      <c r="B1157" s="25">
        <v>39743</v>
      </c>
      <c r="C1157" s="3">
        <v>1153</v>
      </c>
      <c r="D1157" s="10">
        <v>20</v>
      </c>
      <c r="E1157" s="9">
        <v>20</v>
      </c>
      <c r="F1157" s="9">
        <v>0</v>
      </c>
      <c r="G1157" s="9" t="s">
        <v>300</v>
      </c>
      <c r="H1157" s="18">
        <v>0.1</v>
      </c>
      <c r="I1157">
        <v>3.4777799072793769E-5</v>
      </c>
      <c r="J1157" s="18">
        <v>69.650000000000006</v>
      </c>
      <c r="K1157" s="18">
        <v>49.83</v>
      </c>
      <c r="L1157" s="18">
        <v>1.3977523580172588</v>
      </c>
      <c r="M1157" s="18">
        <v>45.28</v>
      </c>
      <c r="N1157" s="18">
        <v>896.78</v>
      </c>
      <c r="O1157" s="18">
        <v>-36.820000000000007</v>
      </c>
      <c r="P1157" s="18">
        <v>1.2768824306472919</v>
      </c>
      <c r="Q1157" s="8">
        <v>48.33</v>
      </c>
      <c r="R1157" s="8">
        <v>39.71</v>
      </c>
      <c r="S1157" s="8">
        <v>37.85</v>
      </c>
      <c r="T1157" s="8">
        <v>36.03</v>
      </c>
      <c r="U1157" s="8">
        <v>34.869999999999997</v>
      </c>
      <c r="V1157" s="8">
        <v>33.9</v>
      </c>
      <c r="W1157" s="8">
        <v>32.83</v>
      </c>
      <c r="X1157" s="38" t="s">
        <v>222</v>
      </c>
      <c r="Y1157" s="8">
        <v>263.52</v>
      </c>
      <c r="Z1157" s="8">
        <v>263.52</v>
      </c>
      <c r="AA1157">
        <v>140679.71</v>
      </c>
      <c r="AB1157">
        <v>174523.66</v>
      </c>
      <c r="AC1157">
        <v>201998.04</v>
      </c>
      <c r="AD1157">
        <v>189425.48</v>
      </c>
      <c r="AE1157">
        <v>192769.13</v>
      </c>
      <c r="AF1157" s="38">
        <v>126166.34</v>
      </c>
      <c r="AG1157" s="38">
        <v>140679.71</v>
      </c>
    </row>
    <row r="1158" spans="2:33" x14ac:dyDescent="0.25">
      <c r="B1158" s="25">
        <v>39744</v>
      </c>
      <c r="C1158" s="3">
        <v>1154</v>
      </c>
      <c r="D1158" s="10">
        <v>20</v>
      </c>
      <c r="E1158" s="9">
        <v>19</v>
      </c>
      <c r="F1158" s="9">
        <v>1</v>
      </c>
      <c r="G1158" s="9" t="s">
        <v>300</v>
      </c>
      <c r="H1158" s="18">
        <v>0.1</v>
      </c>
      <c r="I1158">
        <v>3.4777799072793769E-5</v>
      </c>
      <c r="J1158" s="18">
        <v>67.8</v>
      </c>
      <c r="K1158" s="18">
        <v>49.76</v>
      </c>
      <c r="L1158" s="18">
        <v>1.362540192926045</v>
      </c>
      <c r="M1158" s="18">
        <v>45.47</v>
      </c>
      <c r="N1158" s="18">
        <v>908.11</v>
      </c>
      <c r="O1158" s="18">
        <v>-34.059999999999995</v>
      </c>
      <c r="P1158" s="18">
        <v>1.3125163998950409</v>
      </c>
      <c r="Q1158" s="8">
        <v>50.02</v>
      </c>
      <c r="R1158" s="8">
        <v>40.14</v>
      </c>
      <c r="S1158" s="8">
        <v>38.11</v>
      </c>
      <c r="T1158" s="8">
        <v>36.479999999999997</v>
      </c>
      <c r="U1158" s="8">
        <v>35.119999999999997</v>
      </c>
      <c r="V1158" s="8">
        <v>34.590000000000003</v>
      </c>
      <c r="W1158" s="8">
        <v>33.74</v>
      </c>
      <c r="X1158" s="38" t="s">
        <v>222</v>
      </c>
      <c r="Y1158" s="8">
        <v>268.2</v>
      </c>
      <c r="Z1158" s="8">
        <v>268.2</v>
      </c>
      <c r="AA1158">
        <v>145463.10999999999</v>
      </c>
      <c r="AB1158">
        <v>176386.55</v>
      </c>
      <c r="AC1158">
        <v>203446.8</v>
      </c>
      <c r="AD1158">
        <v>191749.07</v>
      </c>
      <c r="AE1158">
        <v>195378.88</v>
      </c>
      <c r="AF1158" s="38">
        <v>130451.87</v>
      </c>
      <c r="AG1158" s="38">
        <v>145463.10999999999</v>
      </c>
    </row>
    <row r="1159" spans="2:33" x14ac:dyDescent="0.25">
      <c r="B1159" s="25">
        <v>39745</v>
      </c>
      <c r="C1159" s="3">
        <v>1155</v>
      </c>
      <c r="D1159" s="10">
        <v>20</v>
      </c>
      <c r="E1159" s="9">
        <v>18</v>
      </c>
      <c r="F1159" s="9">
        <v>2</v>
      </c>
      <c r="G1159" s="9" t="s">
        <v>300</v>
      </c>
      <c r="H1159" s="18">
        <v>0.1</v>
      </c>
      <c r="I1159">
        <v>3.4777799072793769E-5</v>
      </c>
      <c r="J1159" s="18">
        <v>79.13</v>
      </c>
      <c r="K1159" s="18">
        <v>55.3</v>
      </c>
      <c r="L1159" s="18">
        <v>1.4309222423146473</v>
      </c>
      <c r="M1159" s="18">
        <v>50.85</v>
      </c>
      <c r="N1159" s="18">
        <v>876.77</v>
      </c>
      <c r="O1159" s="18">
        <v>-43.139999999999993</v>
      </c>
      <c r="P1159" s="18">
        <v>1.3718358318997297</v>
      </c>
      <c r="Q1159" s="8">
        <v>55.82</v>
      </c>
      <c r="R1159" s="8">
        <v>43.56</v>
      </c>
      <c r="S1159" s="8">
        <v>40.69</v>
      </c>
      <c r="T1159" s="8">
        <v>39.229999999999997</v>
      </c>
      <c r="U1159" s="8">
        <v>37.75</v>
      </c>
      <c r="V1159" s="8">
        <v>37.39</v>
      </c>
      <c r="W1159" s="8">
        <v>35.99</v>
      </c>
      <c r="X1159" s="38" t="s">
        <v>222</v>
      </c>
      <c r="Y1159" s="8">
        <v>290.43</v>
      </c>
      <c r="Z1159" s="8">
        <v>290.43</v>
      </c>
      <c r="AA1159">
        <v>161968.94</v>
      </c>
      <c r="AB1159">
        <v>191126.53</v>
      </c>
      <c r="AC1159">
        <v>217377.28</v>
      </c>
      <c r="AD1159">
        <v>206201.29</v>
      </c>
      <c r="AE1159">
        <v>210382.75</v>
      </c>
      <c r="AF1159" s="38">
        <v>145249.82</v>
      </c>
      <c r="AG1159" s="38">
        <v>161968.94</v>
      </c>
    </row>
    <row r="1160" spans="2:33" x14ac:dyDescent="0.25">
      <c r="B1160" s="25">
        <v>39748</v>
      </c>
      <c r="C1160" s="3">
        <v>1156</v>
      </c>
      <c r="D1160" s="10">
        <v>20</v>
      </c>
      <c r="E1160" s="9">
        <v>17</v>
      </c>
      <c r="F1160" s="9">
        <v>3</v>
      </c>
      <c r="G1160" s="9" t="s">
        <v>300</v>
      </c>
      <c r="H1160" s="18">
        <v>0.1</v>
      </c>
      <c r="I1160">
        <v>1.0433702574608184E-4</v>
      </c>
      <c r="J1160" s="18">
        <v>80.06</v>
      </c>
      <c r="K1160" s="18">
        <v>62.84</v>
      </c>
      <c r="L1160" s="18">
        <v>1.2740292807129217</v>
      </c>
      <c r="M1160" s="18">
        <v>52.29</v>
      </c>
      <c r="N1160" s="18">
        <v>848.92</v>
      </c>
      <c r="O1160" s="18">
        <v>-42.550000000000004</v>
      </c>
      <c r="P1160" s="18">
        <v>1.4191000478697942</v>
      </c>
      <c r="Q1160" s="8">
        <v>59.29</v>
      </c>
      <c r="R1160" s="8">
        <v>44.88</v>
      </c>
      <c r="S1160" s="8">
        <v>41.78</v>
      </c>
      <c r="T1160" s="8">
        <v>39.979999999999997</v>
      </c>
      <c r="U1160" s="8">
        <v>38.75</v>
      </c>
      <c r="V1160" s="8">
        <v>38.409999999999997</v>
      </c>
      <c r="W1160" s="8">
        <v>37.51</v>
      </c>
      <c r="X1160" s="38" t="s">
        <v>222</v>
      </c>
      <c r="Y1160" s="8">
        <v>300.59999999999997</v>
      </c>
      <c r="Z1160" s="8">
        <v>300.59999999999997</v>
      </c>
      <c r="AA1160">
        <v>171429.85</v>
      </c>
      <c r="AB1160">
        <v>196843.11</v>
      </c>
      <c r="AC1160">
        <v>222980.62</v>
      </c>
      <c r="AD1160">
        <v>210385.63</v>
      </c>
      <c r="AE1160">
        <v>215735.21</v>
      </c>
      <c r="AF1160" s="38">
        <v>153718.98000000001</v>
      </c>
      <c r="AG1160" s="38">
        <v>171429.85</v>
      </c>
    </row>
    <row r="1161" spans="2:33" x14ac:dyDescent="0.25">
      <c r="B1161" s="25">
        <v>39749</v>
      </c>
      <c r="C1161" s="3">
        <v>1157</v>
      </c>
      <c r="D1161" s="10">
        <v>20</v>
      </c>
      <c r="E1161" s="9">
        <v>16</v>
      </c>
      <c r="F1161" s="9">
        <v>4</v>
      </c>
      <c r="G1161" s="9" t="s">
        <v>300</v>
      </c>
      <c r="H1161" s="18">
        <v>0.1</v>
      </c>
      <c r="I1161">
        <v>2.5028793918968617E-5</v>
      </c>
      <c r="J1161" s="18">
        <v>66.959999999999994</v>
      </c>
      <c r="K1161" s="18">
        <v>54.38</v>
      </c>
      <c r="L1161" s="18">
        <v>1.2313350496506066</v>
      </c>
      <c r="M1161" s="18">
        <v>47.54</v>
      </c>
      <c r="N1161" s="18">
        <v>940.51</v>
      </c>
      <c r="O1161" s="18">
        <v>-31.969999999999992</v>
      </c>
      <c r="P1161" s="18">
        <v>1.3698979591836735</v>
      </c>
      <c r="Q1161" s="8">
        <v>53.7</v>
      </c>
      <c r="R1161" s="8">
        <v>42.77</v>
      </c>
      <c r="S1161" s="8">
        <v>39.200000000000003</v>
      </c>
      <c r="T1161" s="8">
        <v>37.159999999999997</v>
      </c>
      <c r="U1161" s="8">
        <v>35.79</v>
      </c>
      <c r="V1161" s="8">
        <v>35.47</v>
      </c>
      <c r="W1161" s="8">
        <v>34.99</v>
      </c>
      <c r="X1161" s="38" t="s">
        <v>222</v>
      </c>
      <c r="Y1161" s="8">
        <v>279.08</v>
      </c>
      <c r="Z1161" s="8">
        <v>279.08</v>
      </c>
      <c r="AA1161">
        <v>156560.76</v>
      </c>
      <c r="AB1161">
        <v>187045.91</v>
      </c>
      <c r="AC1161">
        <v>208838.61</v>
      </c>
      <c r="AD1161">
        <v>195311.16</v>
      </c>
      <c r="AE1161">
        <v>199724.06</v>
      </c>
      <c r="AF1161" s="38">
        <v>140382.21</v>
      </c>
      <c r="AG1161" s="38">
        <v>156560.76</v>
      </c>
    </row>
    <row r="1162" spans="2:33" x14ac:dyDescent="0.25">
      <c r="B1162" s="25">
        <v>39750</v>
      </c>
      <c r="C1162" s="3">
        <v>1158</v>
      </c>
      <c r="D1162" s="10">
        <v>20</v>
      </c>
      <c r="E1162" s="9">
        <v>15</v>
      </c>
      <c r="F1162" s="9">
        <v>5</v>
      </c>
      <c r="G1162" s="9" t="s">
        <v>300</v>
      </c>
      <c r="H1162" s="18">
        <v>0.1</v>
      </c>
      <c r="I1162">
        <v>2.5028793918968617E-5</v>
      </c>
      <c r="J1162" s="18">
        <v>69.959999999999994</v>
      </c>
      <c r="K1162" s="18">
        <v>57.82</v>
      </c>
      <c r="L1162" s="18">
        <v>1.2099619508820476</v>
      </c>
      <c r="M1162" s="18">
        <v>50.06</v>
      </c>
      <c r="N1162" s="18">
        <v>930.09</v>
      </c>
      <c r="O1162" s="18">
        <v>-34.359999999999992</v>
      </c>
      <c r="P1162" s="18">
        <v>1.3665213178294573</v>
      </c>
      <c r="Q1162" s="8">
        <v>56.41</v>
      </c>
      <c r="R1162" s="8">
        <v>44.16</v>
      </c>
      <c r="S1162" s="8">
        <v>41.28</v>
      </c>
      <c r="T1162" s="8">
        <v>38.47</v>
      </c>
      <c r="U1162" s="8">
        <v>36.74</v>
      </c>
      <c r="V1162" s="8">
        <v>34.96</v>
      </c>
      <c r="W1162" s="8">
        <v>35.6</v>
      </c>
      <c r="X1162" s="38" t="s">
        <v>222</v>
      </c>
      <c r="Y1162" s="8">
        <v>287.62</v>
      </c>
      <c r="Z1162" s="8">
        <v>287.62</v>
      </c>
      <c r="AA1162">
        <v>163875.51</v>
      </c>
      <c r="AB1162">
        <v>194029.5</v>
      </c>
      <c r="AC1162">
        <v>219032.07</v>
      </c>
      <c r="AD1162">
        <v>201787.96</v>
      </c>
      <c r="AE1162">
        <v>202645.01</v>
      </c>
      <c r="AF1162" s="38">
        <v>146937.56</v>
      </c>
      <c r="AG1162" s="38">
        <v>163875.51</v>
      </c>
    </row>
    <row r="1163" spans="2:33" x14ac:dyDescent="0.25">
      <c r="B1163" s="25">
        <v>39751</v>
      </c>
      <c r="C1163" s="3">
        <v>1159</v>
      </c>
      <c r="D1163" s="10">
        <v>20</v>
      </c>
      <c r="E1163" s="9">
        <v>14</v>
      </c>
      <c r="F1163" s="9">
        <v>6</v>
      </c>
      <c r="G1163" s="9" t="s">
        <v>300</v>
      </c>
      <c r="H1163" s="18">
        <v>0.1</v>
      </c>
      <c r="I1163">
        <v>2.5028793918968617E-5</v>
      </c>
      <c r="J1163" s="18">
        <v>62.9</v>
      </c>
      <c r="K1163" s="18">
        <v>53.75</v>
      </c>
      <c r="L1163" s="18">
        <v>1.1702325581395348</v>
      </c>
      <c r="M1163" s="18">
        <v>47.82</v>
      </c>
      <c r="N1163" s="18">
        <v>954.09</v>
      </c>
      <c r="O1163" s="18">
        <v>-26.4</v>
      </c>
      <c r="P1163" s="18">
        <v>1.33743961352657</v>
      </c>
      <c r="Q1163" s="8">
        <v>55.37</v>
      </c>
      <c r="R1163" s="8">
        <v>44.2</v>
      </c>
      <c r="S1163" s="8">
        <v>41.4</v>
      </c>
      <c r="T1163" s="8">
        <v>38.840000000000003</v>
      </c>
      <c r="U1163" s="8">
        <v>37.409999999999997</v>
      </c>
      <c r="V1163" s="8">
        <v>35.770000000000003</v>
      </c>
      <c r="W1163" s="8">
        <v>36.5</v>
      </c>
      <c r="X1163" s="38" t="s">
        <v>222</v>
      </c>
      <c r="Y1163" s="8">
        <v>289.49</v>
      </c>
      <c r="Z1163" s="8">
        <v>289.49</v>
      </c>
      <c r="AA1163">
        <v>161654.62</v>
      </c>
      <c r="AB1163">
        <v>194321.17</v>
      </c>
      <c r="AC1163">
        <v>220093.79</v>
      </c>
      <c r="AD1163">
        <v>204238.86</v>
      </c>
      <c r="AE1163">
        <v>206374.51</v>
      </c>
      <c r="AF1163" s="38">
        <v>144942.54</v>
      </c>
      <c r="AG1163" s="38">
        <v>161654.62</v>
      </c>
    </row>
    <row r="1164" spans="2:33" x14ac:dyDescent="0.25">
      <c r="B1164" s="25">
        <v>39752</v>
      </c>
      <c r="C1164" s="3">
        <v>1160</v>
      </c>
      <c r="D1164" s="10">
        <v>20</v>
      </c>
      <c r="E1164" s="9">
        <v>13</v>
      </c>
      <c r="F1164" s="9">
        <v>7</v>
      </c>
      <c r="G1164" s="9" t="s">
        <v>300</v>
      </c>
      <c r="H1164" s="18">
        <v>0.1</v>
      </c>
      <c r="I1164">
        <v>2.5028793918968617E-5</v>
      </c>
      <c r="J1164" s="18">
        <v>59.89</v>
      </c>
      <c r="K1164" s="18">
        <v>53.57</v>
      </c>
      <c r="L1164" s="18">
        <v>1.1179764793727833</v>
      </c>
      <c r="M1164" s="18">
        <v>48.44</v>
      </c>
      <c r="N1164" s="18">
        <v>968.75</v>
      </c>
      <c r="O1164" s="18">
        <v>-24.43</v>
      </c>
      <c r="P1164" s="18">
        <v>1.3002144388849179</v>
      </c>
      <c r="Q1164" s="8">
        <v>54.57</v>
      </c>
      <c r="R1164" s="8">
        <v>44.93</v>
      </c>
      <c r="S1164" s="8">
        <v>41.97</v>
      </c>
      <c r="T1164" s="8">
        <v>39.340000000000003</v>
      </c>
      <c r="U1164" s="8">
        <v>37.75</v>
      </c>
      <c r="V1164" s="8">
        <v>35.950000000000003</v>
      </c>
      <c r="W1164" s="8">
        <v>35.46</v>
      </c>
      <c r="X1164" s="38" t="s">
        <v>222</v>
      </c>
      <c r="Y1164" s="8">
        <v>289.96999999999997</v>
      </c>
      <c r="Z1164" s="8">
        <v>289.96999999999997</v>
      </c>
      <c r="AA1164">
        <v>160827.78</v>
      </c>
      <c r="AB1164">
        <v>197356.4</v>
      </c>
      <c r="AC1164">
        <v>223063.48</v>
      </c>
      <c r="AD1164">
        <v>206609.21</v>
      </c>
      <c r="AE1164">
        <v>207272.35</v>
      </c>
      <c r="AF1164" s="38">
        <v>144197.54999999999</v>
      </c>
      <c r="AG1164" s="38">
        <v>160827.78</v>
      </c>
    </row>
    <row r="1165" spans="2:33" x14ac:dyDescent="0.25">
      <c r="B1165" s="25">
        <v>39755</v>
      </c>
      <c r="C1165" s="3">
        <v>1161</v>
      </c>
      <c r="D1165" s="10">
        <v>20</v>
      </c>
      <c r="E1165" s="9">
        <v>12</v>
      </c>
      <c r="F1165" s="9">
        <v>8</v>
      </c>
      <c r="G1165" s="9" t="s">
        <v>300</v>
      </c>
      <c r="H1165" s="18">
        <v>0.1</v>
      </c>
      <c r="I1165">
        <v>7.5088261094258257E-5</v>
      </c>
      <c r="J1165" s="18">
        <v>53.68</v>
      </c>
      <c r="K1165" s="18">
        <v>51.2</v>
      </c>
      <c r="L1165" s="18">
        <v>1.0484374999999999</v>
      </c>
      <c r="M1165" s="18">
        <v>46.54</v>
      </c>
      <c r="N1165" s="18">
        <v>966.3</v>
      </c>
      <c r="O1165" s="18">
        <v>-18.869999999999997</v>
      </c>
      <c r="P1165" s="18">
        <v>1.2436572522738152</v>
      </c>
      <c r="Q1165" s="8">
        <v>51.96</v>
      </c>
      <c r="R1165" s="8">
        <v>44.71</v>
      </c>
      <c r="S1165" s="8">
        <v>41.78</v>
      </c>
      <c r="T1165" s="8">
        <v>39</v>
      </c>
      <c r="U1165" s="8">
        <v>37.200000000000003</v>
      </c>
      <c r="V1165" s="8">
        <v>35.69</v>
      </c>
      <c r="W1165" s="8">
        <v>34.81</v>
      </c>
      <c r="X1165" s="38" t="s">
        <v>222</v>
      </c>
      <c r="Y1165" s="8">
        <v>285.14999999999998</v>
      </c>
      <c r="Z1165" s="8">
        <v>285.14999999999998</v>
      </c>
      <c r="AA1165">
        <v>155594.57999999999</v>
      </c>
      <c r="AB1165">
        <v>196432.84</v>
      </c>
      <c r="AC1165">
        <v>221717.36</v>
      </c>
      <c r="AD1165">
        <v>204361.33</v>
      </c>
      <c r="AE1165">
        <v>204919.36</v>
      </c>
      <c r="AF1165" s="38">
        <v>139494.65</v>
      </c>
      <c r="AG1165" s="38">
        <v>155594.57999999999</v>
      </c>
    </row>
    <row r="1166" spans="2:33" x14ac:dyDescent="0.25">
      <c r="B1166" s="25">
        <v>39756</v>
      </c>
      <c r="C1166" s="3">
        <v>1162</v>
      </c>
      <c r="D1166" s="10">
        <v>20</v>
      </c>
      <c r="E1166" s="9">
        <v>11</v>
      </c>
      <c r="F1166" s="9">
        <v>9</v>
      </c>
      <c r="G1166" s="9" t="s">
        <v>300</v>
      </c>
      <c r="H1166" s="18">
        <v>0.1</v>
      </c>
      <c r="I1166">
        <v>1.473220140102427E-5</v>
      </c>
      <c r="J1166" s="18">
        <v>47.73</v>
      </c>
      <c r="K1166" s="18">
        <v>46.26</v>
      </c>
      <c r="L1166" s="18">
        <v>1.0317769130998702</v>
      </c>
      <c r="M1166" s="18">
        <v>43.28</v>
      </c>
      <c r="N1166" s="18">
        <v>1005.75</v>
      </c>
      <c r="O1166" s="18">
        <v>-13.29</v>
      </c>
      <c r="P1166" s="18">
        <v>1.1651191969887076</v>
      </c>
      <c r="Q1166" s="8">
        <v>46.43</v>
      </c>
      <c r="R1166" s="8">
        <v>41.86</v>
      </c>
      <c r="S1166" s="8">
        <v>39.85</v>
      </c>
      <c r="T1166" s="8">
        <v>37.840000000000003</v>
      </c>
      <c r="U1166" s="8">
        <v>35.6</v>
      </c>
      <c r="V1166" s="8">
        <v>34.39</v>
      </c>
      <c r="W1166" s="8">
        <v>34.44</v>
      </c>
      <c r="X1166" s="38" t="s">
        <v>222</v>
      </c>
      <c r="Y1166" s="8">
        <v>270.40999999999997</v>
      </c>
      <c r="Z1166" s="8">
        <v>270.40999999999997</v>
      </c>
      <c r="AA1166">
        <v>141781.15</v>
      </c>
      <c r="AB1166">
        <v>185407.99</v>
      </c>
      <c r="AC1166">
        <v>213057.95</v>
      </c>
      <c r="AD1166">
        <v>197097.45</v>
      </c>
      <c r="AE1166">
        <v>198021.54</v>
      </c>
      <c r="AF1166" s="38">
        <v>127108.49</v>
      </c>
      <c r="AG1166" s="38">
        <v>141781.15</v>
      </c>
    </row>
    <row r="1167" spans="2:33" x14ac:dyDescent="0.25">
      <c r="B1167" s="25">
        <v>39757</v>
      </c>
      <c r="C1167" s="3">
        <v>1163</v>
      </c>
      <c r="D1167" s="10">
        <v>20</v>
      </c>
      <c r="E1167" s="9">
        <v>10</v>
      </c>
      <c r="F1167" s="9">
        <v>10</v>
      </c>
      <c r="G1167" s="9" t="s">
        <v>300</v>
      </c>
      <c r="H1167" s="18">
        <v>0.1</v>
      </c>
      <c r="I1167">
        <v>1.473220140102427E-5</v>
      </c>
      <c r="J1167" s="18">
        <v>54.56</v>
      </c>
      <c r="K1167" s="18">
        <v>49.72</v>
      </c>
      <c r="L1167" s="18">
        <v>1.097345132743363</v>
      </c>
      <c r="M1167" s="18">
        <v>45.86</v>
      </c>
      <c r="N1167" s="18">
        <v>952.77</v>
      </c>
      <c r="O1167" s="18">
        <v>-18.980000000000004</v>
      </c>
      <c r="P1167" s="18">
        <v>1.189291637052831</v>
      </c>
      <c r="Q1167" s="8">
        <v>50.2</v>
      </c>
      <c r="R1167" s="8">
        <v>43.85</v>
      </c>
      <c r="S1167" s="8">
        <v>42.21</v>
      </c>
      <c r="T1167" s="8">
        <v>40.11</v>
      </c>
      <c r="U1167" s="8">
        <v>37.950000000000003</v>
      </c>
      <c r="V1167" s="8">
        <v>36.590000000000003</v>
      </c>
      <c r="W1167" s="8">
        <v>35.58</v>
      </c>
      <c r="X1167" s="38" t="s">
        <v>222</v>
      </c>
      <c r="Y1167" s="8">
        <v>286.49</v>
      </c>
      <c r="Z1167" s="8">
        <v>286.49</v>
      </c>
      <c r="AA1167">
        <v>151032.98000000001</v>
      </c>
      <c r="AB1167">
        <v>195281.3</v>
      </c>
      <c r="AC1167">
        <v>225758.45</v>
      </c>
      <c r="AD1167">
        <v>209499.46</v>
      </c>
      <c r="AE1167">
        <v>209695.28</v>
      </c>
      <c r="AF1167" s="38">
        <v>135400.99</v>
      </c>
      <c r="AG1167" s="38">
        <v>151032.98000000001</v>
      </c>
    </row>
    <row r="1168" spans="2:33" x14ac:dyDescent="0.25">
      <c r="B1168" s="25">
        <v>39758</v>
      </c>
      <c r="C1168" s="3">
        <v>1164</v>
      </c>
      <c r="D1168" s="10">
        <v>20</v>
      </c>
      <c r="E1168" s="9">
        <v>9</v>
      </c>
      <c r="F1168" s="9">
        <v>11</v>
      </c>
      <c r="G1168" s="9" t="s">
        <v>300</v>
      </c>
      <c r="H1168" s="18">
        <v>0.1</v>
      </c>
      <c r="I1168">
        <v>1.473220140102427E-5</v>
      </c>
      <c r="J1168" s="18">
        <v>63.68</v>
      </c>
      <c r="K1168" s="18">
        <v>56.14</v>
      </c>
      <c r="L1168" s="18">
        <v>1.1343070894193088</v>
      </c>
      <c r="M1168" s="18">
        <v>50.44</v>
      </c>
      <c r="N1168" s="18">
        <v>904.88</v>
      </c>
      <c r="O1168" s="18">
        <v>-27.729999999999997</v>
      </c>
      <c r="P1168" s="18">
        <v>1.2613362541073385</v>
      </c>
      <c r="Q1168" s="8">
        <v>57.58</v>
      </c>
      <c r="R1168" s="8">
        <v>47.8</v>
      </c>
      <c r="S1168" s="8">
        <v>45.65</v>
      </c>
      <c r="T1168" s="8">
        <v>42.51</v>
      </c>
      <c r="U1168" s="8">
        <v>39.81</v>
      </c>
      <c r="V1168" s="8">
        <v>38.75</v>
      </c>
      <c r="W1168" s="8">
        <v>35.950000000000003</v>
      </c>
      <c r="X1168" s="38" t="s">
        <v>222</v>
      </c>
      <c r="Y1168" s="8">
        <v>308.05</v>
      </c>
      <c r="Z1168" s="8">
        <v>308.05</v>
      </c>
      <c r="AA1168">
        <v>168798.94</v>
      </c>
      <c r="AB1168">
        <v>211969.12</v>
      </c>
      <c r="AC1168">
        <v>241532.7</v>
      </c>
      <c r="AD1168">
        <v>220822.04</v>
      </c>
      <c r="AE1168">
        <v>219613.97</v>
      </c>
      <c r="AF1168" s="38">
        <v>151326.17000000001</v>
      </c>
      <c r="AG1168" s="38">
        <v>168798.94</v>
      </c>
    </row>
    <row r="1169" spans="2:33" x14ac:dyDescent="0.25">
      <c r="B1169" s="25">
        <v>39759</v>
      </c>
      <c r="C1169" s="3">
        <v>1165</v>
      </c>
      <c r="D1169" s="10">
        <v>20</v>
      </c>
      <c r="E1169" s="9">
        <v>8</v>
      </c>
      <c r="F1169" s="9">
        <v>-8</v>
      </c>
      <c r="G1169" s="9" t="s">
        <v>300</v>
      </c>
      <c r="H1169" s="18">
        <v>0.1</v>
      </c>
      <c r="I1169">
        <v>1.473220140102427E-5</v>
      </c>
      <c r="J1169" s="18">
        <v>56.1</v>
      </c>
      <c r="K1169" s="18">
        <v>52.61</v>
      </c>
      <c r="L1169" s="18">
        <v>1.066337198251283</v>
      </c>
      <c r="M1169" s="18">
        <v>47.26</v>
      </c>
      <c r="N1169" s="18">
        <v>930.99</v>
      </c>
      <c r="O1169" s="18">
        <v>-18.29</v>
      </c>
      <c r="P1169" s="18">
        <v>1.2117516629711751</v>
      </c>
      <c r="Q1169" s="8">
        <v>54.65</v>
      </c>
      <c r="R1169" s="8">
        <v>47.48</v>
      </c>
      <c r="S1169" s="8">
        <v>45.1</v>
      </c>
      <c r="T1169" s="8">
        <v>42.02</v>
      </c>
      <c r="U1169" s="8">
        <v>39.42</v>
      </c>
      <c r="V1169" s="8">
        <v>38.29</v>
      </c>
      <c r="W1169" s="8">
        <v>37.81</v>
      </c>
      <c r="X1169" s="38" t="s">
        <v>222</v>
      </c>
      <c r="Y1169" s="8">
        <v>304.77000000000004</v>
      </c>
      <c r="Z1169" s="8">
        <v>304.77000000000004</v>
      </c>
      <c r="AA1169">
        <v>164349.04</v>
      </c>
      <c r="AB1169">
        <v>209884.91</v>
      </c>
      <c r="AC1169">
        <v>238699.63</v>
      </c>
      <c r="AD1169">
        <v>218503.12</v>
      </c>
      <c r="AE1169">
        <v>219748.45</v>
      </c>
      <c r="AF1169" s="38">
        <v>147334.66</v>
      </c>
      <c r="AG1169" s="38">
        <v>164349.04</v>
      </c>
    </row>
    <row r="1170" spans="2:33" x14ac:dyDescent="0.25">
      <c r="B1170" s="25">
        <v>39762</v>
      </c>
      <c r="C1170" s="3">
        <v>1166</v>
      </c>
      <c r="D1170" s="10">
        <v>20</v>
      </c>
      <c r="E1170" s="9">
        <v>7</v>
      </c>
      <c r="F1170" s="9">
        <v>-7</v>
      </c>
      <c r="G1170" s="9" t="s">
        <v>300</v>
      </c>
      <c r="H1170" s="18">
        <v>0.1</v>
      </c>
      <c r="I1170">
        <v>4.4197255319788908E-5</v>
      </c>
      <c r="J1170" s="18">
        <v>59.98</v>
      </c>
      <c r="K1170" s="18">
        <v>54.05</v>
      </c>
      <c r="L1170" s="18">
        <v>1.1097132284921369</v>
      </c>
      <c r="M1170" s="18">
        <v>48.94</v>
      </c>
      <c r="N1170" s="18">
        <v>919.21</v>
      </c>
      <c r="O1170" s="18">
        <v>-22.189999999999998</v>
      </c>
      <c r="P1170" s="18">
        <v>1.2354881266490765</v>
      </c>
      <c r="Q1170" s="8">
        <v>56.19</v>
      </c>
      <c r="R1170" s="8">
        <v>48.2</v>
      </c>
      <c r="S1170" s="8">
        <v>45.48</v>
      </c>
      <c r="T1170" s="8">
        <v>42.73</v>
      </c>
      <c r="U1170" s="8">
        <v>39.72</v>
      </c>
      <c r="V1170" s="8">
        <v>38.26</v>
      </c>
      <c r="W1170" s="8">
        <v>37.79</v>
      </c>
      <c r="X1170" s="38" t="s">
        <v>222</v>
      </c>
      <c r="Y1170" s="8">
        <v>308.37</v>
      </c>
      <c r="Z1170" s="8">
        <v>308.37</v>
      </c>
      <c r="AA1170">
        <v>167666.99</v>
      </c>
      <c r="AB1170">
        <v>212174.3</v>
      </c>
      <c r="AC1170">
        <v>242002.84</v>
      </c>
      <c r="AD1170">
        <v>220915.61</v>
      </c>
      <c r="AE1170">
        <v>220707.64</v>
      </c>
      <c r="AF1170" s="38">
        <v>150302.6</v>
      </c>
      <c r="AG1170" s="38">
        <v>167666.99</v>
      </c>
    </row>
    <row r="1171" spans="2:33" x14ac:dyDescent="0.25">
      <c r="B1171" s="25">
        <v>39763</v>
      </c>
      <c r="C1171" s="3">
        <v>1167</v>
      </c>
      <c r="D1171" s="10">
        <v>20</v>
      </c>
      <c r="E1171" s="9">
        <v>6</v>
      </c>
      <c r="F1171" s="9">
        <v>-6</v>
      </c>
      <c r="G1171" s="9" t="s">
        <v>300</v>
      </c>
      <c r="H1171" s="18">
        <v>0.1</v>
      </c>
      <c r="I1171">
        <v>9.8655869131825114E-6</v>
      </c>
      <c r="J1171" s="18">
        <v>61.44</v>
      </c>
      <c r="K1171" s="18">
        <v>55.63</v>
      </c>
      <c r="L1171" s="18">
        <v>1.1044400503325542</v>
      </c>
      <c r="M1171" s="18">
        <v>50.22</v>
      </c>
      <c r="N1171" s="18">
        <v>898.95</v>
      </c>
      <c r="O1171" s="18">
        <v>-23.199999999999996</v>
      </c>
      <c r="P1171" s="18">
        <v>1.2522522522522523</v>
      </c>
      <c r="Q1171" s="8">
        <v>58.38</v>
      </c>
      <c r="R1171" s="8">
        <v>49.38</v>
      </c>
      <c r="S1171" s="8">
        <v>46.62</v>
      </c>
      <c r="T1171" s="8">
        <v>43.54</v>
      </c>
      <c r="U1171" s="8">
        <v>40.51</v>
      </c>
      <c r="V1171" s="8">
        <v>38.86</v>
      </c>
      <c r="W1171" s="8">
        <v>38.24</v>
      </c>
      <c r="X1171" s="38" t="s">
        <v>222</v>
      </c>
      <c r="Y1171" s="8">
        <v>315.52999999999997</v>
      </c>
      <c r="Z1171" s="8">
        <v>315.52999999999997</v>
      </c>
      <c r="AA1171">
        <v>172582.97</v>
      </c>
      <c r="AB1171">
        <v>217456</v>
      </c>
      <c r="AC1171">
        <v>247055.87</v>
      </c>
      <c r="AD1171">
        <v>225246.59</v>
      </c>
      <c r="AE1171">
        <v>224376.61</v>
      </c>
      <c r="AF1171" s="38">
        <v>154707.97</v>
      </c>
      <c r="AG1171" s="38">
        <v>172582.97</v>
      </c>
    </row>
    <row r="1172" spans="2:33" x14ac:dyDescent="0.25">
      <c r="B1172" s="25">
        <v>39764</v>
      </c>
      <c r="C1172" s="3">
        <v>1168</v>
      </c>
      <c r="D1172" s="10">
        <v>20</v>
      </c>
      <c r="E1172" s="9">
        <v>5</v>
      </c>
      <c r="F1172" s="9">
        <v>-5</v>
      </c>
      <c r="G1172" s="9" t="s">
        <v>300</v>
      </c>
      <c r="H1172" s="18">
        <v>0.1</v>
      </c>
      <c r="I1172">
        <v>9.8655869131825114E-6</v>
      </c>
      <c r="J1172" s="18">
        <v>66.459999999999994</v>
      </c>
      <c r="K1172" s="18">
        <v>59.1</v>
      </c>
      <c r="L1172" s="18">
        <v>1.1245346869712352</v>
      </c>
      <c r="M1172" s="18">
        <v>52.95</v>
      </c>
      <c r="N1172" s="18">
        <v>852.3</v>
      </c>
      <c r="O1172" s="18">
        <v>-27.339999999999996</v>
      </c>
      <c r="P1172" s="18">
        <v>1.3328451882845189</v>
      </c>
      <c r="Q1172" s="8">
        <v>63.71</v>
      </c>
      <c r="R1172" s="8">
        <v>52.92</v>
      </c>
      <c r="S1172" s="8">
        <v>47.8</v>
      </c>
      <c r="T1172" s="8">
        <v>45.13</v>
      </c>
      <c r="U1172" s="8">
        <v>41.83</v>
      </c>
      <c r="V1172" s="8">
        <v>39.869999999999997</v>
      </c>
      <c r="W1172" s="8">
        <v>39.119999999999997</v>
      </c>
      <c r="X1172" s="38" t="s">
        <v>222</v>
      </c>
      <c r="Y1172" s="8">
        <v>330.38</v>
      </c>
      <c r="Z1172" s="8">
        <v>330.38</v>
      </c>
      <c r="AA1172">
        <v>185913.64</v>
      </c>
      <c r="AB1172">
        <v>225593.79</v>
      </c>
      <c r="AC1172">
        <v>255352.05</v>
      </c>
      <c r="AD1172">
        <v>232822.08</v>
      </c>
      <c r="AE1172">
        <v>230769.51</v>
      </c>
      <c r="AF1172" s="38">
        <v>166656.41</v>
      </c>
      <c r="AG1172" s="38">
        <v>185913.64</v>
      </c>
    </row>
    <row r="1173" spans="2:33" x14ac:dyDescent="0.25">
      <c r="B1173" s="25">
        <v>39765</v>
      </c>
      <c r="C1173" s="3">
        <v>1169</v>
      </c>
      <c r="D1173" s="10">
        <v>20</v>
      </c>
      <c r="E1173" s="9">
        <v>4</v>
      </c>
      <c r="F1173" s="9">
        <v>-4</v>
      </c>
      <c r="G1173" s="9" t="s">
        <v>300</v>
      </c>
      <c r="H1173" s="18">
        <v>0.1</v>
      </c>
      <c r="I1173">
        <v>9.8655869131825114E-6</v>
      </c>
      <c r="J1173" s="18">
        <v>59.83</v>
      </c>
      <c r="K1173" s="18">
        <v>54.1</v>
      </c>
      <c r="L1173" s="18">
        <v>1.1059149722735675</v>
      </c>
      <c r="M1173" s="18">
        <v>49.21</v>
      </c>
      <c r="N1173" s="18">
        <v>911.29</v>
      </c>
      <c r="O1173" s="18">
        <v>-21.82</v>
      </c>
      <c r="P1173" s="18">
        <v>1.2018174133558748</v>
      </c>
      <c r="Q1173" s="8">
        <v>56.87</v>
      </c>
      <c r="R1173" s="8">
        <v>50.03</v>
      </c>
      <c r="S1173" s="8">
        <v>47.32</v>
      </c>
      <c r="T1173" s="8">
        <v>44.28</v>
      </c>
      <c r="U1173" s="8">
        <v>40.53</v>
      </c>
      <c r="V1173" s="8">
        <v>39.15</v>
      </c>
      <c r="W1173" s="8">
        <v>38.01</v>
      </c>
      <c r="X1173" s="38" t="s">
        <v>222</v>
      </c>
      <c r="Y1173" s="8">
        <v>316.19</v>
      </c>
      <c r="Z1173" s="8">
        <v>316.19</v>
      </c>
      <c r="AA1173">
        <v>173493.78</v>
      </c>
      <c r="AB1173">
        <v>221151.05</v>
      </c>
      <c r="AC1173">
        <v>251015.19</v>
      </c>
      <c r="AD1173">
        <v>226194.24</v>
      </c>
      <c r="AE1173">
        <v>224950.64</v>
      </c>
      <c r="AF1173" s="38">
        <v>155521.37</v>
      </c>
      <c r="AG1173" s="38">
        <v>173493.78</v>
      </c>
    </row>
    <row r="1174" spans="2:33" x14ac:dyDescent="0.25">
      <c r="B1174" s="25">
        <v>39766</v>
      </c>
      <c r="C1174" s="3">
        <v>1170</v>
      </c>
      <c r="D1174" s="10">
        <v>20</v>
      </c>
      <c r="E1174" s="9">
        <v>3</v>
      </c>
      <c r="F1174" s="9">
        <v>-3</v>
      </c>
      <c r="G1174" s="9" t="s">
        <v>300</v>
      </c>
      <c r="H1174" s="18">
        <v>0.1</v>
      </c>
      <c r="I1174">
        <v>9.8655869131825114E-6</v>
      </c>
      <c r="J1174" s="18">
        <v>66.31</v>
      </c>
      <c r="K1174" s="18">
        <v>59.29</v>
      </c>
      <c r="L1174" s="18">
        <v>1.1184010794400405</v>
      </c>
      <c r="M1174" s="18">
        <v>53.93</v>
      </c>
      <c r="N1174" s="18">
        <v>873.29</v>
      </c>
      <c r="O1174" s="18">
        <v>-27.03</v>
      </c>
      <c r="P1174" s="18">
        <v>1.2666129681836489</v>
      </c>
      <c r="Q1174" s="8">
        <v>62.9</v>
      </c>
      <c r="R1174" s="8">
        <v>53.51</v>
      </c>
      <c r="S1174" s="8">
        <v>49.66</v>
      </c>
      <c r="T1174" s="8">
        <v>46.09</v>
      </c>
      <c r="U1174" s="8">
        <v>42.35</v>
      </c>
      <c r="V1174" s="8">
        <v>40.130000000000003</v>
      </c>
      <c r="W1174" s="8">
        <v>39.28</v>
      </c>
      <c r="X1174" s="38" t="s">
        <v>222</v>
      </c>
      <c r="Y1174" s="8">
        <v>333.91999999999996</v>
      </c>
      <c r="Z1174" s="8">
        <v>333.91999999999996</v>
      </c>
      <c r="AA1174">
        <v>186620.68</v>
      </c>
      <c r="AB1174">
        <v>232788.49</v>
      </c>
      <c r="AC1174">
        <v>261619.71</v>
      </c>
      <c r="AD1174">
        <v>236206.43</v>
      </c>
      <c r="AE1174">
        <v>232824.11</v>
      </c>
      <c r="AF1174" s="38">
        <v>167286.91</v>
      </c>
      <c r="AG1174" s="38">
        <v>186620.68</v>
      </c>
    </row>
    <row r="1175" spans="2:33" x14ac:dyDescent="0.25">
      <c r="B1175" s="25">
        <v>39769</v>
      </c>
      <c r="C1175" s="3">
        <v>1171</v>
      </c>
      <c r="D1175" s="10">
        <v>20</v>
      </c>
      <c r="E1175" s="9">
        <v>2</v>
      </c>
      <c r="F1175" s="9">
        <v>-2</v>
      </c>
      <c r="G1175" s="9" t="s">
        <v>300</v>
      </c>
      <c r="H1175" s="18">
        <v>0.1</v>
      </c>
      <c r="I1175">
        <v>2.9597052729979367E-5</v>
      </c>
      <c r="J1175" s="18">
        <v>69.150000000000006</v>
      </c>
      <c r="K1175" s="18">
        <v>62.51</v>
      </c>
      <c r="L1175" s="18">
        <v>1.1062230043193091</v>
      </c>
      <c r="M1175" s="18">
        <v>55.16</v>
      </c>
      <c r="N1175" s="18">
        <v>850.75</v>
      </c>
      <c r="O1175" s="18">
        <v>-29.000000000000007</v>
      </c>
      <c r="P1175" s="18">
        <v>1.314059176174821</v>
      </c>
      <c r="Q1175" s="8">
        <v>67.95</v>
      </c>
      <c r="R1175" s="8">
        <v>56.25</v>
      </c>
      <c r="S1175" s="8">
        <v>51.71</v>
      </c>
      <c r="T1175" s="8">
        <v>47.43</v>
      </c>
      <c r="U1175" s="8">
        <v>43.41</v>
      </c>
      <c r="V1175" s="8">
        <v>41.29</v>
      </c>
      <c r="W1175" s="8">
        <v>40.15</v>
      </c>
      <c r="X1175" s="38" t="s">
        <v>222</v>
      </c>
      <c r="Y1175" s="8">
        <v>348.19</v>
      </c>
      <c r="Z1175" s="8">
        <v>348.19</v>
      </c>
      <c r="AA1175">
        <v>196809.13</v>
      </c>
      <c r="AB1175">
        <v>242652.09</v>
      </c>
      <c r="AC1175">
        <v>269575.12</v>
      </c>
      <c r="AD1175">
        <v>242228.6</v>
      </c>
      <c r="AE1175">
        <v>238796.07</v>
      </c>
      <c r="AF1175" s="38">
        <v>176414.89</v>
      </c>
      <c r="AG1175" s="38">
        <v>196809.13</v>
      </c>
    </row>
    <row r="1176" spans="2:33" x14ac:dyDescent="0.25">
      <c r="B1176" s="25">
        <v>39770</v>
      </c>
      <c r="C1176" s="3">
        <v>1172</v>
      </c>
      <c r="D1176" s="10">
        <v>20</v>
      </c>
      <c r="E1176" s="9">
        <v>1</v>
      </c>
      <c r="F1176" s="9">
        <v>-1</v>
      </c>
      <c r="G1176" s="9" t="s">
        <v>300</v>
      </c>
      <c r="H1176" s="18">
        <v>0.1</v>
      </c>
      <c r="I1176">
        <v>4.1674654807088984E-6</v>
      </c>
      <c r="J1176" s="18">
        <v>67.64</v>
      </c>
      <c r="K1176" s="18">
        <v>61.39</v>
      </c>
      <c r="L1176" s="18">
        <v>1.1018081120703698</v>
      </c>
      <c r="M1176" s="18">
        <v>52.88</v>
      </c>
      <c r="N1176" s="18">
        <v>859.12</v>
      </c>
      <c r="O1176" s="18">
        <v>-26.990000000000002</v>
      </c>
      <c r="P1176" s="18">
        <v>1.274767065982126</v>
      </c>
      <c r="Q1176" s="8">
        <v>67.040000000000006</v>
      </c>
      <c r="R1176" s="8">
        <v>57.29</v>
      </c>
      <c r="S1176" s="8">
        <v>52.59</v>
      </c>
      <c r="T1176" s="8">
        <v>48.59</v>
      </c>
      <c r="U1176" s="8">
        <v>44.27</v>
      </c>
      <c r="V1176" s="8">
        <v>42.18</v>
      </c>
      <c r="W1176" s="8">
        <v>40.65</v>
      </c>
      <c r="X1176" s="38" t="s">
        <v>222</v>
      </c>
      <c r="Y1176" s="8">
        <v>352.61</v>
      </c>
      <c r="Z1176" s="8">
        <v>352.61</v>
      </c>
      <c r="AA1176">
        <v>200073.65</v>
      </c>
      <c r="AB1176">
        <v>246801.88</v>
      </c>
      <c r="AC1176">
        <v>276060.44</v>
      </c>
      <c r="AD1176">
        <v>247089.62</v>
      </c>
      <c r="AE1176">
        <v>243150.98</v>
      </c>
      <c r="AF1176" s="38">
        <v>179340.39</v>
      </c>
      <c r="AG1176" s="38">
        <v>200073.65</v>
      </c>
    </row>
    <row r="1177" spans="2:33" x14ac:dyDescent="0.25">
      <c r="B1177" s="25">
        <v>39771</v>
      </c>
      <c r="C1177" s="3">
        <v>1173</v>
      </c>
      <c r="D1177" s="10">
        <v>19</v>
      </c>
      <c r="E1177" s="9">
        <v>19</v>
      </c>
      <c r="F1177" s="9">
        <v>0</v>
      </c>
      <c r="G1177" s="9" t="s">
        <v>301</v>
      </c>
      <c r="H1177" s="18">
        <v>0.1</v>
      </c>
      <c r="I1177">
        <v>4.1674654807088984E-6</v>
      </c>
      <c r="J1177" s="18">
        <v>74.260000000000005</v>
      </c>
      <c r="K1177" s="18">
        <v>66.489999999999995</v>
      </c>
      <c r="L1177" s="18">
        <v>1.1168596781470899</v>
      </c>
      <c r="M1177" s="18">
        <v>58.59</v>
      </c>
      <c r="N1177" s="18">
        <v>806.58</v>
      </c>
      <c r="O1177" s="18">
        <v>-32.730000000000004</v>
      </c>
      <c r="P1177" s="18">
        <v>1.2035973976272485</v>
      </c>
      <c r="Q1177" s="8">
        <v>62.9</v>
      </c>
      <c r="R1177" s="8">
        <v>56.87</v>
      </c>
      <c r="S1177" s="8">
        <v>52.26</v>
      </c>
      <c r="T1177" s="8">
        <v>47.34</v>
      </c>
      <c r="U1177" s="8">
        <v>44.74</v>
      </c>
      <c r="V1177" s="8">
        <v>43.32</v>
      </c>
      <c r="W1177" s="8">
        <v>41.53</v>
      </c>
      <c r="X1177" s="38" t="s">
        <v>222</v>
      </c>
      <c r="Y1177" s="8">
        <v>348.96000000000004</v>
      </c>
      <c r="Z1177" s="8">
        <v>348.96000000000004</v>
      </c>
      <c r="AA1177">
        <v>219666.27</v>
      </c>
      <c r="AB1177">
        <v>266888.71000000002</v>
      </c>
      <c r="AC1177">
        <v>296912.42</v>
      </c>
      <c r="AD1177">
        <v>264225.62</v>
      </c>
      <c r="AE1177">
        <v>259030.46</v>
      </c>
      <c r="AF1177" s="38">
        <v>196901.91</v>
      </c>
      <c r="AG1177" s="38">
        <v>219666.27</v>
      </c>
    </row>
    <row r="1178" spans="2:33" x14ac:dyDescent="0.25">
      <c r="B1178" s="25">
        <v>39772</v>
      </c>
      <c r="C1178" s="3">
        <v>1174</v>
      </c>
      <c r="D1178" s="10">
        <v>19</v>
      </c>
      <c r="E1178" s="9">
        <v>18</v>
      </c>
      <c r="F1178" s="9">
        <v>1</v>
      </c>
      <c r="G1178" s="9" t="s">
        <v>301</v>
      </c>
      <c r="H1178" s="18">
        <v>0.1</v>
      </c>
      <c r="I1178">
        <v>4.1674654807088984E-6</v>
      </c>
      <c r="J1178" s="18">
        <v>80.86</v>
      </c>
      <c r="K1178" s="18">
        <v>69.239999999999995</v>
      </c>
      <c r="L1178" s="18">
        <v>1.1678220681686886</v>
      </c>
      <c r="M1178" s="18">
        <v>61.47</v>
      </c>
      <c r="N1178" s="18">
        <v>752.44</v>
      </c>
      <c r="O1178" s="18">
        <v>-38.22</v>
      </c>
      <c r="P1178" s="18">
        <v>1.2114505213096762</v>
      </c>
      <c r="Q1178" s="8">
        <v>66.23</v>
      </c>
      <c r="R1178" s="8">
        <v>59.77</v>
      </c>
      <c r="S1178" s="8">
        <v>54.67</v>
      </c>
      <c r="T1178" s="8">
        <v>50.58</v>
      </c>
      <c r="U1178" s="8">
        <v>47.02</v>
      </c>
      <c r="V1178" s="8">
        <v>44.57</v>
      </c>
      <c r="W1178" s="8">
        <v>42.64</v>
      </c>
      <c r="X1178" s="38" t="s">
        <v>222</v>
      </c>
      <c r="Y1178" s="8">
        <v>365.47999999999996</v>
      </c>
      <c r="Z1178" s="8">
        <v>365.47999999999996</v>
      </c>
      <c r="AA1178">
        <v>231276.11</v>
      </c>
      <c r="AB1178">
        <v>280436.18</v>
      </c>
      <c r="AC1178">
        <v>310923.55</v>
      </c>
      <c r="AD1178">
        <v>282080.2</v>
      </c>
      <c r="AE1178">
        <v>271797.43</v>
      </c>
      <c r="AF1178" s="38">
        <v>207307.79</v>
      </c>
      <c r="AG1178" s="38">
        <v>231276.11</v>
      </c>
    </row>
    <row r="1179" spans="2:33" x14ac:dyDescent="0.25">
      <c r="B1179" s="25">
        <v>39773</v>
      </c>
      <c r="C1179" s="3">
        <v>1175</v>
      </c>
      <c r="D1179" s="10">
        <v>19</v>
      </c>
      <c r="E1179" s="9">
        <v>17</v>
      </c>
      <c r="F1179" s="9">
        <v>2</v>
      </c>
      <c r="G1179" s="9" t="s">
        <v>301</v>
      </c>
      <c r="H1179" s="18">
        <v>0.1</v>
      </c>
      <c r="I1179">
        <v>4.1674654807088984E-6</v>
      </c>
      <c r="J1179" s="18">
        <v>72.67</v>
      </c>
      <c r="K1179" s="18">
        <v>64.349999999999994</v>
      </c>
      <c r="L1179" s="18">
        <v>1.1292929292929295</v>
      </c>
      <c r="M1179" s="18">
        <v>57.71</v>
      </c>
      <c r="N1179" s="18">
        <v>800.03</v>
      </c>
      <c r="O1179" s="18">
        <v>-29.78</v>
      </c>
      <c r="P1179" s="18">
        <v>1.1820749388062513</v>
      </c>
      <c r="Q1179" s="8">
        <v>62.78</v>
      </c>
      <c r="R1179" s="8">
        <v>56.9</v>
      </c>
      <c r="S1179" s="8">
        <v>53.11</v>
      </c>
      <c r="T1179" s="8">
        <v>49.06</v>
      </c>
      <c r="U1179" s="8">
        <v>45.83</v>
      </c>
      <c r="V1179" s="8">
        <v>43.12</v>
      </c>
      <c r="W1179" s="8">
        <v>42.89</v>
      </c>
      <c r="X1179" s="38" t="s">
        <v>222</v>
      </c>
      <c r="Y1179" s="8">
        <v>353.69</v>
      </c>
      <c r="Z1179" s="8">
        <v>353.69</v>
      </c>
      <c r="AA1179">
        <v>219320.06</v>
      </c>
      <c r="AB1179">
        <v>267502.34000000003</v>
      </c>
      <c r="AC1179">
        <v>302006.40000000002</v>
      </c>
      <c r="AD1179">
        <v>273736.37</v>
      </c>
      <c r="AE1179">
        <v>264156.84000000003</v>
      </c>
      <c r="AF1179" s="38">
        <v>196589.94</v>
      </c>
      <c r="AG1179" s="38">
        <v>219320.06</v>
      </c>
    </row>
    <row r="1180" spans="2:33" x14ac:dyDescent="0.25">
      <c r="B1180" s="25">
        <v>39776</v>
      </c>
      <c r="C1180" s="3">
        <v>1176</v>
      </c>
      <c r="D1180" s="10">
        <v>19</v>
      </c>
      <c r="E1180" s="9">
        <v>16</v>
      </c>
      <c r="F1180" s="9">
        <v>3</v>
      </c>
      <c r="G1180" s="9" t="s">
        <v>301</v>
      </c>
      <c r="H1180" s="18">
        <v>0.1</v>
      </c>
      <c r="I1180">
        <v>1.2502448545781419E-5</v>
      </c>
      <c r="J1180" s="18">
        <v>64.7</v>
      </c>
      <c r="K1180" s="18">
        <v>59.5</v>
      </c>
      <c r="L1180" s="18">
        <v>1.0873949579831934</v>
      </c>
      <c r="M1180" s="18">
        <v>52.22</v>
      </c>
      <c r="N1180" s="18">
        <v>851.81</v>
      </c>
      <c r="O1180" s="18">
        <v>-23.560000000000002</v>
      </c>
      <c r="P1180" s="18">
        <v>1.1651102722034572</v>
      </c>
      <c r="Q1180" s="8">
        <v>58.64</v>
      </c>
      <c r="R1180" s="8">
        <v>54.15</v>
      </c>
      <c r="S1180" s="8">
        <v>50.33</v>
      </c>
      <c r="T1180" s="8">
        <v>46.78</v>
      </c>
      <c r="U1180" s="8">
        <v>43.82</v>
      </c>
      <c r="V1180" s="8">
        <v>41.19</v>
      </c>
      <c r="W1180" s="8">
        <v>41.14</v>
      </c>
      <c r="X1180" s="38" t="s">
        <v>222</v>
      </c>
      <c r="Y1180" s="8">
        <v>336.04999999999995</v>
      </c>
      <c r="Z1180" s="8">
        <v>336.04999999999995</v>
      </c>
      <c r="AA1180">
        <v>205420.97</v>
      </c>
      <c r="AB1180">
        <v>254417.27</v>
      </c>
      <c r="AC1180">
        <v>286463.63</v>
      </c>
      <c r="AD1180">
        <v>261124.98</v>
      </c>
      <c r="AE1180">
        <v>252331.48</v>
      </c>
      <c r="AF1180" s="38">
        <v>184128.88</v>
      </c>
      <c r="AG1180" s="38">
        <v>205420.97</v>
      </c>
    </row>
    <row r="1181" spans="2:33" x14ac:dyDescent="0.25">
      <c r="B1181" s="25">
        <v>39777</v>
      </c>
      <c r="C1181" s="3">
        <v>1177</v>
      </c>
      <c r="D1181" s="10">
        <v>19</v>
      </c>
      <c r="E1181" s="9">
        <v>15</v>
      </c>
      <c r="F1181" s="9">
        <v>4</v>
      </c>
      <c r="G1181" s="9" t="s">
        <v>301</v>
      </c>
      <c r="H1181" s="18">
        <v>0.1</v>
      </c>
      <c r="I1181">
        <v>4.1674654807088984E-6</v>
      </c>
      <c r="J1181" s="18">
        <v>60.9</v>
      </c>
      <c r="K1181" s="18">
        <v>57.99</v>
      </c>
      <c r="L1181" s="18">
        <v>1.0501810657009829</v>
      </c>
      <c r="M1181" s="18">
        <v>51.57</v>
      </c>
      <c r="N1181" s="18">
        <v>857.39</v>
      </c>
      <c r="O1181" s="18">
        <v>-21.309999999999995</v>
      </c>
      <c r="P1181" s="18">
        <v>1.1645621181262729</v>
      </c>
      <c r="Q1181" s="8">
        <v>57.18</v>
      </c>
      <c r="R1181" s="8">
        <v>52.61</v>
      </c>
      <c r="S1181" s="8">
        <v>49.1</v>
      </c>
      <c r="T1181" s="8">
        <v>45.43</v>
      </c>
      <c r="U1181" s="8">
        <v>42.94</v>
      </c>
      <c r="V1181" s="8">
        <v>40.69</v>
      </c>
      <c r="W1181" s="8">
        <v>39.590000000000003</v>
      </c>
      <c r="X1181" s="38" t="s">
        <v>222</v>
      </c>
      <c r="Y1181" s="8">
        <v>327.53999999999996</v>
      </c>
      <c r="Z1181" s="8">
        <v>327.53999999999996</v>
      </c>
      <c r="AA1181">
        <v>200163.56</v>
      </c>
      <c r="AB1181">
        <v>247385</v>
      </c>
      <c r="AC1181">
        <v>279212.53999999998</v>
      </c>
      <c r="AD1181">
        <v>254048.44</v>
      </c>
      <c r="AE1181">
        <v>246976.67</v>
      </c>
      <c r="AF1181" s="38">
        <v>179415.64</v>
      </c>
      <c r="AG1181" s="38">
        <v>200163.56</v>
      </c>
    </row>
    <row r="1182" spans="2:33" x14ac:dyDescent="0.25">
      <c r="B1182" s="25">
        <v>39778</v>
      </c>
      <c r="C1182" s="3">
        <v>1178</v>
      </c>
      <c r="D1182" s="10">
        <v>19</v>
      </c>
      <c r="E1182" s="9">
        <v>14</v>
      </c>
      <c r="F1182" s="9">
        <v>5</v>
      </c>
      <c r="G1182" s="9" t="s">
        <v>301</v>
      </c>
      <c r="H1182" s="18">
        <v>0.1</v>
      </c>
      <c r="I1182">
        <v>4.1674654807088984E-6</v>
      </c>
      <c r="J1182" s="18">
        <v>54.92</v>
      </c>
      <c r="K1182" s="18">
        <v>53.73</v>
      </c>
      <c r="L1182" s="18">
        <v>1.0221477759166202</v>
      </c>
      <c r="M1182" s="18">
        <v>48.55</v>
      </c>
      <c r="N1182" s="18">
        <v>887.68</v>
      </c>
      <c r="O1182" s="18">
        <v>-15.68</v>
      </c>
      <c r="P1182" s="18">
        <v>1.1259792504763921</v>
      </c>
      <c r="Q1182" s="8">
        <v>53.18</v>
      </c>
      <c r="R1182" s="8">
        <v>50.85</v>
      </c>
      <c r="S1182" s="8">
        <v>47.23</v>
      </c>
      <c r="T1182" s="8">
        <v>43.61</v>
      </c>
      <c r="U1182" s="8">
        <v>41.34</v>
      </c>
      <c r="V1182" s="8">
        <v>39.5</v>
      </c>
      <c r="W1182" s="8">
        <v>39.24</v>
      </c>
      <c r="X1182" s="38" t="s">
        <v>222</v>
      </c>
      <c r="Y1182" s="8">
        <v>314.95000000000005</v>
      </c>
      <c r="Z1182" s="8">
        <v>314.95000000000005</v>
      </c>
      <c r="AA1182">
        <v>187969.05</v>
      </c>
      <c r="AB1182">
        <v>238823.63</v>
      </c>
      <c r="AC1182">
        <v>268442.7</v>
      </c>
      <c r="AD1182">
        <v>244051.45</v>
      </c>
      <c r="AE1182">
        <v>238798.62</v>
      </c>
      <c r="AF1182" s="38">
        <v>168484.41</v>
      </c>
      <c r="AG1182" s="38">
        <v>187969.05</v>
      </c>
    </row>
    <row r="1183" spans="2:33" x14ac:dyDescent="0.25">
      <c r="B1183" s="25">
        <v>39780</v>
      </c>
      <c r="C1183" s="3">
        <v>1179</v>
      </c>
      <c r="D1183" s="10">
        <v>19</v>
      </c>
      <c r="E1183" s="9">
        <v>13</v>
      </c>
      <c r="F1183" s="9">
        <v>6</v>
      </c>
      <c r="G1183" s="9" t="s">
        <v>301</v>
      </c>
      <c r="H1183" s="18">
        <v>0.1</v>
      </c>
      <c r="I1183">
        <v>8.3349483293027049E-6</v>
      </c>
      <c r="J1183" s="18">
        <v>55.28</v>
      </c>
      <c r="K1183" s="18">
        <v>54.18</v>
      </c>
      <c r="L1183" s="18">
        <v>1.0203026947212994</v>
      </c>
      <c r="M1183" s="18">
        <v>49.05</v>
      </c>
      <c r="N1183" s="18">
        <v>896.24</v>
      </c>
      <c r="O1183" s="18">
        <v>-16</v>
      </c>
      <c r="P1183" s="18">
        <v>1.1280474878100488</v>
      </c>
      <c r="Q1183" s="8">
        <v>53.21</v>
      </c>
      <c r="R1183" s="8">
        <v>50.6</v>
      </c>
      <c r="S1183" s="8">
        <v>47.17</v>
      </c>
      <c r="T1183" s="8">
        <v>43.52</v>
      </c>
      <c r="U1183" s="8">
        <v>40.98</v>
      </c>
      <c r="V1183" s="8">
        <v>39.79</v>
      </c>
      <c r="W1183" s="8">
        <v>39.28</v>
      </c>
      <c r="X1183" s="38" t="s">
        <v>222</v>
      </c>
      <c r="Y1183" s="8">
        <v>314.55000000000007</v>
      </c>
      <c r="Z1183" s="8">
        <v>314.55000000000007</v>
      </c>
      <c r="AA1183">
        <v>187761.23</v>
      </c>
      <c r="AB1183">
        <v>237912.74</v>
      </c>
      <c r="AC1183">
        <v>268040.27</v>
      </c>
      <c r="AD1183">
        <v>243056.28</v>
      </c>
      <c r="AE1183">
        <v>238569.81</v>
      </c>
      <c r="AF1183" s="38">
        <v>168296.72</v>
      </c>
      <c r="AG1183" s="38">
        <v>187761.23</v>
      </c>
    </row>
    <row r="1184" spans="2:33" x14ac:dyDescent="0.25">
      <c r="B1184" s="25">
        <v>39783</v>
      </c>
      <c r="C1184" s="3">
        <v>1180</v>
      </c>
      <c r="D1184" s="10">
        <v>19</v>
      </c>
      <c r="E1184" s="9">
        <v>12</v>
      </c>
      <c r="F1184" s="9">
        <v>7</v>
      </c>
      <c r="G1184" s="9" t="s">
        <v>301</v>
      </c>
      <c r="H1184" s="18">
        <v>0.1</v>
      </c>
      <c r="I1184">
        <v>1.2502448545781419E-5</v>
      </c>
      <c r="J1184" s="18">
        <v>68.510000000000005</v>
      </c>
      <c r="K1184" s="18">
        <v>62.39</v>
      </c>
      <c r="L1184" s="18">
        <v>1.0980926430517712</v>
      </c>
      <c r="M1184" s="18">
        <v>55.4</v>
      </c>
      <c r="N1184" s="18">
        <v>816.21</v>
      </c>
      <c r="O1184" s="18">
        <v>-24.750000000000007</v>
      </c>
      <c r="P1184" s="18">
        <v>1.1645155076093239</v>
      </c>
      <c r="Q1184" s="8">
        <v>60.45</v>
      </c>
      <c r="R1184" s="8">
        <v>56.29</v>
      </c>
      <c r="S1184" s="8">
        <v>51.91</v>
      </c>
      <c r="T1184" s="8">
        <v>48.13</v>
      </c>
      <c r="U1184" s="8">
        <v>45.47</v>
      </c>
      <c r="V1184" s="8">
        <v>43.67</v>
      </c>
      <c r="W1184" s="8">
        <v>43.76</v>
      </c>
      <c r="X1184" s="38" t="s">
        <v>222</v>
      </c>
      <c r="Y1184" s="8">
        <v>349.68</v>
      </c>
      <c r="Z1184" s="8">
        <v>349.68</v>
      </c>
      <c r="AA1184">
        <v>211729.27</v>
      </c>
      <c r="AB1184">
        <v>263666.59999999998</v>
      </c>
      <c r="AC1184">
        <v>295488.59999999998</v>
      </c>
      <c r="AD1184">
        <v>269119.3</v>
      </c>
      <c r="AE1184">
        <v>263711.40999999997</v>
      </c>
      <c r="AF1184" s="38">
        <v>189777.98</v>
      </c>
      <c r="AG1184" s="38">
        <v>211729.27</v>
      </c>
    </row>
    <row r="1185" spans="2:33" x14ac:dyDescent="0.25">
      <c r="B1185" s="25">
        <v>39784</v>
      </c>
      <c r="C1185" s="3">
        <v>1181</v>
      </c>
      <c r="D1185" s="10">
        <v>19</v>
      </c>
      <c r="E1185" s="9">
        <v>11</v>
      </c>
      <c r="F1185" s="9">
        <v>8</v>
      </c>
      <c r="G1185" s="9" t="s">
        <v>301</v>
      </c>
      <c r="H1185" s="18">
        <v>0.1</v>
      </c>
      <c r="I1185">
        <v>1.3889776309117252E-6</v>
      </c>
      <c r="J1185" s="18">
        <v>62.98</v>
      </c>
      <c r="K1185" s="18">
        <v>59.65</v>
      </c>
      <c r="L1185" s="18">
        <v>1.0558256496227996</v>
      </c>
      <c r="M1185" s="18">
        <v>53.49</v>
      </c>
      <c r="N1185" s="18">
        <v>848.81</v>
      </c>
      <c r="O1185" s="18">
        <v>-20.04</v>
      </c>
      <c r="P1185" s="18">
        <v>1.1187717265353418</v>
      </c>
      <c r="Q1185" s="8">
        <v>57.93</v>
      </c>
      <c r="R1185" s="8">
        <v>55.3</v>
      </c>
      <c r="S1185" s="8">
        <v>51.78</v>
      </c>
      <c r="T1185" s="8">
        <v>47.57</v>
      </c>
      <c r="U1185" s="8">
        <v>45.16</v>
      </c>
      <c r="V1185" s="8">
        <v>43.14</v>
      </c>
      <c r="W1185" s="8">
        <v>42.94</v>
      </c>
      <c r="X1185" s="38" t="s">
        <v>222</v>
      </c>
      <c r="Y1185" s="8">
        <v>343.82</v>
      </c>
      <c r="Z1185" s="8">
        <v>343.82</v>
      </c>
      <c r="AA1185">
        <v>204963.46</v>
      </c>
      <c r="AB1185">
        <v>260626.24</v>
      </c>
      <c r="AC1185">
        <v>293662.39</v>
      </c>
      <c r="AD1185">
        <v>266516.43</v>
      </c>
      <c r="AE1185">
        <v>260772.51</v>
      </c>
      <c r="AF1185" s="38">
        <v>183713.36</v>
      </c>
      <c r="AG1185" s="38">
        <v>204963.46</v>
      </c>
    </row>
    <row r="1186" spans="2:33" x14ac:dyDescent="0.25">
      <c r="B1186" s="25">
        <v>39785</v>
      </c>
      <c r="C1186" s="3">
        <v>1182</v>
      </c>
      <c r="D1186" s="10">
        <v>19</v>
      </c>
      <c r="E1186" s="9">
        <v>10</v>
      </c>
      <c r="F1186" s="9">
        <v>9</v>
      </c>
      <c r="G1186" s="9" t="s">
        <v>301</v>
      </c>
      <c r="H1186" s="18">
        <v>0.1</v>
      </c>
      <c r="I1186">
        <v>1.3889776309117252E-6</v>
      </c>
      <c r="J1186" s="18">
        <v>60.72</v>
      </c>
      <c r="K1186" s="18">
        <v>58.5</v>
      </c>
      <c r="L1186" s="18">
        <v>1.0379487179487179</v>
      </c>
      <c r="M1186" s="18">
        <v>52.63</v>
      </c>
      <c r="N1186" s="18">
        <v>870.74</v>
      </c>
      <c r="O1186" s="18">
        <v>-18.060000000000002</v>
      </c>
      <c r="P1186" s="18">
        <v>1.127318883030658</v>
      </c>
      <c r="Q1186" s="8">
        <v>57.73</v>
      </c>
      <c r="R1186" s="8">
        <v>55.21</v>
      </c>
      <c r="S1186" s="8">
        <v>51.21</v>
      </c>
      <c r="T1186" s="8">
        <v>47.12</v>
      </c>
      <c r="U1186" s="8">
        <v>44.95</v>
      </c>
      <c r="V1186" s="8">
        <v>42.95</v>
      </c>
      <c r="W1186" s="8">
        <v>42.66</v>
      </c>
      <c r="X1186" s="38" t="s">
        <v>222</v>
      </c>
      <c r="Y1186" s="8">
        <v>341.83000000000004</v>
      </c>
      <c r="Z1186" s="8">
        <v>341.83000000000004</v>
      </c>
      <c r="AA1186">
        <v>204428.97</v>
      </c>
      <c r="AB1186">
        <v>259084.36</v>
      </c>
      <c r="AC1186">
        <v>290635.93</v>
      </c>
      <c r="AD1186">
        <v>264586.21999999997</v>
      </c>
      <c r="AE1186">
        <v>259271.81</v>
      </c>
      <c r="AF1186" s="38">
        <v>183234.03</v>
      </c>
      <c r="AG1186" s="38">
        <v>204428.97</v>
      </c>
    </row>
    <row r="1187" spans="2:33" x14ac:dyDescent="0.25">
      <c r="B1187" s="25">
        <v>39786</v>
      </c>
      <c r="C1187" s="3">
        <v>1183</v>
      </c>
      <c r="D1187" s="10">
        <v>19</v>
      </c>
      <c r="E1187" s="9">
        <v>9</v>
      </c>
      <c r="F1187" s="9">
        <v>10</v>
      </c>
      <c r="G1187" s="9" t="s">
        <v>301</v>
      </c>
      <c r="H1187" s="18">
        <v>0.1</v>
      </c>
      <c r="I1187">
        <v>1.3889776309117252E-6</v>
      </c>
      <c r="J1187" s="18">
        <v>63.64</v>
      </c>
      <c r="K1187" s="18">
        <v>61.29</v>
      </c>
      <c r="L1187" s="18">
        <v>1.0383423070647742</v>
      </c>
      <c r="M1187" s="18">
        <v>55.88</v>
      </c>
      <c r="N1187" s="18">
        <v>845.22</v>
      </c>
      <c r="O1187" s="18">
        <v>-20.270000000000003</v>
      </c>
      <c r="P1187" s="18">
        <v>1.121431219873934</v>
      </c>
      <c r="Q1187" s="8">
        <v>60.49</v>
      </c>
      <c r="R1187" s="8">
        <v>57.62</v>
      </c>
      <c r="S1187" s="8">
        <v>53.94</v>
      </c>
      <c r="T1187" s="8">
        <v>49.35</v>
      </c>
      <c r="U1187" s="8">
        <v>46.68</v>
      </c>
      <c r="V1187" s="8">
        <v>44.28</v>
      </c>
      <c r="W1187" s="8">
        <v>43.37</v>
      </c>
      <c r="X1187" s="38" t="s">
        <v>222</v>
      </c>
      <c r="Y1187" s="8">
        <v>355.73</v>
      </c>
      <c r="Z1187" s="8">
        <v>355.73</v>
      </c>
      <c r="AA1187">
        <v>213764.92</v>
      </c>
      <c r="AB1187">
        <v>271664.17</v>
      </c>
      <c r="AC1187">
        <v>305250.92</v>
      </c>
      <c r="AD1187">
        <v>275905.06</v>
      </c>
      <c r="AE1187">
        <v>268046.63</v>
      </c>
      <c r="AF1187" s="38">
        <v>191601.79</v>
      </c>
      <c r="AG1187" s="38">
        <v>213764.92</v>
      </c>
    </row>
    <row r="1188" spans="2:33" x14ac:dyDescent="0.25">
      <c r="B1188" s="25">
        <v>39787</v>
      </c>
      <c r="C1188" s="3">
        <v>1184</v>
      </c>
      <c r="D1188" s="10">
        <v>19</v>
      </c>
      <c r="E1188" s="9">
        <v>8</v>
      </c>
      <c r="F1188" s="9">
        <v>-8</v>
      </c>
      <c r="G1188" s="9" t="s">
        <v>301</v>
      </c>
      <c r="H1188" s="18">
        <v>0.1</v>
      </c>
      <c r="I1188">
        <v>1.3889776309117252E-6</v>
      </c>
      <c r="J1188" s="18">
        <v>59.93</v>
      </c>
      <c r="K1188" s="18">
        <v>58.06</v>
      </c>
      <c r="L1188" s="18">
        <v>1.0322080606269377</v>
      </c>
      <c r="M1188" s="18">
        <v>53.5</v>
      </c>
      <c r="N1188" s="18">
        <v>876.07</v>
      </c>
      <c r="O1188" s="18">
        <v>-16.07</v>
      </c>
      <c r="P1188" s="18">
        <v>1.0884658454647256</v>
      </c>
      <c r="Q1188" s="8">
        <v>58.32</v>
      </c>
      <c r="R1188" s="8">
        <v>56.75</v>
      </c>
      <c r="S1188" s="8">
        <v>53.58</v>
      </c>
      <c r="T1188" s="8">
        <v>48.7</v>
      </c>
      <c r="U1188" s="8">
        <v>46.03</v>
      </c>
      <c r="V1188" s="8">
        <v>44.06</v>
      </c>
      <c r="W1188" s="8">
        <v>43.86</v>
      </c>
      <c r="X1188" s="38" t="s">
        <v>222</v>
      </c>
      <c r="Y1188" s="8">
        <v>351.3</v>
      </c>
      <c r="Z1188" s="8">
        <v>351.3</v>
      </c>
      <c r="AA1188">
        <v>208614.92</v>
      </c>
      <c r="AB1188">
        <v>268850.76</v>
      </c>
      <c r="AC1188">
        <v>302109.14</v>
      </c>
      <c r="AD1188">
        <v>272153.93</v>
      </c>
      <c r="AE1188">
        <v>266362.5</v>
      </c>
      <c r="AF1188" s="38">
        <v>186985.48</v>
      </c>
      <c r="AG1188" s="38">
        <v>208614.92</v>
      </c>
    </row>
    <row r="1189" spans="2:33" x14ac:dyDescent="0.25">
      <c r="B1189" s="25">
        <v>39790</v>
      </c>
      <c r="C1189" s="3">
        <v>1185</v>
      </c>
      <c r="D1189" s="10">
        <v>19</v>
      </c>
      <c r="E1189" s="9">
        <v>7</v>
      </c>
      <c r="F1189" s="9">
        <v>-7</v>
      </c>
      <c r="G1189" s="9" t="s">
        <v>301</v>
      </c>
      <c r="H1189" s="18">
        <v>0.1</v>
      </c>
      <c r="I1189">
        <v>4.1669386807718922E-6</v>
      </c>
      <c r="J1189" s="18">
        <v>58.49</v>
      </c>
      <c r="K1189" s="18">
        <v>56.6</v>
      </c>
      <c r="L1189" s="18">
        <v>1.0333922261484099</v>
      </c>
      <c r="M1189" s="18">
        <v>52.31</v>
      </c>
      <c r="N1189" s="18">
        <v>909.7</v>
      </c>
      <c r="O1189" s="18">
        <v>-14.43</v>
      </c>
      <c r="P1189" s="18">
        <v>1.0481790591805766</v>
      </c>
      <c r="Q1189" s="8">
        <v>55.26</v>
      </c>
      <c r="R1189" s="8">
        <v>54.67</v>
      </c>
      <c r="S1189" s="8">
        <v>52.72</v>
      </c>
      <c r="T1189" s="8">
        <v>48.23</v>
      </c>
      <c r="U1189" s="8">
        <v>45.38</v>
      </c>
      <c r="V1189" s="8">
        <v>43.93</v>
      </c>
      <c r="W1189" s="8">
        <v>44.06</v>
      </c>
      <c r="X1189" s="38" t="s">
        <v>222</v>
      </c>
      <c r="Y1189" s="8">
        <v>344.25</v>
      </c>
      <c r="Z1189" s="8">
        <v>344.25</v>
      </c>
      <c r="AA1189">
        <v>199732.94</v>
      </c>
      <c r="AB1189">
        <v>262421.44</v>
      </c>
      <c r="AC1189">
        <v>298438.96999999997</v>
      </c>
      <c r="AD1189">
        <v>268776.21999999997</v>
      </c>
      <c r="AE1189">
        <v>264741.02</v>
      </c>
      <c r="AF1189" s="38">
        <v>179023.61</v>
      </c>
      <c r="AG1189" s="38">
        <v>199732.94</v>
      </c>
    </row>
    <row r="1190" spans="2:33" x14ac:dyDescent="0.25">
      <c r="B1190" s="25">
        <v>39791</v>
      </c>
      <c r="C1190" s="3">
        <v>1186</v>
      </c>
      <c r="D1190" s="10">
        <v>19</v>
      </c>
      <c r="E1190" s="9">
        <v>6</v>
      </c>
      <c r="F1190" s="9">
        <v>-6</v>
      </c>
      <c r="G1190" s="9" t="s">
        <v>301</v>
      </c>
      <c r="H1190" s="18">
        <v>0.1</v>
      </c>
      <c r="I1190">
        <v>1.3888977634657351E-7</v>
      </c>
      <c r="J1190" s="18">
        <v>58.91</v>
      </c>
      <c r="K1190" s="18">
        <v>57.77</v>
      </c>
      <c r="L1190" s="18">
        <v>1.0197334256534532</v>
      </c>
      <c r="M1190" s="18">
        <v>53.67</v>
      </c>
      <c r="N1190" s="18">
        <v>888.67</v>
      </c>
      <c r="O1190" s="18">
        <v>-14.069999999999993</v>
      </c>
      <c r="P1190" s="18">
        <v>1.0575660978811177</v>
      </c>
      <c r="Q1190" s="8">
        <v>56.4</v>
      </c>
      <c r="R1190" s="8">
        <v>55.38</v>
      </c>
      <c r="S1190" s="8">
        <v>53.33</v>
      </c>
      <c r="T1190" s="8">
        <v>48.82</v>
      </c>
      <c r="U1190" s="8">
        <v>46.79</v>
      </c>
      <c r="V1190" s="8">
        <v>45.26</v>
      </c>
      <c r="W1190" s="8">
        <v>44.84</v>
      </c>
      <c r="X1190" s="38" t="s">
        <v>222</v>
      </c>
      <c r="Y1190" s="8">
        <v>350.82000000000005</v>
      </c>
      <c r="Z1190" s="8">
        <v>350.82000000000005</v>
      </c>
      <c r="AA1190">
        <v>202812.5</v>
      </c>
      <c r="AB1190">
        <v>265578.15999999997</v>
      </c>
      <c r="AC1190">
        <v>302023.53000000003</v>
      </c>
      <c r="AD1190">
        <v>275461.12</v>
      </c>
      <c r="AE1190">
        <v>271542.05</v>
      </c>
      <c r="AF1190" s="38">
        <v>181783.84</v>
      </c>
      <c r="AG1190" s="38">
        <v>202812.5</v>
      </c>
    </row>
    <row r="1191" spans="2:33" x14ac:dyDescent="0.25">
      <c r="B1191" s="25">
        <v>39792</v>
      </c>
      <c r="C1191" s="3">
        <v>1187</v>
      </c>
      <c r="D1191" s="10">
        <v>19</v>
      </c>
      <c r="E1191" s="9">
        <v>5</v>
      </c>
      <c r="F1191" s="9">
        <v>-5</v>
      </c>
      <c r="G1191" s="9" t="s">
        <v>301</v>
      </c>
      <c r="H1191" s="18">
        <v>0.1</v>
      </c>
      <c r="I1191">
        <v>1.3888977634657351E-7</v>
      </c>
      <c r="J1191" s="18">
        <v>55.73</v>
      </c>
      <c r="K1191" s="18">
        <v>56.16</v>
      </c>
      <c r="L1191" s="18">
        <v>0.9923433048433048</v>
      </c>
      <c r="M1191" s="18">
        <v>52.74</v>
      </c>
      <c r="N1191" s="18">
        <v>899.24</v>
      </c>
      <c r="O1191" s="18">
        <v>-11.149999999999999</v>
      </c>
      <c r="P1191" s="18">
        <v>1.0473843821076574</v>
      </c>
      <c r="Q1191" s="8">
        <v>55.26</v>
      </c>
      <c r="R1191" s="8">
        <v>54.44</v>
      </c>
      <c r="S1191" s="8">
        <v>52.76</v>
      </c>
      <c r="T1191" s="8">
        <v>48.48</v>
      </c>
      <c r="U1191" s="8">
        <v>46.35</v>
      </c>
      <c r="V1191" s="8">
        <v>44.44</v>
      </c>
      <c r="W1191" s="8">
        <v>44.58</v>
      </c>
      <c r="X1191" s="38" t="s">
        <v>222</v>
      </c>
      <c r="Y1191" s="8">
        <v>346.30999999999995</v>
      </c>
      <c r="Z1191" s="8">
        <v>346.30999999999995</v>
      </c>
      <c r="AA1191">
        <v>199194.85</v>
      </c>
      <c r="AB1191">
        <v>262288.05</v>
      </c>
      <c r="AC1191">
        <v>299604.53999999998</v>
      </c>
      <c r="AD1191">
        <v>273053.21999999997</v>
      </c>
      <c r="AE1191">
        <v>268508.39</v>
      </c>
      <c r="AF1191" s="38">
        <v>178541.26</v>
      </c>
      <c r="AG1191" s="38">
        <v>199194.85</v>
      </c>
    </row>
    <row r="1192" spans="2:33" x14ac:dyDescent="0.25">
      <c r="B1192" s="25">
        <v>39793</v>
      </c>
      <c r="C1192" s="3">
        <v>1188</v>
      </c>
      <c r="D1192" s="10">
        <v>19</v>
      </c>
      <c r="E1192" s="9">
        <v>4</v>
      </c>
      <c r="F1192" s="9">
        <v>-4</v>
      </c>
      <c r="G1192" s="9" t="s">
        <v>301</v>
      </c>
      <c r="H1192" s="18">
        <v>0.1</v>
      </c>
      <c r="I1192">
        <v>1.3888977634657351E-7</v>
      </c>
      <c r="J1192" s="18">
        <v>55.78</v>
      </c>
      <c r="K1192" s="18">
        <v>56.09</v>
      </c>
      <c r="L1192" s="18">
        <v>0.99447316812265996</v>
      </c>
      <c r="M1192" s="18">
        <v>52.68</v>
      </c>
      <c r="N1192" s="18">
        <v>873.59</v>
      </c>
      <c r="O1192" s="18">
        <v>-10.780000000000001</v>
      </c>
      <c r="P1192" s="18">
        <v>1.0314724615961035</v>
      </c>
      <c r="Q1192" s="8">
        <v>55.06</v>
      </c>
      <c r="R1192" s="8">
        <v>55.32</v>
      </c>
      <c r="S1192" s="8">
        <v>53.38</v>
      </c>
      <c r="T1192" s="8">
        <v>49.09</v>
      </c>
      <c r="U1192" s="8">
        <v>47.07</v>
      </c>
      <c r="V1192" s="8">
        <v>45</v>
      </c>
      <c r="W1192" s="8">
        <v>45</v>
      </c>
      <c r="X1192" s="38" t="s">
        <v>222</v>
      </c>
      <c r="Y1192" s="8">
        <v>349.92</v>
      </c>
      <c r="Z1192" s="8">
        <v>349.92</v>
      </c>
      <c r="AA1192">
        <v>201575.29</v>
      </c>
      <c r="AB1192">
        <v>265620.09999999998</v>
      </c>
      <c r="AC1192">
        <v>303318.34000000003</v>
      </c>
      <c r="AD1192">
        <v>277119.09999999998</v>
      </c>
      <c r="AE1192">
        <v>271938.94</v>
      </c>
      <c r="AF1192" s="38">
        <v>180674.86</v>
      </c>
      <c r="AG1192" s="38">
        <v>201575.29</v>
      </c>
    </row>
    <row r="1193" spans="2:33" x14ac:dyDescent="0.25">
      <c r="B1193" s="25">
        <v>39794</v>
      </c>
      <c r="C1193" s="3">
        <v>1189</v>
      </c>
      <c r="D1193" s="10">
        <v>19</v>
      </c>
      <c r="E1193" s="9">
        <v>3</v>
      </c>
      <c r="F1193" s="9">
        <v>-3</v>
      </c>
      <c r="G1193" s="9" t="s">
        <v>301</v>
      </c>
      <c r="H1193" s="18">
        <v>0.1</v>
      </c>
      <c r="I1193">
        <v>1.3888977634657351E-7</v>
      </c>
      <c r="J1193" s="18">
        <v>54.28</v>
      </c>
      <c r="K1193" s="18">
        <v>55.14</v>
      </c>
      <c r="L1193" s="18">
        <v>0.98440333696046434</v>
      </c>
      <c r="M1193" s="18">
        <v>51.92</v>
      </c>
      <c r="N1193" s="18">
        <v>879.73</v>
      </c>
      <c r="O1193" s="18">
        <v>-10.329999999999998</v>
      </c>
      <c r="P1193" s="18">
        <v>1.0337121212121212</v>
      </c>
      <c r="Q1193" s="8">
        <v>54.58</v>
      </c>
      <c r="R1193" s="8">
        <v>54.46</v>
      </c>
      <c r="S1193" s="8">
        <v>52.8</v>
      </c>
      <c r="T1193" s="8">
        <v>48.58</v>
      </c>
      <c r="U1193" s="8">
        <v>46.63</v>
      </c>
      <c r="V1193" s="8">
        <v>44.67</v>
      </c>
      <c r="W1193" s="8">
        <v>43.95</v>
      </c>
      <c r="X1193" s="38" t="s">
        <v>222</v>
      </c>
      <c r="Y1193" s="8">
        <v>345.66999999999996</v>
      </c>
      <c r="Z1193" s="8">
        <v>345.66999999999996</v>
      </c>
      <c r="AA1193">
        <v>198658.11</v>
      </c>
      <c r="AB1193">
        <v>262531.77</v>
      </c>
      <c r="AC1193">
        <v>300142.71000000002</v>
      </c>
      <c r="AD1193">
        <v>274481.49</v>
      </c>
      <c r="AE1193">
        <v>268513.5</v>
      </c>
      <c r="AF1193" s="38">
        <v>178060.12</v>
      </c>
      <c r="AG1193" s="38">
        <v>198658.11</v>
      </c>
    </row>
    <row r="1194" spans="2:33" x14ac:dyDescent="0.25">
      <c r="B1194" s="25">
        <v>39797</v>
      </c>
      <c r="C1194" s="3">
        <v>1190</v>
      </c>
      <c r="D1194" s="10">
        <v>19</v>
      </c>
      <c r="E1194" s="9">
        <v>2</v>
      </c>
      <c r="F1194" s="9">
        <v>-2</v>
      </c>
      <c r="G1194" s="9" t="s">
        <v>301</v>
      </c>
      <c r="H1194" s="18">
        <v>0.1</v>
      </c>
      <c r="I1194">
        <v>4.1666938654927321E-7</v>
      </c>
      <c r="J1194" s="18">
        <v>56.76</v>
      </c>
      <c r="K1194" s="18">
        <v>56.41</v>
      </c>
      <c r="L1194" s="18">
        <v>1.006204573657153</v>
      </c>
      <c r="M1194" s="18">
        <v>51.87</v>
      </c>
      <c r="N1194" s="18">
        <v>868.57</v>
      </c>
      <c r="O1194" s="18">
        <v>-13.32</v>
      </c>
      <c r="P1194" s="18">
        <v>1.0583317499524987</v>
      </c>
      <c r="Q1194" s="8">
        <v>55.7</v>
      </c>
      <c r="R1194" s="8">
        <v>54.84</v>
      </c>
      <c r="S1194" s="8">
        <v>52.63</v>
      </c>
      <c r="T1194" s="8">
        <v>48.63</v>
      </c>
      <c r="U1194" s="8">
        <v>46.44</v>
      </c>
      <c r="V1194" s="8">
        <v>44.49</v>
      </c>
      <c r="W1194" s="8">
        <v>43.44</v>
      </c>
      <c r="X1194" s="38" t="s">
        <v>222</v>
      </c>
      <c r="Y1194" s="8">
        <v>346.17</v>
      </c>
      <c r="Z1194" s="8">
        <v>346.17</v>
      </c>
      <c r="AA1194">
        <v>200328.1</v>
      </c>
      <c r="AB1194">
        <v>261976.31</v>
      </c>
      <c r="AC1194">
        <v>300307.17</v>
      </c>
      <c r="AD1194">
        <v>273516.15000000002</v>
      </c>
      <c r="AE1194">
        <v>266889.42</v>
      </c>
      <c r="AF1194" s="38">
        <v>179556.89</v>
      </c>
      <c r="AG1194" s="38">
        <v>200328.1</v>
      </c>
    </row>
    <row r="1195" spans="2:33" x14ac:dyDescent="0.25">
      <c r="B1195" s="25">
        <v>39798</v>
      </c>
      <c r="C1195" s="3">
        <v>1191</v>
      </c>
      <c r="D1195" s="10">
        <v>19</v>
      </c>
      <c r="E1195" s="9">
        <v>1</v>
      </c>
      <c r="F1195" s="9">
        <v>-1</v>
      </c>
      <c r="G1195" s="9" t="s">
        <v>301</v>
      </c>
      <c r="H1195" s="18">
        <v>0.1</v>
      </c>
      <c r="I1195">
        <v>1.3889776309117252E-6</v>
      </c>
      <c r="J1195" s="18">
        <v>52.37</v>
      </c>
      <c r="K1195" s="18">
        <v>52.91</v>
      </c>
      <c r="L1195" s="18">
        <v>0.9897939897939898</v>
      </c>
      <c r="M1195" s="18">
        <v>49.48</v>
      </c>
      <c r="N1195" s="18">
        <v>913.18</v>
      </c>
      <c r="O1195" s="18">
        <v>-9.8699999999999974</v>
      </c>
      <c r="P1195" s="18">
        <v>1.0429594272076372</v>
      </c>
      <c r="Q1195" s="8">
        <v>52.44</v>
      </c>
      <c r="R1195" s="8">
        <v>52.25</v>
      </c>
      <c r="S1195" s="8">
        <v>50.28</v>
      </c>
      <c r="T1195" s="8">
        <v>46.75</v>
      </c>
      <c r="U1195" s="8">
        <v>44.8</v>
      </c>
      <c r="V1195" s="8">
        <v>43.33</v>
      </c>
      <c r="W1195" s="8">
        <v>42.5</v>
      </c>
      <c r="X1195" s="38" t="s">
        <v>222</v>
      </c>
      <c r="Y1195" s="8">
        <v>332.34999999999997</v>
      </c>
      <c r="Z1195" s="8">
        <v>332.34999999999997</v>
      </c>
      <c r="AA1195">
        <v>190746.32</v>
      </c>
      <c r="AB1195">
        <v>250242.14</v>
      </c>
      <c r="AC1195">
        <v>288595.88</v>
      </c>
      <c r="AD1195">
        <v>263807.18</v>
      </c>
      <c r="AE1195">
        <v>259378.3</v>
      </c>
      <c r="AF1195" s="38">
        <v>170968.35</v>
      </c>
      <c r="AG1195" s="38">
        <v>190746.32</v>
      </c>
    </row>
    <row r="1196" spans="2:33" x14ac:dyDescent="0.25">
      <c r="B1196" s="25">
        <v>39799</v>
      </c>
      <c r="C1196" s="3">
        <v>1192</v>
      </c>
      <c r="D1196" s="10">
        <v>22</v>
      </c>
      <c r="E1196" s="9">
        <v>22</v>
      </c>
      <c r="F1196" s="9">
        <v>0</v>
      </c>
      <c r="G1196" s="9" t="s">
        <v>302</v>
      </c>
      <c r="H1196" s="18">
        <v>0.1</v>
      </c>
      <c r="I1196">
        <v>1.3889776309117252E-6</v>
      </c>
      <c r="J1196" s="18">
        <v>49.84</v>
      </c>
      <c r="K1196" s="18">
        <v>51.57</v>
      </c>
      <c r="L1196" s="18">
        <v>0.96645336435912355</v>
      </c>
      <c r="M1196" s="18">
        <v>48.86</v>
      </c>
      <c r="N1196" s="18">
        <v>904.42</v>
      </c>
      <c r="O1196" s="18">
        <v>-9.3600000000000065</v>
      </c>
      <c r="P1196" s="18">
        <v>1.1275443915114769</v>
      </c>
      <c r="Q1196" s="8">
        <v>52.07</v>
      </c>
      <c r="R1196" s="8">
        <v>49.94</v>
      </c>
      <c r="S1196" s="8">
        <v>46.18</v>
      </c>
      <c r="T1196" s="8">
        <v>43.91</v>
      </c>
      <c r="U1196" s="8">
        <v>42.23</v>
      </c>
      <c r="V1196" s="8">
        <v>40.82</v>
      </c>
      <c r="W1196" s="8">
        <v>40.479999999999997</v>
      </c>
      <c r="X1196" s="38" t="s">
        <v>222</v>
      </c>
      <c r="Y1196" s="8">
        <v>315.63</v>
      </c>
      <c r="Z1196" s="8">
        <v>315.63</v>
      </c>
      <c r="AA1196">
        <v>190089.47</v>
      </c>
      <c r="AB1196">
        <v>248550.32</v>
      </c>
      <c r="AC1196">
        <v>285077.57</v>
      </c>
      <c r="AD1196">
        <v>258566.73</v>
      </c>
      <c r="AE1196">
        <v>252091.53</v>
      </c>
      <c r="AF1196" s="38">
        <v>170379.37</v>
      </c>
      <c r="AG1196" s="38">
        <v>190089.47</v>
      </c>
    </row>
    <row r="1197" spans="2:33" x14ac:dyDescent="0.25">
      <c r="B1197" s="25">
        <v>39800</v>
      </c>
      <c r="C1197" s="3">
        <v>1193</v>
      </c>
      <c r="D1197" s="10">
        <v>22</v>
      </c>
      <c r="E1197" s="9">
        <v>21</v>
      </c>
      <c r="F1197" s="9">
        <v>1</v>
      </c>
      <c r="G1197" s="9" t="s">
        <v>302</v>
      </c>
      <c r="H1197" s="18">
        <v>0.1</v>
      </c>
      <c r="I1197">
        <v>1.3889776309117252E-6</v>
      </c>
      <c r="J1197" s="18">
        <v>47.34</v>
      </c>
      <c r="K1197" s="18">
        <v>49.8</v>
      </c>
      <c r="L1197" s="18">
        <v>0.95060240963855436</v>
      </c>
      <c r="M1197" s="18">
        <v>47.6</v>
      </c>
      <c r="N1197" s="18">
        <v>885.28</v>
      </c>
      <c r="O1197" s="18">
        <v>-7.3400000000000034</v>
      </c>
      <c r="P1197" s="18">
        <v>1.1030475772856829</v>
      </c>
      <c r="Q1197" s="8">
        <v>50.31</v>
      </c>
      <c r="R1197" s="8">
        <v>48.93</v>
      </c>
      <c r="S1197" s="8">
        <v>45.61</v>
      </c>
      <c r="T1197" s="8">
        <v>43.22</v>
      </c>
      <c r="U1197" s="8">
        <v>41.4</v>
      </c>
      <c r="V1197" s="8">
        <v>40.26</v>
      </c>
      <c r="W1197" s="8">
        <v>40</v>
      </c>
      <c r="X1197" s="38" t="s">
        <v>222</v>
      </c>
      <c r="Y1197" s="8">
        <v>309.73</v>
      </c>
      <c r="Z1197" s="8">
        <v>309.73</v>
      </c>
      <c r="AA1197">
        <v>183777.3</v>
      </c>
      <c r="AB1197">
        <v>243606.54</v>
      </c>
      <c r="AC1197">
        <v>281517.62</v>
      </c>
      <c r="AD1197">
        <v>254459.37</v>
      </c>
      <c r="AE1197">
        <v>247975.73</v>
      </c>
      <c r="AF1197" s="38">
        <v>164721.47</v>
      </c>
      <c r="AG1197" s="38">
        <v>183777.3</v>
      </c>
    </row>
    <row r="1198" spans="2:33" x14ac:dyDescent="0.25">
      <c r="B1198" s="25">
        <v>39801</v>
      </c>
      <c r="C1198" s="3">
        <v>1194</v>
      </c>
      <c r="D1198" s="10">
        <v>22</v>
      </c>
      <c r="E1198" s="9">
        <v>20</v>
      </c>
      <c r="F1198" s="9">
        <v>2</v>
      </c>
      <c r="G1198" s="9" t="s">
        <v>302</v>
      </c>
      <c r="H1198" s="18">
        <v>0.1</v>
      </c>
      <c r="I1198">
        <v>1.3889776309117252E-6</v>
      </c>
      <c r="J1198" s="18">
        <v>44.93</v>
      </c>
      <c r="K1198" s="18">
        <v>43.4</v>
      </c>
      <c r="L1198" s="18">
        <v>1.0352534562211981</v>
      </c>
      <c r="M1198" s="18">
        <v>45.67</v>
      </c>
      <c r="N1198" s="18">
        <v>887.88</v>
      </c>
      <c r="O1198" s="18">
        <v>-5.759999999999998</v>
      </c>
      <c r="P1198" s="18">
        <v>1.0867569428505852</v>
      </c>
      <c r="Q1198" s="8">
        <v>47.35</v>
      </c>
      <c r="R1198" s="8">
        <v>46.53</v>
      </c>
      <c r="S1198" s="8">
        <v>43.57</v>
      </c>
      <c r="T1198" s="8">
        <v>41.76</v>
      </c>
      <c r="U1198" s="8">
        <v>40.520000000000003</v>
      </c>
      <c r="V1198" s="8">
        <v>39.07</v>
      </c>
      <c r="W1198" s="8">
        <v>39.17</v>
      </c>
      <c r="X1198" s="38" t="s">
        <v>222</v>
      </c>
      <c r="Y1198" s="8">
        <v>297.97000000000003</v>
      </c>
      <c r="Z1198" s="8">
        <v>297.97000000000003</v>
      </c>
      <c r="AA1198">
        <v>173124.38</v>
      </c>
      <c r="AB1198">
        <v>231747.85</v>
      </c>
      <c r="AC1198">
        <v>269193.3</v>
      </c>
      <c r="AD1198">
        <v>246142.51</v>
      </c>
      <c r="AE1198">
        <v>241064.04</v>
      </c>
      <c r="AF1198" s="38">
        <v>155172.92000000001</v>
      </c>
      <c r="AG1198" s="38">
        <v>173124.38</v>
      </c>
    </row>
    <row r="1199" spans="2:33" x14ac:dyDescent="0.25">
      <c r="B1199" s="25">
        <v>39804</v>
      </c>
      <c r="C1199" s="3">
        <v>1195</v>
      </c>
      <c r="D1199" s="10">
        <v>22</v>
      </c>
      <c r="E1199" s="9">
        <v>19</v>
      </c>
      <c r="F1199" s="9">
        <v>3</v>
      </c>
      <c r="G1199" s="9" t="s">
        <v>302</v>
      </c>
      <c r="H1199" s="18">
        <v>0.1</v>
      </c>
      <c r="I1199">
        <v>4.1669386807718922E-6</v>
      </c>
      <c r="J1199" s="18">
        <v>44.56</v>
      </c>
      <c r="K1199" s="18">
        <v>43.71</v>
      </c>
      <c r="L1199" s="18">
        <v>1.0194463509494396</v>
      </c>
      <c r="M1199" s="18">
        <v>45.27</v>
      </c>
      <c r="N1199" s="18">
        <v>871.63</v>
      </c>
      <c r="O1199" s="18">
        <v>-5.1099999999999994</v>
      </c>
      <c r="P1199" s="18">
        <v>1.066557300210921</v>
      </c>
      <c r="Q1199" s="8">
        <v>45.51</v>
      </c>
      <c r="R1199" s="8">
        <v>45.63</v>
      </c>
      <c r="S1199" s="8">
        <v>42.67</v>
      </c>
      <c r="T1199" s="8">
        <v>41.43</v>
      </c>
      <c r="U1199" s="8">
        <v>40.28</v>
      </c>
      <c r="V1199" s="8">
        <v>39.909999999999997</v>
      </c>
      <c r="W1199" s="8">
        <v>39.450000000000003</v>
      </c>
      <c r="X1199" s="38" t="s">
        <v>222</v>
      </c>
      <c r="Y1199" s="8">
        <v>294.88</v>
      </c>
      <c r="Z1199" s="8">
        <v>294.88</v>
      </c>
      <c r="AA1199">
        <v>166851.42000000001</v>
      </c>
      <c r="AB1199">
        <v>227227.04</v>
      </c>
      <c r="AC1199">
        <v>264085.14</v>
      </c>
      <c r="AD1199">
        <v>244263.17</v>
      </c>
      <c r="AE1199">
        <v>241768.69</v>
      </c>
      <c r="AF1199" s="38">
        <v>149549.76000000001</v>
      </c>
      <c r="AG1199" s="38">
        <v>166851.42000000001</v>
      </c>
    </row>
    <row r="1200" spans="2:33" x14ac:dyDescent="0.25">
      <c r="B1200" s="25">
        <v>39805</v>
      </c>
      <c r="C1200" s="3">
        <v>1196</v>
      </c>
      <c r="D1200" s="10">
        <v>22</v>
      </c>
      <c r="E1200" s="9">
        <v>18</v>
      </c>
      <c r="F1200" s="9">
        <v>4</v>
      </c>
      <c r="G1200" s="9" t="s">
        <v>302</v>
      </c>
      <c r="H1200" s="18">
        <v>0.1</v>
      </c>
      <c r="I1200">
        <v>1.1111679050213041E-6</v>
      </c>
      <c r="J1200" s="18">
        <v>45.02</v>
      </c>
      <c r="K1200" s="18">
        <v>44.48</v>
      </c>
      <c r="L1200" s="18">
        <v>1.0121402877697843</v>
      </c>
      <c r="M1200" s="18">
        <v>45.47</v>
      </c>
      <c r="N1200" s="18">
        <v>863.16</v>
      </c>
      <c r="O1200" s="18">
        <v>-4.5100000000000051</v>
      </c>
      <c r="P1200" s="18">
        <v>1.0636091265268495</v>
      </c>
      <c r="Q1200" s="8">
        <v>46.15</v>
      </c>
      <c r="R1200" s="8">
        <v>46.54</v>
      </c>
      <c r="S1200" s="8">
        <v>43.39</v>
      </c>
      <c r="T1200" s="8">
        <v>42.14</v>
      </c>
      <c r="U1200" s="8">
        <v>40.950000000000003</v>
      </c>
      <c r="V1200" s="8">
        <v>39.74</v>
      </c>
      <c r="W1200" s="8">
        <v>40.51</v>
      </c>
      <c r="X1200" s="38" t="s">
        <v>222</v>
      </c>
      <c r="Y1200" s="8">
        <v>299.41999999999996</v>
      </c>
      <c r="Z1200" s="8">
        <v>299.41999999999996</v>
      </c>
      <c r="AA1200">
        <v>169376.78</v>
      </c>
      <c r="AB1200">
        <v>231638.89</v>
      </c>
      <c r="AC1200">
        <v>268553.88</v>
      </c>
      <c r="AD1200">
        <v>248427.6</v>
      </c>
      <c r="AE1200">
        <v>244308.34</v>
      </c>
      <c r="AF1200" s="38">
        <v>151813.09</v>
      </c>
      <c r="AG1200" s="38">
        <v>169376.78</v>
      </c>
    </row>
    <row r="1201" spans="2:33" x14ac:dyDescent="0.25">
      <c r="B1201" s="25">
        <v>39806</v>
      </c>
      <c r="C1201" s="3">
        <v>1197</v>
      </c>
      <c r="D1201" s="10">
        <v>22</v>
      </c>
      <c r="E1201" s="9">
        <v>17</v>
      </c>
      <c r="F1201" s="9">
        <v>5</v>
      </c>
      <c r="G1201" s="9" t="s">
        <v>302</v>
      </c>
      <c r="H1201" s="18">
        <v>0.1</v>
      </c>
      <c r="I1201">
        <v>1.1111679050213041E-6</v>
      </c>
      <c r="J1201" s="18">
        <v>44.21</v>
      </c>
      <c r="K1201" s="18">
        <v>43.96</v>
      </c>
      <c r="L1201" s="18">
        <v>1.0056869881710646</v>
      </c>
      <c r="M1201" s="18">
        <v>45.06</v>
      </c>
      <c r="N1201" s="18">
        <v>868.15</v>
      </c>
      <c r="O1201" s="18">
        <v>-4.259999999999998</v>
      </c>
      <c r="P1201" s="18">
        <v>1.0652224551595619</v>
      </c>
      <c r="Q1201" s="8">
        <v>45.73</v>
      </c>
      <c r="R1201" s="8">
        <v>45.96</v>
      </c>
      <c r="S1201" s="8">
        <v>42.93</v>
      </c>
      <c r="T1201" s="8">
        <v>41.75</v>
      </c>
      <c r="U1201" s="8">
        <v>41.2</v>
      </c>
      <c r="V1201" s="8">
        <v>40</v>
      </c>
      <c r="W1201" s="8">
        <v>39.950000000000003</v>
      </c>
      <c r="X1201" s="38" t="s">
        <v>222</v>
      </c>
      <c r="Y1201" s="8">
        <v>297.52</v>
      </c>
      <c r="Z1201" s="8">
        <v>297.52</v>
      </c>
      <c r="AA1201">
        <v>167705.26</v>
      </c>
      <c r="AB1201">
        <v>228845.13</v>
      </c>
      <c r="AC1201">
        <v>265787.45</v>
      </c>
      <c r="AD1201">
        <v>246976.9</v>
      </c>
      <c r="AE1201">
        <v>244470.93</v>
      </c>
      <c r="AF1201" s="38">
        <v>150314.73000000001</v>
      </c>
      <c r="AG1201" s="38">
        <v>167705.26</v>
      </c>
    </row>
    <row r="1202" spans="2:33" x14ac:dyDescent="0.25">
      <c r="B1202" s="25">
        <v>39808</v>
      </c>
      <c r="C1202" s="3">
        <v>1198</v>
      </c>
      <c r="D1202" s="10">
        <v>22</v>
      </c>
      <c r="E1202" s="9">
        <v>16</v>
      </c>
      <c r="F1202" s="9">
        <v>6</v>
      </c>
      <c r="G1202" s="9" t="s">
        <v>302</v>
      </c>
      <c r="H1202" s="18">
        <v>0.1</v>
      </c>
      <c r="I1202">
        <v>2.2223370448326563E-6</v>
      </c>
      <c r="J1202" s="18">
        <v>43.38</v>
      </c>
      <c r="K1202" s="18">
        <v>46.11</v>
      </c>
      <c r="L1202" s="18">
        <v>0.94079375406636312</v>
      </c>
      <c r="M1202" s="18">
        <v>44.48</v>
      </c>
      <c r="N1202" s="18">
        <v>872.8</v>
      </c>
      <c r="O1202" s="18">
        <v>-3.3599999999999994</v>
      </c>
      <c r="P1202" s="18">
        <v>1.0546601261387525</v>
      </c>
      <c r="Q1202" s="8">
        <v>45.15</v>
      </c>
      <c r="R1202" s="8">
        <v>45.65</v>
      </c>
      <c r="S1202" s="8">
        <v>42.81</v>
      </c>
      <c r="T1202" s="8">
        <v>41.61</v>
      </c>
      <c r="U1202" s="8">
        <v>41.04</v>
      </c>
      <c r="V1202" s="8">
        <v>40.42</v>
      </c>
      <c r="W1202" s="8">
        <v>40.020000000000003</v>
      </c>
      <c r="X1202" s="38" t="s">
        <v>222</v>
      </c>
      <c r="Y1202" s="8">
        <v>296.7</v>
      </c>
      <c r="Z1202" s="8">
        <v>296.7</v>
      </c>
      <c r="AA1202">
        <v>165851.19</v>
      </c>
      <c r="AB1202">
        <v>227536.56</v>
      </c>
      <c r="AC1202">
        <v>265005.46000000002</v>
      </c>
      <c r="AD1202">
        <v>246113.89</v>
      </c>
      <c r="AE1202">
        <v>244825.37</v>
      </c>
      <c r="AF1202" s="38">
        <v>148652.59</v>
      </c>
      <c r="AG1202" s="38">
        <v>165851.19</v>
      </c>
    </row>
    <row r="1203" spans="2:33" x14ac:dyDescent="0.25">
      <c r="B1203" s="25">
        <v>39811</v>
      </c>
      <c r="C1203" s="3">
        <v>1199</v>
      </c>
      <c r="D1203" s="10">
        <v>22</v>
      </c>
      <c r="E1203" s="9">
        <v>15</v>
      </c>
      <c r="F1203" s="9">
        <v>7</v>
      </c>
      <c r="G1203" s="9" t="s">
        <v>302</v>
      </c>
      <c r="H1203" s="18">
        <v>0.1</v>
      </c>
      <c r="I1203">
        <v>3.3335074194340564E-6</v>
      </c>
      <c r="J1203" s="18">
        <v>43.9</v>
      </c>
      <c r="K1203" s="18">
        <v>46.54</v>
      </c>
      <c r="L1203" s="18">
        <v>0.94327460249247952</v>
      </c>
      <c r="M1203" s="18">
        <v>44.27</v>
      </c>
      <c r="N1203" s="18">
        <v>869.42</v>
      </c>
      <c r="O1203" s="18">
        <v>-3.7199999999999989</v>
      </c>
      <c r="P1203" s="18">
        <v>1.0655323062773052</v>
      </c>
      <c r="Q1203" s="8">
        <v>46.34</v>
      </c>
      <c r="R1203" s="8">
        <v>46.76</v>
      </c>
      <c r="S1203" s="8">
        <v>43.49</v>
      </c>
      <c r="T1203" s="8">
        <v>42.51</v>
      </c>
      <c r="U1203" s="8">
        <v>41.27</v>
      </c>
      <c r="V1203" s="8">
        <v>41.03</v>
      </c>
      <c r="W1203" s="8">
        <v>40.18</v>
      </c>
      <c r="X1203" s="38" t="s">
        <v>222</v>
      </c>
      <c r="Y1203" s="8">
        <v>301.58</v>
      </c>
      <c r="Z1203" s="8">
        <v>301.58</v>
      </c>
      <c r="AA1203">
        <v>170114.49</v>
      </c>
      <c r="AB1203">
        <v>232485.98</v>
      </c>
      <c r="AC1203">
        <v>269690.83</v>
      </c>
      <c r="AD1203">
        <v>250194.87</v>
      </c>
      <c r="AE1203">
        <v>247831.56</v>
      </c>
      <c r="AF1203" s="38">
        <v>152473.29999999999</v>
      </c>
      <c r="AG1203" s="38">
        <v>170114.49</v>
      </c>
    </row>
    <row r="1204" spans="2:33" x14ac:dyDescent="0.25">
      <c r="B1204" s="25">
        <v>39812</v>
      </c>
      <c r="C1204" s="3">
        <v>1200</v>
      </c>
      <c r="D1204" s="10">
        <v>22</v>
      </c>
      <c r="E1204" s="9">
        <v>14</v>
      </c>
      <c r="F1204" s="9">
        <v>8</v>
      </c>
      <c r="G1204" s="9" t="s">
        <v>302</v>
      </c>
      <c r="H1204" s="18">
        <v>0.1</v>
      </c>
      <c r="I1204">
        <v>1.3889776309117252E-6</v>
      </c>
      <c r="J1204" s="18">
        <v>41.63</v>
      </c>
      <c r="K1204" s="18">
        <v>44.41</v>
      </c>
      <c r="L1204" s="18">
        <v>0.93740148615176777</v>
      </c>
      <c r="M1204" s="18">
        <v>42.82</v>
      </c>
      <c r="N1204" s="18">
        <v>890.64</v>
      </c>
      <c r="O1204" s="18">
        <v>-2.2700000000000031</v>
      </c>
      <c r="P1204" s="18">
        <v>1.0494061757719715</v>
      </c>
      <c r="Q1204" s="8">
        <v>44.18</v>
      </c>
      <c r="R1204" s="8">
        <v>45.08</v>
      </c>
      <c r="S1204" s="8">
        <v>42.1</v>
      </c>
      <c r="T1204" s="8">
        <v>40.97</v>
      </c>
      <c r="U1204" s="8">
        <v>40.25</v>
      </c>
      <c r="V1204" s="8">
        <v>39.81</v>
      </c>
      <c r="W1204" s="8">
        <v>39.36</v>
      </c>
      <c r="X1204" s="38" t="s">
        <v>222</v>
      </c>
      <c r="Y1204" s="8">
        <v>291.75</v>
      </c>
      <c r="Z1204" s="8">
        <v>291.75</v>
      </c>
      <c r="AA1204">
        <v>162850.04999999999</v>
      </c>
      <c r="AB1204">
        <v>224453.55</v>
      </c>
      <c r="AC1204">
        <v>260659.26</v>
      </c>
      <c r="AD1204">
        <v>242159.13</v>
      </c>
      <c r="AE1204">
        <v>240798.21</v>
      </c>
      <c r="AF1204" s="38">
        <v>145961.98000000001</v>
      </c>
      <c r="AG1204" s="38">
        <v>162850.04999999999</v>
      </c>
    </row>
    <row r="1205" spans="2:33" x14ac:dyDescent="0.25">
      <c r="B1205" s="25">
        <v>39813</v>
      </c>
      <c r="C1205" s="3">
        <v>1201</v>
      </c>
      <c r="D1205" s="10">
        <v>22</v>
      </c>
      <c r="E1205" s="9">
        <v>13</v>
      </c>
      <c r="F1205" s="9">
        <v>9</v>
      </c>
      <c r="G1205" s="9" t="s">
        <v>302</v>
      </c>
      <c r="H1205" s="18">
        <v>0.1</v>
      </c>
      <c r="I1205">
        <v>1.3889776309117252E-6</v>
      </c>
      <c r="J1205" s="18">
        <v>40</v>
      </c>
      <c r="K1205" s="18">
        <v>43.18</v>
      </c>
      <c r="L1205" s="18">
        <v>0.92635479388605835</v>
      </c>
      <c r="M1205" s="18">
        <v>41.61</v>
      </c>
      <c r="N1205" s="18">
        <v>903.25</v>
      </c>
      <c r="O1205" s="18">
        <v>-1.7100000000000009</v>
      </c>
      <c r="P1205" s="18">
        <v>1.0378619153674833</v>
      </c>
      <c r="Q1205" s="8">
        <v>41.94</v>
      </c>
      <c r="R1205" s="8">
        <v>42.93</v>
      </c>
      <c r="S1205" s="8">
        <v>40.409999999999997</v>
      </c>
      <c r="T1205" s="8">
        <v>38.549999999999997</v>
      </c>
      <c r="U1205" s="8">
        <v>37.71</v>
      </c>
      <c r="V1205" s="8">
        <v>38.28</v>
      </c>
      <c r="W1205" s="8">
        <v>38.29</v>
      </c>
      <c r="X1205" s="38" t="s">
        <v>222</v>
      </c>
      <c r="Y1205" s="8">
        <v>278.11</v>
      </c>
      <c r="Z1205" s="8">
        <v>278.11</v>
      </c>
      <c r="AA1205">
        <v>154796.34</v>
      </c>
      <c r="AB1205">
        <v>214414.47</v>
      </c>
      <c r="AC1205">
        <v>248210.42</v>
      </c>
      <c r="AD1205">
        <v>227459.87</v>
      </c>
      <c r="AE1205">
        <v>228920.35</v>
      </c>
      <c r="AF1205" s="38">
        <v>138743.26</v>
      </c>
      <c r="AG1205" s="38">
        <v>154796.34</v>
      </c>
    </row>
    <row r="1206" spans="2:33" x14ac:dyDescent="0.25">
      <c r="B1206" s="25">
        <v>39815</v>
      </c>
      <c r="C1206" s="3">
        <v>1202</v>
      </c>
      <c r="D1206" s="10">
        <v>22</v>
      </c>
      <c r="E1206" s="9">
        <v>12</v>
      </c>
      <c r="F1206" s="9">
        <v>10</v>
      </c>
      <c r="G1206" s="9" t="s">
        <v>302</v>
      </c>
      <c r="H1206" s="18">
        <v>0.1</v>
      </c>
      <c r="I1206">
        <v>2.7779571911690226E-6</v>
      </c>
      <c r="J1206" s="18">
        <v>39.19</v>
      </c>
      <c r="K1206" s="18">
        <v>40.56</v>
      </c>
      <c r="L1206" s="18">
        <v>0.966222879684418</v>
      </c>
      <c r="M1206" s="18">
        <v>39.21</v>
      </c>
      <c r="N1206" s="18">
        <v>931.8</v>
      </c>
      <c r="O1206" s="18">
        <v>-2.8299999999999983</v>
      </c>
      <c r="P1206" s="18">
        <v>1.0267975590342266</v>
      </c>
      <c r="Q1206" s="8">
        <v>38.700000000000003</v>
      </c>
      <c r="R1206" s="8">
        <v>39.909999999999997</v>
      </c>
      <c r="S1206" s="8">
        <v>37.69</v>
      </c>
      <c r="T1206" s="8">
        <v>36.22</v>
      </c>
      <c r="U1206" s="8">
        <v>36.049999999999997</v>
      </c>
      <c r="V1206" s="8">
        <v>35.9</v>
      </c>
      <c r="W1206" s="8">
        <v>36.36</v>
      </c>
      <c r="X1206" s="38" t="s">
        <v>222</v>
      </c>
      <c r="Y1206" s="8">
        <v>260.83</v>
      </c>
      <c r="Z1206" s="8">
        <v>260.83</v>
      </c>
      <c r="AA1206">
        <v>143330.37</v>
      </c>
      <c r="AB1206">
        <v>199617.89</v>
      </c>
      <c r="AC1206">
        <v>232259.17</v>
      </c>
      <c r="AD1206">
        <v>215389.99</v>
      </c>
      <c r="AE1206">
        <v>216540.47</v>
      </c>
      <c r="AF1206" s="38">
        <v>128465.98</v>
      </c>
      <c r="AG1206" s="38">
        <v>143330.37</v>
      </c>
    </row>
    <row r="1207" spans="2:33" x14ac:dyDescent="0.25">
      <c r="B1207" s="25">
        <v>39818</v>
      </c>
      <c r="C1207" s="3">
        <v>1203</v>
      </c>
      <c r="D1207" s="10">
        <v>22</v>
      </c>
      <c r="E1207" s="9">
        <v>11</v>
      </c>
      <c r="F1207" s="9">
        <v>11</v>
      </c>
      <c r="G1207" s="9" t="s">
        <v>302</v>
      </c>
      <c r="H1207" s="18">
        <v>0.1</v>
      </c>
      <c r="I1207">
        <v>4.1669386807718922E-6</v>
      </c>
      <c r="J1207" s="18">
        <v>39.08</v>
      </c>
      <c r="K1207" s="18">
        <v>40.82</v>
      </c>
      <c r="L1207" s="18">
        <v>0.95737383635472806</v>
      </c>
      <c r="M1207" s="18">
        <v>39.299999999999997</v>
      </c>
      <c r="N1207" s="18">
        <v>927.45</v>
      </c>
      <c r="O1207" s="18">
        <v>-3.1499999999999986</v>
      </c>
      <c r="P1207" s="18">
        <v>1.056304520222046</v>
      </c>
      <c r="Q1207" s="8">
        <v>39.96</v>
      </c>
      <c r="R1207" s="8">
        <v>40.159999999999997</v>
      </c>
      <c r="S1207" s="8">
        <v>37.83</v>
      </c>
      <c r="T1207" s="8">
        <v>36.47</v>
      </c>
      <c r="U1207" s="8">
        <v>36.06</v>
      </c>
      <c r="V1207" s="8">
        <v>35.64</v>
      </c>
      <c r="W1207" s="8">
        <v>35.93</v>
      </c>
      <c r="X1207" s="38" t="s">
        <v>222</v>
      </c>
      <c r="Y1207" s="8">
        <v>262.05</v>
      </c>
      <c r="Z1207" s="8">
        <v>262.05</v>
      </c>
      <c r="AA1207">
        <v>146084.16</v>
      </c>
      <c r="AB1207">
        <v>200621.96</v>
      </c>
      <c r="AC1207">
        <v>233485.7</v>
      </c>
      <c r="AD1207">
        <v>216165.78</v>
      </c>
      <c r="AE1207">
        <v>215861.18</v>
      </c>
      <c r="AF1207" s="38">
        <v>130933.65</v>
      </c>
      <c r="AG1207" s="38">
        <v>146084.16</v>
      </c>
    </row>
    <row r="1208" spans="2:33" x14ac:dyDescent="0.25">
      <c r="B1208" s="25">
        <v>39819</v>
      </c>
      <c r="C1208" s="3">
        <v>1204</v>
      </c>
      <c r="D1208" s="10">
        <v>22</v>
      </c>
      <c r="E1208" s="9">
        <v>10</v>
      </c>
      <c r="F1208" s="9">
        <v>12</v>
      </c>
      <c r="G1208" s="9" t="s">
        <v>302</v>
      </c>
      <c r="H1208" s="18">
        <v>0.1</v>
      </c>
      <c r="I1208">
        <v>4.1674654807088984E-6</v>
      </c>
      <c r="J1208" s="18">
        <v>38.56</v>
      </c>
      <c r="K1208" s="18">
        <v>40.31</v>
      </c>
      <c r="L1208" s="18">
        <v>0.95658645497395189</v>
      </c>
      <c r="M1208" s="18">
        <v>38.69</v>
      </c>
      <c r="N1208" s="18">
        <v>934.7</v>
      </c>
      <c r="O1208" s="18">
        <v>-2.8400000000000034</v>
      </c>
      <c r="P1208" s="18">
        <v>1.0541333333333334</v>
      </c>
      <c r="Q1208" s="8">
        <v>39.53</v>
      </c>
      <c r="R1208" s="8">
        <v>39.549999999999997</v>
      </c>
      <c r="S1208" s="8">
        <v>37.5</v>
      </c>
      <c r="T1208" s="8">
        <v>36.74</v>
      </c>
      <c r="U1208" s="8">
        <v>36.06</v>
      </c>
      <c r="V1208" s="8">
        <v>36.049999999999997</v>
      </c>
      <c r="W1208" s="8">
        <v>35.72</v>
      </c>
      <c r="X1208" s="38" t="s">
        <v>222</v>
      </c>
      <c r="Y1208" s="8">
        <v>261.14999999999998</v>
      </c>
      <c r="Z1208" s="8">
        <v>261.14999999999998</v>
      </c>
      <c r="AA1208">
        <v>144159.12</v>
      </c>
      <c r="AB1208">
        <v>198263.81</v>
      </c>
      <c r="AC1208">
        <v>233469.5</v>
      </c>
      <c r="AD1208">
        <v>216898.6</v>
      </c>
      <c r="AE1208">
        <v>216698.87</v>
      </c>
      <c r="AF1208" s="38">
        <v>129207.71</v>
      </c>
      <c r="AG1208" s="38">
        <v>144159.12</v>
      </c>
    </row>
    <row r="1209" spans="2:33" x14ac:dyDescent="0.25">
      <c r="B1209" s="25">
        <v>39820</v>
      </c>
      <c r="C1209" s="3">
        <v>1205</v>
      </c>
      <c r="D1209" s="10">
        <v>22</v>
      </c>
      <c r="E1209" s="9">
        <v>9</v>
      </c>
      <c r="F1209" s="9">
        <v>13</v>
      </c>
      <c r="G1209" s="9" t="s">
        <v>302</v>
      </c>
      <c r="H1209" s="18">
        <v>0.1</v>
      </c>
      <c r="I1209">
        <v>4.1674654807088984E-6</v>
      </c>
      <c r="J1209" s="18">
        <v>43.39</v>
      </c>
      <c r="K1209" s="18">
        <v>43.81</v>
      </c>
      <c r="L1209" s="18">
        <v>0.99041314768317734</v>
      </c>
      <c r="M1209" s="18">
        <v>41.21</v>
      </c>
      <c r="N1209" s="18">
        <v>906.65</v>
      </c>
      <c r="O1209" s="18">
        <v>-6.5300000000000011</v>
      </c>
      <c r="P1209" s="18">
        <v>1.0855574956348217</v>
      </c>
      <c r="Q1209" s="8">
        <v>43.52</v>
      </c>
      <c r="R1209" s="8">
        <v>42.5</v>
      </c>
      <c r="S1209" s="8">
        <v>40.090000000000003</v>
      </c>
      <c r="T1209" s="8">
        <v>38.630000000000003</v>
      </c>
      <c r="U1209" s="8">
        <v>37.9</v>
      </c>
      <c r="V1209" s="8">
        <v>37.450000000000003</v>
      </c>
      <c r="W1209" s="8">
        <v>36.86</v>
      </c>
      <c r="X1209" s="38" t="s">
        <v>222</v>
      </c>
      <c r="Y1209" s="8">
        <v>276.95000000000005</v>
      </c>
      <c r="Z1209" s="8">
        <v>276.95000000000005</v>
      </c>
      <c r="AA1209">
        <v>156465.74</v>
      </c>
      <c r="AB1209">
        <v>212420.12</v>
      </c>
      <c r="AC1209">
        <v>247184.43</v>
      </c>
      <c r="AD1209">
        <v>228004.35</v>
      </c>
      <c r="AE1209">
        <v>226082.26</v>
      </c>
      <c r="AF1209" s="38">
        <v>140237.42000000001</v>
      </c>
      <c r="AG1209" s="38">
        <v>156465.74</v>
      </c>
    </row>
    <row r="1210" spans="2:33" x14ac:dyDescent="0.25">
      <c r="B1210" s="25">
        <v>39821</v>
      </c>
      <c r="C1210" s="3">
        <v>1206</v>
      </c>
      <c r="D1210" s="10">
        <v>22</v>
      </c>
      <c r="E1210" s="9">
        <v>8</v>
      </c>
      <c r="F1210" s="9">
        <v>-8</v>
      </c>
      <c r="G1210" s="9" t="s">
        <v>302</v>
      </c>
      <c r="H1210" s="18">
        <v>0.1</v>
      </c>
      <c r="I1210">
        <v>4.1674654807088984E-6</v>
      </c>
      <c r="J1210" s="18">
        <v>42.56</v>
      </c>
      <c r="K1210" s="18">
        <v>43.17</v>
      </c>
      <c r="L1210" s="18">
        <v>0.98586981700254805</v>
      </c>
      <c r="M1210" s="18">
        <v>41.65</v>
      </c>
      <c r="N1210" s="18">
        <v>909.73</v>
      </c>
      <c r="O1210" s="18">
        <v>-5.3599999999999994</v>
      </c>
      <c r="P1210" s="18">
        <v>1.0818227593152066</v>
      </c>
      <c r="Q1210" s="8">
        <v>42.97</v>
      </c>
      <c r="R1210" s="8">
        <v>42.72</v>
      </c>
      <c r="S1210" s="8">
        <v>39.72</v>
      </c>
      <c r="T1210" s="8">
        <v>38.4</v>
      </c>
      <c r="U1210" s="8">
        <v>37.1</v>
      </c>
      <c r="V1210" s="8">
        <v>37.22</v>
      </c>
      <c r="W1210" s="8">
        <v>37.200000000000003</v>
      </c>
      <c r="X1210" s="38" t="s">
        <v>222</v>
      </c>
      <c r="Y1210" s="8">
        <v>275.33</v>
      </c>
      <c r="Z1210" s="8">
        <v>275.33</v>
      </c>
      <c r="AA1210">
        <v>156247.41</v>
      </c>
      <c r="AB1210">
        <v>211614.94</v>
      </c>
      <c r="AC1210">
        <v>245412.36</v>
      </c>
      <c r="AD1210">
        <v>224464.29</v>
      </c>
      <c r="AE1210">
        <v>224285.68</v>
      </c>
      <c r="AF1210" s="38">
        <v>140041.15</v>
      </c>
      <c r="AG1210" s="38">
        <v>156247.41</v>
      </c>
    </row>
    <row r="1211" spans="2:33" x14ac:dyDescent="0.25">
      <c r="B1211" s="25">
        <v>39822</v>
      </c>
      <c r="C1211" s="3">
        <v>1207</v>
      </c>
      <c r="D1211" s="10">
        <v>22</v>
      </c>
      <c r="E1211" s="9">
        <v>7</v>
      </c>
      <c r="F1211" s="9">
        <v>-7</v>
      </c>
      <c r="G1211" s="9" t="s">
        <v>302</v>
      </c>
      <c r="H1211" s="18">
        <v>0.1</v>
      </c>
      <c r="I1211">
        <v>4.1674654807088984E-6</v>
      </c>
      <c r="J1211" s="18">
        <v>42.82</v>
      </c>
      <c r="K1211" s="18">
        <v>44.88</v>
      </c>
      <c r="L1211" s="18">
        <v>0.95409982174688057</v>
      </c>
      <c r="M1211" s="18">
        <v>42.35</v>
      </c>
      <c r="N1211" s="18">
        <v>890.35</v>
      </c>
      <c r="O1211" s="18">
        <v>-5.7299999999999969</v>
      </c>
      <c r="P1211" s="18">
        <v>1.0879120879120878</v>
      </c>
      <c r="Q1211" s="8">
        <v>44.55</v>
      </c>
      <c r="R1211" s="8">
        <v>44.15</v>
      </c>
      <c r="S1211" s="8">
        <v>40.950000000000003</v>
      </c>
      <c r="T1211" s="8">
        <v>38.659999999999997</v>
      </c>
      <c r="U1211" s="8">
        <v>37.630000000000003</v>
      </c>
      <c r="V1211" s="8">
        <v>37.15</v>
      </c>
      <c r="W1211" s="8">
        <v>37.090000000000003</v>
      </c>
      <c r="X1211" s="38" t="s">
        <v>222</v>
      </c>
      <c r="Y1211" s="8">
        <v>280.17999999999995</v>
      </c>
      <c r="Z1211" s="8">
        <v>280.17999999999995</v>
      </c>
      <c r="AA1211">
        <v>161642.76999999999</v>
      </c>
      <c r="AB1211">
        <v>218346.14</v>
      </c>
      <c r="AC1211">
        <v>249008.19</v>
      </c>
      <c r="AD1211">
        <v>227122.46</v>
      </c>
      <c r="AE1211">
        <v>225224.08</v>
      </c>
      <c r="AF1211" s="38">
        <v>144876.31</v>
      </c>
      <c r="AG1211" s="38">
        <v>161642.76999999999</v>
      </c>
    </row>
    <row r="1212" spans="2:33" x14ac:dyDescent="0.25">
      <c r="B1212" s="25">
        <v>39825</v>
      </c>
      <c r="C1212" s="3">
        <v>1208</v>
      </c>
      <c r="D1212" s="10">
        <v>22</v>
      </c>
      <c r="E1212" s="9">
        <v>6</v>
      </c>
      <c r="F1212" s="9">
        <v>-6</v>
      </c>
      <c r="G1212" s="9" t="s">
        <v>302</v>
      </c>
      <c r="H1212" s="18">
        <v>0.1</v>
      </c>
      <c r="I1212">
        <v>1.2502448545781419E-5</v>
      </c>
      <c r="J1212" s="18">
        <v>45.84</v>
      </c>
      <c r="K1212" s="18">
        <v>47.35</v>
      </c>
      <c r="L1212" s="18">
        <v>0.96810982048574445</v>
      </c>
      <c r="M1212" s="18">
        <v>44.5</v>
      </c>
      <c r="N1212" s="18">
        <v>870.26</v>
      </c>
      <c r="O1212" s="18">
        <v>-7.9300000000000068</v>
      </c>
      <c r="P1212" s="18">
        <v>1.1066574521999539</v>
      </c>
      <c r="Q1212" s="8">
        <v>48.04</v>
      </c>
      <c r="R1212" s="8">
        <v>47.74</v>
      </c>
      <c r="S1212" s="8">
        <v>43.41</v>
      </c>
      <c r="T1212" s="8">
        <v>40.840000000000003</v>
      </c>
      <c r="U1212" s="8">
        <v>39.03</v>
      </c>
      <c r="V1212" s="8">
        <v>38.56</v>
      </c>
      <c r="W1212" s="8">
        <v>37.909999999999997</v>
      </c>
      <c r="X1212" s="38" t="s">
        <v>222</v>
      </c>
      <c r="Y1212" s="8">
        <v>295.52999999999997</v>
      </c>
      <c r="Z1212" s="8">
        <v>295.52999999999997</v>
      </c>
      <c r="AA1212">
        <v>174656.56</v>
      </c>
      <c r="AB1212">
        <v>232800.86</v>
      </c>
      <c r="AC1212">
        <v>263313.44</v>
      </c>
      <c r="AD1212">
        <v>236787.07</v>
      </c>
      <c r="AE1212">
        <v>233251.08</v>
      </c>
      <c r="AF1212" s="38">
        <v>156538.43</v>
      </c>
      <c r="AG1212" s="38">
        <v>174656.56</v>
      </c>
    </row>
    <row r="1213" spans="2:33" x14ac:dyDescent="0.25">
      <c r="B1213" s="25">
        <v>39826</v>
      </c>
      <c r="C1213" s="3">
        <v>1209</v>
      </c>
      <c r="D1213" s="10">
        <v>22</v>
      </c>
      <c r="E1213" s="9">
        <v>5</v>
      </c>
      <c r="F1213" s="9">
        <v>-5</v>
      </c>
      <c r="G1213" s="9" t="s">
        <v>302</v>
      </c>
      <c r="H1213" s="18">
        <v>0.1</v>
      </c>
      <c r="I1213">
        <v>3.3338445484254464E-6</v>
      </c>
      <c r="J1213" s="18">
        <v>43.27</v>
      </c>
      <c r="K1213" s="18">
        <v>47.14</v>
      </c>
      <c r="L1213" s="18">
        <v>0.91790411540093342</v>
      </c>
      <c r="M1213" s="18">
        <v>44.45</v>
      </c>
      <c r="N1213" s="18">
        <v>871.79</v>
      </c>
      <c r="O1213" s="18">
        <v>-5</v>
      </c>
      <c r="P1213" s="18">
        <v>1.0746028091181212</v>
      </c>
      <c r="Q1213" s="8">
        <v>46.67</v>
      </c>
      <c r="R1213" s="8">
        <v>46.81</v>
      </c>
      <c r="S1213" s="8">
        <v>43.43</v>
      </c>
      <c r="T1213" s="8">
        <v>40.93</v>
      </c>
      <c r="U1213" s="8">
        <v>38.950000000000003</v>
      </c>
      <c r="V1213" s="8">
        <v>38.56</v>
      </c>
      <c r="W1213" s="8">
        <v>38.270000000000003</v>
      </c>
      <c r="X1213" s="38" t="s">
        <v>222</v>
      </c>
      <c r="Y1213" s="8">
        <v>293.62</v>
      </c>
      <c r="Z1213" s="8">
        <v>293.62</v>
      </c>
      <c r="AA1213">
        <v>170894.27</v>
      </c>
      <c r="AB1213">
        <v>231774.3</v>
      </c>
      <c r="AC1213">
        <v>263785.28000000003</v>
      </c>
      <c r="AD1213">
        <v>236539.53</v>
      </c>
      <c r="AE1213">
        <v>233690.86</v>
      </c>
      <c r="AF1213" s="38">
        <v>153165.9</v>
      </c>
      <c r="AG1213" s="38">
        <v>170894.27</v>
      </c>
    </row>
    <row r="1214" spans="2:33" x14ac:dyDescent="0.25">
      <c r="B1214" s="25">
        <v>39827</v>
      </c>
      <c r="C1214" s="3">
        <v>1210</v>
      </c>
      <c r="D1214" s="10">
        <v>22</v>
      </c>
      <c r="E1214" s="9">
        <v>4</v>
      </c>
      <c r="F1214" s="9">
        <v>-4</v>
      </c>
      <c r="G1214" s="9" t="s">
        <v>302</v>
      </c>
      <c r="H1214" s="18">
        <v>0.1</v>
      </c>
      <c r="I1214">
        <v>3.3338445484254464E-6</v>
      </c>
      <c r="J1214" s="18">
        <v>49.14</v>
      </c>
      <c r="K1214" s="18">
        <v>50.68</v>
      </c>
      <c r="L1214" s="18">
        <v>0.96961325966850831</v>
      </c>
      <c r="M1214" s="18">
        <v>47.6</v>
      </c>
      <c r="N1214" s="18">
        <v>842.62</v>
      </c>
      <c r="O1214" s="18">
        <v>-9.759999999999998</v>
      </c>
      <c r="P1214" s="18">
        <v>1.1322693484914734</v>
      </c>
      <c r="Q1214" s="8">
        <v>51.79</v>
      </c>
      <c r="R1214" s="8">
        <v>50.56</v>
      </c>
      <c r="S1214" s="8">
        <v>45.74</v>
      </c>
      <c r="T1214" s="8">
        <v>42.88</v>
      </c>
      <c r="U1214" s="8">
        <v>40.98</v>
      </c>
      <c r="V1214" s="8">
        <v>39.67</v>
      </c>
      <c r="W1214" s="8">
        <v>39.380000000000003</v>
      </c>
      <c r="X1214" s="38" t="s">
        <v>222</v>
      </c>
      <c r="Y1214" s="8">
        <v>311</v>
      </c>
      <c r="Z1214" s="8">
        <v>311</v>
      </c>
      <c r="AA1214">
        <v>185502.69</v>
      </c>
      <c r="AB1214">
        <v>245308.67</v>
      </c>
      <c r="AC1214">
        <v>276632.68</v>
      </c>
      <c r="AD1214">
        <v>248667.89</v>
      </c>
      <c r="AE1214">
        <v>242541.16</v>
      </c>
      <c r="AF1214" s="38">
        <v>166258.35</v>
      </c>
      <c r="AG1214" s="38">
        <v>185502.69</v>
      </c>
    </row>
    <row r="1215" spans="2:33" x14ac:dyDescent="0.25">
      <c r="B1215" s="25">
        <v>39828</v>
      </c>
      <c r="C1215" s="3">
        <v>1211</v>
      </c>
      <c r="D1215" s="10">
        <v>22</v>
      </c>
      <c r="E1215" s="9">
        <v>3</v>
      </c>
      <c r="F1215" s="9">
        <v>-3</v>
      </c>
      <c r="G1215" s="9" t="s">
        <v>302</v>
      </c>
      <c r="H1215" s="18">
        <v>0.1</v>
      </c>
      <c r="I1215">
        <v>3.3338445484254464E-6</v>
      </c>
      <c r="J1215" s="18">
        <v>51</v>
      </c>
      <c r="K1215" s="18">
        <v>51.71</v>
      </c>
      <c r="L1215" s="18">
        <v>0.98626958035196288</v>
      </c>
      <c r="M1215" s="18">
        <v>48.23</v>
      </c>
      <c r="N1215" s="18">
        <v>843.74</v>
      </c>
      <c r="O1215" s="18">
        <v>-11.799999999999997</v>
      </c>
      <c r="P1215" s="18">
        <v>1.1488352027610009</v>
      </c>
      <c r="Q1215" s="8">
        <v>53.26</v>
      </c>
      <c r="R1215" s="8">
        <v>49.93</v>
      </c>
      <c r="S1215" s="8">
        <v>46.36</v>
      </c>
      <c r="T1215" s="8">
        <v>43.25</v>
      </c>
      <c r="U1215" s="8">
        <v>40.869999999999997</v>
      </c>
      <c r="V1215" s="8">
        <v>39.74</v>
      </c>
      <c r="W1215" s="8">
        <v>39.200000000000003</v>
      </c>
      <c r="X1215" s="38" t="s">
        <v>222</v>
      </c>
      <c r="Y1215" s="8">
        <v>312.61</v>
      </c>
      <c r="Z1215" s="8">
        <v>312.61</v>
      </c>
      <c r="AA1215">
        <v>184246.69</v>
      </c>
      <c r="AB1215">
        <v>247686.3</v>
      </c>
      <c r="AC1215">
        <v>279217.03000000003</v>
      </c>
      <c r="AD1215">
        <v>248400.11</v>
      </c>
      <c r="AE1215">
        <v>242250.13</v>
      </c>
      <c r="AF1215" s="38">
        <v>165132.09</v>
      </c>
      <c r="AG1215" s="38">
        <v>184246.69</v>
      </c>
    </row>
    <row r="1216" spans="2:33" x14ac:dyDescent="0.25">
      <c r="B1216" s="25">
        <v>39829</v>
      </c>
      <c r="C1216" s="3">
        <v>1212</v>
      </c>
      <c r="D1216" s="10">
        <v>22</v>
      </c>
      <c r="E1216" s="9">
        <v>2</v>
      </c>
      <c r="F1216" s="9">
        <v>-2</v>
      </c>
      <c r="G1216" s="9" t="s">
        <v>302</v>
      </c>
      <c r="H1216" s="18">
        <v>0.1</v>
      </c>
      <c r="I1216">
        <v>3.3338445484254464E-6</v>
      </c>
      <c r="J1216" s="18">
        <v>46.11</v>
      </c>
      <c r="K1216" s="18">
        <v>48.95</v>
      </c>
      <c r="L1216" s="18">
        <v>0.94198161389172619</v>
      </c>
      <c r="M1216" s="18">
        <v>47.03</v>
      </c>
      <c r="N1216" s="18">
        <v>850.12</v>
      </c>
      <c r="O1216" s="18">
        <v>-6.6599999999999966</v>
      </c>
      <c r="P1216" s="18">
        <v>1.0709663503019844</v>
      </c>
      <c r="Q1216" s="8">
        <v>49.65</v>
      </c>
      <c r="R1216" s="8">
        <v>48.53</v>
      </c>
      <c r="S1216" s="8">
        <v>46.36</v>
      </c>
      <c r="T1216" s="8">
        <v>43.44</v>
      </c>
      <c r="U1216" s="8">
        <v>41.2</v>
      </c>
      <c r="V1216" s="8">
        <v>40.270000000000003</v>
      </c>
      <c r="W1216" s="8">
        <v>39.450000000000003</v>
      </c>
      <c r="X1216" s="38" t="s">
        <v>222</v>
      </c>
      <c r="Y1216" s="8">
        <v>308.89999999999998</v>
      </c>
      <c r="Z1216" s="8">
        <v>308.89999999999998</v>
      </c>
      <c r="AA1216">
        <v>178375.39</v>
      </c>
      <c r="AB1216">
        <v>247011.88</v>
      </c>
      <c r="AC1216">
        <v>280325.83</v>
      </c>
      <c r="AD1216">
        <v>250319.11</v>
      </c>
      <c r="AE1216">
        <v>244477.43</v>
      </c>
      <c r="AF1216" s="38">
        <v>159869.35999999999</v>
      </c>
      <c r="AG1216" s="38">
        <v>178375.39</v>
      </c>
    </row>
    <row r="1217" spans="2:37" x14ac:dyDescent="0.25">
      <c r="B1217" s="25">
        <v>39833</v>
      </c>
      <c r="C1217" s="3">
        <v>1213</v>
      </c>
      <c r="D1217" s="10">
        <v>22</v>
      </c>
      <c r="E1217" s="9">
        <v>1</v>
      </c>
      <c r="F1217" s="9">
        <v>-1</v>
      </c>
      <c r="G1217" s="9" t="s">
        <v>302</v>
      </c>
      <c r="H1217" s="18">
        <v>0.1</v>
      </c>
      <c r="I1217">
        <v>1.3335444880802072E-5</v>
      </c>
      <c r="J1217" s="18">
        <v>56.65</v>
      </c>
      <c r="K1217" s="18">
        <v>54.87</v>
      </c>
      <c r="L1217" s="18">
        <v>1.0324403134681976</v>
      </c>
      <c r="M1217" s="18">
        <v>51.3</v>
      </c>
      <c r="N1217" s="18">
        <v>805.22</v>
      </c>
      <c r="O1217" s="18">
        <v>-15.32</v>
      </c>
      <c r="P1217" s="18">
        <v>1.1335160532498043</v>
      </c>
      <c r="Q1217" s="8">
        <v>57.9</v>
      </c>
      <c r="R1217" s="8">
        <v>54.66</v>
      </c>
      <c r="S1217" s="8">
        <v>51.08</v>
      </c>
      <c r="T1217" s="8">
        <v>47.54</v>
      </c>
      <c r="U1217" s="8">
        <v>44.42</v>
      </c>
      <c r="V1217" s="8">
        <v>42.38</v>
      </c>
      <c r="W1217" s="8">
        <v>41.33</v>
      </c>
      <c r="X1217" s="38" t="s">
        <v>222</v>
      </c>
      <c r="Y1217" s="8">
        <v>339.30999999999995</v>
      </c>
      <c r="Z1217" s="8">
        <v>339.30999999999995</v>
      </c>
      <c r="AA1217">
        <v>201239.22</v>
      </c>
      <c r="AB1217">
        <v>272451.28999999998</v>
      </c>
      <c r="AC1217">
        <v>306888.28999999998</v>
      </c>
      <c r="AD1217">
        <v>270080.42</v>
      </c>
      <c r="AE1217">
        <v>259239.83</v>
      </c>
      <c r="AF1217" s="38">
        <v>180358.99</v>
      </c>
      <c r="AG1217" s="38">
        <v>201239.22</v>
      </c>
    </row>
    <row r="1218" spans="2:37" s="10" customFormat="1" x14ac:dyDescent="0.25">
      <c r="B1218" s="33">
        <v>39834</v>
      </c>
      <c r="C1218" s="3">
        <v>1214</v>
      </c>
      <c r="D1218" s="10">
        <v>19</v>
      </c>
      <c r="E1218" s="9">
        <v>19</v>
      </c>
      <c r="F1218" s="9">
        <v>0</v>
      </c>
      <c r="G1218" s="9" t="s">
        <v>303</v>
      </c>
      <c r="H1218" s="18">
        <v>0.1</v>
      </c>
      <c r="I1218">
        <v>3.8895847329634137E-6</v>
      </c>
      <c r="J1218" s="18">
        <v>46.42</v>
      </c>
      <c r="K1218" s="18">
        <v>49.96</v>
      </c>
      <c r="L1218" s="18">
        <v>0.9291433146517214</v>
      </c>
      <c r="M1218" s="18">
        <v>47.27</v>
      </c>
      <c r="N1218" s="18">
        <v>840.24</v>
      </c>
      <c r="O1218" s="18">
        <v>-7.4500000000000028</v>
      </c>
      <c r="P1218" s="18">
        <v>1.1515765765765766</v>
      </c>
      <c r="Q1218" s="8">
        <v>51.13</v>
      </c>
      <c r="R1218" s="8">
        <v>47.36</v>
      </c>
      <c r="S1218" s="8">
        <v>44.4</v>
      </c>
      <c r="T1218" s="8">
        <v>41.62</v>
      </c>
      <c r="U1218" s="8">
        <v>39.979999999999997</v>
      </c>
      <c r="V1218" s="8">
        <v>39.47</v>
      </c>
      <c r="W1218" s="8">
        <v>38.97</v>
      </c>
      <c r="X1218" s="38" t="s">
        <v>222</v>
      </c>
      <c r="Y1218" s="8">
        <v>302.93000000000006</v>
      </c>
      <c r="Z1218" s="8">
        <v>302.93000000000006</v>
      </c>
      <c r="AA1218">
        <v>188243.76</v>
      </c>
      <c r="AB1218">
        <v>252610.56</v>
      </c>
      <c r="AC1218">
        <v>286619.62</v>
      </c>
      <c r="AD1218">
        <v>253057.04</v>
      </c>
      <c r="AE1218">
        <v>244956.65</v>
      </c>
      <c r="AF1218" s="38">
        <v>168711.22</v>
      </c>
      <c r="AG1218" s="38">
        <v>188243.76</v>
      </c>
      <c r="AH1218" s="38"/>
      <c r="AI1218" s="38"/>
      <c r="AJ1218" s="38"/>
      <c r="AK1218" s="38"/>
    </row>
    <row r="1219" spans="2:37" x14ac:dyDescent="0.25">
      <c r="B1219" s="25">
        <v>39835</v>
      </c>
      <c r="C1219" s="3">
        <v>1215</v>
      </c>
      <c r="D1219" s="10">
        <v>19</v>
      </c>
      <c r="E1219" s="9">
        <v>18</v>
      </c>
      <c r="F1219" s="9">
        <v>1</v>
      </c>
      <c r="G1219" s="9" t="s">
        <v>303</v>
      </c>
      <c r="H1219" s="18">
        <v>0.1</v>
      </c>
      <c r="I1219">
        <v>3.8895847329634137E-6</v>
      </c>
      <c r="J1219" s="18">
        <v>47.29</v>
      </c>
      <c r="K1219" s="18">
        <v>50.13</v>
      </c>
      <c r="L1219" s="18">
        <v>0.94334729702772779</v>
      </c>
      <c r="M1219" s="18">
        <v>47.96</v>
      </c>
      <c r="N1219" s="18">
        <v>827.5</v>
      </c>
      <c r="O1219" s="18">
        <v>-7.4399999999999977</v>
      </c>
      <c r="P1219" s="18">
        <v>1.1169060773480664</v>
      </c>
      <c r="Q1219" s="8">
        <v>50.54</v>
      </c>
      <c r="R1219" s="8">
        <v>47.37</v>
      </c>
      <c r="S1219" s="8">
        <v>45.25</v>
      </c>
      <c r="T1219" s="8">
        <v>42.25</v>
      </c>
      <c r="U1219" s="8">
        <v>40.42</v>
      </c>
      <c r="V1219" s="8">
        <v>39.75</v>
      </c>
      <c r="W1219" s="8">
        <v>39.85</v>
      </c>
      <c r="X1219" s="38" t="s">
        <v>222</v>
      </c>
      <c r="Y1219" s="8">
        <v>305.43</v>
      </c>
      <c r="Z1219" s="8">
        <v>305.43</v>
      </c>
      <c r="AA1219">
        <v>186180.56</v>
      </c>
      <c r="AB1219">
        <v>252901.65</v>
      </c>
      <c r="AC1219">
        <v>292050.96999999997</v>
      </c>
      <c r="AD1219">
        <v>256835.57</v>
      </c>
      <c r="AE1219">
        <v>247718.81</v>
      </c>
      <c r="AF1219" s="38">
        <v>166861.45000000001</v>
      </c>
      <c r="AG1219" s="38">
        <v>186180.56</v>
      </c>
    </row>
    <row r="1220" spans="2:37" x14ac:dyDescent="0.25">
      <c r="B1220" s="25">
        <v>39836</v>
      </c>
      <c r="C1220" s="3">
        <v>1216</v>
      </c>
      <c r="D1220" s="10">
        <v>19</v>
      </c>
      <c r="E1220" s="9">
        <v>17</v>
      </c>
      <c r="F1220" s="9">
        <v>2</v>
      </c>
      <c r="G1220" s="9" t="s">
        <v>303</v>
      </c>
      <c r="H1220" s="18">
        <v>0.1</v>
      </c>
      <c r="I1220">
        <v>3.8895847329634137E-6</v>
      </c>
      <c r="J1220" s="18">
        <v>47.27</v>
      </c>
      <c r="K1220" s="18">
        <v>49.36</v>
      </c>
      <c r="L1220" s="18">
        <v>0.95765802269043765</v>
      </c>
      <c r="M1220" s="18">
        <v>47.06</v>
      </c>
      <c r="N1220" s="18">
        <v>831.95</v>
      </c>
      <c r="O1220" s="18">
        <v>-8.32</v>
      </c>
      <c r="P1220" s="18">
        <v>1.1114557943718146</v>
      </c>
      <c r="Q1220" s="8">
        <v>50.16</v>
      </c>
      <c r="R1220" s="8">
        <v>47.2</v>
      </c>
      <c r="S1220" s="8">
        <v>45.13</v>
      </c>
      <c r="T1220" s="8">
        <v>42.31</v>
      </c>
      <c r="U1220" s="8">
        <v>40.29</v>
      </c>
      <c r="V1220" s="8">
        <v>39.46</v>
      </c>
      <c r="W1220" s="8">
        <v>38.950000000000003</v>
      </c>
      <c r="X1220" s="38" t="s">
        <v>222</v>
      </c>
      <c r="Y1220" s="8">
        <v>303.5</v>
      </c>
      <c r="Z1220" s="8">
        <v>303.5</v>
      </c>
      <c r="AA1220">
        <v>184854.1</v>
      </c>
      <c r="AB1220">
        <v>252018.96</v>
      </c>
      <c r="AC1220">
        <v>291395.31</v>
      </c>
      <c r="AD1220">
        <v>257080.84</v>
      </c>
      <c r="AE1220">
        <v>246784.9</v>
      </c>
      <c r="AF1220" s="38">
        <v>165671.98000000001</v>
      </c>
      <c r="AG1220" s="38">
        <v>184854.1</v>
      </c>
    </row>
    <row r="1221" spans="2:37" x14ac:dyDescent="0.25">
      <c r="B1221" s="25">
        <v>39839</v>
      </c>
      <c r="C1221" s="3">
        <v>1217</v>
      </c>
      <c r="D1221" s="10">
        <v>19</v>
      </c>
      <c r="E1221" s="9">
        <v>16</v>
      </c>
      <c r="F1221" s="9">
        <v>3</v>
      </c>
      <c r="G1221" s="9" t="s">
        <v>303</v>
      </c>
      <c r="H1221" s="18">
        <v>0.1</v>
      </c>
      <c r="I1221">
        <v>1.1668799585695666E-5</v>
      </c>
      <c r="J1221" s="18">
        <v>45.69</v>
      </c>
      <c r="K1221" s="18">
        <v>47.47</v>
      </c>
      <c r="L1221" s="18">
        <v>0.96250263324204755</v>
      </c>
      <c r="M1221" s="18">
        <v>45.65</v>
      </c>
      <c r="N1221" s="18">
        <v>836.57</v>
      </c>
      <c r="O1221" s="18">
        <v>-7.0799999999999983</v>
      </c>
      <c r="P1221" s="18">
        <v>1.0726370403789758</v>
      </c>
      <c r="Q1221" s="8">
        <v>47.55</v>
      </c>
      <c r="R1221" s="8">
        <v>45.63</v>
      </c>
      <c r="S1221" s="8">
        <v>44.33</v>
      </c>
      <c r="T1221" s="8">
        <v>41.59</v>
      </c>
      <c r="U1221" s="8">
        <v>39.86</v>
      </c>
      <c r="V1221" s="8">
        <v>39.01</v>
      </c>
      <c r="W1221" s="8">
        <v>38.61</v>
      </c>
      <c r="X1221" s="38" t="s">
        <v>222</v>
      </c>
      <c r="Y1221" s="8">
        <v>296.58</v>
      </c>
      <c r="Z1221" s="8">
        <v>296.58</v>
      </c>
      <c r="AA1221">
        <v>175758.04</v>
      </c>
      <c r="AB1221">
        <v>244234.3</v>
      </c>
      <c r="AC1221">
        <v>286264.17</v>
      </c>
      <c r="AD1221">
        <v>252956.14</v>
      </c>
      <c r="AE1221">
        <v>243660.57</v>
      </c>
      <c r="AF1221" s="38">
        <v>157517.88</v>
      </c>
      <c r="AG1221" s="38">
        <v>175758.04</v>
      </c>
    </row>
    <row r="1222" spans="2:37" x14ac:dyDescent="0.25">
      <c r="B1222" s="25">
        <v>39840</v>
      </c>
      <c r="C1222" s="3">
        <v>1218</v>
      </c>
      <c r="D1222" s="10">
        <v>19</v>
      </c>
      <c r="E1222" s="9">
        <v>15</v>
      </c>
      <c r="F1222" s="9">
        <v>4</v>
      </c>
      <c r="G1222" s="9" t="s">
        <v>303</v>
      </c>
      <c r="H1222" s="18">
        <v>0.1</v>
      </c>
      <c r="I1222">
        <v>4.1674654807088984E-6</v>
      </c>
      <c r="J1222" s="18">
        <v>42.25</v>
      </c>
      <c r="K1222" s="18">
        <v>45.18</v>
      </c>
      <c r="L1222" s="18">
        <v>0.93514829570606461</v>
      </c>
      <c r="M1222" s="18">
        <v>44.11</v>
      </c>
      <c r="N1222" s="18">
        <v>845.71</v>
      </c>
      <c r="O1222" s="18">
        <v>-5.2199999999999989</v>
      </c>
      <c r="P1222" s="18">
        <v>1.0650943396226416</v>
      </c>
      <c r="Q1222" s="8">
        <v>45.16</v>
      </c>
      <c r="R1222" s="8">
        <v>43.51</v>
      </c>
      <c r="S1222" s="8">
        <v>42.4</v>
      </c>
      <c r="T1222" s="8">
        <v>40.1</v>
      </c>
      <c r="U1222" s="8">
        <v>38.46</v>
      </c>
      <c r="V1222" s="8">
        <v>37.67</v>
      </c>
      <c r="W1222" s="8">
        <v>37.03</v>
      </c>
      <c r="X1222" s="38" t="s">
        <v>222</v>
      </c>
      <c r="Y1222" s="8">
        <v>284.33000000000004</v>
      </c>
      <c r="Z1222" s="8">
        <v>284.33000000000004</v>
      </c>
      <c r="AA1222">
        <v>167060.82999999999</v>
      </c>
      <c r="AB1222">
        <v>233034.95</v>
      </c>
      <c r="AC1222">
        <v>274244</v>
      </c>
      <c r="AD1222">
        <v>243931</v>
      </c>
      <c r="AE1222">
        <v>235022.03</v>
      </c>
      <c r="AF1222" s="38">
        <v>149722.60999999999</v>
      </c>
      <c r="AG1222" s="38">
        <v>167060.82999999999</v>
      </c>
    </row>
    <row r="1223" spans="2:37" x14ac:dyDescent="0.25">
      <c r="B1223" s="25">
        <v>39841</v>
      </c>
      <c r="C1223" s="3">
        <v>1219</v>
      </c>
      <c r="D1223" s="10">
        <v>19</v>
      </c>
      <c r="E1223" s="9">
        <v>14</v>
      </c>
      <c r="F1223" s="9">
        <v>5</v>
      </c>
      <c r="G1223" s="9" t="s">
        <v>303</v>
      </c>
      <c r="H1223" s="18">
        <v>0.1</v>
      </c>
      <c r="I1223">
        <v>4.1674654807088984E-6</v>
      </c>
      <c r="J1223" s="18">
        <v>39.659999999999997</v>
      </c>
      <c r="K1223" s="18">
        <v>42.2</v>
      </c>
      <c r="L1223" s="18">
        <v>0.93981042654028424</v>
      </c>
      <c r="M1223" s="18">
        <v>41.68</v>
      </c>
      <c r="N1223" s="18">
        <v>874.09</v>
      </c>
      <c r="O1223" s="18">
        <v>-3.019999999999996</v>
      </c>
      <c r="P1223" s="18">
        <v>1.0501365103003228</v>
      </c>
      <c r="Q1223" s="8">
        <v>42.31</v>
      </c>
      <c r="R1223" s="8">
        <v>40.75</v>
      </c>
      <c r="S1223" s="8">
        <v>40.29</v>
      </c>
      <c r="T1223" s="8">
        <v>38.36</v>
      </c>
      <c r="U1223" s="8">
        <v>37.630000000000003</v>
      </c>
      <c r="V1223" s="8">
        <v>37.19</v>
      </c>
      <c r="W1223" s="8">
        <v>36.64</v>
      </c>
      <c r="X1223" s="38" t="s">
        <v>222</v>
      </c>
      <c r="Y1223" s="8">
        <v>273.16999999999996</v>
      </c>
      <c r="Z1223" s="8">
        <v>273.16999999999996</v>
      </c>
      <c r="AA1223">
        <v>156504.6</v>
      </c>
      <c r="AB1223">
        <v>219076.07</v>
      </c>
      <c r="AC1223">
        <v>261038.88</v>
      </c>
      <c r="AD1223">
        <v>234704.91</v>
      </c>
      <c r="AE1223">
        <v>229536</v>
      </c>
      <c r="AF1223" s="38">
        <v>140261.32999999999</v>
      </c>
      <c r="AG1223" s="38">
        <v>156504.6</v>
      </c>
    </row>
    <row r="1224" spans="2:37" x14ac:dyDescent="0.25">
      <c r="B1224" s="25">
        <v>39842</v>
      </c>
      <c r="C1224" s="3">
        <v>1220</v>
      </c>
      <c r="D1224" s="10">
        <v>19</v>
      </c>
      <c r="E1224" s="9">
        <v>13</v>
      </c>
      <c r="F1224" s="9">
        <v>6</v>
      </c>
      <c r="G1224" s="9" t="s">
        <v>303</v>
      </c>
      <c r="H1224" s="18">
        <v>0.1</v>
      </c>
      <c r="I1224">
        <v>4.1674654807088984E-6</v>
      </c>
      <c r="J1224" s="18">
        <v>42.63</v>
      </c>
      <c r="K1224" s="18">
        <v>43.53</v>
      </c>
      <c r="L1224" s="18">
        <v>0.97932460372157137</v>
      </c>
      <c r="M1224" s="18">
        <v>42.61</v>
      </c>
      <c r="N1224" s="18">
        <v>845.14</v>
      </c>
      <c r="O1224" s="18">
        <v>-7.0200000000000031</v>
      </c>
      <c r="P1224" s="18">
        <v>1.0855855855855856</v>
      </c>
      <c r="Q1224" s="8">
        <v>43.38</v>
      </c>
      <c r="R1224" s="8">
        <v>40.880000000000003</v>
      </c>
      <c r="S1224" s="8">
        <v>39.96</v>
      </c>
      <c r="T1224" s="8">
        <v>37.89</v>
      </c>
      <c r="U1224" s="8">
        <v>37</v>
      </c>
      <c r="V1224" s="8">
        <v>36.6</v>
      </c>
      <c r="W1224" s="8">
        <v>35.61</v>
      </c>
      <c r="X1224" s="38" t="s">
        <v>222</v>
      </c>
      <c r="Y1224" s="8">
        <v>271.32</v>
      </c>
      <c r="Z1224" s="8">
        <v>271.32</v>
      </c>
      <c r="AA1224">
        <v>159398.85</v>
      </c>
      <c r="AB1224">
        <v>218994.63</v>
      </c>
      <c r="AC1224">
        <v>258578.22</v>
      </c>
      <c r="AD1224">
        <v>231501.8</v>
      </c>
      <c r="AE1224">
        <v>225732.63</v>
      </c>
      <c r="AF1224" s="38">
        <v>142854.60999999999</v>
      </c>
      <c r="AG1224" s="38">
        <v>159398.85</v>
      </c>
    </row>
    <row r="1225" spans="2:37" x14ac:dyDescent="0.25">
      <c r="B1225" s="25">
        <v>39843</v>
      </c>
      <c r="C1225" s="3">
        <v>1221</v>
      </c>
      <c r="D1225" s="10">
        <v>19</v>
      </c>
      <c r="E1225" s="9">
        <v>12</v>
      </c>
      <c r="F1225" s="9">
        <v>7</v>
      </c>
      <c r="G1225" s="9" t="s">
        <v>303</v>
      </c>
      <c r="H1225" s="18">
        <v>0.1</v>
      </c>
      <c r="I1225">
        <v>4.1674654807088984E-6</v>
      </c>
      <c r="J1225" s="18">
        <v>44.84</v>
      </c>
      <c r="K1225" s="18">
        <v>44.6</v>
      </c>
      <c r="L1225" s="18">
        <v>1.0053811659192826</v>
      </c>
      <c r="M1225" s="18">
        <v>43.78</v>
      </c>
      <c r="N1225" s="18">
        <v>825.88</v>
      </c>
      <c r="O1225" s="18">
        <v>-7.7700000000000031</v>
      </c>
      <c r="P1225" s="18">
        <v>1.0946472019464721</v>
      </c>
      <c r="Q1225" s="8">
        <v>44.99</v>
      </c>
      <c r="R1225" s="8">
        <v>42.18</v>
      </c>
      <c r="S1225" s="8">
        <v>41.1</v>
      </c>
      <c r="T1225" s="8">
        <v>38.99</v>
      </c>
      <c r="U1225" s="8">
        <v>38.17</v>
      </c>
      <c r="V1225" s="8">
        <v>37.880000000000003</v>
      </c>
      <c r="W1225" s="8">
        <v>37.07</v>
      </c>
      <c r="X1225" s="38" t="s">
        <v>222</v>
      </c>
      <c r="Y1225" s="8">
        <v>280.38</v>
      </c>
      <c r="Z1225" s="8">
        <v>280.38</v>
      </c>
      <c r="AA1225">
        <v>165014.99</v>
      </c>
      <c r="AB1225">
        <v>225699.46</v>
      </c>
      <c r="AC1225">
        <v>266002.46000000002</v>
      </c>
      <c r="AD1225">
        <v>238441.2</v>
      </c>
      <c r="AE1225">
        <v>233246.36</v>
      </c>
      <c r="AF1225" s="38">
        <v>147887.25</v>
      </c>
      <c r="AG1225" s="38">
        <v>165014.99</v>
      </c>
    </row>
    <row r="1226" spans="2:37" x14ac:dyDescent="0.25">
      <c r="B1226" s="25">
        <v>39846</v>
      </c>
      <c r="C1226" s="3">
        <v>1222</v>
      </c>
      <c r="D1226" s="10">
        <v>19</v>
      </c>
      <c r="E1226" s="9">
        <v>11</v>
      </c>
      <c r="F1226" s="9">
        <v>8</v>
      </c>
      <c r="G1226" s="9" t="s">
        <v>303</v>
      </c>
      <c r="H1226" s="18">
        <v>0.1</v>
      </c>
      <c r="I1226">
        <v>1.2502448545781419E-5</v>
      </c>
      <c r="J1226" s="18">
        <v>45.52</v>
      </c>
      <c r="K1226" s="18">
        <v>43.91</v>
      </c>
      <c r="L1226" s="18">
        <v>1.0366659075381464</v>
      </c>
      <c r="M1226" s="18">
        <v>43.28</v>
      </c>
      <c r="N1226" s="18">
        <v>825.44</v>
      </c>
      <c r="O1226" s="18">
        <v>-7.82</v>
      </c>
      <c r="P1226" s="18">
        <v>1.0954106280193237</v>
      </c>
      <c r="Q1226" s="8">
        <v>45.35</v>
      </c>
      <c r="R1226" s="8">
        <v>42.3</v>
      </c>
      <c r="S1226" s="8">
        <v>41.4</v>
      </c>
      <c r="T1226" s="8">
        <v>39.549999999999997</v>
      </c>
      <c r="U1226" s="8">
        <v>38.65</v>
      </c>
      <c r="V1226" s="8">
        <v>38.35</v>
      </c>
      <c r="W1226" s="8">
        <v>37.700000000000003</v>
      </c>
      <c r="X1226" s="38" t="s">
        <v>222</v>
      </c>
      <c r="Y1226" s="8">
        <v>283.3</v>
      </c>
      <c r="Z1226" s="8">
        <v>283.3</v>
      </c>
      <c r="AA1226">
        <v>165992.48000000001</v>
      </c>
      <c r="AB1226">
        <v>226761.34</v>
      </c>
      <c r="AC1226">
        <v>268714.48</v>
      </c>
      <c r="AD1226">
        <v>241691.59</v>
      </c>
      <c r="AE1226">
        <v>236392.69</v>
      </c>
      <c r="AF1226" s="38">
        <v>148761.43</v>
      </c>
      <c r="AG1226" s="38">
        <v>165992.48000000001</v>
      </c>
    </row>
    <row r="1227" spans="2:37" x14ac:dyDescent="0.25">
      <c r="B1227" s="25">
        <v>39847</v>
      </c>
      <c r="C1227" s="3">
        <v>1223</v>
      </c>
      <c r="D1227" s="10">
        <v>19</v>
      </c>
      <c r="E1227" s="9">
        <v>10</v>
      </c>
      <c r="F1227" s="9">
        <v>9</v>
      </c>
      <c r="G1227" s="9" t="s">
        <v>303</v>
      </c>
      <c r="H1227" s="18">
        <v>0.1</v>
      </c>
      <c r="I1227">
        <v>7.5025886843160805E-6</v>
      </c>
      <c r="J1227" s="18">
        <v>43.06</v>
      </c>
      <c r="K1227" s="18">
        <v>42.24</v>
      </c>
      <c r="L1227" s="18">
        <v>1.0194128787878789</v>
      </c>
      <c r="M1227" s="18">
        <v>42.17</v>
      </c>
      <c r="N1227" s="18">
        <v>838.51</v>
      </c>
      <c r="O1227" s="18">
        <v>-5.3100000000000023</v>
      </c>
      <c r="P1227" s="18">
        <v>1.0707196029776676</v>
      </c>
      <c r="Q1227" s="8">
        <v>43.15</v>
      </c>
      <c r="R1227" s="8">
        <v>40.950000000000003</v>
      </c>
      <c r="S1227" s="8">
        <v>40.299999999999997</v>
      </c>
      <c r="T1227" s="8">
        <v>38.65</v>
      </c>
      <c r="U1227" s="8">
        <v>38.450000000000003</v>
      </c>
      <c r="V1227" s="8">
        <v>38.049999999999997</v>
      </c>
      <c r="W1227" s="8">
        <v>37.75</v>
      </c>
      <c r="X1227" s="38" t="s">
        <v>222</v>
      </c>
      <c r="Y1227" s="8">
        <v>277.3</v>
      </c>
      <c r="Z1227" s="8">
        <v>277.3</v>
      </c>
      <c r="AA1227">
        <v>159198.42000000001</v>
      </c>
      <c r="AB1227">
        <v>220093.59</v>
      </c>
      <c r="AC1227">
        <v>262050.55</v>
      </c>
      <c r="AD1227">
        <v>238181.91</v>
      </c>
      <c r="AE1227">
        <v>234453.03</v>
      </c>
      <c r="AF1227" s="38">
        <v>142671.51999999999</v>
      </c>
      <c r="AG1227" s="38">
        <v>159198.42000000001</v>
      </c>
    </row>
    <row r="1228" spans="2:37" x14ac:dyDescent="0.25">
      <c r="B1228" s="25">
        <v>39848</v>
      </c>
      <c r="C1228" s="3">
        <v>1224</v>
      </c>
      <c r="D1228" s="10">
        <v>19</v>
      </c>
      <c r="E1228" s="9">
        <v>9</v>
      </c>
      <c r="F1228" s="9">
        <v>10</v>
      </c>
      <c r="G1228" s="9" t="s">
        <v>303</v>
      </c>
      <c r="H1228" s="18">
        <v>0.1</v>
      </c>
      <c r="I1228">
        <v>7.5025886843160805E-6</v>
      </c>
      <c r="J1228" s="18">
        <v>43.85</v>
      </c>
      <c r="K1228" s="18">
        <v>42.13</v>
      </c>
      <c r="L1228" s="18">
        <v>1.0408260147163542</v>
      </c>
      <c r="M1228" s="18">
        <v>41.97</v>
      </c>
      <c r="N1228" s="18">
        <v>832.23</v>
      </c>
      <c r="O1228" s="18">
        <v>-6.6499999999999986</v>
      </c>
      <c r="P1228" s="18">
        <v>1.0910224438902743</v>
      </c>
      <c r="Q1228" s="8">
        <v>43.75</v>
      </c>
      <c r="R1228" s="8">
        <v>41.1</v>
      </c>
      <c r="S1228" s="8">
        <v>40.1</v>
      </c>
      <c r="T1228" s="8">
        <v>38.299999999999997</v>
      </c>
      <c r="U1228" s="8">
        <v>37.950000000000003</v>
      </c>
      <c r="V1228" s="8">
        <v>37.65</v>
      </c>
      <c r="W1228" s="8">
        <v>37.200000000000003</v>
      </c>
      <c r="X1228" s="38" t="s">
        <v>222</v>
      </c>
      <c r="Y1228" s="8">
        <v>276.05</v>
      </c>
      <c r="Z1228" s="8">
        <v>276.05</v>
      </c>
      <c r="AA1228">
        <v>160576.4</v>
      </c>
      <c r="AB1228">
        <v>219909.82</v>
      </c>
      <c r="AC1228">
        <v>260198.71</v>
      </c>
      <c r="AD1228">
        <v>235533.08</v>
      </c>
      <c r="AE1228">
        <v>231683.99</v>
      </c>
      <c r="AF1228" s="38">
        <v>143905.38</v>
      </c>
      <c r="AG1228" s="38">
        <v>160576.4</v>
      </c>
    </row>
    <row r="1229" spans="2:37" x14ac:dyDescent="0.25">
      <c r="B1229" s="25">
        <v>39849</v>
      </c>
      <c r="C1229" s="3">
        <v>1225</v>
      </c>
      <c r="D1229" s="10">
        <v>19</v>
      </c>
      <c r="E1229" s="9">
        <v>8</v>
      </c>
      <c r="F1229" s="9">
        <v>-8</v>
      </c>
      <c r="G1229" s="9" t="s">
        <v>303</v>
      </c>
      <c r="H1229" s="18">
        <v>0.1</v>
      </c>
      <c r="I1229">
        <v>7.5025886843160805E-6</v>
      </c>
      <c r="J1229" s="18">
        <v>43.73</v>
      </c>
      <c r="K1229" s="18">
        <v>42.6</v>
      </c>
      <c r="L1229" s="18">
        <v>1.0265258215962441</v>
      </c>
      <c r="M1229" s="18">
        <v>41.92</v>
      </c>
      <c r="N1229" s="18">
        <v>845.85</v>
      </c>
      <c r="O1229" s="18">
        <v>-6.6299999999999955</v>
      </c>
      <c r="P1229" s="18">
        <v>1.0935524652338813</v>
      </c>
      <c r="Q1229" s="8">
        <v>43.25</v>
      </c>
      <c r="R1229" s="8">
        <v>40.5</v>
      </c>
      <c r="S1229" s="8">
        <v>39.549999999999997</v>
      </c>
      <c r="T1229" s="8">
        <v>38.049999999999997</v>
      </c>
      <c r="U1229" s="8">
        <v>37.549999999999997</v>
      </c>
      <c r="V1229" s="8">
        <v>37.35</v>
      </c>
      <c r="W1229" s="8">
        <v>37.1</v>
      </c>
      <c r="X1229" s="38" t="s">
        <v>222</v>
      </c>
      <c r="Y1229" s="8">
        <v>273.34999999999997</v>
      </c>
      <c r="Z1229" s="8">
        <v>273.34999999999997</v>
      </c>
      <c r="AA1229">
        <v>158455.54</v>
      </c>
      <c r="AB1229">
        <v>216812.34</v>
      </c>
      <c r="AC1229">
        <v>257693.69</v>
      </c>
      <c r="AD1229">
        <v>233452.36</v>
      </c>
      <c r="AE1229">
        <v>229920.11</v>
      </c>
      <c r="AF1229" s="38">
        <v>142003.63</v>
      </c>
      <c r="AG1229" s="38">
        <v>158455.54</v>
      </c>
    </row>
    <row r="1230" spans="2:37" x14ac:dyDescent="0.25">
      <c r="B1230" s="25">
        <v>39850</v>
      </c>
      <c r="C1230" s="3">
        <v>1226</v>
      </c>
      <c r="D1230" s="10">
        <v>19</v>
      </c>
      <c r="E1230" s="9">
        <v>7</v>
      </c>
      <c r="F1230" s="9">
        <v>-7</v>
      </c>
      <c r="G1230" s="9" t="s">
        <v>303</v>
      </c>
      <c r="H1230" s="18">
        <v>0.1</v>
      </c>
      <c r="I1230">
        <v>7.5025886843160805E-6</v>
      </c>
      <c r="J1230" s="18">
        <v>43.37</v>
      </c>
      <c r="K1230" s="18">
        <v>43.38</v>
      </c>
      <c r="L1230" s="18">
        <v>0.99976947902259095</v>
      </c>
      <c r="M1230" s="18">
        <v>41.46</v>
      </c>
      <c r="N1230" s="18">
        <v>868.6</v>
      </c>
      <c r="O1230" s="18">
        <v>-6.9199999999999946</v>
      </c>
      <c r="P1230" s="18">
        <v>1.0881226053639848</v>
      </c>
      <c r="Q1230" s="8">
        <v>42.6</v>
      </c>
      <c r="R1230" s="8">
        <v>40.1</v>
      </c>
      <c r="S1230" s="8">
        <v>39.15</v>
      </c>
      <c r="T1230" s="8">
        <v>37.9</v>
      </c>
      <c r="U1230" s="8">
        <v>37.549999999999997</v>
      </c>
      <c r="V1230" s="8">
        <v>36.85</v>
      </c>
      <c r="W1230" s="8">
        <v>36.450000000000003</v>
      </c>
      <c r="X1230" s="38" t="s">
        <v>222</v>
      </c>
      <c r="Y1230" s="8">
        <v>270.60000000000002</v>
      </c>
      <c r="Z1230" s="8">
        <v>270.60000000000002</v>
      </c>
      <c r="AA1230">
        <v>156578.37</v>
      </c>
      <c r="AB1230">
        <v>214640.41</v>
      </c>
      <c r="AC1230">
        <v>256079.44</v>
      </c>
      <c r="AD1230">
        <v>233112.21</v>
      </c>
      <c r="AE1230">
        <v>227945.38</v>
      </c>
      <c r="AF1230" s="38">
        <v>140320.29</v>
      </c>
      <c r="AG1230" s="38">
        <v>156578.37</v>
      </c>
    </row>
    <row r="1231" spans="2:37" x14ac:dyDescent="0.25">
      <c r="B1231" s="25">
        <v>39853</v>
      </c>
      <c r="C1231" s="3">
        <v>1227</v>
      </c>
      <c r="D1231" s="10">
        <v>19</v>
      </c>
      <c r="E1231" s="9">
        <v>6</v>
      </c>
      <c r="F1231" s="9">
        <v>-6</v>
      </c>
      <c r="G1231" s="9" t="s">
        <v>303</v>
      </c>
      <c r="H1231" s="18">
        <v>0.1</v>
      </c>
      <c r="I1231">
        <v>2.2507934920090733E-5</v>
      </c>
      <c r="J1231" s="18">
        <v>43.64</v>
      </c>
      <c r="K1231" s="18">
        <v>43.43</v>
      </c>
      <c r="L1231" s="18">
        <v>1.004835367257656</v>
      </c>
      <c r="M1231" s="18">
        <v>41.3</v>
      </c>
      <c r="N1231" s="18">
        <v>869.89</v>
      </c>
      <c r="O1231" s="18">
        <v>-6.990000000000002</v>
      </c>
      <c r="P1231" s="18">
        <v>1.0718789407313998</v>
      </c>
      <c r="Q1231" s="8">
        <v>42.5</v>
      </c>
      <c r="R1231" s="8">
        <v>40.5</v>
      </c>
      <c r="S1231" s="8">
        <v>39.65</v>
      </c>
      <c r="T1231" s="8">
        <v>38.049999999999997</v>
      </c>
      <c r="U1231" s="8">
        <v>37.65</v>
      </c>
      <c r="V1231" s="8">
        <v>37.1</v>
      </c>
      <c r="W1231" s="8">
        <v>36.65</v>
      </c>
      <c r="X1231" s="38" t="s">
        <v>222</v>
      </c>
      <c r="Y1231" s="8">
        <v>272.09999999999997</v>
      </c>
      <c r="Z1231" s="8">
        <v>272.09999999999997</v>
      </c>
      <c r="AA1231">
        <v>157508.99</v>
      </c>
      <c r="AB1231">
        <v>217193.84</v>
      </c>
      <c r="AC1231">
        <v>257827.36</v>
      </c>
      <c r="AD1231">
        <v>233834.17</v>
      </c>
      <c r="AE1231">
        <v>229044.51</v>
      </c>
      <c r="AF1231" s="38">
        <v>141151.12</v>
      </c>
      <c r="AG1231" s="38">
        <v>157508.99</v>
      </c>
    </row>
    <row r="1232" spans="2:37" x14ac:dyDescent="0.25">
      <c r="B1232" s="25">
        <v>39854</v>
      </c>
      <c r="C1232" s="3">
        <v>1228</v>
      </c>
      <c r="D1232" s="10">
        <v>19</v>
      </c>
      <c r="E1232" s="9">
        <v>5</v>
      </c>
      <c r="F1232" s="9">
        <v>-5</v>
      </c>
      <c r="G1232" s="9" t="s">
        <v>303</v>
      </c>
      <c r="H1232" s="18">
        <v>0.1</v>
      </c>
      <c r="I1232">
        <v>9.448549896262648E-6</v>
      </c>
      <c r="J1232" s="18">
        <v>46.67</v>
      </c>
      <c r="K1232" s="18">
        <v>46.06</v>
      </c>
      <c r="L1232" s="18">
        <v>1.0132435953104646</v>
      </c>
      <c r="M1232" s="18">
        <v>43.88</v>
      </c>
      <c r="N1232" s="18">
        <v>827.16</v>
      </c>
      <c r="O1232" s="18">
        <v>-9.3700000000000045</v>
      </c>
      <c r="P1232" s="18">
        <v>1.1001206272617612</v>
      </c>
      <c r="Q1232" s="8">
        <v>45.6</v>
      </c>
      <c r="R1232" s="8">
        <v>42.9</v>
      </c>
      <c r="S1232" s="8">
        <v>41.45</v>
      </c>
      <c r="T1232" s="8">
        <v>39.15</v>
      </c>
      <c r="U1232" s="8">
        <v>38.450000000000003</v>
      </c>
      <c r="V1232" s="8">
        <v>37.9</v>
      </c>
      <c r="W1232" s="8">
        <v>37.299999999999997</v>
      </c>
      <c r="X1232" s="38" t="s">
        <v>222</v>
      </c>
      <c r="Y1232" s="8">
        <v>282.75</v>
      </c>
      <c r="Z1232" s="8">
        <v>282.75</v>
      </c>
      <c r="AA1232">
        <v>167431.82999999999</v>
      </c>
      <c r="AB1232">
        <v>227860.64</v>
      </c>
      <c r="AC1232">
        <v>266436.39</v>
      </c>
      <c r="AD1232">
        <v>239280.07</v>
      </c>
      <c r="AE1232">
        <v>233900.23</v>
      </c>
      <c r="AF1232" s="38">
        <v>150042.1</v>
      </c>
      <c r="AG1232" s="38">
        <v>167431.82999999999</v>
      </c>
    </row>
    <row r="1233" spans="2:33" x14ac:dyDescent="0.25">
      <c r="B1233" s="25">
        <v>39855</v>
      </c>
      <c r="C1233" s="3">
        <v>1229</v>
      </c>
      <c r="D1233" s="10">
        <v>19</v>
      </c>
      <c r="E1233" s="9">
        <v>4</v>
      </c>
      <c r="F1233" s="9">
        <v>-4</v>
      </c>
      <c r="G1233" s="9" t="s">
        <v>303</v>
      </c>
      <c r="H1233" s="18">
        <v>0.1</v>
      </c>
      <c r="I1233">
        <v>9.448549896262648E-6</v>
      </c>
      <c r="J1233" s="18">
        <v>44.53</v>
      </c>
      <c r="K1233" s="18">
        <v>45.07</v>
      </c>
      <c r="L1233" s="18">
        <v>0.9880186376747282</v>
      </c>
      <c r="M1233" s="18">
        <v>42.82</v>
      </c>
      <c r="N1233" s="18">
        <v>833.74</v>
      </c>
      <c r="O1233" s="18">
        <v>-7.3299999999999983</v>
      </c>
      <c r="P1233" s="18">
        <v>1.0971709717097171</v>
      </c>
      <c r="Q1233" s="8">
        <v>44.6</v>
      </c>
      <c r="R1233" s="8">
        <v>42.2</v>
      </c>
      <c r="S1233" s="8">
        <v>40.65</v>
      </c>
      <c r="T1233" s="8">
        <v>38.700000000000003</v>
      </c>
      <c r="U1233" s="8">
        <v>38.25</v>
      </c>
      <c r="V1233" s="8">
        <v>37.75</v>
      </c>
      <c r="W1233" s="8">
        <v>37.200000000000003</v>
      </c>
      <c r="X1233" s="38" t="s">
        <v>222</v>
      </c>
      <c r="Y1233" s="8">
        <v>279.35000000000002</v>
      </c>
      <c r="Z1233" s="8">
        <v>279.35000000000002</v>
      </c>
      <c r="AA1233">
        <v>164493.88</v>
      </c>
      <c r="AB1233">
        <v>223612.04</v>
      </c>
      <c r="AC1233">
        <v>262918.5</v>
      </c>
      <c r="AD1233">
        <v>237716.17</v>
      </c>
      <c r="AE1233">
        <v>232828.34</v>
      </c>
      <c r="AF1233" s="38">
        <v>147407.87</v>
      </c>
      <c r="AG1233" s="38">
        <v>164493.88</v>
      </c>
    </row>
    <row r="1234" spans="2:33" x14ac:dyDescent="0.25">
      <c r="B1234" s="25">
        <v>39856</v>
      </c>
      <c r="C1234" s="3">
        <v>1230</v>
      </c>
      <c r="D1234" s="10">
        <v>19</v>
      </c>
      <c r="E1234" s="9">
        <v>3</v>
      </c>
      <c r="F1234" s="9">
        <v>-3</v>
      </c>
      <c r="G1234" s="9" t="s">
        <v>303</v>
      </c>
      <c r="H1234" s="18">
        <v>0.1</v>
      </c>
      <c r="I1234">
        <v>9.448549896262648E-6</v>
      </c>
      <c r="J1234" s="18">
        <v>41.25</v>
      </c>
      <c r="K1234" s="18">
        <v>42.66</v>
      </c>
      <c r="L1234" s="18">
        <v>0.9669479606188468</v>
      </c>
      <c r="M1234" s="18">
        <v>42.03</v>
      </c>
      <c r="N1234" s="18">
        <v>835.19</v>
      </c>
      <c r="O1234" s="18">
        <v>-4.3999999999999986</v>
      </c>
      <c r="P1234" s="18">
        <v>1.0454545454545454</v>
      </c>
      <c r="Q1234" s="8">
        <v>42.55</v>
      </c>
      <c r="R1234" s="8">
        <v>41.6</v>
      </c>
      <c r="S1234" s="8">
        <v>40.700000000000003</v>
      </c>
      <c r="T1234" s="8">
        <v>38.65</v>
      </c>
      <c r="U1234" s="8">
        <v>37.85</v>
      </c>
      <c r="V1234" s="8">
        <v>37.450000000000003</v>
      </c>
      <c r="W1234" s="8">
        <v>36.85</v>
      </c>
      <c r="X1234" s="38" t="s">
        <v>222</v>
      </c>
      <c r="Y1234" s="8">
        <v>275.65000000000003</v>
      </c>
      <c r="Z1234" s="8">
        <v>275.65000000000003</v>
      </c>
      <c r="AA1234">
        <v>161292.99</v>
      </c>
      <c r="AB1234">
        <v>223326.36</v>
      </c>
      <c r="AC1234">
        <v>262690.40000000002</v>
      </c>
      <c r="AD1234">
        <v>235579.92</v>
      </c>
      <c r="AE1234">
        <v>230772.65</v>
      </c>
      <c r="AF1234" s="38">
        <v>144538.06</v>
      </c>
      <c r="AG1234" s="38">
        <v>161292.99</v>
      </c>
    </row>
    <row r="1235" spans="2:33" x14ac:dyDescent="0.25">
      <c r="B1235" s="25">
        <v>39857</v>
      </c>
      <c r="C1235" s="3">
        <v>1231</v>
      </c>
      <c r="D1235" s="10">
        <v>19</v>
      </c>
      <c r="E1235" s="9">
        <v>2</v>
      </c>
      <c r="F1235" s="9">
        <v>-2</v>
      </c>
      <c r="G1235" s="9" t="s">
        <v>303</v>
      </c>
      <c r="H1235" s="18">
        <v>0.1</v>
      </c>
      <c r="I1235">
        <v>9.448549896262648E-6</v>
      </c>
      <c r="J1235" s="18">
        <v>42.93</v>
      </c>
      <c r="K1235" s="18">
        <v>42.47</v>
      </c>
      <c r="L1235" s="18">
        <v>1.0108311749470213</v>
      </c>
      <c r="M1235" s="18">
        <v>41.8</v>
      </c>
      <c r="N1235" s="18">
        <v>826.84</v>
      </c>
      <c r="O1235" s="18">
        <v>-6.0799999999999983</v>
      </c>
      <c r="P1235" s="18">
        <v>1.0531400966183575</v>
      </c>
      <c r="Q1235" s="8">
        <v>43.6</v>
      </c>
      <c r="R1235" s="8">
        <v>42.35</v>
      </c>
      <c r="S1235" s="8">
        <v>41.4</v>
      </c>
      <c r="T1235" s="8">
        <v>39.25</v>
      </c>
      <c r="U1235" s="8">
        <v>38.25</v>
      </c>
      <c r="V1235" s="8">
        <v>37.65</v>
      </c>
      <c r="W1235" s="8">
        <v>36.85</v>
      </c>
      <c r="X1235" s="38" t="s">
        <v>222</v>
      </c>
      <c r="Y1235" s="8">
        <v>279.35000000000002</v>
      </c>
      <c r="Z1235" s="8">
        <v>279.35000000000002</v>
      </c>
      <c r="AA1235">
        <v>164317.60999999999</v>
      </c>
      <c r="AB1235">
        <v>227189.36</v>
      </c>
      <c r="AC1235">
        <v>266819.37</v>
      </c>
      <c r="AD1235">
        <v>238196.98</v>
      </c>
      <c r="AE1235">
        <v>232137.12</v>
      </c>
      <c r="AF1235" s="38">
        <v>147247.12</v>
      </c>
      <c r="AG1235" s="38">
        <v>164317.60999999999</v>
      </c>
    </row>
    <row r="1236" spans="2:33" x14ac:dyDescent="0.25">
      <c r="B1236" s="25">
        <v>39861</v>
      </c>
      <c r="C1236" s="3">
        <v>1232</v>
      </c>
      <c r="D1236" s="10">
        <v>19</v>
      </c>
      <c r="E1236" s="9">
        <v>1</v>
      </c>
      <c r="F1236" s="9">
        <v>-1</v>
      </c>
      <c r="G1236" s="9" t="s">
        <v>303</v>
      </c>
      <c r="H1236" s="18">
        <v>0.1</v>
      </c>
      <c r="I1236">
        <v>3.7794735238794175E-5</v>
      </c>
      <c r="J1236" s="18">
        <v>48.66</v>
      </c>
      <c r="K1236" s="18">
        <v>46</v>
      </c>
      <c r="L1236" s="18">
        <v>1.0578260869565217</v>
      </c>
      <c r="M1236" s="18">
        <v>44.13</v>
      </c>
      <c r="N1236" s="18">
        <v>789.17</v>
      </c>
      <c r="O1236" s="18">
        <v>-10.909999999999997</v>
      </c>
      <c r="P1236" s="18">
        <v>1.1347517730496455</v>
      </c>
      <c r="Q1236" s="8">
        <v>48</v>
      </c>
      <c r="R1236" s="8">
        <v>44.05</v>
      </c>
      <c r="S1236" s="8">
        <v>42.3</v>
      </c>
      <c r="T1236" s="8">
        <v>40.25</v>
      </c>
      <c r="U1236" s="8">
        <v>39.25</v>
      </c>
      <c r="V1236" s="8">
        <v>38.65</v>
      </c>
      <c r="W1236" s="8">
        <v>37.75</v>
      </c>
      <c r="X1236" s="38" t="s">
        <v>222</v>
      </c>
      <c r="Y1236" s="8">
        <v>290.25</v>
      </c>
      <c r="Z1236" s="8">
        <v>290.25</v>
      </c>
      <c r="AA1236">
        <v>171460.09</v>
      </c>
      <c r="AB1236">
        <v>232361.67</v>
      </c>
      <c r="AC1236">
        <v>273572.18</v>
      </c>
      <c r="AD1236">
        <v>244424.8</v>
      </c>
      <c r="AE1236">
        <v>238120.75</v>
      </c>
      <c r="AF1236" s="38">
        <v>153642.01999999999</v>
      </c>
      <c r="AG1236" s="38">
        <v>171460.09</v>
      </c>
    </row>
    <row r="1237" spans="2:33" x14ac:dyDescent="0.25">
      <c r="B1237" s="25">
        <v>39862</v>
      </c>
      <c r="C1237" s="3">
        <v>1233</v>
      </c>
      <c r="D1237" s="10">
        <v>20</v>
      </c>
      <c r="E1237" s="9">
        <v>20</v>
      </c>
      <c r="F1237" s="9">
        <v>0</v>
      </c>
      <c r="G1237" s="9" t="s">
        <v>304</v>
      </c>
      <c r="H1237" s="18">
        <v>0.1</v>
      </c>
      <c r="I1237">
        <v>9.0315288792108817E-6</v>
      </c>
      <c r="J1237" s="18">
        <v>48.46</v>
      </c>
      <c r="K1237" s="18">
        <v>46.97</v>
      </c>
      <c r="L1237" s="18">
        <v>1.0317223759846712</v>
      </c>
      <c r="M1237" s="18">
        <v>44.57</v>
      </c>
      <c r="N1237" s="18">
        <v>788.42</v>
      </c>
      <c r="O1237" s="18">
        <v>-11.259999999999998</v>
      </c>
      <c r="P1237" s="18">
        <v>1.104679802955665</v>
      </c>
      <c r="Q1237" s="8">
        <v>44.85</v>
      </c>
      <c r="R1237" s="8">
        <v>42.65</v>
      </c>
      <c r="S1237" s="8">
        <v>40.6</v>
      </c>
      <c r="T1237" s="8">
        <v>39.5</v>
      </c>
      <c r="U1237" s="8">
        <v>38.65</v>
      </c>
      <c r="V1237" s="8">
        <v>37.75</v>
      </c>
      <c r="W1237" s="8">
        <v>37.200000000000003</v>
      </c>
      <c r="X1237" s="38" t="s">
        <v>222</v>
      </c>
      <c r="Y1237" s="8">
        <v>281.2</v>
      </c>
      <c r="Z1237" s="8">
        <v>281.2</v>
      </c>
      <c r="AA1237">
        <v>174575.56</v>
      </c>
      <c r="AB1237">
        <v>234286.38</v>
      </c>
      <c r="AC1237">
        <v>275953.53999999998</v>
      </c>
      <c r="AD1237">
        <v>245983.85</v>
      </c>
      <c r="AE1237">
        <v>238637.64</v>
      </c>
      <c r="AF1237" s="38">
        <v>156432.34</v>
      </c>
      <c r="AG1237" s="38">
        <v>174575.56</v>
      </c>
    </row>
    <row r="1238" spans="2:33" x14ac:dyDescent="0.25">
      <c r="B1238" s="25">
        <v>39863</v>
      </c>
      <c r="C1238" s="3">
        <v>1234</v>
      </c>
      <c r="D1238" s="10">
        <v>20</v>
      </c>
      <c r="E1238" s="9">
        <v>19</v>
      </c>
      <c r="F1238" s="9">
        <v>1</v>
      </c>
      <c r="G1238" s="9" t="s">
        <v>304</v>
      </c>
      <c r="H1238" s="18">
        <v>0.1</v>
      </c>
      <c r="I1238">
        <v>9.0315288792108817E-6</v>
      </c>
      <c r="J1238" s="18">
        <v>47.08</v>
      </c>
      <c r="K1238" s="18">
        <v>45.63</v>
      </c>
      <c r="L1238" s="18">
        <v>1.031777339469647</v>
      </c>
      <c r="M1238" s="18">
        <v>44.14</v>
      </c>
      <c r="N1238" s="18">
        <v>778.94</v>
      </c>
      <c r="O1238" s="18">
        <v>-9.2800000000000011</v>
      </c>
      <c r="P1238" s="18">
        <v>1.083941605839416</v>
      </c>
      <c r="Q1238" s="8">
        <v>44.55</v>
      </c>
      <c r="R1238" s="8">
        <v>43.2</v>
      </c>
      <c r="S1238" s="8">
        <v>41.1</v>
      </c>
      <c r="T1238" s="8">
        <v>39.950000000000003</v>
      </c>
      <c r="U1238" s="8">
        <v>39.15</v>
      </c>
      <c r="V1238" s="8">
        <v>37.9</v>
      </c>
      <c r="W1238" s="8">
        <v>37.799999999999997</v>
      </c>
      <c r="X1238" s="38" t="s">
        <v>222</v>
      </c>
      <c r="Y1238" s="8">
        <v>283.65000000000003</v>
      </c>
      <c r="Z1238" s="8">
        <v>283.65000000000003</v>
      </c>
      <c r="AA1238">
        <v>173572.37</v>
      </c>
      <c r="AB1238">
        <v>237303.29</v>
      </c>
      <c r="AC1238">
        <v>279342.07</v>
      </c>
      <c r="AD1238">
        <v>248807.02</v>
      </c>
      <c r="AE1238">
        <v>240922.4</v>
      </c>
      <c r="AF1238" s="38">
        <v>155532</v>
      </c>
      <c r="AG1238" s="38">
        <v>173572.37</v>
      </c>
    </row>
    <row r="1239" spans="2:33" x14ac:dyDescent="0.25">
      <c r="B1239" s="25">
        <v>39864</v>
      </c>
      <c r="C1239" s="3">
        <v>1235</v>
      </c>
      <c r="D1239" s="10">
        <v>20</v>
      </c>
      <c r="E1239" s="9">
        <v>18</v>
      </c>
      <c r="F1239" s="9">
        <v>2</v>
      </c>
      <c r="G1239" s="9" t="s">
        <v>304</v>
      </c>
      <c r="H1239" s="18">
        <v>0.1</v>
      </c>
      <c r="I1239">
        <v>9.0315288792108817E-6</v>
      </c>
      <c r="J1239" s="18">
        <v>49.3</v>
      </c>
      <c r="K1239" s="18">
        <v>47.03</v>
      </c>
      <c r="L1239" s="18">
        <v>1.0482670635764404</v>
      </c>
      <c r="M1239" s="18">
        <v>45.23</v>
      </c>
      <c r="N1239" s="18">
        <v>770.05</v>
      </c>
      <c r="O1239" s="18">
        <v>-11.149999999999999</v>
      </c>
      <c r="P1239" s="18">
        <v>1.1132300357568534</v>
      </c>
      <c r="Q1239" s="8">
        <v>46.7</v>
      </c>
      <c r="R1239" s="8">
        <v>44.75</v>
      </c>
      <c r="S1239" s="8">
        <v>41.95</v>
      </c>
      <c r="T1239" s="8">
        <v>40.950000000000003</v>
      </c>
      <c r="U1239" s="8">
        <v>40.25</v>
      </c>
      <c r="V1239" s="8">
        <v>38.700000000000003</v>
      </c>
      <c r="W1239" s="8">
        <v>38.15</v>
      </c>
      <c r="X1239" s="38" t="s">
        <v>222</v>
      </c>
      <c r="Y1239" s="8">
        <v>291.45</v>
      </c>
      <c r="Z1239" s="8">
        <v>291.45</v>
      </c>
      <c r="AA1239">
        <v>181741.59</v>
      </c>
      <c r="AB1239">
        <v>245474.98</v>
      </c>
      <c r="AC1239">
        <v>285240.19</v>
      </c>
      <c r="AD1239">
        <v>255112.13</v>
      </c>
      <c r="AE1239">
        <v>246773.06</v>
      </c>
      <c r="AF1239" s="38">
        <v>162850.74</v>
      </c>
      <c r="AG1239" s="38">
        <v>181741.59</v>
      </c>
    </row>
    <row r="1240" spans="2:33" x14ac:dyDescent="0.25">
      <c r="B1240" s="25">
        <v>39867</v>
      </c>
      <c r="C1240" s="3">
        <v>1236</v>
      </c>
      <c r="D1240" s="10">
        <v>20</v>
      </c>
      <c r="E1240" s="9">
        <v>17</v>
      </c>
      <c r="F1240" s="9">
        <v>3</v>
      </c>
      <c r="G1240" s="9" t="s">
        <v>304</v>
      </c>
      <c r="H1240" s="18">
        <v>0.1</v>
      </c>
      <c r="I1240">
        <v>2.7094831343665859E-5</v>
      </c>
      <c r="J1240" s="18">
        <v>52.62</v>
      </c>
      <c r="K1240" s="18">
        <v>50.43</v>
      </c>
      <c r="L1240" s="18">
        <v>1.0434265318262939</v>
      </c>
      <c r="M1240" s="18">
        <v>47.19</v>
      </c>
      <c r="N1240" s="18">
        <v>743.33</v>
      </c>
      <c r="O1240" s="18">
        <v>-14.019999999999996</v>
      </c>
      <c r="P1240" s="18">
        <v>1.1288837744533946</v>
      </c>
      <c r="Q1240" s="8">
        <v>49.05</v>
      </c>
      <c r="R1240" s="8">
        <v>46.9</v>
      </c>
      <c r="S1240" s="8">
        <v>43.45</v>
      </c>
      <c r="T1240" s="8">
        <v>41.9</v>
      </c>
      <c r="U1240" s="8">
        <v>40.9</v>
      </c>
      <c r="V1240" s="8">
        <v>39.549999999999997</v>
      </c>
      <c r="W1240" s="8">
        <v>38.6</v>
      </c>
      <c r="X1240" s="38" t="s">
        <v>222</v>
      </c>
      <c r="Y1240" s="8">
        <v>300.35000000000002</v>
      </c>
      <c r="Z1240" s="8">
        <v>300.35000000000002</v>
      </c>
      <c r="AA1240">
        <v>190832.13</v>
      </c>
      <c r="AB1240">
        <v>256847.24</v>
      </c>
      <c r="AC1240">
        <v>294920.84000000003</v>
      </c>
      <c r="AD1240">
        <v>260771.55</v>
      </c>
      <c r="AE1240">
        <v>251685.05</v>
      </c>
      <c r="AF1240" s="38">
        <v>170991.96</v>
      </c>
      <c r="AG1240" s="38">
        <v>190832.13</v>
      </c>
    </row>
    <row r="1241" spans="2:33" x14ac:dyDescent="0.25">
      <c r="B1241" s="25">
        <v>39868</v>
      </c>
      <c r="C1241" s="3">
        <v>1237</v>
      </c>
      <c r="D1241" s="10">
        <v>20</v>
      </c>
      <c r="E1241" s="9">
        <v>16</v>
      </c>
      <c r="F1241" s="9">
        <v>4</v>
      </c>
      <c r="G1241" s="9" t="s">
        <v>304</v>
      </c>
      <c r="H1241" s="18">
        <v>0.1</v>
      </c>
      <c r="I1241">
        <v>8.3365294025750103E-6</v>
      </c>
      <c r="J1241" s="18">
        <v>45.49</v>
      </c>
      <c r="K1241" s="18">
        <v>45.11</v>
      </c>
      <c r="L1241" s="18">
        <v>1.0084238528042564</v>
      </c>
      <c r="M1241" s="18">
        <v>43.65</v>
      </c>
      <c r="N1241" s="18">
        <v>773.14</v>
      </c>
      <c r="O1241" s="18">
        <v>-7.5900000000000034</v>
      </c>
      <c r="P1241" s="18">
        <v>1.0800970873786406</v>
      </c>
      <c r="Q1241" s="8">
        <v>44.5</v>
      </c>
      <c r="R1241" s="8">
        <v>43.9</v>
      </c>
      <c r="S1241" s="8">
        <v>41.2</v>
      </c>
      <c r="T1241" s="8">
        <v>40.15</v>
      </c>
      <c r="U1241" s="8">
        <v>39.200000000000003</v>
      </c>
      <c r="V1241" s="8">
        <v>38.200000000000003</v>
      </c>
      <c r="W1241" s="8">
        <v>37.9</v>
      </c>
      <c r="X1241" s="38" t="s">
        <v>222</v>
      </c>
      <c r="Y1241" s="8">
        <v>285.05</v>
      </c>
      <c r="Z1241" s="8">
        <v>285.05</v>
      </c>
      <c r="AA1241">
        <v>174191.84</v>
      </c>
      <c r="AB1241">
        <v>241008.34</v>
      </c>
      <c r="AC1241">
        <v>280225.11</v>
      </c>
      <c r="AD1241">
        <v>249892.61</v>
      </c>
      <c r="AE1241">
        <v>242193.89</v>
      </c>
      <c r="AF1241" s="38">
        <v>156080.28</v>
      </c>
      <c r="AG1241" s="38">
        <v>174191.84</v>
      </c>
    </row>
    <row r="1242" spans="2:33" x14ac:dyDescent="0.25">
      <c r="B1242" s="25">
        <v>39869</v>
      </c>
      <c r="C1242" s="3">
        <v>1238</v>
      </c>
      <c r="D1242" s="10">
        <v>20</v>
      </c>
      <c r="E1242" s="9">
        <v>15</v>
      </c>
      <c r="F1242" s="9">
        <v>5</v>
      </c>
      <c r="G1242" s="9" t="s">
        <v>304</v>
      </c>
      <c r="H1242" s="18">
        <v>0.1</v>
      </c>
      <c r="I1242">
        <v>8.3365294025750103E-6</v>
      </c>
      <c r="J1242" s="18">
        <v>44.67</v>
      </c>
      <c r="K1242" s="18">
        <v>44.4</v>
      </c>
      <c r="L1242" s="18">
        <v>1.0060810810810812</v>
      </c>
      <c r="M1242" s="18">
        <v>43.65</v>
      </c>
      <c r="N1242" s="18">
        <v>764.9</v>
      </c>
      <c r="O1242" s="18">
        <v>-6.7199999999999989</v>
      </c>
      <c r="P1242" s="18">
        <v>1.0610500610500611</v>
      </c>
      <c r="Q1242" s="8">
        <v>43.45</v>
      </c>
      <c r="R1242" s="8">
        <v>43.25</v>
      </c>
      <c r="S1242" s="8">
        <v>40.950000000000003</v>
      </c>
      <c r="T1242" s="8">
        <v>40.1</v>
      </c>
      <c r="U1242" s="8">
        <v>39.5</v>
      </c>
      <c r="V1242" s="8">
        <v>38.299999999999997</v>
      </c>
      <c r="W1242" s="8">
        <v>37.950000000000003</v>
      </c>
      <c r="X1242" s="38" t="s">
        <v>222</v>
      </c>
      <c r="Y1242" s="8">
        <v>283.5</v>
      </c>
      <c r="Z1242" s="8">
        <v>283.5</v>
      </c>
      <c r="AA1242">
        <v>170462.01</v>
      </c>
      <c r="AB1242">
        <v>237943.73</v>
      </c>
      <c r="AC1242">
        <v>278858.40999999997</v>
      </c>
      <c r="AD1242">
        <v>250129.48</v>
      </c>
      <c r="AE1242">
        <v>242972.25</v>
      </c>
      <c r="AF1242" s="38">
        <v>152736.95999999999</v>
      </c>
      <c r="AG1242" s="38">
        <v>170462.01</v>
      </c>
    </row>
    <row r="1243" spans="2:33" x14ac:dyDescent="0.25">
      <c r="B1243" s="25">
        <v>39870</v>
      </c>
      <c r="C1243" s="3">
        <v>1239</v>
      </c>
      <c r="D1243" s="10">
        <v>20</v>
      </c>
      <c r="E1243" s="9">
        <v>14</v>
      </c>
      <c r="F1243" s="9">
        <v>6</v>
      </c>
      <c r="G1243" s="9" t="s">
        <v>304</v>
      </c>
      <c r="H1243" s="18">
        <v>0.1</v>
      </c>
      <c r="I1243">
        <v>8.3365294025750103E-6</v>
      </c>
      <c r="J1243" s="18">
        <v>44.66</v>
      </c>
      <c r="K1243" s="18">
        <v>44.18</v>
      </c>
      <c r="L1243" s="18">
        <v>1.0108646446355816</v>
      </c>
      <c r="M1243" s="18">
        <v>43.51</v>
      </c>
      <c r="N1243" s="18">
        <v>752.83</v>
      </c>
      <c r="O1243" s="18">
        <v>-5.9099999999999966</v>
      </c>
      <c r="P1243" s="18">
        <v>1.0640870616686819</v>
      </c>
      <c r="Q1243" s="8">
        <v>44</v>
      </c>
      <c r="R1243" s="8">
        <v>43.75</v>
      </c>
      <c r="S1243" s="8">
        <v>41.35</v>
      </c>
      <c r="T1243" s="8">
        <v>40.65</v>
      </c>
      <c r="U1243" s="8">
        <v>40.049999999999997</v>
      </c>
      <c r="V1243" s="8">
        <v>39.049999999999997</v>
      </c>
      <c r="W1243" s="8">
        <v>38.75</v>
      </c>
      <c r="X1243" s="38" t="s">
        <v>222</v>
      </c>
      <c r="Y1243" s="8">
        <v>287.60000000000002</v>
      </c>
      <c r="Z1243" s="8">
        <v>287.60000000000002</v>
      </c>
      <c r="AA1243">
        <v>172565.23</v>
      </c>
      <c r="AB1243">
        <v>240573.38</v>
      </c>
      <c r="AC1243">
        <v>281910.05</v>
      </c>
      <c r="AD1243">
        <v>253577.74</v>
      </c>
      <c r="AE1243">
        <v>246963.20000000001</v>
      </c>
      <c r="AF1243" s="38">
        <v>154620.21</v>
      </c>
      <c r="AG1243" s="38">
        <v>172565.23</v>
      </c>
    </row>
    <row r="1244" spans="2:33" x14ac:dyDescent="0.25">
      <c r="B1244" s="25">
        <v>39871</v>
      </c>
      <c r="C1244" s="3">
        <v>1240</v>
      </c>
      <c r="D1244" s="10">
        <v>20</v>
      </c>
      <c r="E1244" s="9">
        <v>13</v>
      </c>
      <c r="F1244" s="9">
        <v>7</v>
      </c>
      <c r="G1244" s="9" t="s">
        <v>304</v>
      </c>
      <c r="H1244" s="18">
        <v>0.1</v>
      </c>
      <c r="I1244">
        <v>8.3365294025750103E-6</v>
      </c>
      <c r="J1244" s="18">
        <v>46.35</v>
      </c>
      <c r="K1244" s="18">
        <v>45.21</v>
      </c>
      <c r="L1244" s="18">
        <v>1.0252156602521567</v>
      </c>
      <c r="M1244" s="18">
        <v>44.05</v>
      </c>
      <c r="N1244" s="18">
        <v>735.09</v>
      </c>
      <c r="O1244" s="18">
        <v>-7.5500000000000043</v>
      </c>
      <c r="P1244" s="18">
        <v>1.065947242206235</v>
      </c>
      <c r="Q1244" s="8">
        <v>44.45</v>
      </c>
      <c r="R1244" s="8">
        <v>43.9</v>
      </c>
      <c r="S1244" s="8">
        <v>41.7</v>
      </c>
      <c r="T1244" s="8">
        <v>40.950000000000003</v>
      </c>
      <c r="U1244" s="8">
        <v>40.35</v>
      </c>
      <c r="V1244" s="8">
        <v>39.4</v>
      </c>
      <c r="W1244" s="8">
        <v>38.799999999999997</v>
      </c>
      <c r="X1244" s="38" t="s">
        <v>222</v>
      </c>
      <c r="Y1244" s="8">
        <v>289.55</v>
      </c>
      <c r="Z1244" s="8">
        <v>289.55</v>
      </c>
      <c r="AA1244">
        <v>173922.43</v>
      </c>
      <c r="AB1244">
        <v>241808.81</v>
      </c>
      <c r="AC1244">
        <v>284192.78000000003</v>
      </c>
      <c r="AD1244">
        <v>255460.99</v>
      </c>
      <c r="AE1244">
        <v>248753.95</v>
      </c>
      <c r="AF1244" s="38">
        <v>155834.99</v>
      </c>
      <c r="AG1244" s="38">
        <v>173922.43</v>
      </c>
    </row>
    <row r="1245" spans="2:33" x14ac:dyDescent="0.25">
      <c r="B1245" s="25">
        <v>39874</v>
      </c>
      <c r="C1245" s="3">
        <v>1241</v>
      </c>
      <c r="D1245" s="10">
        <v>20</v>
      </c>
      <c r="E1245" s="9">
        <v>12</v>
      </c>
      <c r="F1245" s="9">
        <v>8</v>
      </c>
      <c r="G1245" s="9" t="s">
        <v>304</v>
      </c>
      <c r="H1245" s="18">
        <v>0.1</v>
      </c>
      <c r="I1245">
        <v>2.5009796701391807E-5</v>
      </c>
      <c r="J1245" s="18">
        <v>52.65</v>
      </c>
      <c r="K1245" s="18">
        <v>48.67</v>
      </c>
      <c r="L1245" s="18">
        <v>1.0817752208752824</v>
      </c>
      <c r="M1245" s="18">
        <v>46.9</v>
      </c>
      <c r="N1245" s="18">
        <v>700.82</v>
      </c>
      <c r="O1245" s="18">
        <v>-13.100000000000001</v>
      </c>
      <c r="P1245" s="18">
        <v>1.1089223638470453</v>
      </c>
      <c r="Q1245" s="8">
        <v>47.85</v>
      </c>
      <c r="R1245" s="8">
        <v>46.05</v>
      </c>
      <c r="S1245" s="8">
        <v>43.15</v>
      </c>
      <c r="T1245" s="8">
        <v>42.15</v>
      </c>
      <c r="U1245" s="8">
        <v>41.35</v>
      </c>
      <c r="V1245" s="8">
        <v>39.9</v>
      </c>
      <c r="W1245" s="8">
        <v>39.549999999999997</v>
      </c>
      <c r="X1245" s="38" t="s">
        <v>222</v>
      </c>
      <c r="Y1245" s="8">
        <v>300</v>
      </c>
      <c r="Z1245" s="8">
        <v>300</v>
      </c>
      <c r="AA1245">
        <v>185330.24</v>
      </c>
      <c r="AB1245">
        <v>252325.84</v>
      </c>
      <c r="AC1245">
        <v>293467.03999999998</v>
      </c>
      <c r="AD1245">
        <v>262495.53999999998</v>
      </c>
      <c r="AE1245">
        <v>253990.98</v>
      </c>
      <c r="AF1245" s="38">
        <v>166052.51999999999</v>
      </c>
      <c r="AG1245" s="38">
        <v>185330.24</v>
      </c>
    </row>
    <row r="1246" spans="2:33" x14ac:dyDescent="0.25">
      <c r="B1246" s="25">
        <v>39875</v>
      </c>
      <c r="C1246" s="3">
        <v>1242</v>
      </c>
      <c r="D1246" s="10">
        <v>20</v>
      </c>
      <c r="E1246" s="9">
        <v>11</v>
      </c>
      <c r="F1246" s="9">
        <v>9</v>
      </c>
      <c r="G1246" s="9" t="s">
        <v>304</v>
      </c>
      <c r="H1246" s="18">
        <v>0.1</v>
      </c>
      <c r="I1246">
        <v>7.7805618148296674E-6</v>
      </c>
      <c r="J1246" s="18">
        <v>50.93</v>
      </c>
      <c r="K1246" s="18">
        <v>48.51</v>
      </c>
      <c r="L1246" s="18">
        <v>1.0498866213151927</v>
      </c>
      <c r="M1246" s="18">
        <v>46.16</v>
      </c>
      <c r="N1246" s="18">
        <v>696.33</v>
      </c>
      <c r="O1246" s="18">
        <v>-11.280000000000001</v>
      </c>
      <c r="P1246" s="18">
        <v>1.1086956521739131</v>
      </c>
      <c r="Q1246" s="8">
        <v>48.45</v>
      </c>
      <c r="R1246" s="8">
        <v>46.35</v>
      </c>
      <c r="S1246" s="8">
        <v>43.7</v>
      </c>
      <c r="T1246" s="8">
        <v>42.05</v>
      </c>
      <c r="U1246" s="8">
        <v>41.55</v>
      </c>
      <c r="V1246" s="8">
        <v>39.85</v>
      </c>
      <c r="W1246" s="8">
        <v>39.65</v>
      </c>
      <c r="X1246" s="38" t="s">
        <v>222</v>
      </c>
      <c r="Y1246" s="8">
        <v>301.60000000000002</v>
      </c>
      <c r="Z1246" s="8">
        <v>301.60000000000002</v>
      </c>
      <c r="AA1246">
        <v>187163.71</v>
      </c>
      <c r="AB1246">
        <v>254653.97</v>
      </c>
      <c r="AC1246">
        <v>295239.06</v>
      </c>
      <c r="AD1246">
        <v>262717.43</v>
      </c>
      <c r="AE1246">
        <v>254283.87</v>
      </c>
      <c r="AF1246" s="38">
        <v>167693.98000000001</v>
      </c>
      <c r="AG1246" s="38">
        <v>187163.71</v>
      </c>
    </row>
    <row r="1247" spans="2:33" x14ac:dyDescent="0.25">
      <c r="B1247" s="25">
        <v>39876</v>
      </c>
      <c r="C1247" s="3">
        <v>1243</v>
      </c>
      <c r="D1247" s="10">
        <v>20</v>
      </c>
      <c r="E1247" s="9">
        <v>10</v>
      </c>
      <c r="F1247" s="9">
        <v>10</v>
      </c>
      <c r="G1247" s="9" t="s">
        <v>304</v>
      </c>
      <c r="H1247" s="18">
        <v>0.1</v>
      </c>
      <c r="I1247">
        <v>7.7805618148296674E-6</v>
      </c>
      <c r="J1247" s="18">
        <v>47.56</v>
      </c>
      <c r="K1247" s="18">
        <v>44.72</v>
      </c>
      <c r="L1247" s="18">
        <v>1.0635062611806798</v>
      </c>
      <c r="M1247" s="18">
        <v>43.35</v>
      </c>
      <c r="N1247" s="18">
        <v>712.87</v>
      </c>
      <c r="O1247" s="18">
        <v>-9.9100000000000037</v>
      </c>
      <c r="P1247" s="18">
        <v>1.1035758323057954</v>
      </c>
      <c r="Q1247" s="8">
        <v>44.75</v>
      </c>
      <c r="R1247" s="8">
        <v>42.9</v>
      </c>
      <c r="S1247" s="8">
        <v>40.549999999999997</v>
      </c>
      <c r="T1247" s="8">
        <v>39.799999999999997</v>
      </c>
      <c r="U1247" s="8">
        <v>39.25</v>
      </c>
      <c r="V1247" s="8">
        <v>38.049999999999997</v>
      </c>
      <c r="W1247" s="8">
        <v>37.65</v>
      </c>
      <c r="X1247" s="38" t="s">
        <v>222</v>
      </c>
      <c r="Y1247" s="8">
        <v>282.95</v>
      </c>
      <c r="Z1247" s="8">
        <v>282.95</v>
      </c>
      <c r="AA1247">
        <v>173048.92</v>
      </c>
      <c r="AB1247">
        <v>235991.7</v>
      </c>
      <c r="AC1247">
        <v>276649.03999999998</v>
      </c>
      <c r="AD1247">
        <v>248420.86</v>
      </c>
      <c r="AE1247">
        <v>241337.65</v>
      </c>
      <c r="AF1247" s="38">
        <v>155046.17000000001</v>
      </c>
      <c r="AG1247" s="38">
        <v>173048.92</v>
      </c>
    </row>
    <row r="1248" spans="2:33" x14ac:dyDescent="0.25">
      <c r="B1248" s="25">
        <v>39877</v>
      </c>
      <c r="C1248" s="3">
        <v>1244</v>
      </c>
      <c r="D1248" s="10">
        <v>20</v>
      </c>
      <c r="E1248" s="9">
        <v>9</v>
      </c>
      <c r="F1248" s="9">
        <v>11</v>
      </c>
      <c r="G1248" s="9" t="s">
        <v>304</v>
      </c>
      <c r="H1248" s="18">
        <v>0.1</v>
      </c>
      <c r="I1248">
        <v>7.7805618148296674E-6</v>
      </c>
      <c r="J1248" s="18">
        <v>50.17</v>
      </c>
      <c r="K1248" s="18">
        <v>46.7</v>
      </c>
      <c r="L1248" s="18">
        <v>1.0743040685224838</v>
      </c>
      <c r="M1248" s="18">
        <v>44.65</v>
      </c>
      <c r="N1248" s="18">
        <v>682.55</v>
      </c>
      <c r="O1248" s="18">
        <v>-12.219999999999999</v>
      </c>
      <c r="P1248" s="18">
        <v>1.1341317365269461</v>
      </c>
      <c r="Q1248" s="8">
        <v>47.35</v>
      </c>
      <c r="R1248" s="8">
        <v>44.45</v>
      </c>
      <c r="S1248" s="8">
        <v>41.75</v>
      </c>
      <c r="T1248" s="8">
        <v>40.200000000000003</v>
      </c>
      <c r="U1248" s="8">
        <v>39.549999999999997</v>
      </c>
      <c r="V1248" s="8">
        <v>38.549999999999997</v>
      </c>
      <c r="W1248" s="8">
        <v>37.950000000000003</v>
      </c>
      <c r="X1248" s="38" t="s">
        <v>222</v>
      </c>
      <c r="Y1248" s="8">
        <v>289.8</v>
      </c>
      <c r="Z1248" s="8">
        <v>289.8</v>
      </c>
      <c r="AA1248">
        <v>181053.27</v>
      </c>
      <c r="AB1248">
        <v>243693.08</v>
      </c>
      <c r="AC1248">
        <v>281889.52</v>
      </c>
      <c r="AD1248">
        <v>250592.68</v>
      </c>
      <c r="AE1248">
        <v>243723.39</v>
      </c>
      <c r="AF1248" s="38">
        <v>162216.6</v>
      </c>
      <c r="AG1248" s="38">
        <v>181053.27</v>
      </c>
    </row>
    <row r="1249" spans="2:33" x14ac:dyDescent="0.25">
      <c r="B1249" s="25">
        <v>39878</v>
      </c>
      <c r="C1249" s="3">
        <v>1245</v>
      </c>
      <c r="D1249" s="10">
        <v>20</v>
      </c>
      <c r="E1249" s="9">
        <v>8</v>
      </c>
      <c r="F1249" s="9">
        <v>-8</v>
      </c>
      <c r="G1249" s="9" t="s">
        <v>304</v>
      </c>
      <c r="H1249" s="18">
        <v>0.1</v>
      </c>
      <c r="I1249">
        <v>7.7805618148296674E-6</v>
      </c>
      <c r="J1249" s="18">
        <v>49.33</v>
      </c>
      <c r="K1249" s="18">
        <v>46.48</v>
      </c>
      <c r="L1249" s="18">
        <v>1.0613166953528399</v>
      </c>
      <c r="M1249" s="18">
        <v>44.11</v>
      </c>
      <c r="N1249" s="18">
        <v>683.38</v>
      </c>
      <c r="O1249" s="18">
        <v>-11.079999999999998</v>
      </c>
      <c r="P1249" s="18">
        <v>1.1268115942028984</v>
      </c>
      <c r="Q1249" s="8">
        <v>46.65</v>
      </c>
      <c r="R1249" s="8">
        <v>44.15</v>
      </c>
      <c r="S1249" s="8">
        <v>41.4</v>
      </c>
      <c r="T1249" s="8">
        <v>40.1</v>
      </c>
      <c r="U1249" s="8">
        <v>39.6</v>
      </c>
      <c r="V1249" s="8">
        <v>38.65</v>
      </c>
      <c r="W1249" s="8">
        <v>38.25</v>
      </c>
      <c r="X1249" s="38" t="s">
        <v>222</v>
      </c>
      <c r="Y1249" s="8">
        <v>288.79999999999995</v>
      </c>
      <c r="Z1249" s="8">
        <v>288.79999999999995</v>
      </c>
      <c r="AA1249">
        <v>179228.66</v>
      </c>
      <c r="AB1249">
        <v>241817.35</v>
      </c>
      <c r="AC1249">
        <v>280510.58</v>
      </c>
      <c r="AD1249">
        <v>250531.68</v>
      </c>
      <c r="AE1249">
        <v>244329.65</v>
      </c>
      <c r="AF1249" s="38">
        <v>160580.56</v>
      </c>
      <c r="AG1249" s="38">
        <v>179228.66</v>
      </c>
    </row>
    <row r="1250" spans="2:33" x14ac:dyDescent="0.25">
      <c r="B1250" s="25">
        <v>39881</v>
      </c>
      <c r="C1250" s="3">
        <v>1246</v>
      </c>
      <c r="D1250" s="10">
        <v>20</v>
      </c>
      <c r="E1250" s="9">
        <v>7</v>
      </c>
      <c r="F1250" s="9">
        <v>-7</v>
      </c>
      <c r="G1250" s="9" t="s">
        <v>304</v>
      </c>
      <c r="H1250" s="18">
        <v>0.1</v>
      </c>
      <c r="I1250">
        <v>2.3341867056325682E-5</v>
      </c>
      <c r="J1250" s="18">
        <v>49.68</v>
      </c>
      <c r="K1250" s="18">
        <v>46.53</v>
      </c>
      <c r="L1250" s="18">
        <v>1.067698259187621</v>
      </c>
      <c r="M1250" s="18">
        <v>43.96</v>
      </c>
      <c r="N1250" s="18">
        <v>676.53</v>
      </c>
      <c r="O1250" s="18">
        <v>-11.579999999999998</v>
      </c>
      <c r="P1250" s="18">
        <v>1.1255980861244019</v>
      </c>
      <c r="Q1250" s="8">
        <v>47.05</v>
      </c>
      <c r="R1250" s="8">
        <v>44.9</v>
      </c>
      <c r="S1250" s="8">
        <v>41.8</v>
      </c>
      <c r="T1250" s="8">
        <v>40.35</v>
      </c>
      <c r="U1250" s="8">
        <v>39.75</v>
      </c>
      <c r="V1250" s="8">
        <v>38.6</v>
      </c>
      <c r="W1250" s="8">
        <v>38.1</v>
      </c>
      <c r="X1250" s="38" t="s">
        <v>222</v>
      </c>
      <c r="Y1250" s="8">
        <v>290.55</v>
      </c>
      <c r="Z1250" s="8">
        <v>290.55</v>
      </c>
      <c r="AA1250">
        <v>181730.7</v>
      </c>
      <c r="AB1250">
        <v>244805.57</v>
      </c>
      <c r="AC1250">
        <v>282609.46000000002</v>
      </c>
      <c r="AD1250">
        <v>251702.79</v>
      </c>
      <c r="AE1250">
        <v>244523.06</v>
      </c>
      <c r="AF1250" s="38">
        <v>162818.51999999999</v>
      </c>
      <c r="AG1250" s="38">
        <v>181730.7</v>
      </c>
    </row>
    <row r="1251" spans="2:33" x14ac:dyDescent="0.25">
      <c r="B1251" s="25">
        <v>39882</v>
      </c>
      <c r="C1251" s="3">
        <v>1247</v>
      </c>
      <c r="D1251" s="10">
        <v>20</v>
      </c>
      <c r="E1251" s="9">
        <v>6</v>
      </c>
      <c r="F1251" s="9">
        <v>-6</v>
      </c>
      <c r="G1251" s="9" t="s">
        <v>304</v>
      </c>
      <c r="H1251" s="18">
        <v>0.1</v>
      </c>
      <c r="I1251">
        <v>6.6687119428809893E-6</v>
      </c>
      <c r="J1251" s="18">
        <v>44.37</v>
      </c>
      <c r="K1251" s="18">
        <v>42.41</v>
      </c>
      <c r="L1251" s="18">
        <v>1.0462155152086772</v>
      </c>
      <c r="M1251" s="18">
        <v>40.840000000000003</v>
      </c>
      <c r="N1251" s="18">
        <v>719.6</v>
      </c>
      <c r="O1251" s="18">
        <v>-7.82</v>
      </c>
      <c r="P1251" s="18">
        <v>1.1078305519897302</v>
      </c>
      <c r="Q1251" s="8">
        <v>43.15</v>
      </c>
      <c r="R1251" s="8">
        <v>41.6</v>
      </c>
      <c r="S1251" s="8">
        <v>38.950000000000003</v>
      </c>
      <c r="T1251" s="8">
        <v>37.9</v>
      </c>
      <c r="U1251" s="8">
        <v>37.25</v>
      </c>
      <c r="V1251" s="8">
        <v>36.35</v>
      </c>
      <c r="W1251" s="8">
        <v>36.549999999999997</v>
      </c>
      <c r="X1251" s="38" t="s">
        <v>222</v>
      </c>
      <c r="Y1251" s="8">
        <v>271.75</v>
      </c>
      <c r="Z1251" s="8">
        <v>271.75</v>
      </c>
      <c r="AA1251">
        <v>167846.24</v>
      </c>
      <c r="AB1251">
        <v>227705.76</v>
      </c>
      <c r="AC1251">
        <v>264803.17</v>
      </c>
      <c r="AD1251">
        <v>236040.02</v>
      </c>
      <c r="AE1251">
        <v>230808.43</v>
      </c>
      <c r="AF1251" s="38">
        <v>150377.89000000001</v>
      </c>
      <c r="AG1251" s="38">
        <v>167846.24</v>
      </c>
    </row>
    <row r="1252" spans="2:33" x14ac:dyDescent="0.25">
      <c r="B1252" s="25">
        <v>39883</v>
      </c>
      <c r="C1252" s="3">
        <v>1248</v>
      </c>
      <c r="D1252" s="10">
        <v>20</v>
      </c>
      <c r="E1252" s="9">
        <v>5</v>
      </c>
      <c r="F1252" s="9">
        <v>-5</v>
      </c>
      <c r="G1252" s="9" t="s">
        <v>304</v>
      </c>
      <c r="H1252" s="18">
        <v>0.1</v>
      </c>
      <c r="I1252">
        <v>6.6687119428809893E-6</v>
      </c>
      <c r="J1252" s="18">
        <v>43.61</v>
      </c>
      <c r="K1252" s="18">
        <v>42.5</v>
      </c>
      <c r="L1252" s="18">
        <v>1.0261176470588236</v>
      </c>
      <c r="M1252" s="18">
        <v>41.05</v>
      </c>
      <c r="N1252" s="18">
        <v>721.36</v>
      </c>
      <c r="O1252" s="18">
        <v>-7.8100000000000023</v>
      </c>
      <c r="P1252" s="18">
        <v>1.0921895006402049</v>
      </c>
      <c r="Q1252" s="8">
        <v>42.65</v>
      </c>
      <c r="R1252" s="8">
        <v>41.6</v>
      </c>
      <c r="S1252" s="8">
        <v>39.049999999999997</v>
      </c>
      <c r="T1252" s="8">
        <v>37.85</v>
      </c>
      <c r="U1252" s="8">
        <v>37.25</v>
      </c>
      <c r="V1252" s="8">
        <v>36.15</v>
      </c>
      <c r="W1252" s="8">
        <v>35.799999999999997</v>
      </c>
      <c r="X1252" s="38" t="s">
        <v>222</v>
      </c>
      <c r="Y1252" s="8">
        <v>270.35000000000002</v>
      </c>
      <c r="Z1252" s="8">
        <v>270.35000000000002</v>
      </c>
      <c r="AA1252">
        <v>167347.67000000001</v>
      </c>
      <c r="AB1252">
        <v>228138.4</v>
      </c>
      <c r="AC1252">
        <v>264718.2</v>
      </c>
      <c r="AD1252">
        <v>235962.73</v>
      </c>
      <c r="AE1252">
        <v>229190.99</v>
      </c>
      <c r="AF1252" s="38">
        <v>149930.20000000001</v>
      </c>
      <c r="AG1252" s="38">
        <v>167347.67000000001</v>
      </c>
    </row>
    <row r="1253" spans="2:33" x14ac:dyDescent="0.25">
      <c r="B1253" s="25">
        <v>39884</v>
      </c>
      <c r="C1253" s="3">
        <v>1249</v>
      </c>
      <c r="D1253" s="10">
        <v>20</v>
      </c>
      <c r="E1253" s="9">
        <v>4</v>
      </c>
      <c r="F1253" s="9">
        <v>-4</v>
      </c>
      <c r="G1253" s="9" t="s">
        <v>304</v>
      </c>
      <c r="H1253" s="18">
        <v>0.1</v>
      </c>
      <c r="I1253">
        <v>6.6687119428809893E-6</v>
      </c>
      <c r="J1253" s="18">
        <v>41.18</v>
      </c>
      <c r="K1253" s="18">
        <v>40.700000000000003</v>
      </c>
      <c r="L1253" s="18">
        <v>1.0117936117936117</v>
      </c>
      <c r="M1253" s="18">
        <v>39.78</v>
      </c>
      <c r="N1253" s="18">
        <v>750.74</v>
      </c>
      <c r="O1253" s="18">
        <v>-5.68</v>
      </c>
      <c r="P1253" s="18">
        <v>1.0647668393782384</v>
      </c>
      <c r="Q1253" s="8">
        <v>41.1</v>
      </c>
      <c r="R1253" s="8">
        <v>41.1</v>
      </c>
      <c r="S1253" s="8">
        <v>38.6</v>
      </c>
      <c r="T1253" s="8">
        <v>37.450000000000003</v>
      </c>
      <c r="U1253" s="8">
        <v>37.049999999999997</v>
      </c>
      <c r="V1253" s="8">
        <v>35.85</v>
      </c>
      <c r="W1253" s="8">
        <v>35.5</v>
      </c>
      <c r="X1253" s="38" t="s">
        <v>222</v>
      </c>
      <c r="Y1253" s="8">
        <v>266.64999999999998</v>
      </c>
      <c r="Z1253" s="8">
        <v>266.64999999999998</v>
      </c>
      <c r="AA1253">
        <v>164506.96</v>
      </c>
      <c r="AB1253">
        <v>225487.15</v>
      </c>
      <c r="AC1253">
        <v>261870.54</v>
      </c>
      <c r="AD1253">
        <v>234448.89</v>
      </c>
      <c r="AE1253">
        <v>227477.92</v>
      </c>
      <c r="AF1253" s="38">
        <v>147384.15</v>
      </c>
      <c r="AG1253" s="38">
        <v>164506.96</v>
      </c>
    </row>
    <row r="1254" spans="2:33" x14ac:dyDescent="0.25">
      <c r="B1254" s="25">
        <v>39885</v>
      </c>
      <c r="C1254" s="3">
        <v>1250</v>
      </c>
      <c r="D1254" s="10">
        <v>20</v>
      </c>
      <c r="E1254" s="9">
        <v>3</v>
      </c>
      <c r="F1254" s="9">
        <v>-3</v>
      </c>
      <c r="G1254" s="9" t="s">
        <v>304</v>
      </c>
      <c r="H1254" s="18">
        <v>0.1</v>
      </c>
      <c r="I1254">
        <v>6.6687119428809893E-6</v>
      </c>
      <c r="J1254" s="18">
        <v>42.36</v>
      </c>
      <c r="K1254" s="18">
        <v>41.83</v>
      </c>
      <c r="L1254" s="18">
        <v>1.0126703322973942</v>
      </c>
      <c r="M1254" s="18">
        <v>40.83</v>
      </c>
      <c r="N1254" s="18">
        <v>756.55</v>
      </c>
      <c r="O1254" s="18">
        <v>-6.509999999999998</v>
      </c>
      <c r="P1254" s="18">
        <v>1.0753512132822478</v>
      </c>
      <c r="Q1254" s="8">
        <v>42.1</v>
      </c>
      <c r="R1254" s="8">
        <v>41.6</v>
      </c>
      <c r="S1254" s="8">
        <v>39.15</v>
      </c>
      <c r="T1254" s="8">
        <v>38.200000000000003</v>
      </c>
      <c r="U1254" s="8">
        <v>37.299999999999997</v>
      </c>
      <c r="V1254" s="8">
        <v>36.25</v>
      </c>
      <c r="W1254" s="8">
        <v>35.85</v>
      </c>
      <c r="X1254" s="38" t="s">
        <v>222</v>
      </c>
      <c r="Y1254" s="8">
        <v>270.45000000000005</v>
      </c>
      <c r="Z1254" s="8">
        <v>270.45000000000005</v>
      </c>
      <c r="AA1254">
        <v>166809.54999999999</v>
      </c>
      <c r="AB1254">
        <v>228627.25</v>
      </c>
      <c r="AC1254">
        <v>266883.83</v>
      </c>
      <c r="AD1254">
        <v>236503.7</v>
      </c>
      <c r="AE1254">
        <v>229697.87</v>
      </c>
      <c r="AF1254" s="38">
        <v>149446.09</v>
      </c>
      <c r="AG1254" s="38">
        <v>166809.54999999999</v>
      </c>
    </row>
    <row r="1255" spans="2:33" x14ac:dyDescent="0.25">
      <c r="B1255" s="25">
        <v>39888</v>
      </c>
      <c r="C1255" s="3">
        <v>1251</v>
      </c>
      <c r="D1255" s="10">
        <v>20</v>
      </c>
      <c r="E1255" s="9">
        <v>2</v>
      </c>
      <c r="F1255" s="9">
        <v>-2</v>
      </c>
      <c r="G1255" s="9" t="s">
        <v>304</v>
      </c>
      <c r="H1255" s="18">
        <v>0.1</v>
      </c>
      <c r="I1255">
        <v>2.0006269244143837E-5</v>
      </c>
      <c r="J1255" s="18">
        <v>43.74</v>
      </c>
      <c r="K1255" s="18">
        <v>42.24</v>
      </c>
      <c r="L1255" s="18">
        <v>1.0355113636363635</v>
      </c>
      <c r="M1255" s="18">
        <v>41.15</v>
      </c>
      <c r="N1255" s="18">
        <v>753.89</v>
      </c>
      <c r="O1255" s="18">
        <v>-7.5900000000000034</v>
      </c>
      <c r="P1255" s="18">
        <v>1.0723192019950125</v>
      </c>
      <c r="Q1255" s="8">
        <v>43</v>
      </c>
      <c r="R1255" s="8">
        <v>43.1</v>
      </c>
      <c r="S1255" s="8">
        <v>40.1</v>
      </c>
      <c r="T1255" s="8">
        <v>38.700000000000003</v>
      </c>
      <c r="U1255" s="8">
        <v>37.799999999999997</v>
      </c>
      <c r="V1255" s="8">
        <v>36.75</v>
      </c>
      <c r="W1255" s="8">
        <v>36.15</v>
      </c>
      <c r="X1255" s="38" t="s">
        <v>222</v>
      </c>
      <c r="Y1255" s="8">
        <v>275.59999999999997</v>
      </c>
      <c r="Z1255" s="8">
        <v>275.59999999999997</v>
      </c>
      <c r="AA1255">
        <v>172580.13</v>
      </c>
      <c r="AB1255">
        <v>234464.3</v>
      </c>
      <c r="AC1255">
        <v>270687.35999999999</v>
      </c>
      <c r="AD1255">
        <v>239671.09</v>
      </c>
      <c r="AE1255">
        <v>232468.02</v>
      </c>
      <c r="AF1255" s="38">
        <v>154613.01</v>
      </c>
      <c r="AG1255" s="38">
        <v>172580.13</v>
      </c>
    </row>
    <row r="1256" spans="2:33" x14ac:dyDescent="0.25">
      <c r="B1256" s="25">
        <v>39889</v>
      </c>
      <c r="C1256" s="3">
        <v>1252</v>
      </c>
      <c r="D1256" s="10">
        <v>20</v>
      </c>
      <c r="E1256" s="9">
        <v>1</v>
      </c>
      <c r="F1256" s="9">
        <v>-1</v>
      </c>
      <c r="G1256" s="9" t="s">
        <v>304</v>
      </c>
      <c r="H1256" s="18">
        <v>0.1</v>
      </c>
      <c r="I1256">
        <v>6.946663748896853E-6</v>
      </c>
      <c r="J1256" s="18">
        <v>40.799999999999997</v>
      </c>
      <c r="K1256" s="18">
        <v>39.979999999999997</v>
      </c>
      <c r="L1256" s="18">
        <v>1.0205102551275638</v>
      </c>
      <c r="M1256" s="18">
        <v>39.58</v>
      </c>
      <c r="N1256" s="18">
        <v>778.12</v>
      </c>
      <c r="O1256" s="18">
        <v>-4.75</v>
      </c>
      <c r="P1256" s="18">
        <v>1.0242966751918157</v>
      </c>
      <c r="Q1256" s="8">
        <v>40.049999999999997</v>
      </c>
      <c r="R1256" s="8">
        <v>41.3</v>
      </c>
      <c r="S1256" s="8">
        <v>39.1</v>
      </c>
      <c r="T1256" s="8">
        <v>38.200000000000003</v>
      </c>
      <c r="U1256" s="8">
        <v>37.450000000000003</v>
      </c>
      <c r="V1256" s="8">
        <v>36.25</v>
      </c>
      <c r="W1256" s="8">
        <v>36.049999999999997</v>
      </c>
      <c r="X1256" s="38" t="s">
        <v>222</v>
      </c>
      <c r="Y1256" s="8">
        <v>268.39999999999998</v>
      </c>
      <c r="Z1256" s="8">
        <v>268.39999999999998</v>
      </c>
      <c r="AA1256">
        <v>165142.70000000001</v>
      </c>
      <c r="AB1256">
        <v>228407.72</v>
      </c>
      <c r="AC1256">
        <v>267023.76</v>
      </c>
      <c r="AD1256">
        <v>237408.72</v>
      </c>
      <c r="AE1256">
        <v>230435</v>
      </c>
      <c r="AF1256" s="38">
        <v>147948.81</v>
      </c>
      <c r="AG1256" s="38">
        <v>165142.70000000001</v>
      </c>
    </row>
    <row r="1257" spans="2:33" x14ac:dyDescent="0.25">
      <c r="B1257" s="25">
        <v>39890</v>
      </c>
      <c r="C1257" s="3">
        <v>1253</v>
      </c>
      <c r="D1257" s="10">
        <v>19</v>
      </c>
      <c r="E1257" s="9">
        <v>19</v>
      </c>
      <c r="F1257" s="9">
        <v>0</v>
      </c>
      <c r="G1257" s="9" t="s">
        <v>305</v>
      </c>
      <c r="H1257" s="18">
        <v>0.1</v>
      </c>
      <c r="I1257">
        <v>6.946663748896853E-6</v>
      </c>
      <c r="J1257" s="18">
        <v>40.06</v>
      </c>
      <c r="K1257" s="18">
        <v>39.9</v>
      </c>
      <c r="L1257" s="18">
        <v>1.0040100250626567</v>
      </c>
      <c r="M1257" s="18">
        <v>39.75</v>
      </c>
      <c r="N1257" s="18">
        <v>794.35</v>
      </c>
      <c r="O1257" s="18">
        <v>-4.3100000000000023</v>
      </c>
      <c r="P1257" s="18">
        <v>1.0650195058517555</v>
      </c>
      <c r="Q1257" s="8">
        <v>40.950000000000003</v>
      </c>
      <c r="R1257" s="8">
        <v>39.15</v>
      </c>
      <c r="S1257" s="8">
        <v>38.450000000000003</v>
      </c>
      <c r="T1257" s="8">
        <v>37.9</v>
      </c>
      <c r="U1257" s="8">
        <v>36.75</v>
      </c>
      <c r="V1257" s="8">
        <v>36.15</v>
      </c>
      <c r="W1257" s="8">
        <v>35.75</v>
      </c>
      <c r="X1257" s="38" t="s">
        <v>222</v>
      </c>
      <c r="Y1257" s="8">
        <v>265.10000000000002</v>
      </c>
      <c r="Z1257" s="8">
        <v>265.10000000000002</v>
      </c>
      <c r="AA1257">
        <v>163744.32999999999</v>
      </c>
      <c r="AB1257">
        <v>228701.39</v>
      </c>
      <c r="AC1257">
        <v>268773.15000000002</v>
      </c>
      <c r="AD1257">
        <v>240263.08</v>
      </c>
      <c r="AE1257">
        <v>232641.22</v>
      </c>
      <c r="AF1257" s="38">
        <v>146695.01</v>
      </c>
      <c r="AG1257" s="38">
        <v>163744.32999999999</v>
      </c>
    </row>
    <row r="1258" spans="2:33" x14ac:dyDescent="0.25">
      <c r="B1258" s="25">
        <v>39891</v>
      </c>
      <c r="C1258" s="3">
        <v>1254</v>
      </c>
      <c r="D1258" s="10">
        <v>19</v>
      </c>
      <c r="E1258" s="9">
        <v>18</v>
      </c>
      <c r="F1258" s="9">
        <v>1</v>
      </c>
      <c r="G1258" s="9" t="s">
        <v>305</v>
      </c>
      <c r="H1258" s="18">
        <v>0.1</v>
      </c>
      <c r="I1258">
        <v>6.946663748896853E-6</v>
      </c>
      <c r="J1258" s="18">
        <v>43.68</v>
      </c>
      <c r="K1258" s="18">
        <v>43.15</v>
      </c>
      <c r="L1258" s="18">
        <v>1.0122827346465817</v>
      </c>
      <c r="M1258" s="18">
        <v>42.13</v>
      </c>
      <c r="N1258" s="18">
        <v>784.04</v>
      </c>
      <c r="O1258" s="18">
        <v>-6.7800000000000011</v>
      </c>
      <c r="P1258" s="18">
        <v>1.0870646766169154</v>
      </c>
      <c r="Q1258" s="8">
        <v>43.7</v>
      </c>
      <c r="R1258" s="8">
        <v>41.55</v>
      </c>
      <c r="S1258" s="8">
        <v>40.200000000000003</v>
      </c>
      <c r="T1258" s="8">
        <v>39.5</v>
      </c>
      <c r="U1258" s="8">
        <v>38.15</v>
      </c>
      <c r="V1258" s="8">
        <v>37.5</v>
      </c>
      <c r="W1258" s="8">
        <v>36.9</v>
      </c>
      <c r="X1258" s="38" t="s">
        <v>222</v>
      </c>
      <c r="Y1258" s="8">
        <v>277.5</v>
      </c>
      <c r="Z1258" s="8">
        <v>277.5</v>
      </c>
      <c r="AA1258">
        <v>174693.4</v>
      </c>
      <c r="AB1258">
        <v>242536.16</v>
      </c>
      <c r="AC1258">
        <v>280961.84999999998</v>
      </c>
      <c r="AD1258">
        <v>250357.17</v>
      </c>
      <c r="AE1258">
        <v>241735.87</v>
      </c>
      <c r="AF1258" s="38">
        <v>156503.01999999999</v>
      </c>
      <c r="AG1258" s="38">
        <v>174693.4</v>
      </c>
    </row>
    <row r="1259" spans="2:33" x14ac:dyDescent="0.25">
      <c r="B1259" s="25">
        <v>39892</v>
      </c>
      <c r="C1259" s="3">
        <v>1255</v>
      </c>
      <c r="D1259" s="10">
        <v>19</v>
      </c>
      <c r="E1259" s="9">
        <v>17</v>
      </c>
      <c r="F1259" s="9">
        <v>2</v>
      </c>
      <c r="G1259" s="9" t="s">
        <v>305</v>
      </c>
      <c r="H1259" s="18">
        <v>0.1</v>
      </c>
      <c r="I1259">
        <v>6.946663748896853E-6</v>
      </c>
      <c r="J1259" s="18">
        <v>45.89</v>
      </c>
      <c r="K1259" s="18">
        <v>46.28</v>
      </c>
      <c r="L1259" s="18">
        <v>0.9915730337078652</v>
      </c>
      <c r="M1259" s="18">
        <v>44.27</v>
      </c>
      <c r="N1259" s="18">
        <v>768.54</v>
      </c>
      <c r="O1259" s="18">
        <v>-7.7899999999999991</v>
      </c>
      <c r="P1259" s="18">
        <v>1.1070588235294117</v>
      </c>
      <c r="Q1259" s="8">
        <v>47.05</v>
      </c>
      <c r="R1259" s="8">
        <v>44.45</v>
      </c>
      <c r="S1259" s="8">
        <v>42.5</v>
      </c>
      <c r="T1259" s="8">
        <v>41.55</v>
      </c>
      <c r="U1259" s="8">
        <v>39.85</v>
      </c>
      <c r="V1259" s="8">
        <v>39.049999999999997</v>
      </c>
      <c r="W1259" s="8">
        <v>38.1</v>
      </c>
      <c r="X1259" s="38" t="s">
        <v>222</v>
      </c>
      <c r="Y1259" s="8">
        <v>292.55</v>
      </c>
      <c r="Z1259" s="8">
        <v>292.55</v>
      </c>
      <c r="AA1259">
        <v>187965.81</v>
      </c>
      <c r="AB1259">
        <v>259153.92000000001</v>
      </c>
      <c r="AC1259">
        <v>296883.99</v>
      </c>
      <c r="AD1259">
        <v>263164.69</v>
      </c>
      <c r="AE1259">
        <v>252702.13</v>
      </c>
      <c r="AF1259" s="38">
        <v>168392.32000000001</v>
      </c>
      <c r="AG1259" s="38">
        <v>187965.81</v>
      </c>
    </row>
    <row r="1260" spans="2:33" x14ac:dyDescent="0.25">
      <c r="B1260" s="25">
        <v>39895</v>
      </c>
      <c r="C1260" s="3">
        <v>1256</v>
      </c>
      <c r="D1260" s="10">
        <v>19</v>
      </c>
      <c r="E1260" s="9">
        <v>16</v>
      </c>
      <c r="F1260" s="9">
        <v>3</v>
      </c>
      <c r="G1260" s="9" t="s">
        <v>305</v>
      </c>
      <c r="H1260" s="18">
        <v>0.1</v>
      </c>
      <c r="I1260">
        <v>2.0840136015110033E-5</v>
      </c>
      <c r="J1260" s="18">
        <v>43.23</v>
      </c>
      <c r="K1260" s="18">
        <v>42.33</v>
      </c>
      <c r="L1260" s="18">
        <v>1.0212615166548547</v>
      </c>
      <c r="M1260" s="18">
        <v>41.41</v>
      </c>
      <c r="N1260" s="18">
        <v>822.92</v>
      </c>
      <c r="O1260" s="18">
        <v>-6.1299999999999955</v>
      </c>
      <c r="P1260" s="18">
        <v>1.0690505548705302</v>
      </c>
      <c r="Q1260" s="8">
        <v>43.35</v>
      </c>
      <c r="R1260" s="8">
        <v>41.75</v>
      </c>
      <c r="S1260" s="8">
        <v>40.549999999999997</v>
      </c>
      <c r="T1260" s="8">
        <v>39.549999999999997</v>
      </c>
      <c r="U1260" s="8">
        <v>38.5</v>
      </c>
      <c r="V1260" s="8">
        <v>37.700000000000003</v>
      </c>
      <c r="W1260" s="8">
        <v>37.1</v>
      </c>
      <c r="X1260" s="38" t="s">
        <v>222</v>
      </c>
      <c r="Y1260" s="8">
        <v>278.5</v>
      </c>
      <c r="Z1260" s="8">
        <v>278.5</v>
      </c>
      <c r="AA1260">
        <v>173694.38</v>
      </c>
      <c r="AB1260">
        <v>244003.13</v>
      </c>
      <c r="AC1260">
        <v>283164.84999999998</v>
      </c>
      <c r="AD1260">
        <v>251074.7</v>
      </c>
      <c r="AE1260">
        <v>243134.84</v>
      </c>
      <c r="AF1260" s="38">
        <v>155603.51</v>
      </c>
      <c r="AG1260" s="38">
        <v>173694.38</v>
      </c>
    </row>
    <row r="1261" spans="2:33" x14ac:dyDescent="0.25">
      <c r="B1261" s="25">
        <v>39896</v>
      </c>
      <c r="C1261" s="3">
        <v>1257</v>
      </c>
      <c r="D1261" s="10">
        <v>19</v>
      </c>
      <c r="E1261" s="9">
        <v>15</v>
      </c>
      <c r="F1261" s="9">
        <v>4</v>
      </c>
      <c r="G1261" s="9" t="s">
        <v>305</v>
      </c>
      <c r="H1261" s="18">
        <v>0.1</v>
      </c>
      <c r="I1261">
        <v>6.2517975603082476E-6</v>
      </c>
      <c r="J1261" s="18">
        <v>42.93</v>
      </c>
      <c r="K1261" s="18">
        <v>43.64</v>
      </c>
      <c r="L1261" s="18">
        <v>0.98373052245646198</v>
      </c>
      <c r="M1261" s="18">
        <v>41.78</v>
      </c>
      <c r="N1261" s="18">
        <v>806.12</v>
      </c>
      <c r="O1261" s="18">
        <v>-5.6300000000000026</v>
      </c>
      <c r="P1261" s="18">
        <v>1.0744810744810744</v>
      </c>
      <c r="Q1261" s="8">
        <v>44</v>
      </c>
      <c r="R1261" s="8">
        <v>42.25</v>
      </c>
      <c r="S1261" s="8">
        <v>40.950000000000003</v>
      </c>
      <c r="T1261" s="8">
        <v>40.049999999999997</v>
      </c>
      <c r="U1261" s="8">
        <v>39</v>
      </c>
      <c r="V1261" s="8">
        <v>38</v>
      </c>
      <c r="W1261" s="8">
        <v>37.299999999999997</v>
      </c>
      <c r="X1261" s="38" t="s">
        <v>222</v>
      </c>
      <c r="Y1261" s="8">
        <v>281.55</v>
      </c>
      <c r="Z1261" s="8">
        <v>281.55</v>
      </c>
      <c r="AA1261">
        <v>176192.75</v>
      </c>
      <c r="AB1261">
        <v>246820.85</v>
      </c>
      <c r="AC1261">
        <v>286122.21999999997</v>
      </c>
      <c r="AD1261">
        <v>254268.25</v>
      </c>
      <c r="AE1261">
        <v>245746</v>
      </c>
      <c r="AF1261" s="38">
        <v>157840.70000000001</v>
      </c>
      <c r="AG1261" s="38">
        <v>176192.75</v>
      </c>
    </row>
    <row r="1262" spans="2:33" x14ac:dyDescent="0.25">
      <c r="B1262" s="25">
        <v>39897</v>
      </c>
      <c r="C1262" s="3">
        <v>1258</v>
      </c>
      <c r="D1262" s="10">
        <v>19</v>
      </c>
      <c r="E1262" s="9">
        <v>14</v>
      </c>
      <c r="F1262" s="9">
        <v>5</v>
      </c>
      <c r="G1262" s="9" t="s">
        <v>305</v>
      </c>
      <c r="H1262" s="18">
        <v>0.1</v>
      </c>
      <c r="I1262">
        <v>6.2517975603082476E-6</v>
      </c>
      <c r="J1262" s="18">
        <v>42.25</v>
      </c>
      <c r="K1262" s="18">
        <v>41.9</v>
      </c>
      <c r="L1262" s="18">
        <v>1.0083532219570406</v>
      </c>
      <c r="M1262" s="18">
        <v>40.630000000000003</v>
      </c>
      <c r="N1262" s="18">
        <v>813.88</v>
      </c>
      <c r="O1262" s="18">
        <v>-5</v>
      </c>
      <c r="P1262" s="18">
        <v>1.0555555555555556</v>
      </c>
      <c r="Q1262" s="8">
        <v>42.75</v>
      </c>
      <c r="R1262" s="8">
        <v>41.45</v>
      </c>
      <c r="S1262" s="8">
        <v>40.5</v>
      </c>
      <c r="T1262" s="8">
        <v>39.9</v>
      </c>
      <c r="U1262" s="8">
        <v>38.65</v>
      </c>
      <c r="V1262" s="8">
        <v>37.950000000000003</v>
      </c>
      <c r="W1262" s="8">
        <v>37.25</v>
      </c>
      <c r="X1262" s="38" t="s">
        <v>222</v>
      </c>
      <c r="Y1262" s="8">
        <v>278.45</v>
      </c>
      <c r="Z1262" s="8">
        <v>278.45</v>
      </c>
      <c r="AA1262">
        <v>171614.65</v>
      </c>
      <c r="AB1262">
        <v>242653.17</v>
      </c>
      <c r="AC1262">
        <v>283516.34000000003</v>
      </c>
      <c r="AD1262">
        <v>252974.44</v>
      </c>
      <c r="AE1262">
        <v>244641.22</v>
      </c>
      <c r="AF1262" s="38">
        <v>153738.46</v>
      </c>
      <c r="AG1262" s="38">
        <v>171614.65</v>
      </c>
    </row>
    <row r="1263" spans="2:33" x14ac:dyDescent="0.25">
      <c r="B1263" s="25">
        <v>39898</v>
      </c>
      <c r="C1263" s="3">
        <v>1259</v>
      </c>
      <c r="D1263" s="10">
        <v>19</v>
      </c>
      <c r="E1263" s="9">
        <v>13</v>
      </c>
      <c r="F1263" s="9">
        <v>6</v>
      </c>
      <c r="G1263" s="9" t="s">
        <v>305</v>
      </c>
      <c r="H1263" s="18">
        <v>0.1</v>
      </c>
      <c r="I1263">
        <v>6.2517975603082476E-6</v>
      </c>
      <c r="J1263" s="18">
        <v>40.36</v>
      </c>
      <c r="K1263" s="18">
        <v>40.68</v>
      </c>
      <c r="L1263" s="18">
        <v>0.99213372664700095</v>
      </c>
      <c r="M1263" s="18">
        <v>40.340000000000003</v>
      </c>
      <c r="N1263" s="18">
        <v>832.86</v>
      </c>
      <c r="O1263" s="18">
        <v>-3.3599999999999994</v>
      </c>
      <c r="P1263" s="18">
        <v>1.041457286432161</v>
      </c>
      <c r="Q1263" s="8">
        <v>41.45</v>
      </c>
      <c r="R1263" s="8">
        <v>40.450000000000003</v>
      </c>
      <c r="S1263" s="8">
        <v>39.799999999999997</v>
      </c>
      <c r="T1263" s="8">
        <v>39.25</v>
      </c>
      <c r="U1263" s="8">
        <v>38.049999999999997</v>
      </c>
      <c r="V1263" s="8">
        <v>37.549999999999997</v>
      </c>
      <c r="W1263" s="8">
        <v>37</v>
      </c>
      <c r="X1263" s="38" t="s">
        <v>222</v>
      </c>
      <c r="Y1263" s="8">
        <v>273.55</v>
      </c>
      <c r="Z1263" s="8">
        <v>273.55</v>
      </c>
      <c r="AA1263">
        <v>166730.43</v>
      </c>
      <c r="AB1263">
        <v>237316.53</v>
      </c>
      <c r="AC1263">
        <v>278705.84999999998</v>
      </c>
      <c r="AD1263">
        <v>248914.81</v>
      </c>
      <c r="AE1263">
        <v>241419.98</v>
      </c>
      <c r="AF1263" s="38">
        <v>149362.04</v>
      </c>
      <c r="AG1263" s="38">
        <v>166730.43</v>
      </c>
    </row>
    <row r="1264" spans="2:33" x14ac:dyDescent="0.25">
      <c r="B1264" s="25">
        <v>39899</v>
      </c>
      <c r="C1264" s="3">
        <v>1260</v>
      </c>
      <c r="D1264" s="10">
        <v>19</v>
      </c>
      <c r="E1264" s="9">
        <v>12</v>
      </c>
      <c r="F1264" s="9">
        <v>7</v>
      </c>
      <c r="G1264" s="9" t="s">
        <v>305</v>
      </c>
      <c r="H1264" s="18">
        <v>0.1</v>
      </c>
      <c r="I1264">
        <v>6.2517975603082476E-6</v>
      </c>
      <c r="J1264" s="18">
        <v>41.04</v>
      </c>
      <c r="K1264" s="18">
        <v>42.09</v>
      </c>
      <c r="L1264" s="18">
        <v>0.97505345687811817</v>
      </c>
      <c r="M1264" s="18">
        <v>41.54</v>
      </c>
      <c r="N1264" s="18">
        <v>815.94</v>
      </c>
      <c r="O1264" s="18">
        <v>-3.1400000000000006</v>
      </c>
      <c r="P1264" s="18">
        <v>1.0526960784313726</v>
      </c>
      <c r="Q1264" s="8">
        <v>42.95</v>
      </c>
      <c r="R1264" s="8">
        <v>41.6</v>
      </c>
      <c r="S1264" s="8">
        <v>40.799999999999997</v>
      </c>
      <c r="T1264" s="8">
        <v>40.200000000000003</v>
      </c>
      <c r="U1264" s="8">
        <v>39.299999999999997</v>
      </c>
      <c r="V1264" s="8">
        <v>38.549999999999997</v>
      </c>
      <c r="W1264" s="8">
        <v>37.9</v>
      </c>
      <c r="X1264" s="38" t="s">
        <v>222</v>
      </c>
      <c r="Y1264" s="8">
        <v>281.3</v>
      </c>
      <c r="Z1264" s="8">
        <v>281.3</v>
      </c>
      <c r="AA1264">
        <v>172295.92</v>
      </c>
      <c r="AB1264">
        <v>243778.99</v>
      </c>
      <c r="AC1264">
        <v>285616.43</v>
      </c>
      <c r="AD1264">
        <v>255718.61</v>
      </c>
      <c r="AE1264">
        <v>248157.94</v>
      </c>
      <c r="AF1264" s="38">
        <v>154346.82999999999</v>
      </c>
      <c r="AG1264" s="38">
        <v>172295.92</v>
      </c>
    </row>
    <row r="1265" spans="2:33" x14ac:dyDescent="0.25">
      <c r="B1265" s="25">
        <v>39902</v>
      </c>
      <c r="C1265" s="3">
        <v>1261</v>
      </c>
      <c r="D1265" s="10">
        <v>19</v>
      </c>
      <c r="E1265" s="9">
        <v>11</v>
      </c>
      <c r="F1265" s="9">
        <v>8</v>
      </c>
      <c r="G1265" s="9" t="s">
        <v>305</v>
      </c>
      <c r="H1265" s="18">
        <v>0.1</v>
      </c>
      <c r="I1265">
        <v>1.875550993624131E-5</v>
      </c>
      <c r="J1265" s="18">
        <v>45.54</v>
      </c>
      <c r="K1265" s="18">
        <v>44.99</v>
      </c>
      <c r="L1265" s="18">
        <v>1.0122249388753055</v>
      </c>
      <c r="M1265" s="18">
        <v>43.82</v>
      </c>
      <c r="N1265" s="18">
        <v>787.53</v>
      </c>
      <c r="O1265" s="18">
        <v>-6.4399999999999977</v>
      </c>
      <c r="P1265" s="18">
        <v>1.085480093676815</v>
      </c>
      <c r="Q1265" s="8">
        <v>46.35</v>
      </c>
      <c r="R1265" s="8">
        <v>44.05</v>
      </c>
      <c r="S1265" s="8">
        <v>42.7</v>
      </c>
      <c r="T1265" s="8">
        <v>41.8</v>
      </c>
      <c r="U1265" s="8">
        <v>40.5</v>
      </c>
      <c r="V1265" s="8">
        <v>39.799999999999997</v>
      </c>
      <c r="W1265" s="8">
        <v>39.1</v>
      </c>
      <c r="X1265" s="38" t="s">
        <v>222</v>
      </c>
      <c r="Y1265" s="8">
        <v>294.30000000000007</v>
      </c>
      <c r="Z1265" s="8">
        <v>294.30000000000007</v>
      </c>
      <c r="AA1265">
        <v>184495.2</v>
      </c>
      <c r="AB1265">
        <v>256889.79</v>
      </c>
      <c r="AC1265">
        <v>298115.65000000002</v>
      </c>
      <c r="AD1265">
        <v>264916.57</v>
      </c>
      <c r="AE1265">
        <v>256389.72</v>
      </c>
      <c r="AF1265" s="38">
        <v>165272.34</v>
      </c>
      <c r="AG1265" s="38">
        <v>184495.2</v>
      </c>
    </row>
    <row r="1266" spans="2:33" x14ac:dyDescent="0.25">
      <c r="B1266" s="25">
        <v>39903</v>
      </c>
      <c r="C1266" s="3">
        <v>1262</v>
      </c>
      <c r="D1266" s="10">
        <v>19</v>
      </c>
      <c r="E1266" s="9">
        <v>10</v>
      </c>
      <c r="F1266" s="9">
        <v>9</v>
      </c>
      <c r="G1266" s="9" t="s">
        <v>305</v>
      </c>
      <c r="H1266" s="18">
        <v>0.1</v>
      </c>
      <c r="I1266">
        <v>5.4180167654571676E-6</v>
      </c>
      <c r="J1266" s="18">
        <v>44.14</v>
      </c>
      <c r="K1266" s="18">
        <v>44.59</v>
      </c>
      <c r="L1266" s="18">
        <v>0.98990805113254088</v>
      </c>
      <c r="M1266" s="18">
        <v>42.96</v>
      </c>
      <c r="N1266" s="18">
        <v>797.87</v>
      </c>
      <c r="O1266" s="18">
        <v>-5.3400000000000034</v>
      </c>
      <c r="P1266" s="18">
        <v>1.0538011695906433</v>
      </c>
      <c r="Q1266" s="8">
        <v>45.05</v>
      </c>
      <c r="R1266" s="8">
        <v>43.95</v>
      </c>
      <c r="S1266" s="8">
        <v>42.75</v>
      </c>
      <c r="T1266" s="8">
        <v>41.75</v>
      </c>
      <c r="U1266" s="8">
        <v>40.35</v>
      </c>
      <c r="V1266" s="8">
        <v>39.549999999999997</v>
      </c>
      <c r="W1266" s="8">
        <v>38.799999999999997</v>
      </c>
      <c r="X1266" s="38" t="s">
        <v>222</v>
      </c>
      <c r="Y1266" s="8">
        <v>292.2</v>
      </c>
      <c r="Z1266" s="8">
        <v>292.2</v>
      </c>
      <c r="AA1266">
        <v>181514.07</v>
      </c>
      <c r="AB1266">
        <v>256719.88</v>
      </c>
      <c r="AC1266">
        <v>298135.82</v>
      </c>
      <c r="AD1266">
        <v>264291.68</v>
      </c>
      <c r="AE1266">
        <v>255184.88</v>
      </c>
      <c r="AF1266" s="38">
        <v>162600.92000000001</v>
      </c>
      <c r="AG1266" s="38">
        <v>181514.07</v>
      </c>
    </row>
    <row r="1267" spans="2:33" x14ac:dyDescent="0.25">
      <c r="B1267" s="25">
        <v>39904</v>
      </c>
      <c r="C1267" s="3">
        <v>1263</v>
      </c>
      <c r="D1267" s="10">
        <v>19</v>
      </c>
      <c r="E1267" s="9">
        <v>9</v>
      </c>
      <c r="F1267" s="9">
        <v>10</v>
      </c>
      <c r="G1267" s="9" t="s">
        <v>305</v>
      </c>
      <c r="H1267" s="18">
        <v>0.1</v>
      </c>
      <c r="I1267">
        <v>5.4180167654571676E-6</v>
      </c>
      <c r="J1267" s="18">
        <v>42.28</v>
      </c>
      <c r="K1267" s="18">
        <v>43.03</v>
      </c>
      <c r="L1267" s="18">
        <v>0.98257029979084365</v>
      </c>
      <c r="M1267" s="18">
        <v>42.35</v>
      </c>
      <c r="N1267" s="18">
        <v>811.08</v>
      </c>
      <c r="O1267" s="18">
        <v>-4.0300000000000011</v>
      </c>
      <c r="P1267" s="18">
        <v>1.0392857142857141</v>
      </c>
      <c r="Q1267" s="8">
        <v>43.65</v>
      </c>
      <c r="R1267" s="8">
        <v>43.25</v>
      </c>
      <c r="S1267" s="8">
        <v>42</v>
      </c>
      <c r="T1267" s="8">
        <v>41.2</v>
      </c>
      <c r="U1267" s="8">
        <v>39.950000000000003</v>
      </c>
      <c r="V1267" s="8">
        <v>39.1</v>
      </c>
      <c r="W1267" s="8">
        <v>38.25</v>
      </c>
      <c r="X1267" s="38" t="s">
        <v>222</v>
      </c>
      <c r="Y1267" s="8">
        <v>287.39999999999998</v>
      </c>
      <c r="Z1267" s="8">
        <v>287.39999999999998</v>
      </c>
      <c r="AA1267">
        <v>177304.54</v>
      </c>
      <c r="AB1267">
        <v>252416.87</v>
      </c>
      <c r="AC1267">
        <v>293585.03000000003</v>
      </c>
      <c r="AD1267">
        <v>261257.62</v>
      </c>
      <c r="AE1267">
        <v>252211.52</v>
      </c>
      <c r="AF1267" s="38">
        <v>158829.13</v>
      </c>
      <c r="AG1267" s="38">
        <v>177304.54</v>
      </c>
    </row>
    <row r="1268" spans="2:33" x14ac:dyDescent="0.25">
      <c r="B1268" s="25">
        <v>39905</v>
      </c>
      <c r="C1268" s="3">
        <v>1264</v>
      </c>
      <c r="D1268" s="10">
        <v>19</v>
      </c>
      <c r="E1268" s="9">
        <v>8</v>
      </c>
      <c r="F1268" s="9">
        <v>-8</v>
      </c>
      <c r="G1268" s="9" t="s">
        <v>305</v>
      </c>
      <c r="H1268" s="18">
        <v>0.1</v>
      </c>
      <c r="I1268">
        <v>5.4180167654571676E-6</v>
      </c>
      <c r="J1268" s="18">
        <v>42.04</v>
      </c>
      <c r="K1268" s="18">
        <v>42.24</v>
      </c>
      <c r="L1268" s="18">
        <v>0.99526515151515149</v>
      </c>
      <c r="M1268" s="18">
        <v>41.76</v>
      </c>
      <c r="N1268" s="18">
        <v>834.38</v>
      </c>
      <c r="O1268" s="18">
        <v>-3.740000000000002</v>
      </c>
      <c r="P1268" s="18">
        <v>1.026284348864994</v>
      </c>
      <c r="Q1268" s="8">
        <v>42.95</v>
      </c>
      <c r="R1268" s="8">
        <v>42.5</v>
      </c>
      <c r="S1268" s="8">
        <v>41.85</v>
      </c>
      <c r="T1268" s="8">
        <v>41.25</v>
      </c>
      <c r="U1268" s="8">
        <v>40</v>
      </c>
      <c r="V1268" s="8">
        <v>39.450000000000003</v>
      </c>
      <c r="W1268" s="8">
        <v>38.299999999999997</v>
      </c>
      <c r="X1268" s="38" t="s">
        <v>222</v>
      </c>
      <c r="Y1268" s="8">
        <v>286.3</v>
      </c>
      <c r="Z1268" s="8">
        <v>286.3</v>
      </c>
      <c r="AA1268">
        <v>174328.75</v>
      </c>
      <c r="AB1268">
        <v>250028.4</v>
      </c>
      <c r="AC1268">
        <v>293344.82</v>
      </c>
      <c r="AD1268">
        <v>261581.76</v>
      </c>
      <c r="AE1268">
        <v>253170.31</v>
      </c>
      <c r="AF1268" s="38">
        <v>156162.56</v>
      </c>
      <c r="AG1268" s="38">
        <v>174328.75</v>
      </c>
    </row>
    <row r="1269" spans="2:33" x14ac:dyDescent="0.25">
      <c r="B1269" s="25">
        <v>39906</v>
      </c>
      <c r="C1269" s="3">
        <v>1265</v>
      </c>
      <c r="D1269" s="10">
        <v>19</v>
      </c>
      <c r="E1269" s="9">
        <v>7</v>
      </c>
      <c r="F1269" s="9">
        <v>-7</v>
      </c>
      <c r="G1269" s="9" t="s">
        <v>305</v>
      </c>
      <c r="H1269" s="18">
        <v>0.1</v>
      </c>
      <c r="I1269">
        <v>5.4180167654571676E-6</v>
      </c>
      <c r="J1269" s="18">
        <v>39.700000000000003</v>
      </c>
      <c r="K1269" s="18">
        <v>41.07</v>
      </c>
      <c r="L1269" s="18">
        <v>0.9666423179936694</v>
      </c>
      <c r="M1269" s="18">
        <v>41.31</v>
      </c>
      <c r="N1269" s="18">
        <v>842.5</v>
      </c>
      <c r="O1269" s="18">
        <v>-1.3500000000000014</v>
      </c>
      <c r="P1269" s="18">
        <v>1.010909090909091</v>
      </c>
      <c r="Q1269" s="8">
        <v>41.7</v>
      </c>
      <c r="R1269" s="8">
        <v>41.8</v>
      </c>
      <c r="S1269" s="8">
        <v>41.25</v>
      </c>
      <c r="T1269" s="8">
        <v>40.85</v>
      </c>
      <c r="U1269" s="8">
        <v>39.65</v>
      </c>
      <c r="V1269" s="8">
        <v>39.15</v>
      </c>
      <c r="W1269" s="8">
        <v>38.35</v>
      </c>
      <c r="X1269" s="38" t="s">
        <v>222</v>
      </c>
      <c r="Y1269" s="8">
        <v>282.75</v>
      </c>
      <c r="Z1269" s="8">
        <v>282.75</v>
      </c>
      <c r="AA1269">
        <v>170641.62</v>
      </c>
      <c r="AB1269">
        <v>246246.66</v>
      </c>
      <c r="AC1269">
        <v>289995.81</v>
      </c>
      <c r="AD1269">
        <v>259201.29</v>
      </c>
      <c r="AE1269">
        <v>251540.24</v>
      </c>
      <c r="AF1269" s="38">
        <v>152858.81</v>
      </c>
      <c r="AG1269" s="38">
        <v>170641.62</v>
      </c>
    </row>
    <row r="1270" spans="2:33" x14ac:dyDescent="0.25">
      <c r="B1270" s="25">
        <v>39909</v>
      </c>
      <c r="C1270" s="3">
        <v>1266</v>
      </c>
      <c r="D1270" s="10">
        <v>19</v>
      </c>
      <c r="E1270" s="9">
        <v>6</v>
      </c>
      <c r="F1270" s="9">
        <v>-6</v>
      </c>
      <c r="G1270" s="9" t="s">
        <v>305</v>
      </c>
      <c r="H1270" s="18">
        <v>0.1</v>
      </c>
      <c r="I1270">
        <v>1.6254138361482262E-5</v>
      </c>
      <c r="J1270" s="18">
        <v>40.93</v>
      </c>
      <c r="K1270" s="18">
        <v>41.17</v>
      </c>
      <c r="L1270" s="18">
        <v>0.99417051250910848</v>
      </c>
      <c r="M1270" s="18">
        <v>41.61</v>
      </c>
      <c r="N1270" s="18">
        <v>835.48</v>
      </c>
      <c r="O1270" s="18">
        <v>-2.4299999999999997</v>
      </c>
      <c r="P1270" s="18">
        <v>1.0072028811524611</v>
      </c>
      <c r="Q1270" s="8">
        <v>41.95</v>
      </c>
      <c r="R1270" s="8">
        <v>42.15</v>
      </c>
      <c r="S1270" s="8">
        <v>41.65</v>
      </c>
      <c r="T1270" s="8">
        <v>41.3</v>
      </c>
      <c r="U1270" s="8">
        <v>40.049999999999997</v>
      </c>
      <c r="V1270" s="8">
        <v>39.549999999999997</v>
      </c>
      <c r="W1270" s="8">
        <v>38.5</v>
      </c>
      <c r="X1270" s="38" t="s">
        <v>222</v>
      </c>
      <c r="Y1270" s="8">
        <v>285.15000000000003</v>
      </c>
      <c r="Z1270" s="8">
        <v>285.15000000000003</v>
      </c>
      <c r="AA1270">
        <v>171945.28</v>
      </c>
      <c r="AB1270">
        <v>248534.64</v>
      </c>
      <c r="AC1270">
        <v>293073.5</v>
      </c>
      <c r="AD1270">
        <v>261897.88</v>
      </c>
      <c r="AE1270">
        <v>253772.53</v>
      </c>
      <c r="AF1270" s="38">
        <v>154024.13</v>
      </c>
      <c r="AG1270" s="38">
        <v>171945.28</v>
      </c>
    </row>
    <row r="1271" spans="2:33" x14ac:dyDescent="0.25">
      <c r="B1271" s="25">
        <v>39910</v>
      </c>
      <c r="C1271" s="3">
        <v>1267</v>
      </c>
      <c r="D1271" s="10">
        <v>19</v>
      </c>
      <c r="E1271" s="9">
        <v>5</v>
      </c>
      <c r="F1271" s="9">
        <v>-5</v>
      </c>
      <c r="G1271" s="9" t="s">
        <v>305</v>
      </c>
      <c r="H1271" s="18">
        <v>0.1</v>
      </c>
      <c r="I1271">
        <v>5.5569757899665007E-6</v>
      </c>
      <c r="J1271" s="18">
        <v>40.39</v>
      </c>
      <c r="K1271" s="18">
        <v>41.67</v>
      </c>
      <c r="L1271" s="18">
        <v>0.96928245740340768</v>
      </c>
      <c r="M1271" s="18">
        <v>41.84</v>
      </c>
      <c r="N1271" s="18">
        <v>815.55</v>
      </c>
      <c r="O1271" s="18">
        <v>-1.4399999999999977</v>
      </c>
      <c r="P1271" s="18">
        <v>0.99166666666666659</v>
      </c>
      <c r="Q1271" s="8">
        <v>41.65</v>
      </c>
      <c r="R1271" s="8">
        <v>42.45</v>
      </c>
      <c r="S1271" s="8">
        <v>42</v>
      </c>
      <c r="T1271" s="8">
        <v>41.55</v>
      </c>
      <c r="U1271" s="8">
        <v>40.4</v>
      </c>
      <c r="V1271" s="8">
        <v>39.75</v>
      </c>
      <c r="W1271" s="8">
        <v>38.950000000000003</v>
      </c>
      <c r="X1271" s="38" t="s">
        <v>222</v>
      </c>
      <c r="Y1271" s="8">
        <v>286.75</v>
      </c>
      <c r="Z1271" s="8">
        <v>286.75</v>
      </c>
      <c r="AA1271">
        <v>172526.66</v>
      </c>
      <c r="AB1271">
        <v>250539.7</v>
      </c>
      <c r="AC1271">
        <v>295031.56</v>
      </c>
      <c r="AD1271">
        <v>263998.75</v>
      </c>
      <c r="AE1271">
        <v>255797.02</v>
      </c>
      <c r="AF1271" s="38">
        <v>154544.06</v>
      </c>
      <c r="AG1271" s="38">
        <v>172526.66</v>
      </c>
    </row>
    <row r="1272" spans="2:33" x14ac:dyDescent="0.25">
      <c r="B1272" s="25">
        <v>39911</v>
      </c>
      <c r="C1272" s="3">
        <v>1268</v>
      </c>
      <c r="D1272" s="10">
        <v>19</v>
      </c>
      <c r="E1272" s="9">
        <v>4</v>
      </c>
      <c r="F1272" s="9">
        <v>-4</v>
      </c>
      <c r="G1272" s="9" t="s">
        <v>305</v>
      </c>
      <c r="H1272" s="18">
        <v>0.1</v>
      </c>
      <c r="I1272">
        <v>5.5569757899665007E-6</v>
      </c>
      <c r="J1272" s="18">
        <v>38.85</v>
      </c>
      <c r="K1272" s="18">
        <v>40.200000000000003</v>
      </c>
      <c r="L1272" s="18">
        <v>0.96641791044776115</v>
      </c>
      <c r="M1272" s="18">
        <v>41.12</v>
      </c>
      <c r="N1272" s="18">
        <v>825.16</v>
      </c>
      <c r="O1272" s="18">
        <v>0</v>
      </c>
      <c r="P1272" s="18">
        <v>0.98663426488456873</v>
      </c>
      <c r="Q1272" s="8">
        <v>40.6</v>
      </c>
      <c r="R1272" s="8">
        <v>41.55</v>
      </c>
      <c r="S1272" s="8">
        <v>41.15</v>
      </c>
      <c r="T1272" s="8">
        <v>40.950000000000003</v>
      </c>
      <c r="U1272" s="8">
        <v>40.049999999999997</v>
      </c>
      <c r="V1272" s="8">
        <v>39.700000000000003</v>
      </c>
      <c r="W1272" s="8">
        <v>38.85</v>
      </c>
      <c r="X1272" s="38" t="s">
        <v>222</v>
      </c>
      <c r="Y1272" s="8">
        <v>282.85000000000002</v>
      </c>
      <c r="Z1272" s="8">
        <v>282.85000000000002</v>
      </c>
      <c r="AA1272">
        <v>168726.38</v>
      </c>
      <c r="AB1272">
        <v>245419.41</v>
      </c>
      <c r="AC1272">
        <v>290409.64</v>
      </c>
      <c r="AD1272">
        <v>261384.84</v>
      </c>
      <c r="AE1272">
        <v>254504.43</v>
      </c>
      <c r="AF1272" s="38">
        <v>151139.03</v>
      </c>
      <c r="AG1272" s="38">
        <v>168726.38</v>
      </c>
    </row>
    <row r="1273" spans="2:33" x14ac:dyDescent="0.25">
      <c r="B1273" s="25">
        <v>39912</v>
      </c>
      <c r="C1273" s="3">
        <v>1269</v>
      </c>
      <c r="D1273" s="10">
        <v>19</v>
      </c>
      <c r="E1273" s="9">
        <v>3</v>
      </c>
      <c r="F1273" s="9">
        <v>-3</v>
      </c>
      <c r="G1273" s="9" t="s">
        <v>305</v>
      </c>
      <c r="H1273" s="18">
        <v>0.1</v>
      </c>
      <c r="I1273">
        <v>5.5569757899665007E-6</v>
      </c>
      <c r="J1273" s="18">
        <v>36.53</v>
      </c>
      <c r="K1273" s="18">
        <v>38.53</v>
      </c>
      <c r="L1273" s="18">
        <v>0.94809239553594604</v>
      </c>
      <c r="M1273" s="18">
        <v>40.26</v>
      </c>
      <c r="N1273" s="18">
        <v>856.56</v>
      </c>
      <c r="O1273" s="18">
        <v>1.269999999999996</v>
      </c>
      <c r="P1273" s="18">
        <v>0.96473551637279586</v>
      </c>
      <c r="Q1273" s="8">
        <v>38.299999999999997</v>
      </c>
      <c r="R1273" s="8">
        <v>39.9</v>
      </c>
      <c r="S1273" s="8">
        <v>39.700000000000003</v>
      </c>
      <c r="T1273" s="8">
        <v>39.75</v>
      </c>
      <c r="U1273" s="8">
        <v>39.15</v>
      </c>
      <c r="V1273" s="8">
        <v>38.75</v>
      </c>
      <c r="W1273" s="8">
        <v>37.799999999999997</v>
      </c>
      <c r="X1273" s="38" t="s">
        <v>222</v>
      </c>
      <c r="Y1273" s="8">
        <v>273.34999999999997</v>
      </c>
      <c r="Z1273" s="8">
        <v>273.34999999999997</v>
      </c>
      <c r="AA1273">
        <v>161584.44</v>
      </c>
      <c r="AB1273">
        <v>236598.15</v>
      </c>
      <c r="AC1273">
        <v>281627.90999999997</v>
      </c>
      <c r="AD1273">
        <v>255225.19</v>
      </c>
      <c r="AE1273">
        <v>248249.38</v>
      </c>
      <c r="AF1273" s="38">
        <v>144740.70000000001</v>
      </c>
      <c r="AG1273" s="38">
        <v>161584.44</v>
      </c>
    </row>
    <row r="1274" spans="2:33" x14ac:dyDescent="0.25">
      <c r="B1274" s="25">
        <v>39916</v>
      </c>
      <c r="C1274" s="3">
        <v>1270</v>
      </c>
      <c r="D1274" s="10">
        <v>19</v>
      </c>
      <c r="E1274" s="9">
        <v>2</v>
      </c>
      <c r="F1274" s="9">
        <v>-2</v>
      </c>
      <c r="G1274" s="9" t="s">
        <v>305</v>
      </c>
      <c r="H1274" s="18">
        <v>0.1</v>
      </c>
      <c r="I1274">
        <v>2.2228088440323646E-5</v>
      </c>
      <c r="J1274" s="18">
        <v>37.81</v>
      </c>
      <c r="K1274" s="18">
        <v>38.549999999999997</v>
      </c>
      <c r="L1274" s="18">
        <v>0.98080415045395608</v>
      </c>
      <c r="M1274" s="18">
        <v>39.96</v>
      </c>
      <c r="N1274" s="18">
        <v>858.73</v>
      </c>
      <c r="O1274" s="18">
        <v>8.9999999999996305E-2</v>
      </c>
      <c r="P1274" s="18">
        <v>0.93797468354430369</v>
      </c>
      <c r="Q1274" s="8">
        <v>37.049999999999997</v>
      </c>
      <c r="R1274" s="8">
        <v>39.700000000000003</v>
      </c>
      <c r="S1274" s="8">
        <v>39.5</v>
      </c>
      <c r="T1274" s="8">
        <v>39.65</v>
      </c>
      <c r="U1274" s="8">
        <v>39.15</v>
      </c>
      <c r="V1274" s="8">
        <v>38.75</v>
      </c>
      <c r="W1274" s="8">
        <v>37.9</v>
      </c>
      <c r="X1274" s="38" t="s">
        <v>222</v>
      </c>
      <c r="Y1274" s="8">
        <v>271.7</v>
      </c>
      <c r="Z1274" s="8">
        <v>271.7</v>
      </c>
      <c r="AA1274">
        <v>160325.15</v>
      </c>
      <c r="AB1274">
        <v>235412.11</v>
      </c>
      <c r="AC1274">
        <v>280850.99</v>
      </c>
      <c r="AD1274">
        <v>255162.35</v>
      </c>
      <c r="AE1274">
        <v>248423.99</v>
      </c>
      <c r="AF1274" s="38">
        <v>143609.46</v>
      </c>
      <c r="AG1274" s="38">
        <v>160325.15</v>
      </c>
    </row>
    <row r="1275" spans="2:33" x14ac:dyDescent="0.25">
      <c r="B1275" s="25">
        <v>39917</v>
      </c>
      <c r="C1275" s="3">
        <v>1271</v>
      </c>
      <c r="D1275" s="10">
        <v>19</v>
      </c>
      <c r="E1275" s="9">
        <v>1</v>
      </c>
      <c r="F1275" s="9">
        <v>-1</v>
      </c>
      <c r="G1275" s="9" t="s">
        <v>305</v>
      </c>
      <c r="H1275" s="18">
        <v>0.1</v>
      </c>
      <c r="I1275">
        <v>5.0011503509583832E-6</v>
      </c>
      <c r="J1275" s="18">
        <v>37.67</v>
      </c>
      <c r="K1275" s="18">
        <v>38.69</v>
      </c>
      <c r="L1275" s="18">
        <v>0.97363659860429064</v>
      </c>
      <c r="M1275" s="18">
        <v>40.200000000000003</v>
      </c>
      <c r="N1275" s="18">
        <v>841.5</v>
      </c>
      <c r="O1275" s="18">
        <v>0.53000000000000114</v>
      </c>
      <c r="P1275" s="18">
        <v>0.95580808080808077</v>
      </c>
      <c r="Q1275" s="8">
        <v>37.85</v>
      </c>
      <c r="R1275" s="8">
        <v>39.6</v>
      </c>
      <c r="S1275" s="8">
        <v>39.6</v>
      </c>
      <c r="T1275" s="8">
        <v>39.6</v>
      </c>
      <c r="U1275" s="8">
        <v>39.1</v>
      </c>
      <c r="V1275" s="8">
        <v>38.85</v>
      </c>
      <c r="W1275" s="8">
        <v>38.200000000000003</v>
      </c>
      <c r="X1275" s="38" t="s">
        <v>222</v>
      </c>
      <c r="Y1275" s="8">
        <v>272.8</v>
      </c>
      <c r="Z1275" s="8">
        <v>272.8</v>
      </c>
      <c r="AA1275">
        <v>160112.65</v>
      </c>
      <c r="AB1275">
        <v>235946.39</v>
      </c>
      <c r="AC1275">
        <v>280554.09000000003</v>
      </c>
      <c r="AD1275">
        <v>254837.97</v>
      </c>
      <c r="AE1275">
        <v>249136</v>
      </c>
      <c r="AF1275" s="38">
        <v>143418.4</v>
      </c>
      <c r="AG1275" s="38">
        <v>160112.65</v>
      </c>
    </row>
    <row r="1276" spans="2:33" x14ac:dyDescent="0.25">
      <c r="B1276" s="25">
        <v>39918</v>
      </c>
      <c r="C1276" s="3">
        <v>1272</v>
      </c>
      <c r="D1276" s="10">
        <v>25</v>
      </c>
      <c r="E1276" s="9">
        <v>25</v>
      </c>
      <c r="F1276" s="9">
        <v>0</v>
      </c>
      <c r="G1276" s="9" t="s">
        <v>306</v>
      </c>
      <c r="H1276" s="18">
        <v>0.1</v>
      </c>
      <c r="I1276">
        <v>5.0011503509583832E-6</v>
      </c>
      <c r="J1276" s="18">
        <v>36.17</v>
      </c>
      <c r="K1276" s="18">
        <v>37.97</v>
      </c>
      <c r="L1276" s="18">
        <v>0.95259415327890451</v>
      </c>
      <c r="M1276" s="18">
        <v>39.380000000000003</v>
      </c>
      <c r="N1276" s="18">
        <v>852.06</v>
      </c>
      <c r="O1276" s="18">
        <v>1.4299999999999997</v>
      </c>
      <c r="P1276" s="18">
        <v>0.99742930591259638</v>
      </c>
      <c r="Q1276" s="8">
        <v>38.799999999999997</v>
      </c>
      <c r="R1276" s="8">
        <v>38.799999999999997</v>
      </c>
      <c r="S1276" s="8">
        <v>38.9</v>
      </c>
      <c r="T1276" s="8">
        <v>38.549999999999997</v>
      </c>
      <c r="U1276" s="8">
        <v>38.5</v>
      </c>
      <c r="V1276" s="8">
        <v>38.15</v>
      </c>
      <c r="W1276" s="8">
        <v>37.6</v>
      </c>
      <c r="X1276" s="38" t="s">
        <v>222</v>
      </c>
      <c r="Y1276" s="8">
        <v>269.3</v>
      </c>
      <c r="Z1276" s="8">
        <v>269.3</v>
      </c>
      <c r="AA1276">
        <v>156878.85</v>
      </c>
      <c r="AB1276">
        <v>231180.98</v>
      </c>
      <c r="AC1276">
        <v>275596.2</v>
      </c>
      <c r="AD1276">
        <v>251254.57</v>
      </c>
      <c r="AE1276">
        <v>247099.54</v>
      </c>
      <c r="AF1276" s="38">
        <v>140521.06</v>
      </c>
      <c r="AG1276" s="38">
        <v>156878.85</v>
      </c>
    </row>
    <row r="1277" spans="2:33" x14ac:dyDescent="0.25">
      <c r="B1277" s="25">
        <v>39919</v>
      </c>
      <c r="C1277" s="3">
        <v>1273</v>
      </c>
      <c r="D1277" s="10">
        <v>25</v>
      </c>
      <c r="E1277" s="9">
        <v>24</v>
      </c>
      <c r="F1277" s="9">
        <v>1</v>
      </c>
      <c r="G1277" s="9" t="s">
        <v>306</v>
      </c>
      <c r="H1277" s="18">
        <v>0.1</v>
      </c>
      <c r="I1277">
        <v>5.0011503509583832E-6</v>
      </c>
      <c r="J1277" s="18">
        <v>35.79</v>
      </c>
      <c r="K1277" s="18">
        <v>36.96</v>
      </c>
      <c r="L1277" s="18">
        <v>0.96834415584415579</v>
      </c>
      <c r="M1277" s="18">
        <v>38.61</v>
      </c>
      <c r="N1277" s="18">
        <v>865.3</v>
      </c>
      <c r="O1277" s="18">
        <v>1.009999999999998</v>
      </c>
      <c r="P1277" s="18">
        <v>0.99203187250996028</v>
      </c>
      <c r="Q1277" s="8">
        <v>37.35</v>
      </c>
      <c r="R1277" s="8">
        <v>37.5</v>
      </c>
      <c r="S1277" s="8">
        <v>37.65</v>
      </c>
      <c r="T1277" s="8">
        <v>37.5</v>
      </c>
      <c r="U1277" s="8">
        <v>37.5</v>
      </c>
      <c r="V1277" s="8">
        <v>37.25</v>
      </c>
      <c r="W1277" s="8">
        <v>36.799999999999997</v>
      </c>
      <c r="X1277" s="38" t="s">
        <v>222</v>
      </c>
      <c r="Y1277" s="8">
        <v>261.55</v>
      </c>
      <c r="Z1277" s="8">
        <v>261.55</v>
      </c>
      <c r="AA1277">
        <v>151041.15</v>
      </c>
      <c r="AB1277">
        <v>223449.1</v>
      </c>
      <c r="AC1277">
        <v>266795.17</v>
      </c>
      <c r="AD1277">
        <v>244425</v>
      </c>
      <c r="AE1277">
        <v>240792.51</v>
      </c>
      <c r="AF1277" s="38">
        <v>135291.35999999999</v>
      </c>
      <c r="AG1277" s="38">
        <v>151041.15</v>
      </c>
    </row>
    <row r="1278" spans="2:33" x14ac:dyDescent="0.25">
      <c r="B1278" s="25">
        <v>39920</v>
      </c>
      <c r="C1278" s="3">
        <v>1274</v>
      </c>
      <c r="D1278" s="10">
        <v>25</v>
      </c>
      <c r="E1278" s="9">
        <v>23</v>
      </c>
      <c r="F1278" s="9">
        <v>2</v>
      </c>
      <c r="G1278" s="9" t="s">
        <v>306</v>
      </c>
      <c r="H1278" s="18">
        <v>0.1</v>
      </c>
      <c r="I1278">
        <v>5.0011503509583832E-6</v>
      </c>
      <c r="J1278" s="18">
        <v>33.94</v>
      </c>
      <c r="K1278" s="18">
        <v>36.590000000000003</v>
      </c>
      <c r="L1278" s="18">
        <v>0.92757584039355001</v>
      </c>
      <c r="M1278" s="18">
        <v>37.49</v>
      </c>
      <c r="N1278" s="18">
        <v>869.6</v>
      </c>
      <c r="O1278" s="18">
        <v>2.4600000000000009</v>
      </c>
      <c r="P1278" s="18">
        <v>0.99321573948439623</v>
      </c>
      <c r="Q1278" s="8">
        <v>36.6</v>
      </c>
      <c r="R1278" s="8">
        <v>36.65</v>
      </c>
      <c r="S1278" s="8">
        <v>36.85</v>
      </c>
      <c r="T1278" s="8">
        <v>36.700000000000003</v>
      </c>
      <c r="U1278" s="8">
        <v>36.799999999999997</v>
      </c>
      <c r="V1278" s="8">
        <v>36.549999999999997</v>
      </c>
      <c r="W1278" s="8">
        <v>36.4</v>
      </c>
      <c r="X1278" s="38" t="s">
        <v>222</v>
      </c>
      <c r="Y1278" s="8">
        <v>256.55</v>
      </c>
      <c r="Z1278" s="8">
        <v>256.55</v>
      </c>
      <c r="AA1278">
        <v>147977.57999999999</v>
      </c>
      <c r="AB1278">
        <v>218410.82</v>
      </c>
      <c r="AC1278">
        <v>261125.74</v>
      </c>
      <c r="AD1278">
        <v>239263.97</v>
      </c>
      <c r="AE1278">
        <v>236140.72</v>
      </c>
      <c r="AF1278" s="38">
        <v>132546.57</v>
      </c>
      <c r="AG1278" s="38">
        <v>147977.57999999999</v>
      </c>
    </row>
    <row r="1279" spans="2:33" x14ac:dyDescent="0.25">
      <c r="B1279" s="25">
        <v>39923</v>
      </c>
      <c r="C1279" s="3">
        <v>1275</v>
      </c>
      <c r="D1279" s="10">
        <v>25</v>
      </c>
      <c r="E1279" s="9">
        <v>22</v>
      </c>
      <c r="F1279" s="9">
        <v>3</v>
      </c>
      <c r="G1279" s="9" t="s">
        <v>306</v>
      </c>
      <c r="H1279" s="18">
        <v>0.1</v>
      </c>
      <c r="I1279">
        <v>1.5003526087298269E-5</v>
      </c>
      <c r="J1279" s="18">
        <v>39.18</v>
      </c>
      <c r="K1279" s="18">
        <v>39.409999999999997</v>
      </c>
      <c r="L1279" s="18">
        <v>0.99416391778736368</v>
      </c>
      <c r="M1279" s="18">
        <v>39.369999999999997</v>
      </c>
      <c r="N1279" s="18">
        <v>832.39</v>
      </c>
      <c r="O1279" s="18">
        <v>-1.9299999999999997</v>
      </c>
      <c r="P1279" s="18">
        <v>1.0193548387096774</v>
      </c>
      <c r="Q1279" s="8">
        <v>39.5</v>
      </c>
      <c r="R1279" s="8">
        <v>38.950000000000003</v>
      </c>
      <c r="S1279" s="8">
        <v>38.75</v>
      </c>
      <c r="T1279" s="8">
        <v>38.15</v>
      </c>
      <c r="U1279" s="8">
        <v>38.049999999999997</v>
      </c>
      <c r="V1279" s="8">
        <v>37.65</v>
      </c>
      <c r="W1279" s="8">
        <v>37.25</v>
      </c>
      <c r="X1279" s="38" t="s">
        <v>222</v>
      </c>
      <c r="Y1279" s="8">
        <v>268.29999999999995</v>
      </c>
      <c r="Z1279" s="8">
        <v>268.29999999999995</v>
      </c>
      <c r="AA1279">
        <v>159411.82</v>
      </c>
      <c r="AB1279">
        <v>231825.81</v>
      </c>
      <c r="AC1279">
        <v>274217.14</v>
      </c>
      <c r="AD1279">
        <v>248561.26</v>
      </c>
      <c r="AE1279">
        <v>244146.27</v>
      </c>
      <c r="AF1279" s="38">
        <v>142786.47</v>
      </c>
      <c r="AG1279" s="38">
        <v>159411.82</v>
      </c>
    </row>
    <row r="1280" spans="2:33" x14ac:dyDescent="0.25">
      <c r="B1280" s="25">
        <v>39924</v>
      </c>
      <c r="C1280" s="3">
        <v>1276</v>
      </c>
      <c r="D1280" s="10">
        <v>25</v>
      </c>
      <c r="E1280" s="9">
        <v>21</v>
      </c>
      <c r="F1280" s="9">
        <v>4</v>
      </c>
      <c r="G1280" s="9" t="s">
        <v>306</v>
      </c>
      <c r="H1280" s="18">
        <v>0.1</v>
      </c>
      <c r="I1280">
        <v>3.7506470229597966E-6</v>
      </c>
      <c r="J1280" s="18">
        <v>37.14</v>
      </c>
      <c r="K1280" s="18">
        <v>37.78</v>
      </c>
      <c r="L1280" s="18">
        <v>0.98305982001058756</v>
      </c>
      <c r="M1280" s="18">
        <v>38.299999999999997</v>
      </c>
      <c r="N1280" s="18">
        <v>850.08</v>
      </c>
      <c r="O1280" s="18">
        <v>-0.39000000000000057</v>
      </c>
      <c r="P1280" s="18">
        <v>1.0053050397877983</v>
      </c>
      <c r="Q1280" s="8">
        <v>37.9</v>
      </c>
      <c r="R1280" s="8">
        <v>37.65</v>
      </c>
      <c r="S1280" s="8">
        <v>37.700000000000003</v>
      </c>
      <c r="T1280" s="8">
        <v>37.299999999999997</v>
      </c>
      <c r="U1280" s="8">
        <v>37.299999999999997</v>
      </c>
      <c r="V1280" s="8">
        <v>37.1</v>
      </c>
      <c r="W1280" s="8">
        <v>36.75</v>
      </c>
      <c r="X1280" s="38" t="s">
        <v>222</v>
      </c>
      <c r="Y1280" s="8">
        <v>261.70000000000005</v>
      </c>
      <c r="Z1280" s="8">
        <v>261.70000000000005</v>
      </c>
      <c r="AA1280">
        <v>153134.96</v>
      </c>
      <c r="AB1280">
        <v>224321.14</v>
      </c>
      <c r="AC1280">
        <v>266996.33</v>
      </c>
      <c r="AD1280">
        <v>243126.1</v>
      </c>
      <c r="AE1280">
        <v>239651.01</v>
      </c>
      <c r="AF1280" s="38">
        <v>137163.70000000001</v>
      </c>
      <c r="AG1280" s="38">
        <v>153134.96</v>
      </c>
    </row>
    <row r="1281" spans="2:33" x14ac:dyDescent="0.25">
      <c r="B1281" s="25">
        <v>39925</v>
      </c>
      <c r="C1281" s="3">
        <v>1277</v>
      </c>
      <c r="D1281" s="10">
        <v>25</v>
      </c>
      <c r="E1281" s="9">
        <v>20</v>
      </c>
      <c r="F1281" s="9">
        <v>5</v>
      </c>
      <c r="G1281" s="9" t="s">
        <v>306</v>
      </c>
      <c r="H1281" s="18">
        <v>0.1</v>
      </c>
      <c r="I1281">
        <v>3.7506470229597966E-6</v>
      </c>
      <c r="J1281" s="18">
        <v>38.1</v>
      </c>
      <c r="K1281" s="18">
        <v>38.5</v>
      </c>
      <c r="L1281" s="18">
        <v>0.98961038961038961</v>
      </c>
      <c r="M1281" s="18">
        <v>38.950000000000003</v>
      </c>
      <c r="N1281" s="18">
        <v>843.55</v>
      </c>
      <c r="O1281" s="18">
        <v>-1</v>
      </c>
      <c r="P1281" s="18">
        <v>1.0105124835742445</v>
      </c>
      <c r="Q1281" s="8">
        <v>38.450000000000003</v>
      </c>
      <c r="R1281" s="8">
        <v>38.049999999999997</v>
      </c>
      <c r="S1281" s="8">
        <v>38.049999999999997</v>
      </c>
      <c r="T1281" s="8">
        <v>37.799999999999997</v>
      </c>
      <c r="U1281" s="8">
        <v>37.700000000000003</v>
      </c>
      <c r="V1281" s="8">
        <v>37.4</v>
      </c>
      <c r="W1281" s="8">
        <v>37.1</v>
      </c>
      <c r="X1281" s="38" t="s">
        <v>222</v>
      </c>
      <c r="Y1281" s="8">
        <v>264.55</v>
      </c>
      <c r="Z1281" s="8">
        <v>264.55</v>
      </c>
      <c r="AA1281">
        <v>155239.37</v>
      </c>
      <c r="AB1281">
        <v>226645.01</v>
      </c>
      <c r="AC1281">
        <v>269694.26</v>
      </c>
      <c r="AD1281">
        <v>246255.71</v>
      </c>
      <c r="AE1281">
        <v>242164.6</v>
      </c>
      <c r="AF1281" s="38">
        <v>139048.12</v>
      </c>
      <c r="AG1281" s="38">
        <v>155239.37</v>
      </c>
    </row>
    <row r="1282" spans="2:33" x14ac:dyDescent="0.25">
      <c r="B1282" s="25">
        <v>39926</v>
      </c>
      <c r="C1282" s="3">
        <v>1278</v>
      </c>
      <c r="D1282" s="10">
        <v>25</v>
      </c>
      <c r="E1282" s="9">
        <v>19</v>
      </c>
      <c r="F1282" s="9">
        <v>6</v>
      </c>
      <c r="G1282" s="9" t="s">
        <v>306</v>
      </c>
      <c r="H1282" s="18">
        <v>0.1</v>
      </c>
      <c r="I1282">
        <v>3.7506470229597966E-6</v>
      </c>
      <c r="J1282" s="18">
        <v>37.15</v>
      </c>
      <c r="K1282" s="18">
        <v>37.979999999999997</v>
      </c>
      <c r="L1282" s="18">
        <v>0.97814639283833604</v>
      </c>
      <c r="M1282" s="18">
        <v>38.549999999999997</v>
      </c>
      <c r="N1282" s="18">
        <v>851.92</v>
      </c>
      <c r="O1282" s="18">
        <v>-0.54999999999999716</v>
      </c>
      <c r="P1282" s="18">
        <v>1.0093457943925233</v>
      </c>
      <c r="Q1282" s="8">
        <v>37.799999999999997</v>
      </c>
      <c r="R1282" s="8">
        <v>37.4</v>
      </c>
      <c r="S1282" s="8">
        <v>37.450000000000003</v>
      </c>
      <c r="T1282" s="8">
        <v>37.15</v>
      </c>
      <c r="U1282" s="8">
        <v>37.15</v>
      </c>
      <c r="V1282" s="8">
        <v>36.85</v>
      </c>
      <c r="W1282" s="8">
        <v>36.6</v>
      </c>
      <c r="X1282" s="38" t="s">
        <v>222</v>
      </c>
      <c r="Y1282" s="8">
        <v>260.39999999999998</v>
      </c>
      <c r="Z1282" s="8">
        <v>260.39999999999998</v>
      </c>
      <c r="AA1282">
        <v>152609.04999999999</v>
      </c>
      <c r="AB1282">
        <v>222845.61</v>
      </c>
      <c r="AC1282">
        <v>265350.63</v>
      </c>
      <c r="AD1282">
        <v>242175.84</v>
      </c>
      <c r="AE1282">
        <v>238483.59</v>
      </c>
      <c r="AF1282" s="38">
        <v>136691.62</v>
      </c>
      <c r="AG1282" s="38">
        <v>152609.04999999999</v>
      </c>
    </row>
    <row r="1283" spans="2:33" x14ac:dyDescent="0.25">
      <c r="B1283" s="25">
        <v>39927</v>
      </c>
      <c r="C1283" s="3">
        <v>1279</v>
      </c>
      <c r="D1283" s="10">
        <v>25</v>
      </c>
      <c r="E1283" s="9">
        <v>18</v>
      </c>
      <c r="F1283" s="9">
        <v>7</v>
      </c>
      <c r="G1283" s="9" t="s">
        <v>306</v>
      </c>
      <c r="H1283" s="18">
        <v>0.1</v>
      </c>
      <c r="I1283">
        <v>3.7506470229597966E-6</v>
      </c>
      <c r="J1283" s="18">
        <v>36.82</v>
      </c>
      <c r="K1283" s="18">
        <v>37.81</v>
      </c>
      <c r="L1283" s="18">
        <v>0.97381645067442468</v>
      </c>
      <c r="M1283" s="18">
        <v>38.33</v>
      </c>
      <c r="N1283" s="18">
        <v>866.23</v>
      </c>
      <c r="O1283" s="18">
        <v>-7.0000000000000284E-2</v>
      </c>
      <c r="P1283" s="18">
        <v>1.0039840637450199</v>
      </c>
      <c r="Q1283" s="8">
        <v>37.799999999999997</v>
      </c>
      <c r="R1283" s="8">
        <v>37.65</v>
      </c>
      <c r="S1283" s="8">
        <v>37.65</v>
      </c>
      <c r="T1283" s="8">
        <v>37.4</v>
      </c>
      <c r="U1283" s="8">
        <v>37.450000000000003</v>
      </c>
      <c r="V1283" s="8">
        <v>37.1</v>
      </c>
      <c r="W1283" s="8">
        <v>36.75</v>
      </c>
      <c r="X1283" s="38" t="s">
        <v>222</v>
      </c>
      <c r="Y1283" s="8">
        <v>261.79999999999995</v>
      </c>
      <c r="Z1283" s="8">
        <v>261.79999999999995</v>
      </c>
      <c r="AA1283">
        <v>152893.07</v>
      </c>
      <c r="AB1283">
        <v>224252.11</v>
      </c>
      <c r="AC1283">
        <v>266871.32</v>
      </c>
      <c r="AD1283">
        <v>243897.73</v>
      </c>
      <c r="AE1283">
        <v>240143.19</v>
      </c>
      <c r="AF1283" s="38">
        <v>136945.5</v>
      </c>
      <c r="AG1283" s="38">
        <v>152893.07</v>
      </c>
    </row>
    <row r="1284" spans="2:33" x14ac:dyDescent="0.25">
      <c r="B1284" s="25">
        <v>39930</v>
      </c>
      <c r="C1284" s="3">
        <v>1280</v>
      </c>
      <c r="D1284" s="10">
        <v>25</v>
      </c>
      <c r="E1284" s="9">
        <v>17</v>
      </c>
      <c r="F1284" s="9">
        <v>8</v>
      </c>
      <c r="G1284" s="9" t="s">
        <v>306</v>
      </c>
      <c r="H1284" s="18">
        <v>0.1</v>
      </c>
      <c r="I1284">
        <v>1.1251983271121091E-5</v>
      </c>
      <c r="J1284" s="18">
        <v>38.32</v>
      </c>
      <c r="K1284" s="18">
        <v>38.630000000000003</v>
      </c>
      <c r="L1284" s="18">
        <v>0.9919751488480455</v>
      </c>
      <c r="M1284" s="18">
        <v>38.880000000000003</v>
      </c>
      <c r="N1284" s="18">
        <v>857.51</v>
      </c>
      <c r="O1284" s="18">
        <v>-0.96999999999999886</v>
      </c>
      <c r="P1284" s="18">
        <v>1.0091145833333335</v>
      </c>
      <c r="Q1284" s="8">
        <v>38.75</v>
      </c>
      <c r="R1284" s="8">
        <v>38.450000000000003</v>
      </c>
      <c r="S1284" s="8">
        <v>38.4</v>
      </c>
      <c r="T1284" s="8">
        <v>38.1</v>
      </c>
      <c r="U1284" s="8">
        <v>38.200000000000003</v>
      </c>
      <c r="V1284" s="8">
        <v>37.799999999999997</v>
      </c>
      <c r="W1284" s="8">
        <v>37.35</v>
      </c>
      <c r="X1284" s="38" t="s">
        <v>222</v>
      </c>
      <c r="Y1284" s="8">
        <v>267.05</v>
      </c>
      <c r="Z1284" s="8">
        <v>267.05</v>
      </c>
      <c r="AA1284">
        <v>156547.82999999999</v>
      </c>
      <c r="AB1284">
        <v>228924.32</v>
      </c>
      <c r="AC1284">
        <v>272088.15000000002</v>
      </c>
      <c r="AD1284">
        <v>248567.75</v>
      </c>
      <c r="AE1284">
        <v>244697.66</v>
      </c>
      <c r="AF1284" s="38">
        <v>140217.51</v>
      </c>
      <c r="AG1284" s="38">
        <v>156547.82999999999</v>
      </c>
    </row>
    <row r="1285" spans="2:33" x14ac:dyDescent="0.25">
      <c r="B1285" s="25">
        <v>39931</v>
      </c>
      <c r="C1285" s="3">
        <v>1281</v>
      </c>
      <c r="D1285" s="10">
        <v>25</v>
      </c>
      <c r="E1285" s="9">
        <v>16</v>
      </c>
      <c r="F1285" s="9">
        <v>9</v>
      </c>
      <c r="G1285" s="9" t="s">
        <v>306</v>
      </c>
      <c r="H1285" s="18">
        <v>0.1</v>
      </c>
      <c r="I1285">
        <v>3.7506470229597966E-6</v>
      </c>
      <c r="J1285" s="18">
        <v>37.950000000000003</v>
      </c>
      <c r="K1285" s="18">
        <v>38.4</v>
      </c>
      <c r="L1285" s="18">
        <v>0.98828125000000011</v>
      </c>
      <c r="M1285" s="18">
        <v>38.74</v>
      </c>
      <c r="N1285" s="18">
        <v>855.16</v>
      </c>
      <c r="O1285" s="18">
        <v>-0.90000000000000568</v>
      </c>
      <c r="P1285" s="18">
        <v>1.0039421813403417</v>
      </c>
      <c r="Q1285" s="8">
        <v>38.200000000000003</v>
      </c>
      <c r="R1285" s="8">
        <v>38.15</v>
      </c>
      <c r="S1285" s="8">
        <v>38.049999999999997</v>
      </c>
      <c r="T1285" s="8">
        <v>37.65</v>
      </c>
      <c r="U1285" s="8">
        <v>37.799999999999997</v>
      </c>
      <c r="V1285" s="8">
        <v>37.450000000000003</v>
      </c>
      <c r="W1285" s="8">
        <v>37.049999999999997</v>
      </c>
      <c r="X1285" s="38" t="s">
        <v>222</v>
      </c>
      <c r="Y1285" s="8">
        <v>264.34999999999997</v>
      </c>
      <c r="Z1285" s="8">
        <v>264.34999999999997</v>
      </c>
      <c r="AA1285">
        <v>154684.85</v>
      </c>
      <c r="AB1285">
        <v>227030.98</v>
      </c>
      <c r="AC1285">
        <v>269346.40000000002</v>
      </c>
      <c r="AD1285">
        <v>245752.94</v>
      </c>
      <c r="AE1285">
        <v>242235.05</v>
      </c>
      <c r="AF1285" s="38">
        <v>138548.34</v>
      </c>
      <c r="AG1285" s="38">
        <v>154684.85</v>
      </c>
    </row>
    <row r="1286" spans="2:33" x14ac:dyDescent="0.25">
      <c r="B1286" s="25">
        <v>39932</v>
      </c>
      <c r="C1286" s="3">
        <v>1282</v>
      </c>
      <c r="D1286" s="10">
        <v>25</v>
      </c>
      <c r="E1286" s="9">
        <v>15</v>
      </c>
      <c r="F1286" s="9">
        <v>10</v>
      </c>
      <c r="G1286" s="9" t="s">
        <v>306</v>
      </c>
      <c r="H1286" s="18">
        <v>0.1</v>
      </c>
      <c r="I1286">
        <v>3.7506470229597966E-6</v>
      </c>
      <c r="J1286" s="18">
        <v>36.08</v>
      </c>
      <c r="K1286" s="18">
        <v>36.49</v>
      </c>
      <c r="L1286" s="18">
        <v>0.98876404494382009</v>
      </c>
      <c r="M1286" s="18">
        <v>37.36</v>
      </c>
      <c r="N1286" s="18">
        <v>873.64</v>
      </c>
      <c r="O1286" s="18">
        <v>0.27000000000000313</v>
      </c>
      <c r="P1286" s="18">
        <v>0.99318801089918252</v>
      </c>
      <c r="Q1286" s="8">
        <v>36.450000000000003</v>
      </c>
      <c r="R1286" s="8">
        <v>36.700000000000003</v>
      </c>
      <c r="S1286" s="8">
        <v>36.700000000000003</v>
      </c>
      <c r="T1286" s="8">
        <v>36.549999999999997</v>
      </c>
      <c r="U1286" s="8">
        <v>36.85</v>
      </c>
      <c r="V1286" s="8">
        <v>36.700000000000003</v>
      </c>
      <c r="W1286" s="8">
        <v>36.35</v>
      </c>
      <c r="X1286" s="38" t="s">
        <v>222</v>
      </c>
      <c r="Y1286" s="8">
        <v>256.3</v>
      </c>
      <c r="Z1286" s="8">
        <v>256.3</v>
      </c>
      <c r="AA1286">
        <v>148081.54999999999</v>
      </c>
      <c r="AB1286">
        <v>218632.1</v>
      </c>
      <c r="AC1286">
        <v>260461.61</v>
      </c>
      <c r="AD1286">
        <v>238976.27</v>
      </c>
      <c r="AE1286">
        <v>236559.58</v>
      </c>
      <c r="AF1286" s="38">
        <v>132633.35999999999</v>
      </c>
      <c r="AG1286" s="38">
        <v>148081.54999999999</v>
      </c>
    </row>
    <row r="1287" spans="2:33" x14ac:dyDescent="0.25">
      <c r="B1287" s="25">
        <v>39933</v>
      </c>
      <c r="C1287" s="3">
        <v>1283</v>
      </c>
      <c r="D1287" s="10">
        <v>25</v>
      </c>
      <c r="E1287" s="9">
        <v>14</v>
      </c>
      <c r="F1287" s="9">
        <v>11</v>
      </c>
      <c r="G1287" s="9" t="s">
        <v>306</v>
      </c>
      <c r="H1287" s="18">
        <v>0.1</v>
      </c>
      <c r="I1287">
        <v>3.7506470229597966E-6</v>
      </c>
      <c r="J1287" s="18">
        <v>36.5</v>
      </c>
      <c r="K1287" s="18">
        <v>36.729999999999997</v>
      </c>
      <c r="L1287" s="18">
        <v>0.99373808875578551</v>
      </c>
      <c r="M1287" s="18">
        <v>36.840000000000003</v>
      </c>
      <c r="N1287" s="18">
        <v>872.81</v>
      </c>
      <c r="O1287" s="18">
        <v>-0.10000000000000142</v>
      </c>
      <c r="P1287" s="18">
        <v>0.99864864864864877</v>
      </c>
      <c r="Q1287" s="8">
        <v>36.950000000000003</v>
      </c>
      <c r="R1287" s="8">
        <v>37</v>
      </c>
      <c r="S1287" s="8">
        <v>37</v>
      </c>
      <c r="T1287" s="8">
        <v>36.65</v>
      </c>
      <c r="U1287" s="8">
        <v>36.9</v>
      </c>
      <c r="V1287" s="8">
        <v>36.700000000000003</v>
      </c>
      <c r="W1287" s="8">
        <v>36.4</v>
      </c>
      <c r="X1287" s="38" t="s">
        <v>222</v>
      </c>
      <c r="Y1287" s="8">
        <v>257.59999999999997</v>
      </c>
      <c r="Z1287" s="8">
        <v>257.59999999999997</v>
      </c>
      <c r="AA1287">
        <v>149750.85999999999</v>
      </c>
      <c r="AB1287">
        <v>220420.1</v>
      </c>
      <c r="AC1287">
        <v>261969.87</v>
      </c>
      <c r="AD1287">
        <v>239485.32</v>
      </c>
      <c r="AE1287">
        <v>236835.71</v>
      </c>
      <c r="AF1287" s="38">
        <v>134128.01999999999</v>
      </c>
      <c r="AG1287" s="38">
        <v>149750.85999999999</v>
      </c>
    </row>
    <row r="1288" spans="2:33" x14ac:dyDescent="0.25">
      <c r="B1288" s="25">
        <v>39934</v>
      </c>
      <c r="C1288" s="3">
        <v>1284</v>
      </c>
      <c r="D1288" s="10">
        <v>25</v>
      </c>
      <c r="E1288" s="9">
        <v>13</v>
      </c>
      <c r="F1288" s="9">
        <v>12</v>
      </c>
      <c r="G1288" s="9" t="s">
        <v>306</v>
      </c>
      <c r="H1288" s="18">
        <v>0.1</v>
      </c>
      <c r="I1288">
        <v>3.7506470229597966E-6</v>
      </c>
      <c r="J1288" s="18">
        <v>35.299999999999997</v>
      </c>
      <c r="K1288" s="18">
        <v>35.840000000000003</v>
      </c>
      <c r="L1288" s="18">
        <v>0.98493303571428559</v>
      </c>
      <c r="M1288" s="18">
        <v>36.380000000000003</v>
      </c>
      <c r="N1288" s="18">
        <v>877.52</v>
      </c>
      <c r="O1288" s="18">
        <v>0.55000000000000426</v>
      </c>
      <c r="P1288" s="18">
        <v>0.99725651577503427</v>
      </c>
      <c r="Q1288" s="8">
        <v>36.35</v>
      </c>
      <c r="R1288" s="8">
        <v>36.549999999999997</v>
      </c>
      <c r="S1288" s="8">
        <v>36.450000000000003</v>
      </c>
      <c r="T1288" s="8">
        <v>36.15</v>
      </c>
      <c r="U1288" s="8">
        <v>36.25</v>
      </c>
      <c r="V1288" s="8">
        <v>36.049999999999997</v>
      </c>
      <c r="W1288" s="8">
        <v>35.85</v>
      </c>
      <c r="X1288" s="38" t="s">
        <v>222</v>
      </c>
      <c r="Y1288" s="8">
        <v>253.65</v>
      </c>
      <c r="Z1288" s="8">
        <v>253.65</v>
      </c>
      <c r="AA1288">
        <v>147612.93</v>
      </c>
      <c r="AB1288">
        <v>217454.19</v>
      </c>
      <c r="AC1288">
        <v>258229.65</v>
      </c>
      <c r="AD1288">
        <v>235760.75</v>
      </c>
      <c r="AE1288">
        <v>232914.07</v>
      </c>
      <c r="AF1288" s="38">
        <v>132212.63</v>
      </c>
      <c r="AG1288" s="38">
        <v>147612.93</v>
      </c>
    </row>
    <row r="1289" spans="2:33" x14ac:dyDescent="0.25">
      <c r="B1289" s="25">
        <v>39937</v>
      </c>
      <c r="C1289" s="3">
        <v>1285</v>
      </c>
      <c r="D1289" s="10">
        <v>25</v>
      </c>
      <c r="E1289" s="9">
        <v>12</v>
      </c>
      <c r="F1289" s="9">
        <v>13</v>
      </c>
      <c r="G1289" s="9" t="s">
        <v>306</v>
      </c>
      <c r="H1289" s="18">
        <v>0.1</v>
      </c>
      <c r="I1289">
        <v>1.1251983271121091E-5</v>
      </c>
      <c r="J1289" s="18">
        <v>34.53</v>
      </c>
      <c r="K1289" s="18">
        <v>34.799999999999997</v>
      </c>
      <c r="L1289" s="18">
        <v>0.99224137931034495</v>
      </c>
      <c r="M1289" s="18">
        <v>35.44</v>
      </c>
      <c r="N1289" s="18">
        <v>907.24</v>
      </c>
      <c r="O1289" s="18">
        <v>1.9999999999996021E-2</v>
      </c>
      <c r="P1289" s="18">
        <v>1.0014388489208632</v>
      </c>
      <c r="Q1289" s="8">
        <v>34.799999999999997</v>
      </c>
      <c r="R1289" s="8">
        <v>34.75</v>
      </c>
      <c r="S1289" s="8">
        <v>34.75</v>
      </c>
      <c r="T1289" s="8">
        <v>34.6</v>
      </c>
      <c r="U1289" s="8">
        <v>34.9</v>
      </c>
      <c r="V1289" s="8">
        <v>34.799999999999997</v>
      </c>
      <c r="W1289" s="8">
        <v>34.549999999999997</v>
      </c>
      <c r="X1289" s="38" t="s">
        <v>222</v>
      </c>
      <c r="Y1289" s="8">
        <v>243.15000000000003</v>
      </c>
      <c r="Z1289" s="8">
        <v>243.15000000000003</v>
      </c>
      <c r="AA1289">
        <v>140811.78</v>
      </c>
      <c r="AB1289">
        <v>207042.1</v>
      </c>
      <c r="AC1289">
        <v>246692.12</v>
      </c>
      <c r="AD1289">
        <v>226346.52</v>
      </c>
      <c r="AE1289">
        <v>224270.65</v>
      </c>
      <c r="AF1289" s="38">
        <v>126119.55</v>
      </c>
      <c r="AG1289" s="38">
        <v>140811.78</v>
      </c>
    </row>
    <row r="1290" spans="2:33" x14ac:dyDescent="0.25">
      <c r="B1290" s="25">
        <v>39938</v>
      </c>
      <c r="C1290" s="3">
        <v>1286</v>
      </c>
      <c r="D1290" s="10">
        <v>25</v>
      </c>
      <c r="E1290" s="9">
        <v>11</v>
      </c>
      <c r="F1290" s="9">
        <v>14</v>
      </c>
      <c r="G1290" s="9" t="s">
        <v>306</v>
      </c>
      <c r="H1290" s="18">
        <v>0.1</v>
      </c>
      <c r="I1290">
        <v>5.4180167654571676E-6</v>
      </c>
      <c r="J1290" s="18">
        <v>33.36</v>
      </c>
      <c r="K1290" s="18">
        <v>34.18</v>
      </c>
      <c r="L1290" s="18">
        <v>0.97600936220011703</v>
      </c>
      <c r="M1290" s="18">
        <v>35.369999999999997</v>
      </c>
      <c r="N1290" s="18">
        <v>903.8</v>
      </c>
      <c r="O1290" s="18">
        <v>1.3900000000000006</v>
      </c>
      <c r="P1290" s="18">
        <v>0.98998569384835478</v>
      </c>
      <c r="Q1290" s="8">
        <v>34.6</v>
      </c>
      <c r="R1290" s="8">
        <v>34.799999999999997</v>
      </c>
      <c r="S1290" s="8">
        <v>34.950000000000003</v>
      </c>
      <c r="T1290" s="8">
        <v>34.75</v>
      </c>
      <c r="U1290" s="8">
        <v>35.049999999999997</v>
      </c>
      <c r="V1290" s="8">
        <v>35.049999999999997</v>
      </c>
      <c r="W1290" s="8">
        <v>34.75</v>
      </c>
      <c r="X1290" s="38" t="s">
        <v>222</v>
      </c>
      <c r="Y1290" s="8">
        <v>243.95000000000005</v>
      </c>
      <c r="Z1290" s="8">
        <v>243.95000000000005</v>
      </c>
      <c r="AA1290">
        <v>140569.57</v>
      </c>
      <c r="AB1290">
        <v>207841.6</v>
      </c>
      <c r="AC1290">
        <v>247917.45</v>
      </c>
      <c r="AD1290">
        <v>227324.28</v>
      </c>
      <c r="AE1290">
        <v>225515.04</v>
      </c>
      <c r="AF1290" s="38">
        <v>125901.93</v>
      </c>
      <c r="AG1290" s="38">
        <v>140569.57</v>
      </c>
    </row>
    <row r="1291" spans="2:33" x14ac:dyDescent="0.25">
      <c r="B1291" s="25">
        <v>39939</v>
      </c>
      <c r="C1291" s="3">
        <v>1287</v>
      </c>
      <c r="D1291" s="10">
        <v>25</v>
      </c>
      <c r="E1291" s="9">
        <v>10</v>
      </c>
      <c r="F1291" s="9">
        <v>15</v>
      </c>
      <c r="G1291" s="9" t="s">
        <v>306</v>
      </c>
      <c r="H1291" s="18">
        <v>0.1</v>
      </c>
      <c r="I1291">
        <v>5.4180167654571676E-6</v>
      </c>
      <c r="J1291" s="18">
        <v>32.450000000000003</v>
      </c>
      <c r="K1291" s="18">
        <v>33.36</v>
      </c>
      <c r="L1291" s="18">
        <v>0.97272182254196649</v>
      </c>
      <c r="M1291" s="18">
        <v>34.340000000000003</v>
      </c>
      <c r="N1291" s="18">
        <v>919.53</v>
      </c>
      <c r="O1291" s="18">
        <v>1.25</v>
      </c>
      <c r="P1291" s="18">
        <v>0.97781065088757402</v>
      </c>
      <c r="Q1291" s="8">
        <v>33.049999999999997</v>
      </c>
      <c r="R1291" s="8">
        <v>33.799999999999997</v>
      </c>
      <c r="S1291" s="8">
        <v>33.799999999999997</v>
      </c>
      <c r="T1291" s="8">
        <v>33.75</v>
      </c>
      <c r="U1291" s="8">
        <v>34.049999999999997</v>
      </c>
      <c r="V1291" s="8">
        <v>33.950000000000003</v>
      </c>
      <c r="W1291" s="8">
        <v>33.700000000000003</v>
      </c>
      <c r="X1291" s="38" t="s">
        <v>222</v>
      </c>
      <c r="Y1291" s="8">
        <v>236.09999999999997</v>
      </c>
      <c r="Z1291" s="8">
        <v>236.09999999999997</v>
      </c>
      <c r="AA1291">
        <v>135630.96</v>
      </c>
      <c r="AB1291">
        <v>201349.54</v>
      </c>
      <c r="AC1291">
        <v>240373.79</v>
      </c>
      <c r="AD1291">
        <v>220817.52</v>
      </c>
      <c r="AE1291">
        <v>218784.15</v>
      </c>
      <c r="AF1291" s="38">
        <v>121477.96</v>
      </c>
      <c r="AG1291" s="38">
        <v>135630.96</v>
      </c>
    </row>
    <row r="1292" spans="2:33" x14ac:dyDescent="0.25">
      <c r="B1292" s="25">
        <v>39940</v>
      </c>
      <c r="C1292" s="3">
        <v>1288</v>
      </c>
      <c r="D1292" s="10">
        <v>25</v>
      </c>
      <c r="E1292" s="9">
        <v>9</v>
      </c>
      <c r="F1292" s="9">
        <v>16</v>
      </c>
      <c r="G1292" s="9" t="s">
        <v>306</v>
      </c>
      <c r="H1292" s="18">
        <v>0.1</v>
      </c>
      <c r="I1292">
        <v>5.4180167654571676E-6</v>
      </c>
      <c r="J1292" s="18">
        <v>33.44</v>
      </c>
      <c r="K1292" s="18">
        <v>34.04</v>
      </c>
      <c r="L1292" s="18">
        <v>0.98237367802585185</v>
      </c>
      <c r="M1292" s="18">
        <v>34.74</v>
      </c>
      <c r="N1292" s="18">
        <v>907.39</v>
      </c>
      <c r="O1292" s="18">
        <v>0.46000000000000085</v>
      </c>
      <c r="P1292" s="18">
        <v>0.98972099853157136</v>
      </c>
      <c r="Q1292" s="8">
        <v>33.700000000000003</v>
      </c>
      <c r="R1292" s="8">
        <v>34.15</v>
      </c>
      <c r="S1292" s="8">
        <v>34.049999999999997</v>
      </c>
      <c r="T1292" s="8">
        <v>34</v>
      </c>
      <c r="U1292" s="8">
        <v>34.35</v>
      </c>
      <c r="V1292" s="8">
        <v>34.200000000000003</v>
      </c>
      <c r="W1292" s="8">
        <v>33.9</v>
      </c>
      <c r="X1292" s="38" t="s">
        <v>222</v>
      </c>
      <c r="Y1292" s="8">
        <v>238.35</v>
      </c>
      <c r="Z1292" s="8">
        <v>238.35</v>
      </c>
      <c r="AA1292">
        <v>137484.32999999999</v>
      </c>
      <c r="AB1292">
        <v>203054.36</v>
      </c>
      <c r="AC1292">
        <v>242154.69</v>
      </c>
      <c r="AD1292">
        <v>222653.33</v>
      </c>
      <c r="AE1292">
        <v>220437.22</v>
      </c>
      <c r="AF1292" s="38">
        <v>123137.28</v>
      </c>
      <c r="AG1292" s="38">
        <v>137484.32999999999</v>
      </c>
    </row>
    <row r="1293" spans="2:33" x14ac:dyDescent="0.25">
      <c r="B1293" s="25">
        <v>39941</v>
      </c>
      <c r="C1293" s="3">
        <v>1289</v>
      </c>
      <c r="D1293" s="10">
        <v>25</v>
      </c>
      <c r="E1293" s="9">
        <v>8</v>
      </c>
      <c r="F1293" s="9">
        <v>-8</v>
      </c>
      <c r="G1293" s="9" t="s">
        <v>306</v>
      </c>
      <c r="H1293" s="18">
        <v>0.1</v>
      </c>
      <c r="I1293">
        <v>5.4180167654571676E-6</v>
      </c>
      <c r="J1293" s="18">
        <v>32.049999999999997</v>
      </c>
      <c r="K1293" s="18">
        <v>32.82</v>
      </c>
      <c r="L1293" s="18">
        <v>0.97653869591712361</v>
      </c>
      <c r="M1293" s="18">
        <v>33.71</v>
      </c>
      <c r="N1293" s="18">
        <v>929.23</v>
      </c>
      <c r="O1293" s="18">
        <v>1.1500000000000057</v>
      </c>
      <c r="P1293" s="18">
        <v>0.98320610687022914</v>
      </c>
      <c r="Q1293" s="8">
        <v>32.200000000000003</v>
      </c>
      <c r="R1293" s="8">
        <v>32.799999999999997</v>
      </c>
      <c r="S1293" s="8">
        <v>32.75</v>
      </c>
      <c r="T1293" s="8">
        <v>32.950000000000003</v>
      </c>
      <c r="U1293" s="8">
        <v>33.4</v>
      </c>
      <c r="V1293" s="8">
        <v>33.35</v>
      </c>
      <c r="W1293" s="8">
        <v>33.200000000000003</v>
      </c>
      <c r="X1293" s="38" t="s">
        <v>222</v>
      </c>
      <c r="Y1293" s="8">
        <v>230.64999999999998</v>
      </c>
      <c r="Z1293" s="8">
        <v>230.64999999999998</v>
      </c>
      <c r="AA1293">
        <v>131833.04</v>
      </c>
      <c r="AB1293">
        <v>195214.97</v>
      </c>
      <c r="AC1293">
        <v>234111.71</v>
      </c>
      <c r="AD1293">
        <v>216268.49</v>
      </c>
      <c r="AE1293">
        <v>214820.04</v>
      </c>
      <c r="AF1293" s="38">
        <v>118075.06</v>
      </c>
      <c r="AG1293" s="38">
        <v>131833.04</v>
      </c>
    </row>
    <row r="1294" spans="2:33" x14ac:dyDescent="0.25">
      <c r="B1294" s="25">
        <v>39944</v>
      </c>
      <c r="C1294" s="3">
        <v>1290</v>
      </c>
      <c r="D1294" s="10">
        <v>25</v>
      </c>
      <c r="E1294" s="9">
        <v>7</v>
      </c>
      <c r="F1294" s="9">
        <v>-7</v>
      </c>
      <c r="G1294" s="9" t="s">
        <v>306</v>
      </c>
      <c r="H1294" s="18">
        <v>0.1</v>
      </c>
      <c r="I1294">
        <v>1.6254138361482262E-5</v>
      </c>
      <c r="J1294" s="18">
        <v>32.869999999999997</v>
      </c>
      <c r="K1294" s="18">
        <v>33.39</v>
      </c>
      <c r="L1294" s="18">
        <v>0.98442647499251268</v>
      </c>
      <c r="M1294" s="18">
        <v>34.159999999999997</v>
      </c>
      <c r="N1294" s="18">
        <v>909.24</v>
      </c>
      <c r="O1294" s="18">
        <v>0.38000000000000256</v>
      </c>
      <c r="P1294" s="18">
        <v>0.97740963855421692</v>
      </c>
      <c r="Q1294" s="8">
        <v>32.450000000000003</v>
      </c>
      <c r="R1294" s="8">
        <v>33</v>
      </c>
      <c r="S1294" s="8">
        <v>33.200000000000003</v>
      </c>
      <c r="T1294" s="8">
        <v>33.15</v>
      </c>
      <c r="U1294" s="8">
        <v>33.4</v>
      </c>
      <c r="V1294" s="8">
        <v>33.6</v>
      </c>
      <c r="W1294" s="8">
        <v>33.25</v>
      </c>
      <c r="X1294" s="38" t="s">
        <v>222</v>
      </c>
      <c r="Y1294" s="8">
        <v>232.05</v>
      </c>
      <c r="Z1294" s="8">
        <v>232.05</v>
      </c>
      <c r="AA1294">
        <v>132699.74</v>
      </c>
      <c r="AB1294">
        <v>197482.26</v>
      </c>
      <c r="AC1294">
        <v>236037.15</v>
      </c>
      <c r="AD1294">
        <v>216635.98</v>
      </c>
      <c r="AE1294">
        <v>215559.1</v>
      </c>
      <c r="AF1294" s="38">
        <v>118849.39</v>
      </c>
      <c r="AG1294" s="38">
        <v>132699.74</v>
      </c>
    </row>
    <row r="1295" spans="2:33" x14ac:dyDescent="0.25">
      <c r="B1295" s="25">
        <v>39945</v>
      </c>
      <c r="C1295" s="3">
        <v>1291</v>
      </c>
      <c r="D1295" s="10">
        <v>25</v>
      </c>
      <c r="E1295" s="9">
        <v>6</v>
      </c>
      <c r="F1295" s="9">
        <v>-6</v>
      </c>
      <c r="G1295" s="9" t="s">
        <v>306</v>
      </c>
      <c r="H1295" s="18">
        <v>0.1</v>
      </c>
      <c r="I1295">
        <v>5.2790595175267185E-6</v>
      </c>
      <c r="J1295" s="18">
        <v>31.8</v>
      </c>
      <c r="K1295" s="18">
        <v>32.770000000000003</v>
      </c>
      <c r="L1295" s="18">
        <v>0.97039975587427518</v>
      </c>
      <c r="M1295" s="18">
        <v>33.9</v>
      </c>
      <c r="N1295" s="18">
        <v>908.35</v>
      </c>
      <c r="O1295" s="18">
        <v>1.4999999999999964</v>
      </c>
      <c r="P1295" s="18">
        <v>0.96818181818181814</v>
      </c>
      <c r="Q1295" s="8">
        <v>31.95</v>
      </c>
      <c r="R1295" s="8">
        <v>32.85</v>
      </c>
      <c r="S1295" s="8">
        <v>33</v>
      </c>
      <c r="T1295" s="8">
        <v>33.049999999999997</v>
      </c>
      <c r="U1295" s="8">
        <v>33.4</v>
      </c>
      <c r="V1295" s="8">
        <v>33.6</v>
      </c>
      <c r="W1295" s="8">
        <v>33.299999999999997</v>
      </c>
      <c r="X1295" s="38" t="s">
        <v>222</v>
      </c>
      <c r="Y1295" s="8">
        <v>231.14999999999998</v>
      </c>
      <c r="Z1295" s="8">
        <v>231.14999999999998</v>
      </c>
      <c r="AA1295">
        <v>131755.70000000001</v>
      </c>
      <c r="AB1295">
        <v>196363.41</v>
      </c>
      <c r="AC1295">
        <v>235155.8</v>
      </c>
      <c r="AD1295">
        <v>216481.18</v>
      </c>
      <c r="AE1295">
        <v>215590.35</v>
      </c>
      <c r="AF1295" s="38">
        <v>118003.26</v>
      </c>
      <c r="AG1295" s="38">
        <v>131755.70000000001</v>
      </c>
    </row>
    <row r="1296" spans="2:33" x14ac:dyDescent="0.25">
      <c r="B1296" s="25">
        <v>39946</v>
      </c>
      <c r="C1296" s="3">
        <v>1292</v>
      </c>
      <c r="D1296" s="10">
        <v>25</v>
      </c>
      <c r="E1296" s="9">
        <v>5</v>
      </c>
      <c r="F1296" s="9">
        <v>-5</v>
      </c>
      <c r="G1296" s="9" t="s">
        <v>306</v>
      </c>
      <c r="H1296" s="18">
        <v>0.1</v>
      </c>
      <c r="I1296">
        <v>5.2790595175267185E-6</v>
      </c>
      <c r="J1296" s="18">
        <v>33.65</v>
      </c>
      <c r="K1296" s="18">
        <v>33.83</v>
      </c>
      <c r="L1296" s="18">
        <v>0.99467927874667461</v>
      </c>
      <c r="M1296" s="18">
        <v>34.56</v>
      </c>
      <c r="N1296" s="18">
        <v>883.92</v>
      </c>
      <c r="O1296" s="18">
        <v>5.0000000000004263E-2</v>
      </c>
      <c r="P1296" s="18">
        <v>0.98379970544918982</v>
      </c>
      <c r="Q1296" s="8">
        <v>33.4</v>
      </c>
      <c r="R1296" s="8">
        <v>33.85</v>
      </c>
      <c r="S1296" s="8">
        <v>33.950000000000003</v>
      </c>
      <c r="T1296" s="8">
        <v>33.9</v>
      </c>
      <c r="U1296" s="8">
        <v>34</v>
      </c>
      <c r="V1296" s="8">
        <v>34.049999999999997</v>
      </c>
      <c r="W1296" s="8">
        <v>33.700000000000003</v>
      </c>
      <c r="X1296" s="38" t="s">
        <v>222</v>
      </c>
      <c r="Y1296" s="8">
        <v>236.84999999999997</v>
      </c>
      <c r="Z1296" s="8">
        <v>236.84999999999997</v>
      </c>
      <c r="AA1296">
        <v>136152.29</v>
      </c>
      <c r="AB1296">
        <v>202082.03</v>
      </c>
      <c r="AC1296">
        <v>241349.1</v>
      </c>
      <c r="AD1296">
        <v>220704.13</v>
      </c>
      <c r="AE1296">
        <v>218903.3</v>
      </c>
      <c r="AF1296" s="38">
        <v>121940.31</v>
      </c>
      <c r="AG1296" s="38">
        <v>136152.29</v>
      </c>
    </row>
    <row r="1297" spans="2:33" x14ac:dyDescent="0.25">
      <c r="B1297" s="25">
        <v>39947</v>
      </c>
      <c r="C1297" s="3">
        <v>1293</v>
      </c>
      <c r="D1297" s="10">
        <v>25</v>
      </c>
      <c r="E1297" s="9">
        <v>4</v>
      </c>
      <c r="F1297" s="9">
        <v>-4</v>
      </c>
      <c r="G1297" s="9" t="s">
        <v>306</v>
      </c>
      <c r="H1297" s="18">
        <v>0.1</v>
      </c>
      <c r="I1297">
        <v>5.2790595175267185E-6</v>
      </c>
      <c r="J1297" s="18">
        <v>31.37</v>
      </c>
      <c r="K1297" s="18">
        <v>32.25</v>
      </c>
      <c r="L1297" s="18">
        <v>0.97271317829457371</v>
      </c>
      <c r="M1297" s="18">
        <v>33.14</v>
      </c>
      <c r="N1297" s="18">
        <v>893.07</v>
      </c>
      <c r="O1297" s="18">
        <v>1.379999999999999</v>
      </c>
      <c r="P1297" s="18">
        <v>0.97081413210445477</v>
      </c>
      <c r="Q1297" s="8">
        <v>31.6</v>
      </c>
      <c r="R1297" s="8">
        <v>32.5</v>
      </c>
      <c r="S1297" s="8">
        <v>32.549999999999997</v>
      </c>
      <c r="T1297" s="8">
        <v>32.65</v>
      </c>
      <c r="U1297" s="8">
        <v>32.85</v>
      </c>
      <c r="V1297" s="8">
        <v>33.1</v>
      </c>
      <c r="W1297" s="8">
        <v>32.75</v>
      </c>
      <c r="X1297" s="38" t="s">
        <v>222</v>
      </c>
      <c r="Y1297" s="8">
        <v>227.99999999999997</v>
      </c>
      <c r="Z1297" s="8">
        <v>227.99999999999997</v>
      </c>
      <c r="AA1297">
        <v>130421.21</v>
      </c>
      <c r="AB1297">
        <v>193793.53</v>
      </c>
      <c r="AC1297">
        <v>232282.34</v>
      </c>
      <c r="AD1297">
        <v>213132.88</v>
      </c>
      <c r="AE1297">
        <v>212241.56</v>
      </c>
      <c r="AF1297" s="38">
        <v>116806.82</v>
      </c>
      <c r="AG1297" s="38">
        <v>130421.21</v>
      </c>
    </row>
    <row r="1298" spans="2:33" x14ac:dyDescent="0.25">
      <c r="B1298" s="25">
        <v>39948</v>
      </c>
      <c r="C1298" s="3">
        <v>1294</v>
      </c>
      <c r="D1298" s="10">
        <v>25</v>
      </c>
      <c r="E1298" s="9">
        <v>3</v>
      </c>
      <c r="F1298" s="9">
        <v>-3</v>
      </c>
      <c r="G1298" s="9" t="s">
        <v>306</v>
      </c>
      <c r="H1298" s="18">
        <v>0.1</v>
      </c>
      <c r="I1298">
        <v>5.2790595175267185E-6</v>
      </c>
      <c r="J1298" s="18">
        <v>33.119999999999997</v>
      </c>
      <c r="K1298" s="18">
        <v>33.22</v>
      </c>
      <c r="L1298" s="18">
        <v>0.9969897652016857</v>
      </c>
      <c r="M1298" s="18">
        <v>33.85</v>
      </c>
      <c r="N1298" s="18">
        <v>882.88</v>
      </c>
      <c r="O1298" s="18">
        <v>-0.11999999999999744</v>
      </c>
      <c r="P1298" s="18">
        <v>0.99849397590361433</v>
      </c>
      <c r="Q1298" s="8">
        <v>33.15</v>
      </c>
      <c r="R1298" s="8">
        <v>33.200000000000003</v>
      </c>
      <c r="S1298" s="8">
        <v>33.200000000000003</v>
      </c>
      <c r="T1298" s="8">
        <v>33.200000000000003</v>
      </c>
      <c r="U1298" s="8">
        <v>33.4</v>
      </c>
      <c r="V1298" s="8">
        <v>33.299999999999997</v>
      </c>
      <c r="W1298" s="8">
        <v>33</v>
      </c>
      <c r="X1298" s="38" t="s">
        <v>222</v>
      </c>
      <c r="Y1298" s="8">
        <v>232.45</v>
      </c>
      <c r="Z1298" s="8">
        <v>232.45</v>
      </c>
      <c r="AA1298">
        <v>133651.01999999999</v>
      </c>
      <c r="AB1298">
        <v>197700.91</v>
      </c>
      <c r="AC1298">
        <v>236283.28</v>
      </c>
      <c r="AD1298">
        <v>216705.05</v>
      </c>
      <c r="AE1298">
        <v>214470.74</v>
      </c>
      <c r="AF1298" s="38">
        <v>119698.86</v>
      </c>
      <c r="AG1298" s="38">
        <v>133651.01999999999</v>
      </c>
    </row>
    <row r="1299" spans="2:33" x14ac:dyDescent="0.25">
      <c r="B1299" s="25">
        <v>39951</v>
      </c>
      <c r="C1299" s="3">
        <v>1295</v>
      </c>
      <c r="D1299" s="10">
        <v>25</v>
      </c>
      <c r="E1299" s="9">
        <v>2</v>
      </c>
      <c r="F1299" s="9">
        <v>-2</v>
      </c>
      <c r="G1299" s="9" t="s">
        <v>306</v>
      </c>
      <c r="H1299" s="18">
        <v>0.1</v>
      </c>
      <c r="I1299">
        <v>1.5837262158369114E-5</v>
      </c>
      <c r="J1299" s="18">
        <v>30.24</v>
      </c>
      <c r="K1299" s="18">
        <v>31.23</v>
      </c>
      <c r="L1299" s="18">
        <v>0.96829971181556185</v>
      </c>
      <c r="M1299" s="18">
        <v>32.22</v>
      </c>
      <c r="N1299" s="18">
        <v>909.71</v>
      </c>
      <c r="O1299" s="18">
        <v>0.46000000000000085</v>
      </c>
      <c r="P1299" s="18">
        <v>0.96290322580645171</v>
      </c>
      <c r="Q1299" s="8">
        <v>29.85</v>
      </c>
      <c r="R1299" s="8">
        <v>30.85</v>
      </c>
      <c r="S1299" s="8">
        <v>31</v>
      </c>
      <c r="T1299" s="8">
        <v>30.85</v>
      </c>
      <c r="U1299" s="8">
        <v>31.15</v>
      </c>
      <c r="V1299" s="8">
        <v>31.15</v>
      </c>
      <c r="W1299" s="8">
        <v>30.7</v>
      </c>
      <c r="X1299" s="38" t="s">
        <v>222</v>
      </c>
      <c r="Y1299" s="8">
        <v>215.55</v>
      </c>
      <c r="Z1299" s="8">
        <v>215.55</v>
      </c>
      <c r="AA1299">
        <v>123885.77</v>
      </c>
      <c r="AB1299">
        <v>184531.92</v>
      </c>
      <c r="AC1299">
        <v>219647.55</v>
      </c>
      <c r="AD1299">
        <v>202051.16</v>
      </c>
      <c r="AE1299">
        <v>200055.07</v>
      </c>
      <c r="AF1299" s="38">
        <v>110951.14</v>
      </c>
      <c r="AG1299" s="38">
        <v>123885.77</v>
      </c>
    </row>
    <row r="1300" spans="2:33" x14ac:dyDescent="0.25">
      <c r="B1300" s="25">
        <v>39952</v>
      </c>
      <c r="C1300" s="3">
        <v>1296</v>
      </c>
      <c r="D1300" s="10">
        <v>25</v>
      </c>
      <c r="E1300" s="9">
        <v>1</v>
      </c>
      <c r="F1300" s="9">
        <v>-1</v>
      </c>
      <c r="G1300" s="9" t="s">
        <v>306</v>
      </c>
      <c r="H1300" s="18">
        <v>0.1</v>
      </c>
      <c r="I1300">
        <v>5.1401040459531089E-6</v>
      </c>
      <c r="J1300" s="18">
        <v>28.8</v>
      </c>
      <c r="K1300" s="18">
        <v>30.42</v>
      </c>
      <c r="L1300" s="18">
        <v>0.94674556213017746</v>
      </c>
      <c r="M1300" s="18">
        <v>31.5</v>
      </c>
      <c r="N1300" s="18">
        <v>908.13</v>
      </c>
      <c r="O1300" s="18">
        <v>2</v>
      </c>
      <c r="P1300" s="18">
        <v>0.92233009708737868</v>
      </c>
      <c r="Q1300" s="8">
        <v>28.5</v>
      </c>
      <c r="R1300" s="8">
        <v>30.4</v>
      </c>
      <c r="S1300" s="8">
        <v>30.9</v>
      </c>
      <c r="T1300" s="8">
        <v>30.9</v>
      </c>
      <c r="U1300" s="8">
        <v>31.2</v>
      </c>
      <c r="V1300" s="8">
        <v>31.25</v>
      </c>
      <c r="W1300" s="8">
        <v>30.8</v>
      </c>
      <c r="X1300" s="38" t="s">
        <v>222</v>
      </c>
      <c r="Y1300" s="8">
        <v>213.95</v>
      </c>
      <c r="Z1300" s="8">
        <v>213.95</v>
      </c>
      <c r="AA1300">
        <v>121932.22</v>
      </c>
      <c r="AB1300">
        <v>183854.14</v>
      </c>
      <c r="AC1300">
        <v>219961.89</v>
      </c>
      <c r="AD1300">
        <v>202376.64</v>
      </c>
      <c r="AE1300">
        <v>200589.54</v>
      </c>
      <c r="AF1300" s="38">
        <v>109200.99</v>
      </c>
      <c r="AG1300" s="38">
        <v>121932.22</v>
      </c>
    </row>
    <row r="1301" spans="2:33" x14ac:dyDescent="0.25">
      <c r="B1301" s="25">
        <v>39953</v>
      </c>
      <c r="C1301" s="3">
        <v>1297</v>
      </c>
      <c r="D1301" s="10">
        <v>19</v>
      </c>
      <c r="E1301" s="9">
        <v>19</v>
      </c>
      <c r="F1301" s="9">
        <v>0</v>
      </c>
      <c r="G1301" s="9" t="s">
        <v>307</v>
      </c>
      <c r="H1301" s="18">
        <v>0.1</v>
      </c>
      <c r="I1301">
        <v>5.1401040459531089E-6</v>
      </c>
      <c r="J1301" s="18">
        <v>29.03</v>
      </c>
      <c r="K1301" s="18">
        <v>30.74</v>
      </c>
      <c r="L1301" s="18">
        <v>0.94437215354586868</v>
      </c>
      <c r="M1301" s="18">
        <v>31.75</v>
      </c>
      <c r="N1301" s="18">
        <v>903.47</v>
      </c>
      <c r="O1301" s="18">
        <v>0.16999999999999815</v>
      </c>
      <c r="P1301" s="18">
        <v>0.9744408945686901</v>
      </c>
      <c r="Q1301" s="8">
        <v>30.5</v>
      </c>
      <c r="R1301" s="8">
        <v>31.4</v>
      </c>
      <c r="S1301" s="8">
        <v>31.3</v>
      </c>
      <c r="T1301" s="8">
        <v>31.55</v>
      </c>
      <c r="U1301" s="8">
        <v>31.55</v>
      </c>
      <c r="V1301" s="8">
        <v>31.1</v>
      </c>
      <c r="W1301" s="8">
        <v>29.2</v>
      </c>
      <c r="X1301" s="38" t="s">
        <v>222</v>
      </c>
      <c r="Y1301" s="8">
        <v>216.6</v>
      </c>
      <c r="Z1301" s="8">
        <v>216.6</v>
      </c>
      <c r="AA1301">
        <v>122333.94</v>
      </c>
      <c r="AB1301">
        <v>186830.07</v>
      </c>
      <c r="AC1301">
        <v>222810.42</v>
      </c>
      <c r="AD1301">
        <v>204647.93</v>
      </c>
      <c r="AE1301">
        <v>202634.11</v>
      </c>
      <c r="AF1301" s="38">
        <v>109560.2</v>
      </c>
      <c r="AG1301" s="38">
        <v>122333.94</v>
      </c>
    </row>
    <row r="1302" spans="2:33" x14ac:dyDescent="0.25">
      <c r="B1302" s="25">
        <v>39954</v>
      </c>
      <c r="C1302" s="3">
        <v>1298</v>
      </c>
      <c r="D1302" s="10">
        <v>19</v>
      </c>
      <c r="E1302" s="9">
        <v>18</v>
      </c>
      <c r="F1302" s="9">
        <v>1</v>
      </c>
      <c r="G1302" s="9" t="s">
        <v>307</v>
      </c>
      <c r="H1302" s="18">
        <v>0.1</v>
      </c>
      <c r="I1302">
        <v>5.1401040459531089E-6</v>
      </c>
      <c r="J1302" s="18">
        <v>31.35</v>
      </c>
      <c r="K1302" s="18">
        <v>32.39</v>
      </c>
      <c r="L1302" s="18">
        <v>0.96789132448286508</v>
      </c>
      <c r="M1302" s="18">
        <v>33.01</v>
      </c>
      <c r="N1302" s="18">
        <v>888.33</v>
      </c>
      <c r="O1302" s="18">
        <v>-0.15000000000000213</v>
      </c>
      <c r="P1302" s="18">
        <v>0.99536321483771262</v>
      </c>
      <c r="Q1302" s="8">
        <v>32.200000000000003</v>
      </c>
      <c r="R1302" s="8">
        <v>32.85</v>
      </c>
      <c r="S1302" s="8">
        <v>32.35</v>
      </c>
      <c r="T1302" s="8">
        <v>32.299999999999997</v>
      </c>
      <c r="U1302" s="8">
        <v>32.25</v>
      </c>
      <c r="V1302" s="8">
        <v>31.85</v>
      </c>
      <c r="W1302" s="8">
        <v>31.2</v>
      </c>
      <c r="X1302" s="38" t="s">
        <v>222</v>
      </c>
      <c r="Y1302" s="8">
        <v>224.99999999999997</v>
      </c>
      <c r="Z1302" s="8">
        <v>224.99999999999997</v>
      </c>
      <c r="AA1302">
        <v>129089.91</v>
      </c>
      <c r="AB1302">
        <v>195334.7</v>
      </c>
      <c r="AC1302">
        <v>230170.54</v>
      </c>
      <c r="AD1302">
        <v>209496.76</v>
      </c>
      <c r="AE1302">
        <v>207515.51</v>
      </c>
      <c r="AF1302" s="38">
        <v>115610.17</v>
      </c>
      <c r="AG1302" s="38">
        <v>129089.91</v>
      </c>
    </row>
    <row r="1303" spans="2:33" x14ac:dyDescent="0.25">
      <c r="B1303" s="25">
        <v>39955</v>
      </c>
      <c r="C1303" s="3">
        <v>1299</v>
      </c>
      <c r="D1303" s="10">
        <v>19</v>
      </c>
      <c r="E1303" s="9">
        <v>17</v>
      </c>
      <c r="F1303" s="9">
        <v>2</v>
      </c>
      <c r="G1303" s="9" t="s">
        <v>307</v>
      </c>
      <c r="H1303" s="18">
        <v>0.1</v>
      </c>
      <c r="I1303">
        <v>5.1401040459531089E-6</v>
      </c>
      <c r="J1303" s="18">
        <v>32.630000000000003</v>
      </c>
      <c r="K1303" s="18">
        <v>33.04</v>
      </c>
      <c r="L1303" s="18">
        <v>0.98759079903147706</v>
      </c>
      <c r="M1303" s="18">
        <v>33.72</v>
      </c>
      <c r="N1303" s="18">
        <v>887</v>
      </c>
      <c r="O1303" s="18">
        <v>-1.4300000000000033</v>
      </c>
      <c r="P1303" s="18">
        <v>1.0108024691358024</v>
      </c>
      <c r="Q1303" s="8">
        <v>32.75</v>
      </c>
      <c r="R1303" s="8">
        <v>33.049999999999997</v>
      </c>
      <c r="S1303" s="8">
        <v>32.4</v>
      </c>
      <c r="T1303" s="8">
        <v>32.4</v>
      </c>
      <c r="U1303" s="8">
        <v>32.25</v>
      </c>
      <c r="V1303" s="8">
        <v>32.049999999999997</v>
      </c>
      <c r="W1303" s="8">
        <v>31.2</v>
      </c>
      <c r="X1303" s="38" t="s">
        <v>222</v>
      </c>
      <c r="Y1303" s="8">
        <v>226.09999999999997</v>
      </c>
      <c r="Z1303" s="8">
        <v>226.09999999999997</v>
      </c>
      <c r="AA1303">
        <v>131143.46</v>
      </c>
      <c r="AB1303">
        <v>196432.83</v>
      </c>
      <c r="AC1303">
        <v>230564.98</v>
      </c>
      <c r="AD1303">
        <v>210078.25</v>
      </c>
      <c r="AE1303">
        <v>208140.46</v>
      </c>
      <c r="AF1303" s="38">
        <v>117448.69</v>
      </c>
      <c r="AG1303" s="38">
        <v>131143.46</v>
      </c>
    </row>
    <row r="1304" spans="2:33" x14ac:dyDescent="0.25">
      <c r="B1304" s="25">
        <v>39959</v>
      </c>
      <c r="C1304" s="3">
        <v>1300</v>
      </c>
      <c r="D1304" s="10">
        <v>19</v>
      </c>
      <c r="E1304" s="9">
        <v>16</v>
      </c>
      <c r="F1304" s="9">
        <v>3</v>
      </c>
      <c r="G1304" s="9" t="s">
        <v>307</v>
      </c>
      <c r="H1304" s="18">
        <v>0.1</v>
      </c>
      <c r="I1304">
        <v>2.0560574708783363E-5</v>
      </c>
      <c r="J1304" s="18">
        <v>30.62</v>
      </c>
      <c r="K1304" s="18">
        <v>31.53</v>
      </c>
      <c r="L1304" s="18">
        <v>0.97113859816048209</v>
      </c>
      <c r="M1304" s="18">
        <v>32.31</v>
      </c>
      <c r="N1304" s="18">
        <v>910.33</v>
      </c>
      <c r="O1304" s="18">
        <v>-0.47000000000000242</v>
      </c>
      <c r="P1304" s="18">
        <v>0.9920382165605095</v>
      </c>
      <c r="Q1304" s="8">
        <v>31.15</v>
      </c>
      <c r="R1304" s="8">
        <v>32</v>
      </c>
      <c r="S1304" s="8">
        <v>31.4</v>
      </c>
      <c r="T1304" s="8">
        <v>31.55</v>
      </c>
      <c r="U1304" s="8">
        <v>31.35</v>
      </c>
      <c r="V1304" s="8">
        <v>30.9</v>
      </c>
      <c r="W1304" s="8">
        <v>30.15</v>
      </c>
      <c r="X1304" s="38" t="s">
        <v>222</v>
      </c>
      <c r="Y1304" s="8">
        <v>218.5</v>
      </c>
      <c r="Z1304" s="8">
        <v>218.5</v>
      </c>
      <c r="AA1304">
        <v>125095.65</v>
      </c>
      <c r="AB1304">
        <v>190223.82</v>
      </c>
      <c r="AC1304">
        <v>223622.06</v>
      </c>
      <c r="AD1304">
        <v>204516</v>
      </c>
      <c r="AE1304">
        <v>201822.32</v>
      </c>
      <c r="AF1304" s="38">
        <v>112030.01</v>
      </c>
      <c r="AG1304" s="38">
        <v>125095.65</v>
      </c>
    </row>
    <row r="1305" spans="2:33" x14ac:dyDescent="0.25">
      <c r="B1305" s="25">
        <v>39960</v>
      </c>
      <c r="C1305" s="3">
        <v>1301</v>
      </c>
      <c r="D1305" s="10">
        <v>19</v>
      </c>
      <c r="E1305" s="9">
        <v>15</v>
      </c>
      <c r="F1305" s="9">
        <v>4</v>
      </c>
      <c r="G1305" s="9" t="s">
        <v>307</v>
      </c>
      <c r="H1305" s="18">
        <v>0.1</v>
      </c>
      <c r="I1305">
        <v>4.8621984320984524E-6</v>
      </c>
      <c r="J1305" s="18">
        <v>32.36</v>
      </c>
      <c r="K1305" s="18">
        <v>32.47</v>
      </c>
      <c r="L1305" s="18">
        <v>0.99661225746843241</v>
      </c>
      <c r="M1305" s="18">
        <v>33.11</v>
      </c>
      <c r="N1305" s="18">
        <v>893.06</v>
      </c>
      <c r="O1305" s="18">
        <v>-2.509999999999998</v>
      </c>
      <c r="P1305" s="18">
        <v>1</v>
      </c>
      <c r="Q1305" s="8">
        <v>32.1</v>
      </c>
      <c r="R1305" s="8">
        <v>32.9</v>
      </c>
      <c r="S1305" s="8">
        <v>32.1</v>
      </c>
      <c r="T1305" s="8">
        <v>32.049999999999997</v>
      </c>
      <c r="U1305" s="8">
        <v>31.7</v>
      </c>
      <c r="V1305" s="8">
        <v>30.85</v>
      </c>
      <c r="W1305" s="8">
        <v>29.85</v>
      </c>
      <c r="X1305" s="38" t="s">
        <v>222</v>
      </c>
      <c r="Y1305" s="8">
        <v>221.54999999999995</v>
      </c>
      <c r="Z1305" s="8">
        <v>221.54999999999995</v>
      </c>
      <c r="AA1305">
        <v>128847.55</v>
      </c>
      <c r="AB1305">
        <v>195344.71</v>
      </c>
      <c r="AC1305">
        <v>228303.78</v>
      </c>
      <c r="AD1305">
        <v>207557.49</v>
      </c>
      <c r="AE1305">
        <v>203186.51</v>
      </c>
      <c r="AF1305" s="38">
        <v>115389.5</v>
      </c>
      <c r="AG1305" s="38">
        <v>128847.55</v>
      </c>
    </row>
    <row r="1306" spans="2:33" x14ac:dyDescent="0.25">
      <c r="B1306" s="25">
        <v>39961</v>
      </c>
      <c r="C1306" s="3">
        <v>1302</v>
      </c>
      <c r="D1306" s="10">
        <v>19</v>
      </c>
      <c r="E1306" s="9">
        <v>14</v>
      </c>
      <c r="F1306" s="9">
        <v>5</v>
      </c>
      <c r="G1306" s="9" t="s">
        <v>307</v>
      </c>
      <c r="H1306" s="18">
        <v>0.1</v>
      </c>
      <c r="I1306">
        <v>4.8621984320984524E-6</v>
      </c>
      <c r="J1306" s="18">
        <v>31.67</v>
      </c>
      <c r="K1306" s="18">
        <v>32.049999999999997</v>
      </c>
      <c r="L1306" s="18">
        <v>0.98814352574102982</v>
      </c>
      <c r="M1306" s="18">
        <v>32.93</v>
      </c>
      <c r="N1306" s="18">
        <v>906.83</v>
      </c>
      <c r="O1306" s="18">
        <v>-1.620000000000001</v>
      </c>
      <c r="P1306" s="18">
        <v>1.0015873015873016</v>
      </c>
      <c r="Q1306" s="8">
        <v>31.55</v>
      </c>
      <c r="R1306" s="8">
        <v>32.4</v>
      </c>
      <c r="S1306" s="8">
        <v>31.5</v>
      </c>
      <c r="T1306" s="8">
        <v>31.9</v>
      </c>
      <c r="U1306" s="8">
        <v>31.9</v>
      </c>
      <c r="V1306" s="8">
        <v>31.1</v>
      </c>
      <c r="W1306" s="8">
        <v>30.05</v>
      </c>
      <c r="X1306" s="38" t="s">
        <v>222</v>
      </c>
      <c r="Y1306" s="8">
        <v>220.4</v>
      </c>
      <c r="Z1306" s="8">
        <v>220.4</v>
      </c>
      <c r="AA1306">
        <v>126707.36</v>
      </c>
      <c r="AB1306">
        <v>192200.52</v>
      </c>
      <c r="AC1306">
        <v>224878.37</v>
      </c>
      <c r="AD1306">
        <v>207182.49</v>
      </c>
      <c r="AE1306">
        <v>204034.87</v>
      </c>
      <c r="AF1306" s="38">
        <v>113472.29</v>
      </c>
      <c r="AG1306" s="38">
        <v>126707.36</v>
      </c>
    </row>
    <row r="1307" spans="2:33" x14ac:dyDescent="0.25">
      <c r="B1307" s="25">
        <v>39962</v>
      </c>
      <c r="C1307" s="3">
        <v>1303</v>
      </c>
      <c r="D1307" s="10">
        <v>19</v>
      </c>
      <c r="E1307" s="9">
        <v>13</v>
      </c>
      <c r="F1307" s="9">
        <v>6</v>
      </c>
      <c r="G1307" s="9" t="s">
        <v>307</v>
      </c>
      <c r="H1307" s="18">
        <v>0.1</v>
      </c>
      <c r="I1307">
        <v>4.8621984320984524E-6</v>
      </c>
      <c r="J1307" s="18">
        <v>28.92</v>
      </c>
      <c r="K1307" s="18">
        <v>30.43</v>
      </c>
      <c r="L1307" s="18">
        <v>0.95037791652974046</v>
      </c>
      <c r="M1307" s="18">
        <v>31.8</v>
      </c>
      <c r="N1307" s="18">
        <v>919.14</v>
      </c>
      <c r="O1307" s="18">
        <v>0.97999999999999687</v>
      </c>
      <c r="P1307" s="18">
        <v>0.97588424437299037</v>
      </c>
      <c r="Q1307" s="8">
        <v>30.35</v>
      </c>
      <c r="R1307" s="8">
        <v>31.5</v>
      </c>
      <c r="S1307" s="8">
        <v>31.1</v>
      </c>
      <c r="T1307" s="8">
        <v>31.55</v>
      </c>
      <c r="U1307" s="8">
        <v>31.6</v>
      </c>
      <c r="V1307" s="8">
        <v>30.85</v>
      </c>
      <c r="W1307" s="8">
        <v>29.9</v>
      </c>
      <c r="X1307" s="38" t="s">
        <v>222</v>
      </c>
      <c r="Y1307" s="8">
        <v>216.85</v>
      </c>
      <c r="Z1307" s="8">
        <v>216.85</v>
      </c>
      <c r="AA1307">
        <v>122306.6</v>
      </c>
      <c r="AB1307">
        <v>187760.24</v>
      </c>
      <c r="AC1307">
        <v>222147.54</v>
      </c>
      <c r="AD1307">
        <v>205012.88</v>
      </c>
      <c r="AE1307">
        <v>202225.51</v>
      </c>
      <c r="AF1307" s="38">
        <v>109530.65</v>
      </c>
      <c r="AG1307" s="38">
        <v>122306.6</v>
      </c>
    </row>
    <row r="1308" spans="2:33" x14ac:dyDescent="0.25">
      <c r="B1308" s="25">
        <v>39965</v>
      </c>
      <c r="C1308" s="3">
        <v>1304</v>
      </c>
      <c r="D1308" s="10">
        <v>19</v>
      </c>
      <c r="E1308" s="9">
        <v>12</v>
      </c>
      <c r="F1308" s="9">
        <v>7</v>
      </c>
      <c r="G1308" s="9" t="s">
        <v>307</v>
      </c>
      <c r="H1308" s="18">
        <v>0.1</v>
      </c>
      <c r="I1308">
        <v>1.4586666219118527E-5</v>
      </c>
      <c r="J1308" s="18">
        <v>30.04</v>
      </c>
      <c r="K1308" s="18">
        <v>30.6</v>
      </c>
      <c r="L1308" s="18">
        <v>0.98169934640522871</v>
      </c>
      <c r="M1308" s="18">
        <v>31.72</v>
      </c>
      <c r="N1308" s="18">
        <v>942.87</v>
      </c>
      <c r="O1308" s="18">
        <v>-0.53999999999999915</v>
      </c>
      <c r="P1308" s="18">
        <v>0.97368421052631593</v>
      </c>
      <c r="Q1308" s="8">
        <v>29.6</v>
      </c>
      <c r="R1308" s="8">
        <v>30.75</v>
      </c>
      <c r="S1308" s="8">
        <v>30.4</v>
      </c>
      <c r="T1308" s="8">
        <v>30.75</v>
      </c>
      <c r="U1308" s="8">
        <v>30.8</v>
      </c>
      <c r="V1308" s="8">
        <v>30.4</v>
      </c>
      <c r="W1308" s="8">
        <v>29.5</v>
      </c>
      <c r="X1308" s="38" t="s">
        <v>222</v>
      </c>
      <c r="Y1308" s="8">
        <v>212.20000000000002</v>
      </c>
      <c r="Z1308" s="8">
        <v>212.20000000000002</v>
      </c>
      <c r="AA1308">
        <v>119327.59</v>
      </c>
      <c r="AB1308">
        <v>183381.8</v>
      </c>
      <c r="AC1308">
        <v>216915.42</v>
      </c>
      <c r="AD1308">
        <v>199820.48</v>
      </c>
      <c r="AE1308">
        <v>198108.62</v>
      </c>
      <c r="AF1308" s="38">
        <v>106861.23</v>
      </c>
      <c r="AG1308" s="38">
        <v>119327.59</v>
      </c>
    </row>
    <row r="1309" spans="2:33" x14ac:dyDescent="0.25">
      <c r="B1309" s="25">
        <v>39966</v>
      </c>
      <c r="C1309" s="3">
        <v>1305</v>
      </c>
      <c r="D1309" s="10">
        <v>19</v>
      </c>
      <c r="E1309" s="9">
        <v>11</v>
      </c>
      <c r="F1309" s="9">
        <v>8</v>
      </c>
      <c r="G1309" s="9" t="s">
        <v>307</v>
      </c>
      <c r="H1309" s="18">
        <v>0.1</v>
      </c>
      <c r="I1309">
        <v>4.1674654807088984E-6</v>
      </c>
      <c r="J1309" s="18">
        <v>29.63</v>
      </c>
      <c r="K1309" s="18">
        <v>30.58</v>
      </c>
      <c r="L1309" s="18">
        <v>0.9689339437540877</v>
      </c>
      <c r="M1309" s="18">
        <v>31.66</v>
      </c>
      <c r="N1309" s="18">
        <v>944.74</v>
      </c>
      <c r="O1309" s="18">
        <v>-7.9999999999998295E-2</v>
      </c>
      <c r="P1309" s="18">
        <v>0.97049180327868856</v>
      </c>
      <c r="Q1309" s="8">
        <v>29.6</v>
      </c>
      <c r="R1309" s="8">
        <v>31</v>
      </c>
      <c r="S1309" s="8">
        <v>30.5</v>
      </c>
      <c r="T1309" s="8">
        <v>30.95</v>
      </c>
      <c r="U1309" s="8">
        <v>30.8</v>
      </c>
      <c r="V1309" s="8">
        <v>30.35</v>
      </c>
      <c r="W1309" s="8">
        <v>29.55</v>
      </c>
      <c r="X1309" s="38" t="s">
        <v>222</v>
      </c>
      <c r="Y1309" s="8">
        <v>212.75</v>
      </c>
      <c r="Z1309" s="8">
        <v>212.75</v>
      </c>
      <c r="AA1309">
        <v>119745.61</v>
      </c>
      <c r="AB1309">
        <v>184502.19</v>
      </c>
      <c r="AC1309">
        <v>217925.41</v>
      </c>
      <c r="AD1309">
        <v>200573.22</v>
      </c>
      <c r="AE1309">
        <v>198297.63</v>
      </c>
      <c r="AF1309" s="38">
        <v>107235.13</v>
      </c>
      <c r="AG1309" s="38">
        <v>119745.61</v>
      </c>
    </row>
    <row r="1310" spans="2:33" x14ac:dyDescent="0.25">
      <c r="B1310" s="25">
        <v>39967</v>
      </c>
      <c r="C1310" s="3">
        <v>1306</v>
      </c>
      <c r="D1310" s="10">
        <v>19</v>
      </c>
      <c r="E1310" s="9">
        <v>10</v>
      </c>
      <c r="F1310" s="9">
        <v>9</v>
      </c>
      <c r="G1310" s="9" t="s">
        <v>307</v>
      </c>
      <c r="H1310" s="18">
        <v>0.1</v>
      </c>
      <c r="I1310">
        <v>4.1674654807088984E-6</v>
      </c>
      <c r="J1310" s="18">
        <v>31.02</v>
      </c>
      <c r="K1310" s="18">
        <v>32.19</v>
      </c>
      <c r="L1310" s="18">
        <v>0.9636533084808947</v>
      </c>
      <c r="M1310" s="18">
        <v>32.880000000000003</v>
      </c>
      <c r="N1310" s="18">
        <v>931.76</v>
      </c>
      <c r="O1310" s="18">
        <v>-0.91999999999999815</v>
      </c>
      <c r="P1310" s="18">
        <v>0.97496087636932705</v>
      </c>
      <c r="Q1310" s="8">
        <v>31.15</v>
      </c>
      <c r="R1310" s="8">
        <v>32.65</v>
      </c>
      <c r="S1310" s="8">
        <v>31.95</v>
      </c>
      <c r="T1310" s="8">
        <v>32.1</v>
      </c>
      <c r="U1310" s="8">
        <v>31.85</v>
      </c>
      <c r="V1310" s="8">
        <v>31.05</v>
      </c>
      <c r="W1310" s="8">
        <v>30.1</v>
      </c>
      <c r="X1310" s="38" t="s">
        <v>222</v>
      </c>
      <c r="Y1310" s="8">
        <v>220.85</v>
      </c>
      <c r="Z1310" s="8">
        <v>220.85</v>
      </c>
      <c r="AA1310">
        <v>126066.59</v>
      </c>
      <c r="AB1310">
        <v>193830.66</v>
      </c>
      <c r="AC1310">
        <v>227206.49</v>
      </c>
      <c r="AD1310">
        <v>207736.16</v>
      </c>
      <c r="AE1310">
        <v>203971.28</v>
      </c>
      <c r="AF1310" s="38">
        <v>112895.28</v>
      </c>
      <c r="AG1310" s="38">
        <v>126066.59</v>
      </c>
    </row>
    <row r="1311" spans="2:33" x14ac:dyDescent="0.25">
      <c r="B1311" s="25">
        <v>39968</v>
      </c>
      <c r="C1311" s="3">
        <v>1307</v>
      </c>
      <c r="D1311" s="10">
        <v>19</v>
      </c>
      <c r="E1311" s="9">
        <v>9</v>
      </c>
      <c r="F1311" s="9">
        <v>10</v>
      </c>
      <c r="G1311" s="9" t="s">
        <v>307</v>
      </c>
      <c r="H1311" s="18">
        <v>0.1</v>
      </c>
      <c r="I1311">
        <v>4.1674654807088984E-6</v>
      </c>
      <c r="J1311" s="18">
        <v>30.18</v>
      </c>
      <c r="K1311" s="18">
        <v>31.58</v>
      </c>
      <c r="L1311" s="18">
        <v>0.95566814439518688</v>
      </c>
      <c r="M1311" s="18">
        <v>32.549999999999997</v>
      </c>
      <c r="N1311" s="18">
        <v>942.46</v>
      </c>
      <c r="O1311" s="18">
        <v>-0.42999999999999972</v>
      </c>
      <c r="P1311" s="18">
        <v>0.9700787401574803</v>
      </c>
      <c r="Q1311" s="8">
        <v>30.8</v>
      </c>
      <c r="R1311" s="8">
        <v>32.25</v>
      </c>
      <c r="S1311" s="8">
        <v>31.75</v>
      </c>
      <c r="T1311" s="8">
        <v>31.85</v>
      </c>
      <c r="U1311" s="8">
        <v>31.7</v>
      </c>
      <c r="V1311" s="8">
        <v>30.8</v>
      </c>
      <c r="W1311" s="8">
        <v>29.75</v>
      </c>
      <c r="X1311" s="38" t="s">
        <v>222</v>
      </c>
      <c r="Y1311" s="8">
        <v>218.9</v>
      </c>
      <c r="Z1311" s="8">
        <v>218.9</v>
      </c>
      <c r="AA1311">
        <v>124581.78</v>
      </c>
      <c r="AB1311">
        <v>192061.76</v>
      </c>
      <c r="AC1311">
        <v>225602</v>
      </c>
      <c r="AD1311">
        <v>206454.49</v>
      </c>
      <c r="AE1311">
        <v>202446.63</v>
      </c>
      <c r="AF1311" s="38">
        <v>111565.13</v>
      </c>
      <c r="AG1311" s="38">
        <v>124581.78</v>
      </c>
    </row>
    <row r="1312" spans="2:33" x14ac:dyDescent="0.25">
      <c r="B1312" s="25">
        <v>39969</v>
      </c>
      <c r="C1312" s="3">
        <v>1308</v>
      </c>
      <c r="D1312" s="10">
        <v>19</v>
      </c>
      <c r="E1312" s="9">
        <v>8</v>
      </c>
      <c r="F1312" s="9">
        <v>-8</v>
      </c>
      <c r="G1312" s="9" t="s">
        <v>307</v>
      </c>
      <c r="H1312" s="18">
        <v>0.1</v>
      </c>
      <c r="I1312">
        <v>4.1674654807088984E-6</v>
      </c>
      <c r="J1312" s="18">
        <v>29.62</v>
      </c>
      <c r="K1312" s="18">
        <v>31.6</v>
      </c>
      <c r="L1312" s="18">
        <v>0.93734177215189873</v>
      </c>
      <c r="M1312" s="18">
        <v>32.65</v>
      </c>
      <c r="N1312" s="18">
        <v>940.09</v>
      </c>
      <c r="O1312" s="18">
        <v>0.23000000000000043</v>
      </c>
      <c r="P1312" s="18">
        <v>0.9637223974763407</v>
      </c>
      <c r="Q1312" s="8">
        <v>30.55</v>
      </c>
      <c r="R1312" s="8">
        <v>32.200000000000003</v>
      </c>
      <c r="S1312" s="8">
        <v>31.7</v>
      </c>
      <c r="T1312" s="8">
        <v>31.85</v>
      </c>
      <c r="U1312" s="8">
        <v>31.7</v>
      </c>
      <c r="V1312" s="8">
        <v>30.9</v>
      </c>
      <c r="W1312" s="8">
        <v>29.85</v>
      </c>
      <c r="X1312" s="38" t="s">
        <v>222</v>
      </c>
      <c r="Y1312" s="8">
        <v>218.75</v>
      </c>
      <c r="Z1312" s="8">
        <v>218.75</v>
      </c>
      <c r="AA1312">
        <v>124053.84</v>
      </c>
      <c r="AB1312">
        <v>191762.09</v>
      </c>
      <c r="AC1312">
        <v>225453.62</v>
      </c>
      <c r="AD1312">
        <v>206455.35</v>
      </c>
      <c r="AE1312">
        <v>202790.69</v>
      </c>
      <c r="AF1312" s="38">
        <v>111091.89</v>
      </c>
      <c r="AG1312" s="38">
        <v>124053.84</v>
      </c>
    </row>
    <row r="1313" spans="2:33" x14ac:dyDescent="0.25">
      <c r="B1313" s="25">
        <v>39972</v>
      </c>
      <c r="C1313" s="3">
        <v>1309</v>
      </c>
      <c r="D1313" s="10">
        <v>19</v>
      </c>
      <c r="E1313" s="9">
        <v>7</v>
      </c>
      <c r="F1313" s="9">
        <v>-7</v>
      </c>
      <c r="G1313" s="9" t="s">
        <v>307</v>
      </c>
      <c r="H1313" s="18">
        <v>0.1</v>
      </c>
      <c r="I1313">
        <v>1.2502448545781419E-5</v>
      </c>
      <c r="J1313" s="18">
        <v>29.77</v>
      </c>
      <c r="K1313" s="18">
        <v>31.77</v>
      </c>
      <c r="L1313" s="18">
        <v>0.93704752911551781</v>
      </c>
      <c r="M1313" s="18">
        <v>32.729999999999997</v>
      </c>
      <c r="N1313" s="18">
        <v>939.14</v>
      </c>
      <c r="O1313" s="18">
        <v>0.17999999999999972</v>
      </c>
      <c r="P1313" s="18">
        <v>0.95425867507886442</v>
      </c>
      <c r="Q1313" s="8">
        <v>30.25</v>
      </c>
      <c r="R1313" s="8">
        <v>32</v>
      </c>
      <c r="S1313" s="8">
        <v>31.7</v>
      </c>
      <c r="T1313" s="8">
        <v>31.75</v>
      </c>
      <c r="U1313" s="8">
        <v>31.65</v>
      </c>
      <c r="V1313" s="8">
        <v>30.85</v>
      </c>
      <c r="W1313" s="8">
        <v>29.95</v>
      </c>
      <c r="X1313" s="38" t="s">
        <v>222</v>
      </c>
      <c r="Y1313" s="8">
        <v>218.14999999999998</v>
      </c>
      <c r="Z1313" s="8">
        <v>218.14999999999998</v>
      </c>
      <c r="AA1313">
        <v>123125.37</v>
      </c>
      <c r="AB1313">
        <v>191321.33</v>
      </c>
      <c r="AC1313">
        <v>225008.59</v>
      </c>
      <c r="AD1313">
        <v>206013.09</v>
      </c>
      <c r="AE1313">
        <v>202632.88</v>
      </c>
      <c r="AF1313" s="38">
        <v>110259.05</v>
      </c>
      <c r="AG1313" s="38">
        <v>123125.37</v>
      </c>
    </row>
    <row r="1314" spans="2:33" x14ac:dyDescent="0.25">
      <c r="B1314" s="25">
        <v>39973</v>
      </c>
      <c r="C1314" s="3">
        <v>1310</v>
      </c>
      <c r="D1314" s="10">
        <v>19</v>
      </c>
      <c r="E1314" s="9">
        <v>6</v>
      </c>
      <c r="F1314" s="9">
        <v>-6</v>
      </c>
      <c r="G1314" s="9" t="s">
        <v>307</v>
      </c>
      <c r="H1314" s="18">
        <v>0.1</v>
      </c>
      <c r="I1314">
        <v>5.2790595175267185E-6</v>
      </c>
      <c r="J1314" s="18">
        <v>28.27</v>
      </c>
      <c r="K1314" s="18">
        <v>30.67</v>
      </c>
      <c r="L1314" s="18">
        <v>0.9217476361265079</v>
      </c>
      <c r="M1314" s="18">
        <v>32.1</v>
      </c>
      <c r="N1314" s="18">
        <v>942.43</v>
      </c>
      <c r="O1314" s="18">
        <v>1.1799999999999997</v>
      </c>
      <c r="P1314" s="18">
        <v>0.94022617124394192</v>
      </c>
      <c r="Q1314" s="8">
        <v>29.1</v>
      </c>
      <c r="R1314" s="8">
        <v>30.95</v>
      </c>
      <c r="S1314" s="8">
        <v>30.95</v>
      </c>
      <c r="T1314" s="8">
        <v>31.15</v>
      </c>
      <c r="U1314" s="8">
        <v>31.1</v>
      </c>
      <c r="V1314" s="8">
        <v>30.4</v>
      </c>
      <c r="W1314" s="8">
        <v>29.45</v>
      </c>
      <c r="X1314" s="38" t="s">
        <v>222</v>
      </c>
      <c r="Y1314" s="8">
        <v>213.1</v>
      </c>
      <c r="Z1314" s="8">
        <v>213.1</v>
      </c>
      <c r="AA1314">
        <v>118891.33</v>
      </c>
      <c r="AB1314">
        <v>186239.23</v>
      </c>
      <c r="AC1314">
        <v>220419.67</v>
      </c>
      <c r="AD1314">
        <v>202335.07</v>
      </c>
      <c r="AE1314">
        <v>199297.53</v>
      </c>
      <c r="AF1314" s="38">
        <v>106466.88</v>
      </c>
      <c r="AG1314" s="38">
        <v>118891.33</v>
      </c>
    </row>
    <row r="1315" spans="2:33" x14ac:dyDescent="0.25">
      <c r="B1315" s="25">
        <v>39974</v>
      </c>
      <c r="C1315" s="3">
        <v>1311</v>
      </c>
      <c r="D1315" s="10">
        <v>19</v>
      </c>
      <c r="E1315" s="9">
        <v>5</v>
      </c>
      <c r="F1315" s="9">
        <v>-5</v>
      </c>
      <c r="G1315" s="9" t="s">
        <v>307</v>
      </c>
      <c r="H1315" s="18">
        <v>0.1</v>
      </c>
      <c r="I1315">
        <v>5.2790595175267185E-6</v>
      </c>
      <c r="J1315" s="18">
        <v>28.46</v>
      </c>
      <c r="K1315" s="18">
        <v>30.61</v>
      </c>
      <c r="L1315" s="18">
        <v>0.92976151584449529</v>
      </c>
      <c r="M1315" s="18">
        <v>32.04</v>
      </c>
      <c r="N1315" s="18">
        <v>939.15</v>
      </c>
      <c r="O1315" s="18">
        <v>1.4899999999999984</v>
      </c>
      <c r="P1315" s="18">
        <v>0.92971246006389774</v>
      </c>
      <c r="Q1315" s="8">
        <v>29.1</v>
      </c>
      <c r="R1315" s="8">
        <v>31.2</v>
      </c>
      <c r="S1315" s="8">
        <v>31.3</v>
      </c>
      <c r="T1315" s="8">
        <v>31.45</v>
      </c>
      <c r="U1315" s="8">
        <v>31.5</v>
      </c>
      <c r="V1315" s="8">
        <v>30.75</v>
      </c>
      <c r="W1315" s="8">
        <v>29.95</v>
      </c>
      <c r="X1315" s="38" t="s">
        <v>222</v>
      </c>
      <c r="Y1315" s="8">
        <v>215.25</v>
      </c>
      <c r="Z1315" s="8">
        <v>215.25</v>
      </c>
      <c r="AA1315">
        <v>119610.89</v>
      </c>
      <c r="AB1315">
        <v>188187.96</v>
      </c>
      <c r="AC1315">
        <v>222640.51</v>
      </c>
      <c r="AD1315">
        <v>204766.28</v>
      </c>
      <c r="AE1315">
        <v>201909.52</v>
      </c>
      <c r="AF1315" s="38">
        <v>107110.68</v>
      </c>
      <c r="AG1315" s="38">
        <v>119610.89</v>
      </c>
    </row>
    <row r="1316" spans="2:33" x14ac:dyDescent="0.25">
      <c r="B1316" s="25">
        <v>39975</v>
      </c>
      <c r="C1316" s="3">
        <v>1312</v>
      </c>
      <c r="D1316" s="10">
        <v>19</v>
      </c>
      <c r="E1316" s="9">
        <v>4</v>
      </c>
      <c r="F1316" s="9">
        <v>-4</v>
      </c>
      <c r="G1316" s="9" t="s">
        <v>307</v>
      </c>
      <c r="H1316" s="18">
        <v>0.1</v>
      </c>
      <c r="I1316">
        <v>5.2790595175267185E-6</v>
      </c>
      <c r="J1316" s="18">
        <v>28.11</v>
      </c>
      <c r="K1316" s="18">
        <v>29.93</v>
      </c>
      <c r="L1316" s="18">
        <v>0.93919144670898758</v>
      </c>
      <c r="M1316" s="18">
        <v>31.35</v>
      </c>
      <c r="N1316" s="18">
        <v>944.89</v>
      </c>
      <c r="O1316" s="18">
        <v>1.1400000000000006</v>
      </c>
      <c r="P1316" s="18">
        <v>0.91382113821138211</v>
      </c>
      <c r="Q1316" s="8">
        <v>28.1</v>
      </c>
      <c r="R1316" s="8">
        <v>30.6</v>
      </c>
      <c r="S1316" s="8">
        <v>30.75</v>
      </c>
      <c r="T1316" s="8">
        <v>30.9</v>
      </c>
      <c r="U1316" s="8">
        <v>31</v>
      </c>
      <c r="V1316" s="8">
        <v>30.2</v>
      </c>
      <c r="W1316" s="8">
        <v>29.25</v>
      </c>
      <c r="X1316" s="38" t="s">
        <v>222</v>
      </c>
      <c r="Y1316" s="8">
        <v>210.79999999999998</v>
      </c>
      <c r="Z1316" s="8">
        <v>210.79999999999998</v>
      </c>
      <c r="AA1316">
        <v>116950.77</v>
      </c>
      <c r="AB1316">
        <v>184816.58</v>
      </c>
      <c r="AC1316">
        <v>218744.22</v>
      </c>
      <c r="AD1316">
        <v>201447.57</v>
      </c>
      <c r="AE1316">
        <v>198160.25</v>
      </c>
      <c r="AF1316" s="38">
        <v>104728</v>
      </c>
      <c r="AG1316" s="38">
        <v>116950.77</v>
      </c>
    </row>
    <row r="1317" spans="2:33" x14ac:dyDescent="0.25">
      <c r="B1317" s="25">
        <v>39976</v>
      </c>
      <c r="C1317" s="3">
        <v>1313</v>
      </c>
      <c r="D1317" s="10">
        <v>19</v>
      </c>
      <c r="E1317" s="9">
        <v>3</v>
      </c>
      <c r="F1317" s="9">
        <v>-3</v>
      </c>
      <c r="G1317" s="9" t="s">
        <v>307</v>
      </c>
      <c r="H1317" s="18">
        <v>0.1</v>
      </c>
      <c r="I1317">
        <v>5.2790595175267185E-6</v>
      </c>
      <c r="J1317" s="18">
        <v>28.15</v>
      </c>
      <c r="K1317" s="18">
        <v>29.5</v>
      </c>
      <c r="L1317" s="18">
        <v>0.95423728813559316</v>
      </c>
      <c r="M1317" s="18">
        <v>31</v>
      </c>
      <c r="N1317" s="18">
        <v>946.21</v>
      </c>
      <c r="O1317" s="18">
        <v>0.90000000000000213</v>
      </c>
      <c r="P1317" s="18">
        <v>0.94186046511627908</v>
      </c>
      <c r="Q1317" s="8">
        <v>28.35</v>
      </c>
      <c r="R1317" s="8">
        <v>29.95</v>
      </c>
      <c r="S1317" s="8">
        <v>30.1</v>
      </c>
      <c r="T1317" s="8">
        <v>30.45</v>
      </c>
      <c r="U1317" s="8">
        <v>30.5</v>
      </c>
      <c r="V1317" s="8">
        <v>29.9</v>
      </c>
      <c r="W1317" s="8">
        <v>29.05</v>
      </c>
      <c r="X1317" s="38" t="s">
        <v>222</v>
      </c>
      <c r="Y1317" s="8">
        <v>208.30000000000004</v>
      </c>
      <c r="Z1317" s="8">
        <v>208.30000000000004</v>
      </c>
      <c r="AA1317">
        <v>114984.89</v>
      </c>
      <c r="AB1317">
        <v>180907.85</v>
      </c>
      <c r="AC1317">
        <v>215333.61</v>
      </c>
      <c r="AD1317">
        <v>198249.15</v>
      </c>
      <c r="AE1317">
        <v>195890.53</v>
      </c>
      <c r="AF1317" s="38">
        <v>102967.02</v>
      </c>
      <c r="AG1317" s="38">
        <v>114984.89</v>
      </c>
    </row>
    <row r="1318" spans="2:33" x14ac:dyDescent="0.25">
      <c r="B1318" s="25">
        <v>39979</v>
      </c>
      <c r="C1318" s="3">
        <v>1314</v>
      </c>
      <c r="D1318" s="10">
        <v>19</v>
      </c>
      <c r="E1318" s="9">
        <v>2</v>
      </c>
      <c r="F1318" s="9">
        <v>-2</v>
      </c>
      <c r="G1318" s="9" t="s">
        <v>307</v>
      </c>
      <c r="H1318" s="18">
        <v>0.1</v>
      </c>
      <c r="I1318">
        <v>1.5837262158369114E-5</v>
      </c>
      <c r="J1318" s="18">
        <v>30.81</v>
      </c>
      <c r="K1318" s="18">
        <v>31.34</v>
      </c>
      <c r="L1318" s="18">
        <v>0.98308870453095087</v>
      </c>
      <c r="M1318" s="18">
        <v>32.51</v>
      </c>
      <c r="N1318" s="18">
        <v>923.72</v>
      </c>
      <c r="O1318" s="18">
        <v>-1.009999999999998</v>
      </c>
      <c r="P1318" s="18">
        <v>0.97106109324758838</v>
      </c>
      <c r="Q1318" s="8">
        <v>30.2</v>
      </c>
      <c r="R1318" s="8">
        <v>31.35</v>
      </c>
      <c r="S1318" s="8">
        <v>31.1</v>
      </c>
      <c r="T1318" s="8">
        <v>31.25</v>
      </c>
      <c r="U1318" s="8">
        <v>31.3</v>
      </c>
      <c r="V1318" s="8">
        <v>30.7</v>
      </c>
      <c r="W1318" s="8">
        <v>29.8</v>
      </c>
      <c r="X1318" s="38" t="s">
        <v>222</v>
      </c>
      <c r="Y1318" s="8">
        <v>215.70000000000002</v>
      </c>
      <c r="Z1318" s="8">
        <v>215.70000000000002</v>
      </c>
      <c r="AA1318">
        <v>120574.91</v>
      </c>
      <c r="AB1318">
        <v>187177.29</v>
      </c>
      <c r="AC1318">
        <v>221150.3</v>
      </c>
      <c r="AD1318">
        <v>203453.16</v>
      </c>
      <c r="AE1318">
        <v>201043.04</v>
      </c>
      <c r="AF1318" s="38">
        <v>107971.16</v>
      </c>
      <c r="AG1318" s="38">
        <v>120574.91</v>
      </c>
    </row>
    <row r="1319" spans="2:33" x14ac:dyDescent="0.25">
      <c r="B1319" s="25">
        <v>39980</v>
      </c>
      <c r="C1319" s="3">
        <v>1315</v>
      </c>
      <c r="D1319" s="10">
        <v>19</v>
      </c>
      <c r="E1319" s="9">
        <v>1</v>
      </c>
      <c r="F1319" s="9">
        <v>-1</v>
      </c>
      <c r="G1319" s="9" t="s">
        <v>307</v>
      </c>
      <c r="H1319" s="18">
        <v>0.1</v>
      </c>
      <c r="I1319">
        <v>4.4453533327715178E-6</v>
      </c>
      <c r="J1319" s="18">
        <v>32.68</v>
      </c>
      <c r="K1319" s="18">
        <v>32.79</v>
      </c>
      <c r="L1319" s="18">
        <v>0.99664531869472406</v>
      </c>
      <c r="M1319" s="18">
        <v>33.25</v>
      </c>
      <c r="N1319" s="18">
        <v>911.97</v>
      </c>
      <c r="O1319" s="18">
        <v>-2.4299999999999997</v>
      </c>
      <c r="P1319" s="18">
        <v>0.99687010954616595</v>
      </c>
      <c r="Q1319" s="8">
        <v>31.85</v>
      </c>
      <c r="R1319" s="8">
        <v>32.4</v>
      </c>
      <c r="S1319" s="8">
        <v>31.95</v>
      </c>
      <c r="T1319" s="8">
        <v>32.049999999999997</v>
      </c>
      <c r="U1319" s="8">
        <v>31.95</v>
      </c>
      <c r="V1319" s="8">
        <v>31.25</v>
      </c>
      <c r="W1319" s="8">
        <v>30.25</v>
      </c>
      <c r="X1319" s="38" t="s">
        <v>222</v>
      </c>
      <c r="Y1319" s="8">
        <v>221.7</v>
      </c>
      <c r="Z1319" s="8">
        <v>221.7</v>
      </c>
      <c r="AA1319">
        <v>124743.34</v>
      </c>
      <c r="AB1319">
        <v>192355.06</v>
      </c>
      <c r="AC1319">
        <v>226832.79</v>
      </c>
      <c r="AD1319">
        <v>207730.81</v>
      </c>
      <c r="AE1319">
        <v>204694.76</v>
      </c>
      <c r="AF1319" s="38">
        <v>111703.38</v>
      </c>
      <c r="AG1319" s="38">
        <v>124743.34</v>
      </c>
    </row>
    <row r="1320" spans="2:33" x14ac:dyDescent="0.25">
      <c r="B1320" s="25">
        <v>39981</v>
      </c>
      <c r="C1320" s="3">
        <v>1316</v>
      </c>
      <c r="D1320" s="10">
        <v>24</v>
      </c>
      <c r="E1320" s="9">
        <v>24</v>
      </c>
      <c r="F1320" s="9">
        <v>0</v>
      </c>
      <c r="G1320" s="9" t="s">
        <v>308</v>
      </c>
      <c r="H1320" s="18">
        <v>0.1</v>
      </c>
      <c r="I1320">
        <v>4.4453533327715178E-6</v>
      </c>
      <c r="J1320" s="18">
        <v>31.54</v>
      </c>
      <c r="K1320" s="18">
        <v>32.89</v>
      </c>
      <c r="L1320" s="18">
        <v>0.95895408938887194</v>
      </c>
      <c r="M1320" s="18">
        <v>33.090000000000003</v>
      </c>
      <c r="N1320" s="18">
        <v>910.71</v>
      </c>
      <c r="O1320" s="18">
        <v>-0.83999999999999986</v>
      </c>
      <c r="P1320" s="18">
        <v>1.0203125</v>
      </c>
      <c r="Q1320" s="8">
        <v>32.65</v>
      </c>
      <c r="R1320" s="8">
        <v>32.1</v>
      </c>
      <c r="S1320" s="8">
        <v>32</v>
      </c>
      <c r="T1320" s="8">
        <v>31.95</v>
      </c>
      <c r="U1320" s="8">
        <v>31.25</v>
      </c>
      <c r="V1320" s="8">
        <v>30.2</v>
      </c>
      <c r="W1320" s="8">
        <v>30.7</v>
      </c>
      <c r="X1320" s="38" t="s">
        <v>222</v>
      </c>
      <c r="Y1320" s="8">
        <v>220.84999999999997</v>
      </c>
      <c r="Z1320" s="8">
        <v>220.84999999999997</v>
      </c>
      <c r="AA1320">
        <v>125706.42</v>
      </c>
      <c r="AB1320">
        <v>193258.99</v>
      </c>
      <c r="AC1320">
        <v>226479.93</v>
      </c>
      <c r="AD1320">
        <v>207731.73</v>
      </c>
      <c r="AE1320">
        <v>204586.15</v>
      </c>
      <c r="AF1320" s="38">
        <v>112565.29</v>
      </c>
      <c r="AG1320" s="38">
        <v>125706.42</v>
      </c>
    </row>
    <row r="1321" spans="2:33" x14ac:dyDescent="0.25">
      <c r="B1321" s="25">
        <v>39982</v>
      </c>
      <c r="C1321" s="3">
        <v>1317</v>
      </c>
      <c r="D1321" s="10">
        <v>24</v>
      </c>
      <c r="E1321" s="9">
        <v>23</v>
      </c>
      <c r="F1321" s="9">
        <v>1</v>
      </c>
      <c r="G1321" s="9" t="s">
        <v>308</v>
      </c>
      <c r="H1321" s="18">
        <v>0.1</v>
      </c>
      <c r="I1321">
        <v>4.4453533327715178E-6</v>
      </c>
      <c r="J1321" s="18">
        <v>30.03</v>
      </c>
      <c r="K1321" s="18">
        <v>31.51</v>
      </c>
      <c r="L1321" s="18">
        <v>0.95303078387813389</v>
      </c>
      <c r="M1321" s="18">
        <v>32.46</v>
      </c>
      <c r="N1321" s="18">
        <v>918.37</v>
      </c>
      <c r="O1321" s="18">
        <v>7.0000000000000284E-2</v>
      </c>
      <c r="P1321" s="18">
        <v>1.0156739811912225</v>
      </c>
      <c r="Q1321" s="8">
        <v>32.4</v>
      </c>
      <c r="R1321" s="8">
        <v>31.85</v>
      </c>
      <c r="S1321" s="8">
        <v>31.9</v>
      </c>
      <c r="T1321" s="8">
        <v>31.85</v>
      </c>
      <c r="U1321" s="8">
        <v>31.15</v>
      </c>
      <c r="V1321" s="8">
        <v>30.2</v>
      </c>
      <c r="W1321" s="8">
        <v>30.1</v>
      </c>
      <c r="X1321" s="38" t="s">
        <v>222</v>
      </c>
      <c r="Y1321" s="8">
        <v>219.45</v>
      </c>
      <c r="Z1321" s="8">
        <v>219.45</v>
      </c>
      <c r="AA1321">
        <v>124743.77</v>
      </c>
      <c r="AB1321">
        <v>191792.15</v>
      </c>
      <c r="AC1321">
        <v>225773.14</v>
      </c>
      <c r="AD1321">
        <v>207081.88</v>
      </c>
      <c r="AE1321">
        <v>204103.07</v>
      </c>
      <c r="AF1321" s="38">
        <v>111702.78</v>
      </c>
      <c r="AG1321" s="38">
        <v>124743.77</v>
      </c>
    </row>
    <row r="1322" spans="2:33" x14ac:dyDescent="0.25">
      <c r="B1322" s="25">
        <v>39983</v>
      </c>
      <c r="C1322" s="3">
        <v>1318</v>
      </c>
      <c r="D1322" s="10">
        <v>24</v>
      </c>
      <c r="E1322" s="9">
        <v>22</v>
      </c>
      <c r="F1322" s="9">
        <v>2</v>
      </c>
      <c r="G1322" s="9" t="s">
        <v>308</v>
      </c>
      <c r="H1322" s="18">
        <v>0.1</v>
      </c>
      <c r="I1322">
        <v>4.4453533327715178E-6</v>
      </c>
      <c r="J1322" s="18">
        <v>27.99</v>
      </c>
      <c r="K1322" s="18">
        <v>30.64</v>
      </c>
      <c r="L1322" s="18">
        <v>0.91351174934725843</v>
      </c>
      <c r="M1322" s="18">
        <v>32.200000000000003</v>
      </c>
      <c r="N1322" s="18">
        <v>921.23</v>
      </c>
      <c r="O1322" s="18">
        <v>2.2600000000000016</v>
      </c>
      <c r="P1322" s="18">
        <v>0.98895899053627767</v>
      </c>
      <c r="Q1322" s="8">
        <v>31.35</v>
      </c>
      <c r="R1322" s="8">
        <v>31.55</v>
      </c>
      <c r="S1322" s="8">
        <v>31.7</v>
      </c>
      <c r="T1322" s="8">
        <v>31.75</v>
      </c>
      <c r="U1322" s="8">
        <v>31.05</v>
      </c>
      <c r="V1322" s="8">
        <v>30.15</v>
      </c>
      <c r="W1322" s="8">
        <v>30.25</v>
      </c>
      <c r="X1322" s="38" t="s">
        <v>222</v>
      </c>
      <c r="Y1322" s="8">
        <v>217.8</v>
      </c>
      <c r="Z1322" s="8">
        <v>217.8</v>
      </c>
      <c r="AA1322">
        <v>120936.95</v>
      </c>
      <c r="AB1322">
        <v>190036.89</v>
      </c>
      <c r="AC1322">
        <v>224417.44</v>
      </c>
      <c r="AD1322">
        <v>206431.43</v>
      </c>
      <c r="AE1322">
        <v>203601.33</v>
      </c>
      <c r="AF1322" s="38">
        <v>108293.44</v>
      </c>
      <c r="AG1322" s="38">
        <v>120936.95</v>
      </c>
    </row>
    <row r="1323" spans="2:33" x14ac:dyDescent="0.25">
      <c r="B1323" s="25">
        <v>39986</v>
      </c>
      <c r="C1323" s="3">
        <v>1319</v>
      </c>
      <c r="D1323" s="10">
        <v>24</v>
      </c>
      <c r="E1323" s="9">
        <v>21</v>
      </c>
      <c r="F1323" s="9">
        <v>3</v>
      </c>
      <c r="G1323" s="9" t="s">
        <v>308</v>
      </c>
      <c r="H1323" s="18">
        <v>0.1</v>
      </c>
      <c r="I1323">
        <v>1.3336119282003622E-5</v>
      </c>
      <c r="J1323" s="18">
        <v>31.17</v>
      </c>
      <c r="K1323" s="18">
        <v>33.01</v>
      </c>
      <c r="L1323" s="18">
        <v>0.94425931535898222</v>
      </c>
      <c r="M1323" s="18">
        <v>33.35</v>
      </c>
      <c r="N1323" s="18">
        <v>893.04</v>
      </c>
      <c r="O1323" s="18">
        <v>-0.57000000000000028</v>
      </c>
      <c r="P1323" s="18">
        <v>1.0046012269938649</v>
      </c>
      <c r="Q1323" s="8">
        <v>32.75</v>
      </c>
      <c r="R1323" s="8">
        <v>32.549999999999997</v>
      </c>
      <c r="S1323" s="8">
        <v>32.6</v>
      </c>
      <c r="T1323" s="8">
        <v>32.549999999999997</v>
      </c>
      <c r="U1323" s="8">
        <v>31.7</v>
      </c>
      <c r="V1323" s="8">
        <v>30.8</v>
      </c>
      <c r="W1323" s="8">
        <v>30.6</v>
      </c>
      <c r="X1323" s="38" t="s">
        <v>222</v>
      </c>
      <c r="Y1323" s="8">
        <v>223.54999999999998</v>
      </c>
      <c r="Z1323" s="8">
        <v>223.54999999999998</v>
      </c>
      <c r="AA1323">
        <v>126142.22</v>
      </c>
      <c r="AB1323">
        <v>195983.96</v>
      </c>
      <c r="AC1323">
        <v>230702.17</v>
      </c>
      <c r="AD1323">
        <v>211527.73</v>
      </c>
      <c r="AE1323">
        <v>208089.8</v>
      </c>
      <c r="AF1323" s="38">
        <v>112953.08</v>
      </c>
      <c r="AG1323" s="38">
        <v>126142.22</v>
      </c>
    </row>
    <row r="1324" spans="2:33" x14ac:dyDescent="0.25">
      <c r="B1324" s="25">
        <v>39987</v>
      </c>
      <c r="C1324" s="3">
        <v>1320</v>
      </c>
      <c r="D1324" s="10">
        <v>24</v>
      </c>
      <c r="E1324" s="9">
        <v>20</v>
      </c>
      <c r="F1324" s="9">
        <v>4</v>
      </c>
      <c r="G1324" s="9" t="s">
        <v>308</v>
      </c>
      <c r="H1324" s="18">
        <v>0.1</v>
      </c>
      <c r="I1324">
        <v>5.4180167654571676E-6</v>
      </c>
      <c r="J1324" s="18">
        <v>30.58</v>
      </c>
      <c r="K1324" s="18">
        <v>32.42</v>
      </c>
      <c r="L1324" s="18">
        <v>0.94324491054904369</v>
      </c>
      <c r="M1324" s="18">
        <v>32.99</v>
      </c>
      <c r="N1324" s="18">
        <v>895.1</v>
      </c>
      <c r="O1324" s="18">
        <v>2.0000000000003126E-2</v>
      </c>
      <c r="P1324" s="18">
        <v>0.99226006191950467</v>
      </c>
      <c r="Q1324" s="8">
        <v>32.049999999999997</v>
      </c>
      <c r="R1324" s="8">
        <v>32.15</v>
      </c>
      <c r="S1324" s="8">
        <v>32.299999999999997</v>
      </c>
      <c r="T1324" s="8">
        <v>32.299999999999997</v>
      </c>
      <c r="U1324" s="8">
        <v>31.6</v>
      </c>
      <c r="V1324" s="8">
        <v>30.65</v>
      </c>
      <c r="W1324" s="8">
        <v>30.6</v>
      </c>
      <c r="X1324" s="38" t="s">
        <v>222</v>
      </c>
      <c r="Y1324" s="8">
        <v>221.64999999999998</v>
      </c>
      <c r="Z1324" s="8">
        <v>221.64999999999998</v>
      </c>
      <c r="AA1324">
        <v>123636.77</v>
      </c>
      <c r="AB1324">
        <v>193677.56</v>
      </c>
      <c r="AC1324">
        <v>228638.84</v>
      </c>
      <c r="AD1324">
        <v>210060.31</v>
      </c>
      <c r="AE1324">
        <v>207084.07</v>
      </c>
      <c r="AF1324" s="38">
        <v>110708.98</v>
      </c>
      <c r="AG1324" s="38">
        <v>123636.77</v>
      </c>
    </row>
    <row r="1325" spans="2:33" x14ac:dyDescent="0.25">
      <c r="B1325" s="25">
        <v>39988</v>
      </c>
      <c r="C1325" s="3">
        <v>1321</v>
      </c>
      <c r="D1325" s="10">
        <v>24</v>
      </c>
      <c r="E1325" s="9">
        <v>19</v>
      </c>
      <c r="F1325" s="9">
        <v>5</v>
      </c>
      <c r="G1325" s="9" t="s">
        <v>308</v>
      </c>
      <c r="H1325" s="18">
        <v>0.1</v>
      </c>
      <c r="I1325">
        <v>5.4180167654571676E-6</v>
      </c>
      <c r="J1325" s="18">
        <v>29.05</v>
      </c>
      <c r="K1325" s="18">
        <v>31.07</v>
      </c>
      <c r="L1325" s="18">
        <v>0.9349855165754748</v>
      </c>
      <c r="M1325" s="18">
        <v>32.17</v>
      </c>
      <c r="N1325" s="18">
        <v>900.94</v>
      </c>
      <c r="O1325" s="18">
        <v>1</v>
      </c>
      <c r="P1325" s="18">
        <v>0.96835443037974689</v>
      </c>
      <c r="Q1325" s="8">
        <v>30.6</v>
      </c>
      <c r="R1325" s="8">
        <v>31.35</v>
      </c>
      <c r="S1325" s="8">
        <v>31.6</v>
      </c>
      <c r="T1325" s="8">
        <v>31.5</v>
      </c>
      <c r="U1325" s="8">
        <v>30.85</v>
      </c>
      <c r="V1325" s="8">
        <v>30</v>
      </c>
      <c r="W1325" s="8">
        <v>30.05</v>
      </c>
      <c r="X1325" s="38" t="s">
        <v>222</v>
      </c>
      <c r="Y1325" s="8">
        <v>215.95000000000002</v>
      </c>
      <c r="Z1325" s="8">
        <v>215.95000000000002</v>
      </c>
      <c r="AA1325">
        <v>118569.57</v>
      </c>
      <c r="AB1325">
        <v>188989.32</v>
      </c>
      <c r="AC1325">
        <v>223537.59</v>
      </c>
      <c r="AD1325">
        <v>204903.17</v>
      </c>
      <c r="AE1325">
        <v>202363.12</v>
      </c>
      <c r="AF1325" s="38">
        <v>106171.02</v>
      </c>
      <c r="AG1325" s="38">
        <v>118569.57</v>
      </c>
    </row>
    <row r="1326" spans="2:33" x14ac:dyDescent="0.25">
      <c r="B1326" s="25">
        <v>39989</v>
      </c>
      <c r="C1326" s="3">
        <v>1322</v>
      </c>
      <c r="D1326" s="10">
        <v>24</v>
      </c>
      <c r="E1326" s="9">
        <v>18</v>
      </c>
      <c r="F1326" s="9">
        <v>6</v>
      </c>
      <c r="G1326" s="9" t="s">
        <v>308</v>
      </c>
      <c r="H1326" s="18">
        <v>0.1</v>
      </c>
      <c r="I1326">
        <v>5.4180167654571676E-6</v>
      </c>
      <c r="J1326" s="18">
        <v>26.36</v>
      </c>
      <c r="K1326" s="18">
        <v>29.41</v>
      </c>
      <c r="L1326" s="18">
        <v>0.89629377762665763</v>
      </c>
      <c r="M1326" s="18">
        <v>30.93</v>
      </c>
      <c r="N1326" s="18">
        <v>920.26</v>
      </c>
      <c r="O1326" s="18">
        <v>3.34</v>
      </c>
      <c r="P1326" s="18">
        <v>0.94327390599675853</v>
      </c>
      <c r="Q1326" s="8">
        <v>29.1</v>
      </c>
      <c r="R1326" s="8">
        <v>30.25</v>
      </c>
      <c r="S1326" s="8">
        <v>30.85</v>
      </c>
      <c r="T1326" s="8">
        <v>30.8</v>
      </c>
      <c r="U1326" s="8">
        <v>30.4</v>
      </c>
      <c r="V1326" s="8">
        <v>29.65</v>
      </c>
      <c r="W1326" s="8">
        <v>29.7</v>
      </c>
      <c r="X1326" s="38" t="s">
        <v>222</v>
      </c>
      <c r="Y1326" s="8">
        <v>210.75</v>
      </c>
      <c r="Z1326" s="8">
        <v>210.75</v>
      </c>
      <c r="AA1326">
        <v>113178.5</v>
      </c>
      <c r="AB1326">
        <v>182898.77</v>
      </c>
      <c r="AC1326">
        <v>218317.61</v>
      </c>
      <c r="AD1326">
        <v>200735.93</v>
      </c>
      <c r="AE1326">
        <v>199256.86</v>
      </c>
      <c r="AF1326" s="38">
        <v>101343.11</v>
      </c>
      <c r="AG1326" s="38">
        <v>113178.5</v>
      </c>
    </row>
    <row r="1327" spans="2:33" x14ac:dyDescent="0.25">
      <c r="B1327" s="25">
        <v>39990</v>
      </c>
      <c r="C1327" s="3">
        <v>1323</v>
      </c>
      <c r="D1327" s="10">
        <v>24</v>
      </c>
      <c r="E1327" s="9">
        <v>17</v>
      </c>
      <c r="F1327" s="9">
        <v>7</v>
      </c>
      <c r="G1327" s="9" t="s">
        <v>308</v>
      </c>
      <c r="H1327" s="18">
        <v>0.1</v>
      </c>
      <c r="I1327">
        <v>5.4180167654571676E-6</v>
      </c>
      <c r="J1327" s="18">
        <v>25.93</v>
      </c>
      <c r="K1327" s="18">
        <v>29.28</v>
      </c>
      <c r="L1327" s="18">
        <v>0.88558743169398901</v>
      </c>
      <c r="M1327" s="18">
        <v>30.77</v>
      </c>
      <c r="N1327" s="18">
        <v>918.9</v>
      </c>
      <c r="O1327" s="18">
        <v>3.6700000000000017</v>
      </c>
      <c r="P1327" s="18">
        <v>0.93606557377049182</v>
      </c>
      <c r="Q1327" s="8">
        <v>28.55</v>
      </c>
      <c r="R1327" s="8">
        <v>29.85</v>
      </c>
      <c r="S1327" s="8">
        <v>30.5</v>
      </c>
      <c r="T1327" s="8">
        <v>30.55</v>
      </c>
      <c r="U1327" s="8">
        <v>30.3</v>
      </c>
      <c r="V1327" s="8">
        <v>29.65</v>
      </c>
      <c r="W1327" s="8">
        <v>29.6</v>
      </c>
      <c r="X1327" s="38" t="s">
        <v>222</v>
      </c>
      <c r="Y1327" s="8">
        <v>209</v>
      </c>
      <c r="Z1327" s="8">
        <v>209</v>
      </c>
      <c r="AA1327">
        <v>111232.59</v>
      </c>
      <c r="AB1327">
        <v>180582.84</v>
      </c>
      <c r="AC1327">
        <v>216047.26</v>
      </c>
      <c r="AD1327">
        <v>199387.69</v>
      </c>
      <c r="AE1327">
        <v>198583.88</v>
      </c>
      <c r="AF1327" s="38">
        <v>99600.14</v>
      </c>
      <c r="AG1327" s="38">
        <v>111232.59</v>
      </c>
    </row>
    <row r="1328" spans="2:33" x14ac:dyDescent="0.25">
      <c r="B1328" s="25">
        <v>39993</v>
      </c>
      <c r="C1328" s="3">
        <v>1324</v>
      </c>
      <c r="D1328" s="10">
        <v>24</v>
      </c>
      <c r="E1328" s="9">
        <v>16</v>
      </c>
      <c r="F1328" s="9">
        <v>8</v>
      </c>
      <c r="G1328" s="9" t="s">
        <v>308</v>
      </c>
      <c r="H1328" s="18">
        <v>0.1</v>
      </c>
      <c r="I1328">
        <v>1.6254138361482262E-5</v>
      </c>
      <c r="J1328" s="18">
        <v>25.35</v>
      </c>
      <c r="K1328" s="18">
        <v>28.2</v>
      </c>
      <c r="L1328" s="18">
        <v>0.89893617021276606</v>
      </c>
      <c r="M1328" s="18">
        <v>29.77</v>
      </c>
      <c r="N1328" s="18">
        <v>927.23</v>
      </c>
      <c r="O1328" s="18">
        <v>3.7999999999999972</v>
      </c>
      <c r="P1328" s="18">
        <v>0.9242424242424242</v>
      </c>
      <c r="Q1328" s="8">
        <v>27.45</v>
      </c>
      <c r="R1328" s="8">
        <v>28.95</v>
      </c>
      <c r="S1328" s="8">
        <v>29.7</v>
      </c>
      <c r="T1328" s="8">
        <v>29.95</v>
      </c>
      <c r="U1328" s="8">
        <v>29.65</v>
      </c>
      <c r="V1328" s="8">
        <v>29.2</v>
      </c>
      <c r="W1328" s="8">
        <v>29.15</v>
      </c>
      <c r="X1328" s="38" t="s">
        <v>222</v>
      </c>
      <c r="Y1328" s="8">
        <v>204.04999999999998</v>
      </c>
      <c r="Z1328" s="8">
        <v>204.04999999999998</v>
      </c>
      <c r="AA1328">
        <v>107268.66</v>
      </c>
      <c r="AB1328">
        <v>175380.5</v>
      </c>
      <c r="AC1328">
        <v>210859.03</v>
      </c>
      <c r="AD1328">
        <v>195355.18</v>
      </c>
      <c r="AE1328">
        <v>194953.8</v>
      </c>
      <c r="AF1328" s="38">
        <v>96049.13</v>
      </c>
      <c r="AG1328" s="38">
        <v>107268.66</v>
      </c>
    </row>
    <row r="1329" spans="2:33" x14ac:dyDescent="0.25">
      <c r="B1329" s="25">
        <v>39994</v>
      </c>
      <c r="C1329" s="3">
        <v>1325</v>
      </c>
      <c r="D1329" s="10">
        <v>24</v>
      </c>
      <c r="E1329" s="9">
        <v>15</v>
      </c>
      <c r="F1329" s="9">
        <v>9</v>
      </c>
      <c r="G1329" s="9" t="s">
        <v>308</v>
      </c>
      <c r="H1329" s="18">
        <v>0.1</v>
      </c>
      <c r="I1329">
        <v>5.4180167654571676E-6</v>
      </c>
      <c r="J1329" s="18">
        <v>26.35</v>
      </c>
      <c r="K1329" s="18">
        <v>28.76</v>
      </c>
      <c r="L1329" s="18">
        <v>0.91620305980528516</v>
      </c>
      <c r="M1329" s="18">
        <v>30.08</v>
      </c>
      <c r="N1329" s="18">
        <v>919.32</v>
      </c>
      <c r="O1329" s="18">
        <v>2.8499999999999979</v>
      </c>
      <c r="P1329" s="18">
        <v>0.93500000000000005</v>
      </c>
      <c r="Q1329" s="8">
        <v>28.05</v>
      </c>
      <c r="R1329" s="8">
        <v>29.25</v>
      </c>
      <c r="S1329" s="8">
        <v>30</v>
      </c>
      <c r="T1329" s="8">
        <v>30.05</v>
      </c>
      <c r="U1329" s="8">
        <v>29.7</v>
      </c>
      <c r="V1329" s="8">
        <v>29.15</v>
      </c>
      <c r="W1329" s="8">
        <v>29.2</v>
      </c>
      <c r="X1329" s="38" t="s">
        <v>222</v>
      </c>
      <c r="Y1329" s="8">
        <v>205.39999999999998</v>
      </c>
      <c r="Z1329" s="8">
        <v>205.39999999999998</v>
      </c>
      <c r="AA1329">
        <v>109136.03</v>
      </c>
      <c r="AB1329">
        <v>177181.38</v>
      </c>
      <c r="AC1329">
        <v>212452.56</v>
      </c>
      <c r="AD1329">
        <v>195888.21</v>
      </c>
      <c r="AE1329">
        <v>195133.84</v>
      </c>
      <c r="AF1329" s="38">
        <v>97720.67</v>
      </c>
      <c r="AG1329" s="38">
        <v>109136.03</v>
      </c>
    </row>
    <row r="1330" spans="2:33" x14ac:dyDescent="0.25">
      <c r="B1330" s="25">
        <v>39995</v>
      </c>
      <c r="C1330" s="3">
        <v>1326</v>
      </c>
      <c r="D1330" s="10">
        <v>24</v>
      </c>
      <c r="E1330" s="9">
        <v>14</v>
      </c>
      <c r="F1330" s="9">
        <v>10</v>
      </c>
      <c r="G1330" s="9" t="s">
        <v>308</v>
      </c>
      <c r="H1330" s="18">
        <v>0.1</v>
      </c>
      <c r="I1330">
        <v>5.4180167654571676E-6</v>
      </c>
      <c r="J1330" s="18">
        <v>26.22</v>
      </c>
      <c r="K1330" s="18">
        <v>28.96</v>
      </c>
      <c r="L1330" s="18">
        <v>0.90538674033149169</v>
      </c>
      <c r="M1330" s="18">
        <v>30.13</v>
      </c>
      <c r="N1330" s="18">
        <v>923.33</v>
      </c>
      <c r="O1330" s="18">
        <v>2.5300000000000011</v>
      </c>
      <c r="P1330" s="18">
        <v>0.9278523489932885</v>
      </c>
      <c r="Q1330" s="8">
        <v>27.65</v>
      </c>
      <c r="R1330" s="8">
        <v>29.2</v>
      </c>
      <c r="S1330" s="8">
        <v>29.8</v>
      </c>
      <c r="T1330" s="8">
        <v>29.9</v>
      </c>
      <c r="U1330" s="8">
        <v>29.45</v>
      </c>
      <c r="V1330" s="8">
        <v>28.85</v>
      </c>
      <c r="W1330" s="8">
        <v>28.75</v>
      </c>
      <c r="X1330" s="38" t="s">
        <v>222</v>
      </c>
      <c r="Y1330" s="8">
        <v>203.59999999999997</v>
      </c>
      <c r="Z1330" s="8">
        <v>203.59999999999997</v>
      </c>
      <c r="AA1330">
        <v>108165.04</v>
      </c>
      <c r="AB1330">
        <v>176508.08</v>
      </c>
      <c r="AC1330">
        <v>211185.78</v>
      </c>
      <c r="AD1330">
        <v>194633.75</v>
      </c>
      <c r="AE1330">
        <v>193316.79</v>
      </c>
      <c r="AF1330" s="38">
        <v>96850.71</v>
      </c>
      <c r="AG1330" s="38">
        <v>108165.04</v>
      </c>
    </row>
    <row r="1331" spans="2:33" x14ac:dyDescent="0.25">
      <c r="B1331" s="25">
        <v>39996</v>
      </c>
      <c r="C1331" s="3">
        <v>1327</v>
      </c>
      <c r="D1331" s="10">
        <v>24</v>
      </c>
      <c r="E1331" s="9">
        <v>13</v>
      </c>
      <c r="F1331" s="9">
        <v>11</v>
      </c>
      <c r="G1331" s="9" t="s">
        <v>308</v>
      </c>
      <c r="H1331" s="18">
        <v>0.1</v>
      </c>
      <c r="I1331">
        <v>5.4180167654571676E-6</v>
      </c>
      <c r="J1331" s="18">
        <v>27.95</v>
      </c>
      <c r="K1331" s="18">
        <v>30.53</v>
      </c>
      <c r="L1331" s="18">
        <v>0.91549295774647876</v>
      </c>
      <c r="M1331" s="18">
        <v>31.21</v>
      </c>
      <c r="N1331" s="18">
        <v>896.42</v>
      </c>
      <c r="O1331" s="18">
        <v>1.6000000000000014</v>
      </c>
      <c r="P1331" s="18">
        <v>0.94212218649517687</v>
      </c>
      <c r="Q1331" s="8">
        <v>29.3</v>
      </c>
      <c r="R1331" s="8">
        <v>30.65</v>
      </c>
      <c r="S1331" s="8">
        <v>31.1</v>
      </c>
      <c r="T1331" s="8">
        <v>31</v>
      </c>
      <c r="U1331" s="8">
        <v>30.3</v>
      </c>
      <c r="V1331" s="8">
        <v>29.6</v>
      </c>
      <c r="W1331" s="8">
        <v>29.55</v>
      </c>
      <c r="X1331" s="38" t="s">
        <v>222</v>
      </c>
      <c r="Y1331" s="8">
        <v>211.50000000000003</v>
      </c>
      <c r="Z1331" s="8">
        <v>211.50000000000003</v>
      </c>
      <c r="AA1331">
        <v>114109.02</v>
      </c>
      <c r="AB1331">
        <v>184780.51</v>
      </c>
      <c r="AC1331">
        <v>219736.95999999999</v>
      </c>
      <c r="AD1331">
        <v>201093.92</v>
      </c>
      <c r="AE1331">
        <v>198968.09</v>
      </c>
      <c r="AF1331" s="38">
        <v>102172.41</v>
      </c>
      <c r="AG1331" s="38">
        <v>114109.02</v>
      </c>
    </row>
    <row r="1332" spans="2:33" x14ac:dyDescent="0.25">
      <c r="B1332" s="25">
        <v>40000</v>
      </c>
      <c r="C1332" s="3">
        <v>1328</v>
      </c>
      <c r="D1332" s="10">
        <v>24</v>
      </c>
      <c r="E1332" s="9">
        <v>12</v>
      </c>
      <c r="F1332" s="9">
        <v>12</v>
      </c>
      <c r="G1332" s="9" t="s">
        <v>308</v>
      </c>
      <c r="H1332" s="18">
        <v>0.1</v>
      </c>
      <c r="I1332">
        <v>2.1672243192272234E-5</v>
      </c>
      <c r="J1332" s="18">
        <v>29</v>
      </c>
      <c r="K1332" s="18">
        <v>30.79</v>
      </c>
      <c r="L1332" s="18">
        <v>0.94186424163689508</v>
      </c>
      <c r="M1332" s="18">
        <v>31.41</v>
      </c>
      <c r="N1332" s="18">
        <v>898.72</v>
      </c>
      <c r="O1332" s="18">
        <v>0.60000000000000142</v>
      </c>
      <c r="P1332" s="18">
        <v>0.93397745571658608</v>
      </c>
      <c r="Q1332" s="8">
        <v>29</v>
      </c>
      <c r="R1332" s="8">
        <v>30.4</v>
      </c>
      <c r="S1332" s="8">
        <v>31.05</v>
      </c>
      <c r="T1332" s="8">
        <v>30.95</v>
      </c>
      <c r="U1332" s="8">
        <v>30.35</v>
      </c>
      <c r="V1332" s="8">
        <v>29.7</v>
      </c>
      <c r="W1332" s="8">
        <v>29.6</v>
      </c>
      <c r="X1332" s="38" t="s">
        <v>222</v>
      </c>
      <c r="Y1332" s="8">
        <v>211.04999999999998</v>
      </c>
      <c r="Z1332" s="8">
        <v>211.04999999999998</v>
      </c>
      <c r="AA1332">
        <v>113064.62</v>
      </c>
      <c r="AB1332">
        <v>183886.8</v>
      </c>
      <c r="AC1332">
        <v>219387.88</v>
      </c>
      <c r="AD1332">
        <v>201098.28</v>
      </c>
      <c r="AE1332">
        <v>199303.37</v>
      </c>
      <c r="AF1332" s="38">
        <v>101235.05</v>
      </c>
      <c r="AG1332" s="38">
        <v>113064.62</v>
      </c>
    </row>
    <row r="1333" spans="2:33" x14ac:dyDescent="0.25">
      <c r="B1333" s="25">
        <v>40001</v>
      </c>
      <c r="C1333" s="3">
        <v>1329</v>
      </c>
      <c r="D1333" s="10">
        <v>24</v>
      </c>
      <c r="E1333" s="9">
        <v>11</v>
      </c>
      <c r="F1333" s="9">
        <v>13</v>
      </c>
      <c r="G1333" s="9" t="s">
        <v>308</v>
      </c>
      <c r="H1333" s="18">
        <v>0.1</v>
      </c>
      <c r="I1333">
        <v>5.2790595175267185E-6</v>
      </c>
      <c r="J1333" s="18">
        <v>30.85</v>
      </c>
      <c r="K1333" s="18">
        <v>32.090000000000003</v>
      </c>
      <c r="L1333" s="18">
        <v>0.96135867871611091</v>
      </c>
      <c r="M1333" s="18">
        <v>32.270000000000003</v>
      </c>
      <c r="N1333" s="18">
        <v>881.03</v>
      </c>
      <c r="O1333" s="18">
        <v>-0.60000000000000142</v>
      </c>
      <c r="P1333" s="18">
        <v>0.94827586206896552</v>
      </c>
      <c r="Q1333" s="8">
        <v>30.25</v>
      </c>
      <c r="R1333" s="8">
        <v>31.45</v>
      </c>
      <c r="S1333" s="8">
        <v>31.9</v>
      </c>
      <c r="T1333" s="8">
        <v>31.8</v>
      </c>
      <c r="U1333" s="8">
        <v>31.05</v>
      </c>
      <c r="V1333" s="8">
        <v>30.4</v>
      </c>
      <c r="W1333" s="8">
        <v>30.25</v>
      </c>
      <c r="X1333" s="38" t="s">
        <v>222</v>
      </c>
      <c r="Y1333" s="8">
        <v>217.1</v>
      </c>
      <c r="Z1333" s="8">
        <v>217.1</v>
      </c>
      <c r="AA1333">
        <v>117402.9</v>
      </c>
      <c r="AB1333">
        <v>189518.61</v>
      </c>
      <c r="AC1333">
        <v>225405.32</v>
      </c>
      <c r="AD1333">
        <v>206147.32</v>
      </c>
      <c r="AE1333">
        <v>204032.98</v>
      </c>
      <c r="AF1333" s="38">
        <v>105118.89</v>
      </c>
      <c r="AG1333" s="38">
        <v>117402.9</v>
      </c>
    </row>
    <row r="1334" spans="2:33" x14ac:dyDescent="0.25">
      <c r="B1334" s="25">
        <v>40002</v>
      </c>
      <c r="C1334" s="3">
        <v>1330</v>
      </c>
      <c r="D1334" s="10">
        <v>24</v>
      </c>
      <c r="E1334" s="9">
        <v>10</v>
      </c>
      <c r="F1334" s="9">
        <v>14</v>
      </c>
      <c r="G1334" s="9" t="s">
        <v>308</v>
      </c>
      <c r="H1334" s="18">
        <v>0.1</v>
      </c>
      <c r="I1334">
        <v>5.2790595175267185E-6</v>
      </c>
      <c r="J1334" s="18">
        <v>31.3</v>
      </c>
      <c r="K1334" s="18">
        <v>32.42</v>
      </c>
      <c r="L1334" s="18">
        <v>0.96545342381246146</v>
      </c>
      <c r="M1334" s="18">
        <v>32.979999999999997</v>
      </c>
      <c r="N1334" s="18">
        <v>879.56</v>
      </c>
      <c r="O1334" s="18">
        <v>-0.75</v>
      </c>
      <c r="P1334" s="18">
        <v>0.95356037151702799</v>
      </c>
      <c r="Q1334" s="8">
        <v>30.8</v>
      </c>
      <c r="R1334" s="8">
        <v>31.8</v>
      </c>
      <c r="S1334" s="8">
        <v>32.299999999999997</v>
      </c>
      <c r="T1334" s="8">
        <v>32</v>
      </c>
      <c r="U1334" s="8">
        <v>31.35</v>
      </c>
      <c r="V1334" s="8">
        <v>30.7</v>
      </c>
      <c r="W1334" s="8">
        <v>30.55</v>
      </c>
      <c r="X1334" s="38" t="s">
        <v>222</v>
      </c>
      <c r="Y1334" s="8">
        <v>219.5</v>
      </c>
      <c r="Z1334" s="8">
        <v>219.5</v>
      </c>
      <c r="AA1334">
        <v>119047.29</v>
      </c>
      <c r="AB1334">
        <v>191785.57</v>
      </c>
      <c r="AC1334">
        <v>227412.21</v>
      </c>
      <c r="AD1334">
        <v>207846.45</v>
      </c>
      <c r="AE1334">
        <v>205930.5</v>
      </c>
      <c r="AF1334" s="38">
        <v>106590.67</v>
      </c>
      <c r="AG1334" s="38">
        <v>119047.29</v>
      </c>
    </row>
    <row r="1335" spans="2:33" x14ac:dyDescent="0.25">
      <c r="B1335" s="25">
        <v>40003</v>
      </c>
      <c r="C1335" s="3">
        <v>1331</v>
      </c>
      <c r="D1335" s="10">
        <v>24</v>
      </c>
      <c r="E1335" s="9">
        <v>9</v>
      </c>
      <c r="F1335" s="9">
        <v>15</v>
      </c>
      <c r="G1335" s="9" t="s">
        <v>308</v>
      </c>
      <c r="H1335" s="18">
        <v>0.1</v>
      </c>
      <c r="I1335">
        <v>5.2790595175267185E-6</v>
      </c>
      <c r="J1335" s="18">
        <v>29.78</v>
      </c>
      <c r="K1335" s="18">
        <v>31.67</v>
      </c>
      <c r="L1335" s="18">
        <v>0.9403220713609094</v>
      </c>
      <c r="M1335" s="18">
        <v>32.19</v>
      </c>
      <c r="N1335" s="18">
        <v>882.68</v>
      </c>
      <c r="O1335" s="18">
        <v>0.71999999999999886</v>
      </c>
      <c r="P1335" s="18">
        <v>0.92248062015503873</v>
      </c>
      <c r="Q1335" s="8">
        <v>29.75</v>
      </c>
      <c r="R1335" s="8">
        <v>31.75</v>
      </c>
      <c r="S1335" s="8">
        <v>32.25</v>
      </c>
      <c r="T1335" s="8">
        <v>32</v>
      </c>
      <c r="U1335" s="8">
        <v>31.25</v>
      </c>
      <c r="V1335" s="8">
        <v>30.65</v>
      </c>
      <c r="W1335" s="8">
        <v>30.5</v>
      </c>
      <c r="X1335" s="38" t="s">
        <v>222</v>
      </c>
      <c r="Y1335" s="8">
        <v>218.15</v>
      </c>
      <c r="Z1335" s="8">
        <v>218.15</v>
      </c>
      <c r="AA1335">
        <v>117437.89</v>
      </c>
      <c r="AB1335">
        <v>191487.97</v>
      </c>
      <c r="AC1335">
        <v>227280.63</v>
      </c>
      <c r="AD1335">
        <v>207436.38</v>
      </c>
      <c r="AE1335">
        <v>205530.86</v>
      </c>
      <c r="AF1335" s="38">
        <v>105149.11</v>
      </c>
      <c r="AG1335" s="38">
        <v>117437.89</v>
      </c>
    </row>
    <row r="1336" spans="2:33" x14ac:dyDescent="0.25">
      <c r="B1336" s="25">
        <v>40004</v>
      </c>
      <c r="C1336" s="3">
        <v>1332</v>
      </c>
      <c r="D1336" s="10">
        <v>24</v>
      </c>
      <c r="E1336" s="9">
        <v>8</v>
      </c>
      <c r="F1336" s="9">
        <v>-8</v>
      </c>
      <c r="G1336" s="9" t="s">
        <v>308</v>
      </c>
      <c r="H1336" s="18">
        <v>0.1</v>
      </c>
      <c r="I1336">
        <v>5.2790595175267185E-6</v>
      </c>
      <c r="J1336" s="18">
        <v>29.02</v>
      </c>
      <c r="K1336" s="18">
        <v>31.71</v>
      </c>
      <c r="L1336" s="18">
        <v>0.91516871649321974</v>
      </c>
      <c r="M1336" s="18">
        <v>32.19</v>
      </c>
      <c r="N1336" s="18">
        <v>879.13</v>
      </c>
      <c r="O1336" s="18">
        <v>1.4800000000000004</v>
      </c>
      <c r="P1336" s="18">
        <v>0.91692307692307695</v>
      </c>
      <c r="Q1336" s="8">
        <v>29.8</v>
      </c>
      <c r="R1336" s="8">
        <v>31.95</v>
      </c>
      <c r="S1336" s="8">
        <v>32.5</v>
      </c>
      <c r="T1336" s="8">
        <v>32.35</v>
      </c>
      <c r="U1336" s="8">
        <v>31.4</v>
      </c>
      <c r="V1336" s="8">
        <v>30.8</v>
      </c>
      <c r="W1336" s="8">
        <v>30.5</v>
      </c>
      <c r="X1336" s="38" t="s">
        <v>222</v>
      </c>
      <c r="Y1336" s="8">
        <v>219.3</v>
      </c>
      <c r="Z1336" s="8">
        <v>219.3</v>
      </c>
      <c r="AA1336">
        <v>118005.23</v>
      </c>
      <c r="AB1336">
        <v>192881.62</v>
      </c>
      <c r="AC1336">
        <v>229525.12</v>
      </c>
      <c r="AD1336">
        <v>208864.29</v>
      </c>
      <c r="AE1336">
        <v>206453.77</v>
      </c>
      <c r="AF1336" s="38">
        <v>105656.53</v>
      </c>
      <c r="AG1336" s="38">
        <v>118005.23</v>
      </c>
    </row>
    <row r="1337" spans="2:33" x14ac:dyDescent="0.25">
      <c r="B1337" s="25">
        <v>40007</v>
      </c>
      <c r="C1337" s="3">
        <v>1333</v>
      </c>
      <c r="D1337" s="10">
        <v>24</v>
      </c>
      <c r="E1337" s="9">
        <v>7</v>
      </c>
      <c r="F1337" s="9">
        <v>-7</v>
      </c>
      <c r="G1337" s="9" t="s">
        <v>308</v>
      </c>
      <c r="H1337" s="18">
        <v>0.1</v>
      </c>
      <c r="I1337">
        <v>1.5837262158369114E-5</v>
      </c>
      <c r="J1337" s="18">
        <v>26.31</v>
      </c>
      <c r="K1337" s="18">
        <v>30.1</v>
      </c>
      <c r="L1337" s="18">
        <v>0.87408637873754147</v>
      </c>
      <c r="M1337" s="18">
        <v>31.13</v>
      </c>
      <c r="N1337" s="18">
        <v>901.05</v>
      </c>
      <c r="O1337" s="18">
        <v>4.0400000000000027</v>
      </c>
      <c r="P1337" s="18">
        <v>0.86908517350157732</v>
      </c>
      <c r="Q1337" s="8">
        <v>27.55</v>
      </c>
      <c r="R1337" s="8">
        <v>30.8</v>
      </c>
      <c r="S1337" s="8">
        <v>31.7</v>
      </c>
      <c r="T1337" s="8">
        <v>31.75</v>
      </c>
      <c r="U1337" s="8">
        <v>31.1</v>
      </c>
      <c r="V1337" s="8">
        <v>30.4</v>
      </c>
      <c r="W1337" s="8">
        <v>30.35</v>
      </c>
      <c r="X1337" s="38" t="s">
        <v>222</v>
      </c>
      <c r="Y1337" s="8">
        <v>213.65</v>
      </c>
      <c r="Z1337" s="8">
        <v>213.65</v>
      </c>
      <c r="AA1337">
        <v>112465.92</v>
      </c>
      <c r="AB1337">
        <v>187504.42</v>
      </c>
      <c r="AC1337">
        <v>224864.15</v>
      </c>
      <c r="AD1337">
        <v>206312.6</v>
      </c>
      <c r="AE1337">
        <v>204284.33</v>
      </c>
      <c r="AF1337" s="38">
        <v>100695.21</v>
      </c>
      <c r="AG1337" s="38">
        <v>112465.92</v>
      </c>
    </row>
    <row r="1338" spans="2:33" x14ac:dyDescent="0.25">
      <c r="B1338" s="25">
        <v>40008</v>
      </c>
      <c r="C1338" s="3">
        <v>1334</v>
      </c>
      <c r="D1338" s="10">
        <v>24</v>
      </c>
      <c r="E1338" s="9">
        <v>6</v>
      </c>
      <c r="F1338" s="9">
        <v>-6</v>
      </c>
      <c r="G1338" s="9" t="s">
        <v>308</v>
      </c>
      <c r="H1338" s="18">
        <v>0.1</v>
      </c>
      <c r="I1338">
        <v>5.0011503509583832E-6</v>
      </c>
      <c r="J1338" s="18">
        <v>25.02</v>
      </c>
      <c r="K1338" s="18">
        <v>29.58</v>
      </c>
      <c r="L1338" s="18">
        <v>0.84584178498985807</v>
      </c>
      <c r="M1338" s="18">
        <v>30.8</v>
      </c>
      <c r="N1338" s="18">
        <v>905.84</v>
      </c>
      <c r="O1338" s="18">
        <v>5.23</v>
      </c>
      <c r="P1338" s="18">
        <v>0.86538461538461542</v>
      </c>
      <c r="Q1338" s="8">
        <v>27</v>
      </c>
      <c r="R1338" s="8">
        <v>30.25</v>
      </c>
      <c r="S1338" s="8">
        <v>31.2</v>
      </c>
      <c r="T1338" s="8">
        <v>31.35</v>
      </c>
      <c r="U1338" s="8">
        <v>30.95</v>
      </c>
      <c r="V1338" s="8">
        <v>30.25</v>
      </c>
      <c r="W1338" s="8">
        <v>30.25</v>
      </c>
      <c r="X1338" s="38" t="s">
        <v>222</v>
      </c>
      <c r="Y1338" s="8">
        <v>211.25</v>
      </c>
      <c r="Z1338" s="8">
        <v>211.25</v>
      </c>
      <c r="AA1338">
        <v>110403.75</v>
      </c>
      <c r="AB1338">
        <v>184452.27</v>
      </c>
      <c r="AC1338">
        <v>221854.1</v>
      </c>
      <c r="AD1338">
        <v>204911.27</v>
      </c>
      <c r="AE1338">
        <v>203232.91</v>
      </c>
      <c r="AF1338" s="38">
        <v>98848.36</v>
      </c>
      <c r="AG1338" s="38">
        <v>110403.75</v>
      </c>
    </row>
    <row r="1339" spans="2:33" x14ac:dyDescent="0.25">
      <c r="B1339" s="25">
        <v>40009</v>
      </c>
      <c r="C1339" s="3">
        <v>1335</v>
      </c>
      <c r="D1339" s="10">
        <v>24</v>
      </c>
      <c r="E1339" s="9">
        <v>5</v>
      </c>
      <c r="F1339" s="9">
        <v>-5</v>
      </c>
      <c r="G1339" s="9" t="s">
        <v>308</v>
      </c>
      <c r="H1339" s="18">
        <v>0.1</v>
      </c>
      <c r="I1339">
        <v>5.0011503509583832E-6</v>
      </c>
      <c r="J1339" s="18">
        <v>25.89</v>
      </c>
      <c r="K1339" s="18">
        <v>29.11</v>
      </c>
      <c r="L1339" s="18">
        <v>0.88938509103400898</v>
      </c>
      <c r="M1339" s="18">
        <v>30.3</v>
      </c>
      <c r="N1339" s="18">
        <v>932.68</v>
      </c>
      <c r="O1339" s="18">
        <v>3.6099999999999994</v>
      </c>
      <c r="P1339" s="18">
        <v>0.86296900489396411</v>
      </c>
      <c r="Q1339" s="8">
        <v>26.45</v>
      </c>
      <c r="R1339" s="8">
        <v>29.25</v>
      </c>
      <c r="S1339" s="8">
        <v>30.65</v>
      </c>
      <c r="T1339" s="8">
        <v>30.65</v>
      </c>
      <c r="U1339" s="8">
        <v>30.2</v>
      </c>
      <c r="V1339" s="8">
        <v>29.65</v>
      </c>
      <c r="W1339" s="8">
        <v>29.5</v>
      </c>
      <c r="X1339" s="38" t="s">
        <v>222</v>
      </c>
      <c r="Y1339" s="8">
        <v>206.35</v>
      </c>
      <c r="Z1339" s="8">
        <v>206.35</v>
      </c>
      <c r="AA1339">
        <v>107021.02</v>
      </c>
      <c r="AB1339">
        <v>180623.09</v>
      </c>
      <c r="AC1339">
        <v>217117.95</v>
      </c>
      <c r="AD1339">
        <v>200028.87</v>
      </c>
      <c r="AE1339">
        <v>198601.77</v>
      </c>
      <c r="AF1339" s="38">
        <v>95819.19</v>
      </c>
      <c r="AG1339" s="38">
        <v>107021.02</v>
      </c>
    </row>
    <row r="1340" spans="2:33" x14ac:dyDescent="0.25">
      <c r="B1340" s="25">
        <v>40010</v>
      </c>
      <c r="C1340" s="3">
        <v>1336</v>
      </c>
      <c r="D1340" s="10">
        <v>24</v>
      </c>
      <c r="E1340" s="9">
        <v>4</v>
      </c>
      <c r="F1340" s="9">
        <v>-4</v>
      </c>
      <c r="G1340" s="9" t="s">
        <v>308</v>
      </c>
      <c r="H1340" s="18">
        <v>0.1</v>
      </c>
      <c r="I1340">
        <v>5.0011503509583832E-6</v>
      </c>
      <c r="J1340" s="18">
        <v>25.42</v>
      </c>
      <c r="K1340" s="18">
        <v>28.61</v>
      </c>
      <c r="L1340" s="18">
        <v>0.88850052429220561</v>
      </c>
      <c r="M1340" s="18">
        <v>30.04</v>
      </c>
      <c r="N1340" s="18">
        <v>940.74</v>
      </c>
      <c r="O1340" s="18">
        <v>3.879999999999999</v>
      </c>
      <c r="P1340" s="18">
        <v>0.85903814262023215</v>
      </c>
      <c r="Q1340" s="8">
        <v>25.9</v>
      </c>
      <c r="R1340" s="8">
        <v>28.95</v>
      </c>
      <c r="S1340" s="8">
        <v>30.15</v>
      </c>
      <c r="T1340" s="8">
        <v>30.35</v>
      </c>
      <c r="U1340" s="8">
        <v>29.9</v>
      </c>
      <c r="V1340" s="8">
        <v>29.35</v>
      </c>
      <c r="W1340" s="8">
        <v>29.3</v>
      </c>
      <c r="X1340" s="38" t="s">
        <v>222</v>
      </c>
      <c r="Y1340" s="8">
        <v>203.9</v>
      </c>
      <c r="Z1340" s="8">
        <v>203.9</v>
      </c>
      <c r="AA1340">
        <v>105751.18</v>
      </c>
      <c r="AB1340">
        <v>177852.79</v>
      </c>
      <c r="AC1340">
        <v>214757.77</v>
      </c>
      <c r="AD1340">
        <v>198047.75</v>
      </c>
      <c r="AE1340">
        <v>196791.41</v>
      </c>
      <c r="AF1340" s="38">
        <v>94681.79</v>
      </c>
      <c r="AG1340" s="38">
        <v>105751.18</v>
      </c>
    </row>
    <row r="1341" spans="2:33" x14ac:dyDescent="0.25">
      <c r="B1341" s="25">
        <v>40011</v>
      </c>
      <c r="C1341" s="3">
        <v>1337</v>
      </c>
      <c r="D1341" s="10">
        <v>24</v>
      </c>
      <c r="E1341" s="9">
        <v>3</v>
      </c>
      <c r="F1341" s="9">
        <v>-3</v>
      </c>
      <c r="G1341" s="9" t="s">
        <v>308</v>
      </c>
      <c r="H1341" s="18">
        <v>0.1</v>
      </c>
      <c r="I1341">
        <v>5.0011503509583832E-6</v>
      </c>
      <c r="J1341" s="18">
        <v>24.34</v>
      </c>
      <c r="K1341" s="18">
        <v>28.65</v>
      </c>
      <c r="L1341" s="18">
        <v>0.84956369982547997</v>
      </c>
      <c r="M1341" s="18">
        <v>29.75</v>
      </c>
      <c r="N1341" s="18">
        <v>940.38</v>
      </c>
      <c r="O1341" s="18">
        <v>5.0599999999999987</v>
      </c>
      <c r="P1341" s="18">
        <v>0.84628099173553728</v>
      </c>
      <c r="Q1341" s="8">
        <v>25.6</v>
      </c>
      <c r="R1341" s="8">
        <v>29</v>
      </c>
      <c r="S1341" s="8">
        <v>30.25</v>
      </c>
      <c r="T1341" s="8">
        <v>30.4</v>
      </c>
      <c r="U1341" s="8">
        <v>30.15</v>
      </c>
      <c r="V1341" s="8">
        <v>29.55</v>
      </c>
      <c r="W1341" s="8">
        <v>29.4</v>
      </c>
      <c r="X1341" s="38" t="s">
        <v>222</v>
      </c>
      <c r="Y1341" s="8">
        <v>204.35000000000002</v>
      </c>
      <c r="Z1341" s="8">
        <v>204.35000000000002</v>
      </c>
      <c r="AA1341">
        <v>105774.84</v>
      </c>
      <c r="AB1341">
        <v>178409.47</v>
      </c>
      <c r="AC1341">
        <v>215157.2</v>
      </c>
      <c r="AD1341">
        <v>199536.27</v>
      </c>
      <c r="AE1341">
        <v>197999.02</v>
      </c>
      <c r="AF1341" s="38">
        <v>94702.5</v>
      </c>
      <c r="AG1341" s="38">
        <v>105774.84</v>
      </c>
    </row>
    <row r="1342" spans="2:33" x14ac:dyDescent="0.25">
      <c r="B1342" s="25">
        <v>40014</v>
      </c>
      <c r="C1342" s="3">
        <v>1338</v>
      </c>
      <c r="D1342" s="10">
        <v>24</v>
      </c>
      <c r="E1342" s="9">
        <v>2</v>
      </c>
      <c r="F1342" s="9">
        <v>-2</v>
      </c>
      <c r="G1342" s="9" t="s">
        <v>308</v>
      </c>
      <c r="H1342" s="18">
        <v>0.1</v>
      </c>
      <c r="I1342">
        <v>1.5003526087298269E-5</v>
      </c>
      <c r="J1342" s="18">
        <v>24.4</v>
      </c>
      <c r="K1342" s="18">
        <v>27.59</v>
      </c>
      <c r="L1342" s="18">
        <v>0.88437839797027906</v>
      </c>
      <c r="M1342" s="18">
        <v>29.11</v>
      </c>
      <c r="N1342" s="18">
        <v>951.13</v>
      </c>
      <c r="O1342" s="18">
        <v>4.25</v>
      </c>
      <c r="P1342" s="18">
        <v>0.83361629881154509</v>
      </c>
      <c r="Q1342" s="8">
        <v>24.55</v>
      </c>
      <c r="R1342" s="8">
        <v>28.4</v>
      </c>
      <c r="S1342" s="8">
        <v>29.45</v>
      </c>
      <c r="T1342" s="8">
        <v>29.6</v>
      </c>
      <c r="U1342" s="8">
        <v>29.35</v>
      </c>
      <c r="V1342" s="8">
        <v>28.75</v>
      </c>
      <c r="W1342" s="8">
        <v>28.65</v>
      </c>
      <c r="X1342" s="38" t="s">
        <v>222</v>
      </c>
      <c r="Y1342" s="8">
        <v>198.75</v>
      </c>
      <c r="Z1342" s="8">
        <v>198.75</v>
      </c>
      <c r="AA1342">
        <v>103428.26</v>
      </c>
      <c r="AB1342">
        <v>173776.21</v>
      </c>
      <c r="AC1342">
        <v>209496.07</v>
      </c>
      <c r="AD1342">
        <v>194248.42</v>
      </c>
      <c r="AE1342">
        <v>192775.42</v>
      </c>
      <c r="AF1342" s="38">
        <v>92600.14</v>
      </c>
      <c r="AG1342" s="38">
        <v>103428.26</v>
      </c>
    </row>
    <row r="1343" spans="2:33" x14ac:dyDescent="0.25">
      <c r="B1343" s="25">
        <v>40015</v>
      </c>
      <c r="C1343" s="3">
        <v>1339</v>
      </c>
      <c r="D1343" s="10">
        <v>24</v>
      </c>
      <c r="E1343" s="9">
        <v>1</v>
      </c>
      <c r="F1343" s="9">
        <v>-1</v>
      </c>
      <c r="G1343" s="9" t="s">
        <v>308</v>
      </c>
      <c r="H1343" s="18">
        <v>0.1</v>
      </c>
      <c r="I1343">
        <v>5.2790595175267185E-6</v>
      </c>
      <c r="J1343" s="18">
        <v>23.87</v>
      </c>
      <c r="K1343" s="18">
        <v>27.44</v>
      </c>
      <c r="L1343" s="18">
        <v>0.86989795918367352</v>
      </c>
      <c r="M1343" s="18">
        <v>28.81</v>
      </c>
      <c r="N1343" s="18">
        <v>954.58</v>
      </c>
      <c r="O1343" s="18">
        <v>4.629999999999999</v>
      </c>
      <c r="P1343" s="18">
        <v>0.81942078364565585</v>
      </c>
      <c r="Q1343" s="8">
        <v>24.05</v>
      </c>
      <c r="R1343" s="8">
        <v>27.85</v>
      </c>
      <c r="S1343" s="8">
        <v>29.35</v>
      </c>
      <c r="T1343" s="8">
        <v>29.45</v>
      </c>
      <c r="U1343" s="8">
        <v>29.15</v>
      </c>
      <c r="V1343" s="8">
        <v>28.5</v>
      </c>
      <c r="W1343" s="8">
        <v>28.5</v>
      </c>
      <c r="X1343" s="38" t="s">
        <v>222</v>
      </c>
      <c r="Y1343" s="8">
        <v>196.85</v>
      </c>
      <c r="Z1343" s="8">
        <v>196.85</v>
      </c>
      <c r="AA1343">
        <v>101422.05</v>
      </c>
      <c r="AB1343">
        <v>173075.37</v>
      </c>
      <c r="AC1343">
        <v>208450.06</v>
      </c>
      <c r="AD1343">
        <v>192940.03</v>
      </c>
      <c r="AE1343">
        <v>191443.73</v>
      </c>
      <c r="AF1343" s="38">
        <v>90803.47</v>
      </c>
      <c r="AG1343" s="38">
        <v>101422.05</v>
      </c>
    </row>
    <row r="1344" spans="2:33" x14ac:dyDescent="0.25">
      <c r="B1344" s="25">
        <v>40016</v>
      </c>
      <c r="C1344" s="3">
        <v>1340</v>
      </c>
      <c r="D1344" s="10">
        <v>20</v>
      </c>
      <c r="E1344" s="9">
        <v>20</v>
      </c>
      <c r="F1344" s="9">
        <v>0</v>
      </c>
      <c r="G1344" s="9" t="s">
        <v>309</v>
      </c>
      <c r="H1344" s="18">
        <v>0.1</v>
      </c>
      <c r="I1344">
        <v>5.2790595175267185E-6</v>
      </c>
      <c r="J1344" s="18">
        <v>23.47</v>
      </c>
      <c r="K1344" s="18">
        <v>27.22</v>
      </c>
      <c r="L1344" s="18">
        <v>0.86223365172667155</v>
      </c>
      <c r="M1344" s="18">
        <v>28.63</v>
      </c>
      <c r="N1344" s="18">
        <v>954.07</v>
      </c>
      <c r="O1344" s="18">
        <v>5.23</v>
      </c>
      <c r="P1344" s="18">
        <v>0.92832764505119447</v>
      </c>
      <c r="Q1344" s="8">
        <v>27.2</v>
      </c>
      <c r="R1344" s="8">
        <v>29.2</v>
      </c>
      <c r="S1344" s="8">
        <v>29.3</v>
      </c>
      <c r="T1344" s="8">
        <v>28.9</v>
      </c>
      <c r="U1344" s="8">
        <v>28.35</v>
      </c>
      <c r="V1344" s="8">
        <v>28.3</v>
      </c>
      <c r="W1344" s="8">
        <v>28.7</v>
      </c>
      <c r="X1344" s="38" t="s">
        <v>222</v>
      </c>
      <c r="Y1344" s="8">
        <v>199.95</v>
      </c>
      <c r="Z1344" s="8">
        <v>199.95</v>
      </c>
      <c r="AA1344">
        <v>99055.46</v>
      </c>
      <c r="AB1344">
        <v>172191.74</v>
      </c>
      <c r="AC1344">
        <v>207389.45</v>
      </c>
      <c r="AD1344">
        <v>191286.33</v>
      </c>
      <c r="AE1344">
        <v>190111.41</v>
      </c>
      <c r="AF1344" s="38">
        <v>88684.18</v>
      </c>
      <c r="AG1344" s="38">
        <v>99055.46</v>
      </c>
    </row>
    <row r="1345" spans="2:33" x14ac:dyDescent="0.25">
      <c r="B1345" s="25">
        <v>40017</v>
      </c>
      <c r="C1345" s="3">
        <v>1341</v>
      </c>
      <c r="D1345" s="10">
        <v>20</v>
      </c>
      <c r="E1345" s="9">
        <v>19</v>
      </c>
      <c r="F1345" s="9">
        <v>1</v>
      </c>
      <c r="G1345" s="9" t="s">
        <v>309</v>
      </c>
      <c r="H1345" s="18">
        <v>0.1</v>
      </c>
      <c r="I1345">
        <v>5.2790595175267185E-6</v>
      </c>
      <c r="J1345" s="18">
        <v>23.43</v>
      </c>
      <c r="K1345" s="18">
        <v>26.96</v>
      </c>
      <c r="L1345" s="18">
        <v>0.86906528189910981</v>
      </c>
      <c r="M1345" s="18">
        <v>28.38</v>
      </c>
      <c r="N1345" s="18">
        <v>976.29</v>
      </c>
      <c r="O1345" s="18">
        <v>4.7199999999999989</v>
      </c>
      <c r="P1345" s="18">
        <v>0.90830449826989623</v>
      </c>
      <c r="Q1345" s="8">
        <v>26.25</v>
      </c>
      <c r="R1345" s="8">
        <v>28.45</v>
      </c>
      <c r="S1345" s="8">
        <v>28.9</v>
      </c>
      <c r="T1345" s="8">
        <v>28.75</v>
      </c>
      <c r="U1345" s="8">
        <v>28.1</v>
      </c>
      <c r="V1345" s="8">
        <v>28.05</v>
      </c>
      <c r="W1345" s="8">
        <v>28.15</v>
      </c>
      <c r="X1345" s="38" t="s">
        <v>222</v>
      </c>
      <c r="Y1345" s="8">
        <v>196.65</v>
      </c>
      <c r="Z1345" s="8">
        <v>196.65</v>
      </c>
      <c r="AA1345">
        <v>95645.28</v>
      </c>
      <c r="AB1345">
        <v>167873.85</v>
      </c>
      <c r="AC1345">
        <v>204645.89</v>
      </c>
      <c r="AD1345">
        <v>190260.43</v>
      </c>
      <c r="AE1345">
        <v>188623.35</v>
      </c>
      <c r="AF1345" s="38">
        <v>85630.59</v>
      </c>
      <c r="AG1345" s="38">
        <v>95645.28</v>
      </c>
    </row>
    <row r="1346" spans="2:33" x14ac:dyDescent="0.25">
      <c r="B1346" s="25">
        <v>40018</v>
      </c>
      <c r="C1346" s="3">
        <v>1342</v>
      </c>
      <c r="D1346" s="10">
        <v>20</v>
      </c>
      <c r="E1346" s="9">
        <v>18</v>
      </c>
      <c r="F1346" s="9">
        <v>2</v>
      </c>
      <c r="G1346" s="9" t="s">
        <v>309</v>
      </c>
      <c r="H1346" s="18">
        <v>0.1</v>
      </c>
      <c r="I1346">
        <v>5.2790595175267185E-6</v>
      </c>
      <c r="J1346" s="18">
        <v>23.09</v>
      </c>
      <c r="K1346" s="18">
        <v>26.37</v>
      </c>
      <c r="L1346" s="18">
        <v>0.87561623056503601</v>
      </c>
      <c r="M1346" s="18">
        <v>27.93</v>
      </c>
      <c r="N1346" s="18">
        <v>979.26</v>
      </c>
      <c r="O1346" s="18">
        <v>5.0100000000000016</v>
      </c>
      <c r="P1346" s="18">
        <v>0.89655172413793105</v>
      </c>
      <c r="Q1346" s="8">
        <v>26</v>
      </c>
      <c r="R1346" s="8">
        <v>28.55</v>
      </c>
      <c r="S1346" s="8">
        <v>29</v>
      </c>
      <c r="T1346" s="8">
        <v>28.65</v>
      </c>
      <c r="U1346" s="8">
        <v>28.05</v>
      </c>
      <c r="V1346" s="8">
        <v>28.1</v>
      </c>
      <c r="W1346" s="8">
        <v>28.1</v>
      </c>
      <c r="X1346" s="38" t="s">
        <v>222</v>
      </c>
      <c r="Y1346" s="8">
        <v>196.45</v>
      </c>
      <c r="Z1346" s="8">
        <v>196.45</v>
      </c>
      <c r="AA1346">
        <v>94868.92</v>
      </c>
      <c r="AB1346">
        <v>168463.87</v>
      </c>
      <c r="AC1346">
        <v>205213.76</v>
      </c>
      <c r="AD1346">
        <v>189631.32</v>
      </c>
      <c r="AE1346">
        <v>188413.13</v>
      </c>
      <c r="AF1346" s="38">
        <v>84935.06</v>
      </c>
      <c r="AG1346" s="38">
        <v>94868.92</v>
      </c>
    </row>
    <row r="1347" spans="2:33" x14ac:dyDescent="0.25">
      <c r="B1347" s="25">
        <v>40021</v>
      </c>
      <c r="C1347" s="3">
        <v>1343</v>
      </c>
      <c r="D1347" s="10">
        <v>20</v>
      </c>
      <c r="E1347" s="9">
        <v>17</v>
      </c>
      <c r="F1347" s="9">
        <v>3</v>
      </c>
      <c r="G1347" s="9" t="s">
        <v>309</v>
      </c>
      <c r="H1347" s="18">
        <v>0.1</v>
      </c>
      <c r="I1347">
        <v>1.5837262158369114E-5</v>
      </c>
      <c r="J1347" s="18">
        <v>24.28</v>
      </c>
      <c r="K1347" s="18">
        <v>26.99</v>
      </c>
      <c r="L1347" s="18">
        <v>0.89959244164505381</v>
      </c>
      <c r="M1347" s="18">
        <v>28.29</v>
      </c>
      <c r="N1347" s="18">
        <v>982.18</v>
      </c>
      <c r="O1347" s="18">
        <v>4.2199999999999989</v>
      </c>
      <c r="P1347" s="18">
        <v>0.89931740614334477</v>
      </c>
      <c r="Q1347" s="8">
        <v>26.35</v>
      </c>
      <c r="R1347" s="8">
        <v>28.95</v>
      </c>
      <c r="S1347" s="8">
        <v>29.3</v>
      </c>
      <c r="T1347" s="8">
        <v>29</v>
      </c>
      <c r="U1347" s="8">
        <v>28.35</v>
      </c>
      <c r="V1347" s="8">
        <v>28.5</v>
      </c>
      <c r="W1347" s="8">
        <v>28.5</v>
      </c>
      <c r="X1347" s="38" t="s">
        <v>222</v>
      </c>
      <c r="Y1347" s="8">
        <v>198.95</v>
      </c>
      <c r="Z1347" s="8">
        <v>198.95</v>
      </c>
      <c r="AA1347">
        <v>96155.96</v>
      </c>
      <c r="AB1347">
        <v>170732.93</v>
      </c>
      <c r="AC1347">
        <v>207396.93</v>
      </c>
      <c r="AD1347">
        <v>191908.44</v>
      </c>
      <c r="AE1347">
        <v>190768.01</v>
      </c>
      <c r="AF1347" s="38">
        <v>86085.99</v>
      </c>
      <c r="AG1347" s="38">
        <v>96155.96</v>
      </c>
    </row>
    <row r="1348" spans="2:33" x14ac:dyDescent="0.25">
      <c r="B1348" s="25">
        <v>40022</v>
      </c>
      <c r="C1348" s="3">
        <v>1344</v>
      </c>
      <c r="D1348" s="10">
        <v>20</v>
      </c>
      <c r="E1348" s="9">
        <v>16</v>
      </c>
      <c r="F1348" s="9">
        <v>4</v>
      </c>
      <c r="G1348" s="9" t="s">
        <v>309</v>
      </c>
      <c r="H1348" s="18">
        <v>0.1</v>
      </c>
      <c r="I1348">
        <v>5.2790595175267185E-6</v>
      </c>
      <c r="J1348" s="18">
        <v>25.01</v>
      </c>
      <c r="K1348" s="18">
        <v>27.96</v>
      </c>
      <c r="L1348" s="18">
        <v>0.89449213161659513</v>
      </c>
      <c r="M1348" s="18">
        <v>29.14</v>
      </c>
      <c r="N1348" s="18">
        <v>979.62</v>
      </c>
      <c r="O1348" s="18">
        <v>4.0399999999999991</v>
      </c>
      <c r="P1348" s="18">
        <v>0.91</v>
      </c>
      <c r="Q1348" s="8">
        <v>27.3</v>
      </c>
      <c r="R1348" s="8">
        <v>29.85</v>
      </c>
      <c r="S1348" s="8">
        <v>30</v>
      </c>
      <c r="T1348" s="8">
        <v>29.7</v>
      </c>
      <c r="U1348" s="8">
        <v>29</v>
      </c>
      <c r="V1348" s="8">
        <v>29.05</v>
      </c>
      <c r="W1348" s="8">
        <v>29.05</v>
      </c>
      <c r="X1348" s="38" t="s">
        <v>222</v>
      </c>
      <c r="Y1348" s="8">
        <v>203.95000000000005</v>
      </c>
      <c r="Z1348" s="8">
        <v>203.95000000000005</v>
      </c>
      <c r="AA1348">
        <v>99520.320000000007</v>
      </c>
      <c r="AB1348">
        <v>175793.46</v>
      </c>
      <c r="AC1348">
        <v>212363.07</v>
      </c>
      <c r="AD1348">
        <v>196496.11</v>
      </c>
      <c r="AE1348">
        <v>194929.21</v>
      </c>
      <c r="AF1348" s="38">
        <v>89097.56</v>
      </c>
      <c r="AG1348" s="38">
        <v>99520.320000000007</v>
      </c>
    </row>
    <row r="1349" spans="2:33" x14ac:dyDescent="0.25">
      <c r="B1349" s="25">
        <v>40023</v>
      </c>
      <c r="C1349" s="3">
        <v>1345</v>
      </c>
      <c r="D1349" s="10">
        <v>20</v>
      </c>
      <c r="E1349" s="9">
        <v>15</v>
      </c>
      <c r="F1349" s="9">
        <v>5</v>
      </c>
      <c r="G1349" s="9" t="s">
        <v>309</v>
      </c>
      <c r="H1349" s="18">
        <v>0.1</v>
      </c>
      <c r="I1349">
        <v>5.2790595175267185E-6</v>
      </c>
      <c r="J1349" s="18">
        <v>25.61</v>
      </c>
      <c r="K1349" s="18">
        <v>28.42</v>
      </c>
      <c r="L1349" s="18">
        <v>0.90112596762843056</v>
      </c>
      <c r="M1349" s="18">
        <v>29.46</v>
      </c>
      <c r="N1349" s="18">
        <v>975.15</v>
      </c>
      <c r="O1349" s="18">
        <v>3.6400000000000006</v>
      </c>
      <c r="P1349" s="18">
        <v>0.91103789126853363</v>
      </c>
      <c r="Q1349" s="8">
        <v>27.65</v>
      </c>
      <c r="R1349" s="8">
        <v>30.05</v>
      </c>
      <c r="S1349" s="8">
        <v>30.35</v>
      </c>
      <c r="T1349" s="8">
        <v>29.8</v>
      </c>
      <c r="U1349" s="8">
        <v>28.95</v>
      </c>
      <c r="V1349" s="8">
        <v>29.15</v>
      </c>
      <c r="W1349" s="8">
        <v>29.25</v>
      </c>
      <c r="X1349" s="38" t="s">
        <v>222</v>
      </c>
      <c r="Y1349" s="8">
        <v>205.20000000000002</v>
      </c>
      <c r="Z1349" s="8">
        <v>205.20000000000002</v>
      </c>
      <c r="AA1349">
        <v>100634.05</v>
      </c>
      <c r="AB1349">
        <v>177191.32</v>
      </c>
      <c r="AC1349">
        <v>214404.44</v>
      </c>
      <c r="AD1349">
        <v>196913.1</v>
      </c>
      <c r="AE1349">
        <v>195319.71</v>
      </c>
      <c r="AF1349" s="38">
        <v>90094.18</v>
      </c>
      <c r="AG1349" s="38">
        <v>100634.05</v>
      </c>
    </row>
    <row r="1350" spans="2:33" x14ac:dyDescent="0.25">
      <c r="B1350" s="25">
        <v>40024</v>
      </c>
      <c r="C1350" s="3">
        <v>1346</v>
      </c>
      <c r="D1350" s="10">
        <v>20</v>
      </c>
      <c r="E1350" s="9">
        <v>14</v>
      </c>
      <c r="F1350" s="9">
        <v>6</v>
      </c>
      <c r="G1350" s="9" t="s">
        <v>309</v>
      </c>
      <c r="H1350" s="18">
        <v>0.1</v>
      </c>
      <c r="I1350">
        <v>5.2790595175267185E-6</v>
      </c>
      <c r="J1350" s="18">
        <v>25.4</v>
      </c>
      <c r="K1350" s="18">
        <v>28.19</v>
      </c>
      <c r="L1350" s="18">
        <v>0.9010287335934728</v>
      </c>
      <c r="M1350" s="18">
        <v>29.24</v>
      </c>
      <c r="N1350" s="18">
        <v>986.75</v>
      </c>
      <c r="O1350" s="18">
        <v>3.4000000000000021</v>
      </c>
      <c r="P1350" s="18">
        <v>0.9046822742474917</v>
      </c>
      <c r="Q1350" s="8">
        <v>27.05</v>
      </c>
      <c r="R1350" s="8">
        <v>29.3</v>
      </c>
      <c r="S1350" s="8">
        <v>29.9</v>
      </c>
      <c r="T1350" s="8">
        <v>29.4</v>
      </c>
      <c r="U1350" s="8">
        <v>28.55</v>
      </c>
      <c r="V1350" s="8">
        <v>28.75</v>
      </c>
      <c r="W1350" s="8">
        <v>28.8</v>
      </c>
      <c r="X1350" s="38" t="s">
        <v>222</v>
      </c>
      <c r="Y1350" s="8">
        <v>201.75000000000003</v>
      </c>
      <c r="Z1350" s="8">
        <v>201.75000000000003</v>
      </c>
      <c r="AA1350">
        <v>98346.64</v>
      </c>
      <c r="AB1350">
        <v>173312.15</v>
      </c>
      <c r="AC1350">
        <v>211315.76</v>
      </c>
      <c r="AD1350">
        <v>194248.2</v>
      </c>
      <c r="AE1350">
        <v>192615.85</v>
      </c>
      <c r="AF1350" s="38">
        <v>88045.86</v>
      </c>
      <c r="AG1350" s="38">
        <v>98346.64</v>
      </c>
    </row>
    <row r="1351" spans="2:33" x14ac:dyDescent="0.25">
      <c r="B1351" s="25">
        <v>40025</v>
      </c>
      <c r="C1351" s="3">
        <v>1347</v>
      </c>
      <c r="D1351" s="10">
        <v>20</v>
      </c>
      <c r="E1351" s="9">
        <v>13</v>
      </c>
      <c r="F1351" s="9">
        <v>7</v>
      </c>
      <c r="G1351" s="9" t="s">
        <v>309</v>
      </c>
      <c r="H1351" s="18">
        <v>0.1</v>
      </c>
      <c r="I1351">
        <v>5.2790595175267185E-6</v>
      </c>
      <c r="J1351" s="18">
        <v>25.92</v>
      </c>
      <c r="K1351" s="18">
        <v>28.4</v>
      </c>
      <c r="L1351" s="18">
        <v>0.91267605633802829</v>
      </c>
      <c r="M1351" s="18">
        <v>29.06</v>
      </c>
      <c r="N1351" s="18">
        <v>987.48</v>
      </c>
      <c r="O1351" s="18">
        <v>3.2799999999999976</v>
      </c>
      <c r="P1351" s="18">
        <v>0.90833333333333333</v>
      </c>
      <c r="Q1351" s="8">
        <v>27.25</v>
      </c>
      <c r="R1351" s="8">
        <v>29.7</v>
      </c>
      <c r="S1351" s="8">
        <v>30</v>
      </c>
      <c r="T1351" s="8">
        <v>29.7</v>
      </c>
      <c r="U1351" s="8">
        <v>28.9</v>
      </c>
      <c r="V1351" s="8">
        <v>29.2</v>
      </c>
      <c r="W1351" s="8">
        <v>29.2</v>
      </c>
      <c r="X1351" s="38" t="s">
        <v>222</v>
      </c>
      <c r="Y1351" s="8">
        <v>203.95</v>
      </c>
      <c r="Z1351" s="8">
        <v>203.95</v>
      </c>
      <c r="AA1351">
        <v>99301.04</v>
      </c>
      <c r="AB1351">
        <v>175045.6</v>
      </c>
      <c r="AC1351">
        <v>212525.41</v>
      </c>
      <c r="AD1351">
        <v>196368.42</v>
      </c>
      <c r="AE1351">
        <v>195144.55</v>
      </c>
      <c r="AF1351" s="38">
        <v>88899.83</v>
      </c>
      <c r="AG1351" s="38">
        <v>99301.04</v>
      </c>
    </row>
    <row r="1352" spans="2:33" x14ac:dyDescent="0.25">
      <c r="B1352" s="25">
        <v>40028</v>
      </c>
      <c r="C1352" s="3">
        <v>1348</v>
      </c>
      <c r="D1352" s="10">
        <v>20</v>
      </c>
      <c r="E1352" s="9">
        <v>12</v>
      </c>
      <c r="F1352" s="9">
        <v>8</v>
      </c>
      <c r="G1352" s="9" t="s">
        <v>309</v>
      </c>
      <c r="H1352" s="18">
        <v>0.1</v>
      </c>
      <c r="I1352">
        <v>1.5837262158369114E-5</v>
      </c>
      <c r="J1352" s="18">
        <v>25.56</v>
      </c>
      <c r="K1352" s="18">
        <v>27.71</v>
      </c>
      <c r="L1352" s="18">
        <v>0.92241068206423671</v>
      </c>
      <c r="M1352" s="18">
        <v>28.78</v>
      </c>
      <c r="N1352" s="18">
        <v>1002.63</v>
      </c>
      <c r="O1352" s="18">
        <v>3.34</v>
      </c>
      <c r="P1352" s="18">
        <v>0.89358108108108103</v>
      </c>
      <c r="Q1352" s="8">
        <v>26.45</v>
      </c>
      <c r="R1352" s="8">
        <v>29.1</v>
      </c>
      <c r="S1352" s="8">
        <v>29.6</v>
      </c>
      <c r="T1352" s="8">
        <v>29.3</v>
      </c>
      <c r="U1352" s="8">
        <v>28.55</v>
      </c>
      <c r="V1352" s="8">
        <v>28.75</v>
      </c>
      <c r="W1352" s="8">
        <v>28.9</v>
      </c>
      <c r="X1352" s="38" t="s">
        <v>222</v>
      </c>
      <c r="Y1352" s="8">
        <v>200.65</v>
      </c>
      <c r="Z1352" s="8">
        <v>200.65</v>
      </c>
      <c r="AA1352">
        <v>96769.96</v>
      </c>
      <c r="AB1352">
        <v>171995.93</v>
      </c>
      <c r="AC1352">
        <v>209683.72</v>
      </c>
      <c r="AD1352">
        <v>193831.71</v>
      </c>
      <c r="AE1352">
        <v>192563.53</v>
      </c>
      <c r="AF1352" s="38">
        <v>86632.46</v>
      </c>
      <c r="AG1352" s="38">
        <v>96769.96</v>
      </c>
    </row>
    <row r="1353" spans="2:33" x14ac:dyDescent="0.25">
      <c r="B1353" s="25">
        <v>40029</v>
      </c>
      <c r="C1353" s="3">
        <v>1349</v>
      </c>
      <c r="D1353" s="10">
        <v>20</v>
      </c>
      <c r="E1353" s="9">
        <v>11</v>
      </c>
      <c r="F1353" s="9">
        <v>9</v>
      </c>
      <c r="G1353" s="9" t="s">
        <v>309</v>
      </c>
      <c r="H1353" s="18">
        <v>0.1</v>
      </c>
      <c r="I1353">
        <v>5.0011503509583832E-6</v>
      </c>
      <c r="J1353" s="18">
        <v>24.89</v>
      </c>
      <c r="K1353" s="18">
        <v>27.22</v>
      </c>
      <c r="L1353" s="18">
        <v>0.91440117560617196</v>
      </c>
      <c r="M1353" s="18">
        <v>28.48</v>
      </c>
      <c r="N1353" s="18">
        <v>1005.65</v>
      </c>
      <c r="O1353" s="18">
        <v>3.9600000000000009</v>
      </c>
      <c r="P1353" s="18">
        <v>0.8915254237288136</v>
      </c>
      <c r="Q1353" s="8">
        <v>26.3</v>
      </c>
      <c r="R1353" s="8">
        <v>28.85</v>
      </c>
      <c r="S1353" s="8">
        <v>29.5</v>
      </c>
      <c r="T1353" s="8">
        <v>29.15</v>
      </c>
      <c r="U1353" s="8">
        <v>28.45</v>
      </c>
      <c r="V1353" s="8">
        <v>28.7</v>
      </c>
      <c r="W1353" s="8">
        <v>28.85</v>
      </c>
      <c r="X1353" s="38" t="s">
        <v>222</v>
      </c>
      <c r="Y1353" s="8">
        <v>199.79999999999998</v>
      </c>
      <c r="Z1353" s="8">
        <v>199.79999999999998</v>
      </c>
      <c r="AA1353">
        <v>96087.79</v>
      </c>
      <c r="AB1353">
        <v>170926.4</v>
      </c>
      <c r="AC1353">
        <v>208813.01</v>
      </c>
      <c r="AD1353">
        <v>192979.38</v>
      </c>
      <c r="AE1353">
        <v>191996.29</v>
      </c>
      <c r="AF1353" s="38">
        <v>86021.32</v>
      </c>
      <c r="AG1353" s="38">
        <v>96087.79</v>
      </c>
    </row>
    <row r="1354" spans="2:33" x14ac:dyDescent="0.25">
      <c r="B1354" s="25">
        <v>40030</v>
      </c>
      <c r="C1354" s="3">
        <v>1350</v>
      </c>
      <c r="D1354" s="10">
        <v>20</v>
      </c>
      <c r="E1354" s="9">
        <v>10</v>
      </c>
      <c r="F1354" s="9">
        <v>10</v>
      </c>
      <c r="G1354" s="9" t="s">
        <v>309</v>
      </c>
      <c r="H1354" s="18">
        <v>0.1</v>
      </c>
      <c r="I1354">
        <v>5.0011503509583832E-6</v>
      </c>
      <c r="J1354" s="18">
        <v>24.9</v>
      </c>
      <c r="K1354" s="18">
        <v>27.17</v>
      </c>
      <c r="L1354" s="18">
        <v>0.91645196908354787</v>
      </c>
      <c r="M1354" s="18">
        <v>28.64</v>
      </c>
      <c r="N1354" s="18">
        <v>1002.72</v>
      </c>
      <c r="O1354" s="18">
        <v>4</v>
      </c>
      <c r="P1354" s="18">
        <v>0.88605442176870752</v>
      </c>
      <c r="Q1354" s="8">
        <v>26.05</v>
      </c>
      <c r="R1354" s="8">
        <v>28.85</v>
      </c>
      <c r="S1354" s="8">
        <v>29.4</v>
      </c>
      <c r="T1354" s="8">
        <v>29.05</v>
      </c>
      <c r="U1354" s="8">
        <v>28.4</v>
      </c>
      <c r="V1354" s="8">
        <v>28.8</v>
      </c>
      <c r="W1354" s="8">
        <v>28.9</v>
      </c>
      <c r="X1354" s="38" t="s">
        <v>222</v>
      </c>
      <c r="Y1354" s="8">
        <v>199.45000000000002</v>
      </c>
      <c r="Z1354" s="8">
        <v>199.45000000000002</v>
      </c>
      <c r="AA1354">
        <v>95652.7</v>
      </c>
      <c r="AB1354">
        <v>170634.32</v>
      </c>
      <c r="AC1354">
        <v>208101.99</v>
      </c>
      <c r="AD1354">
        <v>192477.79</v>
      </c>
      <c r="AE1354">
        <v>192052.97</v>
      </c>
      <c r="AF1354" s="38">
        <v>85631.38</v>
      </c>
      <c r="AG1354" s="38">
        <v>95652.7</v>
      </c>
    </row>
    <row r="1355" spans="2:33" x14ac:dyDescent="0.25">
      <c r="B1355" s="25">
        <v>40031</v>
      </c>
      <c r="C1355" s="3">
        <v>1351</v>
      </c>
      <c r="D1355" s="10">
        <v>20</v>
      </c>
      <c r="E1355" s="9">
        <v>9</v>
      </c>
      <c r="F1355" s="9">
        <v>11</v>
      </c>
      <c r="G1355" s="9" t="s">
        <v>309</v>
      </c>
      <c r="H1355" s="18">
        <v>0.1</v>
      </c>
      <c r="I1355">
        <v>5.0011503509583832E-6</v>
      </c>
      <c r="J1355" s="18">
        <v>25.67</v>
      </c>
      <c r="K1355" s="18">
        <v>27.98</v>
      </c>
      <c r="L1355" s="18">
        <v>0.91744102930664762</v>
      </c>
      <c r="M1355" s="18">
        <v>29.05</v>
      </c>
      <c r="N1355" s="18">
        <v>997.08</v>
      </c>
      <c r="O1355" s="18">
        <v>3.2799999999999976</v>
      </c>
      <c r="P1355" s="18">
        <v>0.89562289562289565</v>
      </c>
      <c r="Q1355" s="8">
        <v>26.6</v>
      </c>
      <c r="R1355" s="8">
        <v>28.95</v>
      </c>
      <c r="S1355" s="8">
        <v>29.7</v>
      </c>
      <c r="T1355" s="8">
        <v>29.35</v>
      </c>
      <c r="U1355" s="8">
        <v>28.75</v>
      </c>
      <c r="V1355" s="8">
        <v>28.95</v>
      </c>
      <c r="W1355" s="8">
        <v>28.95</v>
      </c>
      <c r="X1355" s="38" t="s">
        <v>222</v>
      </c>
      <c r="Y1355" s="8">
        <v>201.24999999999997</v>
      </c>
      <c r="Z1355" s="8">
        <v>201.24999999999997</v>
      </c>
      <c r="AA1355">
        <v>96701.93</v>
      </c>
      <c r="AB1355">
        <v>171864.34</v>
      </c>
      <c r="AC1355">
        <v>210240.52</v>
      </c>
      <c r="AD1355">
        <v>194675.72</v>
      </c>
      <c r="AE1355">
        <v>193530.53</v>
      </c>
      <c r="AF1355" s="38">
        <v>86570.25</v>
      </c>
      <c r="AG1355" s="38">
        <v>96701.93</v>
      </c>
    </row>
    <row r="1356" spans="2:33" x14ac:dyDescent="0.25">
      <c r="B1356" s="25">
        <v>40032</v>
      </c>
      <c r="C1356" s="3">
        <v>1352</v>
      </c>
      <c r="D1356" s="10">
        <v>20</v>
      </c>
      <c r="E1356" s="9">
        <v>8</v>
      </c>
      <c r="F1356" s="9">
        <v>-8</v>
      </c>
      <c r="G1356" s="9" t="s">
        <v>309</v>
      </c>
      <c r="H1356" s="18">
        <v>0.1</v>
      </c>
      <c r="I1356">
        <v>5.0011503509583832E-6</v>
      </c>
      <c r="J1356" s="18">
        <v>24.76</v>
      </c>
      <c r="K1356" s="18">
        <v>27.11</v>
      </c>
      <c r="L1356" s="18">
        <v>0.91331611951309488</v>
      </c>
      <c r="M1356" s="18">
        <v>28.36</v>
      </c>
      <c r="N1356" s="18">
        <v>1010.48</v>
      </c>
      <c r="O1356" s="18">
        <v>3.5399999999999991</v>
      </c>
      <c r="P1356" s="18">
        <v>0.8829604130808949</v>
      </c>
      <c r="Q1356" s="8">
        <v>25.65</v>
      </c>
      <c r="R1356" s="8">
        <v>28.05</v>
      </c>
      <c r="S1356" s="8">
        <v>29.05</v>
      </c>
      <c r="T1356" s="8">
        <v>28.75</v>
      </c>
      <c r="U1356" s="8">
        <v>28.15</v>
      </c>
      <c r="V1356" s="8">
        <v>28.35</v>
      </c>
      <c r="W1356" s="8">
        <v>28.3</v>
      </c>
      <c r="X1356" s="38" t="s">
        <v>222</v>
      </c>
      <c r="Y1356" s="8">
        <v>196.3</v>
      </c>
      <c r="Z1356" s="8">
        <v>196.3</v>
      </c>
      <c r="AA1356">
        <v>93526.2</v>
      </c>
      <c r="AB1356">
        <v>167480.91</v>
      </c>
      <c r="AC1356">
        <v>205821.46</v>
      </c>
      <c r="AD1356">
        <v>190647.53</v>
      </c>
      <c r="AE1356">
        <v>189451.77</v>
      </c>
      <c r="AF1356" s="38">
        <v>83726.81</v>
      </c>
      <c r="AG1356" s="38">
        <v>93526.2</v>
      </c>
    </row>
    <row r="1357" spans="2:33" x14ac:dyDescent="0.25">
      <c r="B1357" s="25">
        <v>40035</v>
      </c>
      <c r="C1357" s="3">
        <v>1353</v>
      </c>
      <c r="D1357" s="10">
        <v>20</v>
      </c>
      <c r="E1357" s="9">
        <v>7</v>
      </c>
      <c r="F1357" s="9">
        <v>-7</v>
      </c>
      <c r="G1357" s="9" t="s">
        <v>309</v>
      </c>
      <c r="H1357" s="18">
        <v>0.1</v>
      </c>
      <c r="I1357">
        <v>1.5003526087298269E-5</v>
      </c>
      <c r="J1357" s="18">
        <v>24.99</v>
      </c>
      <c r="K1357" s="18">
        <v>27.06</v>
      </c>
      <c r="L1357" s="18">
        <v>0.92350332594235029</v>
      </c>
      <c r="M1357" s="18">
        <v>28.31</v>
      </c>
      <c r="N1357" s="18">
        <v>1007.1</v>
      </c>
      <c r="O1357" s="18">
        <v>3.4600000000000009</v>
      </c>
      <c r="P1357" s="18">
        <v>0.8797250859106529</v>
      </c>
      <c r="Q1357" s="8">
        <v>25.6</v>
      </c>
      <c r="R1357" s="8">
        <v>28.1</v>
      </c>
      <c r="S1357" s="8">
        <v>29.1</v>
      </c>
      <c r="T1357" s="8">
        <v>28.8</v>
      </c>
      <c r="U1357" s="8">
        <v>28.2</v>
      </c>
      <c r="V1357" s="8">
        <v>28.45</v>
      </c>
      <c r="W1357" s="8">
        <v>28.45</v>
      </c>
      <c r="X1357" s="38" t="s">
        <v>222</v>
      </c>
      <c r="Y1357" s="8">
        <v>196.7</v>
      </c>
      <c r="Z1357" s="8">
        <v>196.7</v>
      </c>
      <c r="AA1357">
        <v>93579.16</v>
      </c>
      <c r="AB1357">
        <v>167775.2</v>
      </c>
      <c r="AC1357">
        <v>206181.2</v>
      </c>
      <c r="AD1357">
        <v>190986.51</v>
      </c>
      <c r="AE1357">
        <v>190045.55</v>
      </c>
      <c r="AF1357" s="38">
        <v>83772.97</v>
      </c>
      <c r="AG1357" s="38">
        <v>93579.16</v>
      </c>
    </row>
    <row r="1358" spans="2:33" x14ac:dyDescent="0.25">
      <c r="B1358" s="25">
        <v>40036</v>
      </c>
      <c r="C1358" s="3">
        <v>1354</v>
      </c>
      <c r="D1358" s="10">
        <v>20</v>
      </c>
      <c r="E1358" s="9">
        <v>6</v>
      </c>
      <c r="F1358" s="9">
        <v>-6</v>
      </c>
      <c r="G1358" s="9" t="s">
        <v>309</v>
      </c>
      <c r="H1358" s="18">
        <v>0.1</v>
      </c>
      <c r="I1358">
        <v>5.1401040459531089E-6</v>
      </c>
      <c r="J1358" s="18">
        <v>25.99</v>
      </c>
      <c r="K1358" s="18">
        <v>28.1</v>
      </c>
      <c r="L1358" s="18">
        <v>0.92491103202846969</v>
      </c>
      <c r="M1358" s="18">
        <v>29.19</v>
      </c>
      <c r="N1358" s="18">
        <v>994.35</v>
      </c>
      <c r="O1358" s="18">
        <v>2.8100000000000023</v>
      </c>
      <c r="P1358" s="18">
        <v>0.88813559322033897</v>
      </c>
      <c r="Q1358" s="8">
        <v>26.2</v>
      </c>
      <c r="R1358" s="8">
        <v>28.6</v>
      </c>
      <c r="S1358" s="8">
        <v>29.5</v>
      </c>
      <c r="T1358" s="8">
        <v>29.2</v>
      </c>
      <c r="U1358" s="8">
        <v>28.6</v>
      </c>
      <c r="V1358" s="8">
        <v>28.85</v>
      </c>
      <c r="W1358" s="8">
        <v>28.8</v>
      </c>
      <c r="X1358" s="38" t="s">
        <v>222</v>
      </c>
      <c r="Y1358" s="8">
        <v>199.75</v>
      </c>
      <c r="Z1358" s="8">
        <v>199.75</v>
      </c>
      <c r="AA1358">
        <v>95393.06</v>
      </c>
      <c r="AB1358">
        <v>170281.04</v>
      </c>
      <c r="AC1358">
        <v>209036.97</v>
      </c>
      <c r="AD1358">
        <v>193679.34</v>
      </c>
      <c r="AE1358">
        <v>192645</v>
      </c>
      <c r="AF1358" s="38">
        <v>85396.36</v>
      </c>
      <c r="AG1358" s="38">
        <v>95393.06</v>
      </c>
    </row>
    <row r="1359" spans="2:33" x14ac:dyDescent="0.25">
      <c r="B1359" s="25">
        <v>40037</v>
      </c>
      <c r="C1359" s="3">
        <v>1355</v>
      </c>
      <c r="D1359" s="10">
        <v>20</v>
      </c>
      <c r="E1359" s="9">
        <v>5</v>
      </c>
      <c r="F1359" s="9">
        <v>-5</v>
      </c>
      <c r="G1359" s="9" t="s">
        <v>309</v>
      </c>
      <c r="H1359" s="18">
        <v>0.1</v>
      </c>
      <c r="I1359">
        <v>5.1401040459531089E-6</v>
      </c>
      <c r="J1359" s="18">
        <v>25.45</v>
      </c>
      <c r="K1359" s="18">
        <v>27.74</v>
      </c>
      <c r="L1359" s="18">
        <v>0.91744772891131943</v>
      </c>
      <c r="M1359" s="18">
        <v>28.86</v>
      </c>
      <c r="N1359" s="18">
        <v>1005.81</v>
      </c>
      <c r="O1359" s="18">
        <v>3.0500000000000007</v>
      </c>
      <c r="P1359" s="18">
        <v>0.87052810902896083</v>
      </c>
      <c r="Q1359" s="8">
        <v>25.55</v>
      </c>
      <c r="R1359" s="8">
        <v>28.35</v>
      </c>
      <c r="S1359" s="8">
        <v>29.35</v>
      </c>
      <c r="T1359" s="8">
        <v>29.05</v>
      </c>
      <c r="U1359" s="8">
        <v>28.35</v>
      </c>
      <c r="V1359" s="8">
        <v>28.6</v>
      </c>
      <c r="W1359" s="8">
        <v>28.5</v>
      </c>
      <c r="X1359" s="38" t="s">
        <v>222</v>
      </c>
      <c r="Y1359" s="8">
        <v>197.75</v>
      </c>
      <c r="Z1359" s="8">
        <v>197.75</v>
      </c>
      <c r="AA1359">
        <v>94201.14</v>
      </c>
      <c r="AB1359">
        <v>169264.01</v>
      </c>
      <c r="AC1359">
        <v>207966.98</v>
      </c>
      <c r="AD1359">
        <v>192164.58</v>
      </c>
      <c r="AE1359">
        <v>190944.87</v>
      </c>
      <c r="AF1359" s="38">
        <v>84328.91</v>
      </c>
      <c r="AG1359" s="38">
        <v>94201.14</v>
      </c>
    </row>
    <row r="1360" spans="2:33" x14ac:dyDescent="0.25">
      <c r="B1360" s="25">
        <v>40038</v>
      </c>
      <c r="C1360" s="3">
        <v>1356</v>
      </c>
      <c r="D1360" s="10">
        <v>20</v>
      </c>
      <c r="E1360" s="9">
        <v>4</v>
      </c>
      <c r="F1360" s="9">
        <v>-4</v>
      </c>
      <c r="G1360" s="9" t="s">
        <v>309</v>
      </c>
      <c r="H1360" s="18">
        <v>0.1</v>
      </c>
      <c r="I1360">
        <v>5.1401040459531089E-6</v>
      </c>
      <c r="J1360" s="18">
        <v>24.71</v>
      </c>
      <c r="K1360" s="18">
        <v>27.28</v>
      </c>
      <c r="L1360" s="18">
        <v>0.90579178885630496</v>
      </c>
      <c r="M1360" s="18">
        <v>28.73</v>
      </c>
      <c r="N1360" s="18">
        <v>1012.73</v>
      </c>
      <c r="O1360" s="18">
        <v>3.8900000000000006</v>
      </c>
      <c r="P1360" s="18">
        <v>0.85787671232876717</v>
      </c>
      <c r="Q1360" s="8">
        <v>25.05</v>
      </c>
      <c r="R1360" s="8">
        <v>27.8</v>
      </c>
      <c r="S1360" s="8">
        <v>29.2</v>
      </c>
      <c r="T1360" s="8">
        <v>28.8</v>
      </c>
      <c r="U1360" s="8">
        <v>28.25</v>
      </c>
      <c r="V1360" s="8">
        <v>28.65</v>
      </c>
      <c r="W1360" s="8">
        <v>28.6</v>
      </c>
      <c r="X1360" s="38" t="s">
        <v>222</v>
      </c>
      <c r="Y1360" s="8">
        <v>196.35</v>
      </c>
      <c r="Z1360" s="8">
        <v>196.35</v>
      </c>
      <c r="AA1360">
        <v>92371.16</v>
      </c>
      <c r="AB1360">
        <v>167929.35</v>
      </c>
      <c r="AC1360">
        <v>206324.89</v>
      </c>
      <c r="AD1360">
        <v>191288.72</v>
      </c>
      <c r="AE1360">
        <v>190901.22</v>
      </c>
      <c r="AF1360" s="38">
        <v>82690.28</v>
      </c>
      <c r="AG1360" s="38">
        <v>92371.16</v>
      </c>
    </row>
    <row r="1361" spans="2:33" x14ac:dyDescent="0.25">
      <c r="B1361" s="25">
        <v>40039</v>
      </c>
      <c r="C1361" s="3">
        <v>1357</v>
      </c>
      <c r="D1361" s="10">
        <v>20</v>
      </c>
      <c r="E1361" s="9">
        <v>3</v>
      </c>
      <c r="F1361" s="9">
        <v>-3</v>
      </c>
      <c r="G1361" s="9" t="s">
        <v>309</v>
      </c>
      <c r="H1361" s="18">
        <v>0.1</v>
      </c>
      <c r="I1361">
        <v>5.1401040459531089E-6</v>
      </c>
      <c r="J1361" s="18">
        <v>24.27</v>
      </c>
      <c r="K1361" s="18">
        <v>27.11</v>
      </c>
      <c r="L1361" s="18">
        <v>0.89524160826263377</v>
      </c>
      <c r="M1361" s="18">
        <v>28.54</v>
      </c>
      <c r="N1361" s="18">
        <v>1004.09</v>
      </c>
      <c r="O1361" s="18">
        <v>4.2300000000000004</v>
      </c>
      <c r="P1361" s="18">
        <v>0.85860306643952289</v>
      </c>
      <c r="Q1361" s="8">
        <v>25.2</v>
      </c>
      <c r="R1361" s="8">
        <v>28.3</v>
      </c>
      <c r="S1361" s="8">
        <v>29.35</v>
      </c>
      <c r="T1361" s="8">
        <v>28.7</v>
      </c>
      <c r="U1361" s="8">
        <v>28.25</v>
      </c>
      <c r="V1361" s="8">
        <v>28.5</v>
      </c>
      <c r="W1361" s="8">
        <v>28.5</v>
      </c>
      <c r="X1361" s="38" t="s">
        <v>222</v>
      </c>
      <c r="Y1361" s="8">
        <v>196.8</v>
      </c>
      <c r="Z1361" s="8">
        <v>196.8</v>
      </c>
      <c r="AA1361">
        <v>93880.94</v>
      </c>
      <c r="AB1361">
        <v>169103.23</v>
      </c>
      <c r="AC1361">
        <v>205879.13</v>
      </c>
      <c r="AD1361">
        <v>191188.43</v>
      </c>
      <c r="AE1361">
        <v>190344.21</v>
      </c>
      <c r="AF1361" s="38">
        <v>84041.4</v>
      </c>
      <c r="AG1361" s="38">
        <v>93880.94</v>
      </c>
    </row>
    <row r="1362" spans="2:33" x14ac:dyDescent="0.25">
      <c r="B1362" s="25">
        <v>40042</v>
      </c>
      <c r="C1362" s="3">
        <v>1358</v>
      </c>
      <c r="D1362" s="10">
        <v>20</v>
      </c>
      <c r="E1362" s="9">
        <v>2</v>
      </c>
      <c r="F1362" s="9">
        <v>-2</v>
      </c>
      <c r="G1362" s="9" t="s">
        <v>309</v>
      </c>
      <c r="H1362" s="18">
        <v>0.1</v>
      </c>
      <c r="I1362">
        <v>1.5420391400233768E-5</v>
      </c>
      <c r="J1362" s="18">
        <v>27.89</v>
      </c>
      <c r="K1362" s="18">
        <v>29.93</v>
      </c>
      <c r="L1362" s="18">
        <v>0.93184096224523894</v>
      </c>
      <c r="M1362" s="18">
        <v>30.75</v>
      </c>
      <c r="N1362" s="18">
        <v>979.73</v>
      </c>
      <c r="O1362" s="18">
        <v>2.0599999999999987</v>
      </c>
      <c r="P1362" s="18">
        <v>0.89176090468497582</v>
      </c>
      <c r="Q1362" s="8">
        <v>27.6</v>
      </c>
      <c r="R1362" s="8">
        <v>29.9</v>
      </c>
      <c r="S1362" s="8">
        <v>30.95</v>
      </c>
      <c r="T1362" s="8">
        <v>30.4</v>
      </c>
      <c r="U1362" s="8">
        <v>29.7</v>
      </c>
      <c r="V1362" s="8">
        <v>30</v>
      </c>
      <c r="W1362" s="8">
        <v>29.95</v>
      </c>
      <c r="X1362" s="38" t="s">
        <v>222</v>
      </c>
      <c r="Y1362" s="8">
        <v>208.49999999999997</v>
      </c>
      <c r="Z1362" s="8">
        <v>208.49999999999997</v>
      </c>
      <c r="AA1362">
        <v>99517.26</v>
      </c>
      <c r="AB1362">
        <v>178357.51</v>
      </c>
      <c r="AC1362">
        <v>217978.11</v>
      </c>
      <c r="AD1362">
        <v>201157.91</v>
      </c>
      <c r="AE1362">
        <v>200224.86</v>
      </c>
      <c r="AF1362" s="38">
        <v>89085.69</v>
      </c>
      <c r="AG1362" s="38">
        <v>99517.26</v>
      </c>
    </row>
    <row r="1363" spans="2:33" x14ac:dyDescent="0.25">
      <c r="B1363" s="25">
        <v>40043</v>
      </c>
      <c r="C1363" s="3">
        <v>1359</v>
      </c>
      <c r="D1363" s="10">
        <v>20</v>
      </c>
      <c r="E1363" s="9">
        <v>1</v>
      </c>
      <c r="F1363" s="9">
        <v>-1</v>
      </c>
      <c r="G1363" s="9" t="s">
        <v>309</v>
      </c>
      <c r="H1363" s="18">
        <v>0.1</v>
      </c>
      <c r="I1363">
        <v>5.0011503509583832E-6</v>
      </c>
      <c r="J1363" s="18">
        <v>26.18</v>
      </c>
      <c r="K1363" s="18">
        <v>28.9</v>
      </c>
      <c r="L1363" s="18">
        <v>0.90588235294117647</v>
      </c>
      <c r="M1363" s="18">
        <v>30.09</v>
      </c>
      <c r="N1363" s="18">
        <v>989.67</v>
      </c>
      <c r="O1363" s="18">
        <v>3.5199999999999996</v>
      </c>
      <c r="P1363" s="18">
        <v>0.86252045826513912</v>
      </c>
      <c r="Q1363" s="8">
        <v>26.35</v>
      </c>
      <c r="R1363" s="8">
        <v>29.25</v>
      </c>
      <c r="S1363" s="8">
        <v>30.55</v>
      </c>
      <c r="T1363" s="8">
        <v>30.1</v>
      </c>
      <c r="U1363" s="8">
        <v>29.4</v>
      </c>
      <c r="V1363" s="8">
        <v>29.7</v>
      </c>
      <c r="W1363" s="8">
        <v>29.7</v>
      </c>
      <c r="X1363" s="38" t="s">
        <v>222</v>
      </c>
      <c r="Y1363" s="8">
        <v>205.04999999999998</v>
      </c>
      <c r="Z1363" s="8">
        <v>205.04999999999998</v>
      </c>
      <c r="AA1363">
        <v>97245.75</v>
      </c>
      <c r="AB1363">
        <v>175977.22</v>
      </c>
      <c r="AC1363">
        <v>215794.23</v>
      </c>
      <c r="AD1363">
        <v>199129.41</v>
      </c>
      <c r="AE1363">
        <v>198322.36</v>
      </c>
      <c r="AF1363" s="38">
        <v>87051.839999999997</v>
      </c>
      <c r="AG1363" s="38">
        <v>97245.75</v>
      </c>
    </row>
    <row r="1364" spans="2:33" x14ac:dyDescent="0.25">
      <c r="B1364" s="25">
        <v>40044</v>
      </c>
      <c r="C1364" s="3">
        <v>1360</v>
      </c>
      <c r="D1364" s="10">
        <v>19</v>
      </c>
      <c r="E1364" s="9">
        <v>19</v>
      </c>
      <c r="F1364" s="9">
        <v>0</v>
      </c>
      <c r="G1364" s="9" t="s">
        <v>310</v>
      </c>
      <c r="H1364" s="18">
        <v>0.1</v>
      </c>
      <c r="I1364">
        <v>5.0011503509583832E-6</v>
      </c>
      <c r="J1364" s="18">
        <v>26.26</v>
      </c>
      <c r="K1364" s="18">
        <v>28.48</v>
      </c>
      <c r="L1364" s="18">
        <v>0.9220505617977528</v>
      </c>
      <c r="M1364" s="18">
        <v>29.97</v>
      </c>
      <c r="N1364" s="18">
        <v>996.46</v>
      </c>
      <c r="O1364" s="18">
        <v>3.5399999999999991</v>
      </c>
      <c r="P1364" s="18">
        <v>0.94342762063227958</v>
      </c>
      <c r="Q1364" s="8">
        <v>28.35</v>
      </c>
      <c r="R1364" s="8">
        <v>30.55</v>
      </c>
      <c r="S1364" s="8">
        <v>30.05</v>
      </c>
      <c r="T1364" s="8">
        <v>29.35</v>
      </c>
      <c r="U1364" s="8">
        <v>29.65</v>
      </c>
      <c r="V1364" s="8">
        <v>29.5</v>
      </c>
      <c r="W1364" s="8">
        <v>29.8</v>
      </c>
      <c r="X1364" s="38" t="s">
        <v>222</v>
      </c>
      <c r="Y1364" s="8">
        <v>207.25000000000003</v>
      </c>
      <c r="Z1364" s="8">
        <v>207.25000000000003</v>
      </c>
      <c r="AA1364">
        <v>94254.06</v>
      </c>
      <c r="AB1364">
        <v>175978.1</v>
      </c>
      <c r="AC1364">
        <v>215436.85</v>
      </c>
      <c r="AD1364">
        <v>198791.75</v>
      </c>
      <c r="AE1364">
        <v>197653.34</v>
      </c>
      <c r="AF1364" s="38">
        <v>84373.32</v>
      </c>
      <c r="AG1364" s="38">
        <v>94254.06</v>
      </c>
    </row>
    <row r="1365" spans="2:33" x14ac:dyDescent="0.25">
      <c r="B1365" s="25">
        <v>40045</v>
      </c>
      <c r="C1365" s="3">
        <v>1361</v>
      </c>
      <c r="D1365" s="10">
        <v>19</v>
      </c>
      <c r="E1365" s="9">
        <v>18</v>
      </c>
      <c r="F1365" s="9">
        <v>1</v>
      </c>
      <c r="G1365" s="9" t="s">
        <v>310</v>
      </c>
      <c r="H1365" s="18">
        <v>0.1</v>
      </c>
      <c r="I1365">
        <v>5.0011503509583832E-6</v>
      </c>
      <c r="J1365" s="18">
        <v>25.09</v>
      </c>
      <c r="K1365" s="18">
        <v>28.29</v>
      </c>
      <c r="L1365" s="18">
        <v>0.88688582537999294</v>
      </c>
      <c r="M1365" s="18">
        <v>29.73</v>
      </c>
      <c r="N1365" s="18">
        <v>1007.37</v>
      </c>
      <c r="O1365" s="18">
        <v>4.16</v>
      </c>
      <c r="P1365" s="18">
        <v>0.93445378151260505</v>
      </c>
      <c r="Q1365" s="8">
        <v>27.8</v>
      </c>
      <c r="R1365" s="8">
        <v>30.1</v>
      </c>
      <c r="S1365" s="8">
        <v>29.75</v>
      </c>
      <c r="T1365" s="8">
        <v>29.2</v>
      </c>
      <c r="U1365" s="8">
        <v>29.35</v>
      </c>
      <c r="V1365" s="8">
        <v>29.35</v>
      </c>
      <c r="W1365" s="8">
        <v>29.25</v>
      </c>
      <c r="X1365" s="38" t="s">
        <v>222</v>
      </c>
      <c r="Y1365" s="8">
        <v>204.8</v>
      </c>
      <c r="Z1365" s="8">
        <v>204.8</v>
      </c>
      <c r="AA1365">
        <v>92450.83</v>
      </c>
      <c r="AB1365">
        <v>173430.11</v>
      </c>
      <c r="AC1365">
        <v>213341.17</v>
      </c>
      <c r="AD1365">
        <v>197723.88</v>
      </c>
      <c r="AE1365">
        <v>196267.66</v>
      </c>
      <c r="AF1365" s="38">
        <v>82758.710000000006</v>
      </c>
      <c r="AG1365" s="38">
        <v>92450.83</v>
      </c>
    </row>
    <row r="1366" spans="2:33" x14ac:dyDescent="0.25">
      <c r="B1366" s="25">
        <v>40046</v>
      </c>
      <c r="C1366" s="3">
        <v>1362</v>
      </c>
      <c r="D1366" s="10">
        <v>19</v>
      </c>
      <c r="E1366" s="9">
        <v>17</v>
      </c>
      <c r="F1366" s="9">
        <v>2</v>
      </c>
      <c r="G1366" s="9" t="s">
        <v>310</v>
      </c>
      <c r="H1366" s="18">
        <v>0.1</v>
      </c>
      <c r="I1366">
        <v>5.0011503509583832E-6</v>
      </c>
      <c r="J1366" s="18">
        <v>25.01</v>
      </c>
      <c r="K1366" s="18">
        <v>27.77</v>
      </c>
      <c r="L1366" s="18">
        <v>0.90061217140799432</v>
      </c>
      <c r="M1366" s="18">
        <v>29.3</v>
      </c>
      <c r="N1366" s="18">
        <v>1026.1300000000001</v>
      </c>
      <c r="O1366" s="18">
        <v>3.84</v>
      </c>
      <c r="P1366" s="18">
        <v>0.92242833052276574</v>
      </c>
      <c r="Q1366" s="8">
        <v>27.35</v>
      </c>
      <c r="R1366" s="8">
        <v>30</v>
      </c>
      <c r="S1366" s="8">
        <v>29.65</v>
      </c>
      <c r="T1366" s="8">
        <v>29.05</v>
      </c>
      <c r="U1366" s="8">
        <v>29.15</v>
      </c>
      <c r="V1366" s="8">
        <v>28.95</v>
      </c>
      <c r="W1366" s="8">
        <v>28.85</v>
      </c>
      <c r="X1366" s="38" t="s">
        <v>222</v>
      </c>
      <c r="Y1366" s="8">
        <v>202.99999999999997</v>
      </c>
      <c r="Z1366" s="8">
        <v>202.99999999999997</v>
      </c>
      <c r="AA1366">
        <v>91089.17</v>
      </c>
      <c r="AB1366">
        <v>172854.09</v>
      </c>
      <c r="AC1366">
        <v>212585.91</v>
      </c>
      <c r="AD1366">
        <v>196674.09</v>
      </c>
      <c r="AE1366">
        <v>194535.35</v>
      </c>
      <c r="AF1366" s="38">
        <v>81539.39</v>
      </c>
      <c r="AG1366" s="38">
        <v>91089.17</v>
      </c>
    </row>
    <row r="1367" spans="2:33" x14ac:dyDescent="0.25">
      <c r="B1367" s="25">
        <v>40049</v>
      </c>
      <c r="C1367" s="3">
        <v>1363</v>
      </c>
      <c r="D1367" s="10">
        <v>19</v>
      </c>
      <c r="E1367" s="9">
        <v>16</v>
      </c>
      <c r="F1367" s="9">
        <v>3</v>
      </c>
      <c r="G1367" s="9" t="s">
        <v>310</v>
      </c>
      <c r="H1367" s="18">
        <v>0.1</v>
      </c>
      <c r="I1367">
        <v>1.5003526087298269E-5</v>
      </c>
      <c r="J1367" s="18">
        <v>25.14</v>
      </c>
      <c r="K1367" s="18">
        <v>28.16</v>
      </c>
      <c r="L1367" s="18">
        <v>0.89275568181818188</v>
      </c>
      <c r="M1367" s="18">
        <v>29.7</v>
      </c>
      <c r="N1367" s="18">
        <v>1025.57</v>
      </c>
      <c r="O1367" s="18">
        <v>3.7100000000000009</v>
      </c>
      <c r="P1367" s="18">
        <v>0.92724196277495763</v>
      </c>
      <c r="Q1367" s="8">
        <v>27.4</v>
      </c>
      <c r="R1367" s="8">
        <v>29.9</v>
      </c>
      <c r="S1367" s="8">
        <v>29.55</v>
      </c>
      <c r="T1367" s="8">
        <v>28.9</v>
      </c>
      <c r="U1367" s="8">
        <v>29.15</v>
      </c>
      <c r="V1367" s="8">
        <v>29.1</v>
      </c>
      <c r="W1367" s="8">
        <v>28.85</v>
      </c>
      <c r="X1367" s="38" t="s">
        <v>222</v>
      </c>
      <c r="Y1367" s="8">
        <v>202.85</v>
      </c>
      <c r="Z1367" s="8">
        <v>202.85</v>
      </c>
      <c r="AA1367">
        <v>91176.86</v>
      </c>
      <c r="AB1367">
        <v>172279.44</v>
      </c>
      <c r="AC1367">
        <v>211813.03</v>
      </c>
      <c r="AD1367">
        <v>195822.32</v>
      </c>
      <c r="AE1367">
        <v>194591.16</v>
      </c>
      <c r="AF1367" s="38">
        <v>81616.66</v>
      </c>
      <c r="AG1367" s="38">
        <v>91176.86</v>
      </c>
    </row>
    <row r="1368" spans="2:33" x14ac:dyDescent="0.25">
      <c r="B1368" s="25">
        <v>40050</v>
      </c>
      <c r="C1368" s="3">
        <v>1364</v>
      </c>
      <c r="D1368" s="10">
        <v>19</v>
      </c>
      <c r="E1368" s="9">
        <v>15</v>
      </c>
      <c r="F1368" s="9">
        <v>4</v>
      </c>
      <c r="G1368" s="9" t="s">
        <v>310</v>
      </c>
      <c r="H1368" s="18">
        <v>0.1</v>
      </c>
      <c r="I1368">
        <v>4.4453533327715178E-6</v>
      </c>
      <c r="J1368" s="18">
        <v>24.92</v>
      </c>
      <c r="K1368" s="18">
        <v>28.16</v>
      </c>
      <c r="L1368" s="18">
        <v>0.88494318181818188</v>
      </c>
      <c r="M1368" s="18">
        <v>29.65</v>
      </c>
      <c r="N1368" s="18">
        <v>1028</v>
      </c>
      <c r="O1368" s="18">
        <v>4.0799999999999983</v>
      </c>
      <c r="P1368" s="18">
        <v>0.93120805369127513</v>
      </c>
      <c r="Q1368" s="8">
        <v>27.75</v>
      </c>
      <c r="R1368" s="8">
        <v>30.05</v>
      </c>
      <c r="S1368" s="8">
        <v>29.8</v>
      </c>
      <c r="T1368" s="8">
        <v>29.1</v>
      </c>
      <c r="U1368" s="8">
        <v>29.35</v>
      </c>
      <c r="V1368" s="8">
        <v>29.35</v>
      </c>
      <c r="W1368" s="8">
        <v>29</v>
      </c>
      <c r="X1368" s="38" t="s">
        <v>222</v>
      </c>
      <c r="Y1368" s="8">
        <v>204.39999999999998</v>
      </c>
      <c r="Z1368" s="8">
        <v>204.39999999999998</v>
      </c>
      <c r="AA1368">
        <v>92182.51</v>
      </c>
      <c r="AB1368">
        <v>173268.22</v>
      </c>
      <c r="AC1368">
        <v>213538.49</v>
      </c>
      <c r="AD1368">
        <v>197175.9</v>
      </c>
      <c r="AE1368">
        <v>196020.03</v>
      </c>
      <c r="AF1368" s="38">
        <v>82516.5</v>
      </c>
      <c r="AG1368" s="38">
        <v>92182.51</v>
      </c>
    </row>
    <row r="1369" spans="2:33" x14ac:dyDescent="0.25">
      <c r="B1369" s="25">
        <v>40051</v>
      </c>
      <c r="C1369" s="3">
        <v>1365</v>
      </c>
      <c r="D1369" s="10">
        <v>19</v>
      </c>
      <c r="E1369" s="9">
        <v>14</v>
      </c>
      <c r="F1369" s="9">
        <v>5</v>
      </c>
      <c r="G1369" s="9" t="s">
        <v>310</v>
      </c>
      <c r="H1369" s="18">
        <v>0.1</v>
      </c>
      <c r="I1369">
        <v>4.4453533327715178E-6</v>
      </c>
      <c r="J1369" s="18">
        <v>24.95</v>
      </c>
      <c r="K1369" s="18">
        <v>28.36</v>
      </c>
      <c r="L1369" s="18">
        <v>0.87976022566995771</v>
      </c>
      <c r="M1369" s="18">
        <v>29.87</v>
      </c>
      <c r="N1369" s="18">
        <v>1028.1199999999999</v>
      </c>
      <c r="O1369" s="18">
        <v>4.25</v>
      </c>
      <c r="P1369" s="18">
        <v>0.94176372712146428</v>
      </c>
      <c r="Q1369" s="8">
        <v>28.3</v>
      </c>
      <c r="R1369" s="8">
        <v>30.4</v>
      </c>
      <c r="S1369" s="8">
        <v>30.05</v>
      </c>
      <c r="T1369" s="8">
        <v>29.3</v>
      </c>
      <c r="U1369" s="8">
        <v>29.6</v>
      </c>
      <c r="V1369" s="8">
        <v>29.65</v>
      </c>
      <c r="W1369" s="8">
        <v>29.2</v>
      </c>
      <c r="X1369" s="38" t="s">
        <v>222</v>
      </c>
      <c r="Y1369" s="8">
        <v>206.5</v>
      </c>
      <c r="Z1369" s="8">
        <v>206.5</v>
      </c>
      <c r="AA1369">
        <v>93799.86</v>
      </c>
      <c r="AB1369">
        <v>175139.45</v>
      </c>
      <c r="AC1369">
        <v>215247.14</v>
      </c>
      <c r="AD1369">
        <v>198617.83</v>
      </c>
      <c r="AE1369">
        <v>197695.83</v>
      </c>
      <c r="AF1369" s="38">
        <v>83963.89</v>
      </c>
      <c r="AG1369" s="38">
        <v>93799.86</v>
      </c>
    </row>
    <row r="1370" spans="2:33" x14ac:dyDescent="0.25">
      <c r="B1370" s="25">
        <v>40052</v>
      </c>
      <c r="C1370" s="3">
        <v>1366</v>
      </c>
      <c r="D1370" s="10">
        <v>19</v>
      </c>
      <c r="E1370" s="9">
        <v>13</v>
      </c>
      <c r="F1370" s="9">
        <v>6</v>
      </c>
      <c r="G1370" s="9" t="s">
        <v>310</v>
      </c>
      <c r="H1370" s="18">
        <v>0.1</v>
      </c>
      <c r="I1370">
        <v>4.4453533327715178E-6</v>
      </c>
      <c r="J1370" s="18">
        <v>24.68</v>
      </c>
      <c r="K1370" s="18">
        <v>28.41</v>
      </c>
      <c r="L1370" s="18">
        <v>0.86870820133755722</v>
      </c>
      <c r="M1370" s="18">
        <v>29.77</v>
      </c>
      <c r="N1370" s="18">
        <v>1030.98</v>
      </c>
      <c r="O1370" s="18">
        <v>4.5199999999999996</v>
      </c>
      <c r="P1370" s="18">
        <v>0.92821368948247085</v>
      </c>
      <c r="Q1370" s="8">
        <v>27.8</v>
      </c>
      <c r="R1370" s="8">
        <v>30.25</v>
      </c>
      <c r="S1370" s="8">
        <v>29.95</v>
      </c>
      <c r="T1370" s="8">
        <v>29.2</v>
      </c>
      <c r="U1370" s="8">
        <v>29.45</v>
      </c>
      <c r="V1370" s="8">
        <v>29.55</v>
      </c>
      <c r="W1370" s="8">
        <v>29.2</v>
      </c>
      <c r="X1370" s="38" t="s">
        <v>222</v>
      </c>
      <c r="Y1370" s="8">
        <v>205.4</v>
      </c>
      <c r="Z1370" s="8">
        <v>205.4</v>
      </c>
      <c r="AA1370">
        <v>92538.93</v>
      </c>
      <c r="AB1370">
        <v>174364.2</v>
      </c>
      <c r="AC1370">
        <v>214526.11</v>
      </c>
      <c r="AD1370">
        <v>197836.33</v>
      </c>
      <c r="AE1370">
        <v>196985.55</v>
      </c>
      <c r="AF1370" s="38">
        <v>82834.81</v>
      </c>
      <c r="AG1370" s="38">
        <v>92538.93</v>
      </c>
    </row>
    <row r="1371" spans="2:33" x14ac:dyDescent="0.25">
      <c r="B1371" s="25">
        <v>40053</v>
      </c>
      <c r="C1371" s="3">
        <v>1367</v>
      </c>
      <c r="D1371" s="10">
        <v>19</v>
      </c>
      <c r="E1371" s="9">
        <v>12</v>
      </c>
      <c r="F1371" s="9">
        <v>7</v>
      </c>
      <c r="G1371" s="9" t="s">
        <v>310</v>
      </c>
      <c r="H1371" s="18">
        <v>0.1</v>
      </c>
      <c r="I1371">
        <v>4.4453533327715178E-6</v>
      </c>
      <c r="J1371" s="18">
        <v>24.76</v>
      </c>
      <c r="K1371" s="18">
        <v>28.5</v>
      </c>
      <c r="L1371" s="18">
        <v>0.86877192982456142</v>
      </c>
      <c r="M1371" s="18">
        <v>29.49</v>
      </c>
      <c r="N1371" s="18">
        <v>1028.93</v>
      </c>
      <c r="O1371" s="18">
        <v>4.4899999999999984</v>
      </c>
      <c r="P1371" s="18">
        <v>0.93355481727574752</v>
      </c>
      <c r="Q1371" s="8">
        <v>28.1</v>
      </c>
      <c r="R1371" s="8">
        <v>30.5</v>
      </c>
      <c r="S1371" s="8">
        <v>30.1</v>
      </c>
      <c r="T1371" s="8">
        <v>29.3</v>
      </c>
      <c r="U1371" s="8">
        <v>29.5</v>
      </c>
      <c r="V1371" s="8">
        <v>29.6</v>
      </c>
      <c r="W1371" s="8">
        <v>29.25</v>
      </c>
      <c r="X1371" s="38" t="s">
        <v>222</v>
      </c>
      <c r="Y1371" s="8">
        <v>206.35</v>
      </c>
      <c r="Z1371" s="8">
        <v>206.35</v>
      </c>
      <c r="AA1371">
        <v>93447.17</v>
      </c>
      <c r="AB1371">
        <v>175598.15</v>
      </c>
      <c r="AC1371">
        <v>215478.31</v>
      </c>
      <c r="AD1371">
        <v>198388.19</v>
      </c>
      <c r="AE1371">
        <v>197391.96</v>
      </c>
      <c r="AF1371" s="38">
        <v>83647.44</v>
      </c>
      <c r="AG1371" s="38">
        <v>93447.17</v>
      </c>
    </row>
    <row r="1372" spans="2:33" x14ac:dyDescent="0.25">
      <c r="B1372" s="25">
        <v>40056</v>
      </c>
      <c r="C1372" s="3">
        <v>1368</v>
      </c>
      <c r="D1372" s="10">
        <v>19</v>
      </c>
      <c r="E1372" s="9">
        <v>11</v>
      </c>
      <c r="F1372" s="9">
        <v>8</v>
      </c>
      <c r="G1372" s="9" t="s">
        <v>310</v>
      </c>
      <c r="H1372" s="18">
        <v>0.1</v>
      </c>
      <c r="I1372">
        <v>1.3336119282003622E-5</v>
      </c>
      <c r="J1372" s="18">
        <v>26.01</v>
      </c>
      <c r="K1372" s="18">
        <v>29.17</v>
      </c>
      <c r="L1372" s="18">
        <v>0.89166952348303052</v>
      </c>
      <c r="M1372" s="18">
        <v>30.13</v>
      </c>
      <c r="N1372" s="18">
        <v>1020.62</v>
      </c>
      <c r="O1372" s="18">
        <v>3.5399999999999991</v>
      </c>
      <c r="P1372" s="18">
        <v>0.94214876033057848</v>
      </c>
      <c r="Q1372" s="8">
        <v>28.5</v>
      </c>
      <c r="R1372" s="8">
        <v>30.95</v>
      </c>
      <c r="S1372" s="8">
        <v>30.25</v>
      </c>
      <c r="T1372" s="8">
        <v>29.55</v>
      </c>
      <c r="U1372" s="8">
        <v>29.9</v>
      </c>
      <c r="V1372" s="8">
        <v>29.9</v>
      </c>
      <c r="W1372" s="8">
        <v>29.55</v>
      </c>
      <c r="X1372" s="38" t="s">
        <v>222</v>
      </c>
      <c r="Y1372" s="8">
        <v>208.60000000000002</v>
      </c>
      <c r="Z1372" s="8">
        <v>208.60000000000002</v>
      </c>
      <c r="AA1372">
        <v>94800.03</v>
      </c>
      <c r="AB1372">
        <v>177474.39</v>
      </c>
      <c r="AC1372">
        <v>216871.98</v>
      </c>
      <c r="AD1372">
        <v>200505.13</v>
      </c>
      <c r="AE1372">
        <v>199563.41</v>
      </c>
      <c r="AF1372" s="38">
        <v>84857.31</v>
      </c>
      <c r="AG1372" s="38">
        <v>94800.03</v>
      </c>
    </row>
    <row r="1373" spans="2:33" x14ac:dyDescent="0.25">
      <c r="B1373" s="25">
        <v>40057</v>
      </c>
      <c r="C1373" s="3">
        <v>1369</v>
      </c>
      <c r="D1373" s="10">
        <v>19</v>
      </c>
      <c r="E1373" s="9">
        <v>10</v>
      </c>
      <c r="F1373" s="9">
        <v>9</v>
      </c>
      <c r="G1373" s="9" t="s">
        <v>310</v>
      </c>
      <c r="H1373" s="18">
        <v>0.1</v>
      </c>
      <c r="I1373">
        <v>4.1674654807088984E-6</v>
      </c>
      <c r="J1373" s="18">
        <v>29.15</v>
      </c>
      <c r="K1373" s="18">
        <v>30.88</v>
      </c>
      <c r="L1373" s="18">
        <v>0.94397668393782386</v>
      </c>
      <c r="M1373" s="18">
        <v>31.53</v>
      </c>
      <c r="N1373" s="18">
        <v>998.04</v>
      </c>
      <c r="O1373" s="18">
        <v>1</v>
      </c>
      <c r="P1373" s="18">
        <v>0.96314102564102566</v>
      </c>
      <c r="Q1373" s="8">
        <v>30.05</v>
      </c>
      <c r="R1373" s="8">
        <v>32.25</v>
      </c>
      <c r="S1373" s="8">
        <v>31.2</v>
      </c>
      <c r="T1373" s="8">
        <v>30.3</v>
      </c>
      <c r="U1373" s="8">
        <v>30.55</v>
      </c>
      <c r="V1373" s="8">
        <v>30.6</v>
      </c>
      <c r="W1373" s="8">
        <v>30.15</v>
      </c>
      <c r="X1373" s="38" t="s">
        <v>222</v>
      </c>
      <c r="Y1373" s="8">
        <v>215.1</v>
      </c>
      <c r="Z1373" s="8">
        <v>215.1</v>
      </c>
      <c r="AA1373">
        <v>99375.99</v>
      </c>
      <c r="AB1373">
        <v>184049.39</v>
      </c>
      <c r="AC1373">
        <v>223072.5</v>
      </c>
      <c r="AD1373">
        <v>205246.92</v>
      </c>
      <c r="AE1373">
        <v>204095.9</v>
      </c>
      <c r="AF1373" s="38">
        <v>88952.99</v>
      </c>
      <c r="AG1373" s="38">
        <v>99375.99</v>
      </c>
    </row>
    <row r="1374" spans="2:33" x14ac:dyDescent="0.25">
      <c r="B1374" s="25">
        <v>40058</v>
      </c>
      <c r="C1374" s="3">
        <v>1370</v>
      </c>
      <c r="D1374" s="10">
        <v>19</v>
      </c>
      <c r="E1374" s="9">
        <v>9</v>
      </c>
      <c r="F1374" s="9">
        <v>10</v>
      </c>
      <c r="G1374" s="9" t="s">
        <v>310</v>
      </c>
      <c r="H1374" s="18">
        <v>0.1</v>
      </c>
      <c r="I1374">
        <v>4.1674654807088984E-6</v>
      </c>
      <c r="J1374" s="18">
        <v>28.9</v>
      </c>
      <c r="K1374" s="18">
        <v>31.04</v>
      </c>
      <c r="L1374" s="18">
        <v>0.93105670103092786</v>
      </c>
      <c r="M1374" s="18">
        <v>31.62</v>
      </c>
      <c r="N1374" s="18">
        <v>994.75</v>
      </c>
      <c r="O1374" s="18">
        <v>1.5</v>
      </c>
      <c r="P1374" s="18">
        <v>0.96214511041009465</v>
      </c>
      <c r="Q1374" s="8">
        <v>30.5</v>
      </c>
      <c r="R1374" s="8">
        <v>32.65</v>
      </c>
      <c r="S1374" s="8">
        <v>31.7</v>
      </c>
      <c r="T1374" s="8">
        <v>30.7</v>
      </c>
      <c r="U1374" s="8">
        <v>30.9</v>
      </c>
      <c r="V1374" s="8">
        <v>30.9</v>
      </c>
      <c r="W1374" s="8">
        <v>30.4</v>
      </c>
      <c r="X1374" s="38" t="s">
        <v>222</v>
      </c>
      <c r="Y1374" s="8">
        <v>217.75</v>
      </c>
      <c r="Z1374" s="8">
        <v>217.75</v>
      </c>
      <c r="AA1374">
        <v>100725.55</v>
      </c>
      <c r="AB1374">
        <v>186678.34</v>
      </c>
      <c r="AC1374">
        <v>226321.32</v>
      </c>
      <c r="AD1374">
        <v>207768.1</v>
      </c>
      <c r="AE1374">
        <v>206265.79</v>
      </c>
      <c r="AF1374" s="38">
        <v>90160.63</v>
      </c>
      <c r="AG1374" s="38">
        <v>100725.55</v>
      </c>
    </row>
    <row r="1375" spans="2:33" x14ac:dyDescent="0.25">
      <c r="B1375" s="25">
        <v>40059</v>
      </c>
      <c r="C1375" s="3">
        <v>1371</v>
      </c>
      <c r="D1375" s="10">
        <v>19</v>
      </c>
      <c r="E1375" s="9">
        <v>8</v>
      </c>
      <c r="F1375" s="9">
        <v>-8</v>
      </c>
      <c r="G1375" s="9" t="s">
        <v>310</v>
      </c>
      <c r="H1375" s="18">
        <v>0.1</v>
      </c>
      <c r="I1375">
        <v>4.1674654807088984E-6</v>
      </c>
      <c r="J1375" s="18">
        <v>27.1</v>
      </c>
      <c r="K1375" s="18">
        <v>29.6</v>
      </c>
      <c r="L1375" s="18">
        <v>0.91554054054054057</v>
      </c>
      <c r="M1375" s="18">
        <v>30.5</v>
      </c>
      <c r="N1375" s="18">
        <v>1003.24</v>
      </c>
      <c r="O1375" s="18">
        <v>2.5499999999999972</v>
      </c>
      <c r="P1375" s="18">
        <v>0.94918032786885242</v>
      </c>
      <c r="Q1375" s="8">
        <v>28.95</v>
      </c>
      <c r="R1375" s="8">
        <v>31.25</v>
      </c>
      <c r="S1375" s="8">
        <v>30.5</v>
      </c>
      <c r="T1375" s="8">
        <v>29.75</v>
      </c>
      <c r="U1375" s="8">
        <v>30</v>
      </c>
      <c r="V1375" s="8">
        <v>30</v>
      </c>
      <c r="W1375" s="8">
        <v>29.65</v>
      </c>
      <c r="X1375" s="38" t="s">
        <v>222</v>
      </c>
      <c r="Y1375" s="8">
        <v>210.1</v>
      </c>
      <c r="Z1375" s="8">
        <v>210.1</v>
      </c>
      <c r="AA1375">
        <v>96083.39</v>
      </c>
      <c r="AB1375">
        <v>179210.76</v>
      </c>
      <c r="AC1375">
        <v>218648.08</v>
      </c>
      <c r="AD1375">
        <v>201558.99</v>
      </c>
      <c r="AE1375">
        <v>200381.57</v>
      </c>
      <c r="AF1375" s="38">
        <v>86005</v>
      </c>
      <c r="AG1375" s="38">
        <v>96083.39</v>
      </c>
    </row>
    <row r="1376" spans="2:33" x14ac:dyDescent="0.25">
      <c r="B1376" s="25">
        <v>40060</v>
      </c>
      <c r="C1376" s="3">
        <v>1372</v>
      </c>
      <c r="D1376" s="10">
        <v>19</v>
      </c>
      <c r="E1376" s="9">
        <v>7</v>
      </c>
      <c r="F1376" s="9">
        <v>-7</v>
      </c>
      <c r="G1376" s="9" t="s">
        <v>310</v>
      </c>
      <c r="H1376" s="18">
        <v>0.1</v>
      </c>
      <c r="I1376">
        <v>4.1674654807088984E-6</v>
      </c>
      <c r="J1376" s="18">
        <v>25.26</v>
      </c>
      <c r="K1376" s="18">
        <v>28.48</v>
      </c>
      <c r="L1376" s="18">
        <v>0.886938202247191</v>
      </c>
      <c r="M1376" s="18">
        <v>29.67</v>
      </c>
      <c r="N1376" s="18">
        <v>1016.4</v>
      </c>
      <c r="O1376" s="18">
        <v>4.0399999999999991</v>
      </c>
      <c r="P1376" s="18">
        <v>0.92307692307692313</v>
      </c>
      <c r="Q1376" s="8">
        <v>27.6</v>
      </c>
      <c r="R1376" s="8">
        <v>30.45</v>
      </c>
      <c r="S1376" s="8">
        <v>29.9</v>
      </c>
      <c r="T1376" s="8">
        <v>29.15</v>
      </c>
      <c r="U1376" s="8">
        <v>29.55</v>
      </c>
      <c r="V1376" s="8">
        <v>29.6</v>
      </c>
      <c r="W1376" s="8">
        <v>29.3</v>
      </c>
      <c r="X1376" s="38" t="s">
        <v>222</v>
      </c>
      <c r="Y1376" s="8">
        <v>205.55</v>
      </c>
      <c r="Z1376" s="8">
        <v>205.55</v>
      </c>
      <c r="AA1376">
        <v>92915.11</v>
      </c>
      <c r="AB1376">
        <v>175288.64</v>
      </c>
      <c r="AC1376">
        <v>214279.86</v>
      </c>
      <c r="AD1376">
        <v>198154.7</v>
      </c>
      <c r="AE1376">
        <v>197495.54</v>
      </c>
      <c r="AF1376" s="38">
        <v>83168.69</v>
      </c>
      <c r="AG1376" s="38">
        <v>92915.11</v>
      </c>
    </row>
    <row r="1377" spans="2:33" x14ac:dyDescent="0.25">
      <c r="B1377" s="25">
        <v>40064</v>
      </c>
      <c r="C1377" s="3">
        <v>1373</v>
      </c>
      <c r="D1377" s="10">
        <v>19</v>
      </c>
      <c r="E1377" s="9">
        <v>6</v>
      </c>
      <c r="F1377" s="9">
        <v>-6</v>
      </c>
      <c r="G1377" s="9" t="s">
        <v>310</v>
      </c>
      <c r="H1377" s="18">
        <v>0.1</v>
      </c>
      <c r="I1377">
        <v>1.6669966130145042E-5</v>
      </c>
      <c r="J1377" s="18">
        <v>25.62</v>
      </c>
      <c r="K1377" s="18">
        <v>28.21</v>
      </c>
      <c r="L1377" s="18">
        <v>0.90818858560794047</v>
      </c>
      <c r="M1377" s="18">
        <v>29.32</v>
      </c>
      <c r="N1377" s="18">
        <v>1025.3900000000001</v>
      </c>
      <c r="O1377" s="18">
        <v>3.4299999999999997</v>
      </c>
      <c r="P1377" s="18">
        <v>0.9128205128205128</v>
      </c>
      <c r="Q1377" s="8">
        <v>26.7</v>
      </c>
      <c r="R1377" s="8">
        <v>29.45</v>
      </c>
      <c r="S1377" s="8">
        <v>29.25</v>
      </c>
      <c r="T1377" s="8">
        <v>28.75</v>
      </c>
      <c r="U1377" s="8">
        <v>29.3</v>
      </c>
      <c r="V1377" s="8">
        <v>29.35</v>
      </c>
      <c r="W1377" s="8">
        <v>29.05</v>
      </c>
      <c r="X1377" s="38" t="s">
        <v>222</v>
      </c>
      <c r="Y1377" s="8">
        <v>201.85000000000002</v>
      </c>
      <c r="Z1377" s="8">
        <v>201.85000000000002</v>
      </c>
      <c r="AA1377">
        <v>89871.62</v>
      </c>
      <c r="AB1377">
        <v>170858.73</v>
      </c>
      <c r="AC1377">
        <v>210791.09</v>
      </c>
      <c r="AD1377">
        <v>196155.37</v>
      </c>
      <c r="AE1377">
        <v>195717.47</v>
      </c>
      <c r="AF1377" s="38">
        <v>80443.06</v>
      </c>
      <c r="AG1377" s="38">
        <v>89871.62</v>
      </c>
    </row>
    <row r="1378" spans="2:33" x14ac:dyDescent="0.25">
      <c r="B1378" s="25">
        <v>40065</v>
      </c>
      <c r="C1378" s="3">
        <v>1374</v>
      </c>
      <c r="D1378" s="10">
        <v>19</v>
      </c>
      <c r="E1378" s="9">
        <v>5</v>
      </c>
      <c r="F1378" s="9">
        <v>-5</v>
      </c>
      <c r="G1378" s="9" t="s">
        <v>310</v>
      </c>
      <c r="H1378" s="18">
        <v>0.1</v>
      </c>
      <c r="I1378">
        <v>3.8895847329634137E-6</v>
      </c>
      <c r="J1378" s="18">
        <v>24.32</v>
      </c>
      <c r="K1378" s="18">
        <v>27.29</v>
      </c>
      <c r="L1378" s="18">
        <v>0.89116892634664713</v>
      </c>
      <c r="M1378" s="18">
        <v>28.58</v>
      </c>
      <c r="N1378" s="18">
        <v>1033.3699999999999</v>
      </c>
      <c r="O1378" s="18">
        <v>4.5799999999999983</v>
      </c>
      <c r="P1378" s="18">
        <v>0.90104166666666663</v>
      </c>
      <c r="Q1378" s="8">
        <v>25.95</v>
      </c>
      <c r="R1378" s="8">
        <v>28.6</v>
      </c>
      <c r="S1378" s="8">
        <v>28.8</v>
      </c>
      <c r="T1378" s="8">
        <v>28.35</v>
      </c>
      <c r="U1378" s="8">
        <v>29</v>
      </c>
      <c r="V1378" s="8">
        <v>29.1</v>
      </c>
      <c r="W1378" s="8">
        <v>28.9</v>
      </c>
      <c r="X1378" s="38" t="s">
        <v>222</v>
      </c>
      <c r="Y1378" s="8">
        <v>198.7</v>
      </c>
      <c r="Z1378" s="8">
        <v>198.7</v>
      </c>
      <c r="AA1378">
        <v>87295.039999999994</v>
      </c>
      <c r="AB1378">
        <v>167621.75</v>
      </c>
      <c r="AC1378">
        <v>207776.49</v>
      </c>
      <c r="AD1378">
        <v>193960.69</v>
      </c>
      <c r="AE1378">
        <v>194007.7</v>
      </c>
      <c r="AF1378" s="38">
        <v>78136.479999999996</v>
      </c>
      <c r="AG1378" s="38">
        <v>87295.039999999994</v>
      </c>
    </row>
    <row r="1379" spans="2:33" x14ac:dyDescent="0.25">
      <c r="B1379" s="25">
        <v>40066</v>
      </c>
      <c r="C1379" s="3">
        <v>1375</v>
      </c>
      <c r="D1379" s="10">
        <v>19</v>
      </c>
      <c r="E1379" s="9">
        <v>4</v>
      </c>
      <c r="F1379" s="9">
        <v>-4</v>
      </c>
      <c r="G1379" s="9" t="s">
        <v>310</v>
      </c>
      <c r="H1379" s="18">
        <v>0.1</v>
      </c>
      <c r="I1379">
        <v>3.8895847329634137E-6</v>
      </c>
      <c r="J1379" s="18">
        <v>23.55</v>
      </c>
      <c r="K1379" s="18">
        <v>26.51</v>
      </c>
      <c r="L1379" s="18">
        <v>0.88834402112410404</v>
      </c>
      <c r="M1379" s="18">
        <v>27.83</v>
      </c>
      <c r="N1379" s="18">
        <v>1044.1400000000001</v>
      </c>
      <c r="O1379" s="18">
        <v>5.0999999999999979</v>
      </c>
      <c r="P1379" s="18">
        <v>0.87165775401069512</v>
      </c>
      <c r="Q1379" s="8">
        <v>24.45</v>
      </c>
      <c r="R1379" s="8">
        <v>27.35</v>
      </c>
      <c r="S1379" s="8">
        <v>28.05</v>
      </c>
      <c r="T1379" s="8">
        <v>27.75</v>
      </c>
      <c r="U1379" s="8">
        <v>28.4</v>
      </c>
      <c r="V1379" s="8">
        <v>28.65</v>
      </c>
      <c r="W1379" s="8">
        <v>28.65</v>
      </c>
      <c r="X1379" s="38" t="s">
        <v>222</v>
      </c>
      <c r="Y1379" s="8">
        <v>193.3</v>
      </c>
      <c r="Z1379" s="8">
        <v>193.3</v>
      </c>
      <c r="AA1379">
        <v>83240.289999999994</v>
      </c>
      <c r="AB1379">
        <v>162637.31</v>
      </c>
      <c r="AC1379">
        <v>203163.89</v>
      </c>
      <c r="AD1379">
        <v>189929.44</v>
      </c>
      <c r="AE1379">
        <v>190941.09</v>
      </c>
      <c r="AF1379" s="38">
        <v>74506.83</v>
      </c>
      <c r="AG1379" s="38">
        <v>83240.289999999994</v>
      </c>
    </row>
    <row r="1380" spans="2:33" x14ac:dyDescent="0.25">
      <c r="B1380" s="25">
        <v>40067</v>
      </c>
      <c r="C1380" s="3">
        <v>1376</v>
      </c>
      <c r="D1380" s="10">
        <v>19</v>
      </c>
      <c r="E1380" s="9">
        <v>3</v>
      </c>
      <c r="F1380" s="9">
        <v>-3</v>
      </c>
      <c r="G1380" s="9" t="s">
        <v>310</v>
      </c>
      <c r="H1380" s="18">
        <v>0.1</v>
      </c>
      <c r="I1380">
        <v>3.8895847329634137E-6</v>
      </c>
      <c r="J1380" s="18">
        <v>24.15</v>
      </c>
      <c r="K1380" s="18">
        <v>26.56</v>
      </c>
      <c r="L1380" s="18">
        <v>0.90926204819277112</v>
      </c>
      <c r="M1380" s="18">
        <v>27.83</v>
      </c>
      <c r="N1380" s="18">
        <v>1042.73</v>
      </c>
      <c r="O1380" s="18">
        <v>4.7000000000000028</v>
      </c>
      <c r="P1380" s="18">
        <v>0.87301587301587302</v>
      </c>
      <c r="Q1380" s="8">
        <v>24.75</v>
      </c>
      <c r="R1380" s="8">
        <v>27.7</v>
      </c>
      <c r="S1380" s="8">
        <v>28.35</v>
      </c>
      <c r="T1380" s="8">
        <v>27.95</v>
      </c>
      <c r="U1380" s="8">
        <v>28.7</v>
      </c>
      <c r="V1380" s="8">
        <v>28.95</v>
      </c>
      <c r="W1380" s="8">
        <v>28.85</v>
      </c>
      <c r="X1380" s="38" t="s">
        <v>222</v>
      </c>
      <c r="Y1380" s="8">
        <v>195.25</v>
      </c>
      <c r="Z1380" s="8">
        <v>195.25</v>
      </c>
      <c r="AA1380">
        <v>84299.55</v>
      </c>
      <c r="AB1380">
        <v>164430.22</v>
      </c>
      <c r="AC1380">
        <v>204741.83</v>
      </c>
      <c r="AD1380">
        <v>191837.77</v>
      </c>
      <c r="AE1380">
        <v>192727.21</v>
      </c>
      <c r="AF1380" s="38">
        <v>75454.66</v>
      </c>
      <c r="AG1380" s="38">
        <v>84299.55</v>
      </c>
    </row>
    <row r="1381" spans="2:33" x14ac:dyDescent="0.25">
      <c r="B1381" s="25">
        <v>40070</v>
      </c>
      <c r="C1381" s="3">
        <v>1377</v>
      </c>
      <c r="D1381" s="10">
        <v>19</v>
      </c>
      <c r="E1381" s="9">
        <v>2</v>
      </c>
      <c r="F1381" s="9">
        <v>-2</v>
      </c>
      <c r="G1381" s="9" t="s">
        <v>310</v>
      </c>
      <c r="H1381" s="18">
        <v>0.1</v>
      </c>
      <c r="I1381">
        <v>1.1668799585695666E-5</v>
      </c>
      <c r="J1381" s="18">
        <v>23.86</v>
      </c>
      <c r="K1381" s="18">
        <v>26.41</v>
      </c>
      <c r="L1381" s="18">
        <v>0.90344566452101471</v>
      </c>
      <c r="M1381" s="18">
        <v>27.56</v>
      </c>
      <c r="N1381" s="18">
        <v>1049.3399999999999</v>
      </c>
      <c r="O1381" s="18">
        <v>4.8900000000000006</v>
      </c>
      <c r="P1381" s="18">
        <v>0.85483870967741948</v>
      </c>
      <c r="Q1381" s="8">
        <v>23.85</v>
      </c>
      <c r="R1381" s="8">
        <v>27.05</v>
      </c>
      <c r="S1381" s="8">
        <v>27.9</v>
      </c>
      <c r="T1381" s="8">
        <v>27.8</v>
      </c>
      <c r="U1381" s="8">
        <v>28.4</v>
      </c>
      <c r="V1381" s="8">
        <v>28.75</v>
      </c>
      <c r="W1381" s="8">
        <v>28.75</v>
      </c>
      <c r="X1381" s="38" t="s">
        <v>222</v>
      </c>
      <c r="Y1381" s="8">
        <v>192.5</v>
      </c>
      <c r="Z1381" s="8">
        <v>192.5</v>
      </c>
      <c r="AA1381">
        <v>82218.960000000006</v>
      </c>
      <c r="AB1381">
        <v>161693.42000000001</v>
      </c>
      <c r="AC1381">
        <v>203416.1</v>
      </c>
      <c r="AD1381">
        <v>189935.04</v>
      </c>
      <c r="AE1381">
        <v>191379.42</v>
      </c>
      <c r="AF1381" s="38">
        <v>73591.490000000005</v>
      </c>
      <c r="AG1381" s="38">
        <v>82218.960000000006</v>
      </c>
    </row>
    <row r="1382" spans="2:33" x14ac:dyDescent="0.25">
      <c r="B1382" s="25">
        <v>40071</v>
      </c>
      <c r="C1382" s="3">
        <v>1378</v>
      </c>
      <c r="D1382" s="10">
        <v>19</v>
      </c>
      <c r="E1382" s="9">
        <v>1</v>
      </c>
      <c r="F1382" s="9">
        <v>-1</v>
      </c>
      <c r="G1382" s="9" t="s">
        <v>310</v>
      </c>
      <c r="H1382" s="18">
        <v>0.1</v>
      </c>
      <c r="I1382">
        <v>3.7506470229597966E-6</v>
      </c>
      <c r="J1382" s="18">
        <v>23.42</v>
      </c>
      <c r="K1382" s="18">
        <v>26.33</v>
      </c>
      <c r="L1382" s="18">
        <v>0.88947968097227514</v>
      </c>
      <c r="M1382" s="18">
        <v>27.55</v>
      </c>
      <c r="N1382" s="18">
        <v>1052.6300000000001</v>
      </c>
      <c r="O1382" s="18">
        <v>5.0799999999999983</v>
      </c>
      <c r="P1382" s="18">
        <v>0.84229390681003591</v>
      </c>
      <c r="Q1382" s="8">
        <v>23.5</v>
      </c>
      <c r="R1382" s="8">
        <v>27.15</v>
      </c>
      <c r="S1382" s="8">
        <v>27.9</v>
      </c>
      <c r="T1382" s="8">
        <v>27.8</v>
      </c>
      <c r="U1382" s="8">
        <v>28.4</v>
      </c>
      <c r="V1382" s="8">
        <v>28.7</v>
      </c>
      <c r="W1382" s="8">
        <v>28.5</v>
      </c>
      <c r="X1382" s="38" t="s">
        <v>222</v>
      </c>
      <c r="Y1382" s="8">
        <v>191.95</v>
      </c>
      <c r="Z1382" s="8">
        <v>191.95</v>
      </c>
      <c r="AA1382">
        <v>82452.679999999993</v>
      </c>
      <c r="AB1382">
        <v>161724.57999999999</v>
      </c>
      <c r="AC1382">
        <v>203416.86</v>
      </c>
      <c r="AD1382">
        <v>189935.75</v>
      </c>
      <c r="AE1382">
        <v>190740.7</v>
      </c>
      <c r="AF1382" s="38">
        <v>73800.41</v>
      </c>
      <c r="AG1382" s="38">
        <v>82452.679999999993</v>
      </c>
    </row>
    <row r="1383" spans="2:33" x14ac:dyDescent="0.25">
      <c r="B1383" s="25">
        <v>40072</v>
      </c>
      <c r="C1383" s="3">
        <v>1379</v>
      </c>
      <c r="D1383" s="10">
        <v>25</v>
      </c>
      <c r="E1383" s="9">
        <v>25</v>
      </c>
      <c r="F1383" s="9">
        <v>0</v>
      </c>
      <c r="G1383" s="9" t="s">
        <v>311</v>
      </c>
      <c r="H1383" s="18">
        <v>0.1</v>
      </c>
      <c r="I1383">
        <v>3.7506470229597966E-6</v>
      </c>
      <c r="J1383" s="18">
        <v>23.69</v>
      </c>
      <c r="K1383" s="18">
        <v>25.87</v>
      </c>
      <c r="L1383" s="18">
        <v>0.9157325086973328</v>
      </c>
      <c r="M1383" s="18">
        <v>27.54</v>
      </c>
      <c r="N1383" s="18">
        <v>1068.76</v>
      </c>
      <c r="O1383" s="18">
        <v>4.7099999999999973</v>
      </c>
      <c r="P1383" s="18">
        <v>0.94881170018281524</v>
      </c>
      <c r="Q1383" s="8">
        <v>25.95</v>
      </c>
      <c r="R1383" s="8">
        <v>27.65</v>
      </c>
      <c r="S1383" s="8">
        <v>27.35</v>
      </c>
      <c r="T1383" s="8">
        <v>28.05</v>
      </c>
      <c r="U1383" s="8">
        <v>28.45</v>
      </c>
      <c r="V1383" s="8">
        <v>28.15</v>
      </c>
      <c r="W1383" s="8">
        <v>28.4</v>
      </c>
      <c r="X1383" s="38" t="s">
        <v>222</v>
      </c>
      <c r="Y1383" s="8">
        <v>194</v>
      </c>
      <c r="Z1383" s="8">
        <v>194</v>
      </c>
      <c r="AA1383">
        <v>78808.67</v>
      </c>
      <c r="AB1383">
        <v>160276.04</v>
      </c>
      <c r="AC1383">
        <v>200124.9</v>
      </c>
      <c r="AD1383">
        <v>187595.7</v>
      </c>
      <c r="AE1383">
        <v>188624.55</v>
      </c>
      <c r="AF1383" s="38">
        <v>70538.509999999995</v>
      </c>
      <c r="AG1383" s="38">
        <v>78808.67</v>
      </c>
    </row>
    <row r="1384" spans="2:33" x14ac:dyDescent="0.25">
      <c r="B1384" s="25">
        <v>40073</v>
      </c>
      <c r="C1384" s="3">
        <v>1380</v>
      </c>
      <c r="D1384" s="10">
        <v>25</v>
      </c>
      <c r="E1384" s="9">
        <v>24</v>
      </c>
      <c r="F1384" s="9">
        <v>1</v>
      </c>
      <c r="G1384" s="9" t="s">
        <v>311</v>
      </c>
      <c r="H1384" s="18">
        <v>0.1</v>
      </c>
      <c r="I1384">
        <v>3.7506470229597966E-6</v>
      </c>
      <c r="J1384" s="18">
        <v>23.65</v>
      </c>
      <c r="K1384" s="18">
        <v>25.94</v>
      </c>
      <c r="L1384" s="18">
        <v>0.91171935235158053</v>
      </c>
      <c r="M1384" s="18">
        <v>27.2</v>
      </c>
      <c r="N1384" s="18">
        <v>1065.49</v>
      </c>
      <c r="O1384" s="18">
        <v>4.6000000000000014</v>
      </c>
      <c r="P1384" s="18">
        <v>0.9490909090909091</v>
      </c>
      <c r="Q1384" s="8">
        <v>26.1</v>
      </c>
      <c r="R1384" s="8">
        <v>27.75</v>
      </c>
      <c r="S1384" s="8">
        <v>27.5</v>
      </c>
      <c r="T1384" s="8">
        <v>28.3</v>
      </c>
      <c r="U1384" s="8">
        <v>28.45</v>
      </c>
      <c r="V1384" s="8">
        <v>28.2</v>
      </c>
      <c r="W1384" s="8">
        <v>28.25</v>
      </c>
      <c r="X1384" s="38" t="s">
        <v>222</v>
      </c>
      <c r="Y1384" s="8">
        <v>194.54999999999998</v>
      </c>
      <c r="Z1384" s="8">
        <v>194.54999999999998</v>
      </c>
      <c r="AA1384">
        <v>79257.259999999995</v>
      </c>
      <c r="AB1384">
        <v>160868.15</v>
      </c>
      <c r="AC1384">
        <v>201251.34</v>
      </c>
      <c r="AD1384">
        <v>189200.59</v>
      </c>
      <c r="AE1384">
        <v>189257.99</v>
      </c>
      <c r="AF1384" s="38">
        <v>70939.759999999995</v>
      </c>
      <c r="AG1384" s="38">
        <v>79257.259999999995</v>
      </c>
    </row>
    <row r="1385" spans="2:33" x14ac:dyDescent="0.25">
      <c r="B1385" s="25">
        <v>40074</v>
      </c>
      <c r="C1385" s="3">
        <v>1381</v>
      </c>
      <c r="D1385" s="10">
        <v>25</v>
      </c>
      <c r="E1385" s="9">
        <v>23</v>
      </c>
      <c r="F1385" s="9">
        <v>2</v>
      </c>
      <c r="G1385" s="9" t="s">
        <v>311</v>
      </c>
      <c r="H1385" s="18">
        <v>0.1</v>
      </c>
      <c r="I1385">
        <v>3.7506470229597966E-6</v>
      </c>
      <c r="J1385" s="18">
        <v>23.92</v>
      </c>
      <c r="K1385" s="18">
        <v>26.54</v>
      </c>
      <c r="L1385" s="18">
        <v>0.90128108515448391</v>
      </c>
      <c r="M1385" s="18">
        <v>27.63</v>
      </c>
      <c r="N1385" s="18">
        <v>1068.3</v>
      </c>
      <c r="O1385" s="18">
        <v>4.5299999999999976</v>
      </c>
      <c r="P1385" s="18">
        <v>0.95706618962432921</v>
      </c>
      <c r="Q1385" s="8">
        <v>26.75</v>
      </c>
      <c r="R1385" s="8">
        <v>28.35</v>
      </c>
      <c r="S1385" s="8">
        <v>27.95</v>
      </c>
      <c r="T1385" s="8">
        <v>28.55</v>
      </c>
      <c r="U1385" s="8">
        <v>28.65</v>
      </c>
      <c r="V1385" s="8">
        <v>28.45</v>
      </c>
      <c r="W1385" s="8">
        <v>28.45</v>
      </c>
      <c r="X1385" s="38" t="s">
        <v>222</v>
      </c>
      <c r="Y1385" s="8">
        <v>197.14999999999998</v>
      </c>
      <c r="Z1385" s="8">
        <v>197.14999999999998</v>
      </c>
      <c r="AA1385">
        <v>81209.38</v>
      </c>
      <c r="AB1385">
        <v>164279.88</v>
      </c>
      <c r="AC1385">
        <v>204420.83</v>
      </c>
      <c r="AD1385">
        <v>190845.24</v>
      </c>
      <c r="AE1385">
        <v>190809.37</v>
      </c>
      <c r="AF1385" s="38">
        <v>72686.75</v>
      </c>
      <c r="AG1385" s="38">
        <v>81209.38</v>
      </c>
    </row>
    <row r="1386" spans="2:33" x14ac:dyDescent="0.25">
      <c r="B1386" s="25">
        <v>40077</v>
      </c>
      <c r="C1386" s="3">
        <v>1382</v>
      </c>
      <c r="D1386" s="10">
        <v>25</v>
      </c>
      <c r="E1386" s="9">
        <v>22</v>
      </c>
      <c r="F1386" s="9">
        <v>3</v>
      </c>
      <c r="G1386" s="9" t="s">
        <v>311</v>
      </c>
      <c r="H1386" s="18">
        <v>0.1</v>
      </c>
      <c r="I1386">
        <v>1.1251983271121091E-5</v>
      </c>
      <c r="J1386" s="18">
        <v>24.06</v>
      </c>
      <c r="K1386" s="18">
        <v>26.23</v>
      </c>
      <c r="L1386" s="18">
        <v>0.91727030118185282</v>
      </c>
      <c r="M1386" s="18">
        <v>27.54</v>
      </c>
      <c r="N1386" s="18">
        <v>1064.6600000000001</v>
      </c>
      <c r="O1386" s="18">
        <v>4.6400000000000006</v>
      </c>
      <c r="P1386" s="18">
        <v>0.95187165775401061</v>
      </c>
      <c r="Q1386" s="8">
        <v>26.7</v>
      </c>
      <c r="R1386" s="8">
        <v>28.4</v>
      </c>
      <c r="S1386" s="8">
        <v>28.05</v>
      </c>
      <c r="T1386" s="8">
        <v>28.65</v>
      </c>
      <c r="U1386" s="8">
        <v>28.7</v>
      </c>
      <c r="V1386" s="8">
        <v>28.6</v>
      </c>
      <c r="W1386" s="8">
        <v>28.7</v>
      </c>
      <c r="X1386" s="38" t="s">
        <v>222</v>
      </c>
      <c r="Y1386" s="8">
        <v>197.79999999999995</v>
      </c>
      <c r="Z1386" s="8">
        <v>197.79999999999995</v>
      </c>
      <c r="AA1386">
        <v>81095.75</v>
      </c>
      <c r="AB1386">
        <v>164606.78</v>
      </c>
      <c r="AC1386">
        <v>205152.63</v>
      </c>
      <c r="AD1386">
        <v>191475.48</v>
      </c>
      <c r="AE1386">
        <v>191520.05</v>
      </c>
      <c r="AF1386" s="38">
        <v>72584.23</v>
      </c>
      <c r="AG1386" s="38">
        <v>81095.75</v>
      </c>
    </row>
    <row r="1387" spans="2:33" x14ac:dyDescent="0.25">
      <c r="B1387" s="25">
        <v>40078</v>
      </c>
      <c r="C1387" s="3">
        <v>1383</v>
      </c>
      <c r="D1387" s="10">
        <v>25</v>
      </c>
      <c r="E1387" s="9">
        <v>21</v>
      </c>
      <c r="F1387" s="9">
        <v>4</v>
      </c>
      <c r="G1387" s="9" t="s">
        <v>311</v>
      </c>
      <c r="H1387" s="18">
        <v>0.1</v>
      </c>
      <c r="I1387">
        <v>2.7781327762710362E-6</v>
      </c>
      <c r="J1387" s="18">
        <v>23.08</v>
      </c>
      <c r="K1387" s="18">
        <v>25.69</v>
      </c>
      <c r="L1387" s="18">
        <v>0.8984040482678084</v>
      </c>
      <c r="M1387" s="18">
        <v>27.32</v>
      </c>
      <c r="N1387" s="18">
        <v>1071.6600000000001</v>
      </c>
      <c r="O1387" s="18">
        <v>5.82</v>
      </c>
      <c r="P1387" s="18">
        <v>0.9388489208633094</v>
      </c>
      <c r="Q1387" s="8">
        <v>26.1</v>
      </c>
      <c r="R1387" s="8">
        <v>28.05</v>
      </c>
      <c r="S1387" s="8">
        <v>27.8</v>
      </c>
      <c r="T1387" s="8">
        <v>28.55</v>
      </c>
      <c r="U1387" s="8">
        <v>28.75</v>
      </c>
      <c r="V1387" s="8">
        <v>28.6</v>
      </c>
      <c r="W1387" s="8">
        <v>28.9</v>
      </c>
      <c r="X1387" s="38" t="s">
        <v>222</v>
      </c>
      <c r="Y1387" s="8">
        <v>196.75</v>
      </c>
      <c r="Z1387" s="8">
        <v>196.75</v>
      </c>
      <c r="AA1387">
        <v>79412.240000000005</v>
      </c>
      <c r="AB1387">
        <v>162667.54</v>
      </c>
      <c r="AC1387">
        <v>203505.91</v>
      </c>
      <c r="AD1387">
        <v>190968.23</v>
      </c>
      <c r="AE1387">
        <v>191516.13</v>
      </c>
      <c r="AF1387" s="38">
        <v>71077.22</v>
      </c>
      <c r="AG1387" s="38">
        <v>79412.240000000005</v>
      </c>
    </row>
    <row r="1388" spans="2:33" x14ac:dyDescent="0.25">
      <c r="B1388" s="25">
        <v>40079</v>
      </c>
      <c r="C1388" s="3">
        <v>1384</v>
      </c>
      <c r="D1388" s="10">
        <v>25</v>
      </c>
      <c r="E1388" s="9">
        <v>20</v>
      </c>
      <c r="F1388" s="9">
        <v>5</v>
      </c>
      <c r="G1388" s="9" t="s">
        <v>311</v>
      </c>
      <c r="H1388" s="18">
        <v>0.1</v>
      </c>
      <c r="I1388">
        <v>2.7781327762710362E-6</v>
      </c>
      <c r="J1388" s="18">
        <v>23.49</v>
      </c>
      <c r="K1388" s="18">
        <v>26.09</v>
      </c>
      <c r="L1388" s="18">
        <v>0.9003449597546952</v>
      </c>
      <c r="M1388" s="18">
        <v>27.6</v>
      </c>
      <c r="N1388" s="18">
        <v>1060.8699999999999</v>
      </c>
      <c r="O1388" s="18">
        <v>5.16</v>
      </c>
      <c r="P1388" s="18">
        <v>0.94614003590664275</v>
      </c>
      <c r="Q1388" s="8">
        <v>26.35</v>
      </c>
      <c r="R1388" s="8">
        <v>28.15</v>
      </c>
      <c r="S1388" s="8">
        <v>27.85</v>
      </c>
      <c r="T1388" s="8">
        <v>28.3</v>
      </c>
      <c r="U1388" s="8">
        <v>28.6</v>
      </c>
      <c r="V1388" s="8">
        <v>28.45</v>
      </c>
      <c r="W1388" s="8">
        <v>28.65</v>
      </c>
      <c r="X1388" s="38" t="s">
        <v>222</v>
      </c>
      <c r="Y1388" s="8">
        <v>196.35</v>
      </c>
      <c r="Z1388" s="8">
        <v>196.35</v>
      </c>
      <c r="AA1388">
        <v>80071.98</v>
      </c>
      <c r="AB1388">
        <v>163190.85</v>
      </c>
      <c r="AC1388">
        <v>203433.66</v>
      </c>
      <c r="AD1388">
        <v>189432.46</v>
      </c>
      <c r="AE1388">
        <v>190291.42</v>
      </c>
      <c r="AF1388" s="38">
        <v>71667.520000000004</v>
      </c>
      <c r="AG1388" s="38">
        <v>80071.98</v>
      </c>
    </row>
    <row r="1389" spans="2:33" x14ac:dyDescent="0.25">
      <c r="B1389" s="25">
        <v>40080</v>
      </c>
      <c r="C1389" s="3">
        <v>1385</v>
      </c>
      <c r="D1389" s="10">
        <v>25</v>
      </c>
      <c r="E1389" s="9">
        <v>19</v>
      </c>
      <c r="F1389" s="9">
        <v>6</v>
      </c>
      <c r="G1389" s="9" t="s">
        <v>311</v>
      </c>
      <c r="H1389" s="18">
        <v>0.1</v>
      </c>
      <c r="I1389">
        <v>2.7781327762710362E-6</v>
      </c>
      <c r="J1389" s="18">
        <v>24.95</v>
      </c>
      <c r="K1389" s="18">
        <v>27.13</v>
      </c>
      <c r="L1389" s="18">
        <v>0.91964614817545154</v>
      </c>
      <c r="M1389" s="18">
        <v>28.5</v>
      </c>
      <c r="N1389" s="18">
        <v>1050.78</v>
      </c>
      <c r="O1389" s="18">
        <v>4.4000000000000021</v>
      </c>
      <c r="P1389" s="18">
        <v>0.94885361552028213</v>
      </c>
      <c r="Q1389" s="8">
        <v>26.9</v>
      </c>
      <c r="R1389" s="8">
        <v>28.5</v>
      </c>
      <c r="S1389" s="8">
        <v>28.35</v>
      </c>
      <c r="T1389" s="8">
        <v>28.8</v>
      </c>
      <c r="U1389" s="8">
        <v>29.15</v>
      </c>
      <c r="V1389" s="8">
        <v>29.1</v>
      </c>
      <c r="W1389" s="8">
        <v>29.35</v>
      </c>
      <c r="X1389" s="38" t="s">
        <v>222</v>
      </c>
      <c r="Y1389" s="8">
        <v>200.14999999999998</v>
      </c>
      <c r="Z1389" s="8">
        <v>200.14999999999998</v>
      </c>
      <c r="AA1389">
        <v>81573.070000000007</v>
      </c>
      <c r="AB1389">
        <v>165434.76</v>
      </c>
      <c r="AC1389">
        <v>207072.43</v>
      </c>
      <c r="AD1389">
        <v>192851.48</v>
      </c>
      <c r="AE1389">
        <v>194185.36</v>
      </c>
      <c r="AF1389" s="38">
        <v>73010.850000000006</v>
      </c>
      <c r="AG1389" s="38">
        <v>81573.070000000007</v>
      </c>
    </row>
    <row r="1390" spans="2:33" x14ac:dyDescent="0.25">
      <c r="B1390" s="25">
        <v>40081</v>
      </c>
      <c r="C1390" s="3">
        <v>1386</v>
      </c>
      <c r="D1390" s="10">
        <v>25</v>
      </c>
      <c r="E1390" s="9">
        <v>18</v>
      </c>
      <c r="F1390" s="9">
        <v>7</v>
      </c>
      <c r="G1390" s="9" t="s">
        <v>311</v>
      </c>
      <c r="H1390" s="18">
        <v>0.1</v>
      </c>
      <c r="I1390">
        <v>2.7781327762710362E-6</v>
      </c>
      <c r="J1390" s="18">
        <v>25.61</v>
      </c>
      <c r="K1390" s="18">
        <v>27.21</v>
      </c>
      <c r="L1390" s="18">
        <v>0.94119808893789048</v>
      </c>
      <c r="M1390" s="18">
        <v>28.47</v>
      </c>
      <c r="N1390" s="18">
        <v>1044.3800000000001</v>
      </c>
      <c r="O1390" s="18">
        <v>3.8900000000000006</v>
      </c>
      <c r="P1390" s="18">
        <v>0.95238095238095233</v>
      </c>
      <c r="Q1390" s="8">
        <v>27</v>
      </c>
      <c r="R1390" s="8">
        <v>28.55</v>
      </c>
      <c r="S1390" s="8">
        <v>28.35</v>
      </c>
      <c r="T1390" s="8">
        <v>28.85</v>
      </c>
      <c r="U1390" s="8">
        <v>29.25</v>
      </c>
      <c r="V1390" s="8">
        <v>29.2</v>
      </c>
      <c r="W1390" s="8">
        <v>29.5</v>
      </c>
      <c r="X1390" s="38" t="s">
        <v>222</v>
      </c>
      <c r="Y1390" s="8">
        <v>200.7</v>
      </c>
      <c r="Z1390" s="8">
        <v>200.7</v>
      </c>
      <c r="AA1390">
        <v>81829.820000000007</v>
      </c>
      <c r="AB1390">
        <v>165644.5</v>
      </c>
      <c r="AC1390">
        <v>207174.81</v>
      </c>
      <c r="AD1390">
        <v>193279.12</v>
      </c>
      <c r="AE1390">
        <v>194804.95</v>
      </c>
      <c r="AF1390" s="38">
        <v>73240.44</v>
      </c>
      <c r="AG1390" s="38">
        <v>81829.820000000007</v>
      </c>
    </row>
    <row r="1391" spans="2:33" x14ac:dyDescent="0.25">
      <c r="B1391" s="25">
        <v>40084</v>
      </c>
      <c r="C1391" s="3">
        <v>1387</v>
      </c>
      <c r="D1391" s="10">
        <v>25</v>
      </c>
      <c r="E1391" s="9">
        <v>17</v>
      </c>
      <c r="F1391" s="9">
        <v>8</v>
      </c>
      <c r="G1391" s="9" t="s">
        <v>311</v>
      </c>
      <c r="H1391" s="18">
        <v>0.1</v>
      </c>
      <c r="I1391">
        <v>8.3344214827363317E-6</v>
      </c>
      <c r="J1391" s="18">
        <v>24.88</v>
      </c>
      <c r="K1391" s="18">
        <v>26.27</v>
      </c>
      <c r="L1391" s="18">
        <v>0.94708793300342597</v>
      </c>
      <c r="M1391" s="18">
        <v>27.84</v>
      </c>
      <c r="N1391" s="18">
        <v>1062.98</v>
      </c>
      <c r="O1391" s="18">
        <v>4.07</v>
      </c>
      <c r="P1391" s="18">
        <v>0.92985611510791366</v>
      </c>
      <c r="Q1391" s="8">
        <v>25.85</v>
      </c>
      <c r="R1391" s="8">
        <v>27.95</v>
      </c>
      <c r="S1391" s="8">
        <v>27.8</v>
      </c>
      <c r="T1391" s="8">
        <v>28.45</v>
      </c>
      <c r="U1391" s="8">
        <v>28.7</v>
      </c>
      <c r="V1391" s="8">
        <v>28.65</v>
      </c>
      <c r="W1391" s="8">
        <v>28.95</v>
      </c>
      <c r="X1391" s="38" t="s">
        <v>222</v>
      </c>
      <c r="Y1391" s="8">
        <v>196.35</v>
      </c>
      <c r="Z1391" s="8">
        <v>196.35</v>
      </c>
      <c r="AA1391">
        <v>78931.820000000007</v>
      </c>
      <c r="AB1391">
        <v>162249.95000000001</v>
      </c>
      <c r="AC1391">
        <v>203528.63</v>
      </c>
      <c r="AD1391">
        <v>190292.63</v>
      </c>
      <c r="AE1391">
        <v>191360.51</v>
      </c>
      <c r="AF1391" s="38">
        <v>70646.02</v>
      </c>
      <c r="AG1391" s="38">
        <v>78931.820000000007</v>
      </c>
    </row>
    <row r="1392" spans="2:33" x14ac:dyDescent="0.25">
      <c r="B1392" s="25">
        <v>40085</v>
      </c>
      <c r="C1392" s="3">
        <v>1388</v>
      </c>
      <c r="D1392" s="10">
        <v>25</v>
      </c>
      <c r="E1392" s="9">
        <v>16</v>
      </c>
      <c r="F1392" s="9">
        <v>9</v>
      </c>
      <c r="G1392" s="9" t="s">
        <v>311</v>
      </c>
      <c r="H1392" s="18">
        <v>0.1</v>
      </c>
      <c r="I1392">
        <v>3.1949139418507855E-6</v>
      </c>
      <c r="J1392" s="18">
        <v>25.19</v>
      </c>
      <c r="K1392" s="18">
        <v>26.48</v>
      </c>
      <c r="L1392" s="18">
        <v>0.95128398791540791</v>
      </c>
      <c r="M1392" s="18">
        <v>28</v>
      </c>
      <c r="N1392" s="18">
        <v>1060.6099999999999</v>
      </c>
      <c r="O1392" s="18">
        <v>3.759999999999998</v>
      </c>
      <c r="P1392" s="18">
        <v>0.92998204667863549</v>
      </c>
      <c r="Q1392" s="8">
        <v>25.9</v>
      </c>
      <c r="R1392" s="8">
        <v>27.85</v>
      </c>
      <c r="S1392" s="8">
        <v>27.85</v>
      </c>
      <c r="T1392" s="8">
        <v>28.5</v>
      </c>
      <c r="U1392" s="8">
        <v>28.85</v>
      </c>
      <c r="V1392" s="8">
        <v>28.7</v>
      </c>
      <c r="W1392" s="8">
        <v>28.95</v>
      </c>
      <c r="X1392" s="38" t="s">
        <v>222</v>
      </c>
      <c r="Y1392" s="8">
        <v>196.59999999999997</v>
      </c>
      <c r="Z1392" s="8">
        <v>196.59999999999997</v>
      </c>
      <c r="AA1392">
        <v>78920.210000000006</v>
      </c>
      <c r="AB1392">
        <v>161982.92000000001</v>
      </c>
      <c r="AC1392">
        <v>203892.28</v>
      </c>
      <c r="AD1392">
        <v>190866.65</v>
      </c>
      <c r="AE1392">
        <v>191877.47</v>
      </c>
      <c r="AF1392" s="38">
        <v>70635.399999999994</v>
      </c>
      <c r="AG1392" s="38">
        <v>78920.210000000006</v>
      </c>
    </row>
    <row r="1393" spans="2:33" x14ac:dyDescent="0.25">
      <c r="B1393" s="25">
        <v>40086</v>
      </c>
      <c r="C1393" s="3">
        <v>1389</v>
      </c>
      <c r="D1393" s="10">
        <v>25</v>
      </c>
      <c r="E1393" s="9">
        <v>15</v>
      </c>
      <c r="F1393" s="9">
        <v>10</v>
      </c>
      <c r="G1393" s="9" t="s">
        <v>311</v>
      </c>
      <c r="H1393" s="18">
        <v>0.1</v>
      </c>
      <c r="I1393">
        <v>3.1949139418507855E-6</v>
      </c>
      <c r="J1393" s="18">
        <v>25.61</v>
      </c>
      <c r="K1393" s="18">
        <v>26.66</v>
      </c>
      <c r="L1393" s="18">
        <v>0.96061515378844708</v>
      </c>
      <c r="M1393" s="18">
        <v>27.77</v>
      </c>
      <c r="N1393" s="18">
        <v>1057.08</v>
      </c>
      <c r="O1393" s="18">
        <v>3.4400000000000013</v>
      </c>
      <c r="P1393" s="18">
        <v>0.93594306049822062</v>
      </c>
      <c r="Q1393" s="8">
        <v>26.3</v>
      </c>
      <c r="R1393" s="8">
        <v>27.95</v>
      </c>
      <c r="S1393" s="8">
        <v>28.1</v>
      </c>
      <c r="T1393" s="8">
        <v>28.65</v>
      </c>
      <c r="U1393" s="8">
        <v>29</v>
      </c>
      <c r="V1393" s="8">
        <v>28.8</v>
      </c>
      <c r="W1393" s="8">
        <v>29.05</v>
      </c>
      <c r="X1393" s="38" t="s">
        <v>222</v>
      </c>
      <c r="Y1393" s="8">
        <v>197.85000000000002</v>
      </c>
      <c r="Z1393" s="8">
        <v>197.85000000000002</v>
      </c>
      <c r="AA1393">
        <v>79748.710000000006</v>
      </c>
      <c r="AB1393">
        <v>162914.04</v>
      </c>
      <c r="AC1393">
        <v>205416.14</v>
      </c>
      <c r="AD1393">
        <v>191866.91</v>
      </c>
      <c r="AE1393">
        <v>192723.65</v>
      </c>
      <c r="AF1393" s="38">
        <v>71376.7</v>
      </c>
      <c r="AG1393" s="38">
        <v>79748.710000000006</v>
      </c>
    </row>
    <row r="1394" spans="2:33" x14ac:dyDescent="0.25">
      <c r="B1394" s="25">
        <v>40087</v>
      </c>
      <c r="C1394" s="3">
        <v>1390</v>
      </c>
      <c r="D1394" s="10">
        <v>25</v>
      </c>
      <c r="E1394" s="9">
        <v>14</v>
      </c>
      <c r="F1394" s="9">
        <v>11</v>
      </c>
      <c r="G1394" s="9" t="s">
        <v>311</v>
      </c>
      <c r="H1394" s="18">
        <v>0.1</v>
      </c>
      <c r="I1394">
        <v>3.1949139418507855E-6</v>
      </c>
      <c r="J1394" s="18">
        <v>28.27</v>
      </c>
      <c r="K1394" s="18">
        <v>28.33</v>
      </c>
      <c r="L1394" s="18">
        <v>0.997882103776915</v>
      </c>
      <c r="M1394" s="18">
        <v>29.28</v>
      </c>
      <c r="N1394" s="18">
        <v>1029.8499999999999</v>
      </c>
      <c r="O1394" s="18">
        <v>1.4299999999999997</v>
      </c>
      <c r="P1394" s="18">
        <v>0.96360485268630847</v>
      </c>
      <c r="Q1394" s="8">
        <v>27.8</v>
      </c>
      <c r="R1394" s="8">
        <v>28.75</v>
      </c>
      <c r="S1394" s="8">
        <v>28.85</v>
      </c>
      <c r="T1394" s="8">
        <v>29.35</v>
      </c>
      <c r="U1394" s="8">
        <v>29.7</v>
      </c>
      <c r="V1394" s="8">
        <v>29.5</v>
      </c>
      <c r="W1394" s="8">
        <v>29.7</v>
      </c>
      <c r="X1394" s="38" t="s">
        <v>222</v>
      </c>
      <c r="Y1394" s="8">
        <v>203.64999999999998</v>
      </c>
      <c r="Z1394" s="8">
        <v>203.64999999999998</v>
      </c>
      <c r="AA1394">
        <v>83266.34</v>
      </c>
      <c r="AB1394">
        <v>167438.66</v>
      </c>
      <c r="AC1394">
        <v>210693.17</v>
      </c>
      <c r="AD1394">
        <v>196530.31</v>
      </c>
      <c r="AE1394">
        <v>197347.36</v>
      </c>
      <c r="AF1394" s="38">
        <v>74524.820000000007</v>
      </c>
      <c r="AG1394" s="38">
        <v>83266.34</v>
      </c>
    </row>
    <row r="1395" spans="2:33" x14ac:dyDescent="0.25">
      <c r="B1395" s="25">
        <v>40088</v>
      </c>
      <c r="C1395" s="3">
        <v>1391</v>
      </c>
      <c r="D1395" s="10">
        <v>25</v>
      </c>
      <c r="E1395" s="9">
        <v>13</v>
      </c>
      <c r="F1395" s="9">
        <v>12</v>
      </c>
      <c r="G1395" s="9" t="s">
        <v>311</v>
      </c>
      <c r="H1395" s="18">
        <v>0.1</v>
      </c>
      <c r="I1395">
        <v>3.1949139418507855E-6</v>
      </c>
      <c r="J1395" s="18">
        <v>28.68</v>
      </c>
      <c r="K1395" s="18">
        <v>28.8</v>
      </c>
      <c r="L1395" s="18">
        <v>0.99583333333333335</v>
      </c>
      <c r="M1395" s="18">
        <v>29.66</v>
      </c>
      <c r="N1395" s="18">
        <v>1025.21</v>
      </c>
      <c r="O1395" s="18">
        <v>0.87000000000000099</v>
      </c>
      <c r="P1395" s="18">
        <v>0.96034482758620698</v>
      </c>
      <c r="Q1395" s="8">
        <v>27.85</v>
      </c>
      <c r="R1395" s="8">
        <v>28.8</v>
      </c>
      <c r="S1395" s="8">
        <v>29</v>
      </c>
      <c r="T1395" s="8">
        <v>29.35</v>
      </c>
      <c r="U1395" s="8">
        <v>29.7</v>
      </c>
      <c r="V1395" s="8">
        <v>29.35</v>
      </c>
      <c r="W1395" s="8">
        <v>29.55</v>
      </c>
      <c r="X1395" s="38" t="s">
        <v>222</v>
      </c>
      <c r="Y1395" s="8">
        <v>203.6</v>
      </c>
      <c r="Z1395" s="8">
        <v>203.6</v>
      </c>
      <c r="AA1395">
        <v>83413.95</v>
      </c>
      <c r="AB1395">
        <v>168008.99</v>
      </c>
      <c r="AC1395">
        <v>211258.78</v>
      </c>
      <c r="AD1395">
        <v>196530.94</v>
      </c>
      <c r="AE1395">
        <v>196854.17</v>
      </c>
      <c r="AF1395" s="38">
        <v>74656.69</v>
      </c>
      <c r="AG1395" s="38">
        <v>83413.95</v>
      </c>
    </row>
    <row r="1396" spans="2:33" x14ac:dyDescent="0.25">
      <c r="B1396" s="25">
        <v>40091</v>
      </c>
      <c r="C1396" s="3">
        <v>1392</v>
      </c>
      <c r="D1396" s="10">
        <v>25</v>
      </c>
      <c r="E1396" s="9">
        <v>12</v>
      </c>
      <c r="F1396" s="9">
        <v>13</v>
      </c>
      <c r="G1396" s="9" t="s">
        <v>311</v>
      </c>
      <c r="H1396" s="18">
        <v>0.1</v>
      </c>
      <c r="I1396">
        <v>9.5847724479458662E-6</v>
      </c>
      <c r="J1396" s="18">
        <v>26.84</v>
      </c>
      <c r="K1396" s="18">
        <v>27.61</v>
      </c>
      <c r="L1396" s="18">
        <v>0.97211155378486058</v>
      </c>
      <c r="M1396" s="18">
        <v>28.73</v>
      </c>
      <c r="N1396" s="18">
        <v>1040.46</v>
      </c>
      <c r="O1396" s="18">
        <v>2.41</v>
      </c>
      <c r="P1396" s="18">
        <v>0.94532627865961194</v>
      </c>
      <c r="Q1396" s="8">
        <v>26.8</v>
      </c>
      <c r="R1396" s="8">
        <v>27.95</v>
      </c>
      <c r="S1396" s="8">
        <v>28.35</v>
      </c>
      <c r="T1396" s="8">
        <v>28.8</v>
      </c>
      <c r="U1396" s="8">
        <v>29.15</v>
      </c>
      <c r="V1396" s="8">
        <v>28.95</v>
      </c>
      <c r="W1396" s="8">
        <v>29.25</v>
      </c>
      <c r="X1396" s="38" t="s">
        <v>222</v>
      </c>
      <c r="Y1396" s="8">
        <v>199.24999999999997</v>
      </c>
      <c r="Z1396" s="8">
        <v>199.24999999999997</v>
      </c>
      <c r="AA1396">
        <v>80630.75</v>
      </c>
      <c r="AB1396">
        <v>163674.35999999999</v>
      </c>
      <c r="AC1396">
        <v>206931.67</v>
      </c>
      <c r="AD1396">
        <v>192872.66</v>
      </c>
      <c r="AE1396">
        <v>193808.85</v>
      </c>
      <c r="AF1396" s="38">
        <v>72164.97</v>
      </c>
      <c r="AG1396" s="38">
        <v>80630.75</v>
      </c>
    </row>
    <row r="1397" spans="2:33" x14ac:dyDescent="0.25">
      <c r="B1397" s="25">
        <v>40092</v>
      </c>
      <c r="C1397" s="3">
        <v>1393</v>
      </c>
      <c r="D1397" s="10">
        <v>25</v>
      </c>
      <c r="E1397" s="9">
        <v>11</v>
      </c>
      <c r="F1397" s="9">
        <v>14</v>
      </c>
      <c r="G1397" s="9" t="s">
        <v>311</v>
      </c>
      <c r="H1397" s="18">
        <v>0.1</v>
      </c>
      <c r="I1397">
        <v>2.0835330114543638E-6</v>
      </c>
      <c r="J1397" s="18">
        <v>25.7</v>
      </c>
      <c r="K1397" s="18">
        <v>26.73</v>
      </c>
      <c r="L1397" s="18">
        <v>0.96146651702207253</v>
      </c>
      <c r="M1397" s="18">
        <v>28.06</v>
      </c>
      <c r="N1397" s="18">
        <v>1054.72</v>
      </c>
      <c r="O1397" s="18">
        <v>3.0500000000000007</v>
      </c>
      <c r="P1397" s="18">
        <v>0.93693693693693691</v>
      </c>
      <c r="Q1397" s="8">
        <v>26</v>
      </c>
      <c r="R1397" s="8">
        <v>27.45</v>
      </c>
      <c r="S1397" s="8">
        <v>27.75</v>
      </c>
      <c r="T1397" s="8">
        <v>28.25</v>
      </c>
      <c r="U1397" s="8">
        <v>28.55</v>
      </c>
      <c r="V1397" s="8">
        <v>28.45</v>
      </c>
      <c r="W1397" s="8">
        <v>28.75</v>
      </c>
      <c r="X1397" s="38" t="s">
        <v>222</v>
      </c>
      <c r="Y1397" s="8">
        <v>195.2</v>
      </c>
      <c r="Z1397" s="8">
        <v>195.2</v>
      </c>
      <c r="AA1397">
        <v>78774.100000000006</v>
      </c>
      <c r="AB1397">
        <v>160444.67000000001</v>
      </c>
      <c r="AC1397">
        <v>202793.76</v>
      </c>
      <c r="AD1397">
        <v>189028.38</v>
      </c>
      <c r="AE1397">
        <v>190202.25</v>
      </c>
      <c r="AF1397" s="38">
        <v>70503.100000000006</v>
      </c>
      <c r="AG1397" s="38">
        <v>78774.100000000006</v>
      </c>
    </row>
    <row r="1398" spans="2:33" x14ac:dyDescent="0.25">
      <c r="B1398" s="25">
        <v>40093</v>
      </c>
      <c r="C1398" s="3">
        <v>1394</v>
      </c>
      <c r="D1398" s="10">
        <v>25</v>
      </c>
      <c r="E1398" s="9">
        <v>10</v>
      </c>
      <c r="F1398" s="9">
        <v>15</v>
      </c>
      <c r="G1398" s="9" t="s">
        <v>311</v>
      </c>
      <c r="H1398" s="18">
        <v>0.1</v>
      </c>
      <c r="I1398">
        <v>2.0835330114543638E-6</v>
      </c>
      <c r="J1398" s="18">
        <v>24.68</v>
      </c>
      <c r="K1398" s="18">
        <v>26.12</v>
      </c>
      <c r="L1398" s="18">
        <v>0.94486983154670745</v>
      </c>
      <c r="M1398" s="18">
        <v>27.59</v>
      </c>
      <c r="N1398" s="18">
        <v>1057.58</v>
      </c>
      <c r="O1398" s="18">
        <v>4.120000000000001</v>
      </c>
      <c r="P1398" s="18">
        <v>0.91862567811934903</v>
      </c>
      <c r="Q1398" s="8">
        <v>25.4</v>
      </c>
      <c r="R1398" s="8">
        <v>27.35</v>
      </c>
      <c r="S1398" s="8">
        <v>27.65</v>
      </c>
      <c r="T1398" s="8">
        <v>28.05</v>
      </c>
      <c r="U1398" s="8">
        <v>28.45</v>
      </c>
      <c r="V1398" s="8">
        <v>28.35</v>
      </c>
      <c r="W1398" s="8">
        <v>28.8</v>
      </c>
      <c r="X1398" s="38" t="s">
        <v>222</v>
      </c>
      <c r="Y1398" s="8">
        <v>194.05</v>
      </c>
      <c r="Z1398" s="8">
        <v>194.05</v>
      </c>
      <c r="AA1398">
        <v>77894.759999999995</v>
      </c>
      <c r="AB1398">
        <v>159864.31</v>
      </c>
      <c r="AC1398">
        <v>201637.43</v>
      </c>
      <c r="AD1398">
        <v>188097.93</v>
      </c>
      <c r="AE1398">
        <v>189646.82</v>
      </c>
      <c r="AF1398" s="38">
        <v>69715.94</v>
      </c>
      <c r="AG1398" s="38">
        <v>77894.759999999995</v>
      </c>
    </row>
    <row r="1399" spans="2:33" x14ac:dyDescent="0.25">
      <c r="B1399" s="25">
        <v>40094</v>
      </c>
      <c r="C1399" s="3">
        <v>1395</v>
      </c>
      <c r="D1399" s="10">
        <v>25</v>
      </c>
      <c r="E1399" s="9">
        <v>9</v>
      </c>
      <c r="F1399" s="9">
        <v>16</v>
      </c>
      <c r="G1399" s="9" t="s">
        <v>311</v>
      </c>
      <c r="H1399" s="18">
        <v>0.1</v>
      </c>
      <c r="I1399">
        <v>2.0835330114543638E-6</v>
      </c>
      <c r="J1399" s="18">
        <v>24.18</v>
      </c>
      <c r="K1399" s="18">
        <v>25.74</v>
      </c>
      <c r="L1399" s="18">
        <v>0.93939393939393945</v>
      </c>
      <c r="M1399" s="18">
        <v>27.32</v>
      </c>
      <c r="N1399" s="18">
        <v>1065.48</v>
      </c>
      <c r="O1399" s="18">
        <v>4.1700000000000017</v>
      </c>
      <c r="P1399" s="18">
        <v>0.91758241758241754</v>
      </c>
      <c r="Q1399" s="8">
        <v>25.05</v>
      </c>
      <c r="R1399" s="8">
        <v>27.05</v>
      </c>
      <c r="S1399" s="8">
        <v>27.3</v>
      </c>
      <c r="T1399" s="8">
        <v>27.8</v>
      </c>
      <c r="U1399" s="8">
        <v>28.2</v>
      </c>
      <c r="V1399" s="8">
        <v>28.1</v>
      </c>
      <c r="W1399" s="8">
        <v>28.35</v>
      </c>
      <c r="X1399" s="38" t="s">
        <v>222</v>
      </c>
      <c r="Y1399" s="8">
        <v>191.85</v>
      </c>
      <c r="Z1399" s="8">
        <v>191.85</v>
      </c>
      <c r="AA1399">
        <v>76965.38</v>
      </c>
      <c r="AB1399">
        <v>157937.59</v>
      </c>
      <c r="AC1399">
        <v>199571.33</v>
      </c>
      <c r="AD1399">
        <v>186437.03</v>
      </c>
      <c r="AE1399">
        <v>187695.85</v>
      </c>
      <c r="AF1399" s="38">
        <v>68884</v>
      </c>
      <c r="AG1399" s="38">
        <v>76965.38</v>
      </c>
    </row>
    <row r="1400" spans="2:33" x14ac:dyDescent="0.25">
      <c r="B1400" s="25">
        <v>40095</v>
      </c>
      <c r="C1400" s="3">
        <v>1396</v>
      </c>
      <c r="D1400" s="10">
        <v>25</v>
      </c>
      <c r="E1400" s="9">
        <v>8</v>
      </c>
      <c r="F1400" s="9">
        <v>-8</v>
      </c>
      <c r="G1400" s="9" t="s">
        <v>311</v>
      </c>
      <c r="H1400" s="18">
        <v>0.1</v>
      </c>
      <c r="I1400">
        <v>2.0835330114543638E-6</v>
      </c>
      <c r="J1400" s="18">
        <v>23.12</v>
      </c>
      <c r="K1400" s="18">
        <v>25.08</v>
      </c>
      <c r="L1400" s="18">
        <v>0.9218500797448167</v>
      </c>
      <c r="M1400" s="18">
        <v>26.75</v>
      </c>
      <c r="N1400" s="18">
        <v>1071.49</v>
      </c>
      <c r="O1400" s="18">
        <v>5.0299999999999976</v>
      </c>
      <c r="P1400" s="18">
        <v>0.90757855822550837</v>
      </c>
      <c r="Q1400" s="8">
        <v>24.55</v>
      </c>
      <c r="R1400" s="8">
        <v>26.5</v>
      </c>
      <c r="S1400" s="8">
        <v>27.05</v>
      </c>
      <c r="T1400" s="8">
        <v>27.55</v>
      </c>
      <c r="U1400" s="8">
        <v>27.9</v>
      </c>
      <c r="V1400" s="8">
        <v>27.85</v>
      </c>
      <c r="W1400" s="8">
        <v>28.15</v>
      </c>
      <c r="X1400" s="38" t="s">
        <v>222</v>
      </c>
      <c r="Y1400" s="8">
        <v>189.54999999999998</v>
      </c>
      <c r="Z1400" s="8">
        <v>189.54999999999998</v>
      </c>
      <c r="AA1400">
        <v>75409.33</v>
      </c>
      <c r="AB1400">
        <v>155930.34</v>
      </c>
      <c r="AC1400">
        <v>197766.65</v>
      </c>
      <c r="AD1400">
        <v>184551.26</v>
      </c>
      <c r="AE1400">
        <v>185994.23999999999</v>
      </c>
      <c r="AF1400" s="38">
        <v>67491.19</v>
      </c>
      <c r="AG1400" s="38">
        <v>75409.33</v>
      </c>
    </row>
    <row r="1401" spans="2:33" x14ac:dyDescent="0.25">
      <c r="B1401" s="25">
        <v>40098</v>
      </c>
      <c r="C1401" s="3">
        <v>1397</v>
      </c>
      <c r="D1401" s="10">
        <v>25</v>
      </c>
      <c r="E1401" s="9">
        <v>7</v>
      </c>
      <c r="F1401" s="9">
        <v>-7</v>
      </c>
      <c r="G1401" s="9" t="s">
        <v>311</v>
      </c>
      <c r="H1401" s="18">
        <v>0.1</v>
      </c>
      <c r="I1401">
        <v>6.2506120577232593E-6</v>
      </c>
      <c r="J1401" s="18">
        <v>23.01</v>
      </c>
      <c r="K1401" s="18">
        <v>25.17</v>
      </c>
      <c r="L1401" s="18">
        <v>0.91418355184743738</v>
      </c>
      <c r="M1401" s="18">
        <v>26.75</v>
      </c>
      <c r="N1401" s="18">
        <v>1076.19</v>
      </c>
      <c r="O1401" s="18">
        <v>4.84</v>
      </c>
      <c r="P1401" s="18">
        <v>0.90583804143126179</v>
      </c>
      <c r="Q1401" s="8">
        <v>24.05</v>
      </c>
      <c r="R1401" s="8">
        <v>25.75</v>
      </c>
      <c r="S1401" s="8">
        <v>26.55</v>
      </c>
      <c r="T1401" s="8">
        <v>27.15</v>
      </c>
      <c r="U1401" s="8">
        <v>27.65</v>
      </c>
      <c r="V1401" s="8">
        <v>27.55</v>
      </c>
      <c r="W1401" s="8">
        <v>27.85</v>
      </c>
      <c r="X1401" s="38" t="s">
        <v>222</v>
      </c>
      <c r="Y1401" s="8">
        <v>186.55</v>
      </c>
      <c r="Z1401" s="8">
        <v>186.55</v>
      </c>
      <c r="AA1401">
        <v>73434.06</v>
      </c>
      <c r="AB1401">
        <v>152626.72</v>
      </c>
      <c r="AC1401">
        <v>194679.81</v>
      </c>
      <c r="AD1401">
        <v>182614.1</v>
      </c>
      <c r="AE1401">
        <v>184045.1</v>
      </c>
      <c r="AF1401" s="38">
        <v>65722.91</v>
      </c>
      <c r="AG1401" s="38">
        <v>73434.06</v>
      </c>
    </row>
    <row r="1402" spans="2:33" x14ac:dyDescent="0.25">
      <c r="B1402" s="25">
        <v>40099</v>
      </c>
      <c r="C1402" s="3">
        <v>1398</v>
      </c>
      <c r="D1402" s="10">
        <v>25</v>
      </c>
      <c r="E1402" s="9">
        <v>6</v>
      </c>
      <c r="F1402" s="9">
        <v>-6</v>
      </c>
      <c r="G1402" s="9" t="s">
        <v>311</v>
      </c>
      <c r="H1402" s="18">
        <v>0.1</v>
      </c>
      <c r="I1402">
        <v>2.0835330114543638E-6</v>
      </c>
      <c r="J1402" s="18">
        <v>22.99</v>
      </c>
      <c r="K1402" s="18">
        <v>25.09</v>
      </c>
      <c r="L1402" s="18">
        <v>0.91630131526504577</v>
      </c>
      <c r="M1402" s="18">
        <v>26.79</v>
      </c>
      <c r="N1402" s="18">
        <v>1073.19</v>
      </c>
      <c r="O1402" s="18">
        <v>4.860000000000003</v>
      </c>
      <c r="P1402" s="18">
        <v>0.89204545454545459</v>
      </c>
      <c r="Q1402" s="8">
        <v>23.55</v>
      </c>
      <c r="R1402" s="8">
        <v>25.6</v>
      </c>
      <c r="S1402" s="8">
        <v>26.4</v>
      </c>
      <c r="T1402" s="8">
        <v>27.1</v>
      </c>
      <c r="U1402" s="8">
        <v>27.5</v>
      </c>
      <c r="V1402" s="8">
        <v>27.55</v>
      </c>
      <c r="W1402" s="8">
        <v>27.85</v>
      </c>
      <c r="X1402" s="38" t="s">
        <v>222</v>
      </c>
      <c r="Y1402" s="8">
        <v>185.55</v>
      </c>
      <c r="Z1402" s="8">
        <v>185.55</v>
      </c>
      <c r="AA1402">
        <v>72756.149999999994</v>
      </c>
      <c r="AB1402">
        <v>151758.46</v>
      </c>
      <c r="AC1402">
        <v>194146.77</v>
      </c>
      <c r="AD1402">
        <v>181778.69</v>
      </c>
      <c r="AE1402">
        <v>183685.75</v>
      </c>
      <c r="AF1402" s="38">
        <v>65116.05</v>
      </c>
      <c r="AG1402" s="38">
        <v>72756.149999999994</v>
      </c>
    </row>
    <row r="1403" spans="2:33" x14ac:dyDescent="0.25">
      <c r="B1403" s="25">
        <v>40100</v>
      </c>
      <c r="C1403" s="3">
        <v>1399</v>
      </c>
      <c r="D1403" s="10">
        <v>25</v>
      </c>
      <c r="E1403" s="9">
        <v>5</v>
      </c>
      <c r="F1403" s="9">
        <v>-5</v>
      </c>
      <c r="G1403" s="9" t="s">
        <v>311</v>
      </c>
      <c r="H1403" s="18">
        <v>0.1</v>
      </c>
      <c r="I1403">
        <v>1.9446183847637855E-6</v>
      </c>
      <c r="J1403" s="18">
        <v>22.86</v>
      </c>
      <c r="K1403" s="18">
        <v>24.58</v>
      </c>
      <c r="L1403" s="18">
        <v>0.93002441008950365</v>
      </c>
      <c r="M1403" s="18">
        <v>26.58</v>
      </c>
      <c r="N1403" s="18">
        <v>1092.02</v>
      </c>
      <c r="O1403" s="18">
        <v>5.0399999999999991</v>
      </c>
      <c r="P1403" s="18">
        <v>0.88740458015267176</v>
      </c>
      <c r="Q1403" s="8">
        <v>23.25</v>
      </c>
      <c r="R1403" s="8">
        <v>25.4</v>
      </c>
      <c r="S1403" s="8">
        <v>26.2</v>
      </c>
      <c r="T1403" s="8">
        <v>27.1</v>
      </c>
      <c r="U1403" s="8">
        <v>27.45</v>
      </c>
      <c r="V1403" s="8">
        <v>27.55</v>
      </c>
      <c r="W1403" s="8">
        <v>27.9</v>
      </c>
      <c r="X1403" s="38" t="s">
        <v>222</v>
      </c>
      <c r="Y1403" s="8">
        <v>184.85</v>
      </c>
      <c r="Z1403" s="8">
        <v>184.85</v>
      </c>
      <c r="AA1403">
        <v>72120.87</v>
      </c>
      <c r="AB1403">
        <v>150602.06</v>
      </c>
      <c r="AC1403">
        <v>193859.1</v>
      </c>
      <c r="AD1403">
        <v>181513.87</v>
      </c>
      <c r="AE1403">
        <v>183663.91</v>
      </c>
      <c r="AF1403" s="38">
        <v>64547.35</v>
      </c>
      <c r="AG1403" s="38">
        <v>72120.87</v>
      </c>
    </row>
    <row r="1404" spans="2:33" x14ac:dyDescent="0.25">
      <c r="B1404" s="25">
        <v>40101</v>
      </c>
      <c r="C1404" s="3">
        <v>1400</v>
      </c>
      <c r="D1404" s="10">
        <v>25</v>
      </c>
      <c r="E1404" s="9">
        <v>4</v>
      </c>
      <c r="F1404" s="9">
        <v>-4</v>
      </c>
      <c r="G1404" s="9" t="s">
        <v>311</v>
      </c>
      <c r="H1404" s="18">
        <v>0.1</v>
      </c>
      <c r="I1404">
        <v>1.9446183847637855E-6</v>
      </c>
      <c r="J1404" s="18">
        <v>21.72</v>
      </c>
      <c r="K1404" s="18">
        <v>24.22</v>
      </c>
      <c r="L1404" s="18">
        <v>0.89677952105697767</v>
      </c>
      <c r="M1404" s="18">
        <v>26.16</v>
      </c>
      <c r="N1404" s="18">
        <v>1096.56</v>
      </c>
      <c r="O1404" s="18">
        <v>5.8300000000000018</v>
      </c>
      <c r="P1404" s="18">
        <v>0.8679611650485437</v>
      </c>
      <c r="Q1404" s="8">
        <v>22.35</v>
      </c>
      <c r="R1404" s="8">
        <v>24.9</v>
      </c>
      <c r="S1404" s="8">
        <v>25.75</v>
      </c>
      <c r="T1404" s="8">
        <v>26.55</v>
      </c>
      <c r="U1404" s="8">
        <v>27.1</v>
      </c>
      <c r="V1404" s="8">
        <v>27.05</v>
      </c>
      <c r="W1404" s="8">
        <v>27.55</v>
      </c>
      <c r="X1404" s="38" t="s">
        <v>222</v>
      </c>
      <c r="Y1404" s="8">
        <v>181.25000000000003</v>
      </c>
      <c r="Z1404" s="8">
        <v>181.25000000000003</v>
      </c>
      <c r="AA1404">
        <v>70497.600000000006</v>
      </c>
      <c r="AB1404">
        <v>147956.76999999999</v>
      </c>
      <c r="AC1404">
        <v>190019.12</v>
      </c>
      <c r="AD1404">
        <v>178983.07</v>
      </c>
      <c r="AE1404">
        <v>180930.57</v>
      </c>
      <c r="AF1404" s="38">
        <v>63094.42</v>
      </c>
      <c r="AG1404" s="38">
        <v>70497.600000000006</v>
      </c>
    </row>
    <row r="1405" spans="2:33" x14ac:dyDescent="0.25">
      <c r="B1405" s="25">
        <v>40102</v>
      </c>
      <c r="C1405" s="3">
        <v>1401</v>
      </c>
      <c r="D1405" s="10">
        <v>25</v>
      </c>
      <c r="E1405" s="9">
        <v>3</v>
      </c>
      <c r="F1405" s="9">
        <v>-3</v>
      </c>
      <c r="G1405" s="9" t="s">
        <v>311</v>
      </c>
      <c r="H1405" s="18">
        <v>0.1</v>
      </c>
      <c r="I1405">
        <v>1.9446183847637855E-6</v>
      </c>
      <c r="J1405" s="18">
        <v>21.43</v>
      </c>
      <c r="K1405" s="18">
        <v>24.4</v>
      </c>
      <c r="L1405" s="18">
        <v>0.87827868852459023</v>
      </c>
      <c r="M1405" s="18">
        <v>26.32</v>
      </c>
      <c r="N1405" s="18">
        <v>1087.68</v>
      </c>
      <c r="O1405" s="18">
        <v>6.2199999999999989</v>
      </c>
      <c r="P1405" s="18">
        <v>0.85796545105566224</v>
      </c>
      <c r="Q1405" s="8">
        <v>22.35</v>
      </c>
      <c r="R1405" s="8">
        <v>25.3</v>
      </c>
      <c r="S1405" s="8">
        <v>26.05</v>
      </c>
      <c r="T1405" s="8">
        <v>26.8</v>
      </c>
      <c r="U1405" s="8">
        <v>27.35</v>
      </c>
      <c r="V1405" s="8">
        <v>27.35</v>
      </c>
      <c r="W1405" s="8">
        <v>27.65</v>
      </c>
      <c r="X1405" s="38" t="s">
        <v>222</v>
      </c>
      <c r="Y1405" s="8">
        <v>182.85</v>
      </c>
      <c r="Z1405" s="8">
        <v>182.85</v>
      </c>
      <c r="AA1405">
        <v>71506.73</v>
      </c>
      <c r="AB1405">
        <v>149756.91</v>
      </c>
      <c r="AC1405">
        <v>191858.34</v>
      </c>
      <c r="AD1405">
        <v>180638.58</v>
      </c>
      <c r="AE1405">
        <v>182412.43</v>
      </c>
      <c r="AF1405" s="38">
        <v>63997.45</v>
      </c>
      <c r="AG1405" s="38">
        <v>71506.73</v>
      </c>
    </row>
    <row r="1406" spans="2:33" x14ac:dyDescent="0.25">
      <c r="B1406" s="25">
        <v>40105</v>
      </c>
      <c r="C1406" s="3">
        <v>1402</v>
      </c>
      <c r="D1406" s="10">
        <v>25</v>
      </c>
      <c r="E1406" s="9">
        <v>2</v>
      </c>
      <c r="F1406" s="9">
        <v>-2</v>
      </c>
      <c r="G1406" s="9" t="s">
        <v>311</v>
      </c>
      <c r="H1406" s="18">
        <v>0.1</v>
      </c>
      <c r="I1406">
        <v>5.8338664992163558E-6</v>
      </c>
      <c r="J1406" s="18">
        <v>21.49</v>
      </c>
      <c r="K1406" s="18">
        <v>24.15</v>
      </c>
      <c r="L1406" s="18">
        <v>0.88985507246376805</v>
      </c>
      <c r="M1406" s="18">
        <v>25.94</v>
      </c>
      <c r="N1406" s="18">
        <v>1097.9100000000001</v>
      </c>
      <c r="O1406" s="18">
        <v>5.9600000000000009</v>
      </c>
      <c r="P1406" s="18">
        <v>0.83757338551859095</v>
      </c>
      <c r="Q1406" s="8">
        <v>21.4</v>
      </c>
      <c r="R1406" s="8">
        <v>24.65</v>
      </c>
      <c r="S1406" s="8">
        <v>25.55</v>
      </c>
      <c r="T1406" s="8">
        <v>26.4</v>
      </c>
      <c r="U1406" s="8">
        <v>27.05</v>
      </c>
      <c r="V1406" s="8">
        <v>27.05</v>
      </c>
      <c r="W1406" s="8">
        <v>27.45</v>
      </c>
      <c r="X1406" s="38" t="s">
        <v>222</v>
      </c>
      <c r="Y1406" s="8">
        <v>179.54999999999998</v>
      </c>
      <c r="Z1406" s="8">
        <v>179.54999999999998</v>
      </c>
      <c r="AA1406">
        <v>69584.25</v>
      </c>
      <c r="AB1406">
        <v>146807.59</v>
      </c>
      <c r="AC1406">
        <v>188932.08</v>
      </c>
      <c r="AD1406">
        <v>178602.11</v>
      </c>
      <c r="AE1406">
        <v>180604.49</v>
      </c>
      <c r="AF1406" s="38">
        <v>62276.480000000003</v>
      </c>
      <c r="AG1406" s="38">
        <v>69584.25</v>
      </c>
    </row>
    <row r="1407" spans="2:33" x14ac:dyDescent="0.25">
      <c r="B1407" s="25">
        <v>40106</v>
      </c>
      <c r="C1407" s="3">
        <v>1403</v>
      </c>
      <c r="D1407" s="10">
        <v>25</v>
      </c>
      <c r="E1407" s="9">
        <v>1</v>
      </c>
      <c r="F1407" s="9">
        <v>-1</v>
      </c>
      <c r="G1407" s="9" t="s">
        <v>311</v>
      </c>
      <c r="H1407" s="18">
        <v>0.1</v>
      </c>
      <c r="I1407">
        <v>2.222449413613603E-6</v>
      </c>
      <c r="J1407" s="18">
        <v>20.9</v>
      </c>
      <c r="K1407" s="18">
        <v>23.72</v>
      </c>
      <c r="L1407" s="18">
        <v>0.88111298482293421</v>
      </c>
      <c r="M1407" s="18">
        <v>25.86</v>
      </c>
      <c r="N1407" s="18">
        <v>1091.06</v>
      </c>
      <c r="O1407" s="18">
        <v>6.4000000000000021</v>
      </c>
      <c r="P1407" s="18">
        <v>0.82583170254403138</v>
      </c>
      <c r="Q1407" s="8">
        <v>21.1</v>
      </c>
      <c r="R1407" s="8">
        <v>24.55</v>
      </c>
      <c r="S1407" s="8">
        <v>25.55</v>
      </c>
      <c r="T1407" s="8">
        <v>26.4</v>
      </c>
      <c r="U1407" s="8">
        <v>27</v>
      </c>
      <c r="V1407" s="8">
        <v>26.95</v>
      </c>
      <c r="W1407" s="8">
        <v>27.3</v>
      </c>
      <c r="X1407" s="38" t="s">
        <v>222</v>
      </c>
      <c r="Y1407" s="8">
        <v>178.85</v>
      </c>
      <c r="Z1407" s="8">
        <v>178.85</v>
      </c>
      <c r="AA1407">
        <v>69277.919999999998</v>
      </c>
      <c r="AB1407">
        <v>146784.9</v>
      </c>
      <c r="AC1407">
        <v>188932.5</v>
      </c>
      <c r="AD1407">
        <v>178285.27</v>
      </c>
      <c r="AE1407">
        <v>179953.45</v>
      </c>
      <c r="AF1407" s="38">
        <v>62002.18</v>
      </c>
      <c r="AG1407" s="38">
        <v>69277.919999999998</v>
      </c>
    </row>
    <row r="1408" spans="2:33" x14ac:dyDescent="0.25">
      <c r="B1408" s="25">
        <v>40107</v>
      </c>
      <c r="C1408" s="3">
        <v>1404</v>
      </c>
      <c r="D1408" s="10">
        <v>20</v>
      </c>
      <c r="E1408" s="9">
        <v>20</v>
      </c>
      <c r="F1408" s="9">
        <v>0</v>
      </c>
      <c r="G1408" s="9" t="s">
        <v>312</v>
      </c>
      <c r="H1408" s="18">
        <v>0.1</v>
      </c>
      <c r="I1408">
        <v>2.222449413613603E-6</v>
      </c>
      <c r="J1408" s="18">
        <v>22.22</v>
      </c>
      <c r="K1408" s="18">
        <v>24.55</v>
      </c>
      <c r="L1408" s="18">
        <v>0.90509164969450095</v>
      </c>
      <c r="M1408" s="18">
        <v>26.41</v>
      </c>
      <c r="N1408" s="18">
        <v>1081.4000000000001</v>
      </c>
      <c r="O1408" s="18">
        <v>4.8300000000000018</v>
      </c>
      <c r="P1408" s="18">
        <v>0.93168880455407965</v>
      </c>
      <c r="Q1408" s="8">
        <v>24.55</v>
      </c>
      <c r="R1408" s="8">
        <v>25.65</v>
      </c>
      <c r="S1408" s="8">
        <v>26.35</v>
      </c>
      <c r="T1408" s="8">
        <v>27.05</v>
      </c>
      <c r="U1408" s="8">
        <v>26.95</v>
      </c>
      <c r="V1408" s="8">
        <v>27.2</v>
      </c>
      <c r="W1408" s="8">
        <v>27.05</v>
      </c>
      <c r="X1408" s="38" t="s">
        <v>222</v>
      </c>
      <c r="Y1408" s="8">
        <v>184.8</v>
      </c>
      <c r="Z1408" s="8">
        <v>184.8</v>
      </c>
      <c r="AA1408">
        <v>69278.070000000007</v>
      </c>
      <c r="AB1408">
        <v>147359.73000000001</v>
      </c>
      <c r="AC1408">
        <v>188575.09</v>
      </c>
      <c r="AD1408">
        <v>178615.82</v>
      </c>
      <c r="AE1408">
        <v>179843.11</v>
      </c>
      <c r="AF1408" s="38">
        <v>62002.18</v>
      </c>
      <c r="AG1408" s="38">
        <v>69278.070000000007</v>
      </c>
    </row>
    <row r="1409" spans="2:33" x14ac:dyDescent="0.25">
      <c r="B1409" s="25">
        <v>40108</v>
      </c>
      <c r="C1409" s="3">
        <v>1405</v>
      </c>
      <c r="D1409" s="10">
        <v>20</v>
      </c>
      <c r="E1409" s="9">
        <v>19</v>
      </c>
      <c r="F1409" s="9">
        <v>1</v>
      </c>
      <c r="G1409" s="9" t="s">
        <v>312</v>
      </c>
      <c r="H1409" s="18">
        <v>0.1</v>
      </c>
      <c r="I1409">
        <v>2.222449413613603E-6</v>
      </c>
      <c r="J1409" s="18">
        <v>20.69</v>
      </c>
      <c r="K1409" s="18">
        <v>23.35</v>
      </c>
      <c r="L1409" s="18">
        <v>0.88608137044967883</v>
      </c>
      <c r="M1409" s="18">
        <v>25.59</v>
      </c>
      <c r="N1409" s="18">
        <v>1092.9100000000001</v>
      </c>
      <c r="O1409" s="18">
        <v>5.8599999999999994</v>
      </c>
      <c r="P1409" s="18">
        <v>0.91136801541425816</v>
      </c>
      <c r="Q1409" s="8">
        <v>23.65</v>
      </c>
      <c r="R1409" s="8">
        <v>25.1</v>
      </c>
      <c r="S1409" s="8">
        <v>25.95</v>
      </c>
      <c r="T1409" s="8">
        <v>26.6</v>
      </c>
      <c r="U1409" s="8">
        <v>26.6</v>
      </c>
      <c r="V1409" s="8">
        <v>26.7</v>
      </c>
      <c r="W1409" s="8">
        <v>26.55</v>
      </c>
      <c r="X1409" s="38" t="s">
        <v>222</v>
      </c>
      <c r="Y1409" s="8">
        <v>181.15</v>
      </c>
      <c r="Z1409" s="8">
        <v>181.15</v>
      </c>
      <c r="AA1409">
        <v>66793.45</v>
      </c>
      <c r="AB1409">
        <v>144247.63</v>
      </c>
      <c r="AC1409">
        <v>185698.82</v>
      </c>
      <c r="AD1409">
        <v>175677.26</v>
      </c>
      <c r="AE1409">
        <v>176958.71</v>
      </c>
      <c r="AF1409" s="38">
        <v>59778.37</v>
      </c>
      <c r="AG1409" s="38">
        <v>66793.45</v>
      </c>
    </row>
    <row r="1410" spans="2:33" x14ac:dyDescent="0.25">
      <c r="B1410" s="25">
        <v>40109</v>
      </c>
      <c r="C1410" s="3">
        <v>1406</v>
      </c>
      <c r="D1410" s="10">
        <v>20</v>
      </c>
      <c r="E1410" s="9">
        <v>18</v>
      </c>
      <c r="F1410" s="9">
        <v>2</v>
      </c>
      <c r="G1410" s="9" t="s">
        <v>312</v>
      </c>
      <c r="H1410" s="18">
        <v>0.1</v>
      </c>
      <c r="I1410">
        <v>2.222449413613603E-6</v>
      </c>
      <c r="J1410" s="18">
        <v>22.27</v>
      </c>
      <c r="K1410" s="18">
        <v>24.31</v>
      </c>
      <c r="L1410" s="18">
        <v>0.91608391608391615</v>
      </c>
      <c r="M1410" s="18">
        <v>26.28</v>
      </c>
      <c r="N1410" s="18">
        <v>1079.5999999999999</v>
      </c>
      <c r="O1410" s="18">
        <v>4.5800000000000018</v>
      </c>
      <c r="P1410" s="18">
        <v>0.91969407265774383</v>
      </c>
      <c r="Q1410" s="8">
        <v>24.05</v>
      </c>
      <c r="R1410" s="8">
        <v>25.45</v>
      </c>
      <c r="S1410" s="8">
        <v>26.15</v>
      </c>
      <c r="T1410" s="8">
        <v>26.9</v>
      </c>
      <c r="U1410" s="8">
        <v>26.9</v>
      </c>
      <c r="V1410" s="8">
        <v>27.1</v>
      </c>
      <c r="W1410" s="8">
        <v>26.85</v>
      </c>
      <c r="X1410" s="38" t="s">
        <v>222</v>
      </c>
      <c r="Y1410" s="8">
        <v>183.4</v>
      </c>
      <c r="Z1410" s="8">
        <v>183.4</v>
      </c>
      <c r="AA1410">
        <v>67902.38</v>
      </c>
      <c r="AB1410">
        <v>146166.67000000001</v>
      </c>
      <c r="AC1410">
        <v>187198.24</v>
      </c>
      <c r="AD1410">
        <v>177658.97</v>
      </c>
      <c r="AE1410">
        <v>179173.99</v>
      </c>
      <c r="AF1410" s="38">
        <v>60770.7</v>
      </c>
      <c r="AG1410" s="38">
        <v>67902.38</v>
      </c>
    </row>
    <row r="1411" spans="2:33" x14ac:dyDescent="0.25">
      <c r="B1411" s="25">
        <v>40112</v>
      </c>
      <c r="C1411" s="3">
        <v>1407</v>
      </c>
      <c r="D1411" s="10">
        <v>20</v>
      </c>
      <c r="E1411" s="9">
        <v>17</v>
      </c>
      <c r="F1411" s="9">
        <v>3</v>
      </c>
      <c r="G1411" s="9" t="s">
        <v>312</v>
      </c>
      <c r="H1411" s="18">
        <v>0.1</v>
      </c>
      <c r="I1411">
        <v>6.667363058321385E-6</v>
      </c>
      <c r="J1411" s="18">
        <v>24.31</v>
      </c>
      <c r="K1411" s="18">
        <v>25.37</v>
      </c>
      <c r="L1411" s="18">
        <v>0.95821836815135975</v>
      </c>
      <c r="M1411" s="18">
        <v>27.07</v>
      </c>
      <c r="N1411" s="18">
        <v>1066.95</v>
      </c>
      <c r="O1411" s="18">
        <v>2.9400000000000013</v>
      </c>
      <c r="P1411" s="18">
        <v>0.91947565543071164</v>
      </c>
      <c r="Q1411" s="8">
        <v>24.55</v>
      </c>
      <c r="R1411" s="8">
        <v>25.95</v>
      </c>
      <c r="S1411" s="8">
        <v>26.7</v>
      </c>
      <c r="T1411" s="8">
        <v>27.3</v>
      </c>
      <c r="U1411" s="8">
        <v>27.3</v>
      </c>
      <c r="V1411" s="8">
        <v>27.55</v>
      </c>
      <c r="W1411" s="8">
        <v>27.25</v>
      </c>
      <c r="X1411" s="38" t="s">
        <v>222</v>
      </c>
      <c r="Y1411" s="8">
        <v>186.60000000000002</v>
      </c>
      <c r="Z1411" s="8">
        <v>186.60000000000002</v>
      </c>
      <c r="AA1411">
        <v>69302.3</v>
      </c>
      <c r="AB1411">
        <v>149070.39000000001</v>
      </c>
      <c r="AC1411">
        <v>190959.49</v>
      </c>
      <c r="AD1411">
        <v>180301.92</v>
      </c>
      <c r="AE1411">
        <v>181943.89</v>
      </c>
      <c r="AF1411" s="38">
        <v>62023.19</v>
      </c>
      <c r="AG1411" s="38">
        <v>69302.3</v>
      </c>
    </row>
    <row r="1412" spans="2:33" x14ac:dyDescent="0.25">
      <c r="B1412" s="25">
        <v>40113</v>
      </c>
      <c r="C1412" s="3">
        <v>1408</v>
      </c>
      <c r="D1412" s="10">
        <v>20</v>
      </c>
      <c r="E1412" s="9">
        <v>16</v>
      </c>
      <c r="F1412" s="9">
        <v>4</v>
      </c>
      <c r="G1412" s="9" t="s">
        <v>312</v>
      </c>
      <c r="H1412" s="18">
        <v>0.1</v>
      </c>
      <c r="I1412">
        <v>2.0835330114543638E-6</v>
      </c>
      <c r="J1412" s="18">
        <v>24.83</v>
      </c>
      <c r="K1412" s="18">
        <v>25.46</v>
      </c>
      <c r="L1412" s="18">
        <v>0.97525530243519232</v>
      </c>
      <c r="M1412" s="18">
        <v>27.11</v>
      </c>
      <c r="N1412" s="18">
        <v>1063.4100000000001</v>
      </c>
      <c r="O1412" s="18">
        <v>2.5200000000000031</v>
      </c>
      <c r="P1412" s="18">
        <v>0.92669172932330812</v>
      </c>
      <c r="Q1412" s="8">
        <v>24.65</v>
      </c>
      <c r="R1412" s="8">
        <v>25.85</v>
      </c>
      <c r="S1412" s="8">
        <v>26.6</v>
      </c>
      <c r="T1412" s="8">
        <v>27.2</v>
      </c>
      <c r="U1412" s="8">
        <v>27.25</v>
      </c>
      <c r="V1412" s="8">
        <v>27.55</v>
      </c>
      <c r="W1412" s="8">
        <v>27.35</v>
      </c>
      <c r="X1412" s="38" t="s">
        <v>222</v>
      </c>
      <c r="Y1412" s="8">
        <v>186.45000000000002</v>
      </c>
      <c r="Z1412" s="8">
        <v>186.45000000000002</v>
      </c>
      <c r="AA1412">
        <v>69469.91</v>
      </c>
      <c r="AB1412">
        <v>148499.54999999999</v>
      </c>
      <c r="AC1412">
        <v>190247.88</v>
      </c>
      <c r="AD1412">
        <v>179707.89</v>
      </c>
      <c r="AE1412">
        <v>181700.61</v>
      </c>
      <c r="AF1412" s="38">
        <v>62173.06</v>
      </c>
      <c r="AG1412" s="38">
        <v>69469.91</v>
      </c>
    </row>
    <row r="1413" spans="2:33" x14ac:dyDescent="0.25">
      <c r="B1413" s="25">
        <v>40114</v>
      </c>
      <c r="C1413" s="3">
        <v>1409</v>
      </c>
      <c r="D1413" s="10">
        <v>20</v>
      </c>
      <c r="E1413" s="9">
        <v>15</v>
      </c>
      <c r="F1413" s="9">
        <v>5</v>
      </c>
      <c r="G1413" s="9" t="s">
        <v>312</v>
      </c>
      <c r="H1413" s="18">
        <v>0.1</v>
      </c>
      <c r="I1413">
        <v>2.0835330114543638E-6</v>
      </c>
      <c r="J1413" s="18">
        <v>27.91</v>
      </c>
      <c r="K1413" s="18">
        <v>27.42</v>
      </c>
      <c r="L1413" s="18">
        <v>1.0178701677607584</v>
      </c>
      <c r="M1413" s="18">
        <v>28.29</v>
      </c>
      <c r="N1413" s="18">
        <v>1042.6300000000001</v>
      </c>
      <c r="O1413" s="18">
        <v>-0.16000000000000014</v>
      </c>
      <c r="P1413" s="18">
        <v>0.96557971014492738</v>
      </c>
      <c r="Q1413" s="8">
        <v>26.65</v>
      </c>
      <c r="R1413" s="8">
        <v>26.9</v>
      </c>
      <c r="S1413" s="8">
        <v>27.6</v>
      </c>
      <c r="T1413" s="8">
        <v>27.95</v>
      </c>
      <c r="U1413" s="8">
        <v>27.9</v>
      </c>
      <c r="V1413" s="8">
        <v>27.95</v>
      </c>
      <c r="W1413" s="8">
        <v>27.75</v>
      </c>
      <c r="X1413" s="38" t="s">
        <v>222</v>
      </c>
      <c r="Y1413" s="8">
        <v>192.7</v>
      </c>
      <c r="Z1413" s="8">
        <v>192.7</v>
      </c>
      <c r="AA1413">
        <v>74377.5</v>
      </c>
      <c r="AB1413">
        <v>154417.03</v>
      </c>
      <c r="AC1413">
        <v>196915.84</v>
      </c>
      <c r="AD1413">
        <v>184496.07</v>
      </c>
      <c r="AE1413">
        <v>185493.92</v>
      </c>
      <c r="AF1413" s="38">
        <v>66565.039999999994</v>
      </c>
      <c r="AG1413" s="38">
        <v>74377.5</v>
      </c>
    </row>
    <row r="1414" spans="2:33" x14ac:dyDescent="0.25">
      <c r="B1414" s="25">
        <v>40115</v>
      </c>
      <c r="C1414" s="3">
        <v>1410</v>
      </c>
      <c r="D1414" s="10">
        <v>20</v>
      </c>
      <c r="E1414" s="9">
        <v>14</v>
      </c>
      <c r="F1414" s="9">
        <v>6</v>
      </c>
      <c r="G1414" s="9" t="s">
        <v>312</v>
      </c>
      <c r="H1414" s="18">
        <v>0.1</v>
      </c>
      <c r="I1414">
        <v>2.0835330114543638E-6</v>
      </c>
      <c r="J1414" s="18">
        <v>24.76</v>
      </c>
      <c r="K1414" s="18">
        <v>25.66</v>
      </c>
      <c r="L1414" s="18">
        <v>0.96492595479345289</v>
      </c>
      <c r="M1414" s="18">
        <v>27.12</v>
      </c>
      <c r="N1414" s="18">
        <v>1066.1099999999999</v>
      </c>
      <c r="O1414" s="18">
        <v>2.34</v>
      </c>
      <c r="P1414" s="18">
        <v>0.94172932330827064</v>
      </c>
      <c r="Q1414" s="8">
        <v>25.05</v>
      </c>
      <c r="R1414" s="8">
        <v>25.8</v>
      </c>
      <c r="S1414" s="8">
        <v>26.6</v>
      </c>
      <c r="T1414" s="8">
        <v>27.15</v>
      </c>
      <c r="U1414" s="8">
        <v>27.15</v>
      </c>
      <c r="V1414" s="8">
        <v>27.35</v>
      </c>
      <c r="W1414" s="8">
        <v>27.1</v>
      </c>
      <c r="X1414" s="38" t="s">
        <v>222</v>
      </c>
      <c r="Y1414" s="8">
        <v>186.2</v>
      </c>
      <c r="Z1414" s="8">
        <v>186.2</v>
      </c>
      <c r="AA1414">
        <v>70342.210000000006</v>
      </c>
      <c r="AB1414">
        <v>148322.69</v>
      </c>
      <c r="AC1414">
        <v>190235.11</v>
      </c>
      <c r="AD1414">
        <v>179311.94</v>
      </c>
      <c r="AE1414">
        <v>180831.48</v>
      </c>
      <c r="AF1414" s="38">
        <v>62953.47</v>
      </c>
      <c r="AG1414" s="38">
        <v>70342.210000000006</v>
      </c>
    </row>
    <row r="1415" spans="2:33" x14ac:dyDescent="0.25">
      <c r="B1415" s="25">
        <v>40116</v>
      </c>
      <c r="C1415" s="3">
        <v>1411</v>
      </c>
      <c r="D1415" s="10">
        <v>20</v>
      </c>
      <c r="E1415" s="9">
        <v>13</v>
      </c>
      <c r="F1415" s="9">
        <v>7</v>
      </c>
      <c r="G1415" s="9" t="s">
        <v>312</v>
      </c>
      <c r="H1415" s="18">
        <v>0.1</v>
      </c>
      <c r="I1415">
        <v>2.0835330114543638E-6</v>
      </c>
      <c r="J1415" s="18">
        <v>30.69</v>
      </c>
      <c r="K1415" s="18">
        <v>29.07</v>
      </c>
      <c r="L1415" s="18">
        <v>1.0557275541795665</v>
      </c>
      <c r="M1415" s="18">
        <v>29.49</v>
      </c>
      <c r="N1415" s="18">
        <v>1036.19</v>
      </c>
      <c r="O1415" s="18">
        <v>-2.5400000000000027</v>
      </c>
      <c r="P1415" s="18">
        <v>0.99642218246869418</v>
      </c>
      <c r="Q1415" s="8">
        <v>27.85</v>
      </c>
      <c r="R1415" s="8">
        <v>27.7</v>
      </c>
      <c r="S1415" s="8">
        <v>27.95</v>
      </c>
      <c r="T1415" s="8">
        <v>28.25</v>
      </c>
      <c r="U1415" s="8">
        <v>28.25</v>
      </c>
      <c r="V1415" s="8">
        <v>28.4</v>
      </c>
      <c r="W1415" s="8">
        <v>28.15</v>
      </c>
      <c r="X1415" s="38" t="s">
        <v>222</v>
      </c>
      <c r="Y1415" s="8">
        <v>196.55</v>
      </c>
      <c r="Z1415" s="8">
        <v>196.55</v>
      </c>
      <c r="AA1415">
        <v>77248.05</v>
      </c>
      <c r="AB1415">
        <v>158033.93</v>
      </c>
      <c r="AC1415">
        <v>199199.65</v>
      </c>
      <c r="AD1415">
        <v>186577.25</v>
      </c>
      <c r="AE1415">
        <v>187992.46</v>
      </c>
      <c r="AF1415" s="38">
        <v>69133.789999999994</v>
      </c>
      <c r="AG1415" s="38">
        <v>77248.05</v>
      </c>
    </row>
    <row r="1416" spans="2:33" x14ac:dyDescent="0.25">
      <c r="B1416" s="25">
        <v>40119</v>
      </c>
      <c r="C1416" s="3">
        <v>1412</v>
      </c>
      <c r="D1416" s="10">
        <v>20</v>
      </c>
      <c r="E1416" s="9">
        <v>12</v>
      </c>
      <c r="F1416" s="9">
        <v>8</v>
      </c>
      <c r="G1416" s="9" t="s">
        <v>312</v>
      </c>
      <c r="H1416" s="18">
        <v>0.1</v>
      </c>
      <c r="I1416">
        <v>6.2506120577232593E-6</v>
      </c>
      <c r="J1416" s="18">
        <v>29.78</v>
      </c>
      <c r="K1416" s="18">
        <v>28.82</v>
      </c>
      <c r="L1416" s="18">
        <v>1.0333102012491326</v>
      </c>
      <c r="M1416" s="18">
        <v>29.36</v>
      </c>
      <c r="N1416" s="18">
        <v>1042.8800000000001</v>
      </c>
      <c r="O1416" s="18">
        <v>-1.8300000000000018</v>
      </c>
      <c r="P1416" s="18">
        <v>0.99290780141843971</v>
      </c>
      <c r="Q1416" s="8">
        <v>28</v>
      </c>
      <c r="R1416" s="8">
        <v>28.1</v>
      </c>
      <c r="S1416" s="8">
        <v>28.2</v>
      </c>
      <c r="T1416" s="8">
        <v>28.4</v>
      </c>
      <c r="U1416" s="8">
        <v>28.25</v>
      </c>
      <c r="V1416" s="8">
        <v>28.25</v>
      </c>
      <c r="W1416" s="8">
        <v>27.95</v>
      </c>
      <c r="X1416" s="38" t="s">
        <v>222</v>
      </c>
      <c r="Y1416" s="8">
        <v>197.14999999999998</v>
      </c>
      <c r="Z1416" s="8">
        <v>197.14999999999998</v>
      </c>
      <c r="AA1416">
        <v>77943.460000000006</v>
      </c>
      <c r="AB1416">
        <v>159967.71</v>
      </c>
      <c r="AC1416">
        <v>200691.17</v>
      </c>
      <c r="AD1416">
        <v>187172.82</v>
      </c>
      <c r="AE1416">
        <v>187683.49</v>
      </c>
      <c r="AF1416" s="38">
        <v>69755.72</v>
      </c>
      <c r="AG1416" s="38">
        <v>77943.460000000006</v>
      </c>
    </row>
    <row r="1417" spans="2:33" x14ac:dyDescent="0.25">
      <c r="B1417" s="25">
        <v>40120</v>
      </c>
      <c r="C1417" s="3">
        <v>1413</v>
      </c>
      <c r="D1417" s="10">
        <v>20</v>
      </c>
      <c r="E1417" s="9">
        <v>11</v>
      </c>
      <c r="F1417" s="9">
        <v>9</v>
      </c>
      <c r="G1417" s="9" t="s">
        <v>312</v>
      </c>
      <c r="H1417" s="18">
        <v>0.1</v>
      </c>
      <c r="I1417">
        <v>1.6667944573445226E-6</v>
      </c>
      <c r="J1417" s="18">
        <v>28.81</v>
      </c>
      <c r="K1417" s="18">
        <v>28.87</v>
      </c>
      <c r="L1417" s="18">
        <v>0.99792171804641483</v>
      </c>
      <c r="M1417" s="18">
        <v>29.32</v>
      </c>
      <c r="N1417" s="18">
        <v>1045.4100000000001</v>
      </c>
      <c r="O1417" s="18">
        <v>-0.7099999999999973</v>
      </c>
      <c r="P1417" s="18">
        <v>0.98769771528998251</v>
      </c>
      <c r="Q1417" s="8">
        <v>28.1</v>
      </c>
      <c r="R1417" s="8">
        <v>28.3</v>
      </c>
      <c r="S1417" s="8">
        <v>28.45</v>
      </c>
      <c r="T1417" s="8">
        <v>28.65</v>
      </c>
      <c r="U1417" s="8">
        <v>28.55</v>
      </c>
      <c r="V1417" s="8">
        <v>28.45</v>
      </c>
      <c r="W1417" s="8">
        <v>28.1</v>
      </c>
      <c r="X1417" s="38" t="s">
        <v>222</v>
      </c>
      <c r="Y1417" s="8">
        <v>198.6</v>
      </c>
      <c r="Z1417" s="8">
        <v>198.6</v>
      </c>
      <c r="AA1417">
        <v>78346.58</v>
      </c>
      <c r="AB1417">
        <v>161232.6</v>
      </c>
      <c r="AC1417">
        <v>202465.02</v>
      </c>
      <c r="AD1417">
        <v>188973.35</v>
      </c>
      <c r="AE1417">
        <v>189246.03</v>
      </c>
      <c r="AF1417" s="38">
        <v>70116.38</v>
      </c>
      <c r="AG1417" s="38">
        <v>78346.58</v>
      </c>
    </row>
    <row r="1418" spans="2:33" x14ac:dyDescent="0.25">
      <c r="B1418" s="25">
        <v>40121</v>
      </c>
      <c r="C1418" s="3">
        <v>1414</v>
      </c>
      <c r="D1418" s="10">
        <v>20</v>
      </c>
      <c r="E1418" s="9">
        <v>10</v>
      </c>
      <c r="F1418" s="9">
        <v>10</v>
      </c>
      <c r="G1418" s="9" t="s">
        <v>312</v>
      </c>
      <c r="H1418" s="18">
        <v>0.1</v>
      </c>
      <c r="I1418">
        <v>1.6667944573445226E-6</v>
      </c>
      <c r="J1418" s="18">
        <v>27.72</v>
      </c>
      <c r="K1418" s="18">
        <v>28.18</v>
      </c>
      <c r="L1418" s="18">
        <v>0.98367636621717525</v>
      </c>
      <c r="M1418" s="18">
        <v>29.04</v>
      </c>
      <c r="N1418" s="18">
        <v>1046.5</v>
      </c>
      <c r="O1418" s="18">
        <v>8.0000000000001847E-2</v>
      </c>
      <c r="P1418" s="18">
        <v>0.98395721925133695</v>
      </c>
      <c r="Q1418" s="8">
        <v>27.6</v>
      </c>
      <c r="R1418" s="8">
        <v>28.05</v>
      </c>
      <c r="S1418" s="8">
        <v>28.05</v>
      </c>
      <c r="T1418" s="8">
        <v>28.25</v>
      </c>
      <c r="U1418" s="8">
        <v>28.1</v>
      </c>
      <c r="V1418" s="8">
        <v>28.15</v>
      </c>
      <c r="W1418" s="8">
        <v>27.8</v>
      </c>
      <c r="X1418" s="38" t="s">
        <v>222</v>
      </c>
      <c r="Y1418" s="8">
        <v>196.00000000000003</v>
      </c>
      <c r="Z1418" s="8">
        <v>196.00000000000003</v>
      </c>
      <c r="AA1418">
        <v>77304.87</v>
      </c>
      <c r="AB1418">
        <v>159386.15</v>
      </c>
      <c r="AC1418">
        <v>199628.72</v>
      </c>
      <c r="AD1418">
        <v>186165.49</v>
      </c>
      <c r="AE1418">
        <v>186808.04</v>
      </c>
      <c r="AF1418" s="38">
        <v>69183.98</v>
      </c>
      <c r="AG1418" s="38">
        <v>77304.87</v>
      </c>
    </row>
    <row r="1419" spans="2:33" x14ac:dyDescent="0.25">
      <c r="B1419" s="25">
        <v>40122</v>
      </c>
      <c r="C1419" s="3">
        <v>1415</v>
      </c>
      <c r="D1419" s="10">
        <v>20</v>
      </c>
      <c r="E1419" s="9">
        <v>9</v>
      </c>
      <c r="F1419" s="9">
        <v>11</v>
      </c>
      <c r="G1419" s="9" t="s">
        <v>312</v>
      </c>
      <c r="H1419" s="18">
        <v>0.1</v>
      </c>
      <c r="I1419">
        <v>1.6667944573445226E-6</v>
      </c>
      <c r="J1419" s="18">
        <v>25.43</v>
      </c>
      <c r="K1419" s="18">
        <v>26.61</v>
      </c>
      <c r="L1419" s="18">
        <v>0.95565576850807965</v>
      </c>
      <c r="M1419" s="18">
        <v>27.92</v>
      </c>
      <c r="N1419" s="18">
        <v>1066.6300000000001</v>
      </c>
      <c r="O1419" s="18">
        <v>2.0700000000000003</v>
      </c>
      <c r="P1419" s="18">
        <v>0.93840579710144922</v>
      </c>
      <c r="Q1419" s="8">
        <v>25.9</v>
      </c>
      <c r="R1419" s="8">
        <v>27.25</v>
      </c>
      <c r="S1419" s="8">
        <v>27.6</v>
      </c>
      <c r="T1419" s="8">
        <v>27.95</v>
      </c>
      <c r="U1419" s="8">
        <v>27.65</v>
      </c>
      <c r="V1419" s="8">
        <v>27.8</v>
      </c>
      <c r="W1419" s="8">
        <v>27.5</v>
      </c>
      <c r="X1419" s="38" t="s">
        <v>222</v>
      </c>
      <c r="Y1419" s="8">
        <v>191.65</v>
      </c>
      <c r="Z1419" s="8">
        <v>191.65</v>
      </c>
      <c r="AA1419">
        <v>73959.91</v>
      </c>
      <c r="AB1419">
        <v>155934.47</v>
      </c>
      <c r="AC1419">
        <v>197023.81</v>
      </c>
      <c r="AD1419">
        <v>183637.77</v>
      </c>
      <c r="AE1419">
        <v>184369.39</v>
      </c>
      <c r="AF1419" s="38">
        <v>66190.289999999994</v>
      </c>
      <c r="AG1419" s="38">
        <v>73959.91</v>
      </c>
    </row>
    <row r="1420" spans="2:33" x14ac:dyDescent="0.25">
      <c r="B1420" s="25">
        <v>40123</v>
      </c>
      <c r="C1420" s="3">
        <v>1416</v>
      </c>
      <c r="D1420" s="10">
        <v>20</v>
      </c>
      <c r="E1420" s="9">
        <v>8</v>
      </c>
      <c r="F1420" s="9">
        <v>-8</v>
      </c>
      <c r="G1420" s="9" t="s">
        <v>312</v>
      </c>
      <c r="H1420" s="18">
        <v>0.1</v>
      </c>
      <c r="I1420">
        <v>1.6667944573445226E-6</v>
      </c>
      <c r="J1420" s="18">
        <v>24.19</v>
      </c>
      <c r="K1420" s="18">
        <v>25.88</v>
      </c>
      <c r="L1420" s="18">
        <v>0.93469860896445145</v>
      </c>
      <c r="M1420" s="18">
        <v>27.47</v>
      </c>
      <c r="N1420" s="18">
        <v>1069.3</v>
      </c>
      <c r="O1420" s="18">
        <v>3.259999999999998</v>
      </c>
      <c r="P1420" s="18">
        <v>0.92962962962962969</v>
      </c>
      <c r="Q1420" s="8">
        <v>25.1</v>
      </c>
      <c r="R1420" s="8">
        <v>26.4</v>
      </c>
      <c r="S1420" s="8">
        <v>27</v>
      </c>
      <c r="T1420" s="8">
        <v>27.65</v>
      </c>
      <c r="U1420" s="8">
        <v>27.5</v>
      </c>
      <c r="V1420" s="8">
        <v>27.65</v>
      </c>
      <c r="W1420" s="8">
        <v>27.45</v>
      </c>
      <c r="X1420" s="38" t="s">
        <v>222</v>
      </c>
      <c r="Y1420" s="8">
        <v>188.75</v>
      </c>
      <c r="Z1420" s="8">
        <v>188.75</v>
      </c>
      <c r="AA1420">
        <v>71661.77</v>
      </c>
      <c r="AB1420">
        <v>151959.71</v>
      </c>
      <c r="AC1420">
        <v>194048.59</v>
      </c>
      <c r="AD1420">
        <v>182249.39</v>
      </c>
      <c r="AE1420">
        <v>183371.67</v>
      </c>
      <c r="AF1420" s="38">
        <v>64133.46</v>
      </c>
      <c r="AG1420" s="38">
        <v>71661.77</v>
      </c>
    </row>
    <row r="1421" spans="2:33" x14ac:dyDescent="0.25">
      <c r="B1421" s="25">
        <v>40126</v>
      </c>
      <c r="C1421" s="3">
        <v>1417</v>
      </c>
      <c r="D1421" s="10">
        <v>20</v>
      </c>
      <c r="E1421" s="9">
        <v>7</v>
      </c>
      <c r="F1421" s="9">
        <v>-7</v>
      </c>
      <c r="G1421" s="9" t="s">
        <v>312</v>
      </c>
      <c r="H1421" s="18">
        <v>0.1</v>
      </c>
      <c r="I1421">
        <v>5.0003917069219028E-6</v>
      </c>
      <c r="J1421" s="18">
        <v>23.15</v>
      </c>
      <c r="K1421" s="18">
        <v>24.41</v>
      </c>
      <c r="L1421" s="18">
        <v>0.94838181073330596</v>
      </c>
      <c r="M1421" s="18">
        <v>26.77</v>
      </c>
      <c r="N1421" s="18">
        <v>1093.08</v>
      </c>
      <c r="O1421" s="18">
        <v>3.8000000000000007</v>
      </c>
      <c r="P1421" s="18">
        <v>0.89866156787762907</v>
      </c>
      <c r="Q1421" s="8">
        <v>23.5</v>
      </c>
      <c r="R1421" s="8">
        <v>24.9</v>
      </c>
      <c r="S1421" s="8">
        <v>26.15</v>
      </c>
      <c r="T1421" s="8">
        <v>26.95</v>
      </c>
      <c r="U1421" s="8">
        <v>27</v>
      </c>
      <c r="V1421" s="8">
        <v>27.1</v>
      </c>
      <c r="W1421" s="8">
        <v>26.95</v>
      </c>
      <c r="X1421" s="38" t="s">
        <v>222</v>
      </c>
      <c r="Y1421" s="8">
        <v>182.54999999999998</v>
      </c>
      <c r="Z1421" s="8">
        <v>182.54999999999998</v>
      </c>
      <c r="AA1421">
        <v>67422.36</v>
      </c>
      <c r="AB1421">
        <v>145848.62</v>
      </c>
      <c r="AC1421">
        <v>188724.68</v>
      </c>
      <c r="AD1421">
        <v>178479.97</v>
      </c>
      <c r="AE1421">
        <v>179779.24</v>
      </c>
      <c r="AF1421" s="38">
        <v>60339.09</v>
      </c>
      <c r="AG1421" s="38">
        <v>67422.36</v>
      </c>
    </row>
    <row r="1422" spans="2:33" x14ac:dyDescent="0.25">
      <c r="B1422" s="25">
        <v>40127</v>
      </c>
      <c r="C1422" s="3">
        <v>1418</v>
      </c>
      <c r="D1422" s="10">
        <v>20</v>
      </c>
      <c r="E1422" s="9">
        <v>6</v>
      </c>
      <c r="F1422" s="9">
        <v>-6</v>
      </c>
      <c r="G1422" s="9" t="s">
        <v>312</v>
      </c>
      <c r="H1422" s="18">
        <v>0.1</v>
      </c>
      <c r="I1422">
        <v>1.8057055335418681E-6</v>
      </c>
      <c r="J1422" s="18">
        <v>22.84</v>
      </c>
      <c r="K1422" s="18">
        <v>24.71</v>
      </c>
      <c r="L1422" s="18">
        <v>0.92432213678672603</v>
      </c>
      <c r="M1422" s="18">
        <v>26.74</v>
      </c>
      <c r="N1422" s="18">
        <v>1093.01</v>
      </c>
      <c r="O1422" s="18">
        <v>4.3099999999999987</v>
      </c>
      <c r="P1422" s="18">
        <v>0.8867924528301887</v>
      </c>
      <c r="Q1422" s="8">
        <v>23.5</v>
      </c>
      <c r="R1422" s="8">
        <v>25.1</v>
      </c>
      <c r="S1422" s="8">
        <v>26.5</v>
      </c>
      <c r="T1422" s="8">
        <v>27.2</v>
      </c>
      <c r="U1422" s="8">
        <v>27.15</v>
      </c>
      <c r="V1422" s="8">
        <v>27.4</v>
      </c>
      <c r="W1422" s="8">
        <v>27.15</v>
      </c>
      <c r="X1422" s="38" t="s">
        <v>222</v>
      </c>
      <c r="Y1422" s="8">
        <v>184</v>
      </c>
      <c r="Z1422" s="8">
        <v>184</v>
      </c>
      <c r="AA1422">
        <v>67808.070000000007</v>
      </c>
      <c r="AB1422">
        <v>147574.74</v>
      </c>
      <c r="AC1422">
        <v>190703.42</v>
      </c>
      <c r="AD1422">
        <v>179670.82</v>
      </c>
      <c r="AE1422">
        <v>181254.62</v>
      </c>
      <c r="AF1422" s="38">
        <v>60684.17</v>
      </c>
      <c r="AG1422" s="38">
        <v>67808.070000000007</v>
      </c>
    </row>
    <row r="1423" spans="2:33" x14ac:dyDescent="0.25">
      <c r="B1423" s="25">
        <v>40128</v>
      </c>
      <c r="C1423" s="3">
        <v>1419</v>
      </c>
      <c r="D1423" s="10">
        <v>20</v>
      </c>
      <c r="E1423" s="9">
        <v>5</v>
      </c>
      <c r="F1423" s="9">
        <v>-5</v>
      </c>
      <c r="G1423" s="9" t="s">
        <v>312</v>
      </c>
      <c r="H1423" s="18">
        <v>0.1</v>
      </c>
      <c r="I1423">
        <v>1.8057055335418681E-6</v>
      </c>
      <c r="J1423" s="18">
        <v>23</v>
      </c>
      <c r="K1423" s="18">
        <v>24.97</v>
      </c>
      <c r="L1423" s="18">
        <v>0.92110532639167009</v>
      </c>
      <c r="M1423" s="18">
        <v>27.02</v>
      </c>
      <c r="N1423" s="18">
        <v>1098.51</v>
      </c>
      <c r="O1423" s="18">
        <v>4.4499999999999993</v>
      </c>
      <c r="P1423" s="18">
        <v>0.88246268656716409</v>
      </c>
      <c r="Q1423" s="8">
        <v>23.65</v>
      </c>
      <c r="R1423" s="8">
        <v>25.15</v>
      </c>
      <c r="S1423" s="8">
        <v>26.8</v>
      </c>
      <c r="T1423" s="8">
        <v>27.5</v>
      </c>
      <c r="U1423" s="8">
        <v>27.45</v>
      </c>
      <c r="V1423" s="8">
        <v>27.75</v>
      </c>
      <c r="W1423" s="8">
        <v>27.45</v>
      </c>
      <c r="X1423" s="38" t="s">
        <v>222</v>
      </c>
      <c r="Y1423" s="8">
        <v>185.74999999999997</v>
      </c>
      <c r="Z1423" s="8">
        <v>185.74999999999997</v>
      </c>
      <c r="AA1423">
        <v>68014.09</v>
      </c>
      <c r="AB1423">
        <v>148915.31</v>
      </c>
      <c r="AC1423">
        <v>192820.73</v>
      </c>
      <c r="AD1423">
        <v>181655.54</v>
      </c>
      <c r="AE1423">
        <v>183362.24</v>
      </c>
      <c r="AF1423" s="38">
        <v>60868.43</v>
      </c>
      <c r="AG1423" s="38">
        <v>68014.09</v>
      </c>
    </row>
    <row r="1424" spans="2:33" x14ac:dyDescent="0.25">
      <c r="B1424" s="25">
        <v>40129</v>
      </c>
      <c r="C1424" s="3">
        <v>1420</v>
      </c>
      <c r="D1424" s="10">
        <v>20</v>
      </c>
      <c r="E1424" s="9">
        <v>4</v>
      </c>
      <c r="F1424" s="9">
        <v>-4</v>
      </c>
      <c r="G1424" s="9" t="s">
        <v>312</v>
      </c>
      <c r="H1424" s="18">
        <v>0.1</v>
      </c>
      <c r="I1424">
        <v>1.8057055335418681E-6</v>
      </c>
      <c r="J1424" s="18">
        <v>24.24</v>
      </c>
      <c r="K1424" s="18">
        <v>26.07</v>
      </c>
      <c r="L1424" s="18">
        <v>0.9298043728423474</v>
      </c>
      <c r="M1424" s="18">
        <v>27.8</v>
      </c>
      <c r="N1424" s="18">
        <v>1087.24</v>
      </c>
      <c r="O1424" s="18">
        <v>3.66</v>
      </c>
      <c r="P1424" s="18">
        <v>0.89530685920577624</v>
      </c>
      <c r="Q1424" s="8">
        <v>24.8</v>
      </c>
      <c r="R1424" s="8">
        <v>26.25</v>
      </c>
      <c r="S1424" s="8">
        <v>27.7</v>
      </c>
      <c r="T1424" s="8">
        <v>28</v>
      </c>
      <c r="U1424" s="8">
        <v>27.95</v>
      </c>
      <c r="V1424" s="8">
        <v>28.2</v>
      </c>
      <c r="W1424" s="8">
        <v>27.9</v>
      </c>
      <c r="X1424" s="38" t="s">
        <v>222</v>
      </c>
      <c r="Y1424" s="8">
        <v>190.79999999999998</v>
      </c>
      <c r="Z1424" s="8">
        <v>190.79999999999998</v>
      </c>
      <c r="AA1424">
        <v>71052.27</v>
      </c>
      <c r="AB1424">
        <v>154203.84</v>
      </c>
      <c r="AC1424">
        <v>196908.65</v>
      </c>
      <c r="AD1424">
        <v>184963.51</v>
      </c>
      <c r="AE1424">
        <v>186490.33</v>
      </c>
      <c r="AF1424" s="38">
        <v>63587.3</v>
      </c>
      <c r="AG1424" s="38">
        <v>71052.27</v>
      </c>
    </row>
    <row r="1425" spans="2:33" x14ac:dyDescent="0.25">
      <c r="B1425" s="25">
        <v>40130</v>
      </c>
      <c r="C1425" s="3">
        <v>1421</v>
      </c>
      <c r="D1425" s="10">
        <v>20</v>
      </c>
      <c r="E1425" s="9">
        <v>3</v>
      </c>
      <c r="F1425" s="9">
        <v>-3</v>
      </c>
      <c r="G1425" s="9" t="s">
        <v>312</v>
      </c>
      <c r="H1425" s="18">
        <v>0.1</v>
      </c>
      <c r="I1425">
        <v>1.8057055335418681E-6</v>
      </c>
      <c r="J1425" s="18">
        <v>23.36</v>
      </c>
      <c r="K1425" s="18">
        <v>25.6</v>
      </c>
      <c r="L1425" s="18">
        <v>0.91249999999999998</v>
      </c>
      <c r="M1425" s="18">
        <v>27.56</v>
      </c>
      <c r="N1425" s="18">
        <v>1093.48</v>
      </c>
      <c r="O1425" s="18">
        <v>4.490000000000002</v>
      </c>
      <c r="P1425" s="18">
        <v>0.883424408014572</v>
      </c>
      <c r="Q1425" s="8">
        <v>24.25</v>
      </c>
      <c r="R1425" s="8">
        <v>25.85</v>
      </c>
      <c r="S1425" s="8">
        <v>27.45</v>
      </c>
      <c r="T1425" s="8">
        <v>27.8</v>
      </c>
      <c r="U1425" s="8">
        <v>27.75</v>
      </c>
      <c r="V1425" s="8">
        <v>28.1</v>
      </c>
      <c r="W1425" s="8">
        <v>27.85</v>
      </c>
      <c r="X1425" s="38" t="s">
        <v>222</v>
      </c>
      <c r="Y1425" s="8">
        <v>189.04999999999998</v>
      </c>
      <c r="Z1425" s="8">
        <v>189.04999999999998</v>
      </c>
      <c r="AA1425">
        <v>69899.240000000005</v>
      </c>
      <c r="AB1425">
        <v>152675.13</v>
      </c>
      <c r="AC1425">
        <v>195447.42</v>
      </c>
      <c r="AD1425">
        <v>183640.67</v>
      </c>
      <c r="AE1425">
        <v>185664.31</v>
      </c>
      <c r="AF1425" s="38">
        <v>62555.3</v>
      </c>
      <c r="AG1425" s="38">
        <v>69899.240000000005</v>
      </c>
    </row>
    <row r="1426" spans="2:33" x14ac:dyDescent="0.25">
      <c r="B1426" s="25">
        <v>40133</v>
      </c>
      <c r="C1426" s="3">
        <v>1422</v>
      </c>
      <c r="D1426" s="10">
        <v>20</v>
      </c>
      <c r="E1426" s="9">
        <v>2</v>
      </c>
      <c r="F1426" s="9">
        <v>-2</v>
      </c>
      <c r="G1426" s="9" t="s">
        <v>312</v>
      </c>
      <c r="H1426" s="18">
        <v>0.1</v>
      </c>
      <c r="I1426">
        <v>5.4171263821345406E-6</v>
      </c>
      <c r="J1426" s="18">
        <v>22.89</v>
      </c>
      <c r="K1426" s="18">
        <v>25.15</v>
      </c>
      <c r="L1426" s="18">
        <v>0.91013916500994041</v>
      </c>
      <c r="M1426" s="18">
        <v>27.19</v>
      </c>
      <c r="N1426" s="18">
        <v>1109.3</v>
      </c>
      <c r="O1426" s="18">
        <v>4.7100000000000009</v>
      </c>
      <c r="P1426" s="18">
        <v>0.86666666666666659</v>
      </c>
      <c r="Q1426" s="8">
        <v>23.4</v>
      </c>
      <c r="R1426" s="8">
        <v>25.45</v>
      </c>
      <c r="S1426" s="8">
        <v>27</v>
      </c>
      <c r="T1426" s="8">
        <v>27.6</v>
      </c>
      <c r="U1426" s="8">
        <v>27.55</v>
      </c>
      <c r="V1426" s="8">
        <v>27.9</v>
      </c>
      <c r="W1426" s="8">
        <v>27.6</v>
      </c>
      <c r="X1426" s="38" t="s">
        <v>222</v>
      </c>
      <c r="Y1426" s="8">
        <v>186.5</v>
      </c>
      <c r="Z1426" s="8">
        <v>186.5</v>
      </c>
      <c r="AA1426">
        <v>68688.83</v>
      </c>
      <c r="AB1426">
        <v>150186.38</v>
      </c>
      <c r="AC1426">
        <v>193864.63</v>
      </c>
      <c r="AD1426">
        <v>182318.37</v>
      </c>
      <c r="AE1426">
        <v>184234.48</v>
      </c>
      <c r="AF1426" s="38">
        <v>61471.72</v>
      </c>
      <c r="AG1426" s="38">
        <v>68688.83</v>
      </c>
    </row>
    <row r="1427" spans="2:33" x14ac:dyDescent="0.25">
      <c r="B1427" s="25">
        <v>40134</v>
      </c>
      <c r="C1427" s="3">
        <v>1423</v>
      </c>
      <c r="D1427" s="10">
        <v>20</v>
      </c>
      <c r="E1427" s="9">
        <v>1</v>
      </c>
      <c r="F1427" s="9">
        <v>-1</v>
      </c>
      <c r="G1427" s="9" t="s">
        <v>312</v>
      </c>
      <c r="H1427" s="18">
        <v>0.1</v>
      </c>
      <c r="I1427">
        <v>1.8057055335418681E-6</v>
      </c>
      <c r="J1427" s="18">
        <v>22.41</v>
      </c>
      <c r="K1427" s="18">
        <v>25.04</v>
      </c>
      <c r="L1427" s="18">
        <v>0.89496805111821087</v>
      </c>
      <c r="M1427" s="18">
        <v>27.2</v>
      </c>
      <c r="N1427" s="18">
        <v>1110.32</v>
      </c>
      <c r="O1427" s="18">
        <v>5.34</v>
      </c>
      <c r="P1427" s="18">
        <v>0.83364140480591498</v>
      </c>
      <c r="Q1427" s="8">
        <v>22.55</v>
      </c>
      <c r="R1427" s="8">
        <v>25.35</v>
      </c>
      <c r="S1427" s="8">
        <v>27.05</v>
      </c>
      <c r="T1427" s="8">
        <v>27.7</v>
      </c>
      <c r="U1427" s="8">
        <v>27.7</v>
      </c>
      <c r="V1427" s="8">
        <v>27.95</v>
      </c>
      <c r="W1427" s="8">
        <v>27.75</v>
      </c>
      <c r="X1427" s="38" t="s">
        <v>222</v>
      </c>
      <c r="Y1427" s="8">
        <v>186.04999999999998</v>
      </c>
      <c r="Z1427" s="8">
        <v>186.04999999999998</v>
      </c>
      <c r="AA1427">
        <v>68316.34</v>
      </c>
      <c r="AB1427">
        <v>150423.74</v>
      </c>
      <c r="AC1427">
        <v>194550.57</v>
      </c>
      <c r="AD1427">
        <v>183294.73</v>
      </c>
      <c r="AE1427">
        <v>185005.69</v>
      </c>
      <c r="AF1427" s="38">
        <v>61138.26</v>
      </c>
      <c r="AG1427" s="38">
        <v>68316.34</v>
      </c>
    </row>
    <row r="1428" spans="2:33" x14ac:dyDescent="0.25">
      <c r="B1428" s="25">
        <v>40135</v>
      </c>
      <c r="C1428" s="3">
        <v>1424</v>
      </c>
      <c r="D1428" s="10">
        <v>19</v>
      </c>
      <c r="E1428" s="9">
        <v>19</v>
      </c>
      <c r="F1428" s="9">
        <v>0</v>
      </c>
      <c r="G1428" s="9" t="s">
        <v>313</v>
      </c>
      <c r="H1428" s="18">
        <v>0.1</v>
      </c>
      <c r="I1428">
        <v>1.8057055335418681E-6</v>
      </c>
      <c r="J1428" s="18">
        <v>21.63</v>
      </c>
      <c r="K1428" s="18">
        <v>24.72</v>
      </c>
      <c r="L1428" s="18">
        <v>0.875</v>
      </c>
      <c r="M1428" s="18">
        <v>27.19</v>
      </c>
      <c r="N1428" s="18">
        <v>1109.8</v>
      </c>
      <c r="O1428" s="18">
        <v>6.07</v>
      </c>
      <c r="P1428" s="18">
        <v>0.88245931283905965</v>
      </c>
      <c r="Q1428" s="8">
        <v>24.4</v>
      </c>
      <c r="R1428" s="8">
        <v>26.85</v>
      </c>
      <c r="S1428" s="8">
        <v>27.65</v>
      </c>
      <c r="T1428" s="8">
        <v>27.7</v>
      </c>
      <c r="U1428" s="8">
        <v>27.95</v>
      </c>
      <c r="V1428" s="8">
        <v>27.85</v>
      </c>
      <c r="W1428" s="8">
        <v>27.7</v>
      </c>
      <c r="X1428" s="38" t="s">
        <v>222</v>
      </c>
      <c r="Y1428" s="8">
        <v>190.1</v>
      </c>
      <c r="Z1428" s="8">
        <v>190.1</v>
      </c>
      <c r="AA1428">
        <v>65756.28</v>
      </c>
      <c r="AB1428">
        <v>149311.82</v>
      </c>
      <c r="AC1428">
        <v>194199.75</v>
      </c>
      <c r="AD1428">
        <v>183295.06</v>
      </c>
      <c r="AE1428">
        <v>185227.85</v>
      </c>
      <c r="AF1428" s="38">
        <v>58847.08</v>
      </c>
      <c r="AG1428" s="38">
        <v>65756.28</v>
      </c>
    </row>
    <row r="1429" spans="2:33" x14ac:dyDescent="0.25">
      <c r="B1429" s="25">
        <v>40136</v>
      </c>
      <c r="C1429" s="3">
        <v>1425</v>
      </c>
      <c r="D1429" s="10">
        <v>19</v>
      </c>
      <c r="E1429" s="9">
        <v>18</v>
      </c>
      <c r="F1429" s="9">
        <v>1</v>
      </c>
      <c r="G1429" s="9" t="s">
        <v>313</v>
      </c>
      <c r="H1429" s="18">
        <v>0.1</v>
      </c>
      <c r="I1429">
        <v>1.8057055335418681E-6</v>
      </c>
      <c r="J1429" s="18">
        <v>22.63</v>
      </c>
      <c r="K1429" s="18">
        <v>25.11</v>
      </c>
      <c r="L1429" s="18">
        <v>0.90123456790123457</v>
      </c>
      <c r="M1429" s="18">
        <v>27.58</v>
      </c>
      <c r="N1429" s="18">
        <v>1094.9000000000001</v>
      </c>
      <c r="O1429" s="18">
        <v>5.370000000000001</v>
      </c>
      <c r="P1429" s="18">
        <v>0.88214285714285712</v>
      </c>
      <c r="Q1429" s="8">
        <v>24.7</v>
      </c>
      <c r="R1429" s="8">
        <v>27.25</v>
      </c>
      <c r="S1429" s="8">
        <v>28</v>
      </c>
      <c r="T1429" s="8">
        <v>28.05</v>
      </c>
      <c r="U1429" s="8">
        <v>28.25</v>
      </c>
      <c r="V1429" s="8">
        <v>28</v>
      </c>
      <c r="W1429" s="8">
        <v>28</v>
      </c>
      <c r="X1429" s="38" t="s">
        <v>222</v>
      </c>
      <c r="Y1429" s="8">
        <v>192.25</v>
      </c>
      <c r="Z1429" s="8">
        <v>192.25</v>
      </c>
      <c r="AA1429">
        <v>66574.740000000005</v>
      </c>
      <c r="AB1429">
        <v>151518.38</v>
      </c>
      <c r="AC1429">
        <v>196658.09</v>
      </c>
      <c r="AD1429">
        <v>185592.89</v>
      </c>
      <c r="AE1429">
        <v>186996.98</v>
      </c>
      <c r="AF1429" s="38">
        <v>59579.43</v>
      </c>
      <c r="AG1429" s="38">
        <v>66574.740000000005</v>
      </c>
    </row>
    <row r="1430" spans="2:33" x14ac:dyDescent="0.25">
      <c r="B1430" s="25">
        <v>40137</v>
      </c>
      <c r="C1430" s="3">
        <v>1426</v>
      </c>
      <c r="D1430" s="10">
        <v>19</v>
      </c>
      <c r="E1430" s="9">
        <v>17</v>
      </c>
      <c r="F1430" s="9">
        <v>2</v>
      </c>
      <c r="G1430" s="9" t="s">
        <v>313</v>
      </c>
      <c r="H1430" s="18">
        <v>0.1</v>
      </c>
      <c r="I1430">
        <v>1.8057055335418681E-6</v>
      </c>
      <c r="J1430" s="18">
        <v>22.19</v>
      </c>
      <c r="K1430" s="18">
        <v>24.66</v>
      </c>
      <c r="L1430" s="18">
        <v>0.89983779399837793</v>
      </c>
      <c r="M1430" s="18">
        <v>27.19</v>
      </c>
      <c r="N1430" s="18">
        <v>1091.3800000000001</v>
      </c>
      <c r="O1430" s="18">
        <v>5.759999999999998</v>
      </c>
      <c r="P1430" s="18">
        <v>0.87050359712230208</v>
      </c>
      <c r="Q1430" s="8">
        <v>24.2</v>
      </c>
      <c r="R1430" s="8">
        <v>27</v>
      </c>
      <c r="S1430" s="8">
        <v>27.8</v>
      </c>
      <c r="T1430" s="8">
        <v>27.95</v>
      </c>
      <c r="U1430" s="8">
        <v>28.25</v>
      </c>
      <c r="V1430" s="8">
        <v>28.05</v>
      </c>
      <c r="W1430" s="8">
        <v>27.95</v>
      </c>
      <c r="X1430" s="38" t="s">
        <v>222</v>
      </c>
      <c r="Y1430" s="8">
        <v>191.2</v>
      </c>
      <c r="Z1430" s="8">
        <v>191.2</v>
      </c>
      <c r="AA1430">
        <v>65311.85</v>
      </c>
      <c r="AB1430">
        <v>150161.76999999999</v>
      </c>
      <c r="AC1430">
        <v>195327.93</v>
      </c>
      <c r="AD1430">
        <v>185001.67</v>
      </c>
      <c r="AE1430">
        <v>186898.07</v>
      </c>
      <c r="AF1430" s="38">
        <v>58449.13</v>
      </c>
      <c r="AG1430" s="38">
        <v>65311.85</v>
      </c>
    </row>
    <row r="1431" spans="2:33" x14ac:dyDescent="0.25">
      <c r="B1431" s="25">
        <v>40140</v>
      </c>
      <c r="C1431" s="3">
        <v>1427</v>
      </c>
      <c r="D1431" s="10">
        <v>19</v>
      </c>
      <c r="E1431" s="9">
        <v>16</v>
      </c>
      <c r="F1431" s="9">
        <v>3</v>
      </c>
      <c r="G1431" s="9" t="s">
        <v>313</v>
      </c>
      <c r="H1431" s="18">
        <v>0.1</v>
      </c>
      <c r="I1431">
        <v>5.4171263821345406E-6</v>
      </c>
      <c r="J1431" s="18">
        <v>21.16</v>
      </c>
      <c r="K1431" s="18">
        <v>24.11</v>
      </c>
      <c r="L1431" s="18">
        <v>0.87764413106594774</v>
      </c>
      <c r="M1431" s="18">
        <v>26.61</v>
      </c>
      <c r="N1431" s="18">
        <v>1106.24</v>
      </c>
      <c r="O1431" s="18">
        <v>6.4899999999999984</v>
      </c>
      <c r="P1431" s="18">
        <v>0.84007352941176483</v>
      </c>
      <c r="Q1431" s="8">
        <v>22.85</v>
      </c>
      <c r="R1431" s="8">
        <v>26.4</v>
      </c>
      <c r="S1431" s="8">
        <v>27.2</v>
      </c>
      <c r="T1431" s="8">
        <v>27.5</v>
      </c>
      <c r="U1431" s="8">
        <v>27.8</v>
      </c>
      <c r="V1431" s="8">
        <v>27.7</v>
      </c>
      <c r="W1431" s="8">
        <v>27.65</v>
      </c>
      <c r="X1431" s="38" t="s">
        <v>222</v>
      </c>
      <c r="Y1431" s="8">
        <v>187.1</v>
      </c>
      <c r="Z1431" s="8">
        <v>187.1</v>
      </c>
      <c r="AA1431">
        <v>62048.01</v>
      </c>
      <c r="AB1431">
        <v>146841.19</v>
      </c>
      <c r="AC1431">
        <v>191283.13</v>
      </c>
      <c r="AD1431">
        <v>182029.15</v>
      </c>
      <c r="AE1431">
        <v>184178.65</v>
      </c>
      <c r="AF1431" s="38">
        <v>55527.92</v>
      </c>
      <c r="AG1431" s="38">
        <v>62048.01</v>
      </c>
    </row>
    <row r="1432" spans="2:33" x14ac:dyDescent="0.25">
      <c r="B1432" s="25">
        <v>40141</v>
      </c>
      <c r="C1432" s="3">
        <v>1428</v>
      </c>
      <c r="D1432" s="10">
        <v>19</v>
      </c>
      <c r="E1432" s="9">
        <v>15</v>
      </c>
      <c r="F1432" s="9">
        <v>4</v>
      </c>
      <c r="G1432" s="9" t="s">
        <v>313</v>
      </c>
      <c r="H1432" s="18">
        <v>0.1</v>
      </c>
      <c r="I1432">
        <v>1.1111679050213041E-6</v>
      </c>
      <c r="J1432" s="18">
        <v>20.47</v>
      </c>
      <c r="K1432" s="18">
        <v>23.74</v>
      </c>
      <c r="L1432" s="18">
        <v>0.86225779275484415</v>
      </c>
      <c r="M1432" s="18">
        <v>26.52</v>
      </c>
      <c r="N1432" s="18">
        <v>1105.6500000000001</v>
      </c>
      <c r="O1432" s="18">
        <v>7.1300000000000026</v>
      </c>
      <c r="P1432" s="18">
        <v>0.83609576427255983</v>
      </c>
      <c r="Q1432" s="8">
        <v>22.7</v>
      </c>
      <c r="R1432" s="8">
        <v>26.05</v>
      </c>
      <c r="S1432" s="8">
        <v>27.15</v>
      </c>
      <c r="T1432" s="8">
        <v>27.45</v>
      </c>
      <c r="U1432" s="8">
        <v>27.7</v>
      </c>
      <c r="V1432" s="8">
        <v>27.6</v>
      </c>
      <c r="W1432" s="8">
        <v>27.6</v>
      </c>
      <c r="X1432" s="38" t="s">
        <v>222</v>
      </c>
      <c r="Y1432" s="8">
        <v>186.25</v>
      </c>
      <c r="Z1432" s="8">
        <v>186.25</v>
      </c>
      <c r="AA1432">
        <v>61542.95</v>
      </c>
      <c r="AB1432">
        <v>145256</v>
      </c>
      <c r="AC1432">
        <v>190932.53</v>
      </c>
      <c r="AD1432">
        <v>181629.63</v>
      </c>
      <c r="AE1432">
        <v>183624.31</v>
      </c>
      <c r="AF1432" s="38">
        <v>55075.87</v>
      </c>
      <c r="AG1432" s="38">
        <v>61542.95</v>
      </c>
    </row>
    <row r="1433" spans="2:33" x14ac:dyDescent="0.25">
      <c r="B1433" s="25">
        <v>40142</v>
      </c>
      <c r="C1433" s="3">
        <v>1429</v>
      </c>
      <c r="D1433" s="10">
        <v>19</v>
      </c>
      <c r="E1433" s="9">
        <v>14</v>
      </c>
      <c r="F1433" s="9">
        <v>5</v>
      </c>
      <c r="G1433" s="9" t="s">
        <v>313</v>
      </c>
      <c r="H1433" s="18">
        <v>0.1</v>
      </c>
      <c r="I1433">
        <v>1.1111679050213041E-6</v>
      </c>
      <c r="J1433" s="18">
        <v>20.48</v>
      </c>
      <c r="K1433" s="18">
        <v>23.66</v>
      </c>
      <c r="L1433" s="18">
        <v>0.8655959425190195</v>
      </c>
      <c r="M1433" s="18">
        <v>26.17</v>
      </c>
      <c r="N1433" s="18">
        <v>1110.6300000000001</v>
      </c>
      <c r="O1433" s="18">
        <v>6.9699999999999989</v>
      </c>
      <c r="P1433" s="18">
        <v>0.82777777777777783</v>
      </c>
      <c r="Q1433" s="8">
        <v>22.35</v>
      </c>
      <c r="R1433" s="8">
        <v>25.8</v>
      </c>
      <c r="S1433" s="8">
        <v>27</v>
      </c>
      <c r="T1433" s="8">
        <v>27.35</v>
      </c>
      <c r="U1433" s="8">
        <v>27.65</v>
      </c>
      <c r="V1433" s="8">
        <v>27.5</v>
      </c>
      <c r="W1433" s="8">
        <v>27.45</v>
      </c>
      <c r="X1433" s="38" t="s">
        <v>222</v>
      </c>
      <c r="Y1433" s="8">
        <v>185.1</v>
      </c>
      <c r="Z1433" s="8">
        <v>185.1</v>
      </c>
      <c r="AA1433">
        <v>60698.27</v>
      </c>
      <c r="AB1433">
        <v>144022.6</v>
      </c>
      <c r="AC1433">
        <v>189973.19</v>
      </c>
      <c r="AD1433">
        <v>181056.59</v>
      </c>
      <c r="AE1433">
        <v>183040.84</v>
      </c>
      <c r="AF1433" s="38">
        <v>54319.89</v>
      </c>
      <c r="AG1433" s="38">
        <v>60698.27</v>
      </c>
    </row>
    <row r="1434" spans="2:33" x14ac:dyDescent="0.25">
      <c r="B1434" s="25">
        <v>40144</v>
      </c>
      <c r="C1434" s="3">
        <v>1430</v>
      </c>
      <c r="D1434" s="10">
        <v>19</v>
      </c>
      <c r="E1434" s="9">
        <v>13</v>
      </c>
      <c r="F1434" s="9">
        <v>6</v>
      </c>
      <c r="G1434" s="9" t="s">
        <v>313</v>
      </c>
      <c r="H1434" s="18">
        <v>0.1</v>
      </c>
      <c r="I1434">
        <v>2.2223370448326563E-6</v>
      </c>
      <c r="J1434" s="18">
        <v>24.74</v>
      </c>
      <c r="K1434" s="18">
        <v>26.04</v>
      </c>
      <c r="L1434" s="18">
        <v>0.95007680491551461</v>
      </c>
      <c r="M1434" s="18">
        <v>27.99</v>
      </c>
      <c r="N1434" s="18">
        <v>1091.49</v>
      </c>
      <c r="O1434" s="18">
        <v>3.41</v>
      </c>
      <c r="P1434" s="18">
        <v>0.85283687943262421</v>
      </c>
      <c r="Q1434" s="8">
        <v>24.05</v>
      </c>
      <c r="R1434" s="8">
        <v>27.15</v>
      </c>
      <c r="S1434" s="8">
        <v>28.2</v>
      </c>
      <c r="T1434" s="8">
        <v>28.35</v>
      </c>
      <c r="U1434" s="8">
        <v>28.65</v>
      </c>
      <c r="V1434" s="8">
        <v>28.35</v>
      </c>
      <c r="W1434" s="8">
        <v>28.15</v>
      </c>
      <c r="X1434" s="38" t="s">
        <v>222</v>
      </c>
      <c r="Y1434" s="8">
        <v>192.9</v>
      </c>
      <c r="Z1434" s="8">
        <v>192.9</v>
      </c>
      <c r="AA1434">
        <v>64814.47</v>
      </c>
      <c r="AB1434">
        <v>151189.29999999999</v>
      </c>
      <c r="AC1434">
        <v>197939.87</v>
      </c>
      <c r="AD1434">
        <v>187654.13</v>
      </c>
      <c r="AE1434">
        <v>189151.95</v>
      </c>
      <c r="AF1434" s="38">
        <v>58003.42</v>
      </c>
      <c r="AG1434" s="38">
        <v>64814.47</v>
      </c>
    </row>
    <row r="1435" spans="2:33" x14ac:dyDescent="0.25">
      <c r="B1435" s="25">
        <v>40147</v>
      </c>
      <c r="C1435" s="3">
        <v>1431</v>
      </c>
      <c r="D1435" s="10">
        <v>19</v>
      </c>
      <c r="E1435" s="9">
        <v>12</v>
      </c>
      <c r="F1435" s="9">
        <v>7</v>
      </c>
      <c r="G1435" s="9" t="s">
        <v>313</v>
      </c>
      <c r="H1435" s="18">
        <v>0.1</v>
      </c>
      <c r="I1435">
        <v>3.3335074194340564E-6</v>
      </c>
      <c r="J1435" s="18">
        <v>24.51</v>
      </c>
      <c r="K1435" s="18">
        <v>26.24</v>
      </c>
      <c r="L1435" s="18">
        <v>0.93407012195121963</v>
      </c>
      <c r="M1435" s="18">
        <v>27.73</v>
      </c>
      <c r="N1435" s="18">
        <v>1095.6300000000001</v>
      </c>
      <c r="O1435" s="18">
        <v>3.7399999999999984</v>
      </c>
      <c r="P1435" s="18">
        <v>0.85612788632326831</v>
      </c>
      <c r="Q1435" s="8">
        <v>24.1</v>
      </c>
      <c r="R1435" s="8">
        <v>27.15</v>
      </c>
      <c r="S1435" s="8">
        <v>28.15</v>
      </c>
      <c r="T1435" s="8">
        <v>28.35</v>
      </c>
      <c r="U1435" s="8">
        <v>28.7</v>
      </c>
      <c r="V1435" s="8">
        <v>28.5</v>
      </c>
      <c r="W1435" s="8">
        <v>28.25</v>
      </c>
      <c r="X1435" s="38" t="s">
        <v>222</v>
      </c>
      <c r="Y1435" s="8">
        <v>193.2</v>
      </c>
      <c r="Z1435" s="8">
        <v>193.2</v>
      </c>
      <c r="AA1435">
        <v>64895.93</v>
      </c>
      <c r="AB1435">
        <v>151088.66</v>
      </c>
      <c r="AC1435">
        <v>197719.31</v>
      </c>
      <c r="AD1435">
        <v>187776.21</v>
      </c>
      <c r="AE1435">
        <v>189677.92</v>
      </c>
      <c r="AF1435" s="38">
        <v>58076.13</v>
      </c>
      <c r="AG1435" s="38">
        <v>64895.93</v>
      </c>
    </row>
    <row r="1436" spans="2:33" x14ac:dyDescent="0.25">
      <c r="B1436" s="25">
        <v>40148</v>
      </c>
      <c r="C1436" s="3">
        <v>1432</v>
      </c>
      <c r="D1436" s="10">
        <v>19</v>
      </c>
      <c r="E1436" s="9">
        <v>11</v>
      </c>
      <c r="F1436" s="9">
        <v>8</v>
      </c>
      <c r="G1436" s="9" t="s">
        <v>313</v>
      </c>
      <c r="H1436" s="18">
        <v>0.1</v>
      </c>
      <c r="I1436">
        <v>1.6667944573445226E-6</v>
      </c>
      <c r="J1436" s="18">
        <v>21.92</v>
      </c>
      <c r="K1436" s="18">
        <v>24.94</v>
      </c>
      <c r="L1436" s="18">
        <v>0.87890938251804329</v>
      </c>
      <c r="M1436" s="18">
        <v>26.99</v>
      </c>
      <c r="N1436" s="18">
        <v>1108.8599999999999</v>
      </c>
      <c r="O1436" s="18">
        <v>5.7799999999999976</v>
      </c>
      <c r="P1436" s="18">
        <v>0.83514492753623182</v>
      </c>
      <c r="Q1436" s="8">
        <v>23.05</v>
      </c>
      <c r="R1436" s="8">
        <v>26.3</v>
      </c>
      <c r="S1436" s="8">
        <v>27.6</v>
      </c>
      <c r="T1436" s="8">
        <v>27.75</v>
      </c>
      <c r="U1436" s="8">
        <v>28.05</v>
      </c>
      <c r="V1436" s="8">
        <v>27.95</v>
      </c>
      <c r="W1436" s="8">
        <v>27.7</v>
      </c>
      <c r="X1436" s="38" t="s">
        <v>222</v>
      </c>
      <c r="Y1436" s="8">
        <v>188.39999999999998</v>
      </c>
      <c r="Z1436" s="8">
        <v>188.39999999999998</v>
      </c>
      <c r="AA1436">
        <v>62426.95</v>
      </c>
      <c r="AB1436">
        <v>147123.14000000001</v>
      </c>
      <c r="AC1436">
        <v>193720.66</v>
      </c>
      <c r="AD1436">
        <v>183684.25</v>
      </c>
      <c r="AE1436">
        <v>185732.09</v>
      </c>
      <c r="AF1436" s="38">
        <v>55866.52</v>
      </c>
      <c r="AG1436" s="38">
        <v>62426.95</v>
      </c>
    </row>
    <row r="1437" spans="2:33" x14ac:dyDescent="0.25">
      <c r="B1437" s="25">
        <v>40149</v>
      </c>
      <c r="C1437" s="3">
        <v>1433</v>
      </c>
      <c r="D1437" s="10">
        <v>19</v>
      </c>
      <c r="E1437" s="9">
        <v>10</v>
      </c>
      <c r="F1437" s="9">
        <v>9</v>
      </c>
      <c r="G1437" s="9" t="s">
        <v>313</v>
      </c>
      <c r="H1437" s="18">
        <v>0.1</v>
      </c>
      <c r="I1437">
        <v>1.6667944573445226E-6</v>
      </c>
      <c r="J1437" s="18">
        <v>21.12</v>
      </c>
      <c r="K1437" s="18">
        <v>24.8</v>
      </c>
      <c r="L1437" s="18">
        <v>0.85161290322580652</v>
      </c>
      <c r="M1437" s="18">
        <v>26.98</v>
      </c>
      <c r="N1437" s="18">
        <v>1109.24</v>
      </c>
      <c r="O1437" s="18">
        <v>6.68</v>
      </c>
      <c r="P1437" s="18">
        <v>0.81768953068592054</v>
      </c>
      <c r="Q1437" s="8">
        <v>22.65</v>
      </c>
      <c r="R1437" s="8">
        <v>26.2</v>
      </c>
      <c r="S1437" s="8">
        <v>27.7</v>
      </c>
      <c r="T1437" s="8">
        <v>27.85</v>
      </c>
      <c r="U1437" s="8">
        <v>28.2</v>
      </c>
      <c r="V1437" s="8">
        <v>28</v>
      </c>
      <c r="W1437" s="8">
        <v>27.8</v>
      </c>
      <c r="X1437" s="38" t="s">
        <v>222</v>
      </c>
      <c r="Y1437" s="8">
        <v>188.4</v>
      </c>
      <c r="Z1437" s="8">
        <v>188.4</v>
      </c>
      <c r="AA1437">
        <v>61772.32</v>
      </c>
      <c r="AB1437">
        <v>147094.62</v>
      </c>
      <c r="AC1437">
        <v>194421.07</v>
      </c>
      <c r="AD1437">
        <v>184499.08</v>
      </c>
      <c r="AE1437">
        <v>186397.9</v>
      </c>
      <c r="AF1437" s="38">
        <v>55280.59</v>
      </c>
      <c r="AG1437" s="38">
        <v>61772.32</v>
      </c>
    </row>
    <row r="1438" spans="2:33" x14ac:dyDescent="0.25">
      <c r="B1438" s="25">
        <v>40150</v>
      </c>
      <c r="C1438" s="3">
        <v>1434</v>
      </c>
      <c r="D1438" s="10">
        <v>19</v>
      </c>
      <c r="E1438" s="9">
        <v>9</v>
      </c>
      <c r="F1438" s="9">
        <v>10</v>
      </c>
      <c r="G1438" s="9" t="s">
        <v>313</v>
      </c>
      <c r="H1438" s="18">
        <v>0.1</v>
      </c>
      <c r="I1438">
        <v>1.6667944573445226E-6</v>
      </c>
      <c r="J1438" s="18">
        <v>22.46</v>
      </c>
      <c r="K1438" s="18">
        <v>25.51</v>
      </c>
      <c r="L1438" s="18">
        <v>0.88043904351234803</v>
      </c>
      <c r="M1438" s="18">
        <v>27.46</v>
      </c>
      <c r="N1438" s="18">
        <v>1099.92</v>
      </c>
      <c r="O1438" s="18">
        <v>5.4399999999999977</v>
      </c>
      <c r="P1438" s="18">
        <v>0.83935018050541521</v>
      </c>
      <c r="Q1438" s="8">
        <v>23.25</v>
      </c>
      <c r="R1438" s="8">
        <v>26.65</v>
      </c>
      <c r="S1438" s="8">
        <v>27.7</v>
      </c>
      <c r="T1438" s="8">
        <v>27.85</v>
      </c>
      <c r="U1438" s="8">
        <v>28.15</v>
      </c>
      <c r="V1438" s="8">
        <v>27.95</v>
      </c>
      <c r="W1438" s="8">
        <v>27.9</v>
      </c>
      <c r="X1438" s="38" t="s">
        <v>222</v>
      </c>
      <c r="Y1438" s="8">
        <v>189.45</v>
      </c>
      <c r="Z1438" s="8">
        <v>189.45</v>
      </c>
      <c r="AA1438">
        <v>63085.18</v>
      </c>
      <c r="AB1438">
        <v>148256.59</v>
      </c>
      <c r="AC1438">
        <v>194421.39</v>
      </c>
      <c r="AD1438">
        <v>184326.2</v>
      </c>
      <c r="AE1438">
        <v>186293.13</v>
      </c>
      <c r="AF1438" s="38">
        <v>56455.38</v>
      </c>
      <c r="AG1438" s="38">
        <v>63085.18</v>
      </c>
    </row>
    <row r="1439" spans="2:33" x14ac:dyDescent="0.25">
      <c r="B1439" s="25">
        <v>40151</v>
      </c>
      <c r="C1439" s="3">
        <v>1435</v>
      </c>
      <c r="D1439" s="10">
        <v>19</v>
      </c>
      <c r="E1439" s="9">
        <v>8</v>
      </c>
      <c r="F1439" s="9">
        <v>-8</v>
      </c>
      <c r="G1439" s="9" t="s">
        <v>313</v>
      </c>
      <c r="H1439" s="18">
        <v>0.1</v>
      </c>
      <c r="I1439">
        <v>1.6667944573445226E-6</v>
      </c>
      <c r="J1439" s="18">
        <v>21.25</v>
      </c>
      <c r="K1439" s="18">
        <v>24.76</v>
      </c>
      <c r="L1439" s="18">
        <v>0.85823909531502418</v>
      </c>
      <c r="M1439" s="18">
        <v>26.94</v>
      </c>
      <c r="N1439" s="18">
        <v>1105.98</v>
      </c>
      <c r="O1439" s="18">
        <v>6.6499999999999986</v>
      </c>
      <c r="P1439" s="18">
        <v>0.81588447653429608</v>
      </c>
      <c r="Q1439" s="8">
        <v>22.6</v>
      </c>
      <c r="R1439" s="8">
        <v>26.15</v>
      </c>
      <c r="S1439" s="8">
        <v>27.7</v>
      </c>
      <c r="T1439" s="8">
        <v>27.8</v>
      </c>
      <c r="U1439" s="8">
        <v>28.1</v>
      </c>
      <c r="V1439" s="8">
        <v>27.9</v>
      </c>
      <c r="W1439" s="8">
        <v>27.9</v>
      </c>
      <c r="X1439" s="38" t="s">
        <v>222</v>
      </c>
      <c r="Y1439" s="8">
        <v>188.15</v>
      </c>
      <c r="Z1439" s="8">
        <v>188.15</v>
      </c>
      <c r="AA1439">
        <v>61676.52</v>
      </c>
      <c r="AB1439">
        <v>147111.78</v>
      </c>
      <c r="AC1439">
        <v>194219.17</v>
      </c>
      <c r="AD1439">
        <v>183997.63</v>
      </c>
      <c r="AE1439">
        <v>186024.91</v>
      </c>
      <c r="AF1439" s="38">
        <v>55194.66</v>
      </c>
      <c r="AG1439" s="38">
        <v>61676.52</v>
      </c>
    </row>
    <row r="1440" spans="2:33" x14ac:dyDescent="0.25">
      <c r="B1440" s="25">
        <v>40154</v>
      </c>
      <c r="C1440" s="3">
        <v>1436</v>
      </c>
      <c r="D1440" s="10">
        <v>19</v>
      </c>
      <c r="E1440" s="9">
        <v>7</v>
      </c>
      <c r="F1440" s="9">
        <v>-7</v>
      </c>
      <c r="G1440" s="9" t="s">
        <v>313</v>
      </c>
      <c r="H1440" s="18">
        <v>0.1</v>
      </c>
      <c r="I1440">
        <v>5.0003917069219028E-6</v>
      </c>
      <c r="J1440" s="18">
        <v>22.1</v>
      </c>
      <c r="K1440" s="18">
        <v>25.3</v>
      </c>
      <c r="L1440" s="18">
        <v>0.87351778656126489</v>
      </c>
      <c r="M1440" s="18">
        <v>27.1</v>
      </c>
      <c r="N1440" s="18">
        <v>1103.25</v>
      </c>
      <c r="O1440" s="18">
        <v>5.75</v>
      </c>
      <c r="P1440" s="18">
        <v>0.81374321880651002</v>
      </c>
      <c r="Q1440" s="8">
        <v>22.5</v>
      </c>
      <c r="R1440" s="8">
        <v>26.05</v>
      </c>
      <c r="S1440" s="8">
        <v>27.65</v>
      </c>
      <c r="T1440" s="8">
        <v>27.8</v>
      </c>
      <c r="U1440" s="8">
        <v>28.05</v>
      </c>
      <c r="V1440" s="8">
        <v>27.9</v>
      </c>
      <c r="W1440" s="8">
        <v>27.85</v>
      </c>
      <c r="X1440" s="38" t="s">
        <v>222</v>
      </c>
      <c r="Y1440" s="8">
        <v>187.79999999999998</v>
      </c>
      <c r="Z1440" s="8">
        <v>187.79999999999998</v>
      </c>
      <c r="AA1440">
        <v>61428.55</v>
      </c>
      <c r="AB1440">
        <v>146741.49</v>
      </c>
      <c r="AC1440">
        <v>194091.28</v>
      </c>
      <c r="AD1440">
        <v>183790.96</v>
      </c>
      <c r="AE1440">
        <v>185844.88</v>
      </c>
      <c r="AF1440" s="38">
        <v>54972.480000000003</v>
      </c>
      <c r="AG1440" s="38">
        <v>61428.55</v>
      </c>
    </row>
    <row r="1441" spans="2:33" x14ac:dyDescent="0.25">
      <c r="B1441" s="25">
        <v>40155</v>
      </c>
      <c r="C1441" s="3">
        <v>1437</v>
      </c>
      <c r="D1441" s="10">
        <v>19</v>
      </c>
      <c r="E1441" s="9">
        <v>6</v>
      </c>
      <c r="F1441" s="9">
        <v>-6</v>
      </c>
      <c r="G1441" s="9" t="s">
        <v>313</v>
      </c>
      <c r="H1441" s="18">
        <v>0.1</v>
      </c>
      <c r="I1441">
        <v>1.3889776309117252E-6</v>
      </c>
      <c r="J1441" s="18">
        <v>23.69</v>
      </c>
      <c r="K1441" s="18">
        <v>26.13</v>
      </c>
      <c r="L1441" s="18">
        <v>0.90662074244163804</v>
      </c>
      <c r="M1441" s="18">
        <v>27.75</v>
      </c>
      <c r="N1441" s="18">
        <v>1091.94</v>
      </c>
      <c r="O1441" s="18">
        <v>4.759999999999998</v>
      </c>
      <c r="P1441" s="18">
        <v>0.83481349911190061</v>
      </c>
      <c r="Q1441" s="8">
        <v>23.5</v>
      </c>
      <c r="R1441" s="8">
        <v>26.55</v>
      </c>
      <c r="S1441" s="8">
        <v>28.15</v>
      </c>
      <c r="T1441" s="8">
        <v>28.35</v>
      </c>
      <c r="U1441" s="8">
        <v>28.55</v>
      </c>
      <c r="V1441" s="8">
        <v>28.5</v>
      </c>
      <c r="W1441" s="8">
        <v>28.45</v>
      </c>
      <c r="X1441" s="38" t="s">
        <v>222</v>
      </c>
      <c r="Y1441" s="8">
        <v>192.04999999999998</v>
      </c>
      <c r="Z1441" s="8">
        <v>192.04999999999998</v>
      </c>
      <c r="AA1441">
        <v>63049.78</v>
      </c>
      <c r="AB1441">
        <v>149444.64000000001</v>
      </c>
      <c r="AC1441">
        <v>197827.61</v>
      </c>
      <c r="AD1441">
        <v>187180.34</v>
      </c>
      <c r="AE1441">
        <v>189580.95</v>
      </c>
      <c r="AF1441" s="38">
        <v>56423.25</v>
      </c>
      <c r="AG1441" s="38">
        <v>63049.78</v>
      </c>
    </row>
    <row r="1442" spans="2:33" x14ac:dyDescent="0.25">
      <c r="B1442" s="25">
        <v>40156</v>
      </c>
      <c r="C1442" s="3">
        <v>1438</v>
      </c>
      <c r="D1442" s="10">
        <v>19</v>
      </c>
      <c r="E1442" s="9">
        <v>5</v>
      </c>
      <c r="F1442" s="9">
        <v>-5</v>
      </c>
      <c r="G1442" s="9" t="s">
        <v>313</v>
      </c>
      <c r="H1442" s="18">
        <v>0.1</v>
      </c>
      <c r="I1442">
        <v>1.3889776309117252E-6</v>
      </c>
      <c r="J1442" s="18">
        <v>22.66</v>
      </c>
      <c r="K1442" s="18">
        <v>25.8</v>
      </c>
      <c r="L1442" s="18">
        <v>0.87829457364341079</v>
      </c>
      <c r="M1442" s="18">
        <v>27.53</v>
      </c>
      <c r="N1442" s="18">
        <v>1095.95</v>
      </c>
      <c r="O1442" s="18">
        <v>5.6900000000000013</v>
      </c>
      <c r="P1442" s="18">
        <v>0.82321428571428579</v>
      </c>
      <c r="Q1442" s="8">
        <v>23.05</v>
      </c>
      <c r="R1442" s="8">
        <v>26.45</v>
      </c>
      <c r="S1442" s="8">
        <v>28</v>
      </c>
      <c r="T1442" s="8">
        <v>28.3</v>
      </c>
      <c r="U1442" s="8">
        <v>28.5</v>
      </c>
      <c r="V1442" s="8">
        <v>28.45</v>
      </c>
      <c r="W1442" s="8">
        <v>28.35</v>
      </c>
      <c r="X1442" s="38" t="s">
        <v>222</v>
      </c>
      <c r="Y1442" s="8">
        <v>191.1</v>
      </c>
      <c r="Z1442" s="8">
        <v>191.1</v>
      </c>
      <c r="AA1442">
        <v>62579.44</v>
      </c>
      <c r="AB1442">
        <v>148707.34</v>
      </c>
      <c r="AC1442">
        <v>197294.36</v>
      </c>
      <c r="AD1442">
        <v>186852.18</v>
      </c>
      <c r="AE1442">
        <v>189166.8</v>
      </c>
      <c r="AF1442" s="38">
        <v>56002.27</v>
      </c>
      <c r="AG1442" s="38">
        <v>62579.44</v>
      </c>
    </row>
    <row r="1443" spans="2:33" x14ac:dyDescent="0.25">
      <c r="B1443" s="25">
        <v>40157</v>
      </c>
      <c r="C1443" s="3">
        <v>1439</v>
      </c>
      <c r="D1443" s="10">
        <v>19</v>
      </c>
      <c r="E1443" s="9">
        <v>4</v>
      </c>
      <c r="F1443" s="9">
        <v>-4</v>
      </c>
      <c r="G1443" s="9" t="s">
        <v>313</v>
      </c>
      <c r="H1443" s="18">
        <v>0.1</v>
      </c>
      <c r="I1443">
        <v>1.3889776309117252E-6</v>
      </c>
      <c r="J1443" s="18">
        <v>22.32</v>
      </c>
      <c r="K1443" s="18">
        <v>25.34</v>
      </c>
      <c r="L1443" s="18">
        <v>0.88082083662194166</v>
      </c>
      <c r="M1443" s="18">
        <v>27.2</v>
      </c>
      <c r="N1443" s="18">
        <v>1102.3499999999999</v>
      </c>
      <c r="O1443" s="18">
        <v>5.93</v>
      </c>
      <c r="P1443" s="18">
        <v>0.80645161290322587</v>
      </c>
      <c r="Q1443" s="8">
        <v>22.5</v>
      </c>
      <c r="R1443" s="8">
        <v>26.1</v>
      </c>
      <c r="S1443" s="8">
        <v>27.9</v>
      </c>
      <c r="T1443" s="8">
        <v>28.25</v>
      </c>
      <c r="U1443" s="8">
        <v>28.5</v>
      </c>
      <c r="V1443" s="8">
        <v>28.35</v>
      </c>
      <c r="W1443" s="8">
        <v>28.25</v>
      </c>
      <c r="X1443" s="38" t="s">
        <v>222</v>
      </c>
      <c r="Y1443" s="8">
        <v>189.85</v>
      </c>
      <c r="Z1443" s="8">
        <v>189.85</v>
      </c>
      <c r="AA1443">
        <v>61626.02</v>
      </c>
      <c r="AB1443">
        <v>147887.37</v>
      </c>
      <c r="AC1443">
        <v>196871.73</v>
      </c>
      <c r="AD1443">
        <v>186783.32</v>
      </c>
      <c r="AE1443">
        <v>188746.82</v>
      </c>
      <c r="AF1443" s="38">
        <v>55148.98</v>
      </c>
      <c r="AG1443" s="38">
        <v>61626.02</v>
      </c>
    </row>
    <row r="1444" spans="2:33" x14ac:dyDescent="0.25">
      <c r="B1444" s="25">
        <v>40158</v>
      </c>
      <c r="C1444" s="3">
        <v>1440</v>
      </c>
      <c r="D1444" s="10">
        <v>19</v>
      </c>
      <c r="E1444" s="9">
        <v>3</v>
      </c>
      <c r="F1444" s="9">
        <v>-3</v>
      </c>
      <c r="G1444" s="9" t="s">
        <v>313</v>
      </c>
      <c r="H1444" s="18">
        <v>0.1</v>
      </c>
      <c r="I1444">
        <v>1.3889776309117252E-6</v>
      </c>
      <c r="J1444" s="18">
        <v>21.59</v>
      </c>
      <c r="K1444" s="18">
        <v>25.12</v>
      </c>
      <c r="L1444" s="18">
        <v>0.85947452229299359</v>
      </c>
      <c r="M1444" s="18">
        <v>26.96</v>
      </c>
      <c r="N1444" s="18">
        <v>1106.4100000000001</v>
      </c>
      <c r="O1444" s="18">
        <v>6.6099999999999994</v>
      </c>
      <c r="P1444" s="18">
        <v>0.80072463768115942</v>
      </c>
      <c r="Q1444" s="8">
        <v>22.1</v>
      </c>
      <c r="R1444" s="8">
        <v>26</v>
      </c>
      <c r="S1444" s="8">
        <v>27.6</v>
      </c>
      <c r="T1444" s="8">
        <v>28.05</v>
      </c>
      <c r="U1444" s="8">
        <v>28.4</v>
      </c>
      <c r="V1444" s="8">
        <v>28.25</v>
      </c>
      <c r="W1444" s="8">
        <v>28.2</v>
      </c>
      <c r="X1444" s="38" t="s">
        <v>222</v>
      </c>
      <c r="Y1444" s="8">
        <v>188.6</v>
      </c>
      <c r="Z1444" s="8">
        <v>188.6</v>
      </c>
      <c r="AA1444">
        <v>61270.400000000001</v>
      </c>
      <c r="AB1444">
        <v>146450.13</v>
      </c>
      <c r="AC1444">
        <v>195365.24</v>
      </c>
      <c r="AD1444">
        <v>186023.67</v>
      </c>
      <c r="AE1444">
        <v>188140.07</v>
      </c>
      <c r="AF1444" s="38">
        <v>54830.66</v>
      </c>
      <c r="AG1444" s="38">
        <v>61270.400000000001</v>
      </c>
    </row>
    <row r="1445" spans="2:33" x14ac:dyDescent="0.25">
      <c r="B1445" s="25">
        <v>40161</v>
      </c>
      <c r="C1445" s="3">
        <v>1441</v>
      </c>
      <c r="D1445" s="10">
        <v>19</v>
      </c>
      <c r="E1445" s="9">
        <v>2</v>
      </c>
      <c r="F1445" s="9">
        <v>-2</v>
      </c>
      <c r="G1445" s="9" t="s">
        <v>313</v>
      </c>
      <c r="H1445" s="18">
        <v>0.1</v>
      </c>
      <c r="I1445">
        <v>4.1669386807718922E-6</v>
      </c>
      <c r="J1445" s="18">
        <v>21.15</v>
      </c>
      <c r="K1445" s="18">
        <v>24.56</v>
      </c>
      <c r="L1445" s="18">
        <v>0.86115635179153094</v>
      </c>
      <c r="M1445" s="18">
        <v>26.73</v>
      </c>
      <c r="N1445" s="18">
        <v>1114.1099999999999</v>
      </c>
      <c r="O1445" s="18">
        <v>7</v>
      </c>
      <c r="P1445" s="18">
        <v>0.76727272727272733</v>
      </c>
      <c r="Q1445" s="8">
        <v>21.1</v>
      </c>
      <c r="R1445" s="8">
        <v>25.55</v>
      </c>
      <c r="S1445" s="8">
        <v>27.5</v>
      </c>
      <c r="T1445" s="8">
        <v>28</v>
      </c>
      <c r="U1445" s="8">
        <v>28.25</v>
      </c>
      <c r="V1445" s="8">
        <v>28.15</v>
      </c>
      <c r="W1445" s="8">
        <v>28.15</v>
      </c>
      <c r="X1445" s="38" t="s">
        <v>222</v>
      </c>
      <c r="Y1445" s="8">
        <v>186.70000000000002</v>
      </c>
      <c r="Z1445" s="8">
        <v>186.70000000000002</v>
      </c>
      <c r="AA1445">
        <v>60054.57</v>
      </c>
      <c r="AB1445">
        <v>145720.18</v>
      </c>
      <c r="AC1445">
        <v>194980.5</v>
      </c>
      <c r="AD1445">
        <v>185109.69</v>
      </c>
      <c r="AE1445">
        <v>187475.53</v>
      </c>
      <c r="AF1445" s="38">
        <v>53742.39</v>
      </c>
      <c r="AG1445" s="38">
        <v>60054.57</v>
      </c>
    </row>
    <row r="1446" spans="2:33" x14ac:dyDescent="0.25">
      <c r="B1446" s="25">
        <v>40162</v>
      </c>
      <c r="C1446" s="3">
        <v>1442</v>
      </c>
      <c r="D1446" s="10">
        <v>19</v>
      </c>
      <c r="E1446" s="9">
        <v>1</v>
      </c>
      <c r="F1446" s="9">
        <v>-1</v>
      </c>
      <c r="G1446" s="9" t="s">
        <v>313</v>
      </c>
      <c r="H1446" s="18">
        <v>0.1</v>
      </c>
      <c r="I1446">
        <v>1.1111679050213041E-6</v>
      </c>
      <c r="J1446" s="18">
        <v>21.5</v>
      </c>
      <c r="K1446" s="18">
        <v>24.73</v>
      </c>
      <c r="L1446" s="18">
        <v>0.86938940558026689</v>
      </c>
      <c r="M1446" s="18">
        <v>26.72</v>
      </c>
      <c r="N1446" s="18">
        <v>1107.93</v>
      </c>
      <c r="O1446" s="18">
        <v>6.4499999999999993</v>
      </c>
      <c r="P1446" s="18">
        <v>0.79074074074074074</v>
      </c>
      <c r="Q1446" s="8">
        <v>21.35</v>
      </c>
      <c r="R1446" s="8">
        <v>25.25</v>
      </c>
      <c r="S1446" s="8">
        <v>27</v>
      </c>
      <c r="T1446" s="8">
        <v>27.65</v>
      </c>
      <c r="U1446" s="8">
        <v>27.9</v>
      </c>
      <c r="V1446" s="8">
        <v>27.85</v>
      </c>
      <c r="W1446" s="8">
        <v>27.95</v>
      </c>
      <c r="X1446" s="38" t="s">
        <v>222</v>
      </c>
      <c r="Y1446" s="8">
        <v>184.95</v>
      </c>
      <c r="Z1446" s="8">
        <v>184.95</v>
      </c>
      <c r="AA1446">
        <v>59411.64</v>
      </c>
      <c r="AB1446">
        <v>143116.95000000001</v>
      </c>
      <c r="AC1446">
        <v>192486.14</v>
      </c>
      <c r="AD1446">
        <v>182815.43</v>
      </c>
      <c r="AE1446">
        <v>185573.32</v>
      </c>
      <c r="AF1446" s="38">
        <v>53166.98</v>
      </c>
      <c r="AG1446" s="38">
        <v>59411.64</v>
      </c>
    </row>
    <row r="1447" spans="2:33" x14ac:dyDescent="0.25">
      <c r="B1447" s="25">
        <v>40163</v>
      </c>
      <c r="C1447" s="3">
        <v>1443</v>
      </c>
      <c r="D1447" s="10">
        <v>22</v>
      </c>
      <c r="E1447" s="9">
        <v>22</v>
      </c>
      <c r="F1447" s="9">
        <v>0</v>
      </c>
      <c r="G1447" s="9" t="s">
        <v>314</v>
      </c>
      <c r="H1447" s="18">
        <v>0.1</v>
      </c>
      <c r="I1447">
        <v>1.1111679050213041E-6</v>
      </c>
      <c r="J1447" s="18">
        <v>20.54</v>
      </c>
      <c r="K1447" s="18">
        <v>24.25</v>
      </c>
      <c r="L1447" s="18">
        <v>0.84701030927835053</v>
      </c>
      <c r="M1447" s="18">
        <v>26.07</v>
      </c>
      <c r="N1447" s="18">
        <v>1109.18</v>
      </c>
      <c r="O1447" s="18">
        <v>7.3599999999999994</v>
      </c>
      <c r="P1447" s="18">
        <v>0.88602941176470595</v>
      </c>
      <c r="Q1447" s="8">
        <v>24.1</v>
      </c>
      <c r="R1447" s="8">
        <v>26.5</v>
      </c>
      <c r="S1447" s="8">
        <v>27.2</v>
      </c>
      <c r="T1447" s="8">
        <v>27.5</v>
      </c>
      <c r="U1447" s="8">
        <v>27.55</v>
      </c>
      <c r="V1447" s="8">
        <v>27.7</v>
      </c>
      <c r="W1447" s="8">
        <v>27.9</v>
      </c>
      <c r="X1447" s="38" t="s">
        <v>222</v>
      </c>
      <c r="Y1447" s="8">
        <v>188.45</v>
      </c>
      <c r="Z1447" s="8">
        <v>188.45</v>
      </c>
      <c r="AA1447">
        <v>56705.83</v>
      </c>
      <c r="AB1447">
        <v>140466.79999999999</v>
      </c>
      <c r="AC1447">
        <v>189353.67</v>
      </c>
      <c r="AD1447">
        <v>180194.62</v>
      </c>
      <c r="AE1447">
        <v>183467.26</v>
      </c>
      <c r="AF1447" s="38">
        <v>50745.51</v>
      </c>
      <c r="AG1447" s="38">
        <v>56705.83</v>
      </c>
    </row>
    <row r="1448" spans="2:33" x14ac:dyDescent="0.25">
      <c r="B1448" s="25">
        <v>40164</v>
      </c>
      <c r="C1448" s="3">
        <v>1444</v>
      </c>
      <c r="D1448" s="10">
        <v>22</v>
      </c>
      <c r="E1448" s="9">
        <v>21</v>
      </c>
      <c r="F1448" s="9">
        <v>1</v>
      </c>
      <c r="G1448" s="9" t="s">
        <v>314</v>
      </c>
      <c r="H1448" s="18">
        <v>0.1</v>
      </c>
      <c r="I1448">
        <v>1.1111679050213041E-6</v>
      </c>
      <c r="J1448" s="18">
        <v>22.57</v>
      </c>
      <c r="K1448" s="18">
        <v>24.78</v>
      </c>
      <c r="L1448" s="18">
        <v>0.91081517352703789</v>
      </c>
      <c r="M1448" s="18">
        <v>26.37</v>
      </c>
      <c r="N1448" s="18">
        <v>1096.08</v>
      </c>
      <c r="O1448" s="18">
        <v>5.48</v>
      </c>
      <c r="P1448" s="18">
        <v>0.89396709323583179</v>
      </c>
      <c r="Q1448" s="8">
        <v>24.45</v>
      </c>
      <c r="R1448" s="8">
        <v>26.75</v>
      </c>
      <c r="S1448" s="8">
        <v>27.35</v>
      </c>
      <c r="T1448" s="8">
        <v>27.8</v>
      </c>
      <c r="U1448" s="8">
        <v>27.85</v>
      </c>
      <c r="V1448" s="8">
        <v>27.9</v>
      </c>
      <c r="W1448" s="8">
        <v>28.05</v>
      </c>
      <c r="X1448" s="38" t="s">
        <v>222</v>
      </c>
      <c r="Y1448" s="8">
        <v>190.15000000000003</v>
      </c>
      <c r="Z1448" s="8">
        <v>190.15000000000003</v>
      </c>
      <c r="AA1448">
        <v>57515.06</v>
      </c>
      <c r="AB1448">
        <v>141766.46</v>
      </c>
      <c r="AC1448">
        <v>190445.03</v>
      </c>
      <c r="AD1448">
        <v>182160.42</v>
      </c>
      <c r="AE1448">
        <v>185225.66</v>
      </c>
      <c r="AF1448" s="38">
        <v>51469.63</v>
      </c>
      <c r="AG1448" s="38">
        <v>57515.06</v>
      </c>
    </row>
    <row r="1449" spans="2:33" x14ac:dyDescent="0.25">
      <c r="B1449" s="25">
        <v>40165</v>
      </c>
      <c r="C1449" s="3">
        <v>1445</v>
      </c>
      <c r="D1449" s="10">
        <v>22</v>
      </c>
      <c r="E1449" s="9">
        <v>20</v>
      </c>
      <c r="F1449" s="9">
        <v>2</v>
      </c>
      <c r="G1449" s="9" t="s">
        <v>314</v>
      </c>
      <c r="H1449" s="18">
        <v>0.1</v>
      </c>
      <c r="I1449">
        <v>1.1111679050213041E-6</v>
      </c>
      <c r="J1449" s="18">
        <v>21.68</v>
      </c>
      <c r="K1449" s="18">
        <v>24.52</v>
      </c>
      <c r="L1449" s="18">
        <v>0.88417618270799347</v>
      </c>
      <c r="M1449" s="18">
        <v>26.18</v>
      </c>
      <c r="N1449" s="18">
        <v>1102.47</v>
      </c>
      <c r="O1449" s="18">
        <v>6.02</v>
      </c>
      <c r="P1449" s="18">
        <v>0.8925925925925926</v>
      </c>
      <c r="Q1449" s="8">
        <v>24.1</v>
      </c>
      <c r="R1449" s="8">
        <v>26.4</v>
      </c>
      <c r="S1449" s="8">
        <v>27</v>
      </c>
      <c r="T1449" s="8">
        <v>27.4</v>
      </c>
      <c r="U1449" s="8">
        <v>27.5</v>
      </c>
      <c r="V1449" s="8">
        <v>27.55</v>
      </c>
      <c r="W1449" s="8">
        <v>27.7</v>
      </c>
      <c r="X1449" s="38" t="s">
        <v>222</v>
      </c>
      <c r="Y1449" s="8">
        <v>187.65</v>
      </c>
      <c r="Z1449" s="8">
        <v>187.65</v>
      </c>
      <c r="AA1449">
        <v>56698.78</v>
      </c>
      <c r="AB1449">
        <v>139915.5</v>
      </c>
      <c r="AC1449">
        <v>187980.14</v>
      </c>
      <c r="AD1449">
        <v>179569.82</v>
      </c>
      <c r="AE1449">
        <v>182797.97</v>
      </c>
      <c r="AF1449" s="38">
        <v>50739.09</v>
      </c>
      <c r="AG1449" s="38">
        <v>56698.78</v>
      </c>
    </row>
    <row r="1450" spans="2:33" x14ac:dyDescent="0.25">
      <c r="B1450" s="25">
        <v>40168</v>
      </c>
      <c r="C1450" s="3">
        <v>1446</v>
      </c>
      <c r="D1450" s="10">
        <v>22</v>
      </c>
      <c r="E1450" s="9">
        <v>19</v>
      </c>
      <c r="F1450" s="9">
        <v>3</v>
      </c>
      <c r="G1450" s="9" t="s">
        <v>314</v>
      </c>
      <c r="H1450" s="18">
        <v>0.1</v>
      </c>
      <c r="I1450">
        <v>3.3335074194340564E-6</v>
      </c>
      <c r="J1450" s="18">
        <v>20.49</v>
      </c>
      <c r="K1450" s="18">
        <v>23.53</v>
      </c>
      <c r="L1450" s="18">
        <v>0.87080322991925196</v>
      </c>
      <c r="M1450" s="18">
        <v>25.51</v>
      </c>
      <c r="N1450" s="18">
        <v>1114.05</v>
      </c>
      <c r="O1450" s="18">
        <v>6.4600000000000009</v>
      </c>
      <c r="P1450" s="18">
        <v>0.88740458015267176</v>
      </c>
      <c r="Q1450" s="8">
        <v>23.25</v>
      </c>
      <c r="R1450" s="8">
        <v>25.65</v>
      </c>
      <c r="S1450" s="8">
        <v>26.2</v>
      </c>
      <c r="T1450" s="8">
        <v>26.6</v>
      </c>
      <c r="U1450" s="8">
        <v>26.65</v>
      </c>
      <c r="V1450" s="8">
        <v>26.75</v>
      </c>
      <c r="W1450" s="8">
        <v>26.95</v>
      </c>
      <c r="X1450" s="38" t="s">
        <v>222</v>
      </c>
      <c r="Y1450" s="8">
        <v>182.04999999999998</v>
      </c>
      <c r="Z1450" s="8">
        <v>182.04999999999998</v>
      </c>
      <c r="AA1450">
        <v>54756.58</v>
      </c>
      <c r="AB1450">
        <v>135917.35</v>
      </c>
      <c r="AC1450">
        <v>182422.21</v>
      </c>
      <c r="AD1450">
        <v>174285.45</v>
      </c>
      <c r="AE1450">
        <v>177384.54</v>
      </c>
      <c r="AF1450" s="38">
        <v>49000.87</v>
      </c>
      <c r="AG1450" s="38">
        <v>54756.58</v>
      </c>
    </row>
    <row r="1451" spans="2:33" x14ac:dyDescent="0.25">
      <c r="B1451" s="25">
        <v>40169</v>
      </c>
      <c r="C1451" s="3">
        <v>1447</v>
      </c>
      <c r="D1451" s="10">
        <v>22</v>
      </c>
      <c r="E1451" s="9">
        <v>18</v>
      </c>
      <c r="F1451" s="9">
        <v>4</v>
      </c>
      <c r="G1451" s="9" t="s">
        <v>314</v>
      </c>
      <c r="H1451" s="18">
        <v>0.1</v>
      </c>
      <c r="I1451">
        <v>1.9446183847637855E-6</v>
      </c>
      <c r="J1451" s="18">
        <v>19.54</v>
      </c>
      <c r="K1451" s="18">
        <v>22.76</v>
      </c>
      <c r="L1451" s="18">
        <v>0.85852372583479775</v>
      </c>
      <c r="M1451" s="18">
        <v>24.82</v>
      </c>
      <c r="N1451" s="18">
        <v>1118.02</v>
      </c>
      <c r="O1451" s="18">
        <v>7.0600000000000023</v>
      </c>
      <c r="P1451" s="18">
        <v>0.88476562499999989</v>
      </c>
      <c r="Q1451" s="8">
        <v>22.65</v>
      </c>
      <c r="R1451" s="8">
        <v>25.1</v>
      </c>
      <c r="S1451" s="8">
        <v>25.6</v>
      </c>
      <c r="T1451" s="8">
        <v>26.1</v>
      </c>
      <c r="U1451" s="8">
        <v>26.2</v>
      </c>
      <c r="V1451" s="8">
        <v>26.25</v>
      </c>
      <c r="W1451" s="8">
        <v>26.6</v>
      </c>
      <c r="X1451" s="38" t="s">
        <v>222</v>
      </c>
      <c r="Y1451" s="8">
        <v>178.49999999999997</v>
      </c>
      <c r="Z1451" s="8">
        <v>178.49999999999997</v>
      </c>
      <c r="AA1451">
        <v>53390.66</v>
      </c>
      <c r="AB1451">
        <v>132966.54</v>
      </c>
      <c r="AC1451">
        <v>178382.76</v>
      </c>
      <c r="AD1451">
        <v>171070.41</v>
      </c>
      <c r="AE1451">
        <v>174232.77</v>
      </c>
      <c r="AF1451" s="38">
        <v>47778.43</v>
      </c>
      <c r="AG1451" s="38">
        <v>53390.66</v>
      </c>
    </row>
    <row r="1452" spans="2:33" x14ac:dyDescent="0.25">
      <c r="B1452" s="25">
        <v>40170</v>
      </c>
      <c r="C1452" s="3">
        <v>1448</v>
      </c>
      <c r="D1452" s="10">
        <v>22</v>
      </c>
      <c r="E1452" s="9">
        <v>17</v>
      </c>
      <c r="F1452" s="9">
        <v>5</v>
      </c>
      <c r="G1452" s="9" t="s">
        <v>314</v>
      </c>
      <c r="H1452" s="18">
        <v>0.1</v>
      </c>
      <c r="I1452">
        <v>1.9446183847637855E-6</v>
      </c>
      <c r="J1452" s="18">
        <v>19.71</v>
      </c>
      <c r="K1452" s="18">
        <v>22.68</v>
      </c>
      <c r="L1452" s="18">
        <v>0.86904761904761907</v>
      </c>
      <c r="M1452" s="18">
        <v>24.78</v>
      </c>
      <c r="N1452" s="18">
        <v>1120.5899999999999</v>
      </c>
      <c r="O1452" s="18">
        <v>6.59</v>
      </c>
      <c r="P1452" s="18">
        <v>0.88212180746561886</v>
      </c>
      <c r="Q1452" s="8">
        <v>22.45</v>
      </c>
      <c r="R1452" s="8">
        <v>24.9</v>
      </c>
      <c r="S1452" s="8">
        <v>25.45</v>
      </c>
      <c r="T1452" s="8">
        <v>26</v>
      </c>
      <c r="U1452" s="8">
        <v>26</v>
      </c>
      <c r="V1452" s="8">
        <v>26.1</v>
      </c>
      <c r="W1452" s="8">
        <v>26.3</v>
      </c>
      <c r="X1452" s="38" t="s">
        <v>222</v>
      </c>
      <c r="Y1452" s="8">
        <v>177.20000000000002</v>
      </c>
      <c r="Z1452" s="8">
        <v>177.20000000000002</v>
      </c>
      <c r="AA1452">
        <v>52930.63</v>
      </c>
      <c r="AB1452">
        <v>131972.01</v>
      </c>
      <c r="AC1452">
        <v>177421.35</v>
      </c>
      <c r="AD1452">
        <v>170267.04</v>
      </c>
      <c r="AE1452">
        <v>173135.72</v>
      </c>
      <c r="AF1452" s="38">
        <v>47366.67</v>
      </c>
      <c r="AG1452" s="38">
        <v>52930.63</v>
      </c>
    </row>
    <row r="1453" spans="2:33" x14ac:dyDescent="0.25">
      <c r="B1453" s="25">
        <v>40171</v>
      </c>
      <c r="C1453" s="3">
        <v>1449</v>
      </c>
      <c r="D1453" s="10">
        <v>22</v>
      </c>
      <c r="E1453" s="9">
        <v>16</v>
      </c>
      <c r="F1453" s="9">
        <v>6</v>
      </c>
      <c r="G1453" s="9" t="s">
        <v>314</v>
      </c>
      <c r="H1453" s="18">
        <v>0.1</v>
      </c>
      <c r="I1453">
        <v>1.9446183847637855E-6</v>
      </c>
      <c r="J1453" s="18">
        <v>19.47</v>
      </c>
      <c r="K1453" s="18">
        <v>22.41</v>
      </c>
      <c r="L1453" s="18">
        <v>0.86880856760374825</v>
      </c>
      <c r="M1453" s="18">
        <v>24.56</v>
      </c>
      <c r="N1453" s="18">
        <v>1126.48</v>
      </c>
      <c r="O1453" s="18">
        <v>6.48</v>
      </c>
      <c r="P1453" s="18">
        <v>0.87524752475247536</v>
      </c>
      <c r="Q1453" s="8">
        <v>22.1</v>
      </c>
      <c r="R1453" s="8">
        <v>24.75</v>
      </c>
      <c r="S1453" s="8">
        <v>25.25</v>
      </c>
      <c r="T1453" s="8">
        <v>25.8</v>
      </c>
      <c r="U1453" s="8">
        <v>25.85</v>
      </c>
      <c r="V1453" s="8">
        <v>25.95</v>
      </c>
      <c r="W1453" s="8">
        <v>25.95</v>
      </c>
      <c r="X1453" s="38" t="s">
        <v>222</v>
      </c>
      <c r="Y1453" s="8">
        <v>175.64999999999998</v>
      </c>
      <c r="Z1453" s="8">
        <v>175.64999999999998</v>
      </c>
      <c r="AA1453">
        <v>52254.27</v>
      </c>
      <c r="AB1453">
        <v>131110.17000000001</v>
      </c>
      <c r="AC1453">
        <v>176035.59</v>
      </c>
      <c r="AD1453">
        <v>169046.93</v>
      </c>
      <c r="AE1453">
        <v>171938.2</v>
      </c>
      <c r="AF1453" s="38">
        <v>46761.32</v>
      </c>
      <c r="AG1453" s="38">
        <v>52254.27</v>
      </c>
    </row>
    <row r="1454" spans="2:33" x14ac:dyDescent="0.25">
      <c r="B1454" s="25">
        <v>40175</v>
      </c>
      <c r="C1454" s="3">
        <v>1450</v>
      </c>
      <c r="D1454" s="10">
        <v>22</v>
      </c>
      <c r="E1454" s="9">
        <v>15</v>
      </c>
      <c r="F1454" s="9">
        <v>7</v>
      </c>
      <c r="G1454" s="9" t="s">
        <v>314</v>
      </c>
      <c r="H1454" s="18">
        <v>0.1</v>
      </c>
      <c r="I1454">
        <v>7.7784962286830961E-6</v>
      </c>
      <c r="J1454" s="18">
        <v>19.93</v>
      </c>
      <c r="K1454" s="18">
        <v>22.49</v>
      </c>
      <c r="L1454" s="18">
        <v>0.88617163183637182</v>
      </c>
      <c r="M1454" s="18">
        <v>24.55</v>
      </c>
      <c r="N1454" s="18">
        <v>1127.78</v>
      </c>
      <c r="O1454" s="18">
        <v>5.9200000000000017</v>
      </c>
      <c r="P1454" s="18">
        <v>0.86878727634194841</v>
      </c>
      <c r="Q1454" s="8">
        <v>21.85</v>
      </c>
      <c r="R1454" s="8">
        <v>24.65</v>
      </c>
      <c r="S1454" s="8">
        <v>25.15</v>
      </c>
      <c r="T1454" s="8">
        <v>25.65</v>
      </c>
      <c r="U1454" s="8">
        <v>25.75</v>
      </c>
      <c r="V1454" s="8">
        <v>25.8</v>
      </c>
      <c r="W1454" s="8">
        <v>25.85</v>
      </c>
      <c r="X1454" s="38" t="s">
        <v>222</v>
      </c>
      <c r="Y1454" s="8">
        <v>174.70000000000002</v>
      </c>
      <c r="Z1454" s="8">
        <v>174.70000000000002</v>
      </c>
      <c r="AA1454">
        <v>51793.99</v>
      </c>
      <c r="AB1454">
        <v>130584.84</v>
      </c>
      <c r="AC1454">
        <v>175234.44</v>
      </c>
      <c r="AD1454">
        <v>168170.2</v>
      </c>
      <c r="AE1454">
        <v>171089.03</v>
      </c>
      <c r="AF1454" s="38">
        <v>46349.06</v>
      </c>
      <c r="AG1454" s="38">
        <v>51793.99</v>
      </c>
    </row>
    <row r="1455" spans="2:33" x14ac:dyDescent="0.25">
      <c r="B1455" s="25">
        <v>40176</v>
      </c>
      <c r="C1455" s="3">
        <v>1451</v>
      </c>
      <c r="D1455" s="10">
        <v>22</v>
      </c>
      <c r="E1455" s="9">
        <v>14</v>
      </c>
      <c r="F1455" s="9">
        <v>8</v>
      </c>
      <c r="G1455" s="9" t="s">
        <v>314</v>
      </c>
      <c r="H1455" s="18">
        <v>0.1</v>
      </c>
      <c r="I1455">
        <v>3.0559851109668301E-6</v>
      </c>
      <c r="J1455" s="18">
        <v>20.010000000000002</v>
      </c>
      <c r="K1455" s="18">
        <v>22.63</v>
      </c>
      <c r="L1455" s="18">
        <v>0.88422448077772875</v>
      </c>
      <c r="M1455" s="18">
        <v>24.53</v>
      </c>
      <c r="N1455" s="18">
        <v>1126.2</v>
      </c>
      <c r="O1455" s="18">
        <v>5.6899999999999977</v>
      </c>
      <c r="P1455" s="18">
        <v>0.87301587301587302</v>
      </c>
      <c r="Q1455" s="8">
        <v>22</v>
      </c>
      <c r="R1455" s="8">
        <v>24.75</v>
      </c>
      <c r="S1455" s="8">
        <v>25.2</v>
      </c>
      <c r="T1455" s="8">
        <v>25.6</v>
      </c>
      <c r="U1455" s="8">
        <v>25.6</v>
      </c>
      <c r="V1455" s="8">
        <v>25.7</v>
      </c>
      <c r="W1455" s="8">
        <v>25.7</v>
      </c>
      <c r="X1455" s="38" t="s">
        <v>222</v>
      </c>
      <c r="Y1455" s="8">
        <v>174.54999999999998</v>
      </c>
      <c r="Z1455" s="8">
        <v>174.54999999999998</v>
      </c>
      <c r="AA1455">
        <v>52092.7</v>
      </c>
      <c r="AB1455">
        <v>131015.5</v>
      </c>
      <c r="AC1455">
        <v>175329.31</v>
      </c>
      <c r="AD1455">
        <v>167605.29</v>
      </c>
      <c r="AE1455">
        <v>170344.81</v>
      </c>
      <c r="AF1455" s="38">
        <v>46616.23</v>
      </c>
      <c r="AG1455" s="38">
        <v>52092.7</v>
      </c>
    </row>
    <row r="1456" spans="2:33" x14ac:dyDescent="0.25">
      <c r="B1456" s="25">
        <v>40177</v>
      </c>
      <c r="C1456" s="3">
        <v>1452</v>
      </c>
      <c r="D1456" s="10">
        <v>22</v>
      </c>
      <c r="E1456" s="9">
        <v>13</v>
      </c>
      <c r="F1456" s="9">
        <v>9</v>
      </c>
      <c r="G1456" s="9" t="s">
        <v>314</v>
      </c>
      <c r="H1456" s="18">
        <v>0.1</v>
      </c>
      <c r="I1456">
        <v>3.0559851109668301E-6</v>
      </c>
      <c r="J1456" s="18">
        <v>19.96</v>
      </c>
      <c r="K1456" s="18">
        <v>22.66</v>
      </c>
      <c r="L1456" s="18">
        <v>0.88084730803177413</v>
      </c>
      <c r="M1456" s="18">
        <v>24.66</v>
      </c>
      <c r="N1456" s="18">
        <v>1126.42</v>
      </c>
      <c r="O1456" s="18">
        <v>5.9899999999999984</v>
      </c>
      <c r="P1456" s="18">
        <v>0.87499999999999989</v>
      </c>
      <c r="Q1456" s="8">
        <v>22.4</v>
      </c>
      <c r="R1456" s="8">
        <v>25.05</v>
      </c>
      <c r="S1456" s="8">
        <v>25.6</v>
      </c>
      <c r="T1456" s="8">
        <v>25.9</v>
      </c>
      <c r="U1456" s="8">
        <v>25.9</v>
      </c>
      <c r="V1456" s="8">
        <v>25.9</v>
      </c>
      <c r="W1456" s="8">
        <v>25.95</v>
      </c>
      <c r="X1456" s="38" t="s">
        <v>222</v>
      </c>
      <c r="Y1456" s="8">
        <v>176.70000000000002</v>
      </c>
      <c r="Z1456" s="8">
        <v>176.70000000000002</v>
      </c>
      <c r="AA1456">
        <v>52901.77</v>
      </c>
      <c r="AB1456">
        <v>132807.20000000001</v>
      </c>
      <c r="AC1456">
        <v>177812.11</v>
      </c>
      <c r="AD1456">
        <v>169569.93</v>
      </c>
      <c r="AE1456">
        <v>172071.22</v>
      </c>
      <c r="AF1456" s="38">
        <v>47340.1</v>
      </c>
      <c r="AG1456" s="38">
        <v>52901.77</v>
      </c>
    </row>
    <row r="1457" spans="2:33" x14ac:dyDescent="0.25">
      <c r="B1457" s="25">
        <v>40178</v>
      </c>
      <c r="C1457" s="3">
        <v>1453</v>
      </c>
      <c r="D1457" s="10">
        <v>22</v>
      </c>
      <c r="E1457" s="9">
        <v>12</v>
      </c>
      <c r="F1457" s="9">
        <v>10</v>
      </c>
      <c r="G1457" s="9" t="s">
        <v>314</v>
      </c>
      <c r="H1457" s="18">
        <v>0.1</v>
      </c>
      <c r="I1457">
        <v>3.0559851109668301E-6</v>
      </c>
      <c r="J1457" s="18">
        <v>21.68</v>
      </c>
      <c r="K1457" s="18">
        <v>23.89</v>
      </c>
      <c r="L1457" s="18">
        <v>0.9074926747593135</v>
      </c>
      <c r="M1457" s="18">
        <v>25.66</v>
      </c>
      <c r="N1457" s="18">
        <v>1115.0999999999999</v>
      </c>
      <c r="O1457" s="18">
        <v>4.7199999999999989</v>
      </c>
      <c r="P1457" s="18">
        <v>0.88269230769230766</v>
      </c>
      <c r="Q1457" s="8">
        <v>22.95</v>
      </c>
      <c r="R1457" s="8">
        <v>25.8</v>
      </c>
      <c r="S1457" s="8">
        <v>26</v>
      </c>
      <c r="T1457" s="8">
        <v>26.3</v>
      </c>
      <c r="U1457" s="8">
        <v>26.35</v>
      </c>
      <c r="V1457" s="8">
        <v>26.3</v>
      </c>
      <c r="W1457" s="8">
        <v>26.4</v>
      </c>
      <c r="X1457" s="38" t="s">
        <v>222</v>
      </c>
      <c r="Y1457" s="8">
        <v>180.10000000000002</v>
      </c>
      <c r="Z1457" s="8">
        <v>180.10000000000002</v>
      </c>
      <c r="AA1457">
        <v>54338.32</v>
      </c>
      <c r="AB1457">
        <v>135909.46</v>
      </c>
      <c r="AC1457">
        <v>180576.25</v>
      </c>
      <c r="AD1457">
        <v>172338.09</v>
      </c>
      <c r="AE1457">
        <v>174889.45</v>
      </c>
      <c r="AF1457" s="38">
        <v>48625.48</v>
      </c>
      <c r="AG1457" s="38">
        <v>54338.32</v>
      </c>
    </row>
    <row r="1458" spans="2:33" x14ac:dyDescent="0.25">
      <c r="B1458" s="25">
        <v>40182</v>
      </c>
      <c r="C1458" s="3">
        <v>1454</v>
      </c>
      <c r="D1458" s="10">
        <v>22</v>
      </c>
      <c r="E1458" s="9">
        <v>11</v>
      </c>
      <c r="F1458" s="9">
        <v>11</v>
      </c>
      <c r="G1458" s="9" t="s">
        <v>314</v>
      </c>
      <c r="H1458" s="18">
        <v>0.1</v>
      </c>
      <c r="I1458">
        <v>1.2223996478155641E-5</v>
      </c>
      <c r="J1458" s="18">
        <v>20.04</v>
      </c>
      <c r="K1458" s="18">
        <v>22.77</v>
      </c>
      <c r="L1458" s="18">
        <v>0.88010540184453223</v>
      </c>
      <c r="M1458" s="18">
        <v>24.61</v>
      </c>
      <c r="N1458" s="18">
        <v>1132.99</v>
      </c>
      <c r="O1458" s="18">
        <v>5.8100000000000023</v>
      </c>
      <c r="P1458" s="18">
        <v>0.87524752475247536</v>
      </c>
      <c r="Q1458" s="8">
        <v>22.1</v>
      </c>
      <c r="R1458" s="8">
        <v>24.85</v>
      </c>
      <c r="S1458" s="8">
        <v>25.25</v>
      </c>
      <c r="T1458" s="8">
        <v>25.75</v>
      </c>
      <c r="U1458" s="8">
        <v>25.75</v>
      </c>
      <c r="V1458" s="8">
        <v>25.75</v>
      </c>
      <c r="W1458" s="8">
        <v>25.85</v>
      </c>
      <c r="X1458" s="38" t="s">
        <v>222</v>
      </c>
      <c r="Y1458" s="8">
        <v>175.29999999999998</v>
      </c>
      <c r="Z1458" s="8">
        <v>175.29999999999998</v>
      </c>
      <c r="AA1458">
        <v>52332.65</v>
      </c>
      <c r="AB1458">
        <v>131450.76999999999</v>
      </c>
      <c r="AC1458">
        <v>176089.95</v>
      </c>
      <c r="AD1458">
        <v>168575.93</v>
      </c>
      <c r="AE1458">
        <v>171128.14</v>
      </c>
      <c r="AF1458" s="38">
        <v>46830.080000000002</v>
      </c>
      <c r="AG1458" s="38">
        <v>52332.65</v>
      </c>
    </row>
    <row r="1459" spans="2:33" x14ac:dyDescent="0.25">
      <c r="B1459" s="25">
        <v>40183</v>
      </c>
      <c r="C1459" s="3">
        <v>1455</v>
      </c>
      <c r="D1459" s="10">
        <v>22</v>
      </c>
      <c r="E1459" s="9">
        <v>10</v>
      </c>
      <c r="F1459" s="9">
        <v>12</v>
      </c>
      <c r="G1459" s="9" t="s">
        <v>314</v>
      </c>
      <c r="H1459" s="18">
        <v>0.1</v>
      </c>
      <c r="I1459">
        <v>2.222449413613603E-6</v>
      </c>
      <c r="J1459" s="18">
        <v>19.350000000000001</v>
      </c>
      <c r="K1459" s="18">
        <v>22.39</v>
      </c>
      <c r="L1459" s="18">
        <v>0.86422510049129075</v>
      </c>
      <c r="M1459" s="18">
        <v>24.22</v>
      </c>
      <c r="N1459" s="18">
        <v>1136.52</v>
      </c>
      <c r="O1459" s="18">
        <v>6.1999999999999993</v>
      </c>
      <c r="P1459" s="18">
        <v>0.86720321931589539</v>
      </c>
      <c r="Q1459" s="8">
        <v>21.55</v>
      </c>
      <c r="R1459" s="8">
        <v>24.45</v>
      </c>
      <c r="S1459" s="8">
        <v>24.85</v>
      </c>
      <c r="T1459" s="8">
        <v>25.45</v>
      </c>
      <c r="U1459" s="8">
        <v>25.5</v>
      </c>
      <c r="V1459" s="8">
        <v>25.5</v>
      </c>
      <c r="W1459" s="8">
        <v>25.55</v>
      </c>
      <c r="X1459" s="38" t="s">
        <v>222</v>
      </c>
      <c r="Y1459" s="8">
        <v>172.85000000000002</v>
      </c>
      <c r="Z1459" s="8">
        <v>172.85000000000002</v>
      </c>
      <c r="AA1459">
        <v>51294.58</v>
      </c>
      <c r="AB1459">
        <v>129353.57</v>
      </c>
      <c r="AC1459">
        <v>173706.93</v>
      </c>
      <c r="AD1459">
        <v>166790.85999999999</v>
      </c>
      <c r="AE1459">
        <v>169357.57</v>
      </c>
      <c r="AF1459" s="38">
        <v>45901.05</v>
      </c>
      <c r="AG1459" s="38">
        <v>51294.58</v>
      </c>
    </row>
    <row r="1460" spans="2:33" x14ac:dyDescent="0.25">
      <c r="B1460" s="25">
        <v>40184</v>
      </c>
      <c r="C1460" s="3">
        <v>1456</v>
      </c>
      <c r="D1460" s="10">
        <v>22</v>
      </c>
      <c r="E1460" s="9">
        <v>9</v>
      </c>
      <c r="F1460" s="9">
        <v>13</v>
      </c>
      <c r="G1460" s="9" t="s">
        <v>314</v>
      </c>
      <c r="H1460" s="18">
        <v>0.1</v>
      </c>
      <c r="I1460">
        <v>2.222449413613603E-6</v>
      </c>
      <c r="J1460" s="18">
        <v>19.16</v>
      </c>
      <c r="K1460" s="18">
        <v>21.8</v>
      </c>
      <c r="L1460" s="18">
        <v>0.87889908256880733</v>
      </c>
      <c r="M1460" s="18">
        <v>23.8</v>
      </c>
      <c r="N1460" s="18">
        <v>1137.1400000000001</v>
      </c>
      <c r="O1460" s="18">
        <v>5.9400000000000013</v>
      </c>
      <c r="P1460" s="18">
        <v>0.85950413223140498</v>
      </c>
      <c r="Q1460" s="8">
        <v>20.8</v>
      </c>
      <c r="R1460" s="8">
        <v>23.55</v>
      </c>
      <c r="S1460" s="8">
        <v>24.2</v>
      </c>
      <c r="T1460" s="8">
        <v>24.95</v>
      </c>
      <c r="U1460" s="8">
        <v>25.05</v>
      </c>
      <c r="V1460" s="8">
        <v>25.05</v>
      </c>
      <c r="W1460" s="8">
        <v>25.1</v>
      </c>
      <c r="X1460" s="38" t="s">
        <v>222</v>
      </c>
      <c r="Y1460" s="8">
        <v>168.7</v>
      </c>
      <c r="Z1460" s="8">
        <v>168.7</v>
      </c>
      <c r="AA1460">
        <v>49445.56</v>
      </c>
      <c r="AB1460">
        <v>125412.04</v>
      </c>
      <c r="AC1460">
        <v>169838.46</v>
      </c>
      <c r="AD1460">
        <v>163711.6</v>
      </c>
      <c r="AE1460">
        <v>166324.35999999999</v>
      </c>
      <c r="AF1460" s="38">
        <v>44246.35</v>
      </c>
      <c r="AG1460" s="38">
        <v>49445.56</v>
      </c>
    </row>
    <row r="1461" spans="2:33" x14ac:dyDescent="0.25">
      <c r="B1461" s="25">
        <v>40185</v>
      </c>
      <c r="C1461" s="3">
        <v>1457</v>
      </c>
      <c r="D1461" s="10">
        <v>22</v>
      </c>
      <c r="E1461" s="9">
        <v>8</v>
      </c>
      <c r="F1461" s="9">
        <v>-8</v>
      </c>
      <c r="G1461" s="9" t="s">
        <v>314</v>
      </c>
      <c r="H1461" s="18">
        <v>0.1</v>
      </c>
      <c r="I1461">
        <v>2.222449413613603E-6</v>
      </c>
      <c r="J1461" s="18">
        <v>19.059999999999999</v>
      </c>
      <c r="K1461" s="18">
        <v>21.6</v>
      </c>
      <c r="L1461" s="18">
        <v>0.88240740740740731</v>
      </c>
      <c r="M1461" s="18">
        <v>23.44</v>
      </c>
      <c r="N1461" s="18">
        <v>1141.69</v>
      </c>
      <c r="O1461" s="18">
        <v>5.84</v>
      </c>
      <c r="P1461" s="18">
        <v>0.8574423480083857</v>
      </c>
      <c r="Q1461" s="8">
        <v>20.45</v>
      </c>
      <c r="R1461" s="8">
        <v>23.15</v>
      </c>
      <c r="S1461" s="8">
        <v>23.85</v>
      </c>
      <c r="T1461" s="8">
        <v>24.75</v>
      </c>
      <c r="U1461" s="8">
        <v>24.85</v>
      </c>
      <c r="V1461" s="8">
        <v>24.85</v>
      </c>
      <c r="W1461" s="8">
        <v>24.9</v>
      </c>
      <c r="X1461" s="38" t="s">
        <v>222</v>
      </c>
      <c r="Y1461" s="8">
        <v>166.79999999999998</v>
      </c>
      <c r="Z1461" s="8">
        <v>166.79999999999998</v>
      </c>
      <c r="AA1461">
        <v>48608.45</v>
      </c>
      <c r="AB1461">
        <v>123485.46</v>
      </c>
      <c r="AC1461">
        <v>168086.96</v>
      </c>
      <c r="AD1461">
        <v>162402.99</v>
      </c>
      <c r="AE1461">
        <v>164996.71</v>
      </c>
      <c r="AF1461" s="38">
        <v>43497.17</v>
      </c>
      <c r="AG1461" s="38">
        <v>48608.45</v>
      </c>
    </row>
    <row r="1462" spans="2:33" x14ac:dyDescent="0.25">
      <c r="B1462" s="25">
        <v>40186</v>
      </c>
      <c r="C1462" s="3">
        <v>1458</v>
      </c>
      <c r="D1462" s="10">
        <v>22</v>
      </c>
      <c r="E1462" s="9">
        <v>7</v>
      </c>
      <c r="F1462" s="9">
        <v>-7</v>
      </c>
      <c r="G1462" s="9" t="s">
        <v>314</v>
      </c>
      <c r="H1462" s="18">
        <v>0.1</v>
      </c>
      <c r="I1462">
        <v>2.222449413613603E-6</v>
      </c>
      <c r="J1462" s="18">
        <v>18.13</v>
      </c>
      <c r="K1462" s="18">
        <v>21</v>
      </c>
      <c r="L1462" s="18">
        <v>0.86333333333333329</v>
      </c>
      <c r="M1462" s="18">
        <v>22.92</v>
      </c>
      <c r="N1462" s="18">
        <v>1144.98</v>
      </c>
      <c r="O1462" s="18">
        <v>6.620000000000001</v>
      </c>
      <c r="P1462" s="18">
        <v>0.8504273504273504</v>
      </c>
      <c r="Q1462" s="8">
        <v>19.899999999999999</v>
      </c>
      <c r="R1462" s="8">
        <v>22.55</v>
      </c>
      <c r="S1462" s="8">
        <v>23.4</v>
      </c>
      <c r="T1462" s="8">
        <v>24.4</v>
      </c>
      <c r="U1462" s="8">
        <v>24.65</v>
      </c>
      <c r="V1462" s="8">
        <v>24.6</v>
      </c>
      <c r="W1462" s="8">
        <v>24.75</v>
      </c>
      <c r="X1462" s="38" t="s">
        <v>222</v>
      </c>
      <c r="Y1462" s="8">
        <v>164.25</v>
      </c>
      <c r="Z1462" s="8">
        <v>164.25</v>
      </c>
      <c r="AA1462">
        <v>47334.87</v>
      </c>
      <c r="AB1462">
        <v>120884.42</v>
      </c>
      <c r="AC1462">
        <v>165463.9</v>
      </c>
      <c r="AD1462">
        <v>160782.29999999999</v>
      </c>
      <c r="AE1462">
        <v>163528.34</v>
      </c>
      <c r="AF1462" s="38">
        <v>42357.41</v>
      </c>
      <c r="AG1462" s="38">
        <v>47334.87</v>
      </c>
    </row>
    <row r="1463" spans="2:33" x14ac:dyDescent="0.25">
      <c r="B1463" s="25">
        <v>40189</v>
      </c>
      <c r="C1463" s="3">
        <v>1459</v>
      </c>
      <c r="D1463" s="10">
        <v>22</v>
      </c>
      <c r="E1463" s="9">
        <v>6</v>
      </c>
      <c r="F1463" s="9">
        <v>-6</v>
      </c>
      <c r="G1463" s="9" t="s">
        <v>314</v>
      </c>
      <c r="H1463" s="18">
        <v>0.1</v>
      </c>
      <c r="I1463">
        <v>6.667363058321385E-6</v>
      </c>
      <c r="J1463" s="18">
        <v>17.55</v>
      </c>
      <c r="K1463" s="18">
        <v>21.27</v>
      </c>
      <c r="L1463" s="18">
        <v>0.82510578279266578</v>
      </c>
      <c r="M1463" s="18">
        <v>22.89</v>
      </c>
      <c r="N1463" s="18">
        <v>1146.98</v>
      </c>
      <c r="O1463" s="18">
        <v>6.9499999999999993</v>
      </c>
      <c r="P1463" s="18">
        <v>0.83870967741935487</v>
      </c>
      <c r="Q1463" s="8">
        <v>19.5</v>
      </c>
      <c r="R1463" s="8">
        <v>22.25</v>
      </c>
      <c r="S1463" s="8">
        <v>23.25</v>
      </c>
      <c r="T1463" s="8">
        <v>24.15</v>
      </c>
      <c r="U1463" s="8">
        <v>24.3</v>
      </c>
      <c r="V1463" s="8">
        <v>24.4</v>
      </c>
      <c r="W1463" s="8">
        <v>24.5</v>
      </c>
      <c r="X1463" s="38" t="s">
        <v>222</v>
      </c>
      <c r="Y1463" s="8">
        <v>162.35</v>
      </c>
      <c r="Z1463" s="8">
        <v>162.35</v>
      </c>
      <c r="AA1463">
        <v>46625.46</v>
      </c>
      <c r="AB1463">
        <v>119889.12</v>
      </c>
      <c r="AC1463">
        <v>163937.54999999999</v>
      </c>
      <c r="AD1463">
        <v>158672.51</v>
      </c>
      <c r="AE1463">
        <v>161759.26999999999</v>
      </c>
      <c r="AF1463" s="38">
        <v>41722.31</v>
      </c>
      <c r="AG1463" s="38">
        <v>46625.46</v>
      </c>
    </row>
    <row r="1464" spans="2:33" x14ac:dyDescent="0.25">
      <c r="B1464" s="25">
        <v>40190</v>
      </c>
      <c r="C1464" s="3">
        <v>1460</v>
      </c>
      <c r="D1464" s="10">
        <v>22</v>
      </c>
      <c r="E1464" s="9">
        <v>5</v>
      </c>
      <c r="F1464" s="9">
        <v>-5</v>
      </c>
      <c r="G1464" s="9" t="s">
        <v>314</v>
      </c>
      <c r="H1464" s="18">
        <v>0.1</v>
      </c>
      <c r="I1464">
        <v>1.1111679050213041E-6</v>
      </c>
      <c r="J1464" s="18">
        <v>18.25</v>
      </c>
      <c r="K1464" s="18">
        <v>21.79</v>
      </c>
      <c r="L1464" s="18">
        <v>0.83754015603487841</v>
      </c>
      <c r="M1464" s="18">
        <v>23.12</v>
      </c>
      <c r="N1464" s="18">
        <v>1136.22</v>
      </c>
      <c r="O1464" s="18">
        <v>6.3500000000000014</v>
      </c>
      <c r="P1464" s="18">
        <v>0.85623678646934465</v>
      </c>
      <c r="Q1464" s="8">
        <v>20.25</v>
      </c>
      <c r="R1464" s="8">
        <v>22.8</v>
      </c>
      <c r="S1464" s="8">
        <v>23.65</v>
      </c>
      <c r="T1464" s="8">
        <v>24.25</v>
      </c>
      <c r="U1464" s="8">
        <v>24.45</v>
      </c>
      <c r="V1464" s="8">
        <v>24.45</v>
      </c>
      <c r="W1464" s="8">
        <v>24.6</v>
      </c>
      <c r="X1464" s="38" t="s">
        <v>222</v>
      </c>
      <c r="Y1464" s="8">
        <v>164.45</v>
      </c>
      <c r="Z1464" s="8">
        <v>164.45</v>
      </c>
      <c r="AA1464">
        <v>47909.37</v>
      </c>
      <c r="AB1464">
        <v>122149.75</v>
      </c>
      <c r="AC1464">
        <v>165089.15</v>
      </c>
      <c r="AD1464">
        <v>159579.22</v>
      </c>
      <c r="AE1464">
        <v>162423.12</v>
      </c>
      <c r="AF1464" s="38">
        <v>42871.15</v>
      </c>
      <c r="AG1464" s="38">
        <v>47909.37</v>
      </c>
    </row>
    <row r="1465" spans="2:33" x14ac:dyDescent="0.25">
      <c r="B1465" s="25">
        <v>40191</v>
      </c>
      <c r="C1465" s="3">
        <v>1461</v>
      </c>
      <c r="D1465" s="10">
        <v>22</v>
      </c>
      <c r="E1465" s="9">
        <v>4</v>
      </c>
      <c r="F1465" s="9">
        <v>-4</v>
      </c>
      <c r="G1465" s="9" t="s">
        <v>314</v>
      </c>
      <c r="H1465" s="18">
        <v>0.1</v>
      </c>
      <c r="I1465">
        <v>1.1111679050213041E-6</v>
      </c>
      <c r="J1465" s="18">
        <v>17.850000000000001</v>
      </c>
      <c r="K1465" s="18">
        <v>21.29</v>
      </c>
      <c r="L1465" s="18">
        <v>0.83842179426961028</v>
      </c>
      <c r="M1465" s="18">
        <v>22.76</v>
      </c>
      <c r="N1465" s="18">
        <v>1145.68</v>
      </c>
      <c r="O1465" s="18">
        <v>6.6999999999999993</v>
      </c>
      <c r="P1465" s="18">
        <v>0.8272921108742004</v>
      </c>
      <c r="Q1465" s="8">
        <v>19.399999999999999</v>
      </c>
      <c r="R1465" s="8">
        <v>22.5</v>
      </c>
      <c r="S1465" s="8">
        <v>23.45</v>
      </c>
      <c r="T1465" s="8">
        <v>24.15</v>
      </c>
      <c r="U1465" s="8">
        <v>24.4</v>
      </c>
      <c r="V1465" s="8">
        <v>24.4</v>
      </c>
      <c r="W1465" s="8">
        <v>24.55</v>
      </c>
      <c r="X1465" s="38" t="s">
        <v>222</v>
      </c>
      <c r="Y1465" s="8">
        <v>162.85000000000002</v>
      </c>
      <c r="Z1465" s="8">
        <v>162.85000000000002</v>
      </c>
      <c r="AA1465">
        <v>47051.46</v>
      </c>
      <c r="AB1465">
        <v>121015.59</v>
      </c>
      <c r="AC1465">
        <v>164281.14000000001</v>
      </c>
      <c r="AD1465">
        <v>159193.15</v>
      </c>
      <c r="AE1465">
        <v>162071.43</v>
      </c>
      <c r="AF1465" s="38">
        <v>42103.41</v>
      </c>
      <c r="AG1465" s="38">
        <v>47051.46</v>
      </c>
    </row>
    <row r="1466" spans="2:33" x14ac:dyDescent="0.25">
      <c r="B1466" s="25">
        <v>40192</v>
      </c>
      <c r="C1466" s="3">
        <v>1462</v>
      </c>
      <c r="D1466" s="10">
        <v>22</v>
      </c>
      <c r="E1466" s="9">
        <v>3</v>
      </c>
      <c r="F1466" s="9">
        <v>-3</v>
      </c>
      <c r="G1466" s="9" t="s">
        <v>314</v>
      </c>
      <c r="H1466" s="18">
        <v>0.1</v>
      </c>
      <c r="I1466">
        <v>1.1111679050213041E-6</v>
      </c>
      <c r="J1466" s="18">
        <v>17.63</v>
      </c>
      <c r="K1466" s="18">
        <v>20.71</v>
      </c>
      <c r="L1466" s="18">
        <v>0.85127957508450014</v>
      </c>
      <c r="M1466" s="18">
        <v>22.41</v>
      </c>
      <c r="N1466" s="18">
        <v>1148.46</v>
      </c>
      <c r="O1466" s="18">
        <v>6.52</v>
      </c>
      <c r="P1466" s="18">
        <v>0.82391304347826089</v>
      </c>
      <c r="Q1466" s="8">
        <v>18.95</v>
      </c>
      <c r="R1466" s="8">
        <v>22</v>
      </c>
      <c r="S1466" s="8">
        <v>23</v>
      </c>
      <c r="T1466" s="8">
        <v>23.65</v>
      </c>
      <c r="U1466" s="8">
        <v>23.95</v>
      </c>
      <c r="V1466" s="8">
        <v>24</v>
      </c>
      <c r="W1466" s="8">
        <v>24.15</v>
      </c>
      <c r="X1466" s="38" t="s">
        <v>222</v>
      </c>
      <c r="Y1466" s="8">
        <v>159.70000000000002</v>
      </c>
      <c r="Z1466" s="8">
        <v>159.70000000000002</v>
      </c>
      <c r="AA1466">
        <v>46000.43</v>
      </c>
      <c r="AB1466">
        <v>118645.18</v>
      </c>
      <c r="AC1466">
        <v>160913.12</v>
      </c>
      <c r="AD1466">
        <v>156208.73000000001</v>
      </c>
      <c r="AE1466">
        <v>159277.45000000001</v>
      </c>
      <c r="AF1466" s="38">
        <v>41162.870000000003</v>
      </c>
      <c r="AG1466" s="38">
        <v>46000.43</v>
      </c>
    </row>
    <row r="1467" spans="2:33" x14ac:dyDescent="0.25">
      <c r="B1467" s="25">
        <v>40193</v>
      </c>
      <c r="C1467" s="3">
        <v>1463</v>
      </c>
      <c r="D1467" s="10">
        <v>22</v>
      </c>
      <c r="E1467" s="9">
        <v>2</v>
      </c>
      <c r="F1467" s="9">
        <v>-2</v>
      </c>
      <c r="G1467" s="9" t="s">
        <v>314</v>
      </c>
      <c r="H1467" s="18">
        <v>0.1</v>
      </c>
      <c r="I1467">
        <v>1.1111679050213041E-6</v>
      </c>
      <c r="J1467" s="18">
        <v>17.91</v>
      </c>
      <c r="K1467" s="18">
        <v>21.48</v>
      </c>
      <c r="L1467" s="18">
        <v>0.83379888268156421</v>
      </c>
      <c r="M1467" s="18">
        <v>23.02</v>
      </c>
      <c r="N1467" s="18">
        <v>1136.03</v>
      </c>
      <c r="O1467" s="18">
        <v>6.5399999999999991</v>
      </c>
      <c r="P1467" s="18">
        <v>0.83439490445859865</v>
      </c>
      <c r="Q1467" s="8">
        <v>19.649999999999999</v>
      </c>
      <c r="R1467" s="8">
        <v>22.55</v>
      </c>
      <c r="S1467" s="8">
        <v>23.55</v>
      </c>
      <c r="T1467" s="8">
        <v>24.05</v>
      </c>
      <c r="U1467" s="8">
        <v>24.3</v>
      </c>
      <c r="V1467" s="8">
        <v>24.35</v>
      </c>
      <c r="W1467" s="8">
        <v>24.45</v>
      </c>
      <c r="X1467" s="38" t="s">
        <v>222</v>
      </c>
      <c r="Y1467" s="8">
        <v>162.89999999999998</v>
      </c>
      <c r="Z1467" s="8">
        <v>162.89999999999998</v>
      </c>
      <c r="AA1467">
        <v>47194.05</v>
      </c>
      <c r="AB1467">
        <v>121493.74</v>
      </c>
      <c r="AC1467">
        <v>163734.70000000001</v>
      </c>
      <c r="AD1467">
        <v>158523.99</v>
      </c>
      <c r="AE1467">
        <v>161508.23000000001</v>
      </c>
      <c r="AF1467" s="38">
        <v>42230.92</v>
      </c>
      <c r="AG1467" s="38">
        <v>47194.05</v>
      </c>
    </row>
    <row r="1468" spans="2:33" x14ac:dyDescent="0.25">
      <c r="B1468" s="25">
        <v>40197</v>
      </c>
      <c r="C1468" s="3">
        <v>1464</v>
      </c>
      <c r="D1468" s="10">
        <v>22</v>
      </c>
      <c r="E1468" s="9">
        <v>1</v>
      </c>
      <c r="F1468" s="9">
        <v>-1</v>
      </c>
      <c r="G1468" s="9" t="s">
        <v>314</v>
      </c>
      <c r="H1468" s="18">
        <v>0.1</v>
      </c>
      <c r="I1468">
        <v>4.4446790286034599E-6</v>
      </c>
      <c r="J1468" s="18">
        <v>17.579999999999998</v>
      </c>
      <c r="K1468" s="18">
        <v>20.89</v>
      </c>
      <c r="L1468" s="18">
        <v>0.84155098133078021</v>
      </c>
      <c r="M1468" s="18">
        <v>22.45</v>
      </c>
      <c r="N1468" s="18">
        <v>1150.23</v>
      </c>
      <c r="O1468" s="18">
        <v>6.32</v>
      </c>
      <c r="P1468" s="18">
        <v>0.78461538461538471</v>
      </c>
      <c r="Q1468" s="8">
        <v>17.850000000000001</v>
      </c>
      <c r="R1468" s="8">
        <v>21.55</v>
      </c>
      <c r="S1468" s="8">
        <v>22.75</v>
      </c>
      <c r="T1468" s="8">
        <v>23.55</v>
      </c>
      <c r="U1468" s="8">
        <v>23.8</v>
      </c>
      <c r="V1468" s="8">
        <v>23.8</v>
      </c>
      <c r="W1468" s="8">
        <v>23.9</v>
      </c>
      <c r="X1468" s="38" t="s">
        <v>222</v>
      </c>
      <c r="Y1468" s="8">
        <v>157.20000000000002</v>
      </c>
      <c r="Z1468" s="8">
        <v>157.20000000000002</v>
      </c>
      <c r="AA1468">
        <v>45012.54</v>
      </c>
      <c r="AB1468">
        <v>117312.13</v>
      </c>
      <c r="AC1468">
        <v>160235.23000000001</v>
      </c>
      <c r="AD1468">
        <v>155261.35999999999</v>
      </c>
      <c r="AE1468">
        <v>157978.03</v>
      </c>
      <c r="AF1468" s="38">
        <v>40278.639999999999</v>
      </c>
      <c r="AG1468" s="38">
        <v>45012.54</v>
      </c>
    </row>
    <row r="1469" spans="2:33" x14ac:dyDescent="0.25">
      <c r="B1469" s="25">
        <v>40198</v>
      </c>
      <c r="C1469" s="3">
        <v>1465</v>
      </c>
      <c r="D1469" s="10">
        <v>19</v>
      </c>
      <c r="E1469" s="9">
        <v>19</v>
      </c>
      <c r="F1469" s="9">
        <v>0</v>
      </c>
      <c r="G1469" s="9" t="s">
        <v>315</v>
      </c>
      <c r="H1469" s="18">
        <v>0.1</v>
      </c>
      <c r="I1469">
        <v>1.6667944573445226E-6</v>
      </c>
      <c r="J1469" s="18">
        <v>18.68</v>
      </c>
      <c r="K1469" s="18">
        <v>21.4</v>
      </c>
      <c r="L1469" s="18">
        <v>0.87289719626168227</v>
      </c>
      <c r="M1469" s="18">
        <v>22.66</v>
      </c>
      <c r="N1469" s="18">
        <v>1138.04</v>
      </c>
      <c r="O1469" s="18">
        <v>5.370000000000001</v>
      </c>
      <c r="P1469" s="18">
        <v>0.90677966101694907</v>
      </c>
      <c r="Q1469" s="8">
        <v>21.4</v>
      </c>
      <c r="R1469" s="8">
        <v>22.85</v>
      </c>
      <c r="S1469" s="8">
        <v>23.6</v>
      </c>
      <c r="T1469" s="8">
        <v>23.8</v>
      </c>
      <c r="U1469" s="8">
        <v>23.9</v>
      </c>
      <c r="V1469" s="8">
        <v>23.85</v>
      </c>
      <c r="W1469" s="8">
        <v>24.05</v>
      </c>
      <c r="X1469" s="38" t="s">
        <v>222</v>
      </c>
      <c r="Y1469" s="8">
        <v>163.44999999999999</v>
      </c>
      <c r="Z1469" s="8">
        <v>163.44999999999999</v>
      </c>
      <c r="AA1469">
        <v>44699.3</v>
      </c>
      <c r="AB1469">
        <v>117827.98</v>
      </c>
      <c r="AC1469">
        <v>160575.70000000001</v>
      </c>
      <c r="AD1469">
        <v>155261.62</v>
      </c>
      <c r="AE1469">
        <v>158088.76999999999</v>
      </c>
      <c r="AF1469" s="38">
        <v>39998.28</v>
      </c>
      <c r="AG1469" s="38">
        <v>44699.3</v>
      </c>
    </row>
    <row r="1470" spans="2:33" x14ac:dyDescent="0.25">
      <c r="B1470" s="25">
        <v>40199</v>
      </c>
      <c r="C1470" s="3">
        <v>1466</v>
      </c>
      <c r="D1470" s="10">
        <v>19</v>
      </c>
      <c r="E1470" s="9">
        <v>18</v>
      </c>
      <c r="F1470" s="9">
        <v>1</v>
      </c>
      <c r="G1470" s="9" t="s">
        <v>315</v>
      </c>
      <c r="H1470" s="18">
        <v>0.1</v>
      </c>
      <c r="I1470">
        <v>1.6667944573445226E-6</v>
      </c>
      <c r="J1470" s="18">
        <v>22.27</v>
      </c>
      <c r="K1470" s="18">
        <v>23.15</v>
      </c>
      <c r="L1470" s="18">
        <v>0.96198704103671706</v>
      </c>
      <c r="M1470" s="18">
        <v>24.15</v>
      </c>
      <c r="N1470" s="18">
        <v>1116.48</v>
      </c>
      <c r="O1470" s="18">
        <v>2.2800000000000011</v>
      </c>
      <c r="P1470" s="18">
        <v>0.9226069246435844</v>
      </c>
      <c r="Q1470" s="8">
        <v>22.65</v>
      </c>
      <c r="R1470" s="8">
        <v>24.1</v>
      </c>
      <c r="S1470" s="8">
        <v>24.55</v>
      </c>
      <c r="T1470" s="8">
        <v>24.5</v>
      </c>
      <c r="U1470" s="8">
        <v>24.45</v>
      </c>
      <c r="V1470" s="8">
        <v>24.55</v>
      </c>
      <c r="W1470" s="8">
        <v>24.55</v>
      </c>
      <c r="X1470" s="38" t="s">
        <v>222</v>
      </c>
      <c r="Y1470" s="8">
        <v>169.35000000000002</v>
      </c>
      <c r="Z1470" s="8">
        <v>169.35000000000002</v>
      </c>
      <c r="AA1470">
        <v>47301.04</v>
      </c>
      <c r="AB1470">
        <v>124181.51</v>
      </c>
      <c r="AC1470">
        <v>166947.45000000001</v>
      </c>
      <c r="AD1470">
        <v>159775.9</v>
      </c>
      <c r="AE1470">
        <v>162373.49</v>
      </c>
      <c r="AF1470" s="38">
        <v>42326.33</v>
      </c>
      <c r="AG1470" s="38">
        <v>47301.04</v>
      </c>
    </row>
    <row r="1471" spans="2:33" x14ac:dyDescent="0.25">
      <c r="B1471" s="25">
        <v>40200</v>
      </c>
      <c r="C1471" s="3">
        <v>1467</v>
      </c>
      <c r="D1471" s="10">
        <v>19</v>
      </c>
      <c r="E1471" s="9">
        <v>17</v>
      </c>
      <c r="F1471" s="9">
        <v>2</v>
      </c>
      <c r="G1471" s="9" t="s">
        <v>315</v>
      </c>
      <c r="H1471" s="18">
        <v>0.1</v>
      </c>
      <c r="I1471">
        <v>1.6667944573445226E-6</v>
      </c>
      <c r="J1471" s="18">
        <v>27.31</v>
      </c>
      <c r="K1471" s="18">
        <v>26.29</v>
      </c>
      <c r="L1471" s="18">
        <v>1.0387980220616204</v>
      </c>
      <c r="M1471" s="18">
        <v>26.18</v>
      </c>
      <c r="N1471" s="18">
        <v>1091.76</v>
      </c>
      <c r="O1471" s="18">
        <v>-1.9599999999999973</v>
      </c>
      <c r="P1471" s="18">
        <v>0.97633136094674555</v>
      </c>
      <c r="Q1471" s="8">
        <v>24.75</v>
      </c>
      <c r="R1471" s="8">
        <v>25.15</v>
      </c>
      <c r="S1471" s="8">
        <v>25.35</v>
      </c>
      <c r="T1471" s="8">
        <v>25.4</v>
      </c>
      <c r="U1471" s="8">
        <v>25.35</v>
      </c>
      <c r="V1471" s="8">
        <v>25.5</v>
      </c>
      <c r="W1471" s="8">
        <v>25.35</v>
      </c>
      <c r="X1471" s="38" t="s">
        <v>222</v>
      </c>
      <c r="Y1471" s="8">
        <v>176.85</v>
      </c>
      <c r="Z1471" s="8">
        <v>176.85</v>
      </c>
      <c r="AA1471">
        <v>51428.02</v>
      </c>
      <c r="AB1471">
        <v>129446.17</v>
      </c>
      <c r="AC1471">
        <v>172460.74</v>
      </c>
      <c r="AD1471">
        <v>165646.75</v>
      </c>
      <c r="AE1471">
        <v>168425.27</v>
      </c>
      <c r="AF1471" s="38">
        <v>46019.199999999997</v>
      </c>
      <c r="AG1471" s="38">
        <v>51428.02</v>
      </c>
    </row>
    <row r="1472" spans="2:33" x14ac:dyDescent="0.25">
      <c r="B1472" s="25">
        <v>40203</v>
      </c>
      <c r="C1472" s="3">
        <v>1468</v>
      </c>
      <c r="D1472" s="10">
        <v>19</v>
      </c>
      <c r="E1472" s="9">
        <v>16</v>
      </c>
      <c r="F1472" s="9">
        <v>3</v>
      </c>
      <c r="G1472" s="9" t="s">
        <v>315</v>
      </c>
      <c r="H1472" s="18">
        <v>0.1</v>
      </c>
      <c r="I1472">
        <v>5.0003917069219028E-6</v>
      </c>
      <c r="J1472" s="18">
        <v>25.41</v>
      </c>
      <c r="K1472" s="18">
        <v>25.19</v>
      </c>
      <c r="L1472" s="18">
        <v>1.0087336244541485</v>
      </c>
      <c r="M1472" s="18">
        <v>25.5</v>
      </c>
      <c r="N1472" s="18">
        <v>1096.78</v>
      </c>
      <c r="O1472" s="18">
        <v>-0.26000000000000156</v>
      </c>
      <c r="P1472" s="18">
        <v>0.97205588822355293</v>
      </c>
      <c r="Q1472" s="8">
        <v>24.35</v>
      </c>
      <c r="R1472" s="8">
        <v>24.95</v>
      </c>
      <c r="S1472" s="8">
        <v>25.05</v>
      </c>
      <c r="T1472" s="8">
        <v>25.05</v>
      </c>
      <c r="U1472" s="8">
        <v>25.1</v>
      </c>
      <c r="V1472" s="8">
        <v>25.15</v>
      </c>
      <c r="W1472" s="8">
        <v>25.15</v>
      </c>
      <c r="X1472" s="38" t="s">
        <v>222</v>
      </c>
      <c r="Y1472" s="8">
        <v>174.8</v>
      </c>
      <c r="Z1472" s="8">
        <v>174.8</v>
      </c>
      <c r="AA1472">
        <v>50664.68</v>
      </c>
      <c r="AB1472">
        <v>128337.55</v>
      </c>
      <c r="AC1472">
        <v>170367.59</v>
      </c>
      <c r="AD1472">
        <v>163467.34</v>
      </c>
      <c r="AE1472">
        <v>166379.79999999999</v>
      </c>
      <c r="AF1472" s="38">
        <v>45335.92</v>
      </c>
      <c r="AG1472" s="38">
        <v>50664.68</v>
      </c>
    </row>
    <row r="1473" spans="2:33" x14ac:dyDescent="0.25">
      <c r="B1473" s="25">
        <v>40204</v>
      </c>
      <c r="C1473" s="3">
        <v>1469</v>
      </c>
      <c r="D1473" s="10">
        <v>19</v>
      </c>
      <c r="E1473" s="9">
        <v>15</v>
      </c>
      <c r="F1473" s="9">
        <v>4</v>
      </c>
      <c r="G1473" s="9" t="s">
        <v>315</v>
      </c>
      <c r="H1473" s="18">
        <v>0.1</v>
      </c>
      <c r="I1473">
        <v>1.527885156615838E-6</v>
      </c>
      <c r="J1473" s="18">
        <v>24.55</v>
      </c>
      <c r="K1473" s="18">
        <v>25.17</v>
      </c>
      <c r="L1473" s="18">
        <v>0.97536750099324587</v>
      </c>
      <c r="M1473" s="18">
        <v>25.52</v>
      </c>
      <c r="N1473" s="18">
        <v>1092.17</v>
      </c>
      <c r="O1473" s="18">
        <v>0.69999999999999929</v>
      </c>
      <c r="P1473" s="18">
        <v>0.96463654223968576</v>
      </c>
      <c r="Q1473" s="8">
        <v>24.55</v>
      </c>
      <c r="R1473" s="8">
        <v>25.3</v>
      </c>
      <c r="S1473" s="8">
        <v>25.45</v>
      </c>
      <c r="T1473" s="8">
        <v>25.4</v>
      </c>
      <c r="U1473" s="8">
        <v>25.3</v>
      </c>
      <c r="V1473" s="8">
        <v>25.25</v>
      </c>
      <c r="W1473" s="8">
        <v>25.25</v>
      </c>
      <c r="X1473" s="38" t="s">
        <v>222</v>
      </c>
      <c r="Y1473" s="8">
        <v>176.5</v>
      </c>
      <c r="Z1473" s="8">
        <v>176.5</v>
      </c>
      <c r="AA1473">
        <v>51144.11</v>
      </c>
      <c r="AB1473">
        <v>130190.65</v>
      </c>
      <c r="AC1473">
        <v>173016.7</v>
      </c>
      <c r="AD1473">
        <v>165544.62</v>
      </c>
      <c r="AE1473">
        <v>167699.60999999999</v>
      </c>
      <c r="AF1473" s="38">
        <v>45764.86</v>
      </c>
      <c r="AG1473" s="38">
        <v>51144.11</v>
      </c>
    </row>
    <row r="1474" spans="2:33" x14ac:dyDescent="0.25">
      <c r="B1474" s="25">
        <v>40205</v>
      </c>
      <c r="C1474" s="3">
        <v>1470</v>
      </c>
      <c r="D1474" s="10">
        <v>19</v>
      </c>
      <c r="E1474" s="9">
        <v>14</v>
      </c>
      <c r="F1474" s="9">
        <v>5</v>
      </c>
      <c r="G1474" s="9" t="s">
        <v>315</v>
      </c>
      <c r="H1474" s="18">
        <v>0.1</v>
      </c>
      <c r="I1474">
        <v>1.527885156615838E-6</v>
      </c>
      <c r="J1474" s="18">
        <v>23.14</v>
      </c>
      <c r="K1474" s="18">
        <v>24.13</v>
      </c>
      <c r="L1474" s="18">
        <v>0.95897223373394125</v>
      </c>
      <c r="M1474" s="18">
        <v>24.88</v>
      </c>
      <c r="N1474" s="18">
        <v>1097.5</v>
      </c>
      <c r="O1474" s="18">
        <v>1.8599999999999994</v>
      </c>
      <c r="P1474" s="18">
        <v>0.94810379241516962</v>
      </c>
      <c r="Q1474" s="8">
        <v>23.75</v>
      </c>
      <c r="R1474" s="8">
        <v>24.7</v>
      </c>
      <c r="S1474" s="8">
        <v>25.05</v>
      </c>
      <c r="T1474" s="8">
        <v>25.1</v>
      </c>
      <c r="U1474" s="8">
        <v>25.1</v>
      </c>
      <c r="V1474" s="8">
        <v>25.1</v>
      </c>
      <c r="W1474" s="8">
        <v>25</v>
      </c>
      <c r="X1474" s="38" t="s">
        <v>222</v>
      </c>
      <c r="Y1474" s="8">
        <v>173.79999999999998</v>
      </c>
      <c r="Z1474" s="8">
        <v>173.79999999999998</v>
      </c>
      <c r="AA1474">
        <v>49599.64</v>
      </c>
      <c r="AB1474">
        <v>127378.55</v>
      </c>
      <c r="AC1474">
        <v>170475.23</v>
      </c>
      <c r="AD1474">
        <v>163759.28</v>
      </c>
      <c r="AE1474">
        <v>166292.97</v>
      </c>
      <c r="AF1474" s="38">
        <v>44382.77</v>
      </c>
      <c r="AG1474" s="38">
        <v>49599.64</v>
      </c>
    </row>
    <row r="1475" spans="2:33" x14ac:dyDescent="0.25">
      <c r="B1475" s="25">
        <v>40206</v>
      </c>
      <c r="C1475" s="3">
        <v>1471</v>
      </c>
      <c r="D1475" s="10">
        <v>19</v>
      </c>
      <c r="E1475" s="9">
        <v>13</v>
      </c>
      <c r="F1475" s="9">
        <v>6</v>
      </c>
      <c r="G1475" s="9" t="s">
        <v>315</v>
      </c>
      <c r="H1475" s="18">
        <v>0.1</v>
      </c>
      <c r="I1475">
        <v>1.527885156615838E-6</v>
      </c>
      <c r="J1475" s="18">
        <v>23.73</v>
      </c>
      <c r="K1475" s="18">
        <v>24.67</v>
      </c>
      <c r="L1475" s="18">
        <v>0.96189704094041339</v>
      </c>
      <c r="M1475" s="18">
        <v>25.38</v>
      </c>
      <c r="N1475" s="18">
        <v>1084.53</v>
      </c>
      <c r="O1475" s="18">
        <v>1.3200000000000003</v>
      </c>
      <c r="P1475" s="18">
        <v>0.95427435387673964</v>
      </c>
      <c r="Q1475" s="8">
        <v>24</v>
      </c>
      <c r="R1475" s="8">
        <v>24.9</v>
      </c>
      <c r="S1475" s="8">
        <v>25.15</v>
      </c>
      <c r="T1475" s="8">
        <v>25.15</v>
      </c>
      <c r="U1475" s="8">
        <v>25.15</v>
      </c>
      <c r="V1475" s="8">
        <v>25.15</v>
      </c>
      <c r="W1475" s="8">
        <v>25.05</v>
      </c>
      <c r="X1475" s="38" t="s">
        <v>222</v>
      </c>
      <c r="Y1475" s="8">
        <v>174.55</v>
      </c>
      <c r="Z1475" s="8">
        <v>174.55</v>
      </c>
      <c r="AA1475">
        <v>50082.74</v>
      </c>
      <c r="AB1475">
        <v>128243.43</v>
      </c>
      <c r="AC1475">
        <v>171048.22</v>
      </c>
      <c r="AD1475">
        <v>164085.74</v>
      </c>
      <c r="AE1475">
        <v>166624.62</v>
      </c>
      <c r="AF1475" s="38">
        <v>44814.99</v>
      </c>
      <c r="AG1475" s="38">
        <v>50082.74</v>
      </c>
    </row>
    <row r="1476" spans="2:33" x14ac:dyDescent="0.25">
      <c r="B1476" s="25">
        <v>40207</v>
      </c>
      <c r="C1476" s="3">
        <v>1472</v>
      </c>
      <c r="D1476" s="10">
        <v>19</v>
      </c>
      <c r="E1476" s="9">
        <v>12</v>
      </c>
      <c r="F1476" s="9">
        <v>7</v>
      </c>
      <c r="G1476" s="9" t="s">
        <v>315</v>
      </c>
      <c r="H1476" s="18">
        <v>0.1</v>
      </c>
      <c r="I1476">
        <v>1.527885156615838E-6</v>
      </c>
      <c r="J1476" s="18">
        <v>24.62</v>
      </c>
      <c r="K1476" s="18">
        <v>25.38</v>
      </c>
      <c r="L1476" s="18">
        <v>0.97005516154452331</v>
      </c>
      <c r="M1476" s="18">
        <v>25.69</v>
      </c>
      <c r="N1476" s="18">
        <v>1073.8699999999999</v>
      </c>
      <c r="O1476" s="18">
        <v>0.67999999999999972</v>
      </c>
      <c r="P1476" s="18">
        <v>0.96666666666666656</v>
      </c>
      <c r="Q1476" s="8">
        <v>24.65</v>
      </c>
      <c r="R1476" s="8">
        <v>25.35</v>
      </c>
      <c r="S1476" s="8">
        <v>25.5</v>
      </c>
      <c r="T1476" s="8">
        <v>25.5</v>
      </c>
      <c r="U1476" s="8">
        <v>25.45</v>
      </c>
      <c r="V1476" s="8">
        <v>25.45</v>
      </c>
      <c r="W1476" s="8">
        <v>25.3</v>
      </c>
      <c r="X1476" s="38" t="s">
        <v>222</v>
      </c>
      <c r="Y1476" s="8">
        <v>177.20000000000002</v>
      </c>
      <c r="Z1476" s="8">
        <v>177.20000000000002</v>
      </c>
      <c r="AA1476">
        <v>51269.07</v>
      </c>
      <c r="AB1476">
        <v>130363.69</v>
      </c>
      <c r="AC1476">
        <v>173428.87</v>
      </c>
      <c r="AD1476">
        <v>166249.31</v>
      </c>
      <c r="AE1476">
        <v>168642.49</v>
      </c>
      <c r="AF1476" s="38">
        <v>45876.47</v>
      </c>
      <c r="AG1476" s="38">
        <v>51269.07</v>
      </c>
    </row>
    <row r="1477" spans="2:33" x14ac:dyDescent="0.25">
      <c r="B1477" s="25">
        <v>40210</v>
      </c>
      <c r="C1477" s="3">
        <v>1473</v>
      </c>
      <c r="D1477" s="10">
        <v>19</v>
      </c>
      <c r="E1477" s="9">
        <v>11</v>
      </c>
      <c r="F1477" s="9">
        <v>8</v>
      </c>
      <c r="G1477" s="9" t="s">
        <v>315</v>
      </c>
      <c r="H1477" s="18">
        <v>0.1</v>
      </c>
      <c r="I1477">
        <v>4.5836624731343534E-6</v>
      </c>
      <c r="J1477" s="18">
        <v>22.59</v>
      </c>
      <c r="K1477" s="18">
        <v>23.64</v>
      </c>
      <c r="L1477" s="18">
        <v>0.95558375634517767</v>
      </c>
      <c r="M1477" s="18">
        <v>24.78</v>
      </c>
      <c r="N1477" s="18">
        <v>1089.19</v>
      </c>
      <c r="O1477" s="18">
        <v>2.3599999999999994</v>
      </c>
      <c r="P1477" s="18">
        <v>0.9238476953907816</v>
      </c>
      <c r="Q1477" s="8">
        <v>23.05</v>
      </c>
      <c r="R1477" s="8">
        <v>24.25</v>
      </c>
      <c r="S1477" s="8">
        <v>24.95</v>
      </c>
      <c r="T1477" s="8">
        <v>25.05</v>
      </c>
      <c r="U1477" s="8">
        <v>25</v>
      </c>
      <c r="V1477" s="8">
        <v>25.05</v>
      </c>
      <c r="W1477" s="8">
        <v>24.95</v>
      </c>
      <c r="X1477" s="38" t="s">
        <v>222</v>
      </c>
      <c r="Y1477" s="8">
        <v>172.29999999999998</v>
      </c>
      <c r="Z1477" s="8">
        <v>172.29999999999998</v>
      </c>
      <c r="AA1477">
        <v>48413.51</v>
      </c>
      <c r="AB1477">
        <v>125909.49</v>
      </c>
      <c r="AC1477">
        <v>169975.41</v>
      </c>
      <c r="AD1477">
        <v>163313.84</v>
      </c>
      <c r="AE1477">
        <v>165863.57</v>
      </c>
      <c r="AF1477" s="38">
        <v>43321.06</v>
      </c>
      <c r="AG1477" s="38">
        <v>48413.51</v>
      </c>
    </row>
    <row r="1478" spans="2:33" x14ac:dyDescent="0.25">
      <c r="B1478" s="25">
        <v>40211</v>
      </c>
      <c r="C1478" s="3">
        <v>1474</v>
      </c>
      <c r="D1478" s="10">
        <v>19</v>
      </c>
      <c r="E1478" s="9">
        <v>10</v>
      </c>
      <c r="F1478" s="9">
        <v>9</v>
      </c>
      <c r="G1478" s="9" t="s">
        <v>315</v>
      </c>
      <c r="H1478" s="18">
        <v>0.1</v>
      </c>
      <c r="I1478">
        <v>2.639209272237153E-6</v>
      </c>
      <c r="J1478" s="18">
        <v>21.48</v>
      </c>
      <c r="K1478" s="18">
        <v>22.93</v>
      </c>
      <c r="L1478" s="18">
        <v>0.9367640645442652</v>
      </c>
      <c r="M1478" s="18">
        <v>24.12</v>
      </c>
      <c r="N1478" s="18">
        <v>1103.32</v>
      </c>
      <c r="O1478" s="18">
        <v>3.370000000000001</v>
      </c>
      <c r="P1478" s="18">
        <v>0.90573770491803285</v>
      </c>
      <c r="Q1478" s="8">
        <v>22.1</v>
      </c>
      <c r="R1478" s="8">
        <v>23.45</v>
      </c>
      <c r="S1478" s="8">
        <v>24.4</v>
      </c>
      <c r="T1478" s="8">
        <v>24.65</v>
      </c>
      <c r="U1478" s="8">
        <v>24.75</v>
      </c>
      <c r="V1478" s="8">
        <v>24.9</v>
      </c>
      <c r="W1478" s="8">
        <v>24.85</v>
      </c>
      <c r="X1478" s="38" t="s">
        <v>222</v>
      </c>
      <c r="Y1478" s="8">
        <v>169.1</v>
      </c>
      <c r="Z1478" s="8">
        <v>169.1</v>
      </c>
      <c r="AA1478">
        <v>46611.95</v>
      </c>
      <c r="AB1478">
        <v>122418.7</v>
      </c>
      <c r="AC1478">
        <v>166719.14000000001</v>
      </c>
      <c r="AD1478">
        <v>161167.66</v>
      </c>
      <c r="AE1478">
        <v>164410.07999999999</v>
      </c>
      <c r="AF1478" s="38">
        <v>41708.89</v>
      </c>
      <c r="AG1478" s="38">
        <v>46611.95</v>
      </c>
    </row>
    <row r="1479" spans="2:33" x14ac:dyDescent="0.25">
      <c r="B1479" s="25">
        <v>40212</v>
      </c>
      <c r="C1479" s="3">
        <v>1475</v>
      </c>
      <c r="D1479" s="10">
        <v>19</v>
      </c>
      <c r="E1479" s="9">
        <v>9</v>
      </c>
      <c r="F1479" s="9">
        <v>10</v>
      </c>
      <c r="G1479" s="9" t="s">
        <v>315</v>
      </c>
      <c r="H1479" s="18">
        <v>0.1</v>
      </c>
      <c r="I1479">
        <v>2.639209272237153E-6</v>
      </c>
      <c r="J1479" s="18">
        <v>21.6</v>
      </c>
      <c r="K1479" s="18">
        <v>23</v>
      </c>
      <c r="L1479" s="18">
        <v>0.93913043478260871</v>
      </c>
      <c r="M1479" s="18">
        <v>24.12</v>
      </c>
      <c r="N1479" s="18">
        <v>1097.28</v>
      </c>
      <c r="O1479" s="18">
        <v>3.2999999999999972</v>
      </c>
      <c r="P1479" s="18">
        <v>0.90593047034764818</v>
      </c>
      <c r="Q1479" s="8">
        <v>22.15</v>
      </c>
      <c r="R1479" s="8">
        <v>23.55</v>
      </c>
      <c r="S1479" s="8">
        <v>24.45</v>
      </c>
      <c r="T1479" s="8">
        <v>24.8</v>
      </c>
      <c r="U1479" s="8">
        <v>24.85</v>
      </c>
      <c r="V1479" s="8">
        <v>24.95</v>
      </c>
      <c r="W1479" s="8">
        <v>24.9</v>
      </c>
      <c r="X1479" s="38" t="s">
        <v>222</v>
      </c>
      <c r="Y1479" s="8">
        <v>169.65</v>
      </c>
      <c r="Z1479" s="8">
        <v>169.65</v>
      </c>
      <c r="AA1479">
        <v>46768.02</v>
      </c>
      <c r="AB1479">
        <v>122795.65</v>
      </c>
      <c r="AC1479">
        <v>167417.07</v>
      </c>
      <c r="AD1479">
        <v>161975.04000000001</v>
      </c>
      <c r="AE1479">
        <v>164957.10999999999</v>
      </c>
      <c r="AF1479" s="38">
        <v>41848.43</v>
      </c>
      <c r="AG1479" s="38">
        <v>46768.02</v>
      </c>
    </row>
    <row r="1480" spans="2:33" x14ac:dyDescent="0.25">
      <c r="B1480" s="25">
        <v>40213</v>
      </c>
      <c r="C1480" s="3">
        <v>1476</v>
      </c>
      <c r="D1480" s="10">
        <v>19</v>
      </c>
      <c r="E1480" s="9">
        <v>8</v>
      </c>
      <c r="F1480" s="9">
        <v>-8</v>
      </c>
      <c r="G1480" s="9" t="s">
        <v>315</v>
      </c>
      <c r="H1480" s="18">
        <v>0.1</v>
      </c>
      <c r="I1480">
        <v>2.639209272237153E-6</v>
      </c>
      <c r="J1480" s="18">
        <v>26.08</v>
      </c>
      <c r="K1480" s="18">
        <v>25.98</v>
      </c>
      <c r="L1480" s="18">
        <v>1.0038491147036182</v>
      </c>
      <c r="M1480" s="18">
        <v>26.37</v>
      </c>
      <c r="N1480" s="18">
        <v>1063.1099999999999</v>
      </c>
      <c r="O1480" s="18">
        <v>-0.22999999999999687</v>
      </c>
      <c r="P1480" s="18">
        <v>0.98461538461538467</v>
      </c>
      <c r="Q1480" s="8">
        <v>25.6</v>
      </c>
      <c r="R1480" s="8">
        <v>25.65</v>
      </c>
      <c r="S1480" s="8">
        <v>26</v>
      </c>
      <c r="T1480" s="8">
        <v>26.05</v>
      </c>
      <c r="U1480" s="8">
        <v>25.95</v>
      </c>
      <c r="V1480" s="8">
        <v>25.9</v>
      </c>
      <c r="W1480" s="8">
        <v>25.85</v>
      </c>
      <c r="X1480" s="38" t="s">
        <v>222</v>
      </c>
      <c r="Y1480" s="8">
        <v>181</v>
      </c>
      <c r="Z1480" s="8">
        <v>181</v>
      </c>
      <c r="AA1480">
        <v>52203.42</v>
      </c>
      <c r="AB1480">
        <v>131884.49</v>
      </c>
      <c r="AC1480">
        <v>176764.13</v>
      </c>
      <c r="AD1480">
        <v>169563.49</v>
      </c>
      <c r="AE1480">
        <v>171865.16</v>
      </c>
      <c r="AF1480" s="38">
        <v>46711.96</v>
      </c>
      <c r="AG1480" s="38">
        <v>52203.42</v>
      </c>
    </row>
    <row r="1481" spans="2:33" x14ac:dyDescent="0.25">
      <c r="B1481" s="25">
        <v>40214</v>
      </c>
      <c r="C1481" s="3">
        <v>1477</v>
      </c>
      <c r="D1481" s="10">
        <v>19</v>
      </c>
      <c r="E1481" s="9">
        <v>7</v>
      </c>
      <c r="F1481" s="9">
        <v>-7</v>
      </c>
      <c r="G1481" s="9" t="s">
        <v>315</v>
      </c>
      <c r="H1481" s="18">
        <v>0.1</v>
      </c>
      <c r="I1481">
        <v>2.639209272237153E-6</v>
      </c>
      <c r="J1481" s="18">
        <v>26.11</v>
      </c>
      <c r="K1481" s="18">
        <v>26</v>
      </c>
      <c r="L1481" s="18">
        <v>1.0042307692307693</v>
      </c>
      <c r="M1481" s="18">
        <v>26.65</v>
      </c>
      <c r="N1481" s="18">
        <v>1066.19</v>
      </c>
      <c r="O1481" s="18">
        <v>-0.10999999999999943</v>
      </c>
      <c r="P1481" s="18">
        <v>0.99808795411089879</v>
      </c>
      <c r="Q1481" s="8">
        <v>26.1</v>
      </c>
      <c r="R1481" s="8">
        <v>25.85</v>
      </c>
      <c r="S1481" s="8">
        <v>26.15</v>
      </c>
      <c r="T1481" s="8">
        <v>26.2</v>
      </c>
      <c r="U1481" s="8">
        <v>26.15</v>
      </c>
      <c r="V1481" s="8">
        <v>26.2</v>
      </c>
      <c r="W1481" s="8">
        <v>26</v>
      </c>
      <c r="X1481" s="38" t="s">
        <v>222</v>
      </c>
      <c r="Y1481" s="8">
        <v>182.64999999999998</v>
      </c>
      <c r="Z1481" s="8">
        <v>182.64999999999998</v>
      </c>
      <c r="AA1481">
        <v>52836</v>
      </c>
      <c r="AB1481">
        <v>132743.41</v>
      </c>
      <c r="AC1481">
        <v>177783.15</v>
      </c>
      <c r="AD1481">
        <v>170748.74</v>
      </c>
      <c r="AE1481">
        <v>173301.99</v>
      </c>
      <c r="AF1481" s="38">
        <v>47277.87</v>
      </c>
      <c r="AG1481" s="38">
        <v>52836</v>
      </c>
    </row>
    <row r="1482" spans="2:33" x14ac:dyDescent="0.25">
      <c r="B1482" s="25">
        <v>40217</v>
      </c>
      <c r="C1482" s="3">
        <v>1478</v>
      </c>
      <c r="D1482" s="10">
        <v>19</v>
      </c>
      <c r="E1482" s="9">
        <v>6</v>
      </c>
      <c r="F1482" s="9">
        <v>-6</v>
      </c>
      <c r="G1482" s="9" t="s">
        <v>315</v>
      </c>
      <c r="H1482" s="18">
        <v>0.1</v>
      </c>
      <c r="I1482">
        <v>7.9176487131071838E-6</v>
      </c>
      <c r="J1482" s="18">
        <v>26.51</v>
      </c>
      <c r="K1482" s="18">
        <v>26.43</v>
      </c>
      <c r="L1482" s="18">
        <v>1.0030268634127886</v>
      </c>
      <c r="M1482" s="18">
        <v>26.88</v>
      </c>
      <c r="N1482" s="18">
        <v>1056.74</v>
      </c>
      <c r="O1482" s="18">
        <v>-0.26000000000000156</v>
      </c>
      <c r="P1482" s="18">
        <v>1.0038022813688212</v>
      </c>
      <c r="Q1482" s="8">
        <v>26.4</v>
      </c>
      <c r="R1482" s="8">
        <v>26.2</v>
      </c>
      <c r="S1482" s="8">
        <v>26.3</v>
      </c>
      <c r="T1482" s="8">
        <v>26.2</v>
      </c>
      <c r="U1482" s="8">
        <v>26.3</v>
      </c>
      <c r="V1482" s="8">
        <v>26.35</v>
      </c>
      <c r="W1482" s="8">
        <v>26.25</v>
      </c>
      <c r="X1482" s="38" t="s">
        <v>222</v>
      </c>
      <c r="Y1482" s="8">
        <v>184</v>
      </c>
      <c r="Z1482" s="8">
        <v>184</v>
      </c>
      <c r="AA1482">
        <v>53517.45</v>
      </c>
      <c r="AB1482">
        <v>133830.43</v>
      </c>
      <c r="AC1482">
        <v>178106.18</v>
      </c>
      <c r="AD1482">
        <v>171419.83</v>
      </c>
      <c r="AE1482">
        <v>174344.44</v>
      </c>
      <c r="AF1482" s="38">
        <v>47887.26</v>
      </c>
      <c r="AG1482" s="38">
        <v>53517.45</v>
      </c>
    </row>
    <row r="1483" spans="2:33" x14ac:dyDescent="0.25">
      <c r="B1483" s="25">
        <v>40218</v>
      </c>
      <c r="C1483" s="3">
        <v>1479</v>
      </c>
      <c r="D1483" s="10">
        <v>19</v>
      </c>
      <c r="E1483" s="9">
        <v>5</v>
      </c>
      <c r="F1483" s="9">
        <v>-5</v>
      </c>
      <c r="G1483" s="9" t="s">
        <v>315</v>
      </c>
      <c r="H1483" s="18">
        <v>0.1</v>
      </c>
      <c r="I1483">
        <v>3.0559851109668301E-6</v>
      </c>
      <c r="J1483" s="18">
        <v>26</v>
      </c>
      <c r="K1483" s="18">
        <v>26.04</v>
      </c>
      <c r="L1483" s="18">
        <v>0.99846390168970822</v>
      </c>
      <c r="M1483" s="18">
        <v>26.65</v>
      </c>
      <c r="N1483" s="18">
        <v>1070.52</v>
      </c>
      <c r="O1483" s="18">
        <v>5.0000000000000711E-2</v>
      </c>
      <c r="P1483" s="18">
        <v>0.98080614203454897</v>
      </c>
      <c r="Q1483" s="8">
        <v>25.55</v>
      </c>
      <c r="R1483" s="8">
        <v>25.65</v>
      </c>
      <c r="S1483" s="8">
        <v>26.05</v>
      </c>
      <c r="T1483" s="8">
        <v>26.05</v>
      </c>
      <c r="U1483" s="8">
        <v>26.15</v>
      </c>
      <c r="V1483" s="8">
        <v>26.15</v>
      </c>
      <c r="W1483" s="8">
        <v>26.05</v>
      </c>
      <c r="X1483" s="38" t="s">
        <v>222</v>
      </c>
      <c r="Y1483" s="8">
        <v>181.65</v>
      </c>
      <c r="Z1483" s="8">
        <v>181.65</v>
      </c>
      <c r="AA1483">
        <v>52235.47</v>
      </c>
      <c r="AB1483">
        <v>132155.28</v>
      </c>
      <c r="AC1483">
        <v>176909.34</v>
      </c>
      <c r="AD1483">
        <v>170441.69</v>
      </c>
      <c r="AE1483">
        <v>173158.52</v>
      </c>
      <c r="AF1483" s="38">
        <v>46740</v>
      </c>
      <c r="AG1483" s="38">
        <v>52235.47</v>
      </c>
    </row>
    <row r="1484" spans="2:33" x14ac:dyDescent="0.25">
      <c r="B1484" s="25">
        <v>40219</v>
      </c>
      <c r="C1484" s="3">
        <v>1480</v>
      </c>
      <c r="D1484" s="10">
        <v>19</v>
      </c>
      <c r="E1484" s="9">
        <v>4</v>
      </c>
      <c r="F1484" s="9">
        <v>-4</v>
      </c>
      <c r="G1484" s="9" t="s">
        <v>315</v>
      </c>
      <c r="H1484" s="18">
        <v>0.1</v>
      </c>
      <c r="I1484">
        <v>3.0559851109668301E-6</v>
      </c>
      <c r="J1484" s="18">
        <v>25.4</v>
      </c>
      <c r="K1484" s="18">
        <v>25.87</v>
      </c>
      <c r="L1484" s="18">
        <v>0.98183223811364506</v>
      </c>
      <c r="M1484" s="18">
        <v>26.46</v>
      </c>
      <c r="N1484" s="18">
        <v>1068.1300000000001</v>
      </c>
      <c r="O1484" s="18">
        <v>0.65000000000000213</v>
      </c>
      <c r="P1484" s="18">
        <v>0.98076923076923073</v>
      </c>
      <c r="Q1484" s="8">
        <v>25.5</v>
      </c>
      <c r="R1484" s="8">
        <v>25.55</v>
      </c>
      <c r="S1484" s="8">
        <v>26</v>
      </c>
      <c r="T1484" s="8">
        <v>26.15</v>
      </c>
      <c r="U1484" s="8">
        <v>26.1</v>
      </c>
      <c r="V1484" s="8">
        <v>26.2</v>
      </c>
      <c r="W1484" s="8">
        <v>26.05</v>
      </c>
      <c r="X1484" s="38" t="s">
        <v>222</v>
      </c>
      <c r="Y1484" s="8">
        <v>181.54999999999998</v>
      </c>
      <c r="Z1484" s="8">
        <v>181.54999999999998</v>
      </c>
      <c r="AA1484">
        <v>52053.27</v>
      </c>
      <c r="AB1484">
        <v>131847.63</v>
      </c>
      <c r="AC1484">
        <v>177374.54</v>
      </c>
      <c r="AD1484">
        <v>170322.05</v>
      </c>
      <c r="AE1484">
        <v>173205.58</v>
      </c>
      <c r="AF1484" s="38">
        <v>46576.83</v>
      </c>
      <c r="AG1484" s="38">
        <v>52053.27</v>
      </c>
    </row>
    <row r="1485" spans="2:33" x14ac:dyDescent="0.25">
      <c r="B1485" s="25">
        <v>40220</v>
      </c>
      <c r="C1485" s="3">
        <v>1481</v>
      </c>
      <c r="D1485" s="10">
        <v>19</v>
      </c>
      <c r="E1485" s="9">
        <v>3</v>
      </c>
      <c r="F1485" s="9">
        <v>-3</v>
      </c>
      <c r="G1485" s="9" t="s">
        <v>315</v>
      </c>
      <c r="H1485" s="18">
        <v>0.1</v>
      </c>
      <c r="I1485">
        <v>3.0559851109668301E-6</v>
      </c>
      <c r="J1485" s="18">
        <v>23.96</v>
      </c>
      <c r="K1485" s="18">
        <v>24.57</v>
      </c>
      <c r="L1485" s="18">
        <v>0.97517297517297519</v>
      </c>
      <c r="M1485" s="18">
        <v>25.67</v>
      </c>
      <c r="N1485" s="18">
        <v>1078.47</v>
      </c>
      <c r="O1485" s="18">
        <v>1.8900000000000006</v>
      </c>
      <c r="P1485" s="18">
        <v>0.95321637426900585</v>
      </c>
      <c r="Q1485" s="8">
        <v>24.45</v>
      </c>
      <c r="R1485" s="8">
        <v>24.95</v>
      </c>
      <c r="S1485" s="8">
        <v>25.65</v>
      </c>
      <c r="T1485" s="8">
        <v>25.8</v>
      </c>
      <c r="U1485" s="8">
        <v>25.85</v>
      </c>
      <c r="V1485" s="8">
        <v>25.95</v>
      </c>
      <c r="W1485" s="8">
        <v>25.85</v>
      </c>
      <c r="X1485" s="38" t="s">
        <v>222</v>
      </c>
      <c r="Y1485" s="8">
        <v>178.49999999999997</v>
      </c>
      <c r="Z1485" s="8">
        <v>178.49999999999997</v>
      </c>
      <c r="AA1485">
        <v>50685.86</v>
      </c>
      <c r="AB1485">
        <v>129867.58</v>
      </c>
      <c r="AC1485">
        <v>174998.89</v>
      </c>
      <c r="AD1485">
        <v>168588.62</v>
      </c>
      <c r="AE1485">
        <v>171606.61</v>
      </c>
      <c r="AF1485" s="38">
        <v>45353.14</v>
      </c>
      <c r="AG1485" s="38">
        <v>50685.86</v>
      </c>
    </row>
    <row r="1486" spans="2:33" x14ac:dyDescent="0.25">
      <c r="B1486" s="25">
        <v>40221</v>
      </c>
      <c r="C1486" s="3">
        <v>1482</v>
      </c>
      <c r="D1486" s="10">
        <v>19</v>
      </c>
      <c r="E1486" s="9">
        <v>2</v>
      </c>
      <c r="F1486" s="9">
        <v>-2</v>
      </c>
      <c r="G1486" s="9" t="s">
        <v>315</v>
      </c>
      <c r="H1486" s="18">
        <v>0.1</v>
      </c>
      <c r="I1486">
        <v>3.0559851109668301E-6</v>
      </c>
      <c r="J1486" s="18">
        <v>22.73</v>
      </c>
      <c r="K1486" s="18">
        <v>24.46</v>
      </c>
      <c r="L1486" s="18">
        <v>0.92927228127555195</v>
      </c>
      <c r="M1486" s="18">
        <v>25.58</v>
      </c>
      <c r="N1486" s="18">
        <v>1075.51</v>
      </c>
      <c r="O1486" s="18">
        <v>3.2199999999999989</v>
      </c>
      <c r="P1486" s="18">
        <v>0.94584139264990319</v>
      </c>
      <c r="Q1486" s="8">
        <v>24.45</v>
      </c>
      <c r="R1486" s="8">
        <v>24.9</v>
      </c>
      <c r="S1486" s="8">
        <v>25.85</v>
      </c>
      <c r="T1486" s="8">
        <v>26</v>
      </c>
      <c r="U1486" s="8">
        <v>25.95</v>
      </c>
      <c r="V1486" s="8">
        <v>26.05</v>
      </c>
      <c r="W1486" s="8">
        <v>25.95</v>
      </c>
      <c r="X1486" s="38" t="s">
        <v>222</v>
      </c>
      <c r="Y1486" s="8">
        <v>179.14999999999998</v>
      </c>
      <c r="Z1486" s="8">
        <v>179.14999999999998</v>
      </c>
      <c r="AA1486">
        <v>50594.94</v>
      </c>
      <c r="AB1486">
        <v>130749.88</v>
      </c>
      <c r="AC1486">
        <v>176356.84</v>
      </c>
      <c r="AD1486">
        <v>169310.11</v>
      </c>
      <c r="AE1486">
        <v>172293.44</v>
      </c>
      <c r="AF1486" s="38">
        <v>45271.65</v>
      </c>
      <c r="AG1486" s="38">
        <v>50594.94</v>
      </c>
    </row>
    <row r="1487" spans="2:33" x14ac:dyDescent="0.25">
      <c r="B1487" s="25">
        <v>40225</v>
      </c>
      <c r="C1487" s="3">
        <v>1483</v>
      </c>
      <c r="D1487" s="10">
        <v>19</v>
      </c>
      <c r="E1487" s="9">
        <v>1</v>
      </c>
      <c r="F1487" s="9">
        <v>-1</v>
      </c>
      <c r="G1487" s="9" t="s">
        <v>315</v>
      </c>
      <c r="H1487" s="18">
        <v>0.1</v>
      </c>
      <c r="I1487">
        <v>1.2223996478155641E-5</v>
      </c>
      <c r="J1487" s="18">
        <v>22.25</v>
      </c>
      <c r="K1487" s="18">
        <v>23.57</v>
      </c>
      <c r="L1487" s="18">
        <v>0.94399660585490031</v>
      </c>
      <c r="M1487" s="18">
        <v>24.88</v>
      </c>
      <c r="N1487" s="18">
        <v>1094.8699999999999</v>
      </c>
      <c r="O1487" s="18">
        <v>3.1000000000000014</v>
      </c>
      <c r="P1487" s="18">
        <v>0.91129032258064524</v>
      </c>
      <c r="Q1487" s="8">
        <v>22.6</v>
      </c>
      <c r="R1487" s="8">
        <v>23.6</v>
      </c>
      <c r="S1487" s="8">
        <v>24.8</v>
      </c>
      <c r="T1487" s="8">
        <v>25.15</v>
      </c>
      <c r="U1487" s="8">
        <v>25.2</v>
      </c>
      <c r="V1487" s="8">
        <v>25.45</v>
      </c>
      <c r="W1487" s="8">
        <v>25.35</v>
      </c>
      <c r="X1487" s="38" t="s">
        <v>222</v>
      </c>
      <c r="Y1487" s="8">
        <v>172.15</v>
      </c>
      <c r="Z1487" s="8">
        <v>172.15</v>
      </c>
      <c r="AA1487">
        <v>47892.67</v>
      </c>
      <c r="AB1487">
        <v>125363.58</v>
      </c>
      <c r="AC1487">
        <v>170520.31</v>
      </c>
      <c r="AD1487">
        <v>164384.98000000001</v>
      </c>
      <c r="AE1487">
        <v>167956.51</v>
      </c>
      <c r="AF1487" s="38">
        <v>42853.14</v>
      </c>
      <c r="AG1487" s="38">
        <v>47892.67</v>
      </c>
    </row>
    <row r="1488" spans="2:33" x14ac:dyDescent="0.25">
      <c r="B1488" s="25">
        <v>40226</v>
      </c>
      <c r="C1488" s="3">
        <v>1484</v>
      </c>
      <c r="D1488" s="10">
        <v>20</v>
      </c>
      <c r="E1488" s="9">
        <v>20</v>
      </c>
      <c r="F1488" s="9">
        <v>0</v>
      </c>
      <c r="G1488" s="9" t="s">
        <v>316</v>
      </c>
      <c r="H1488" s="18">
        <v>0.1</v>
      </c>
      <c r="I1488">
        <v>2.7781327762710362E-6</v>
      </c>
      <c r="J1488" s="18">
        <v>21.72</v>
      </c>
      <c r="K1488" s="18">
        <v>23.29</v>
      </c>
      <c r="L1488" s="18">
        <v>0.93258909403177326</v>
      </c>
      <c r="M1488" s="18">
        <v>24.55</v>
      </c>
      <c r="N1488" s="18">
        <v>1099.51</v>
      </c>
      <c r="O1488" s="18">
        <v>3.4800000000000004</v>
      </c>
      <c r="P1488" s="18">
        <v>0.91549295774647887</v>
      </c>
      <c r="Q1488" s="8">
        <v>22.75</v>
      </c>
      <c r="R1488" s="8">
        <v>24.7</v>
      </c>
      <c r="S1488" s="8">
        <v>24.85</v>
      </c>
      <c r="T1488" s="8">
        <v>24.95</v>
      </c>
      <c r="U1488" s="8">
        <v>25.2</v>
      </c>
      <c r="V1488" s="8">
        <v>25.05</v>
      </c>
      <c r="W1488" s="8">
        <v>25.2</v>
      </c>
      <c r="X1488" s="38" t="s">
        <v>222</v>
      </c>
      <c r="Y1488" s="8">
        <v>172.70000000000002</v>
      </c>
      <c r="Z1488" s="8">
        <v>172.70000000000002</v>
      </c>
      <c r="AA1488">
        <v>46167.86</v>
      </c>
      <c r="AB1488">
        <v>124858.43</v>
      </c>
      <c r="AC1488">
        <v>168486.74</v>
      </c>
      <c r="AD1488">
        <v>162754.63</v>
      </c>
      <c r="AE1488">
        <v>166189.01</v>
      </c>
      <c r="AF1488" s="38">
        <v>41309.699999999997</v>
      </c>
      <c r="AG1488" s="38">
        <v>46167.86</v>
      </c>
    </row>
    <row r="1489" spans="2:33" x14ac:dyDescent="0.25">
      <c r="B1489" s="25">
        <v>40227</v>
      </c>
      <c r="C1489" s="3">
        <v>1485</v>
      </c>
      <c r="D1489" s="10">
        <v>20</v>
      </c>
      <c r="E1489" s="9">
        <v>19</v>
      </c>
      <c r="F1489" s="9">
        <v>1</v>
      </c>
      <c r="G1489" s="9" t="s">
        <v>316</v>
      </c>
      <c r="H1489" s="18">
        <v>0.1</v>
      </c>
      <c r="I1489">
        <v>2.7781327762710362E-6</v>
      </c>
      <c r="J1489" s="18">
        <v>20.63</v>
      </c>
      <c r="K1489" s="18">
        <v>22.78</v>
      </c>
      <c r="L1489" s="18">
        <v>0.90561896400351172</v>
      </c>
      <c r="M1489" s="18">
        <v>23.96</v>
      </c>
      <c r="N1489" s="18">
        <v>1106.75</v>
      </c>
      <c r="O1489" s="18">
        <v>4.4200000000000017</v>
      </c>
      <c r="P1489" s="18">
        <v>0.88979591836734695</v>
      </c>
      <c r="Q1489" s="8">
        <v>21.8</v>
      </c>
      <c r="R1489" s="8">
        <v>24.1</v>
      </c>
      <c r="S1489" s="8">
        <v>24.5</v>
      </c>
      <c r="T1489" s="8">
        <v>24.7</v>
      </c>
      <c r="U1489" s="8">
        <v>24.9</v>
      </c>
      <c r="V1489" s="8">
        <v>24.9</v>
      </c>
      <c r="W1489" s="8">
        <v>25.05</v>
      </c>
      <c r="X1489" s="38" t="s">
        <v>222</v>
      </c>
      <c r="Y1489" s="8">
        <v>169.95000000000002</v>
      </c>
      <c r="Z1489" s="8">
        <v>169.95000000000002</v>
      </c>
      <c r="AA1489">
        <v>44283.69</v>
      </c>
      <c r="AB1489">
        <v>121889.87</v>
      </c>
      <c r="AC1489">
        <v>166148.53</v>
      </c>
      <c r="AD1489">
        <v>161108.79</v>
      </c>
      <c r="AE1489">
        <v>164653.79999999999</v>
      </c>
      <c r="AF1489" s="38">
        <v>39623.68</v>
      </c>
      <c r="AG1489" s="38">
        <v>44283.69</v>
      </c>
    </row>
    <row r="1490" spans="2:33" x14ac:dyDescent="0.25">
      <c r="B1490" s="25">
        <v>40228</v>
      </c>
      <c r="C1490" s="3">
        <v>1486</v>
      </c>
      <c r="D1490" s="10">
        <v>20</v>
      </c>
      <c r="E1490" s="9">
        <v>18</v>
      </c>
      <c r="F1490" s="9">
        <v>2</v>
      </c>
      <c r="G1490" s="9" t="s">
        <v>316</v>
      </c>
      <c r="H1490" s="18">
        <v>0.1</v>
      </c>
      <c r="I1490">
        <v>2.7781327762710362E-6</v>
      </c>
      <c r="J1490" s="18">
        <v>20.02</v>
      </c>
      <c r="K1490" s="18">
        <v>22.31</v>
      </c>
      <c r="L1490" s="18">
        <v>0.89735544598834605</v>
      </c>
      <c r="M1490" s="18">
        <v>23.53</v>
      </c>
      <c r="N1490" s="18">
        <v>1109.17</v>
      </c>
      <c r="O1490" s="18">
        <v>4.5800000000000018</v>
      </c>
      <c r="P1490" s="18">
        <v>0.88589211618257258</v>
      </c>
      <c r="Q1490" s="8">
        <v>21.35</v>
      </c>
      <c r="R1490" s="8">
        <v>23.7</v>
      </c>
      <c r="S1490" s="8">
        <v>24.1</v>
      </c>
      <c r="T1490" s="8">
        <v>24.35</v>
      </c>
      <c r="U1490" s="8">
        <v>24.5</v>
      </c>
      <c r="V1490" s="8">
        <v>24.55</v>
      </c>
      <c r="W1490" s="8">
        <v>24.6</v>
      </c>
      <c r="X1490" s="38" t="s">
        <v>222</v>
      </c>
      <c r="Y1490" s="8">
        <v>167.15</v>
      </c>
      <c r="Z1490" s="8">
        <v>167.15</v>
      </c>
      <c r="AA1490">
        <v>43389.29</v>
      </c>
      <c r="AB1490">
        <v>119870.49</v>
      </c>
      <c r="AC1490">
        <v>163472.46</v>
      </c>
      <c r="AD1490">
        <v>158795.57999999999</v>
      </c>
      <c r="AE1490">
        <v>162202.18</v>
      </c>
      <c r="AF1490" s="38">
        <v>38823.29</v>
      </c>
      <c r="AG1490" s="38">
        <v>43389.29</v>
      </c>
    </row>
    <row r="1491" spans="2:33" x14ac:dyDescent="0.25">
      <c r="B1491" s="25">
        <v>40231</v>
      </c>
      <c r="C1491" s="3">
        <v>1487</v>
      </c>
      <c r="D1491" s="10">
        <v>20</v>
      </c>
      <c r="E1491" s="9">
        <v>17</v>
      </c>
      <c r="F1491" s="9">
        <v>3</v>
      </c>
      <c r="G1491" s="9" t="s">
        <v>316</v>
      </c>
      <c r="H1491" s="18">
        <v>0.1</v>
      </c>
      <c r="I1491">
        <v>8.3344214827363317E-6</v>
      </c>
      <c r="J1491" s="18">
        <v>19.940000000000001</v>
      </c>
      <c r="K1491" s="18">
        <v>21.73</v>
      </c>
      <c r="L1491" s="18">
        <v>0.91762540266912107</v>
      </c>
      <c r="M1491" s="18">
        <v>23.03</v>
      </c>
      <c r="N1491" s="18">
        <v>1108.01</v>
      </c>
      <c r="O1491" s="18">
        <v>4.4599999999999973</v>
      </c>
      <c r="P1491" s="18">
        <v>0.88210526315789473</v>
      </c>
      <c r="Q1491" s="8">
        <v>20.95</v>
      </c>
      <c r="R1491" s="8">
        <v>23.25</v>
      </c>
      <c r="S1491" s="8">
        <v>23.75</v>
      </c>
      <c r="T1491" s="8">
        <v>24</v>
      </c>
      <c r="U1491" s="8">
        <v>24.25</v>
      </c>
      <c r="V1491" s="8">
        <v>24.25</v>
      </c>
      <c r="W1491" s="8">
        <v>24.4</v>
      </c>
      <c r="X1491" s="38" t="s">
        <v>222</v>
      </c>
      <c r="Y1491" s="8">
        <v>164.85</v>
      </c>
      <c r="Z1491" s="8">
        <v>164.85</v>
      </c>
      <c r="AA1491">
        <v>42574.95</v>
      </c>
      <c r="AB1491">
        <v>117676.89</v>
      </c>
      <c r="AC1491">
        <v>161103.43</v>
      </c>
      <c r="AD1491">
        <v>156614.26</v>
      </c>
      <c r="AE1491">
        <v>160265.39000000001</v>
      </c>
      <c r="AF1491" s="38">
        <v>38094.32</v>
      </c>
      <c r="AG1491" s="38">
        <v>42574.95</v>
      </c>
    </row>
    <row r="1492" spans="2:33" x14ac:dyDescent="0.25">
      <c r="B1492" s="25">
        <v>40232</v>
      </c>
      <c r="C1492" s="3">
        <v>1488</v>
      </c>
      <c r="D1492" s="10">
        <v>20</v>
      </c>
      <c r="E1492" s="9">
        <v>16</v>
      </c>
      <c r="F1492" s="9">
        <v>4</v>
      </c>
      <c r="G1492" s="9" t="s">
        <v>316</v>
      </c>
      <c r="H1492" s="18">
        <v>0.1</v>
      </c>
      <c r="I1492">
        <v>2.7781327762710362E-6</v>
      </c>
      <c r="J1492" s="18">
        <v>21.37</v>
      </c>
      <c r="K1492" s="18">
        <v>22.62</v>
      </c>
      <c r="L1492" s="18">
        <v>0.94473916887709997</v>
      </c>
      <c r="M1492" s="18">
        <v>23.71</v>
      </c>
      <c r="N1492" s="18">
        <v>1094.5999999999999</v>
      </c>
      <c r="O1492" s="18">
        <v>3.129999999999999</v>
      </c>
      <c r="P1492" s="18">
        <v>0.89278350515463911</v>
      </c>
      <c r="Q1492" s="8">
        <v>21.65</v>
      </c>
      <c r="R1492" s="8">
        <v>23.9</v>
      </c>
      <c r="S1492" s="8">
        <v>24.25</v>
      </c>
      <c r="T1492" s="8">
        <v>24.3</v>
      </c>
      <c r="U1492" s="8">
        <v>24.45</v>
      </c>
      <c r="V1492" s="8">
        <v>24.35</v>
      </c>
      <c r="W1492" s="8">
        <v>24.5</v>
      </c>
      <c r="X1492" s="38" t="s">
        <v>222</v>
      </c>
      <c r="Y1492" s="8">
        <v>167.4</v>
      </c>
      <c r="Z1492" s="8">
        <v>167.4</v>
      </c>
      <c r="AA1492">
        <v>43947.17</v>
      </c>
      <c r="AB1492">
        <v>120801.83</v>
      </c>
      <c r="AC1492">
        <v>164217.64000000001</v>
      </c>
      <c r="AD1492">
        <v>158438.06</v>
      </c>
      <c r="AE1492">
        <v>161502.38</v>
      </c>
      <c r="AF1492" s="38">
        <v>39322.019999999997</v>
      </c>
      <c r="AG1492" s="38">
        <v>43947.17</v>
      </c>
    </row>
    <row r="1493" spans="2:33" x14ac:dyDescent="0.25">
      <c r="B1493" s="25">
        <v>40233</v>
      </c>
      <c r="C1493" s="3">
        <v>1489</v>
      </c>
      <c r="D1493" s="10">
        <v>20</v>
      </c>
      <c r="E1493" s="9">
        <v>15</v>
      </c>
      <c r="F1493" s="9">
        <v>5</v>
      </c>
      <c r="G1493" s="9" t="s">
        <v>316</v>
      </c>
      <c r="H1493" s="18">
        <v>0.1</v>
      </c>
      <c r="I1493">
        <v>2.7781327762710362E-6</v>
      </c>
      <c r="J1493" s="18">
        <v>20.27</v>
      </c>
      <c r="K1493" s="18">
        <v>22.08</v>
      </c>
      <c r="L1493" s="18">
        <v>0.91802536231884058</v>
      </c>
      <c r="M1493" s="18">
        <v>23.15</v>
      </c>
      <c r="N1493" s="18">
        <v>1105.24</v>
      </c>
      <c r="O1493" s="18">
        <v>4.0800000000000018</v>
      </c>
      <c r="P1493" s="18">
        <v>0.88284518828451897</v>
      </c>
      <c r="Q1493" s="8">
        <v>21.1</v>
      </c>
      <c r="R1493" s="8">
        <v>23.65</v>
      </c>
      <c r="S1493" s="8">
        <v>23.9</v>
      </c>
      <c r="T1493" s="8">
        <v>24.05</v>
      </c>
      <c r="U1493" s="8">
        <v>24.25</v>
      </c>
      <c r="V1493" s="8">
        <v>24.25</v>
      </c>
      <c r="W1493" s="8">
        <v>24.35</v>
      </c>
      <c r="X1493" s="38" t="s">
        <v>222</v>
      </c>
      <c r="Y1493" s="8">
        <v>165.54999999999998</v>
      </c>
      <c r="Z1493" s="8">
        <v>165.54999999999998</v>
      </c>
      <c r="AA1493">
        <v>43007.51</v>
      </c>
      <c r="AB1493">
        <v>119417.26</v>
      </c>
      <c r="AC1493">
        <v>162018.38</v>
      </c>
      <c r="AD1493">
        <v>156892.37</v>
      </c>
      <c r="AE1493">
        <v>160343.72</v>
      </c>
      <c r="AF1493" s="38">
        <v>38481.14</v>
      </c>
      <c r="AG1493" s="38">
        <v>43007.51</v>
      </c>
    </row>
    <row r="1494" spans="2:33" x14ac:dyDescent="0.25">
      <c r="B1494" s="25">
        <v>40234</v>
      </c>
      <c r="C1494" s="3">
        <v>1490</v>
      </c>
      <c r="D1494" s="10">
        <v>20</v>
      </c>
      <c r="E1494" s="9">
        <v>14</v>
      </c>
      <c r="F1494" s="9">
        <v>6</v>
      </c>
      <c r="G1494" s="9" t="s">
        <v>316</v>
      </c>
      <c r="H1494" s="18">
        <v>0.1</v>
      </c>
      <c r="I1494">
        <v>2.7781327762710362E-6</v>
      </c>
      <c r="J1494" s="18">
        <v>20.100000000000001</v>
      </c>
      <c r="K1494" s="18">
        <v>22.07</v>
      </c>
      <c r="L1494" s="18">
        <v>0.91073855913004087</v>
      </c>
      <c r="M1494" s="18">
        <v>23.4</v>
      </c>
      <c r="N1494" s="18">
        <v>1102.94</v>
      </c>
      <c r="O1494" s="18">
        <v>4.3499999999999979</v>
      </c>
      <c r="P1494" s="18">
        <v>0.87473903966597077</v>
      </c>
      <c r="Q1494" s="8">
        <v>20.95</v>
      </c>
      <c r="R1494" s="8">
        <v>23.75</v>
      </c>
      <c r="S1494" s="8">
        <v>23.95</v>
      </c>
      <c r="T1494" s="8">
        <v>24.1</v>
      </c>
      <c r="U1494" s="8">
        <v>24.3</v>
      </c>
      <c r="V1494" s="8">
        <v>24.2</v>
      </c>
      <c r="W1494" s="8">
        <v>24.45</v>
      </c>
      <c r="X1494" s="38" t="s">
        <v>222</v>
      </c>
      <c r="Y1494" s="8">
        <v>165.7</v>
      </c>
      <c r="Z1494" s="8">
        <v>165.7</v>
      </c>
      <c r="AA1494">
        <v>42860.11</v>
      </c>
      <c r="AB1494">
        <v>119845.43</v>
      </c>
      <c r="AC1494">
        <v>162357.14000000001</v>
      </c>
      <c r="AD1494">
        <v>157218.17000000001</v>
      </c>
      <c r="AE1494">
        <v>160487.64000000001</v>
      </c>
      <c r="AF1494" s="38">
        <v>38349.14</v>
      </c>
      <c r="AG1494" s="38">
        <v>42860.11</v>
      </c>
    </row>
    <row r="1495" spans="2:33" x14ac:dyDescent="0.25">
      <c r="B1495" s="25">
        <v>40235</v>
      </c>
      <c r="C1495" s="3">
        <v>1491</v>
      </c>
      <c r="D1495" s="10">
        <v>20</v>
      </c>
      <c r="E1495" s="9">
        <v>13</v>
      </c>
      <c r="F1495" s="9">
        <v>7</v>
      </c>
      <c r="G1495" s="9" t="s">
        <v>316</v>
      </c>
      <c r="H1495" s="18">
        <v>0.1</v>
      </c>
      <c r="I1495">
        <v>2.7781327762710362E-6</v>
      </c>
      <c r="J1495" s="18">
        <v>19.5</v>
      </c>
      <c r="K1495" s="18">
        <v>21.65</v>
      </c>
      <c r="L1495" s="18">
        <v>0.90069284064665134</v>
      </c>
      <c r="M1495" s="18">
        <v>23.01</v>
      </c>
      <c r="N1495" s="18">
        <v>1104.49</v>
      </c>
      <c r="O1495" s="18">
        <v>4.8000000000000007</v>
      </c>
      <c r="P1495" s="18">
        <v>0.8571428571428571</v>
      </c>
      <c r="Q1495" s="8">
        <v>20.399999999999999</v>
      </c>
      <c r="R1495" s="8">
        <v>23.5</v>
      </c>
      <c r="S1495" s="8">
        <v>23.8</v>
      </c>
      <c r="T1495" s="8">
        <v>23.95</v>
      </c>
      <c r="U1495" s="8">
        <v>24.2</v>
      </c>
      <c r="V1495" s="8">
        <v>24.2</v>
      </c>
      <c r="W1495" s="8">
        <v>24.3</v>
      </c>
      <c r="X1495" s="38" t="s">
        <v>222</v>
      </c>
      <c r="Y1495" s="8">
        <v>164.35000000000002</v>
      </c>
      <c r="Z1495" s="8">
        <v>164.35000000000002</v>
      </c>
      <c r="AA1495">
        <v>41990.52</v>
      </c>
      <c r="AB1495">
        <v>118764.03</v>
      </c>
      <c r="AC1495">
        <v>161342.96</v>
      </c>
      <c r="AD1495">
        <v>156356.74</v>
      </c>
      <c r="AE1495">
        <v>159936.37</v>
      </c>
      <c r="AF1495" s="38">
        <v>37570.97</v>
      </c>
      <c r="AG1495" s="38">
        <v>41990.52</v>
      </c>
    </row>
    <row r="1496" spans="2:33" x14ac:dyDescent="0.25">
      <c r="B1496" s="25">
        <v>40238</v>
      </c>
      <c r="C1496" s="3">
        <v>1492</v>
      </c>
      <c r="D1496" s="10">
        <v>20</v>
      </c>
      <c r="E1496" s="9">
        <v>12</v>
      </c>
      <c r="F1496" s="9">
        <v>8</v>
      </c>
      <c r="G1496" s="9" t="s">
        <v>316</v>
      </c>
      <c r="H1496" s="18">
        <v>0.1</v>
      </c>
      <c r="I1496">
        <v>8.3344214827363317E-6</v>
      </c>
      <c r="J1496" s="18">
        <v>19.260000000000002</v>
      </c>
      <c r="K1496" s="18">
        <v>21.44</v>
      </c>
      <c r="L1496" s="18">
        <v>0.89832089552238803</v>
      </c>
      <c r="M1496" s="18">
        <v>22.71</v>
      </c>
      <c r="N1496" s="18">
        <v>1115.71</v>
      </c>
      <c r="O1496" s="18">
        <v>4.9899999999999984</v>
      </c>
      <c r="P1496" s="18">
        <v>0.84566596194503174</v>
      </c>
      <c r="Q1496" s="8">
        <v>20</v>
      </c>
      <c r="R1496" s="8">
        <v>23.05</v>
      </c>
      <c r="S1496" s="8">
        <v>23.65</v>
      </c>
      <c r="T1496" s="8">
        <v>23.85</v>
      </c>
      <c r="U1496" s="8">
        <v>24.05</v>
      </c>
      <c r="V1496" s="8">
        <v>24.1</v>
      </c>
      <c r="W1496" s="8">
        <v>24.25</v>
      </c>
      <c r="X1496" s="38" t="s">
        <v>222</v>
      </c>
      <c r="Y1496" s="8">
        <v>162.94999999999999</v>
      </c>
      <c r="Z1496" s="8">
        <v>162.94999999999999</v>
      </c>
      <c r="AA1496">
        <v>41175.9</v>
      </c>
      <c r="AB1496">
        <v>117105.74</v>
      </c>
      <c r="AC1496">
        <v>160465.24</v>
      </c>
      <c r="AD1496">
        <v>155577.88</v>
      </c>
      <c r="AE1496">
        <v>159209.62</v>
      </c>
      <c r="AF1496" s="38">
        <v>36841.769999999997</v>
      </c>
      <c r="AG1496" s="38">
        <v>41175.9</v>
      </c>
    </row>
    <row r="1497" spans="2:33" x14ac:dyDescent="0.25">
      <c r="B1497" s="25">
        <v>40239</v>
      </c>
      <c r="C1497" s="3">
        <v>1493</v>
      </c>
      <c r="D1497" s="10">
        <v>20</v>
      </c>
      <c r="E1497" s="9">
        <v>11</v>
      </c>
      <c r="F1497" s="9">
        <v>9</v>
      </c>
      <c r="G1497" s="9" t="s">
        <v>316</v>
      </c>
      <c r="H1497" s="18">
        <v>0.1</v>
      </c>
      <c r="I1497">
        <v>3.4727769306908129E-6</v>
      </c>
      <c r="J1497" s="18">
        <v>19.059999999999999</v>
      </c>
      <c r="K1497" s="18">
        <v>21.18</v>
      </c>
      <c r="L1497" s="18">
        <v>0.89990557129367321</v>
      </c>
      <c r="M1497" s="18">
        <v>22.48</v>
      </c>
      <c r="N1497" s="18">
        <v>1118.31</v>
      </c>
      <c r="O1497" s="18">
        <v>5.0400000000000027</v>
      </c>
      <c r="P1497" s="18">
        <v>0.84434968017057577</v>
      </c>
      <c r="Q1497" s="8">
        <v>19.8</v>
      </c>
      <c r="R1497" s="8">
        <v>22.8</v>
      </c>
      <c r="S1497" s="8">
        <v>23.45</v>
      </c>
      <c r="T1497" s="8">
        <v>23.75</v>
      </c>
      <c r="U1497" s="8">
        <v>23.9</v>
      </c>
      <c r="V1497" s="8">
        <v>24.05</v>
      </c>
      <c r="W1497" s="8">
        <v>24.1</v>
      </c>
      <c r="X1497" s="38" t="s">
        <v>222</v>
      </c>
      <c r="Y1497" s="8">
        <v>161.85</v>
      </c>
      <c r="Z1497" s="8">
        <v>161.85</v>
      </c>
      <c r="AA1497">
        <v>40747.379999999997</v>
      </c>
      <c r="AB1497">
        <v>115963.71</v>
      </c>
      <c r="AC1497">
        <v>159418.10999999999</v>
      </c>
      <c r="AD1497">
        <v>154782.32999999999</v>
      </c>
      <c r="AE1497">
        <v>158498.82</v>
      </c>
      <c r="AF1497" s="38">
        <v>36458.230000000003</v>
      </c>
      <c r="AG1497" s="38">
        <v>40747.379999999997</v>
      </c>
    </row>
    <row r="1498" spans="2:33" x14ac:dyDescent="0.25">
      <c r="B1498" s="25">
        <v>40240</v>
      </c>
      <c r="C1498" s="3">
        <v>1494</v>
      </c>
      <c r="D1498" s="10">
        <v>20</v>
      </c>
      <c r="E1498" s="9">
        <v>10</v>
      </c>
      <c r="F1498" s="9">
        <v>10</v>
      </c>
      <c r="G1498" s="9" t="s">
        <v>316</v>
      </c>
      <c r="H1498" s="18">
        <v>0.1</v>
      </c>
      <c r="I1498">
        <v>3.4727769306908129E-6</v>
      </c>
      <c r="J1498" s="18">
        <v>18.829999999999998</v>
      </c>
      <c r="K1498" s="18">
        <v>20.97</v>
      </c>
      <c r="L1498" s="18">
        <v>0.89794945159752027</v>
      </c>
      <c r="M1498" s="18">
        <v>22.46</v>
      </c>
      <c r="N1498" s="18">
        <v>1118.79</v>
      </c>
      <c r="O1498" s="18">
        <v>5.07</v>
      </c>
      <c r="P1498" s="18">
        <v>0.84301075268817205</v>
      </c>
      <c r="Q1498" s="8">
        <v>19.600000000000001</v>
      </c>
      <c r="R1498" s="8">
        <v>22.6</v>
      </c>
      <c r="S1498" s="8">
        <v>23.25</v>
      </c>
      <c r="T1498" s="8">
        <v>23.45</v>
      </c>
      <c r="U1498" s="8">
        <v>23.7</v>
      </c>
      <c r="V1498" s="8">
        <v>23.8</v>
      </c>
      <c r="W1498" s="8">
        <v>23.9</v>
      </c>
      <c r="X1498" s="38" t="s">
        <v>222</v>
      </c>
      <c r="Y1498" s="8">
        <v>160.30000000000001</v>
      </c>
      <c r="Z1498" s="8">
        <v>160.30000000000001</v>
      </c>
      <c r="AA1498">
        <v>40364.92</v>
      </c>
      <c r="AB1498">
        <v>114961.18</v>
      </c>
      <c r="AC1498">
        <v>157729.91</v>
      </c>
      <c r="AD1498">
        <v>153158.71</v>
      </c>
      <c r="AE1498">
        <v>156955.73000000001</v>
      </c>
      <c r="AF1498" s="38">
        <v>36115.9</v>
      </c>
      <c r="AG1498" s="38">
        <v>40364.92</v>
      </c>
    </row>
    <row r="1499" spans="2:33" x14ac:dyDescent="0.25">
      <c r="B1499" s="25">
        <v>40241</v>
      </c>
      <c r="C1499" s="3">
        <v>1495</v>
      </c>
      <c r="D1499" s="10">
        <v>20</v>
      </c>
      <c r="E1499" s="9">
        <v>9</v>
      </c>
      <c r="F1499" s="9">
        <v>11</v>
      </c>
      <c r="G1499" s="9" t="s">
        <v>316</v>
      </c>
      <c r="H1499" s="18">
        <v>0.1</v>
      </c>
      <c r="I1499">
        <v>3.4727769306908129E-6</v>
      </c>
      <c r="J1499" s="18">
        <v>18.72</v>
      </c>
      <c r="K1499" s="18">
        <v>21.03</v>
      </c>
      <c r="L1499" s="18">
        <v>0.89015691868758906</v>
      </c>
      <c r="M1499" s="18">
        <v>22.49</v>
      </c>
      <c r="N1499" s="18">
        <v>1122.97</v>
      </c>
      <c r="O1499" s="18">
        <v>5.18</v>
      </c>
      <c r="P1499" s="18">
        <v>0.84301075268817205</v>
      </c>
      <c r="Q1499" s="8">
        <v>19.600000000000001</v>
      </c>
      <c r="R1499" s="8">
        <v>22.5</v>
      </c>
      <c r="S1499" s="8">
        <v>23.25</v>
      </c>
      <c r="T1499" s="8">
        <v>23.6</v>
      </c>
      <c r="U1499" s="8">
        <v>23.7</v>
      </c>
      <c r="V1499" s="8">
        <v>23.8</v>
      </c>
      <c r="W1499" s="8">
        <v>23.9</v>
      </c>
      <c r="X1499" s="38" t="s">
        <v>222</v>
      </c>
      <c r="Y1499" s="8">
        <v>160.35</v>
      </c>
      <c r="Z1499" s="8">
        <v>160.35</v>
      </c>
      <c r="AA1499">
        <v>40260.589999999997</v>
      </c>
      <c r="AB1499">
        <v>114736.24</v>
      </c>
      <c r="AC1499">
        <v>158287.51</v>
      </c>
      <c r="AD1499">
        <v>153597.53</v>
      </c>
      <c r="AE1499">
        <v>157105.07999999999</v>
      </c>
      <c r="AF1499" s="38">
        <v>36022.42</v>
      </c>
      <c r="AG1499" s="38">
        <v>40260.589999999997</v>
      </c>
    </row>
    <row r="1500" spans="2:33" x14ac:dyDescent="0.25">
      <c r="B1500" s="25">
        <v>40242</v>
      </c>
      <c r="C1500" s="3">
        <v>1496</v>
      </c>
      <c r="D1500" s="10">
        <v>20</v>
      </c>
      <c r="E1500" s="9">
        <v>8</v>
      </c>
      <c r="F1500" s="9">
        <v>-8</v>
      </c>
      <c r="G1500" s="9" t="s">
        <v>316</v>
      </c>
      <c r="H1500" s="18">
        <v>0.1</v>
      </c>
      <c r="I1500">
        <v>3.4727769306908129E-6</v>
      </c>
      <c r="J1500" s="18">
        <v>17.420000000000002</v>
      </c>
      <c r="K1500" s="18">
        <v>20.23</v>
      </c>
      <c r="L1500" s="18">
        <v>0.86109738012852211</v>
      </c>
      <c r="M1500" s="18">
        <v>22.15</v>
      </c>
      <c r="N1500" s="18">
        <v>1138.7</v>
      </c>
      <c r="O1500" s="18">
        <v>6.2299999999999969</v>
      </c>
      <c r="P1500" s="18">
        <v>0.82079646017699115</v>
      </c>
      <c r="Q1500" s="8">
        <v>18.55</v>
      </c>
      <c r="R1500" s="8">
        <v>21.6</v>
      </c>
      <c r="S1500" s="8">
        <v>22.6</v>
      </c>
      <c r="T1500" s="8">
        <v>23.05</v>
      </c>
      <c r="U1500" s="8">
        <v>23.25</v>
      </c>
      <c r="V1500" s="8">
        <v>23.5</v>
      </c>
      <c r="W1500" s="8">
        <v>23.65</v>
      </c>
      <c r="X1500" s="38" t="s">
        <v>222</v>
      </c>
      <c r="Y1500" s="8">
        <v>156.20000000000002</v>
      </c>
      <c r="Z1500" s="8">
        <v>156.20000000000002</v>
      </c>
      <c r="AA1500">
        <v>38449.57</v>
      </c>
      <c r="AB1500">
        <v>110987.09</v>
      </c>
      <c r="AC1500">
        <v>154307.26</v>
      </c>
      <c r="AD1500">
        <v>150417.04999999999</v>
      </c>
      <c r="AE1500">
        <v>154637.07999999999</v>
      </c>
      <c r="AF1500" s="38">
        <v>34401.919999999998</v>
      </c>
      <c r="AG1500" s="38">
        <v>38449.57</v>
      </c>
    </row>
    <row r="1501" spans="2:33" x14ac:dyDescent="0.25">
      <c r="B1501" s="25">
        <v>40245</v>
      </c>
      <c r="C1501" s="3">
        <v>1497</v>
      </c>
      <c r="D1501" s="10">
        <v>20</v>
      </c>
      <c r="E1501" s="9">
        <v>7</v>
      </c>
      <c r="F1501" s="9">
        <v>-7</v>
      </c>
      <c r="G1501" s="9" t="s">
        <v>316</v>
      </c>
      <c r="H1501" s="18">
        <v>0.1</v>
      </c>
      <c r="I1501">
        <v>1.0418366972908544E-5</v>
      </c>
      <c r="J1501" s="18">
        <v>17.79</v>
      </c>
      <c r="K1501" s="18">
        <v>20.260000000000002</v>
      </c>
      <c r="L1501" s="18">
        <v>0.87808489634748266</v>
      </c>
      <c r="M1501" s="18">
        <v>21.89</v>
      </c>
      <c r="N1501" s="18">
        <v>1138.5</v>
      </c>
      <c r="O1501" s="18">
        <v>5.7100000000000009</v>
      </c>
      <c r="P1501" s="18">
        <v>0.81737193763919835</v>
      </c>
      <c r="Q1501" s="8">
        <v>18.350000000000001</v>
      </c>
      <c r="R1501" s="8">
        <v>21.25</v>
      </c>
      <c r="S1501" s="8">
        <v>22.45</v>
      </c>
      <c r="T1501" s="8">
        <v>22.95</v>
      </c>
      <c r="U1501" s="8">
        <v>23.25</v>
      </c>
      <c r="V1501" s="8">
        <v>23.45</v>
      </c>
      <c r="W1501" s="8">
        <v>23.5</v>
      </c>
      <c r="X1501" s="38" t="s">
        <v>222</v>
      </c>
      <c r="Y1501" s="8">
        <v>155.19999999999999</v>
      </c>
      <c r="Z1501" s="8">
        <v>155.19999999999999</v>
      </c>
      <c r="AA1501">
        <v>37892.870000000003</v>
      </c>
      <c r="AB1501">
        <v>109890.85</v>
      </c>
      <c r="AC1501">
        <v>153516.85999999999</v>
      </c>
      <c r="AD1501">
        <v>150191.5</v>
      </c>
      <c r="AE1501">
        <v>154236.62</v>
      </c>
      <c r="AF1501" s="38">
        <v>33903.46</v>
      </c>
      <c r="AG1501" s="38">
        <v>37892.870000000003</v>
      </c>
    </row>
    <row r="1502" spans="2:33" x14ac:dyDescent="0.25">
      <c r="B1502" s="25">
        <v>40246</v>
      </c>
      <c r="C1502" s="3">
        <v>1498</v>
      </c>
      <c r="D1502" s="10">
        <v>20</v>
      </c>
      <c r="E1502" s="9">
        <v>6</v>
      </c>
      <c r="F1502" s="9">
        <v>-6</v>
      </c>
      <c r="G1502" s="9" t="s">
        <v>316</v>
      </c>
      <c r="H1502" s="18">
        <v>0.1</v>
      </c>
      <c r="I1502">
        <v>4.1674654807088984E-6</v>
      </c>
      <c r="J1502" s="18">
        <v>17.920000000000002</v>
      </c>
      <c r="K1502" s="18">
        <v>20.16</v>
      </c>
      <c r="L1502" s="18">
        <v>0.88888888888888895</v>
      </c>
      <c r="M1502" s="18">
        <v>21.74</v>
      </c>
      <c r="N1502" s="18">
        <v>1140.45</v>
      </c>
      <c r="O1502" s="18">
        <v>5.5299999999999976</v>
      </c>
      <c r="P1502" s="18">
        <v>0.82405345211581293</v>
      </c>
      <c r="Q1502" s="8">
        <v>18.5</v>
      </c>
      <c r="R1502" s="8">
        <v>21.25</v>
      </c>
      <c r="S1502" s="8">
        <v>22.45</v>
      </c>
      <c r="T1502" s="8">
        <v>23</v>
      </c>
      <c r="U1502" s="8">
        <v>23.2</v>
      </c>
      <c r="V1502" s="8">
        <v>23.4</v>
      </c>
      <c r="W1502" s="8">
        <v>23.45</v>
      </c>
      <c r="X1502" s="38" t="s">
        <v>222</v>
      </c>
      <c r="Y1502" s="8">
        <v>155.25</v>
      </c>
      <c r="Z1502" s="8">
        <v>155.25</v>
      </c>
      <c r="AA1502">
        <v>37976.699999999997</v>
      </c>
      <c r="AB1502">
        <v>109891.31</v>
      </c>
      <c r="AC1502">
        <v>153753.16</v>
      </c>
      <c r="AD1502">
        <v>150062.43</v>
      </c>
      <c r="AE1502">
        <v>153972.99</v>
      </c>
      <c r="AF1502" s="38">
        <v>33978.32</v>
      </c>
      <c r="AG1502" s="38">
        <v>37976.699999999997</v>
      </c>
    </row>
    <row r="1503" spans="2:33" x14ac:dyDescent="0.25">
      <c r="B1503" s="25">
        <v>40247</v>
      </c>
      <c r="C1503" s="3">
        <v>1499</v>
      </c>
      <c r="D1503" s="10">
        <v>20</v>
      </c>
      <c r="E1503" s="9">
        <v>5</v>
      </c>
      <c r="F1503" s="9">
        <v>-5</v>
      </c>
      <c r="G1503" s="9" t="s">
        <v>316</v>
      </c>
      <c r="H1503" s="18">
        <v>0.1</v>
      </c>
      <c r="I1503">
        <v>4.1674654807088984E-6</v>
      </c>
      <c r="J1503" s="18">
        <v>18.57</v>
      </c>
      <c r="K1503" s="18">
        <v>20.51</v>
      </c>
      <c r="L1503" s="18">
        <v>0.90541199414919549</v>
      </c>
      <c r="M1503" s="18">
        <v>22.15</v>
      </c>
      <c r="N1503" s="18">
        <v>1145.6099999999999</v>
      </c>
      <c r="O1503" s="18">
        <v>5.5300000000000011</v>
      </c>
      <c r="P1503" s="18">
        <v>0.82119205298013254</v>
      </c>
      <c r="Q1503" s="8">
        <v>18.600000000000001</v>
      </c>
      <c r="R1503" s="8">
        <v>21.4</v>
      </c>
      <c r="S1503" s="8">
        <v>22.65</v>
      </c>
      <c r="T1503" s="8">
        <v>23.3</v>
      </c>
      <c r="U1503" s="8">
        <v>23.45</v>
      </c>
      <c r="V1503" s="8">
        <v>23.65</v>
      </c>
      <c r="W1503" s="8">
        <v>24.1</v>
      </c>
      <c r="X1503" s="38" t="s">
        <v>222</v>
      </c>
      <c r="Y1503" s="8">
        <v>157.15</v>
      </c>
      <c r="Z1503" s="8">
        <v>157.15</v>
      </c>
      <c r="AA1503">
        <v>38230.81</v>
      </c>
      <c r="AB1503">
        <v>110822</v>
      </c>
      <c r="AC1503">
        <v>155603.21</v>
      </c>
      <c r="AD1503">
        <v>151764.63</v>
      </c>
      <c r="AE1503">
        <v>156312.81</v>
      </c>
      <c r="AF1503" s="38">
        <v>34205.53</v>
      </c>
      <c r="AG1503" s="38">
        <v>38230.81</v>
      </c>
    </row>
    <row r="1504" spans="2:33" x14ac:dyDescent="0.25">
      <c r="B1504" s="25">
        <v>40248</v>
      </c>
      <c r="C1504" s="3">
        <v>1500</v>
      </c>
      <c r="D1504" s="10">
        <v>20</v>
      </c>
      <c r="E1504" s="9">
        <v>4</v>
      </c>
      <c r="F1504" s="9">
        <v>-4</v>
      </c>
      <c r="G1504" s="9" t="s">
        <v>316</v>
      </c>
      <c r="H1504" s="18">
        <v>0.1</v>
      </c>
      <c r="I1504">
        <v>4.1674654807088984E-6</v>
      </c>
      <c r="J1504" s="18">
        <v>18.059999999999999</v>
      </c>
      <c r="K1504" s="18">
        <v>20.7</v>
      </c>
      <c r="L1504" s="18">
        <v>0.87246376811594195</v>
      </c>
      <c r="M1504" s="18">
        <v>22.76</v>
      </c>
      <c r="N1504" s="18">
        <v>1150.24</v>
      </c>
      <c r="O1504" s="18">
        <v>5.9400000000000013</v>
      </c>
      <c r="P1504" s="18">
        <v>0.81578947368421051</v>
      </c>
      <c r="Q1504" s="8">
        <v>18.600000000000001</v>
      </c>
      <c r="R1504" s="8">
        <v>21.6</v>
      </c>
      <c r="S1504" s="8">
        <v>22.8</v>
      </c>
      <c r="T1504" s="8">
        <v>23.4</v>
      </c>
      <c r="U1504" s="8">
        <v>23.65</v>
      </c>
      <c r="V1504" s="8">
        <v>23.85</v>
      </c>
      <c r="W1504" s="8">
        <v>24</v>
      </c>
      <c r="X1504" s="38" t="s">
        <v>222</v>
      </c>
      <c r="Y1504" s="8">
        <v>157.9</v>
      </c>
      <c r="Z1504" s="8">
        <v>157.9</v>
      </c>
      <c r="AA1504">
        <v>38524.49</v>
      </c>
      <c r="AB1504">
        <v>111614.05</v>
      </c>
      <c r="AC1504">
        <v>156342.59</v>
      </c>
      <c r="AD1504">
        <v>152931.69</v>
      </c>
      <c r="AE1504">
        <v>157061.57999999999</v>
      </c>
      <c r="AF1504" s="38">
        <v>34468.14</v>
      </c>
      <c r="AG1504" s="38">
        <v>38524.49</v>
      </c>
    </row>
    <row r="1505" spans="2:33" x14ac:dyDescent="0.25">
      <c r="B1505" s="25">
        <v>40249</v>
      </c>
      <c r="C1505" s="3">
        <v>1501</v>
      </c>
      <c r="D1505" s="10">
        <v>20</v>
      </c>
      <c r="E1505" s="9">
        <v>3</v>
      </c>
      <c r="F1505" s="9">
        <v>-3</v>
      </c>
      <c r="G1505" s="9" t="s">
        <v>316</v>
      </c>
      <c r="H1505" s="18">
        <v>0.1</v>
      </c>
      <c r="I1505">
        <v>4.1674654807088984E-6</v>
      </c>
      <c r="J1505" s="18">
        <v>17.579999999999998</v>
      </c>
      <c r="K1505" s="18">
        <v>20.27</v>
      </c>
      <c r="L1505" s="18">
        <v>0.86729156388751838</v>
      </c>
      <c r="M1505" s="18">
        <v>22.32</v>
      </c>
      <c r="N1505" s="18">
        <v>1149.99</v>
      </c>
      <c r="O1505" s="18">
        <v>6.1700000000000017</v>
      </c>
      <c r="P1505" s="18">
        <v>0.8083700440528635</v>
      </c>
      <c r="Q1505" s="8">
        <v>18.350000000000001</v>
      </c>
      <c r="R1505" s="8">
        <v>21.45</v>
      </c>
      <c r="S1505" s="8">
        <v>22.7</v>
      </c>
      <c r="T1505" s="8">
        <v>23.25</v>
      </c>
      <c r="U1505" s="8">
        <v>23.55</v>
      </c>
      <c r="V1505" s="8">
        <v>23.65</v>
      </c>
      <c r="W1505" s="8">
        <v>23.75</v>
      </c>
      <c r="X1505" s="38" t="s">
        <v>222</v>
      </c>
      <c r="Y1505" s="8">
        <v>156.69999999999999</v>
      </c>
      <c r="Z1505" s="8">
        <v>156.69999999999999</v>
      </c>
      <c r="AA1505">
        <v>38224.1</v>
      </c>
      <c r="AB1505">
        <v>111084.08</v>
      </c>
      <c r="AC1505">
        <v>155387.48000000001</v>
      </c>
      <c r="AD1505">
        <v>152236.07999999999</v>
      </c>
      <c r="AE1505">
        <v>155885.54</v>
      </c>
      <c r="AF1505" s="38">
        <v>34199.24</v>
      </c>
      <c r="AG1505" s="38">
        <v>38224.1</v>
      </c>
    </row>
    <row r="1506" spans="2:33" x14ac:dyDescent="0.25">
      <c r="B1506" s="25">
        <v>40252</v>
      </c>
      <c r="C1506" s="3">
        <v>1502</v>
      </c>
      <c r="D1506" s="10">
        <v>20</v>
      </c>
      <c r="E1506" s="9">
        <v>2</v>
      </c>
      <c r="F1506" s="9">
        <v>-2</v>
      </c>
      <c r="G1506" s="9" t="s">
        <v>316</v>
      </c>
      <c r="H1506" s="18">
        <v>0.1</v>
      </c>
      <c r="I1506">
        <v>1.2502448545781419E-5</v>
      </c>
      <c r="J1506" s="18">
        <v>18</v>
      </c>
      <c r="K1506" s="18">
        <v>20.72</v>
      </c>
      <c r="L1506" s="18">
        <v>0.86872586872586877</v>
      </c>
      <c r="M1506" s="18">
        <v>22.25</v>
      </c>
      <c r="N1506" s="18">
        <v>1150.51</v>
      </c>
      <c r="O1506" s="18">
        <v>5.9499999999999993</v>
      </c>
      <c r="P1506" s="18">
        <v>0.79212253829321666</v>
      </c>
      <c r="Q1506" s="8">
        <v>18.100000000000001</v>
      </c>
      <c r="R1506" s="8">
        <v>21.5</v>
      </c>
      <c r="S1506" s="8">
        <v>22.85</v>
      </c>
      <c r="T1506" s="8">
        <v>23.35</v>
      </c>
      <c r="U1506" s="8">
        <v>23.65</v>
      </c>
      <c r="V1506" s="8">
        <v>23.8</v>
      </c>
      <c r="W1506" s="8">
        <v>23.95</v>
      </c>
      <c r="X1506" s="38" t="s">
        <v>222</v>
      </c>
      <c r="Y1506" s="8">
        <v>157.20000000000002</v>
      </c>
      <c r="Z1506" s="8">
        <v>157.20000000000002</v>
      </c>
      <c r="AA1506">
        <v>38260.74</v>
      </c>
      <c r="AB1506">
        <v>111774.36</v>
      </c>
      <c r="AC1506">
        <v>156092.84</v>
      </c>
      <c r="AD1506">
        <v>152885.25</v>
      </c>
      <c r="AE1506">
        <v>156854.9</v>
      </c>
      <c r="AF1506" s="38">
        <v>34231.599999999999</v>
      </c>
      <c r="AG1506" s="38">
        <v>38260.74</v>
      </c>
    </row>
    <row r="1507" spans="2:33" x14ac:dyDescent="0.25">
      <c r="B1507" s="25">
        <v>40253</v>
      </c>
      <c r="C1507" s="3">
        <v>1503</v>
      </c>
      <c r="D1507" s="10">
        <v>20</v>
      </c>
      <c r="E1507" s="9">
        <v>1</v>
      </c>
      <c r="F1507" s="9">
        <v>-1</v>
      </c>
      <c r="G1507" s="9" t="s">
        <v>316</v>
      </c>
      <c r="H1507" s="18">
        <v>0.1</v>
      </c>
      <c r="I1507">
        <v>4.5842999230050197E-6</v>
      </c>
      <c r="J1507" s="18">
        <v>17.690000000000001</v>
      </c>
      <c r="K1507" s="18">
        <v>20.16</v>
      </c>
      <c r="L1507" s="18">
        <v>0.87748015873015883</v>
      </c>
      <c r="M1507" s="18">
        <v>21.94</v>
      </c>
      <c r="N1507" s="18">
        <v>1159.46</v>
      </c>
      <c r="O1507" s="18">
        <v>5.9599999999999973</v>
      </c>
      <c r="P1507" s="18">
        <v>0.78251121076233177</v>
      </c>
      <c r="Q1507" s="8">
        <v>17.45</v>
      </c>
      <c r="R1507" s="8">
        <v>20.9</v>
      </c>
      <c r="S1507" s="8">
        <v>22.3</v>
      </c>
      <c r="T1507" s="8">
        <v>23</v>
      </c>
      <c r="U1507" s="8">
        <v>23.3</v>
      </c>
      <c r="V1507" s="8">
        <v>23.55</v>
      </c>
      <c r="W1507" s="8">
        <v>23.65</v>
      </c>
      <c r="X1507" s="38" t="s">
        <v>222</v>
      </c>
      <c r="Y1507" s="8">
        <v>154.15</v>
      </c>
      <c r="Z1507" s="8">
        <v>154.15</v>
      </c>
      <c r="AA1507">
        <v>37180.18</v>
      </c>
      <c r="AB1507">
        <v>109064.22</v>
      </c>
      <c r="AC1507">
        <v>153684.41</v>
      </c>
      <c r="AD1507">
        <v>150621.94</v>
      </c>
      <c r="AE1507">
        <v>154872.13</v>
      </c>
      <c r="AF1507" s="38">
        <v>33264.67</v>
      </c>
      <c r="AG1507" s="38">
        <v>37180.18</v>
      </c>
    </row>
    <row r="1508" spans="2:33" x14ac:dyDescent="0.25">
      <c r="B1508" s="25">
        <v>40254</v>
      </c>
      <c r="C1508" s="3">
        <v>1504</v>
      </c>
      <c r="D1508" s="10">
        <v>24</v>
      </c>
      <c r="E1508" s="9">
        <v>24</v>
      </c>
      <c r="F1508" s="9">
        <v>0</v>
      </c>
      <c r="G1508" s="9" t="s">
        <v>317</v>
      </c>
      <c r="H1508" s="18">
        <v>0.1</v>
      </c>
      <c r="I1508">
        <v>4.5842999230050197E-6</v>
      </c>
      <c r="J1508" s="18">
        <v>16.91</v>
      </c>
      <c r="K1508" s="18">
        <v>19.72</v>
      </c>
      <c r="L1508" s="18">
        <v>0.85750507099391482</v>
      </c>
      <c r="M1508" s="18">
        <v>21.45</v>
      </c>
      <c r="N1508" s="18">
        <v>1166.21</v>
      </c>
      <c r="O1508" s="18">
        <v>6.6900000000000013</v>
      </c>
      <c r="P1508" s="18">
        <v>0.88741721854304645</v>
      </c>
      <c r="Q1508" s="8">
        <v>20.100000000000001</v>
      </c>
      <c r="R1508" s="8">
        <v>21.75</v>
      </c>
      <c r="S1508" s="8">
        <v>22.65</v>
      </c>
      <c r="T1508" s="8">
        <v>23.05</v>
      </c>
      <c r="U1508" s="8">
        <v>23.4</v>
      </c>
      <c r="V1508" s="8">
        <v>23.5</v>
      </c>
      <c r="W1508" s="8">
        <v>23.6</v>
      </c>
      <c r="X1508" s="38" t="s">
        <v>222</v>
      </c>
      <c r="Y1508" s="8">
        <v>158.04999999999998</v>
      </c>
      <c r="Z1508" s="8">
        <v>158.04999999999998</v>
      </c>
      <c r="AA1508">
        <v>35757.19</v>
      </c>
      <c r="AB1508">
        <v>106374.8</v>
      </c>
      <c r="AC1508">
        <v>151346.44</v>
      </c>
      <c r="AD1508">
        <v>149006.51999999999</v>
      </c>
      <c r="AE1508">
        <v>153664.62</v>
      </c>
      <c r="AF1508" s="38">
        <v>31991.38</v>
      </c>
      <c r="AG1508" s="38">
        <v>35757.19</v>
      </c>
    </row>
    <row r="1509" spans="2:33" x14ac:dyDescent="0.25">
      <c r="B1509" s="25">
        <v>40255</v>
      </c>
      <c r="C1509" s="3">
        <v>1505</v>
      </c>
      <c r="D1509" s="10">
        <v>24</v>
      </c>
      <c r="E1509" s="9">
        <v>23</v>
      </c>
      <c r="F1509" s="9">
        <v>1</v>
      </c>
      <c r="G1509" s="9" t="s">
        <v>317</v>
      </c>
      <c r="H1509" s="18">
        <v>0.1</v>
      </c>
      <c r="I1509">
        <v>4.5842999230050197E-6</v>
      </c>
      <c r="J1509" s="18">
        <v>16.62</v>
      </c>
      <c r="K1509" s="18">
        <v>19.48</v>
      </c>
      <c r="L1509" s="18">
        <v>0.85318275154004108</v>
      </c>
      <c r="M1509" s="18">
        <v>21.37</v>
      </c>
      <c r="N1509" s="18">
        <v>1165.83</v>
      </c>
      <c r="O1509" s="18">
        <v>6.879999999999999</v>
      </c>
      <c r="P1509" s="18">
        <v>0.88195991091314041</v>
      </c>
      <c r="Q1509" s="8">
        <v>19.8</v>
      </c>
      <c r="R1509" s="8">
        <v>21.45</v>
      </c>
      <c r="S1509" s="8">
        <v>22.45</v>
      </c>
      <c r="T1509" s="8">
        <v>23</v>
      </c>
      <c r="U1509" s="8">
        <v>23.25</v>
      </c>
      <c r="V1509" s="8">
        <v>23.35</v>
      </c>
      <c r="W1509" s="8">
        <v>23.5</v>
      </c>
      <c r="X1509" s="38" t="s">
        <v>222</v>
      </c>
      <c r="Y1509" s="8">
        <v>156.80000000000001</v>
      </c>
      <c r="Z1509" s="8">
        <v>156.80000000000001</v>
      </c>
      <c r="AA1509">
        <v>35225.480000000003</v>
      </c>
      <c r="AB1509">
        <v>104930.92</v>
      </c>
      <c r="AC1509">
        <v>150053.46</v>
      </c>
      <c r="AD1509">
        <v>148657.26</v>
      </c>
      <c r="AE1509">
        <v>152892.13</v>
      </c>
      <c r="AF1509" s="38">
        <v>31515.52</v>
      </c>
      <c r="AG1509" s="38">
        <v>35225.480000000003</v>
      </c>
    </row>
    <row r="1510" spans="2:33" x14ac:dyDescent="0.25">
      <c r="B1510" s="25">
        <v>40256</v>
      </c>
      <c r="C1510" s="3">
        <v>1506</v>
      </c>
      <c r="D1510" s="10">
        <v>24</v>
      </c>
      <c r="E1510" s="9">
        <v>22</v>
      </c>
      <c r="F1510" s="9">
        <v>2</v>
      </c>
      <c r="G1510" s="9" t="s">
        <v>317</v>
      </c>
      <c r="H1510" s="18">
        <v>0.1</v>
      </c>
      <c r="I1510">
        <v>4.5842999230050197E-6</v>
      </c>
      <c r="J1510" s="18">
        <v>16.97</v>
      </c>
      <c r="K1510" s="18">
        <v>19.95</v>
      </c>
      <c r="L1510" s="18">
        <v>0.85062656641604006</v>
      </c>
      <c r="M1510" s="18">
        <v>21.84</v>
      </c>
      <c r="N1510" s="18">
        <v>1159.9000000000001</v>
      </c>
      <c r="O1510" s="18">
        <v>6.73</v>
      </c>
      <c r="P1510" s="18">
        <v>0.88986784140969166</v>
      </c>
      <c r="Q1510" s="8">
        <v>20.2</v>
      </c>
      <c r="R1510" s="8">
        <v>21.7</v>
      </c>
      <c r="S1510" s="8">
        <v>22.7</v>
      </c>
      <c r="T1510" s="8">
        <v>23.25</v>
      </c>
      <c r="U1510" s="8">
        <v>23.45</v>
      </c>
      <c r="V1510" s="8">
        <v>23.6</v>
      </c>
      <c r="W1510" s="8">
        <v>23.7</v>
      </c>
      <c r="X1510" s="38" t="s">
        <v>222</v>
      </c>
      <c r="Y1510" s="8">
        <v>158.6</v>
      </c>
      <c r="Z1510" s="8">
        <v>158.6</v>
      </c>
      <c r="AA1510">
        <v>35910.269999999997</v>
      </c>
      <c r="AB1510">
        <v>106149.64</v>
      </c>
      <c r="AC1510">
        <v>151721.72</v>
      </c>
      <c r="AD1510">
        <v>150245.41</v>
      </c>
      <c r="AE1510">
        <v>154420.47</v>
      </c>
      <c r="AF1510" s="38">
        <v>32128.05</v>
      </c>
      <c r="AG1510" s="38">
        <v>35910.269999999997</v>
      </c>
    </row>
    <row r="1511" spans="2:33" x14ac:dyDescent="0.25">
      <c r="B1511" s="25">
        <v>40259</v>
      </c>
      <c r="C1511" s="3">
        <v>1507</v>
      </c>
      <c r="D1511" s="10">
        <v>24</v>
      </c>
      <c r="E1511" s="9">
        <v>21</v>
      </c>
      <c r="F1511" s="9">
        <v>3</v>
      </c>
      <c r="G1511" s="9" t="s">
        <v>317</v>
      </c>
      <c r="H1511" s="18">
        <v>0.1</v>
      </c>
      <c r="I1511">
        <v>1.3752962816582226E-5</v>
      </c>
      <c r="J1511" s="18">
        <v>16.87</v>
      </c>
      <c r="K1511" s="18">
        <v>20.11</v>
      </c>
      <c r="L1511" s="18">
        <v>0.83888612630532078</v>
      </c>
      <c r="M1511" s="18">
        <v>21.65</v>
      </c>
      <c r="N1511" s="18">
        <v>1165.81</v>
      </c>
      <c r="O1511" s="18">
        <v>6.7799999999999976</v>
      </c>
      <c r="P1511" s="18">
        <v>0.88248337028824819</v>
      </c>
      <c r="Q1511" s="8">
        <v>19.899999999999999</v>
      </c>
      <c r="R1511" s="8">
        <v>21.65</v>
      </c>
      <c r="S1511" s="8">
        <v>22.55</v>
      </c>
      <c r="T1511" s="8">
        <v>23.15</v>
      </c>
      <c r="U1511" s="8">
        <v>23.35</v>
      </c>
      <c r="V1511" s="8">
        <v>23.5</v>
      </c>
      <c r="W1511" s="8">
        <v>23.65</v>
      </c>
      <c r="X1511" s="38" t="s">
        <v>222</v>
      </c>
      <c r="Y1511" s="8">
        <v>157.75</v>
      </c>
      <c r="Z1511" s="8">
        <v>157.75</v>
      </c>
      <c r="AA1511">
        <v>35437.39</v>
      </c>
      <c r="AB1511">
        <v>105847.12</v>
      </c>
      <c r="AC1511">
        <v>150765.91</v>
      </c>
      <c r="AD1511">
        <v>149601.95000000001</v>
      </c>
      <c r="AE1511">
        <v>153777.85999999999</v>
      </c>
      <c r="AF1511" s="38">
        <v>31704.53</v>
      </c>
      <c r="AG1511" s="38">
        <v>35437.39</v>
      </c>
    </row>
    <row r="1512" spans="2:33" x14ac:dyDescent="0.25">
      <c r="B1512" s="25">
        <v>40260</v>
      </c>
      <c r="C1512" s="3">
        <v>1508</v>
      </c>
      <c r="D1512" s="10">
        <v>24</v>
      </c>
      <c r="E1512" s="9">
        <v>20</v>
      </c>
      <c r="F1512" s="9">
        <v>4</v>
      </c>
      <c r="G1512" s="9" t="s">
        <v>317</v>
      </c>
      <c r="H1512" s="18">
        <v>0.1</v>
      </c>
      <c r="I1512">
        <v>4.3064085186728107E-6</v>
      </c>
      <c r="J1512" s="18">
        <v>16.350000000000001</v>
      </c>
      <c r="K1512" s="18">
        <v>19.68</v>
      </c>
      <c r="L1512" s="18">
        <v>0.8307926829268294</v>
      </c>
      <c r="M1512" s="18">
        <v>21.39</v>
      </c>
      <c r="N1512" s="18">
        <v>1174.17</v>
      </c>
      <c r="O1512" s="18">
        <v>7.1499999999999986</v>
      </c>
      <c r="P1512" s="18">
        <v>0.87024608501118561</v>
      </c>
      <c r="Q1512" s="8">
        <v>19.45</v>
      </c>
      <c r="R1512" s="8">
        <v>21.35</v>
      </c>
      <c r="S1512" s="8">
        <v>22.35</v>
      </c>
      <c r="T1512" s="8">
        <v>23</v>
      </c>
      <c r="U1512" s="8">
        <v>23.2</v>
      </c>
      <c r="V1512" s="8">
        <v>23.4</v>
      </c>
      <c r="W1512" s="8">
        <v>23.5</v>
      </c>
      <c r="X1512" s="38" t="s">
        <v>222</v>
      </c>
      <c r="Y1512" s="8">
        <v>156.25</v>
      </c>
      <c r="Z1512" s="8">
        <v>156.25</v>
      </c>
      <c r="AA1512">
        <v>34691.65</v>
      </c>
      <c r="AB1512">
        <v>104471.89</v>
      </c>
      <c r="AC1512">
        <v>149490.76</v>
      </c>
      <c r="AD1512">
        <v>148634.64000000001</v>
      </c>
      <c r="AE1512">
        <v>152900.84</v>
      </c>
      <c r="AF1512" s="38">
        <v>31037.200000000001</v>
      </c>
      <c r="AG1512" s="38">
        <v>34691.65</v>
      </c>
    </row>
    <row r="1513" spans="2:33" x14ac:dyDescent="0.25">
      <c r="B1513" s="25">
        <v>40261</v>
      </c>
      <c r="C1513" s="3">
        <v>1509</v>
      </c>
      <c r="D1513" s="10">
        <v>24</v>
      </c>
      <c r="E1513" s="9">
        <v>19</v>
      </c>
      <c r="F1513" s="9">
        <v>5</v>
      </c>
      <c r="G1513" s="9" t="s">
        <v>317</v>
      </c>
      <c r="H1513" s="18">
        <v>0.1</v>
      </c>
      <c r="I1513">
        <v>4.3064085186728107E-6</v>
      </c>
      <c r="J1513" s="18">
        <v>17.55</v>
      </c>
      <c r="K1513" s="18">
        <v>20.079999999999998</v>
      </c>
      <c r="L1513" s="18">
        <v>0.87400398406374513</v>
      </c>
      <c r="M1513" s="18">
        <v>21.84</v>
      </c>
      <c r="N1513" s="18">
        <v>1167.72</v>
      </c>
      <c r="O1513" s="18">
        <v>6.25</v>
      </c>
      <c r="P1513" s="18">
        <v>0.88053097345132736</v>
      </c>
      <c r="Q1513" s="8">
        <v>19.899999999999999</v>
      </c>
      <c r="R1513" s="8">
        <v>21.65</v>
      </c>
      <c r="S1513" s="8">
        <v>22.6</v>
      </c>
      <c r="T1513" s="8">
        <v>23.25</v>
      </c>
      <c r="U1513" s="8">
        <v>23.4</v>
      </c>
      <c r="V1513" s="8">
        <v>23.65</v>
      </c>
      <c r="W1513" s="8">
        <v>23.8</v>
      </c>
      <c r="X1513" s="38" t="s">
        <v>222</v>
      </c>
      <c r="Y1513" s="8">
        <v>158.25000000000003</v>
      </c>
      <c r="Z1513" s="8">
        <v>158.25000000000003</v>
      </c>
      <c r="AA1513">
        <v>35423.800000000003</v>
      </c>
      <c r="AB1513">
        <v>105875.66</v>
      </c>
      <c r="AC1513">
        <v>151153.49</v>
      </c>
      <c r="AD1513">
        <v>150180.76</v>
      </c>
      <c r="AE1513">
        <v>154459.85</v>
      </c>
      <c r="AF1513" s="38">
        <v>31692.09</v>
      </c>
      <c r="AG1513" s="38">
        <v>35423.800000000003</v>
      </c>
    </row>
    <row r="1514" spans="2:33" x14ac:dyDescent="0.25">
      <c r="B1514" s="25">
        <v>40262</v>
      </c>
      <c r="C1514" s="3">
        <v>1510</v>
      </c>
      <c r="D1514" s="10">
        <v>24</v>
      </c>
      <c r="E1514" s="9">
        <v>18</v>
      </c>
      <c r="F1514" s="9">
        <v>6</v>
      </c>
      <c r="G1514" s="9" t="s">
        <v>317</v>
      </c>
      <c r="H1514" s="18">
        <v>0.1</v>
      </c>
      <c r="I1514">
        <v>4.3064085186728107E-6</v>
      </c>
      <c r="J1514" s="18">
        <v>18.399999999999999</v>
      </c>
      <c r="K1514" s="18">
        <v>20.58</v>
      </c>
      <c r="L1514" s="18">
        <v>0.89407191448007772</v>
      </c>
      <c r="M1514" s="18">
        <v>22.06</v>
      </c>
      <c r="N1514" s="18">
        <v>1165.73</v>
      </c>
      <c r="O1514" s="18">
        <v>5.4000000000000021</v>
      </c>
      <c r="P1514" s="18">
        <v>0.87772925764192156</v>
      </c>
      <c r="Q1514" s="8">
        <v>20.100000000000001</v>
      </c>
      <c r="R1514" s="8">
        <v>21.95</v>
      </c>
      <c r="S1514" s="8">
        <v>22.9</v>
      </c>
      <c r="T1514" s="8">
        <v>23.4</v>
      </c>
      <c r="U1514" s="8">
        <v>23.6</v>
      </c>
      <c r="V1514" s="8">
        <v>23.7</v>
      </c>
      <c r="W1514" s="8">
        <v>23.8</v>
      </c>
      <c r="X1514" s="38" t="s">
        <v>222</v>
      </c>
      <c r="Y1514" s="8">
        <v>159.44999999999999</v>
      </c>
      <c r="Z1514" s="8">
        <v>159.44999999999999</v>
      </c>
      <c r="AA1514">
        <v>35815.86</v>
      </c>
      <c r="AB1514">
        <v>107327.3</v>
      </c>
      <c r="AC1514">
        <v>152897.26</v>
      </c>
      <c r="AD1514">
        <v>151229.37</v>
      </c>
      <c r="AE1514">
        <v>155255.43</v>
      </c>
      <c r="AF1514" s="38">
        <v>32042.71</v>
      </c>
      <c r="AG1514" s="38">
        <v>35815.86</v>
      </c>
    </row>
    <row r="1515" spans="2:33" x14ac:dyDescent="0.25">
      <c r="B1515" s="25">
        <v>40263</v>
      </c>
      <c r="C1515" s="3">
        <v>1511</v>
      </c>
      <c r="D1515" s="10">
        <v>24</v>
      </c>
      <c r="E1515" s="9">
        <v>17</v>
      </c>
      <c r="F1515" s="9">
        <v>7</v>
      </c>
      <c r="G1515" s="9" t="s">
        <v>317</v>
      </c>
      <c r="H1515" s="18">
        <v>0.1</v>
      </c>
      <c r="I1515">
        <v>4.3064085186728107E-6</v>
      </c>
      <c r="J1515" s="18">
        <v>17.77</v>
      </c>
      <c r="K1515" s="18">
        <v>20.059999999999999</v>
      </c>
      <c r="L1515" s="18">
        <v>0.88584247258225324</v>
      </c>
      <c r="M1515" s="18">
        <v>21.73</v>
      </c>
      <c r="N1515" s="18">
        <v>1166.5899999999999</v>
      </c>
      <c r="O1515" s="18">
        <v>5.98</v>
      </c>
      <c r="P1515" s="18">
        <v>0.87665198237885456</v>
      </c>
      <c r="Q1515" s="8">
        <v>19.899999999999999</v>
      </c>
      <c r="R1515" s="8">
        <v>21.7</v>
      </c>
      <c r="S1515" s="8">
        <v>22.7</v>
      </c>
      <c r="T1515" s="8">
        <v>23.35</v>
      </c>
      <c r="U1515" s="8">
        <v>23.5</v>
      </c>
      <c r="V1515" s="8">
        <v>23.7</v>
      </c>
      <c r="W1515" s="8">
        <v>23.75</v>
      </c>
      <c r="X1515" s="38" t="s">
        <v>222</v>
      </c>
      <c r="Y1515" s="8">
        <v>158.6</v>
      </c>
      <c r="Z1515" s="8">
        <v>158.6</v>
      </c>
      <c r="AA1515">
        <v>35443.65</v>
      </c>
      <c r="AB1515">
        <v>106191.01</v>
      </c>
      <c r="AC1515">
        <v>151861.28</v>
      </c>
      <c r="AD1515">
        <v>150813.67000000001</v>
      </c>
      <c r="AE1515">
        <v>154927.25</v>
      </c>
      <c r="AF1515" s="38">
        <v>31709.57</v>
      </c>
      <c r="AG1515" s="38">
        <v>35443.65</v>
      </c>
    </row>
    <row r="1516" spans="2:33" x14ac:dyDescent="0.25">
      <c r="B1516" s="25">
        <v>40266</v>
      </c>
      <c r="C1516" s="3">
        <v>1512</v>
      </c>
      <c r="D1516" s="10">
        <v>24</v>
      </c>
      <c r="E1516" s="9">
        <v>16</v>
      </c>
      <c r="F1516" s="9">
        <v>8</v>
      </c>
      <c r="G1516" s="9" t="s">
        <v>317</v>
      </c>
      <c r="H1516" s="18">
        <v>0.1</v>
      </c>
      <c r="I1516">
        <v>1.2919281191958731E-5</v>
      </c>
      <c r="J1516" s="18">
        <v>17.59</v>
      </c>
      <c r="K1516" s="18">
        <v>19.850000000000001</v>
      </c>
      <c r="L1516" s="18">
        <v>0.88614609571788405</v>
      </c>
      <c r="M1516" s="18">
        <v>21.61</v>
      </c>
      <c r="N1516" s="18">
        <v>1173.22</v>
      </c>
      <c r="O1516" s="18">
        <v>6.1099999999999994</v>
      </c>
      <c r="P1516" s="18">
        <v>0.87248322147651003</v>
      </c>
      <c r="Q1516" s="8">
        <v>19.5</v>
      </c>
      <c r="R1516" s="8">
        <v>21.25</v>
      </c>
      <c r="S1516" s="8">
        <v>22.35</v>
      </c>
      <c r="T1516" s="8">
        <v>23.1</v>
      </c>
      <c r="U1516" s="8">
        <v>23.35</v>
      </c>
      <c r="V1516" s="8">
        <v>23.55</v>
      </c>
      <c r="W1516" s="8">
        <v>23.7</v>
      </c>
      <c r="X1516" s="38" t="s">
        <v>222</v>
      </c>
      <c r="Y1516" s="8">
        <v>156.80000000000001</v>
      </c>
      <c r="Z1516" s="8">
        <v>156.80000000000001</v>
      </c>
      <c r="AA1516">
        <v>34723.71</v>
      </c>
      <c r="AB1516">
        <v>104184.23</v>
      </c>
      <c r="AC1516">
        <v>149764.79999999999</v>
      </c>
      <c r="AD1516">
        <v>149419.20000000001</v>
      </c>
      <c r="AE1516">
        <v>153869.85999999999</v>
      </c>
      <c r="AF1516" s="38">
        <v>31065.07</v>
      </c>
      <c r="AG1516" s="38">
        <v>34723.71</v>
      </c>
    </row>
    <row r="1517" spans="2:33" x14ac:dyDescent="0.25">
      <c r="B1517" s="25">
        <v>40267</v>
      </c>
      <c r="C1517" s="3">
        <v>1513</v>
      </c>
      <c r="D1517" s="10">
        <v>24</v>
      </c>
      <c r="E1517" s="9">
        <v>15</v>
      </c>
      <c r="F1517" s="9">
        <v>9</v>
      </c>
      <c r="G1517" s="9" t="s">
        <v>317</v>
      </c>
      <c r="H1517" s="18">
        <v>0.1</v>
      </c>
      <c r="I1517">
        <v>4.028524218879781E-6</v>
      </c>
      <c r="J1517" s="18">
        <v>17.13</v>
      </c>
      <c r="K1517" s="18">
        <v>19.54</v>
      </c>
      <c r="L1517" s="18">
        <v>0.87666325486182184</v>
      </c>
      <c r="M1517" s="18">
        <v>21.4</v>
      </c>
      <c r="N1517" s="18">
        <v>1173.27</v>
      </c>
      <c r="O1517" s="18">
        <v>6.57</v>
      </c>
      <c r="P1517" s="18">
        <v>0.86230248306997759</v>
      </c>
      <c r="Q1517" s="8">
        <v>19.100000000000001</v>
      </c>
      <c r="R1517" s="8">
        <v>21</v>
      </c>
      <c r="S1517" s="8">
        <v>22.15</v>
      </c>
      <c r="T1517" s="8">
        <v>23.05</v>
      </c>
      <c r="U1517" s="8">
        <v>23.3</v>
      </c>
      <c r="V1517" s="8">
        <v>23.55</v>
      </c>
      <c r="W1517" s="8">
        <v>23.7</v>
      </c>
      <c r="X1517" s="38" t="s">
        <v>222</v>
      </c>
      <c r="Y1517" s="8">
        <v>155.85</v>
      </c>
      <c r="Z1517" s="8">
        <v>155.85</v>
      </c>
      <c r="AA1517">
        <v>34131.660000000003</v>
      </c>
      <c r="AB1517">
        <v>103072.47</v>
      </c>
      <c r="AC1517">
        <v>148814.12</v>
      </c>
      <c r="AD1517">
        <v>149097.69</v>
      </c>
      <c r="AE1517">
        <v>153692.45000000001</v>
      </c>
      <c r="AF1517" s="38">
        <v>30535.279999999999</v>
      </c>
      <c r="AG1517" s="38">
        <v>34131.660000000003</v>
      </c>
    </row>
    <row r="1518" spans="2:33" x14ac:dyDescent="0.25">
      <c r="B1518" s="25">
        <v>40268</v>
      </c>
      <c r="C1518" s="3">
        <v>1514</v>
      </c>
      <c r="D1518" s="10">
        <v>24</v>
      </c>
      <c r="E1518" s="9">
        <v>14</v>
      </c>
      <c r="F1518" s="9">
        <v>10</v>
      </c>
      <c r="G1518" s="9" t="s">
        <v>317</v>
      </c>
      <c r="H1518" s="18">
        <v>0.1</v>
      </c>
      <c r="I1518">
        <v>4.028524218879781E-6</v>
      </c>
      <c r="J1518" s="18">
        <v>17.59</v>
      </c>
      <c r="K1518" s="18">
        <v>19.920000000000002</v>
      </c>
      <c r="L1518" s="18">
        <v>0.8830321285140561</v>
      </c>
      <c r="M1518" s="18">
        <v>21.58</v>
      </c>
      <c r="N1518" s="18">
        <v>1169.43</v>
      </c>
      <c r="O1518" s="18">
        <v>6.16</v>
      </c>
      <c r="P1518" s="18">
        <v>0.85360360360360354</v>
      </c>
      <c r="Q1518" s="8">
        <v>18.95</v>
      </c>
      <c r="R1518" s="8">
        <v>21</v>
      </c>
      <c r="S1518" s="8">
        <v>22.2</v>
      </c>
      <c r="T1518" s="8">
        <v>23</v>
      </c>
      <c r="U1518" s="8">
        <v>23.3</v>
      </c>
      <c r="V1518" s="8">
        <v>23.6</v>
      </c>
      <c r="W1518" s="8">
        <v>23.75</v>
      </c>
      <c r="X1518" s="38" t="s">
        <v>222</v>
      </c>
      <c r="Y1518" s="8">
        <v>155.80000000000001</v>
      </c>
      <c r="Z1518" s="8">
        <v>155.80000000000001</v>
      </c>
      <c r="AA1518">
        <v>33981.660000000003</v>
      </c>
      <c r="AB1518">
        <v>103172.86</v>
      </c>
      <c r="AC1518">
        <v>148869.76999999999</v>
      </c>
      <c r="AD1518">
        <v>148910.48000000001</v>
      </c>
      <c r="AE1518">
        <v>153784.32999999999</v>
      </c>
      <c r="AF1518" s="38">
        <v>30400.959999999999</v>
      </c>
      <c r="AG1518" s="38">
        <v>33981.660000000003</v>
      </c>
    </row>
    <row r="1519" spans="2:33" x14ac:dyDescent="0.25">
      <c r="B1519" s="25">
        <v>40269</v>
      </c>
      <c r="C1519" s="3">
        <v>1515</v>
      </c>
      <c r="D1519" s="10">
        <v>24</v>
      </c>
      <c r="E1519" s="9">
        <v>13</v>
      </c>
      <c r="F1519" s="9">
        <v>11</v>
      </c>
      <c r="G1519" s="9" t="s">
        <v>317</v>
      </c>
      <c r="H1519" s="18">
        <v>0.1</v>
      </c>
      <c r="I1519">
        <v>4.028524218879781E-6</v>
      </c>
      <c r="J1519" s="18">
        <v>17.47</v>
      </c>
      <c r="K1519" s="18">
        <v>19.899999999999999</v>
      </c>
      <c r="L1519" s="18">
        <v>0.8778894472361809</v>
      </c>
      <c r="M1519" s="18">
        <v>21.7</v>
      </c>
      <c r="N1519" s="18">
        <v>1178.0999999999999</v>
      </c>
      <c r="O1519" s="18">
        <v>6.3300000000000018</v>
      </c>
      <c r="P1519" s="18">
        <v>0.84494382022471914</v>
      </c>
      <c r="Q1519" s="8">
        <v>18.8</v>
      </c>
      <c r="R1519" s="8">
        <v>21.05</v>
      </c>
      <c r="S1519" s="8">
        <v>22.25</v>
      </c>
      <c r="T1519" s="8">
        <v>23.05</v>
      </c>
      <c r="U1519" s="8">
        <v>23.35</v>
      </c>
      <c r="V1519" s="8">
        <v>23.65</v>
      </c>
      <c r="W1519" s="8">
        <v>23.8</v>
      </c>
      <c r="X1519" s="38" t="s">
        <v>222</v>
      </c>
      <c r="Y1519" s="8">
        <v>155.95000000000002</v>
      </c>
      <c r="Z1519" s="8">
        <v>155.95000000000002</v>
      </c>
      <c r="AA1519">
        <v>33882.129999999997</v>
      </c>
      <c r="AB1519">
        <v>103412.66</v>
      </c>
      <c r="AC1519">
        <v>149200.21</v>
      </c>
      <c r="AD1519">
        <v>149232.87</v>
      </c>
      <c r="AE1519">
        <v>154113.34</v>
      </c>
      <c r="AF1519" s="38">
        <v>30311.8</v>
      </c>
      <c r="AG1519" s="38">
        <v>33882.129999999997</v>
      </c>
    </row>
    <row r="1520" spans="2:33" x14ac:dyDescent="0.25">
      <c r="B1520" s="25">
        <v>40273</v>
      </c>
      <c r="C1520" s="3">
        <v>1516</v>
      </c>
      <c r="D1520" s="10">
        <v>24</v>
      </c>
      <c r="E1520" s="9">
        <v>12</v>
      </c>
      <c r="F1520" s="9">
        <v>12</v>
      </c>
      <c r="G1520" s="9" t="s">
        <v>317</v>
      </c>
      <c r="H1520" s="18">
        <v>0.1</v>
      </c>
      <c r="I1520">
        <v>1.6114194249849945E-5</v>
      </c>
      <c r="J1520" s="18">
        <v>17.02</v>
      </c>
      <c r="K1520" s="18">
        <v>19.350000000000001</v>
      </c>
      <c r="L1520" s="18">
        <v>0.87958656330749341</v>
      </c>
      <c r="M1520" s="18">
        <v>21.2</v>
      </c>
      <c r="N1520" s="18">
        <v>1187.44</v>
      </c>
      <c r="O1520" s="18">
        <v>6.379999999999999</v>
      </c>
      <c r="P1520" s="18">
        <v>0.83333333333333326</v>
      </c>
      <c r="Q1520" s="8">
        <v>18</v>
      </c>
      <c r="R1520" s="8">
        <v>20.350000000000001</v>
      </c>
      <c r="S1520" s="8">
        <v>21.6</v>
      </c>
      <c r="T1520" s="8">
        <v>22.5</v>
      </c>
      <c r="U1520" s="8">
        <v>22.75</v>
      </c>
      <c r="V1520" s="8">
        <v>23.25</v>
      </c>
      <c r="W1520" s="8">
        <v>23.4</v>
      </c>
      <c r="X1520" s="38" t="s">
        <v>222</v>
      </c>
      <c r="Y1520" s="8">
        <v>151.85</v>
      </c>
      <c r="Z1520" s="8">
        <v>151.85</v>
      </c>
      <c r="AA1520">
        <v>32607.31</v>
      </c>
      <c r="AB1520">
        <v>100190.14</v>
      </c>
      <c r="AC1520">
        <v>145250.29</v>
      </c>
      <c r="AD1520">
        <v>145536.62</v>
      </c>
      <c r="AE1520">
        <v>150888.03</v>
      </c>
      <c r="AF1520" s="38">
        <v>29170.83</v>
      </c>
      <c r="AG1520" s="38">
        <v>32607.31</v>
      </c>
    </row>
    <row r="1521" spans="2:33" x14ac:dyDescent="0.25">
      <c r="B1521" s="25">
        <v>40274</v>
      </c>
      <c r="C1521" s="3">
        <v>1517</v>
      </c>
      <c r="D1521" s="10">
        <v>24</v>
      </c>
      <c r="E1521" s="9">
        <v>11</v>
      </c>
      <c r="F1521" s="9">
        <v>13</v>
      </c>
      <c r="G1521" s="9" t="s">
        <v>317</v>
      </c>
      <c r="H1521" s="18">
        <v>0.1</v>
      </c>
      <c r="I1521">
        <v>4.8621984320984524E-6</v>
      </c>
      <c r="J1521" s="18">
        <v>16.23</v>
      </c>
      <c r="K1521" s="18">
        <v>18.84</v>
      </c>
      <c r="L1521" s="18">
        <v>0.86146496815286622</v>
      </c>
      <c r="M1521" s="18">
        <v>20.94</v>
      </c>
      <c r="N1521" s="18">
        <v>1189.44</v>
      </c>
      <c r="O1521" s="18">
        <v>7.02</v>
      </c>
      <c r="P1521" s="18">
        <v>0.82311320754716977</v>
      </c>
      <c r="Q1521" s="8">
        <v>17.45</v>
      </c>
      <c r="R1521" s="8">
        <v>19.850000000000001</v>
      </c>
      <c r="S1521" s="8">
        <v>21.2</v>
      </c>
      <c r="T1521" s="8">
        <v>22.2</v>
      </c>
      <c r="U1521" s="8">
        <v>22.6</v>
      </c>
      <c r="V1521" s="8">
        <v>23</v>
      </c>
      <c r="W1521" s="8">
        <v>23.25</v>
      </c>
      <c r="X1521" s="38" t="s">
        <v>222</v>
      </c>
      <c r="Y1521" s="8">
        <v>149.55000000000001</v>
      </c>
      <c r="Z1521" s="8">
        <v>149.55000000000001</v>
      </c>
      <c r="AA1521">
        <v>31722.76</v>
      </c>
      <c r="AB1521">
        <v>98066.31</v>
      </c>
      <c r="AC1521">
        <v>142976.75</v>
      </c>
      <c r="AD1521">
        <v>144130.85</v>
      </c>
      <c r="AE1521">
        <v>149535.45000000001</v>
      </c>
      <c r="AF1521" s="38">
        <v>28379.360000000001</v>
      </c>
      <c r="AG1521" s="38">
        <v>31722.76</v>
      </c>
    </row>
    <row r="1522" spans="2:33" x14ac:dyDescent="0.25">
      <c r="B1522" s="25">
        <v>40275</v>
      </c>
      <c r="C1522" s="3">
        <v>1518</v>
      </c>
      <c r="D1522" s="10">
        <v>24</v>
      </c>
      <c r="E1522" s="9">
        <v>10</v>
      </c>
      <c r="F1522" s="9">
        <v>14</v>
      </c>
      <c r="G1522" s="9" t="s">
        <v>317</v>
      </c>
      <c r="H1522" s="18">
        <v>0.1</v>
      </c>
      <c r="I1522">
        <v>4.8621984320984524E-6</v>
      </c>
      <c r="J1522" s="18">
        <v>16.62</v>
      </c>
      <c r="K1522" s="18">
        <v>19.190000000000001</v>
      </c>
      <c r="L1522" s="18">
        <v>0.86607608129233971</v>
      </c>
      <c r="M1522" s="18">
        <v>21.26</v>
      </c>
      <c r="N1522" s="18">
        <v>1182.45</v>
      </c>
      <c r="O1522" s="18">
        <v>6.8299999999999983</v>
      </c>
      <c r="P1522" s="18">
        <v>0.83644859813084116</v>
      </c>
      <c r="Q1522" s="8">
        <v>17.899999999999999</v>
      </c>
      <c r="R1522" s="8">
        <v>20.100000000000001</v>
      </c>
      <c r="S1522" s="8">
        <v>21.4</v>
      </c>
      <c r="T1522" s="8">
        <v>22.4</v>
      </c>
      <c r="U1522" s="8">
        <v>22.8</v>
      </c>
      <c r="V1522" s="8">
        <v>23.2</v>
      </c>
      <c r="W1522" s="8">
        <v>23.45</v>
      </c>
      <c r="X1522" s="38" t="s">
        <v>222</v>
      </c>
      <c r="Y1522" s="8">
        <v>151.25</v>
      </c>
      <c r="Z1522" s="8">
        <v>151.25</v>
      </c>
      <c r="AA1522">
        <v>32283.88</v>
      </c>
      <c r="AB1522">
        <v>99116.15</v>
      </c>
      <c r="AC1522">
        <v>144290.16</v>
      </c>
      <c r="AD1522">
        <v>145416.51999999999</v>
      </c>
      <c r="AE1522">
        <v>150847.65</v>
      </c>
      <c r="AF1522" s="38">
        <v>28881.21</v>
      </c>
      <c r="AG1522" s="38">
        <v>32283.88</v>
      </c>
    </row>
    <row r="1523" spans="2:33" x14ac:dyDescent="0.25">
      <c r="B1523" s="25">
        <v>40276</v>
      </c>
      <c r="C1523" s="3">
        <v>1519</v>
      </c>
      <c r="D1523" s="10">
        <v>24</v>
      </c>
      <c r="E1523" s="9">
        <v>9</v>
      </c>
      <c r="F1523" s="9">
        <v>15</v>
      </c>
      <c r="G1523" s="9" t="s">
        <v>317</v>
      </c>
      <c r="H1523" s="18">
        <v>0.1</v>
      </c>
      <c r="I1523">
        <v>4.8621984320984524E-6</v>
      </c>
      <c r="J1523" s="18">
        <v>16.48</v>
      </c>
      <c r="K1523" s="18">
        <v>19.079999999999998</v>
      </c>
      <c r="L1523" s="18">
        <v>0.86373165618448644</v>
      </c>
      <c r="M1523" s="18">
        <v>21.2</v>
      </c>
      <c r="N1523" s="18">
        <v>1186.44</v>
      </c>
      <c r="O1523" s="18">
        <v>6.9699999999999989</v>
      </c>
      <c r="P1523" s="18">
        <v>0.82311320754716977</v>
      </c>
      <c r="Q1523" s="8">
        <v>17.45</v>
      </c>
      <c r="R1523" s="8">
        <v>19.850000000000001</v>
      </c>
      <c r="S1523" s="8">
        <v>21.2</v>
      </c>
      <c r="T1523" s="8">
        <v>22.3</v>
      </c>
      <c r="U1523" s="8">
        <v>22.75</v>
      </c>
      <c r="V1523" s="8">
        <v>23.2</v>
      </c>
      <c r="W1523" s="8">
        <v>23.45</v>
      </c>
      <c r="X1523" s="38" t="s">
        <v>222</v>
      </c>
      <c r="Y1523" s="8">
        <v>150.19999999999999</v>
      </c>
      <c r="Z1523" s="8">
        <v>150.19999999999999</v>
      </c>
      <c r="AA1523">
        <v>31739.69</v>
      </c>
      <c r="AB1523">
        <v>98079.85</v>
      </c>
      <c r="AC1523">
        <v>143390.07</v>
      </c>
      <c r="AD1523">
        <v>144975.84</v>
      </c>
      <c r="AE1523">
        <v>150657.25</v>
      </c>
      <c r="AF1523" s="38">
        <v>28394.240000000002</v>
      </c>
      <c r="AG1523" s="38">
        <v>31739.69</v>
      </c>
    </row>
    <row r="1524" spans="2:33" x14ac:dyDescent="0.25">
      <c r="B1524" s="25">
        <v>40277</v>
      </c>
      <c r="C1524" s="3">
        <v>1520</v>
      </c>
      <c r="D1524" s="10">
        <v>24</v>
      </c>
      <c r="E1524" s="9">
        <v>8</v>
      </c>
      <c r="F1524" s="9">
        <v>-8</v>
      </c>
      <c r="G1524" s="9" t="s">
        <v>317</v>
      </c>
      <c r="H1524" s="18">
        <v>0.1</v>
      </c>
      <c r="I1524">
        <v>4.8621984320984524E-6</v>
      </c>
      <c r="J1524" s="18">
        <v>16.14</v>
      </c>
      <c r="K1524" s="18">
        <v>18.62</v>
      </c>
      <c r="L1524" s="18">
        <v>0.86680988184747587</v>
      </c>
      <c r="M1524" s="18">
        <v>20.9</v>
      </c>
      <c r="N1524" s="18">
        <v>1194.3699999999999</v>
      </c>
      <c r="O1524" s="18">
        <v>7.3599999999999994</v>
      </c>
      <c r="P1524" s="18">
        <v>0.81323877068557926</v>
      </c>
      <c r="Q1524" s="8">
        <v>17.2</v>
      </c>
      <c r="R1524" s="8">
        <v>19.649999999999999</v>
      </c>
      <c r="S1524" s="8">
        <v>21.15</v>
      </c>
      <c r="T1524" s="8">
        <v>22.2</v>
      </c>
      <c r="U1524" s="8">
        <v>22.65</v>
      </c>
      <c r="V1524" s="8">
        <v>23.2</v>
      </c>
      <c r="W1524" s="8">
        <v>23.5</v>
      </c>
      <c r="X1524" s="38" t="s">
        <v>222</v>
      </c>
      <c r="Y1524" s="8">
        <v>149.55000000000001</v>
      </c>
      <c r="Z1524" s="8">
        <v>149.55000000000001</v>
      </c>
      <c r="AA1524">
        <v>31378.85</v>
      </c>
      <c r="AB1524">
        <v>97607.65</v>
      </c>
      <c r="AC1524">
        <v>142845.97</v>
      </c>
      <c r="AD1524">
        <v>144335.06</v>
      </c>
      <c r="AE1524">
        <v>150439.69</v>
      </c>
      <c r="AF1524" s="38">
        <v>28071.3</v>
      </c>
      <c r="AG1524" s="38">
        <v>31378.85</v>
      </c>
    </row>
    <row r="1525" spans="2:33" x14ac:dyDescent="0.25">
      <c r="B1525" s="25">
        <v>40280</v>
      </c>
      <c r="C1525" s="3">
        <v>1521</v>
      </c>
      <c r="D1525" s="10">
        <v>24</v>
      </c>
      <c r="E1525" s="9">
        <v>7</v>
      </c>
      <c r="F1525" s="9">
        <v>-7</v>
      </c>
      <c r="G1525" s="9" t="s">
        <v>317</v>
      </c>
      <c r="H1525" s="18">
        <v>0.1</v>
      </c>
      <c r="I1525">
        <v>1.4586666219118527E-5</v>
      </c>
      <c r="J1525" s="18">
        <v>15.58</v>
      </c>
      <c r="K1525" s="18">
        <v>18.96</v>
      </c>
      <c r="L1525" s="18">
        <v>0.82172995780590719</v>
      </c>
      <c r="M1525" s="18">
        <v>21</v>
      </c>
      <c r="N1525" s="18">
        <v>1196.48</v>
      </c>
      <c r="O1525" s="18">
        <v>7.8699999999999992</v>
      </c>
      <c r="P1525" s="18">
        <v>0.80660377358490576</v>
      </c>
      <c r="Q1525" s="8">
        <v>17.100000000000001</v>
      </c>
      <c r="R1525" s="8">
        <v>19.649999999999999</v>
      </c>
      <c r="S1525" s="8">
        <v>21.2</v>
      </c>
      <c r="T1525" s="8">
        <v>22.2</v>
      </c>
      <c r="U1525" s="8">
        <v>22.6</v>
      </c>
      <c r="V1525" s="8">
        <v>23.1</v>
      </c>
      <c r="W1525" s="8">
        <v>23.45</v>
      </c>
      <c r="X1525" s="38" t="s">
        <v>222</v>
      </c>
      <c r="Y1525" s="8">
        <v>149.29999999999998</v>
      </c>
      <c r="Z1525" s="8">
        <v>149.29999999999998</v>
      </c>
      <c r="AA1525">
        <v>31330.97</v>
      </c>
      <c r="AB1525">
        <v>97775.97</v>
      </c>
      <c r="AC1525">
        <v>142943.20000000001</v>
      </c>
      <c r="AD1525">
        <v>144110.16</v>
      </c>
      <c r="AE1525">
        <v>150037.45000000001</v>
      </c>
      <c r="AF1525" s="38">
        <v>28028.06</v>
      </c>
      <c r="AG1525" s="38">
        <v>31330.97</v>
      </c>
    </row>
    <row r="1526" spans="2:33" x14ac:dyDescent="0.25">
      <c r="B1526" s="25">
        <v>40281</v>
      </c>
      <c r="C1526" s="3">
        <v>1522</v>
      </c>
      <c r="D1526" s="10">
        <v>24</v>
      </c>
      <c r="E1526" s="9">
        <v>6</v>
      </c>
      <c r="F1526" s="9">
        <v>-6</v>
      </c>
      <c r="G1526" s="9" t="s">
        <v>317</v>
      </c>
      <c r="H1526" s="18">
        <v>0.1</v>
      </c>
      <c r="I1526">
        <v>4.3064085186728107E-6</v>
      </c>
      <c r="J1526" s="18">
        <v>16.2</v>
      </c>
      <c r="K1526" s="18">
        <v>18.989999999999998</v>
      </c>
      <c r="L1526" s="18">
        <v>0.85308056872037918</v>
      </c>
      <c r="M1526" s="18">
        <v>21.19</v>
      </c>
      <c r="N1526" s="18">
        <v>1197.3</v>
      </c>
      <c r="O1526" s="18">
        <v>7.3000000000000007</v>
      </c>
      <c r="P1526" s="18">
        <v>0.80705882352941172</v>
      </c>
      <c r="Q1526" s="8">
        <v>17.149999999999999</v>
      </c>
      <c r="R1526" s="8">
        <v>19.75</v>
      </c>
      <c r="S1526" s="8">
        <v>21.25</v>
      </c>
      <c r="T1526" s="8">
        <v>22.25</v>
      </c>
      <c r="U1526" s="8">
        <v>22.65</v>
      </c>
      <c r="V1526" s="8">
        <v>23.25</v>
      </c>
      <c r="W1526" s="8">
        <v>23.5</v>
      </c>
      <c r="X1526" s="38" t="s">
        <v>222</v>
      </c>
      <c r="Y1526" s="8">
        <v>149.80000000000001</v>
      </c>
      <c r="Z1526" s="8">
        <v>149.80000000000001</v>
      </c>
      <c r="AA1526">
        <v>31475.3</v>
      </c>
      <c r="AB1526">
        <v>98070.01</v>
      </c>
      <c r="AC1526">
        <v>143269.43</v>
      </c>
      <c r="AD1526">
        <v>144431.03</v>
      </c>
      <c r="AE1526">
        <v>150582.99</v>
      </c>
      <c r="AF1526" s="38">
        <v>28157.05</v>
      </c>
      <c r="AG1526" s="38">
        <v>31475.3</v>
      </c>
    </row>
    <row r="1527" spans="2:33" x14ac:dyDescent="0.25">
      <c r="B1527" s="25">
        <v>40282</v>
      </c>
      <c r="C1527" s="3">
        <v>1523</v>
      </c>
      <c r="D1527" s="10">
        <v>24</v>
      </c>
      <c r="E1527" s="9">
        <v>5</v>
      </c>
      <c r="F1527" s="9">
        <v>-5</v>
      </c>
      <c r="G1527" s="9" t="s">
        <v>317</v>
      </c>
      <c r="H1527" s="18">
        <v>0.1</v>
      </c>
      <c r="I1527">
        <v>4.3064085186728107E-6</v>
      </c>
      <c r="J1527" s="18">
        <v>15.59</v>
      </c>
      <c r="K1527" s="18">
        <v>18.77</v>
      </c>
      <c r="L1527" s="18">
        <v>0.83058071390516786</v>
      </c>
      <c r="M1527" s="18">
        <v>21.02</v>
      </c>
      <c r="N1527" s="18">
        <v>1210.6500000000001</v>
      </c>
      <c r="O1527" s="18">
        <v>7.8099999999999987</v>
      </c>
      <c r="P1527" s="18">
        <v>0.79713603818615753</v>
      </c>
      <c r="Q1527" s="8">
        <v>16.7</v>
      </c>
      <c r="R1527" s="8">
        <v>19.3</v>
      </c>
      <c r="S1527" s="8">
        <v>20.95</v>
      </c>
      <c r="T1527" s="8">
        <v>22.05</v>
      </c>
      <c r="U1527" s="8">
        <v>22.45</v>
      </c>
      <c r="V1527" s="8">
        <v>23.1</v>
      </c>
      <c r="W1527" s="8">
        <v>23.4</v>
      </c>
      <c r="X1527" s="38" t="s">
        <v>222</v>
      </c>
      <c r="Y1527" s="8">
        <v>147.95000000000002</v>
      </c>
      <c r="Z1527" s="8">
        <v>147.95000000000002</v>
      </c>
      <c r="AA1527">
        <v>30738.05</v>
      </c>
      <c r="AB1527">
        <v>96518.88</v>
      </c>
      <c r="AC1527">
        <v>141834.64000000001</v>
      </c>
      <c r="AD1527">
        <v>143151.60999999999</v>
      </c>
      <c r="AE1527">
        <v>149558.18</v>
      </c>
      <c r="AF1527" s="38">
        <v>27497.41</v>
      </c>
      <c r="AG1527" s="38">
        <v>30738.05</v>
      </c>
    </row>
    <row r="1528" spans="2:33" x14ac:dyDescent="0.25">
      <c r="B1528" s="25">
        <v>40283</v>
      </c>
      <c r="C1528" s="3">
        <v>1524</v>
      </c>
      <c r="D1528" s="10">
        <v>24</v>
      </c>
      <c r="E1528" s="9">
        <v>4</v>
      </c>
      <c r="F1528" s="9">
        <v>-4</v>
      </c>
      <c r="G1528" s="9" t="s">
        <v>317</v>
      </c>
      <c r="H1528" s="18">
        <v>0.1</v>
      </c>
      <c r="I1528">
        <v>4.3064085186728107E-6</v>
      </c>
      <c r="J1528" s="18">
        <v>15.89</v>
      </c>
      <c r="K1528" s="18">
        <v>18.899999999999999</v>
      </c>
      <c r="L1528" s="18">
        <v>0.84074074074074079</v>
      </c>
      <c r="M1528" s="18">
        <v>21.22</v>
      </c>
      <c r="N1528" s="18">
        <v>1211.67</v>
      </c>
      <c r="O1528" s="18">
        <v>7.509999999999998</v>
      </c>
      <c r="P1528" s="18">
        <v>0.79713603818615753</v>
      </c>
      <c r="Q1528" s="8">
        <v>16.7</v>
      </c>
      <c r="R1528" s="8">
        <v>19.3</v>
      </c>
      <c r="S1528" s="8">
        <v>20.95</v>
      </c>
      <c r="T1528" s="8">
        <v>22</v>
      </c>
      <c r="U1528" s="8">
        <v>22.5</v>
      </c>
      <c r="V1528" s="8">
        <v>23.15</v>
      </c>
      <c r="W1528" s="8">
        <v>23.4</v>
      </c>
      <c r="X1528" s="38" t="s">
        <v>222</v>
      </c>
      <c r="Y1528" s="8">
        <v>148</v>
      </c>
      <c r="Z1528" s="8">
        <v>148</v>
      </c>
      <c r="AA1528">
        <v>30738.18</v>
      </c>
      <c r="AB1528">
        <v>96519.3</v>
      </c>
      <c r="AC1528">
        <v>141564.99</v>
      </c>
      <c r="AD1528">
        <v>143365.41</v>
      </c>
      <c r="AE1528">
        <v>149758.31</v>
      </c>
      <c r="AF1528" s="38">
        <v>27497.41</v>
      </c>
      <c r="AG1528" s="38">
        <v>30738.18</v>
      </c>
    </row>
    <row r="1529" spans="2:33" x14ac:dyDescent="0.25">
      <c r="B1529" s="25">
        <v>40284</v>
      </c>
      <c r="C1529" s="3">
        <v>1525</v>
      </c>
      <c r="D1529" s="10">
        <v>24</v>
      </c>
      <c r="E1529" s="9">
        <v>3</v>
      </c>
      <c r="F1529" s="9">
        <v>-3</v>
      </c>
      <c r="G1529" s="9" t="s">
        <v>317</v>
      </c>
      <c r="H1529" s="18">
        <v>0.1</v>
      </c>
      <c r="I1529">
        <v>4.3064085186728107E-6</v>
      </c>
      <c r="J1529" s="18">
        <v>18.36</v>
      </c>
      <c r="K1529" s="18">
        <v>20.23</v>
      </c>
      <c r="L1529" s="18">
        <v>0.90756302521008403</v>
      </c>
      <c r="M1529" s="18">
        <v>22.3</v>
      </c>
      <c r="N1529" s="18">
        <v>1192.1300000000001</v>
      </c>
      <c r="O1529" s="18">
        <v>5.490000000000002</v>
      </c>
      <c r="P1529" s="18">
        <v>0.84848484848484851</v>
      </c>
      <c r="Q1529" s="8">
        <v>18.2</v>
      </c>
      <c r="R1529" s="8">
        <v>19.95</v>
      </c>
      <c r="S1529" s="8">
        <v>21.45</v>
      </c>
      <c r="T1529" s="8">
        <v>22.55</v>
      </c>
      <c r="U1529" s="8">
        <v>23</v>
      </c>
      <c r="V1529" s="8">
        <v>23.6</v>
      </c>
      <c r="W1529" s="8">
        <v>23.85</v>
      </c>
      <c r="X1529" s="38" t="s">
        <v>222</v>
      </c>
      <c r="Y1529" s="8">
        <v>152.6</v>
      </c>
      <c r="Z1529" s="8">
        <v>152.6</v>
      </c>
      <c r="AA1529">
        <v>31963.38</v>
      </c>
      <c r="AB1529">
        <v>98933.43</v>
      </c>
      <c r="AC1529">
        <v>145085.51</v>
      </c>
      <c r="AD1529">
        <v>146600.73000000001</v>
      </c>
      <c r="AE1529">
        <v>152830.22</v>
      </c>
      <c r="AF1529" s="38">
        <v>28593.32</v>
      </c>
      <c r="AG1529" s="38">
        <v>31963.38</v>
      </c>
    </row>
    <row r="1530" spans="2:33" x14ac:dyDescent="0.25">
      <c r="B1530" s="25">
        <v>40287</v>
      </c>
      <c r="C1530" s="3">
        <v>1526</v>
      </c>
      <c r="D1530" s="10">
        <v>24</v>
      </c>
      <c r="E1530" s="9">
        <v>2</v>
      </c>
      <c r="F1530" s="9">
        <v>-2</v>
      </c>
      <c r="G1530" s="9" t="s">
        <v>317</v>
      </c>
      <c r="H1530" s="18">
        <v>0.1</v>
      </c>
      <c r="I1530">
        <v>1.2919281191958731E-5</v>
      </c>
      <c r="J1530" s="18">
        <v>17.34</v>
      </c>
      <c r="K1530" s="18">
        <v>19.79</v>
      </c>
      <c r="L1530" s="18">
        <v>0.87620010106114199</v>
      </c>
      <c r="M1530" s="18">
        <v>22.13</v>
      </c>
      <c r="N1530" s="18">
        <v>1197.52</v>
      </c>
      <c r="O1530" s="18">
        <v>6.5100000000000016</v>
      </c>
      <c r="P1530" s="18">
        <v>0.82857142857142851</v>
      </c>
      <c r="Q1530" s="8">
        <v>17.399999999999999</v>
      </c>
      <c r="R1530" s="8">
        <v>19.5</v>
      </c>
      <c r="S1530" s="8">
        <v>21</v>
      </c>
      <c r="T1530" s="8">
        <v>22.4</v>
      </c>
      <c r="U1530" s="8">
        <v>22.9</v>
      </c>
      <c r="V1530" s="8">
        <v>23.5</v>
      </c>
      <c r="W1530" s="8">
        <v>23.85</v>
      </c>
      <c r="X1530" s="38" t="s">
        <v>222</v>
      </c>
      <c r="Y1530" s="8">
        <v>150.54999999999998</v>
      </c>
      <c r="Z1530" s="8">
        <v>150.54999999999998</v>
      </c>
      <c r="AA1530">
        <v>31190.43</v>
      </c>
      <c r="AB1530">
        <v>96847.02</v>
      </c>
      <c r="AC1530">
        <v>143956.85</v>
      </c>
      <c r="AD1530">
        <v>145937.59</v>
      </c>
      <c r="AE1530">
        <v>152370.5</v>
      </c>
      <c r="AF1530" s="38">
        <v>27901.5</v>
      </c>
      <c r="AG1530" s="38">
        <v>31190.43</v>
      </c>
    </row>
    <row r="1531" spans="2:33" x14ac:dyDescent="0.25">
      <c r="B1531" s="25">
        <v>40288</v>
      </c>
      <c r="C1531" s="3">
        <v>1527</v>
      </c>
      <c r="D1531" s="10">
        <v>24</v>
      </c>
      <c r="E1531" s="9">
        <v>1</v>
      </c>
      <c r="F1531" s="9">
        <v>-1</v>
      </c>
      <c r="G1531" s="9" t="s">
        <v>317</v>
      </c>
      <c r="H1531" s="18">
        <v>0.1</v>
      </c>
      <c r="I1531">
        <v>4.028524218879781E-6</v>
      </c>
      <c r="J1531" s="18">
        <v>15.73</v>
      </c>
      <c r="K1531" s="18">
        <v>18.989999999999998</v>
      </c>
      <c r="L1531" s="18">
        <v>0.82833070036861511</v>
      </c>
      <c r="M1531" s="18">
        <v>21.58</v>
      </c>
      <c r="N1531" s="18">
        <v>1207.17</v>
      </c>
      <c r="O1531" s="18">
        <v>7.9199999999999982</v>
      </c>
      <c r="P1531" s="18">
        <v>0.78239608801955995</v>
      </c>
      <c r="Q1531" s="8">
        <v>16</v>
      </c>
      <c r="R1531" s="8">
        <v>18.600000000000001</v>
      </c>
      <c r="S1531" s="8">
        <v>20.45</v>
      </c>
      <c r="T1531" s="8">
        <v>21.9</v>
      </c>
      <c r="U1531" s="8">
        <v>22.65</v>
      </c>
      <c r="V1531" s="8">
        <v>23.4</v>
      </c>
      <c r="W1531" s="8">
        <v>23.65</v>
      </c>
      <c r="X1531" s="38" t="s">
        <v>222</v>
      </c>
      <c r="Y1531" s="8">
        <v>146.65</v>
      </c>
      <c r="Z1531" s="8">
        <v>146.65</v>
      </c>
      <c r="AA1531">
        <v>29711.040000000001</v>
      </c>
      <c r="AB1531">
        <v>94235.91</v>
      </c>
      <c r="AC1531">
        <v>140722.29</v>
      </c>
      <c r="AD1531">
        <v>144277.07999999999</v>
      </c>
      <c r="AE1531">
        <v>151150.01999999999</v>
      </c>
      <c r="AF1531" s="38">
        <v>26577.99</v>
      </c>
      <c r="AG1531" s="38">
        <v>29711.040000000001</v>
      </c>
    </row>
    <row r="1532" spans="2:33" x14ac:dyDescent="0.25">
      <c r="B1532" s="25">
        <v>40289</v>
      </c>
      <c r="C1532" s="3">
        <v>1528</v>
      </c>
      <c r="D1532" s="10">
        <v>20</v>
      </c>
      <c r="E1532" s="9">
        <v>20</v>
      </c>
      <c r="F1532" s="9">
        <v>0</v>
      </c>
      <c r="G1532" s="9" t="s">
        <v>318</v>
      </c>
      <c r="H1532" s="18">
        <v>0.1</v>
      </c>
      <c r="I1532">
        <v>4.028524218879781E-6</v>
      </c>
      <c r="J1532" s="18">
        <v>16.32</v>
      </c>
      <c r="K1532" s="18">
        <v>19.3</v>
      </c>
      <c r="L1532" s="18">
        <v>0.84559585492227973</v>
      </c>
      <c r="M1532" s="18">
        <v>21.9</v>
      </c>
      <c r="N1532" s="18">
        <v>1205.94</v>
      </c>
      <c r="O1532" s="18">
        <v>7.73</v>
      </c>
      <c r="P1532" s="18">
        <v>0.84424379232505642</v>
      </c>
      <c r="Q1532" s="8">
        <v>18.7</v>
      </c>
      <c r="R1532" s="8">
        <v>20.75</v>
      </c>
      <c r="S1532" s="8">
        <v>22.15</v>
      </c>
      <c r="T1532" s="8">
        <v>22.95</v>
      </c>
      <c r="U1532" s="8">
        <v>23.7</v>
      </c>
      <c r="V1532" s="8">
        <v>23.95</v>
      </c>
      <c r="W1532" s="8">
        <v>24.05</v>
      </c>
      <c r="X1532" s="38" t="s">
        <v>222</v>
      </c>
      <c r="Y1532" s="8">
        <v>156.25</v>
      </c>
      <c r="Z1532" s="8">
        <v>156.25</v>
      </c>
      <c r="AA1532">
        <v>29870.9</v>
      </c>
      <c r="AB1532">
        <v>95618.72</v>
      </c>
      <c r="AC1532">
        <v>142329.28</v>
      </c>
      <c r="AD1532">
        <v>146188.62</v>
      </c>
      <c r="AE1532">
        <v>153102.35</v>
      </c>
      <c r="AF1532" s="38">
        <v>26720.880000000001</v>
      </c>
      <c r="AG1532" s="38">
        <v>29870.9</v>
      </c>
    </row>
    <row r="1533" spans="2:33" x14ac:dyDescent="0.25">
      <c r="B1533" s="25">
        <v>40290</v>
      </c>
      <c r="C1533" s="3">
        <v>1529</v>
      </c>
      <c r="D1533" s="10">
        <v>20</v>
      </c>
      <c r="E1533" s="9">
        <v>19</v>
      </c>
      <c r="F1533" s="9">
        <v>1</v>
      </c>
      <c r="G1533" s="9" t="s">
        <v>318</v>
      </c>
      <c r="H1533" s="18">
        <v>0.1</v>
      </c>
      <c r="I1533">
        <v>4.028524218879781E-6</v>
      </c>
      <c r="J1533" s="18">
        <v>16.47</v>
      </c>
      <c r="K1533" s="18">
        <v>19.59</v>
      </c>
      <c r="L1533" s="18">
        <v>0.84073506891271055</v>
      </c>
      <c r="M1533" s="18">
        <v>22.06</v>
      </c>
      <c r="N1533" s="18">
        <v>1208.67</v>
      </c>
      <c r="O1533" s="18">
        <v>7.7800000000000011</v>
      </c>
      <c r="P1533" s="18">
        <v>0.83820224719101122</v>
      </c>
      <c r="Q1533" s="8">
        <v>18.649999999999999</v>
      </c>
      <c r="R1533" s="8">
        <v>20.75</v>
      </c>
      <c r="S1533" s="8">
        <v>22.25</v>
      </c>
      <c r="T1533" s="8">
        <v>23.1</v>
      </c>
      <c r="U1533" s="8">
        <v>23.9</v>
      </c>
      <c r="V1533" s="8">
        <v>24.2</v>
      </c>
      <c r="W1533" s="8">
        <v>24.25</v>
      </c>
      <c r="X1533" s="38" t="s">
        <v>222</v>
      </c>
      <c r="Y1533" s="8">
        <v>157.1</v>
      </c>
      <c r="Z1533" s="8">
        <v>157.1</v>
      </c>
      <c r="AA1533">
        <v>29795.56</v>
      </c>
      <c r="AB1533">
        <v>95642.07</v>
      </c>
      <c r="AC1533">
        <v>142987.29999999999</v>
      </c>
      <c r="AD1533">
        <v>147159.03</v>
      </c>
      <c r="AE1533">
        <v>154408.51999999999</v>
      </c>
      <c r="AF1533" s="38">
        <v>26653.38</v>
      </c>
      <c r="AG1533" s="38">
        <v>29795.56</v>
      </c>
    </row>
    <row r="1534" spans="2:33" x14ac:dyDescent="0.25">
      <c r="B1534" s="25">
        <v>40291</v>
      </c>
      <c r="C1534" s="3">
        <v>1530</v>
      </c>
      <c r="D1534" s="10">
        <v>20</v>
      </c>
      <c r="E1534" s="9">
        <v>18</v>
      </c>
      <c r="F1534" s="9">
        <v>2</v>
      </c>
      <c r="G1534" s="9" t="s">
        <v>318</v>
      </c>
      <c r="H1534" s="18">
        <v>0.1</v>
      </c>
      <c r="I1534">
        <v>4.028524218879781E-6</v>
      </c>
      <c r="J1534" s="18">
        <v>16.62</v>
      </c>
      <c r="K1534" s="18">
        <v>19.39</v>
      </c>
      <c r="L1534" s="18">
        <v>0.85714285714285721</v>
      </c>
      <c r="M1534" s="18">
        <v>22.08</v>
      </c>
      <c r="N1534" s="18">
        <v>1217.28</v>
      </c>
      <c r="O1534" s="18">
        <v>7.629999999999999</v>
      </c>
      <c r="P1534" s="18">
        <v>0.8314606741573034</v>
      </c>
      <c r="Q1534" s="8">
        <v>18.5</v>
      </c>
      <c r="R1534" s="8">
        <v>20.75</v>
      </c>
      <c r="S1534" s="8">
        <v>22.25</v>
      </c>
      <c r="T1534" s="8">
        <v>23.05</v>
      </c>
      <c r="U1534" s="8">
        <v>23.85</v>
      </c>
      <c r="V1534" s="8">
        <v>24.15</v>
      </c>
      <c r="W1534" s="8">
        <v>24.25</v>
      </c>
      <c r="X1534" s="38" t="s">
        <v>222</v>
      </c>
      <c r="Y1534" s="8">
        <v>156.80000000000001</v>
      </c>
      <c r="Z1534" s="8">
        <v>156.80000000000001</v>
      </c>
      <c r="AA1534">
        <v>29582.400000000001</v>
      </c>
      <c r="AB1534">
        <v>95642.46</v>
      </c>
      <c r="AC1534">
        <v>142955.87</v>
      </c>
      <c r="AD1534">
        <v>146842.20000000001</v>
      </c>
      <c r="AE1534">
        <v>154095.19</v>
      </c>
      <c r="AF1534" s="38">
        <v>26462.59</v>
      </c>
      <c r="AG1534" s="38">
        <v>29582.400000000001</v>
      </c>
    </row>
    <row r="1535" spans="2:33" x14ac:dyDescent="0.25">
      <c r="B1535" s="25">
        <v>40294</v>
      </c>
      <c r="C1535" s="3">
        <v>1531</v>
      </c>
      <c r="D1535" s="10">
        <v>20</v>
      </c>
      <c r="E1535" s="9">
        <v>17</v>
      </c>
      <c r="F1535" s="9">
        <v>3</v>
      </c>
      <c r="G1535" s="9" t="s">
        <v>318</v>
      </c>
      <c r="H1535" s="18">
        <v>0.1</v>
      </c>
      <c r="I1535">
        <v>1.2085621343693731E-5</v>
      </c>
      <c r="J1535" s="18">
        <v>17.47</v>
      </c>
      <c r="K1535" s="18">
        <v>19.86</v>
      </c>
      <c r="L1535" s="18">
        <v>0.87965760322255793</v>
      </c>
      <c r="M1535" s="18">
        <v>22.38</v>
      </c>
      <c r="N1535" s="18">
        <v>1212.05</v>
      </c>
      <c r="O1535" s="18">
        <v>6.7800000000000011</v>
      </c>
      <c r="P1535" s="18">
        <v>0.83518930957683746</v>
      </c>
      <c r="Q1535" s="8">
        <v>18.75</v>
      </c>
      <c r="R1535" s="8">
        <v>20.95</v>
      </c>
      <c r="S1535" s="8">
        <v>22.45</v>
      </c>
      <c r="T1535" s="8">
        <v>23.25</v>
      </c>
      <c r="U1535" s="8">
        <v>23.9</v>
      </c>
      <c r="V1535" s="8">
        <v>24.15</v>
      </c>
      <c r="W1535" s="8">
        <v>24.25</v>
      </c>
      <c r="X1535" s="38" t="s">
        <v>222</v>
      </c>
      <c r="Y1535" s="8">
        <v>157.70000000000002</v>
      </c>
      <c r="Z1535" s="8">
        <v>157.70000000000002</v>
      </c>
      <c r="AA1535">
        <v>29963.58</v>
      </c>
      <c r="AB1535">
        <v>96555.58</v>
      </c>
      <c r="AC1535">
        <v>144235.70000000001</v>
      </c>
      <c r="AD1535">
        <v>147968.9</v>
      </c>
      <c r="AE1535">
        <v>154572.99</v>
      </c>
      <c r="AF1535" s="38">
        <v>26803.25</v>
      </c>
      <c r="AG1535" s="38">
        <v>29963.58</v>
      </c>
    </row>
    <row r="1536" spans="2:33" x14ac:dyDescent="0.25">
      <c r="B1536" s="25">
        <v>40295</v>
      </c>
      <c r="C1536" s="3">
        <v>1532</v>
      </c>
      <c r="D1536" s="10">
        <v>20</v>
      </c>
      <c r="E1536" s="9">
        <v>16</v>
      </c>
      <c r="F1536" s="9">
        <v>4</v>
      </c>
      <c r="G1536" s="9" t="s">
        <v>318</v>
      </c>
      <c r="H1536" s="18">
        <v>0.1</v>
      </c>
      <c r="I1536">
        <v>4.1674654807088984E-6</v>
      </c>
      <c r="J1536" s="18">
        <v>22.81</v>
      </c>
      <c r="K1536" s="18">
        <v>22.72</v>
      </c>
      <c r="L1536" s="18">
        <v>1.0039612676056338</v>
      </c>
      <c r="M1536" s="18">
        <v>24.36</v>
      </c>
      <c r="N1536" s="18">
        <v>1183.71</v>
      </c>
      <c r="O1536" s="18">
        <v>2.490000000000002</v>
      </c>
      <c r="P1536" s="18">
        <v>0.89006342494714596</v>
      </c>
      <c r="Q1536" s="8">
        <v>21.05</v>
      </c>
      <c r="R1536" s="8">
        <v>22.4</v>
      </c>
      <c r="S1536" s="8">
        <v>23.65</v>
      </c>
      <c r="T1536" s="8">
        <v>24.35</v>
      </c>
      <c r="U1536" s="8">
        <v>25.05</v>
      </c>
      <c r="V1536" s="8">
        <v>25.2</v>
      </c>
      <c r="W1536" s="8">
        <v>25.3</v>
      </c>
      <c r="X1536" s="38" t="s">
        <v>222</v>
      </c>
      <c r="Y1536" s="8">
        <v>167</v>
      </c>
      <c r="Z1536" s="8">
        <v>167</v>
      </c>
      <c r="AA1536">
        <v>33289.519999999997</v>
      </c>
      <c r="AB1536">
        <v>102917.29</v>
      </c>
      <c r="AC1536">
        <v>151763.85999999999</v>
      </c>
      <c r="AD1536">
        <v>154994.56</v>
      </c>
      <c r="AE1536">
        <v>161686.15</v>
      </c>
      <c r="AF1536" s="38">
        <v>29778.29</v>
      </c>
      <c r="AG1536" s="38">
        <v>33289.519999999997</v>
      </c>
    </row>
    <row r="1537" spans="2:33" x14ac:dyDescent="0.25">
      <c r="B1537" s="25">
        <v>40296</v>
      </c>
      <c r="C1537" s="3">
        <v>1533</v>
      </c>
      <c r="D1537" s="10">
        <v>20</v>
      </c>
      <c r="E1537" s="9">
        <v>15</v>
      </c>
      <c r="F1537" s="9">
        <v>5</v>
      </c>
      <c r="G1537" s="9" t="s">
        <v>318</v>
      </c>
      <c r="H1537" s="18">
        <v>0.1</v>
      </c>
      <c r="I1537">
        <v>4.1674654807088984E-6</v>
      </c>
      <c r="J1537" s="18">
        <v>21.08</v>
      </c>
      <c r="K1537" s="18">
        <v>22.31</v>
      </c>
      <c r="L1537" s="18">
        <v>0.94486777229941732</v>
      </c>
      <c r="M1537" s="18">
        <v>24.2</v>
      </c>
      <c r="N1537" s="18">
        <v>1191.3599999999999</v>
      </c>
      <c r="O1537" s="18">
        <v>4.120000000000001</v>
      </c>
      <c r="P1537" s="18">
        <v>0.88510638297872346</v>
      </c>
      <c r="Q1537" s="8">
        <v>20.8</v>
      </c>
      <c r="R1537" s="8">
        <v>22.2</v>
      </c>
      <c r="S1537" s="8">
        <v>23.5</v>
      </c>
      <c r="T1537" s="8">
        <v>24.2</v>
      </c>
      <c r="U1537" s="8">
        <v>24.9</v>
      </c>
      <c r="V1537" s="8">
        <v>25.15</v>
      </c>
      <c r="W1537" s="8">
        <v>25.2</v>
      </c>
      <c r="X1537" s="38" t="s">
        <v>222</v>
      </c>
      <c r="Y1537" s="8">
        <v>165.95</v>
      </c>
      <c r="Z1537" s="8">
        <v>165.95</v>
      </c>
      <c r="AA1537">
        <v>32919.99</v>
      </c>
      <c r="AB1537">
        <v>102068.1</v>
      </c>
      <c r="AC1537">
        <v>150809</v>
      </c>
      <c r="AD1537">
        <v>154047.23000000001</v>
      </c>
      <c r="AE1537">
        <v>160957.66</v>
      </c>
      <c r="AF1537" s="38">
        <v>29447.61</v>
      </c>
      <c r="AG1537" s="38">
        <v>32919.99</v>
      </c>
    </row>
    <row r="1538" spans="2:33" x14ac:dyDescent="0.25">
      <c r="B1538" s="25">
        <v>40297</v>
      </c>
      <c r="C1538" s="3">
        <v>1534</v>
      </c>
      <c r="D1538" s="10">
        <v>20</v>
      </c>
      <c r="E1538" s="9">
        <v>14</v>
      </c>
      <c r="F1538" s="9">
        <v>6</v>
      </c>
      <c r="G1538" s="9" t="s">
        <v>318</v>
      </c>
      <c r="H1538" s="18">
        <v>0.1</v>
      </c>
      <c r="I1538">
        <v>4.1674654807088984E-6</v>
      </c>
      <c r="J1538" s="18">
        <v>18.440000000000001</v>
      </c>
      <c r="K1538" s="18">
        <v>20.96</v>
      </c>
      <c r="L1538" s="18">
        <v>0.87977099236641221</v>
      </c>
      <c r="M1538" s="18">
        <v>23.31</v>
      </c>
      <c r="N1538" s="18">
        <v>1206.78</v>
      </c>
      <c r="O1538" s="18">
        <v>6.5599999999999987</v>
      </c>
      <c r="P1538" s="18">
        <v>0.85249457700650755</v>
      </c>
      <c r="Q1538" s="8">
        <v>19.649999999999999</v>
      </c>
      <c r="R1538" s="8">
        <v>21.65</v>
      </c>
      <c r="S1538" s="8">
        <v>23.05</v>
      </c>
      <c r="T1538" s="8">
        <v>23.85</v>
      </c>
      <c r="U1538" s="8">
        <v>24.65</v>
      </c>
      <c r="V1538" s="8">
        <v>24.95</v>
      </c>
      <c r="W1538" s="8">
        <v>25</v>
      </c>
      <c r="X1538" s="38" t="s">
        <v>222</v>
      </c>
      <c r="Y1538" s="8">
        <v>162.79999999999998</v>
      </c>
      <c r="Z1538" s="8">
        <v>162.79999999999998</v>
      </c>
      <c r="AA1538">
        <v>31415.3</v>
      </c>
      <c r="AB1538">
        <v>99719.02</v>
      </c>
      <c r="AC1538">
        <v>148138.19</v>
      </c>
      <c r="AD1538">
        <v>152028.41</v>
      </c>
      <c r="AE1538">
        <v>159328.24</v>
      </c>
      <c r="AF1538" s="38">
        <v>28101.51</v>
      </c>
      <c r="AG1538" s="38">
        <v>31415.3</v>
      </c>
    </row>
    <row r="1539" spans="2:33" x14ac:dyDescent="0.25">
      <c r="B1539" s="25">
        <v>40298</v>
      </c>
      <c r="C1539" s="3">
        <v>1535</v>
      </c>
      <c r="D1539" s="10">
        <v>20</v>
      </c>
      <c r="E1539" s="9">
        <v>13</v>
      </c>
      <c r="F1539" s="9">
        <v>7</v>
      </c>
      <c r="G1539" s="9" t="s">
        <v>318</v>
      </c>
      <c r="H1539" s="18">
        <v>0.1</v>
      </c>
      <c r="I1539">
        <v>4.1674654807088984E-6</v>
      </c>
      <c r="J1539" s="18">
        <v>22.05</v>
      </c>
      <c r="K1539" s="18">
        <v>23.67</v>
      </c>
      <c r="L1539" s="18">
        <v>0.9315589353612167</v>
      </c>
      <c r="M1539" s="18">
        <v>25.26</v>
      </c>
      <c r="N1539" s="18">
        <v>1186.69</v>
      </c>
      <c r="O1539" s="18">
        <v>3.75</v>
      </c>
      <c r="P1539" s="18">
        <v>0.89626556016597514</v>
      </c>
      <c r="Q1539" s="8">
        <v>21.6</v>
      </c>
      <c r="R1539" s="8">
        <v>23</v>
      </c>
      <c r="S1539" s="8">
        <v>24.1</v>
      </c>
      <c r="T1539" s="8">
        <v>24.8</v>
      </c>
      <c r="U1539" s="8">
        <v>25.45</v>
      </c>
      <c r="V1539" s="8">
        <v>25.7</v>
      </c>
      <c r="W1539" s="8">
        <v>25.8</v>
      </c>
      <c r="X1539" s="38" t="s">
        <v>222</v>
      </c>
      <c r="Y1539" s="8">
        <v>170.45000000000002</v>
      </c>
      <c r="Z1539" s="8">
        <v>170.45000000000002</v>
      </c>
      <c r="AA1539">
        <v>34101.550000000003</v>
      </c>
      <c r="AB1539">
        <v>105326.94</v>
      </c>
      <c r="AC1539">
        <v>154583.74</v>
      </c>
      <c r="AD1539">
        <v>157683.64000000001</v>
      </c>
      <c r="AE1539">
        <v>164609.1</v>
      </c>
      <c r="AF1539" s="38">
        <v>30504.29</v>
      </c>
      <c r="AG1539" s="38">
        <v>34101.550000000003</v>
      </c>
    </row>
    <row r="1540" spans="2:33" x14ac:dyDescent="0.25">
      <c r="B1540" s="25">
        <v>40301</v>
      </c>
      <c r="C1540" s="3">
        <v>1536</v>
      </c>
      <c r="D1540" s="10">
        <v>20</v>
      </c>
      <c r="E1540" s="9">
        <v>12</v>
      </c>
      <c r="F1540" s="9">
        <v>8</v>
      </c>
      <c r="G1540" s="9" t="s">
        <v>318</v>
      </c>
      <c r="H1540" s="18">
        <v>0.1</v>
      </c>
      <c r="I1540">
        <v>1.2502448545781419E-5</v>
      </c>
      <c r="J1540" s="18">
        <v>20.190000000000001</v>
      </c>
      <c r="K1540" s="18">
        <v>22.58</v>
      </c>
      <c r="L1540" s="18">
        <v>0.89415411868910555</v>
      </c>
      <c r="M1540" s="18">
        <v>24.58</v>
      </c>
      <c r="N1540" s="18">
        <v>1202.26</v>
      </c>
      <c r="O1540" s="18">
        <v>5.3599999999999994</v>
      </c>
      <c r="P1540" s="18">
        <v>0.85983263598326365</v>
      </c>
      <c r="Q1540" s="8">
        <v>20.55</v>
      </c>
      <c r="R1540" s="8">
        <v>22.6</v>
      </c>
      <c r="S1540" s="8">
        <v>23.9</v>
      </c>
      <c r="T1540" s="8">
        <v>24.6</v>
      </c>
      <c r="U1540" s="8">
        <v>25.25</v>
      </c>
      <c r="V1540" s="8">
        <v>25.5</v>
      </c>
      <c r="W1540" s="8">
        <v>25.55</v>
      </c>
      <c r="X1540" s="38" t="s">
        <v>222</v>
      </c>
      <c r="Y1540" s="8">
        <v>167.95000000000002</v>
      </c>
      <c r="Z1540" s="8">
        <v>167.95000000000002</v>
      </c>
      <c r="AA1540">
        <v>32886.26</v>
      </c>
      <c r="AB1540">
        <v>103890.35</v>
      </c>
      <c r="AC1540">
        <v>153317.54999999999</v>
      </c>
      <c r="AD1540">
        <v>156427.16</v>
      </c>
      <c r="AE1540">
        <v>163274.45000000001</v>
      </c>
      <c r="AF1540" s="38">
        <v>29416.82</v>
      </c>
      <c r="AG1540" s="38">
        <v>32886.26</v>
      </c>
    </row>
    <row r="1541" spans="2:33" x14ac:dyDescent="0.25">
      <c r="B1541" s="25">
        <v>40302</v>
      </c>
      <c r="C1541" s="3">
        <v>1537</v>
      </c>
      <c r="D1541" s="10">
        <v>20</v>
      </c>
      <c r="E1541" s="9">
        <v>11</v>
      </c>
      <c r="F1541" s="9">
        <v>9</v>
      </c>
      <c r="G1541" s="9" t="s">
        <v>318</v>
      </c>
      <c r="H1541" s="18">
        <v>0.1</v>
      </c>
      <c r="I1541">
        <v>4.5842999230050197E-6</v>
      </c>
      <c r="J1541" s="18">
        <v>23.84</v>
      </c>
      <c r="K1541" s="18">
        <v>25.07</v>
      </c>
      <c r="L1541" s="18">
        <v>0.95093737534902267</v>
      </c>
      <c r="M1541" s="18">
        <v>26.57</v>
      </c>
      <c r="N1541" s="18">
        <v>1173.5999999999999</v>
      </c>
      <c r="O1541" s="18">
        <v>2.9600000000000009</v>
      </c>
      <c r="P1541" s="18">
        <v>0.8984375</v>
      </c>
      <c r="Q1541" s="8">
        <v>23</v>
      </c>
      <c r="R1541" s="8">
        <v>24.45</v>
      </c>
      <c r="S1541" s="8">
        <v>25.6</v>
      </c>
      <c r="T1541" s="8">
        <v>26.1</v>
      </c>
      <c r="U1541" s="8">
        <v>26.55</v>
      </c>
      <c r="V1541" s="8">
        <v>26.65</v>
      </c>
      <c r="W1541" s="8">
        <v>26.8</v>
      </c>
      <c r="X1541" s="38" t="s">
        <v>222</v>
      </c>
      <c r="Y1541" s="8">
        <v>179.15</v>
      </c>
      <c r="Z1541" s="8">
        <v>179.15</v>
      </c>
      <c r="AA1541">
        <v>36225.199999999997</v>
      </c>
      <c r="AB1541">
        <v>111878.08</v>
      </c>
      <c r="AC1541">
        <v>163511.99</v>
      </c>
      <c r="AD1541">
        <v>165288.47</v>
      </c>
      <c r="AE1541">
        <v>171543.69</v>
      </c>
      <c r="AF1541" s="38">
        <v>32403.37</v>
      </c>
      <c r="AG1541" s="38">
        <v>36225.199999999997</v>
      </c>
    </row>
    <row r="1542" spans="2:33" x14ac:dyDescent="0.25">
      <c r="B1542" s="25">
        <v>40303</v>
      </c>
      <c r="C1542" s="3">
        <v>1538</v>
      </c>
      <c r="D1542" s="10">
        <v>20</v>
      </c>
      <c r="E1542" s="9">
        <v>10</v>
      </c>
      <c r="F1542" s="9">
        <v>10</v>
      </c>
      <c r="G1542" s="9" t="s">
        <v>318</v>
      </c>
      <c r="H1542" s="18">
        <v>0.1</v>
      </c>
      <c r="I1542">
        <v>4.5842999230050197E-6</v>
      </c>
      <c r="J1542" s="18">
        <v>24.91</v>
      </c>
      <c r="K1542" s="18">
        <v>26.37</v>
      </c>
      <c r="L1542" s="18">
        <v>0.94463405384907084</v>
      </c>
      <c r="M1542" s="18">
        <v>27.74</v>
      </c>
      <c r="N1542" s="18">
        <v>1165.8699999999999</v>
      </c>
      <c r="O1542" s="18">
        <v>2.7399999999999984</v>
      </c>
      <c r="P1542" s="18">
        <v>0.91477272727272729</v>
      </c>
      <c r="Q1542" s="8">
        <v>24.15</v>
      </c>
      <c r="R1542" s="8">
        <v>25.45</v>
      </c>
      <c r="S1542" s="8">
        <v>26.4</v>
      </c>
      <c r="T1542" s="8">
        <v>26.85</v>
      </c>
      <c r="U1542" s="8">
        <v>27.4</v>
      </c>
      <c r="V1542" s="8">
        <v>27.6</v>
      </c>
      <c r="W1542" s="8">
        <v>27.65</v>
      </c>
      <c r="X1542" s="38" t="s">
        <v>222</v>
      </c>
      <c r="Y1542" s="8">
        <v>185.5</v>
      </c>
      <c r="Z1542" s="8">
        <v>185.5</v>
      </c>
      <c r="AA1542">
        <v>37866.76</v>
      </c>
      <c r="AB1542">
        <v>115902.18</v>
      </c>
      <c r="AC1542">
        <v>168414.94</v>
      </c>
      <c r="AD1542">
        <v>170312.24</v>
      </c>
      <c r="AE1542">
        <v>177144.14</v>
      </c>
      <c r="AF1542" s="38">
        <v>33871.589999999997</v>
      </c>
      <c r="AG1542" s="38">
        <v>37866.76</v>
      </c>
    </row>
    <row r="1543" spans="2:33" x14ac:dyDescent="0.25">
      <c r="B1543" s="25">
        <v>40304</v>
      </c>
      <c r="C1543" s="3">
        <v>1539</v>
      </c>
      <c r="D1543" s="10">
        <v>20</v>
      </c>
      <c r="E1543" s="9">
        <v>9</v>
      </c>
      <c r="F1543" s="9">
        <v>11</v>
      </c>
      <c r="G1543" s="9" t="s">
        <v>318</v>
      </c>
      <c r="H1543" s="18">
        <v>0.1</v>
      </c>
      <c r="I1543">
        <v>4.5842999230050197E-6</v>
      </c>
      <c r="J1543" s="18">
        <v>32.799999999999997</v>
      </c>
      <c r="K1543" s="18">
        <v>26.37</v>
      </c>
      <c r="L1543" s="18">
        <v>1.2438376943496396</v>
      </c>
      <c r="M1543" s="18">
        <v>31.02</v>
      </c>
      <c r="N1543" s="18">
        <v>1128.1500000000001</v>
      </c>
      <c r="O1543" s="18">
        <v>-3.0999999999999979</v>
      </c>
      <c r="P1543" s="18">
        <v>0.9965870307167235</v>
      </c>
      <c r="Q1543" s="8">
        <v>29.2</v>
      </c>
      <c r="R1543" s="8">
        <v>29.1</v>
      </c>
      <c r="S1543" s="8">
        <v>29.3</v>
      </c>
      <c r="T1543" s="8">
        <v>29.3</v>
      </c>
      <c r="U1543" s="8">
        <v>29.95</v>
      </c>
      <c r="V1543" s="8">
        <v>29.65</v>
      </c>
      <c r="W1543" s="8">
        <v>29.7</v>
      </c>
      <c r="X1543" s="38" t="s">
        <v>222</v>
      </c>
      <c r="Y1543" s="8">
        <v>206.2</v>
      </c>
      <c r="Z1543" s="8">
        <v>206.2</v>
      </c>
      <c r="AA1543">
        <v>44384.92</v>
      </c>
      <c r="AB1543">
        <v>130350.04</v>
      </c>
      <c r="AC1543">
        <v>185179.78</v>
      </c>
      <c r="AD1543">
        <v>186025.47</v>
      </c>
      <c r="AE1543">
        <v>191847.77</v>
      </c>
      <c r="AF1543" s="38">
        <v>39701.89</v>
      </c>
      <c r="AG1543" s="38">
        <v>44384.92</v>
      </c>
    </row>
    <row r="1544" spans="2:33" x14ac:dyDescent="0.25">
      <c r="B1544" s="25">
        <v>40305</v>
      </c>
      <c r="C1544" s="3">
        <v>1540</v>
      </c>
      <c r="D1544" s="10">
        <v>20</v>
      </c>
      <c r="E1544" s="9">
        <v>8</v>
      </c>
      <c r="F1544" s="9">
        <v>-8</v>
      </c>
      <c r="G1544" s="9" t="s">
        <v>318</v>
      </c>
      <c r="H1544" s="18">
        <v>0.1</v>
      </c>
      <c r="I1544">
        <v>4.5842999230050197E-6</v>
      </c>
      <c r="J1544" s="18">
        <v>40.950000000000003</v>
      </c>
      <c r="K1544" s="18">
        <v>36.619999999999997</v>
      </c>
      <c r="L1544" s="18">
        <v>1.1182413981430914</v>
      </c>
      <c r="M1544" s="18">
        <v>35.299999999999997</v>
      </c>
      <c r="N1544" s="18">
        <v>1110.8800000000001</v>
      </c>
      <c r="O1544" s="18">
        <v>-10.100000000000001</v>
      </c>
      <c r="P1544" s="18">
        <v>1.0663430420711975</v>
      </c>
      <c r="Q1544" s="8">
        <v>32.950000000000003</v>
      </c>
      <c r="R1544" s="8">
        <v>30.95</v>
      </c>
      <c r="S1544" s="8">
        <v>30.9</v>
      </c>
      <c r="T1544" s="8">
        <v>30.75</v>
      </c>
      <c r="U1544" s="8">
        <v>31.1</v>
      </c>
      <c r="V1544" s="8">
        <v>31</v>
      </c>
      <c r="W1544" s="8">
        <v>30.85</v>
      </c>
      <c r="X1544" s="38" t="s">
        <v>222</v>
      </c>
      <c r="Y1544" s="8">
        <v>218.5</v>
      </c>
      <c r="Z1544" s="8">
        <v>218.5</v>
      </c>
      <c r="AA1544">
        <v>48360.57</v>
      </c>
      <c r="AB1544">
        <v>137934.32</v>
      </c>
      <c r="AC1544">
        <v>194724.02</v>
      </c>
      <c r="AD1544">
        <v>193983.63</v>
      </c>
      <c r="AE1544">
        <v>199962.47</v>
      </c>
      <c r="AF1544" s="38">
        <v>43257.89</v>
      </c>
      <c r="AG1544" s="38">
        <v>48360.57</v>
      </c>
    </row>
    <row r="1545" spans="2:33" x14ac:dyDescent="0.25">
      <c r="B1545" s="25">
        <v>40308</v>
      </c>
      <c r="C1545" s="3">
        <v>1541</v>
      </c>
      <c r="D1545" s="10">
        <v>20</v>
      </c>
      <c r="E1545" s="9">
        <v>7</v>
      </c>
      <c r="F1545" s="9">
        <v>-7</v>
      </c>
      <c r="G1545" s="9" t="s">
        <v>318</v>
      </c>
      <c r="H1545" s="18">
        <v>0.1</v>
      </c>
      <c r="I1545">
        <v>1.3752962816582226E-5</v>
      </c>
      <c r="J1545" s="18">
        <v>28.84</v>
      </c>
      <c r="K1545" s="18">
        <v>28.98</v>
      </c>
      <c r="L1545" s="18">
        <v>0.99516908212560384</v>
      </c>
      <c r="M1545" s="18">
        <v>29.98</v>
      </c>
      <c r="N1545" s="18">
        <v>1159.73</v>
      </c>
      <c r="O1545" s="18">
        <v>-0.44000000000000128</v>
      </c>
      <c r="P1545" s="18">
        <v>0.98563734290843796</v>
      </c>
      <c r="Q1545" s="8">
        <v>27.45</v>
      </c>
      <c r="R1545" s="8">
        <v>27.05</v>
      </c>
      <c r="S1545" s="8">
        <v>27.85</v>
      </c>
      <c r="T1545" s="8">
        <v>27.9</v>
      </c>
      <c r="U1545" s="8">
        <v>28.4</v>
      </c>
      <c r="V1545" s="8">
        <v>28.55</v>
      </c>
      <c r="W1545" s="8">
        <v>28.4</v>
      </c>
      <c r="X1545" s="38" t="s">
        <v>222</v>
      </c>
      <c r="Y1545" s="8">
        <v>195.60000000000002</v>
      </c>
      <c r="Z1545" s="8">
        <v>195.60000000000002</v>
      </c>
      <c r="AA1545">
        <v>41546.44</v>
      </c>
      <c r="AB1545">
        <v>123001.79</v>
      </c>
      <c r="AC1545">
        <v>176267.35</v>
      </c>
      <c r="AD1545">
        <v>176749.92</v>
      </c>
      <c r="AE1545">
        <v>183307.96</v>
      </c>
      <c r="AF1545" s="38">
        <v>37162.15</v>
      </c>
      <c r="AG1545" s="38">
        <v>41546.44</v>
      </c>
    </row>
    <row r="1546" spans="2:33" x14ac:dyDescent="0.25">
      <c r="B1546" s="25">
        <v>40309</v>
      </c>
      <c r="C1546" s="3">
        <v>1542</v>
      </c>
      <c r="D1546" s="10">
        <v>20</v>
      </c>
      <c r="E1546" s="9">
        <v>6</v>
      </c>
      <c r="F1546" s="9">
        <v>-6</v>
      </c>
      <c r="G1546" s="9" t="s">
        <v>318</v>
      </c>
      <c r="H1546" s="18">
        <v>0.1</v>
      </c>
      <c r="I1546">
        <v>4.3064085186728107E-6</v>
      </c>
      <c r="J1546" s="18">
        <v>28.32</v>
      </c>
      <c r="K1546" s="18">
        <v>28.87</v>
      </c>
      <c r="L1546" s="18">
        <v>0.98094908209213716</v>
      </c>
      <c r="M1546" s="18">
        <v>30.61</v>
      </c>
      <c r="N1546" s="18">
        <v>1155.79</v>
      </c>
      <c r="O1546" s="18">
        <v>0.28000000000000114</v>
      </c>
      <c r="P1546" s="18">
        <v>0.98188405797101452</v>
      </c>
      <c r="Q1546" s="8">
        <v>27.1</v>
      </c>
      <c r="R1546" s="8">
        <v>27.05</v>
      </c>
      <c r="S1546" s="8">
        <v>27.6</v>
      </c>
      <c r="T1546" s="8">
        <v>27.8</v>
      </c>
      <c r="U1546" s="8">
        <v>28.45</v>
      </c>
      <c r="V1546" s="8">
        <v>28.6</v>
      </c>
      <c r="W1546" s="8">
        <v>28.6</v>
      </c>
      <c r="X1546" s="38" t="s">
        <v>222</v>
      </c>
      <c r="Y1546" s="8">
        <v>195.2</v>
      </c>
      <c r="Z1546" s="8">
        <v>195.2</v>
      </c>
      <c r="AA1546">
        <v>41386.06</v>
      </c>
      <c r="AB1546">
        <v>122222.7</v>
      </c>
      <c r="AC1546">
        <v>175351.53</v>
      </c>
      <c r="AD1546">
        <v>176781.96</v>
      </c>
      <c r="AE1546">
        <v>183760.56</v>
      </c>
      <c r="AF1546" s="38">
        <v>37018.53</v>
      </c>
      <c r="AG1546" s="38">
        <v>41386.06</v>
      </c>
    </row>
    <row r="1547" spans="2:33" x14ac:dyDescent="0.25">
      <c r="B1547" s="25">
        <v>40310</v>
      </c>
      <c r="C1547" s="3">
        <v>1543</v>
      </c>
      <c r="D1547" s="10">
        <v>20</v>
      </c>
      <c r="E1547" s="9">
        <v>5</v>
      </c>
      <c r="F1547" s="9">
        <v>-5</v>
      </c>
      <c r="G1547" s="9" t="s">
        <v>318</v>
      </c>
      <c r="H1547" s="18">
        <v>0.1</v>
      </c>
      <c r="I1547">
        <v>4.3064085186728107E-6</v>
      </c>
      <c r="J1547" s="18">
        <v>25.52</v>
      </c>
      <c r="K1547" s="18">
        <v>26.65</v>
      </c>
      <c r="L1547" s="18">
        <v>0.95759849906191374</v>
      </c>
      <c r="M1547" s="18">
        <v>27.9</v>
      </c>
      <c r="N1547" s="18">
        <v>1171.67</v>
      </c>
      <c r="O1547" s="18">
        <v>2.2800000000000011</v>
      </c>
      <c r="P1547" s="18">
        <v>0.94886363636363646</v>
      </c>
      <c r="Q1547" s="8">
        <v>25.05</v>
      </c>
      <c r="R1547" s="8">
        <v>25.8</v>
      </c>
      <c r="S1547" s="8">
        <v>26.4</v>
      </c>
      <c r="T1547" s="8">
        <v>26.7</v>
      </c>
      <c r="U1547" s="8">
        <v>27.5</v>
      </c>
      <c r="V1547" s="8">
        <v>27.7</v>
      </c>
      <c r="W1547" s="8">
        <v>27.8</v>
      </c>
      <c r="X1547" s="38" t="s">
        <v>222</v>
      </c>
      <c r="Y1547" s="8">
        <v>186.95</v>
      </c>
      <c r="Z1547" s="8">
        <v>186.95</v>
      </c>
      <c r="AA1547">
        <v>39168.79</v>
      </c>
      <c r="AB1547">
        <v>116826.96</v>
      </c>
      <c r="AC1547">
        <v>168243.44</v>
      </c>
      <c r="AD1547">
        <v>170611.37</v>
      </c>
      <c r="AE1547">
        <v>177901.23</v>
      </c>
      <c r="AF1547" s="38">
        <v>35035.089999999997</v>
      </c>
      <c r="AG1547" s="38">
        <v>39168.79</v>
      </c>
    </row>
    <row r="1548" spans="2:33" x14ac:dyDescent="0.25">
      <c r="B1548" s="25">
        <v>40311</v>
      </c>
      <c r="C1548" s="3">
        <v>1544</v>
      </c>
      <c r="D1548" s="10">
        <v>20</v>
      </c>
      <c r="E1548" s="9">
        <v>4</v>
      </c>
      <c r="F1548" s="9">
        <v>-4</v>
      </c>
      <c r="G1548" s="9" t="s">
        <v>318</v>
      </c>
      <c r="H1548" s="18">
        <v>0.1</v>
      </c>
      <c r="I1548">
        <v>4.3064085186728107E-6</v>
      </c>
      <c r="J1548" s="18">
        <v>26.68</v>
      </c>
      <c r="K1548" s="18">
        <v>27.61</v>
      </c>
      <c r="L1548" s="18">
        <v>0.96631655197392252</v>
      </c>
      <c r="M1548" s="18">
        <v>28.33</v>
      </c>
      <c r="N1548" s="18">
        <v>1157.44</v>
      </c>
      <c r="O1548" s="18">
        <v>1.0700000000000003</v>
      </c>
      <c r="P1548" s="18">
        <v>0.96635514018691593</v>
      </c>
      <c r="Q1548" s="8">
        <v>25.85</v>
      </c>
      <c r="R1548" s="8">
        <v>26.4</v>
      </c>
      <c r="S1548" s="8">
        <v>26.75</v>
      </c>
      <c r="T1548" s="8">
        <v>26.8</v>
      </c>
      <c r="U1548" s="8">
        <v>27.6</v>
      </c>
      <c r="V1548" s="8">
        <v>27.75</v>
      </c>
      <c r="W1548" s="8">
        <v>27.75</v>
      </c>
      <c r="X1548" s="38" t="s">
        <v>222</v>
      </c>
      <c r="Y1548" s="8">
        <v>188.9</v>
      </c>
      <c r="Z1548" s="8">
        <v>188.9</v>
      </c>
      <c r="AA1548">
        <v>40146.269999999997</v>
      </c>
      <c r="AB1548">
        <v>118605.65</v>
      </c>
      <c r="AC1548">
        <v>169191.48</v>
      </c>
      <c r="AD1548">
        <v>171236.14</v>
      </c>
      <c r="AE1548">
        <v>178181.38</v>
      </c>
      <c r="AF1548" s="38">
        <v>35909.26</v>
      </c>
      <c r="AG1548" s="38">
        <v>40146.269999999997</v>
      </c>
    </row>
    <row r="1549" spans="2:33" x14ac:dyDescent="0.25">
      <c r="B1549" s="25">
        <v>40312</v>
      </c>
      <c r="C1549" s="3">
        <v>1545</v>
      </c>
      <c r="D1549" s="10">
        <v>20</v>
      </c>
      <c r="E1549" s="9">
        <v>3</v>
      </c>
      <c r="F1549" s="9">
        <v>-3</v>
      </c>
      <c r="G1549" s="9" t="s">
        <v>318</v>
      </c>
      <c r="H1549" s="18">
        <v>0.1</v>
      </c>
      <c r="I1549">
        <v>4.3064085186728107E-6</v>
      </c>
      <c r="J1549" s="18">
        <v>31.24</v>
      </c>
      <c r="K1549" s="18">
        <v>30.8</v>
      </c>
      <c r="L1549" s="18">
        <v>1.0142857142857142</v>
      </c>
      <c r="M1549" s="18">
        <v>30.8</v>
      </c>
      <c r="N1549" s="18">
        <v>1135.68</v>
      </c>
      <c r="O1549" s="18">
        <v>-2.139999999999997</v>
      </c>
      <c r="P1549" s="18">
        <v>1.0469565217391306</v>
      </c>
      <c r="Q1549" s="8">
        <v>30.1</v>
      </c>
      <c r="R1549" s="8">
        <v>28.75</v>
      </c>
      <c r="S1549" s="8">
        <v>28.75</v>
      </c>
      <c r="T1549" s="8">
        <v>28.4</v>
      </c>
      <c r="U1549" s="8">
        <v>29.15</v>
      </c>
      <c r="V1549" s="8">
        <v>29.2</v>
      </c>
      <c r="W1549" s="8">
        <v>29.1</v>
      </c>
      <c r="X1549" s="38" t="s">
        <v>222</v>
      </c>
      <c r="Y1549" s="8">
        <v>203.45</v>
      </c>
      <c r="Z1549" s="8">
        <v>203.45</v>
      </c>
      <c r="AA1549">
        <v>44166.03</v>
      </c>
      <c r="AB1549">
        <v>127724.55</v>
      </c>
      <c r="AC1549">
        <v>179674.91</v>
      </c>
      <c r="AD1549">
        <v>180942.13</v>
      </c>
      <c r="AE1549">
        <v>187605.9</v>
      </c>
      <c r="AF1549" s="38">
        <v>39504.620000000003</v>
      </c>
      <c r="AG1549" s="38">
        <v>44166.03</v>
      </c>
    </row>
    <row r="1550" spans="2:33" x14ac:dyDescent="0.25">
      <c r="B1550" s="25">
        <v>40315</v>
      </c>
      <c r="C1550" s="3">
        <v>1546</v>
      </c>
      <c r="D1550" s="10">
        <v>20</v>
      </c>
      <c r="E1550" s="9">
        <v>2</v>
      </c>
      <c r="F1550" s="9">
        <v>-2</v>
      </c>
      <c r="G1550" s="9" t="s">
        <v>318</v>
      </c>
      <c r="H1550" s="18">
        <v>0.1</v>
      </c>
      <c r="I1550">
        <v>1.2919281191958731E-5</v>
      </c>
      <c r="J1550" s="18">
        <v>30.84</v>
      </c>
      <c r="K1550" s="18">
        <v>30.51</v>
      </c>
      <c r="L1550" s="18">
        <v>1.0108161258603736</v>
      </c>
      <c r="M1550" s="18">
        <v>30.72</v>
      </c>
      <c r="N1550" s="18">
        <v>1136.94</v>
      </c>
      <c r="O1550" s="18">
        <v>-1.1900000000000013</v>
      </c>
      <c r="P1550" s="18">
        <v>1.0376712328767124</v>
      </c>
      <c r="Q1550" s="8">
        <v>30.3</v>
      </c>
      <c r="R1550" s="8">
        <v>29</v>
      </c>
      <c r="S1550" s="8">
        <v>29.2</v>
      </c>
      <c r="T1550" s="8">
        <v>28.9</v>
      </c>
      <c r="U1550" s="8">
        <v>29.6</v>
      </c>
      <c r="V1550" s="8">
        <v>29.7</v>
      </c>
      <c r="W1550" s="8">
        <v>29.65</v>
      </c>
      <c r="X1550" s="38" t="s">
        <v>222</v>
      </c>
      <c r="Y1550" s="8">
        <v>206.35</v>
      </c>
      <c r="Z1550" s="8">
        <v>206.35</v>
      </c>
      <c r="AA1550">
        <v>44541.21</v>
      </c>
      <c r="AB1550">
        <v>129636.52</v>
      </c>
      <c r="AC1550">
        <v>182805.03</v>
      </c>
      <c r="AD1550">
        <v>183776.06</v>
      </c>
      <c r="AE1550">
        <v>190818.11</v>
      </c>
      <c r="AF1550" s="38">
        <v>39839.69</v>
      </c>
      <c r="AG1550" s="38">
        <v>44541.21</v>
      </c>
    </row>
    <row r="1551" spans="2:33" x14ac:dyDescent="0.25">
      <c r="B1551" s="25">
        <v>40316</v>
      </c>
      <c r="C1551" s="3">
        <v>1547</v>
      </c>
      <c r="D1551" s="10">
        <v>20</v>
      </c>
      <c r="E1551" s="9">
        <v>1</v>
      </c>
      <c r="F1551" s="9">
        <v>-1</v>
      </c>
      <c r="G1551" s="9" t="s">
        <v>318</v>
      </c>
      <c r="H1551" s="18">
        <v>0.1</v>
      </c>
      <c r="I1551">
        <v>4.4453533327715178E-6</v>
      </c>
      <c r="J1551" s="18">
        <v>33.549999999999997</v>
      </c>
      <c r="K1551" s="18">
        <v>32.81</v>
      </c>
      <c r="L1551" s="18">
        <v>1.0225540993599511</v>
      </c>
      <c r="M1551" s="18">
        <v>32.69</v>
      </c>
      <c r="N1551" s="18">
        <v>1120.8</v>
      </c>
      <c r="O1551" s="18">
        <v>-3.1999999999999957</v>
      </c>
      <c r="P1551" s="18">
        <v>1.0582524271844662</v>
      </c>
      <c r="Q1551" s="8">
        <v>32.700000000000003</v>
      </c>
      <c r="R1551" s="8">
        <v>30.95</v>
      </c>
      <c r="S1551" s="8">
        <v>30.9</v>
      </c>
      <c r="T1551" s="8">
        <v>30.45</v>
      </c>
      <c r="U1551" s="8">
        <v>30.9</v>
      </c>
      <c r="V1551" s="8">
        <v>30.55</v>
      </c>
      <c r="W1551" s="8">
        <v>30.35</v>
      </c>
      <c r="X1551" s="38" t="s">
        <v>222</v>
      </c>
      <c r="Y1551" s="8">
        <v>216.8</v>
      </c>
      <c r="Z1551" s="8">
        <v>216.8</v>
      </c>
      <c r="AA1551">
        <v>47564.2</v>
      </c>
      <c r="AB1551">
        <v>137242.53</v>
      </c>
      <c r="AC1551">
        <v>192652.59</v>
      </c>
      <c r="AD1551">
        <v>191935.38</v>
      </c>
      <c r="AE1551">
        <v>197026.65</v>
      </c>
      <c r="AF1551" s="38">
        <v>42543.42</v>
      </c>
      <c r="AG1551" s="38">
        <v>47564.2</v>
      </c>
    </row>
    <row r="1552" spans="2:33" x14ac:dyDescent="0.25">
      <c r="B1552" s="25">
        <v>40317</v>
      </c>
      <c r="C1552" s="3">
        <v>1548</v>
      </c>
      <c r="D1552" s="10">
        <v>19</v>
      </c>
      <c r="E1552" s="9">
        <v>19</v>
      </c>
      <c r="F1552" s="9">
        <v>0</v>
      </c>
      <c r="G1552" s="9" t="s">
        <v>319</v>
      </c>
      <c r="H1552" s="18">
        <v>0.1</v>
      </c>
      <c r="I1552">
        <v>4.4453533327715178E-6</v>
      </c>
      <c r="J1552" s="18">
        <v>35.32</v>
      </c>
      <c r="K1552" s="18">
        <v>34.18</v>
      </c>
      <c r="L1552" s="18">
        <v>1.0333528379169106</v>
      </c>
      <c r="M1552" s="18">
        <v>33.81</v>
      </c>
      <c r="N1552" s="18">
        <v>1115.05</v>
      </c>
      <c r="O1552" s="18">
        <v>-4.4200000000000017</v>
      </c>
      <c r="P1552" s="18">
        <v>1.0160513643659712</v>
      </c>
      <c r="Q1552" s="8">
        <v>31.65</v>
      </c>
      <c r="R1552" s="8">
        <v>32.049999999999997</v>
      </c>
      <c r="S1552" s="8">
        <v>31.15</v>
      </c>
      <c r="T1552" s="8">
        <v>31.75</v>
      </c>
      <c r="U1552" s="8">
        <v>31.45</v>
      </c>
      <c r="V1552" s="8">
        <v>31.15</v>
      </c>
      <c r="W1552" s="8">
        <v>30.9</v>
      </c>
      <c r="X1552" s="38" t="s">
        <v>222</v>
      </c>
      <c r="Y1552" s="8">
        <v>220.1</v>
      </c>
      <c r="Z1552" s="8">
        <v>220.1</v>
      </c>
      <c r="AA1552">
        <v>48640.18</v>
      </c>
      <c r="AB1552">
        <v>142350.87</v>
      </c>
      <c r="AC1552">
        <v>197082.23999999999</v>
      </c>
      <c r="AD1552">
        <v>197216.01</v>
      </c>
      <c r="AE1552">
        <v>202500.49</v>
      </c>
      <c r="AF1552" s="38">
        <v>43505.63</v>
      </c>
      <c r="AG1552" s="38">
        <v>48640.18</v>
      </c>
    </row>
    <row r="1553" spans="2:33" x14ac:dyDescent="0.25">
      <c r="B1553" s="25">
        <v>40318</v>
      </c>
      <c r="C1553" s="3">
        <v>1549</v>
      </c>
      <c r="D1553" s="10">
        <v>19</v>
      </c>
      <c r="E1553" s="9">
        <v>18</v>
      </c>
      <c r="F1553" s="9">
        <v>1</v>
      </c>
      <c r="G1553" s="9" t="s">
        <v>319</v>
      </c>
      <c r="H1553" s="18">
        <v>0.1</v>
      </c>
      <c r="I1553">
        <v>4.4453533327715178E-6</v>
      </c>
      <c r="J1553" s="18">
        <v>45.79</v>
      </c>
      <c r="K1553" s="18">
        <v>40.83</v>
      </c>
      <c r="L1553" s="18">
        <v>1.1214793044330149</v>
      </c>
      <c r="M1553" s="18">
        <v>38.83</v>
      </c>
      <c r="N1553" s="18">
        <v>1071.5899999999999</v>
      </c>
      <c r="O1553" s="18">
        <v>-12.89</v>
      </c>
      <c r="P1553" s="18">
        <v>1.0573529411764706</v>
      </c>
      <c r="Q1553" s="8">
        <v>35.950000000000003</v>
      </c>
      <c r="R1553" s="8">
        <v>35.700000000000003</v>
      </c>
      <c r="S1553" s="8">
        <v>34</v>
      </c>
      <c r="T1553" s="8">
        <v>34.299999999999997</v>
      </c>
      <c r="U1553" s="8">
        <v>33.799999999999997</v>
      </c>
      <c r="V1553" s="8">
        <v>33.299999999999997</v>
      </c>
      <c r="W1553" s="8">
        <v>32.9</v>
      </c>
      <c r="X1553" s="38" t="s">
        <v>222</v>
      </c>
      <c r="Y1553" s="8">
        <v>239.95000000000002</v>
      </c>
      <c r="Z1553" s="8">
        <v>239.95000000000002</v>
      </c>
      <c r="AA1553">
        <v>55191.77</v>
      </c>
      <c r="AB1553">
        <v>158399.78</v>
      </c>
      <c r="AC1553">
        <v>214996.66</v>
      </c>
      <c r="AD1553">
        <v>212998.75</v>
      </c>
      <c r="AE1553">
        <v>217577.61</v>
      </c>
      <c r="AF1553" s="38">
        <v>49365.42</v>
      </c>
      <c r="AG1553" s="38">
        <v>55191.77</v>
      </c>
    </row>
    <row r="1554" spans="2:33" x14ac:dyDescent="0.25">
      <c r="B1554" s="25">
        <v>40319</v>
      </c>
      <c r="C1554" s="3">
        <v>1550</v>
      </c>
      <c r="D1554" s="10">
        <v>19</v>
      </c>
      <c r="E1554" s="9">
        <v>17</v>
      </c>
      <c r="F1554" s="9">
        <v>2</v>
      </c>
      <c r="G1554" s="9" t="s">
        <v>319</v>
      </c>
      <c r="H1554" s="18">
        <v>0.1</v>
      </c>
      <c r="I1554">
        <v>4.4453533327715178E-6</v>
      </c>
      <c r="J1554" s="18">
        <v>40.1</v>
      </c>
      <c r="K1554" s="18">
        <v>37.4</v>
      </c>
      <c r="L1554" s="18">
        <v>1.072192513368984</v>
      </c>
      <c r="M1554" s="18">
        <v>36.869999999999997</v>
      </c>
      <c r="N1554" s="18">
        <v>1087.69</v>
      </c>
      <c r="O1554" s="18">
        <v>-7.2000000000000028</v>
      </c>
      <c r="P1554" s="18">
        <v>1.0483870967741935</v>
      </c>
      <c r="Q1554" s="8">
        <v>35.75</v>
      </c>
      <c r="R1554" s="8">
        <v>35.700000000000003</v>
      </c>
      <c r="S1554" s="8">
        <v>34.1</v>
      </c>
      <c r="T1554" s="8">
        <v>34.35</v>
      </c>
      <c r="U1554" s="8">
        <v>33.799999999999997</v>
      </c>
      <c r="V1554" s="8">
        <v>33.4</v>
      </c>
      <c r="W1554" s="8">
        <v>32.9</v>
      </c>
      <c r="X1554" s="38" t="s">
        <v>222</v>
      </c>
      <c r="Y1554" s="8">
        <v>240</v>
      </c>
      <c r="Z1554" s="8">
        <v>240</v>
      </c>
      <c r="AA1554">
        <v>54917.09</v>
      </c>
      <c r="AB1554">
        <v>158447.42000000001</v>
      </c>
      <c r="AC1554">
        <v>215596.12</v>
      </c>
      <c r="AD1554">
        <v>213277.93</v>
      </c>
      <c r="AE1554">
        <v>217889.6</v>
      </c>
      <c r="AF1554" s="38">
        <v>49119.519999999997</v>
      </c>
      <c r="AG1554" s="38">
        <v>54917.09</v>
      </c>
    </row>
    <row r="1555" spans="2:33" x14ac:dyDescent="0.25">
      <c r="B1555" s="25">
        <v>40322</v>
      </c>
      <c r="C1555" s="3">
        <v>1551</v>
      </c>
      <c r="D1555" s="10">
        <v>19</v>
      </c>
      <c r="E1555" s="9">
        <v>16</v>
      </c>
      <c r="F1555" s="9">
        <v>3</v>
      </c>
      <c r="G1555" s="9" t="s">
        <v>319</v>
      </c>
      <c r="H1555" s="18">
        <v>0.1</v>
      </c>
      <c r="I1555">
        <v>1.3336119282003622E-5</v>
      </c>
      <c r="J1555" s="18">
        <v>38.32</v>
      </c>
      <c r="K1555" s="18">
        <v>36.909999999999997</v>
      </c>
      <c r="L1555" s="18">
        <v>1.0382010295312925</v>
      </c>
      <c r="M1555" s="18">
        <v>36.380000000000003</v>
      </c>
      <c r="N1555" s="18">
        <v>1073.6500000000001</v>
      </c>
      <c r="O1555" s="18">
        <v>-5.3699999999999974</v>
      </c>
      <c r="P1555" s="18">
        <v>1.0430906389301635</v>
      </c>
      <c r="Q1555" s="8">
        <v>35.1</v>
      </c>
      <c r="R1555" s="8">
        <v>35.1</v>
      </c>
      <c r="S1555" s="8">
        <v>33.65</v>
      </c>
      <c r="T1555" s="8">
        <v>34.049999999999997</v>
      </c>
      <c r="U1555" s="8">
        <v>33.700000000000003</v>
      </c>
      <c r="V1555" s="8">
        <v>33.35</v>
      </c>
      <c r="W1555" s="8">
        <v>32.950000000000003</v>
      </c>
      <c r="X1555" s="38" t="s">
        <v>222</v>
      </c>
      <c r="Y1555" s="8">
        <v>237.89999999999998</v>
      </c>
      <c r="Z1555" s="8">
        <v>237.89999999999998</v>
      </c>
      <c r="AA1555">
        <v>53931.24</v>
      </c>
      <c r="AB1555">
        <v>155873.44</v>
      </c>
      <c r="AC1555">
        <v>212906.74</v>
      </c>
      <c r="AD1555">
        <v>211609.93</v>
      </c>
      <c r="AE1555">
        <v>217043.63</v>
      </c>
      <c r="AF1555" s="38">
        <v>48237.09</v>
      </c>
      <c r="AG1555" s="38">
        <v>53931.24</v>
      </c>
    </row>
    <row r="1556" spans="2:33" x14ac:dyDescent="0.25">
      <c r="B1556" s="25">
        <v>40323</v>
      </c>
      <c r="C1556" s="3">
        <v>1552</v>
      </c>
      <c r="D1556" s="10">
        <v>19</v>
      </c>
      <c r="E1556" s="9">
        <v>15</v>
      </c>
      <c r="F1556" s="9">
        <v>4</v>
      </c>
      <c r="G1556" s="9" t="s">
        <v>319</v>
      </c>
      <c r="H1556" s="18">
        <v>0.1</v>
      </c>
      <c r="I1556">
        <v>4.5842999230050197E-6</v>
      </c>
      <c r="J1556" s="18">
        <v>34.61</v>
      </c>
      <c r="K1556" s="18">
        <v>34.9</v>
      </c>
      <c r="L1556" s="18">
        <v>0.99169054441260751</v>
      </c>
      <c r="M1556" s="18">
        <v>35.64</v>
      </c>
      <c r="N1556" s="18">
        <v>1074.03</v>
      </c>
      <c r="O1556" s="18">
        <v>-1.8599999999999994</v>
      </c>
      <c r="P1556" s="18">
        <v>1.0321100917431192</v>
      </c>
      <c r="Q1556" s="8">
        <v>33.75</v>
      </c>
      <c r="R1556" s="8">
        <v>34.1</v>
      </c>
      <c r="S1556" s="8">
        <v>32.700000000000003</v>
      </c>
      <c r="T1556" s="8">
        <v>33.35</v>
      </c>
      <c r="U1556" s="8">
        <v>33.299999999999997</v>
      </c>
      <c r="V1556" s="8">
        <v>33</v>
      </c>
      <c r="W1556" s="8">
        <v>32.75</v>
      </c>
      <c r="X1556" s="38" t="s">
        <v>222</v>
      </c>
      <c r="Y1556" s="8">
        <v>232.95</v>
      </c>
      <c r="Z1556" s="8">
        <v>232.95</v>
      </c>
      <c r="AA1556">
        <v>51970.42</v>
      </c>
      <c r="AB1556">
        <v>151441.51</v>
      </c>
      <c r="AC1556">
        <v>207244.15</v>
      </c>
      <c r="AD1556">
        <v>207644.55</v>
      </c>
      <c r="AE1556">
        <v>214151.09</v>
      </c>
      <c r="AF1556" s="38">
        <v>46483.08</v>
      </c>
      <c r="AG1556" s="38">
        <v>51970.42</v>
      </c>
    </row>
    <row r="1557" spans="2:33" x14ac:dyDescent="0.25">
      <c r="B1557" s="25">
        <v>40324</v>
      </c>
      <c r="C1557" s="3">
        <v>1553</v>
      </c>
      <c r="D1557" s="10">
        <v>19</v>
      </c>
      <c r="E1557" s="9">
        <v>14</v>
      </c>
      <c r="F1557" s="9">
        <v>5</v>
      </c>
      <c r="G1557" s="9" t="s">
        <v>319</v>
      </c>
      <c r="H1557" s="18">
        <v>0.1</v>
      </c>
      <c r="I1557">
        <v>4.5842999230050197E-6</v>
      </c>
      <c r="J1557" s="18">
        <v>35.020000000000003</v>
      </c>
      <c r="K1557" s="18">
        <v>33.950000000000003</v>
      </c>
      <c r="L1557" s="18">
        <v>1.031516936671576</v>
      </c>
      <c r="M1557" s="18">
        <v>34.89</v>
      </c>
      <c r="N1557" s="18">
        <v>1067.95</v>
      </c>
      <c r="O1557" s="18">
        <v>-2.5700000000000003</v>
      </c>
      <c r="P1557" s="18">
        <v>1.020217729393468</v>
      </c>
      <c r="Q1557" s="8">
        <v>32.799999999999997</v>
      </c>
      <c r="R1557" s="8">
        <v>33.299999999999997</v>
      </c>
      <c r="S1557" s="8">
        <v>32.15</v>
      </c>
      <c r="T1557" s="8">
        <v>33.049999999999997</v>
      </c>
      <c r="U1557" s="8">
        <v>33</v>
      </c>
      <c r="V1557" s="8">
        <v>32.799999999999997</v>
      </c>
      <c r="W1557" s="8">
        <v>32.450000000000003</v>
      </c>
      <c r="X1557" s="38" t="s">
        <v>222</v>
      </c>
      <c r="Y1557" s="8">
        <v>229.55</v>
      </c>
      <c r="Z1557" s="8">
        <v>229.55</v>
      </c>
      <c r="AA1557">
        <v>50572.39</v>
      </c>
      <c r="AB1557">
        <v>148145.89000000001</v>
      </c>
      <c r="AC1557">
        <v>204192.27</v>
      </c>
      <c r="AD1557">
        <v>205776.9</v>
      </c>
      <c r="AE1557">
        <v>212430.12</v>
      </c>
      <c r="AF1557" s="38">
        <v>45232.45</v>
      </c>
      <c r="AG1557" s="38">
        <v>50572.39</v>
      </c>
    </row>
    <row r="1558" spans="2:33" x14ac:dyDescent="0.25">
      <c r="B1558" s="25">
        <v>40325</v>
      </c>
      <c r="C1558" s="3">
        <v>1554</v>
      </c>
      <c r="D1558" s="10">
        <v>19</v>
      </c>
      <c r="E1558" s="9">
        <v>13</v>
      </c>
      <c r="F1558" s="9">
        <v>6</v>
      </c>
      <c r="G1558" s="9" t="s">
        <v>319</v>
      </c>
      <c r="H1558" s="18">
        <v>0.1</v>
      </c>
      <c r="I1558">
        <v>4.5842999230050197E-6</v>
      </c>
      <c r="J1558" s="18">
        <v>29.68</v>
      </c>
      <c r="K1558" s="18">
        <v>30.64</v>
      </c>
      <c r="L1558" s="18">
        <v>0.96866840731070492</v>
      </c>
      <c r="M1558" s="18">
        <v>32.159999999999997</v>
      </c>
      <c r="N1558" s="18">
        <v>1103.06</v>
      </c>
      <c r="O1558" s="18">
        <v>1.620000000000001</v>
      </c>
      <c r="P1558" s="18">
        <v>0.97693574958813834</v>
      </c>
      <c r="Q1558" s="8">
        <v>29.65</v>
      </c>
      <c r="R1558" s="8">
        <v>30.95</v>
      </c>
      <c r="S1558" s="8">
        <v>30.35</v>
      </c>
      <c r="T1558" s="8">
        <v>31.35</v>
      </c>
      <c r="U1558" s="8">
        <v>31.4</v>
      </c>
      <c r="V1558" s="8">
        <v>31.35</v>
      </c>
      <c r="W1558" s="8">
        <v>31.3</v>
      </c>
      <c r="X1558" s="38" t="s">
        <v>222</v>
      </c>
      <c r="Y1558" s="8">
        <v>216.35</v>
      </c>
      <c r="Z1558" s="8">
        <v>216.35</v>
      </c>
      <c r="AA1558">
        <v>46126.74</v>
      </c>
      <c r="AB1558">
        <v>138357.76999999999</v>
      </c>
      <c r="AC1558">
        <v>193059.96</v>
      </c>
      <c r="AD1558">
        <v>195384.91</v>
      </c>
      <c r="AE1558">
        <v>202577.64</v>
      </c>
      <c r="AF1558" s="38">
        <v>41256.01</v>
      </c>
      <c r="AG1558" s="38">
        <v>46126.74</v>
      </c>
    </row>
    <row r="1559" spans="2:33" x14ac:dyDescent="0.25">
      <c r="B1559" s="25">
        <v>40326</v>
      </c>
      <c r="C1559" s="3">
        <v>1555</v>
      </c>
      <c r="D1559" s="10">
        <v>19</v>
      </c>
      <c r="E1559" s="9">
        <v>12</v>
      </c>
      <c r="F1559" s="9">
        <v>7</v>
      </c>
      <c r="G1559" s="9" t="s">
        <v>319</v>
      </c>
      <c r="H1559" s="18">
        <v>0.1</v>
      </c>
      <c r="I1559">
        <v>4.5842999230050197E-6</v>
      </c>
      <c r="J1559" s="18">
        <v>32.07</v>
      </c>
      <c r="K1559" s="18">
        <v>32</v>
      </c>
      <c r="L1559" s="18">
        <v>1.0021875</v>
      </c>
      <c r="M1559" s="18">
        <v>32.159999999999997</v>
      </c>
      <c r="N1559" s="18">
        <v>1089.4100000000001</v>
      </c>
      <c r="O1559" s="18">
        <v>-0.62000000000000099</v>
      </c>
      <c r="P1559" s="18">
        <v>0.9950900163666121</v>
      </c>
      <c r="Q1559" s="8">
        <v>30.4</v>
      </c>
      <c r="R1559" s="8">
        <v>31.3</v>
      </c>
      <c r="S1559" s="8">
        <v>30.55</v>
      </c>
      <c r="T1559" s="8">
        <v>31.6</v>
      </c>
      <c r="U1559" s="8">
        <v>31.6</v>
      </c>
      <c r="V1559" s="8">
        <v>31.5</v>
      </c>
      <c r="W1559" s="8">
        <v>31.45</v>
      </c>
      <c r="X1559" s="38" t="s">
        <v>222</v>
      </c>
      <c r="Y1559" s="8">
        <v>218.39999999999998</v>
      </c>
      <c r="Z1559" s="8">
        <v>218.39999999999998</v>
      </c>
      <c r="AA1559">
        <v>47049.57</v>
      </c>
      <c r="AB1559">
        <v>139685.46</v>
      </c>
      <c r="AC1559">
        <v>194433.58</v>
      </c>
      <c r="AD1559">
        <v>196828.24</v>
      </c>
      <c r="AE1559">
        <v>203791.17</v>
      </c>
      <c r="AF1559" s="38">
        <v>42081.2</v>
      </c>
      <c r="AG1559" s="38">
        <v>47049.57</v>
      </c>
    </row>
    <row r="1560" spans="2:33" x14ac:dyDescent="0.25">
      <c r="B1560" s="25">
        <v>40330</v>
      </c>
      <c r="C1560" s="3">
        <v>1556</v>
      </c>
      <c r="D1560" s="10">
        <v>19</v>
      </c>
      <c r="E1560" s="9">
        <v>11</v>
      </c>
      <c r="F1560" s="9">
        <v>8</v>
      </c>
      <c r="G1560" s="9" t="s">
        <v>319</v>
      </c>
      <c r="H1560" s="18">
        <v>0.1</v>
      </c>
      <c r="I1560">
        <v>1.8337325787376457E-5</v>
      </c>
      <c r="J1560" s="18">
        <v>35.54</v>
      </c>
      <c r="K1560" s="18">
        <v>34.020000000000003</v>
      </c>
      <c r="L1560" s="18">
        <v>1.0446796002351557</v>
      </c>
      <c r="M1560" s="18">
        <v>33.56</v>
      </c>
      <c r="N1560" s="18">
        <v>1070.71</v>
      </c>
      <c r="O1560" s="18">
        <v>-3.6400000000000006</v>
      </c>
      <c r="P1560" s="18">
        <v>1.0235849056603772</v>
      </c>
      <c r="Q1560" s="8">
        <v>32.549999999999997</v>
      </c>
      <c r="R1560" s="8">
        <v>32.65</v>
      </c>
      <c r="S1560" s="8">
        <v>31.8</v>
      </c>
      <c r="T1560" s="8">
        <v>32.5</v>
      </c>
      <c r="U1560" s="8">
        <v>32.15</v>
      </c>
      <c r="V1560" s="8">
        <v>32</v>
      </c>
      <c r="W1560" s="8">
        <v>31.9</v>
      </c>
      <c r="X1560" s="38" t="s">
        <v>222</v>
      </c>
      <c r="Y1560" s="8">
        <v>225.55</v>
      </c>
      <c r="Z1560" s="8">
        <v>225.55</v>
      </c>
      <c r="AA1560">
        <v>49822.080000000002</v>
      </c>
      <c r="AB1560">
        <v>145584.38</v>
      </c>
      <c r="AC1560">
        <v>201354.67</v>
      </c>
      <c r="AD1560">
        <v>201519.8</v>
      </c>
      <c r="AE1560">
        <v>207586.03</v>
      </c>
      <c r="AF1560" s="38">
        <v>44560.160000000003</v>
      </c>
      <c r="AG1560" s="38">
        <v>49822.080000000002</v>
      </c>
    </row>
    <row r="1561" spans="2:33" x14ac:dyDescent="0.25">
      <c r="B1561" s="25">
        <v>40331</v>
      </c>
      <c r="C1561" s="3">
        <v>1557</v>
      </c>
      <c r="D1561" s="10">
        <v>19</v>
      </c>
      <c r="E1561" s="9">
        <v>10</v>
      </c>
      <c r="F1561" s="9">
        <v>9</v>
      </c>
      <c r="G1561" s="9" t="s">
        <v>319</v>
      </c>
      <c r="H1561" s="18">
        <v>0.1</v>
      </c>
      <c r="I1561">
        <v>4.4453533327715178E-6</v>
      </c>
      <c r="J1561" s="18">
        <v>30.17</v>
      </c>
      <c r="K1561" s="18">
        <v>30.59</v>
      </c>
      <c r="L1561" s="18">
        <v>0.98627002288329524</v>
      </c>
      <c r="M1561" s="18">
        <v>31.97</v>
      </c>
      <c r="N1561" s="18">
        <v>1098.3800000000001</v>
      </c>
      <c r="O1561" s="18">
        <v>1.0799999999999983</v>
      </c>
      <c r="P1561" s="18">
        <v>0.97549019607843135</v>
      </c>
      <c r="Q1561" s="8">
        <v>29.85</v>
      </c>
      <c r="R1561" s="8">
        <v>31</v>
      </c>
      <c r="S1561" s="8">
        <v>30.6</v>
      </c>
      <c r="T1561" s="8">
        <v>31.5</v>
      </c>
      <c r="U1561" s="8">
        <v>31.5</v>
      </c>
      <c r="V1561" s="8">
        <v>31.45</v>
      </c>
      <c r="W1561" s="8">
        <v>31.25</v>
      </c>
      <c r="X1561" s="38" t="s">
        <v>222</v>
      </c>
      <c r="Y1561" s="8">
        <v>217.14999999999998</v>
      </c>
      <c r="Z1561" s="8">
        <v>217.14999999999998</v>
      </c>
      <c r="AA1561">
        <v>46455.78</v>
      </c>
      <c r="AB1561">
        <v>139098.23999999999</v>
      </c>
      <c r="AC1561">
        <v>194429.36</v>
      </c>
      <c r="AD1561">
        <v>196321.56</v>
      </c>
      <c r="AE1561">
        <v>203204.97</v>
      </c>
      <c r="AF1561" s="38">
        <v>41549.19</v>
      </c>
      <c r="AG1561" s="38">
        <v>46455.78</v>
      </c>
    </row>
    <row r="1562" spans="2:33" x14ac:dyDescent="0.25">
      <c r="B1562" s="25">
        <v>40332</v>
      </c>
      <c r="C1562" s="3">
        <v>1558</v>
      </c>
      <c r="D1562" s="10">
        <v>19</v>
      </c>
      <c r="E1562" s="9">
        <v>9</v>
      </c>
      <c r="F1562" s="9">
        <v>10</v>
      </c>
      <c r="G1562" s="9" t="s">
        <v>319</v>
      </c>
      <c r="H1562" s="18">
        <v>0.1</v>
      </c>
      <c r="I1562">
        <v>4.4453533327715178E-6</v>
      </c>
      <c r="J1562" s="18">
        <v>29.46</v>
      </c>
      <c r="K1562" s="18">
        <v>30.24</v>
      </c>
      <c r="L1562" s="18">
        <v>0.9742063492063493</v>
      </c>
      <c r="M1562" s="18">
        <v>31.29</v>
      </c>
      <c r="N1562" s="18">
        <v>1102.83</v>
      </c>
      <c r="O1562" s="18">
        <v>1.2899999999999991</v>
      </c>
      <c r="P1562" s="18">
        <v>0.97528830313014825</v>
      </c>
      <c r="Q1562" s="8">
        <v>29.6</v>
      </c>
      <c r="R1562" s="8">
        <v>30.7</v>
      </c>
      <c r="S1562" s="8">
        <v>30.35</v>
      </c>
      <c r="T1562" s="8">
        <v>31.3</v>
      </c>
      <c r="U1562" s="8">
        <v>31.2</v>
      </c>
      <c r="V1562" s="8">
        <v>31.15</v>
      </c>
      <c r="W1562" s="8">
        <v>30.75</v>
      </c>
      <c r="X1562" s="38" t="s">
        <v>222</v>
      </c>
      <c r="Y1562" s="8">
        <v>215.05</v>
      </c>
      <c r="Z1562" s="8">
        <v>215.05</v>
      </c>
      <c r="AA1562">
        <v>46034.5</v>
      </c>
      <c r="AB1562">
        <v>137862.43</v>
      </c>
      <c r="AC1562">
        <v>193030.62</v>
      </c>
      <c r="AD1562">
        <v>194747.92</v>
      </c>
      <c r="AE1562">
        <v>201142.13</v>
      </c>
      <c r="AF1562" s="38">
        <v>41172.22</v>
      </c>
      <c r="AG1562" s="38">
        <v>46034.5</v>
      </c>
    </row>
    <row r="1563" spans="2:33" x14ac:dyDescent="0.25">
      <c r="B1563" s="25">
        <v>40333</v>
      </c>
      <c r="C1563" s="3">
        <v>1559</v>
      </c>
      <c r="D1563" s="10">
        <v>19</v>
      </c>
      <c r="E1563" s="9">
        <v>8</v>
      </c>
      <c r="F1563" s="9">
        <v>-8</v>
      </c>
      <c r="G1563" s="9" t="s">
        <v>319</v>
      </c>
      <c r="H1563" s="18">
        <v>0.1</v>
      </c>
      <c r="I1563">
        <v>4.4453533327715178E-6</v>
      </c>
      <c r="J1563" s="18">
        <v>35.479999999999997</v>
      </c>
      <c r="K1563" s="18">
        <v>34.369999999999997</v>
      </c>
      <c r="L1563" s="18">
        <v>1.0322956066336921</v>
      </c>
      <c r="M1563" s="18">
        <v>34.26</v>
      </c>
      <c r="N1563" s="18">
        <v>1064.8800000000001</v>
      </c>
      <c r="O1563" s="18">
        <v>-3.7799999999999976</v>
      </c>
      <c r="P1563" s="18">
        <v>1.0403100775193797</v>
      </c>
      <c r="Q1563" s="8">
        <v>33.549999999999997</v>
      </c>
      <c r="R1563" s="8">
        <v>32.799999999999997</v>
      </c>
      <c r="S1563" s="8">
        <v>32.25</v>
      </c>
      <c r="T1563" s="8">
        <v>32.85</v>
      </c>
      <c r="U1563" s="8">
        <v>32.549999999999997</v>
      </c>
      <c r="V1563" s="8">
        <v>32.4</v>
      </c>
      <c r="W1563" s="8">
        <v>31.7</v>
      </c>
      <c r="X1563" s="38" t="s">
        <v>222</v>
      </c>
      <c r="Y1563" s="8">
        <v>228.1</v>
      </c>
      <c r="Z1563" s="8">
        <v>228.1</v>
      </c>
      <c r="AA1563">
        <v>50417.8</v>
      </c>
      <c r="AB1563">
        <v>146832.60999999999</v>
      </c>
      <c r="AC1563">
        <v>203634.85</v>
      </c>
      <c r="AD1563">
        <v>203688.95</v>
      </c>
      <c r="AE1563">
        <v>209338.21</v>
      </c>
      <c r="AF1563" s="38">
        <v>45092.36</v>
      </c>
      <c r="AG1563" s="38">
        <v>50417.8</v>
      </c>
    </row>
    <row r="1564" spans="2:33" x14ac:dyDescent="0.25">
      <c r="B1564" s="25">
        <v>40336</v>
      </c>
      <c r="C1564" s="3">
        <v>1560</v>
      </c>
      <c r="D1564" s="10">
        <v>19</v>
      </c>
      <c r="E1564" s="9">
        <v>7</v>
      </c>
      <c r="F1564" s="9">
        <v>-7</v>
      </c>
      <c r="G1564" s="9" t="s">
        <v>319</v>
      </c>
      <c r="H1564" s="18">
        <v>0.1</v>
      </c>
      <c r="I1564">
        <v>1.3336119282003622E-5</v>
      </c>
      <c r="J1564" s="18">
        <v>36.57</v>
      </c>
      <c r="K1564" s="18">
        <v>35.299999999999997</v>
      </c>
      <c r="L1564" s="18">
        <v>1.0359773371104817</v>
      </c>
      <c r="M1564" s="18">
        <v>35.03</v>
      </c>
      <c r="N1564" s="18">
        <v>1050.47</v>
      </c>
      <c r="O1564" s="18">
        <v>-4.620000000000001</v>
      </c>
      <c r="P1564" s="18">
        <v>1.0693815987933637</v>
      </c>
      <c r="Q1564" s="8">
        <v>35.450000000000003</v>
      </c>
      <c r="R1564" s="8">
        <v>34.1</v>
      </c>
      <c r="S1564" s="8">
        <v>33.15</v>
      </c>
      <c r="T1564" s="8">
        <v>33.450000000000003</v>
      </c>
      <c r="U1564" s="8">
        <v>33.049999999999997</v>
      </c>
      <c r="V1564" s="8">
        <v>32.75</v>
      </c>
      <c r="W1564" s="8">
        <v>31.95</v>
      </c>
      <c r="X1564" s="38" t="s">
        <v>222</v>
      </c>
      <c r="Y1564" s="8">
        <v>233.90000000000003</v>
      </c>
      <c r="Z1564" s="8">
        <v>233.90000000000003</v>
      </c>
      <c r="AA1564">
        <v>52736.99</v>
      </c>
      <c r="AB1564">
        <v>151573.41</v>
      </c>
      <c r="AC1564">
        <v>208071.91</v>
      </c>
      <c r="AD1564">
        <v>207039.71</v>
      </c>
      <c r="AE1564">
        <v>211991.21</v>
      </c>
      <c r="AF1564" s="38">
        <v>47165.98</v>
      </c>
      <c r="AG1564" s="38">
        <v>52736.99</v>
      </c>
    </row>
    <row r="1565" spans="2:33" x14ac:dyDescent="0.25">
      <c r="B1565" s="25">
        <v>40337</v>
      </c>
      <c r="C1565" s="3">
        <v>1561</v>
      </c>
      <c r="D1565" s="10">
        <v>19</v>
      </c>
      <c r="E1565" s="9">
        <v>6</v>
      </c>
      <c r="F1565" s="9">
        <v>-6</v>
      </c>
      <c r="G1565" s="9" t="s">
        <v>319</v>
      </c>
      <c r="H1565" s="18">
        <v>0.1</v>
      </c>
      <c r="I1565">
        <v>3.6117110888689297E-6</v>
      </c>
      <c r="J1565" s="18">
        <v>33.700000000000003</v>
      </c>
      <c r="K1565" s="18">
        <v>33.65</v>
      </c>
      <c r="L1565" s="18">
        <v>1.0014858841010403</v>
      </c>
      <c r="M1565" s="18">
        <v>34.03</v>
      </c>
      <c r="N1565" s="18">
        <v>1062</v>
      </c>
      <c r="O1565" s="18">
        <v>-2.1000000000000014</v>
      </c>
      <c r="P1565" s="18">
        <v>1.0388198757763976</v>
      </c>
      <c r="Q1565" s="8">
        <v>33.450000000000003</v>
      </c>
      <c r="R1565" s="8">
        <v>32.950000000000003</v>
      </c>
      <c r="S1565" s="8">
        <v>32.200000000000003</v>
      </c>
      <c r="T1565" s="8">
        <v>32.799999999999997</v>
      </c>
      <c r="U1565" s="8">
        <v>32.75</v>
      </c>
      <c r="V1565" s="8">
        <v>32.549999999999997</v>
      </c>
      <c r="W1565" s="8">
        <v>31.6</v>
      </c>
      <c r="X1565" s="38" t="s">
        <v>222</v>
      </c>
      <c r="Y1565" s="8">
        <v>228.29999999999998</v>
      </c>
      <c r="Z1565" s="8">
        <v>228.29999999999998</v>
      </c>
      <c r="AA1565">
        <v>50570.62</v>
      </c>
      <c r="AB1565">
        <v>146982.99</v>
      </c>
      <c r="AC1565">
        <v>203426.95</v>
      </c>
      <c r="AD1565">
        <v>204478.53</v>
      </c>
      <c r="AE1565">
        <v>209953</v>
      </c>
      <c r="AF1565" s="38">
        <v>45228.29</v>
      </c>
      <c r="AG1565" s="38">
        <v>50570.62</v>
      </c>
    </row>
    <row r="1566" spans="2:33" x14ac:dyDescent="0.25">
      <c r="B1566" s="25">
        <v>40338</v>
      </c>
      <c r="C1566" s="3">
        <v>1562</v>
      </c>
      <c r="D1566" s="10">
        <v>19</v>
      </c>
      <c r="E1566" s="9">
        <v>5</v>
      </c>
      <c r="F1566" s="9">
        <v>-5</v>
      </c>
      <c r="G1566" s="9" t="s">
        <v>319</v>
      </c>
      <c r="H1566" s="18">
        <v>0.1</v>
      </c>
      <c r="I1566">
        <v>3.6117110888689297E-6</v>
      </c>
      <c r="J1566" s="18">
        <v>33.729999999999997</v>
      </c>
      <c r="K1566" s="18">
        <v>33.799999999999997</v>
      </c>
      <c r="L1566" s="18">
        <v>0.99792899408284019</v>
      </c>
      <c r="M1566" s="18">
        <v>34.299999999999997</v>
      </c>
      <c r="N1566" s="18">
        <v>1055.69</v>
      </c>
      <c r="O1566" s="18">
        <v>-1.9799999999999969</v>
      </c>
      <c r="P1566" s="18">
        <v>1.0229709035222052</v>
      </c>
      <c r="Q1566" s="8">
        <v>33.4</v>
      </c>
      <c r="R1566" s="8">
        <v>33.35</v>
      </c>
      <c r="S1566" s="8">
        <v>32.65</v>
      </c>
      <c r="T1566" s="8">
        <v>33</v>
      </c>
      <c r="U1566" s="8">
        <v>33.049999999999997</v>
      </c>
      <c r="V1566" s="8">
        <v>32.700000000000003</v>
      </c>
      <c r="W1566" s="8">
        <v>31.75</v>
      </c>
      <c r="X1566" s="38" t="s">
        <v>222</v>
      </c>
      <c r="Y1566" s="8">
        <v>229.89999999999998</v>
      </c>
      <c r="Z1566" s="8">
        <v>229.89999999999998</v>
      </c>
      <c r="AA1566">
        <v>51001.24</v>
      </c>
      <c r="AB1566">
        <v>148965.42000000001</v>
      </c>
      <c r="AC1566">
        <v>205084.1</v>
      </c>
      <c r="AD1566">
        <v>206187.36</v>
      </c>
      <c r="AE1566">
        <v>211277.97</v>
      </c>
      <c r="AF1566" s="38">
        <v>45613.26</v>
      </c>
      <c r="AG1566" s="38">
        <v>51001.24</v>
      </c>
    </row>
    <row r="1567" spans="2:33" x14ac:dyDescent="0.25">
      <c r="B1567" s="25">
        <v>40339</v>
      </c>
      <c r="C1567" s="3">
        <v>1563</v>
      </c>
      <c r="D1567" s="10">
        <v>19</v>
      </c>
      <c r="E1567" s="9">
        <v>4</v>
      </c>
      <c r="F1567" s="9">
        <v>-4</v>
      </c>
      <c r="G1567" s="9" t="s">
        <v>319</v>
      </c>
      <c r="H1567" s="18">
        <v>0.1</v>
      </c>
      <c r="I1567">
        <v>3.6117110888689297E-6</v>
      </c>
      <c r="J1567" s="18">
        <v>30.57</v>
      </c>
      <c r="K1567" s="18">
        <v>31.47</v>
      </c>
      <c r="L1567" s="18">
        <v>0.97140133460438516</v>
      </c>
      <c r="M1567" s="18">
        <v>32.54</v>
      </c>
      <c r="N1567" s="18">
        <v>1086.8399999999999</v>
      </c>
      <c r="O1567" s="18">
        <v>0.53000000000000114</v>
      </c>
      <c r="P1567" s="18">
        <v>0.9792332268370606</v>
      </c>
      <c r="Q1567" s="8">
        <v>30.65</v>
      </c>
      <c r="R1567" s="8">
        <v>31.55</v>
      </c>
      <c r="S1567" s="8">
        <v>31.3</v>
      </c>
      <c r="T1567" s="8">
        <v>32</v>
      </c>
      <c r="U1567" s="8">
        <v>32.1</v>
      </c>
      <c r="V1567" s="8">
        <v>32.1</v>
      </c>
      <c r="W1567" s="8">
        <v>31.1</v>
      </c>
      <c r="X1567" s="38" t="s">
        <v>222</v>
      </c>
      <c r="Y1567" s="8">
        <v>220.79999999999998</v>
      </c>
      <c r="Z1567" s="8">
        <v>220.79999999999998</v>
      </c>
      <c r="AA1567">
        <v>47943.839999999997</v>
      </c>
      <c r="AB1567">
        <v>142403.97</v>
      </c>
      <c r="AC1567">
        <v>198397.32</v>
      </c>
      <c r="AD1567">
        <v>200193.81</v>
      </c>
      <c r="AE1567">
        <v>206365.03</v>
      </c>
      <c r="AF1567" s="38">
        <v>42878.7</v>
      </c>
      <c r="AG1567" s="38">
        <v>47943.839999999997</v>
      </c>
    </row>
    <row r="1568" spans="2:33" x14ac:dyDescent="0.25">
      <c r="B1568" s="25">
        <v>40340</v>
      </c>
      <c r="C1568" s="3">
        <v>1564</v>
      </c>
      <c r="D1568" s="10">
        <v>19</v>
      </c>
      <c r="E1568" s="9">
        <v>3</v>
      </c>
      <c r="F1568" s="9">
        <v>-3</v>
      </c>
      <c r="G1568" s="9" t="s">
        <v>319</v>
      </c>
      <c r="H1568" s="18">
        <v>0.1</v>
      </c>
      <c r="I1568">
        <v>3.6117110888689297E-6</v>
      </c>
      <c r="J1568" s="18">
        <v>28.79</v>
      </c>
      <c r="K1568" s="18">
        <v>30.95</v>
      </c>
      <c r="L1568" s="18">
        <v>0.9302100161550888</v>
      </c>
      <c r="M1568" s="18">
        <v>31.97</v>
      </c>
      <c r="N1568" s="18">
        <v>1091.5999999999999</v>
      </c>
      <c r="O1568" s="18">
        <v>2.1099999999999994</v>
      </c>
      <c r="P1568" s="18">
        <v>0.95129870129870131</v>
      </c>
      <c r="Q1568" s="8">
        <v>29.3</v>
      </c>
      <c r="R1568" s="8">
        <v>30.9</v>
      </c>
      <c r="S1568" s="8">
        <v>30.8</v>
      </c>
      <c r="T1568" s="8">
        <v>31.7</v>
      </c>
      <c r="U1568" s="8">
        <v>31.8</v>
      </c>
      <c r="V1568" s="8">
        <v>31.8</v>
      </c>
      <c r="W1568" s="8">
        <v>30.9</v>
      </c>
      <c r="X1568" s="38" t="s">
        <v>222</v>
      </c>
      <c r="Y1568" s="8">
        <v>217.20000000000002</v>
      </c>
      <c r="Z1568" s="8">
        <v>217.20000000000002</v>
      </c>
      <c r="AA1568">
        <v>46783.08</v>
      </c>
      <c r="AB1568">
        <v>140024.91</v>
      </c>
      <c r="AC1568">
        <v>196335.15</v>
      </c>
      <c r="AD1568">
        <v>198322.64</v>
      </c>
      <c r="AE1568">
        <v>204601.87</v>
      </c>
      <c r="AF1568" s="38">
        <v>41840.410000000003</v>
      </c>
      <c r="AG1568" s="38">
        <v>46783.08</v>
      </c>
    </row>
    <row r="1569" spans="2:33" x14ac:dyDescent="0.25">
      <c r="B1569" s="25">
        <v>40343</v>
      </c>
      <c r="C1569" s="3">
        <v>1565</v>
      </c>
      <c r="D1569" s="10">
        <v>19</v>
      </c>
      <c r="E1569" s="9">
        <v>2</v>
      </c>
      <c r="F1569" s="9">
        <v>-2</v>
      </c>
      <c r="G1569" s="9" t="s">
        <v>319</v>
      </c>
      <c r="H1569" s="18">
        <v>0.1</v>
      </c>
      <c r="I1569">
        <v>1.083517240019205E-5</v>
      </c>
      <c r="J1569" s="18">
        <v>28.58</v>
      </c>
      <c r="K1569" s="18">
        <v>30.68</v>
      </c>
      <c r="L1569" s="18">
        <v>0.93155149934810944</v>
      </c>
      <c r="M1569" s="18">
        <v>31.86</v>
      </c>
      <c r="N1569" s="18">
        <v>1089.6300000000001</v>
      </c>
      <c r="O1569" s="18">
        <v>1.8200000000000003</v>
      </c>
      <c r="P1569" s="18">
        <v>0.9345335515548282</v>
      </c>
      <c r="Q1569" s="8">
        <v>28.55</v>
      </c>
      <c r="R1569" s="8">
        <v>30.3</v>
      </c>
      <c r="S1569" s="8">
        <v>30.55</v>
      </c>
      <c r="T1569" s="8">
        <v>31.4</v>
      </c>
      <c r="U1569" s="8">
        <v>31.6</v>
      </c>
      <c r="V1569" s="8">
        <v>31.45</v>
      </c>
      <c r="W1569" s="8">
        <v>30.4</v>
      </c>
      <c r="X1569" s="38" t="s">
        <v>222</v>
      </c>
      <c r="Y1569" s="8">
        <v>214.25</v>
      </c>
      <c r="Z1569" s="8">
        <v>214.25</v>
      </c>
      <c r="AA1569">
        <v>45846.16</v>
      </c>
      <c r="AB1569">
        <v>138722.81</v>
      </c>
      <c r="AC1569">
        <v>194506.34</v>
      </c>
      <c r="AD1569">
        <v>197011.39</v>
      </c>
      <c r="AE1569">
        <v>202378.3</v>
      </c>
      <c r="AF1569" s="38">
        <v>41002.03</v>
      </c>
      <c r="AG1569" s="38">
        <v>45846.16</v>
      </c>
    </row>
    <row r="1570" spans="2:33" x14ac:dyDescent="0.25">
      <c r="B1570" s="25">
        <v>40344</v>
      </c>
      <c r="C1570" s="3">
        <v>1566</v>
      </c>
      <c r="D1570" s="10">
        <v>19</v>
      </c>
      <c r="E1570" s="9">
        <v>1</v>
      </c>
      <c r="F1570" s="9">
        <v>-1</v>
      </c>
      <c r="G1570" s="9" t="s">
        <v>319</v>
      </c>
      <c r="H1570" s="18">
        <v>0.1</v>
      </c>
      <c r="I1570">
        <v>1.8057055335418681E-6</v>
      </c>
      <c r="J1570" s="18">
        <v>25.87</v>
      </c>
      <c r="K1570" s="18">
        <v>28.45</v>
      </c>
      <c r="L1570" s="18">
        <v>0.90931458699472767</v>
      </c>
      <c r="M1570" s="18">
        <v>30.11</v>
      </c>
      <c r="N1570" s="18">
        <v>1115.23</v>
      </c>
      <c r="O1570" s="18">
        <v>3.629999999999999</v>
      </c>
      <c r="P1570" s="18">
        <v>0.88527397260273977</v>
      </c>
      <c r="Q1570" s="8">
        <v>25.85</v>
      </c>
      <c r="R1570" s="8">
        <v>28.55</v>
      </c>
      <c r="S1570" s="8">
        <v>29.2</v>
      </c>
      <c r="T1570" s="8">
        <v>30.25</v>
      </c>
      <c r="U1570" s="8">
        <v>30.45</v>
      </c>
      <c r="V1570" s="8">
        <v>30.35</v>
      </c>
      <c r="W1570" s="8">
        <v>29.5</v>
      </c>
      <c r="X1570" s="38" t="s">
        <v>222</v>
      </c>
      <c r="Y1570" s="8">
        <v>204.15</v>
      </c>
      <c r="Z1570" s="8">
        <v>204.15</v>
      </c>
      <c r="AA1570">
        <v>43114.400000000001</v>
      </c>
      <c r="AB1570">
        <v>132494.64000000001</v>
      </c>
      <c r="AC1570">
        <v>187307.59</v>
      </c>
      <c r="AD1570">
        <v>189839.64</v>
      </c>
      <c r="AE1570">
        <v>195532.29</v>
      </c>
      <c r="AF1570" s="38">
        <v>38558.839999999997</v>
      </c>
      <c r="AG1570" s="38">
        <v>43114.400000000001</v>
      </c>
    </row>
    <row r="1571" spans="2:33" x14ac:dyDescent="0.25">
      <c r="B1571" s="25">
        <v>40345</v>
      </c>
      <c r="C1571" s="3">
        <v>1567</v>
      </c>
      <c r="D1571" s="10">
        <v>24</v>
      </c>
      <c r="E1571" s="9">
        <v>24</v>
      </c>
      <c r="F1571" s="9">
        <v>0</v>
      </c>
      <c r="G1571" s="9" t="s">
        <v>320</v>
      </c>
      <c r="H1571" s="18">
        <v>0.1</v>
      </c>
      <c r="I1571">
        <v>1.8057055335418681E-6</v>
      </c>
      <c r="J1571" s="18">
        <v>25.92</v>
      </c>
      <c r="K1571" s="18">
        <v>28.78</v>
      </c>
      <c r="L1571" s="18">
        <v>0.90062543432939546</v>
      </c>
      <c r="M1571" s="18">
        <v>30.24</v>
      </c>
      <c r="N1571" s="18">
        <v>1114.6099999999999</v>
      </c>
      <c r="O1571" s="18">
        <v>3.9299999999999997</v>
      </c>
      <c r="P1571" s="18">
        <v>0.92666666666666664</v>
      </c>
      <c r="Q1571" s="8">
        <v>27.8</v>
      </c>
      <c r="R1571" s="8">
        <v>28.95</v>
      </c>
      <c r="S1571" s="8">
        <v>30</v>
      </c>
      <c r="T1571" s="8">
        <v>30.2</v>
      </c>
      <c r="U1571" s="8">
        <v>30.2</v>
      </c>
      <c r="V1571" s="8">
        <v>29.45</v>
      </c>
      <c r="W1571" s="8">
        <v>29.85</v>
      </c>
      <c r="X1571" s="38" t="s">
        <v>222</v>
      </c>
      <c r="Y1571" s="8">
        <v>206.45</v>
      </c>
      <c r="Z1571" s="8">
        <v>206.45</v>
      </c>
      <c r="AA1571">
        <v>41981.88</v>
      </c>
      <c r="AB1571">
        <v>131360.51</v>
      </c>
      <c r="AC1571">
        <v>185759.93</v>
      </c>
      <c r="AD1571">
        <v>188281.37</v>
      </c>
      <c r="AE1571">
        <v>194558.23</v>
      </c>
      <c r="AF1571" s="38">
        <v>37545.910000000003</v>
      </c>
      <c r="AG1571" s="38">
        <v>41981.88</v>
      </c>
    </row>
    <row r="1572" spans="2:33" x14ac:dyDescent="0.25">
      <c r="B1572" s="25">
        <v>40346</v>
      </c>
      <c r="C1572" s="3">
        <v>1568</v>
      </c>
      <c r="D1572" s="10">
        <v>24</v>
      </c>
      <c r="E1572" s="9">
        <v>23</v>
      </c>
      <c r="F1572" s="9">
        <v>1</v>
      </c>
      <c r="G1572" s="9" t="s">
        <v>320</v>
      </c>
      <c r="H1572" s="18">
        <v>0.1</v>
      </c>
      <c r="I1572">
        <v>1.8057055335418681E-6</v>
      </c>
      <c r="J1572" s="18">
        <v>25.05</v>
      </c>
      <c r="K1572" s="18">
        <v>28.21</v>
      </c>
      <c r="L1572" s="18">
        <v>0.8879829847571783</v>
      </c>
      <c r="M1572" s="18">
        <v>29.79</v>
      </c>
      <c r="N1572" s="18">
        <v>1116.04</v>
      </c>
      <c r="O1572" s="18">
        <v>4.5</v>
      </c>
      <c r="P1572" s="18">
        <v>0.91919191919191923</v>
      </c>
      <c r="Q1572" s="8">
        <v>27.3</v>
      </c>
      <c r="R1572" s="8">
        <v>28.6</v>
      </c>
      <c r="S1572" s="8">
        <v>29.7</v>
      </c>
      <c r="T1572" s="8">
        <v>29.95</v>
      </c>
      <c r="U1572" s="8">
        <v>29.9</v>
      </c>
      <c r="V1572" s="8">
        <v>29.25</v>
      </c>
      <c r="W1572" s="8">
        <v>29.55</v>
      </c>
      <c r="X1572" s="38" t="s">
        <v>222</v>
      </c>
      <c r="Y1572" s="8">
        <v>204.25000000000003</v>
      </c>
      <c r="Z1572" s="8">
        <v>204.25000000000003</v>
      </c>
      <c r="AA1572">
        <v>41237.61</v>
      </c>
      <c r="AB1572">
        <v>129784.46</v>
      </c>
      <c r="AC1572">
        <v>183916.08</v>
      </c>
      <c r="AD1572">
        <v>186710.1</v>
      </c>
      <c r="AE1572">
        <v>192929.78</v>
      </c>
      <c r="AF1572" s="38">
        <v>36880.21</v>
      </c>
      <c r="AG1572" s="38">
        <v>41237.61</v>
      </c>
    </row>
    <row r="1573" spans="2:33" x14ac:dyDescent="0.25">
      <c r="B1573" s="25">
        <v>40347</v>
      </c>
      <c r="C1573" s="3">
        <v>1569</v>
      </c>
      <c r="D1573" s="10">
        <v>24</v>
      </c>
      <c r="E1573" s="9">
        <v>22</v>
      </c>
      <c r="F1573" s="9">
        <v>2</v>
      </c>
      <c r="G1573" s="9" t="s">
        <v>320</v>
      </c>
      <c r="H1573" s="18">
        <v>0.1</v>
      </c>
      <c r="I1573">
        <v>1.8057055335418681E-6</v>
      </c>
      <c r="J1573" s="18">
        <v>23.95</v>
      </c>
      <c r="K1573" s="18">
        <v>27.96</v>
      </c>
      <c r="L1573" s="18">
        <v>0.85658082975679539</v>
      </c>
      <c r="M1573" s="18">
        <v>28.94</v>
      </c>
      <c r="N1573" s="18">
        <v>1117.51</v>
      </c>
      <c r="O1573" s="18">
        <v>5.1500000000000021</v>
      </c>
      <c r="P1573" s="18">
        <v>0.91638225255972694</v>
      </c>
      <c r="Q1573" s="8">
        <v>26.85</v>
      </c>
      <c r="R1573" s="8">
        <v>28</v>
      </c>
      <c r="S1573" s="8">
        <v>29.3</v>
      </c>
      <c r="T1573" s="8">
        <v>29.55</v>
      </c>
      <c r="U1573" s="8">
        <v>29.5</v>
      </c>
      <c r="V1573" s="8">
        <v>28.85</v>
      </c>
      <c r="W1573" s="8">
        <v>29.1</v>
      </c>
      <c r="X1573" s="38" t="s">
        <v>222</v>
      </c>
      <c r="Y1573" s="8">
        <v>201.14999999999998</v>
      </c>
      <c r="Z1573" s="8">
        <v>201.14999999999998</v>
      </c>
      <c r="AA1573">
        <v>40541.82</v>
      </c>
      <c r="AB1573">
        <v>127146.03</v>
      </c>
      <c r="AC1573">
        <v>181441.16</v>
      </c>
      <c r="AD1573">
        <v>184216.47</v>
      </c>
      <c r="AE1573">
        <v>190321.75</v>
      </c>
      <c r="AF1573" s="38">
        <v>36257.879999999997</v>
      </c>
      <c r="AG1573" s="38">
        <v>40541.82</v>
      </c>
    </row>
    <row r="1574" spans="2:33" x14ac:dyDescent="0.25">
      <c r="B1574" s="25">
        <v>40350</v>
      </c>
      <c r="C1574" s="3">
        <v>1570</v>
      </c>
      <c r="D1574" s="10">
        <v>24</v>
      </c>
      <c r="E1574" s="9">
        <v>21</v>
      </c>
      <c r="F1574" s="9">
        <v>3</v>
      </c>
      <c r="G1574" s="9" t="s">
        <v>320</v>
      </c>
      <c r="H1574" s="18">
        <v>0.1</v>
      </c>
      <c r="I1574">
        <v>5.4171263821345406E-6</v>
      </c>
      <c r="J1574" s="18">
        <v>24.88</v>
      </c>
      <c r="K1574" s="18">
        <v>27.54</v>
      </c>
      <c r="L1574" s="18">
        <v>0.90341321713870737</v>
      </c>
      <c r="M1574" s="18">
        <v>28.97</v>
      </c>
      <c r="N1574" s="18">
        <v>1113.2</v>
      </c>
      <c r="O1574" s="18">
        <v>4.370000000000001</v>
      </c>
      <c r="P1574" s="18">
        <v>0.91864406779661023</v>
      </c>
      <c r="Q1574" s="8">
        <v>27.1</v>
      </c>
      <c r="R1574" s="8">
        <v>28.15</v>
      </c>
      <c r="S1574" s="8">
        <v>29.5</v>
      </c>
      <c r="T1574" s="8">
        <v>29.65</v>
      </c>
      <c r="U1574" s="8">
        <v>29.6</v>
      </c>
      <c r="V1574" s="8">
        <v>28.9</v>
      </c>
      <c r="W1574" s="8">
        <v>29.25</v>
      </c>
      <c r="X1574" s="38" t="s">
        <v>222</v>
      </c>
      <c r="Y1574" s="8">
        <v>202.15</v>
      </c>
      <c r="Z1574" s="8">
        <v>202.15</v>
      </c>
      <c r="AA1574">
        <v>40898.74</v>
      </c>
      <c r="AB1574">
        <v>127852.15</v>
      </c>
      <c r="AC1574">
        <v>182602.01</v>
      </c>
      <c r="AD1574">
        <v>184841.01</v>
      </c>
      <c r="AE1574">
        <v>190877.97</v>
      </c>
      <c r="AF1574" s="38">
        <v>36576.89</v>
      </c>
      <c r="AG1574" s="38">
        <v>40898.74</v>
      </c>
    </row>
    <row r="1575" spans="2:33" x14ac:dyDescent="0.25">
      <c r="B1575" s="25">
        <v>40351</v>
      </c>
      <c r="C1575" s="3">
        <v>1571</v>
      </c>
      <c r="D1575" s="10">
        <v>24</v>
      </c>
      <c r="E1575" s="9">
        <v>20</v>
      </c>
      <c r="F1575" s="9">
        <v>4</v>
      </c>
      <c r="G1575" s="9" t="s">
        <v>320</v>
      </c>
      <c r="H1575" s="18">
        <v>0.1</v>
      </c>
      <c r="I1575">
        <v>3.1949139418507855E-6</v>
      </c>
      <c r="J1575" s="18">
        <v>27.05</v>
      </c>
      <c r="K1575" s="18">
        <v>29.09</v>
      </c>
      <c r="L1575" s="18">
        <v>0.92987280852526644</v>
      </c>
      <c r="M1575" s="18">
        <v>30.28</v>
      </c>
      <c r="N1575" s="18">
        <v>1095.31</v>
      </c>
      <c r="O1575" s="18">
        <v>2.75</v>
      </c>
      <c r="P1575" s="18">
        <v>0.9372937293729372</v>
      </c>
      <c r="Q1575" s="8">
        <v>28.4</v>
      </c>
      <c r="R1575" s="8">
        <v>29</v>
      </c>
      <c r="S1575" s="8">
        <v>30.3</v>
      </c>
      <c r="T1575" s="8">
        <v>30.4</v>
      </c>
      <c r="U1575" s="8">
        <v>30.3</v>
      </c>
      <c r="V1575" s="8">
        <v>29.55</v>
      </c>
      <c r="W1575" s="8">
        <v>29.8</v>
      </c>
      <c r="X1575" s="38" t="s">
        <v>222</v>
      </c>
      <c r="Y1575" s="8">
        <v>207.75000000000003</v>
      </c>
      <c r="Z1575" s="8">
        <v>207.75000000000003</v>
      </c>
      <c r="AA1575">
        <v>42735.75</v>
      </c>
      <c r="AB1575">
        <v>131644.94</v>
      </c>
      <c r="AC1575">
        <v>187498.78</v>
      </c>
      <c r="AD1575">
        <v>189466.52</v>
      </c>
      <c r="AE1575">
        <v>195357.08</v>
      </c>
      <c r="AF1575" s="38">
        <v>38219.67</v>
      </c>
      <c r="AG1575" s="38">
        <v>42735.75</v>
      </c>
    </row>
    <row r="1576" spans="2:33" x14ac:dyDescent="0.25">
      <c r="B1576" s="25">
        <v>40352</v>
      </c>
      <c r="C1576" s="3">
        <v>1572</v>
      </c>
      <c r="D1576" s="10">
        <v>24</v>
      </c>
      <c r="E1576" s="9">
        <v>19</v>
      </c>
      <c r="F1576" s="9">
        <v>5</v>
      </c>
      <c r="G1576" s="9" t="s">
        <v>320</v>
      </c>
      <c r="H1576" s="18">
        <v>0.1</v>
      </c>
      <c r="I1576">
        <v>3.1949139418507855E-6</v>
      </c>
      <c r="J1576" s="18">
        <v>26.91</v>
      </c>
      <c r="K1576" s="18">
        <v>29.26</v>
      </c>
      <c r="L1576" s="18">
        <v>0.91968557758031433</v>
      </c>
      <c r="M1576" s="18">
        <v>30.72</v>
      </c>
      <c r="N1576" s="18">
        <v>1092.04</v>
      </c>
      <c r="O1576" s="18">
        <v>3.34</v>
      </c>
      <c r="P1576" s="18">
        <v>0.93648208469055372</v>
      </c>
      <c r="Q1576" s="8">
        <v>28.75</v>
      </c>
      <c r="R1576" s="8">
        <v>29.55</v>
      </c>
      <c r="S1576" s="8">
        <v>30.7</v>
      </c>
      <c r="T1576" s="8">
        <v>30.85</v>
      </c>
      <c r="U1576" s="8">
        <v>30.7</v>
      </c>
      <c r="V1576" s="8">
        <v>30.15</v>
      </c>
      <c r="W1576" s="8">
        <v>30.25</v>
      </c>
      <c r="X1576" s="38" t="s">
        <v>222</v>
      </c>
      <c r="Y1576" s="8">
        <v>210.95</v>
      </c>
      <c r="Z1576" s="8">
        <v>210.95</v>
      </c>
      <c r="AA1576">
        <v>43322.68</v>
      </c>
      <c r="AB1576">
        <v>133978.43</v>
      </c>
      <c r="AC1576">
        <v>190037.32</v>
      </c>
      <c r="AD1576">
        <v>192208.69</v>
      </c>
      <c r="AE1576">
        <v>198500.76</v>
      </c>
      <c r="AF1576" s="38">
        <v>38744.449999999997</v>
      </c>
      <c r="AG1576" s="38">
        <v>43322.68</v>
      </c>
    </row>
    <row r="1577" spans="2:33" x14ac:dyDescent="0.25">
      <c r="B1577" s="25">
        <v>40353</v>
      </c>
      <c r="C1577" s="3">
        <v>1573</v>
      </c>
      <c r="D1577" s="10">
        <v>24</v>
      </c>
      <c r="E1577" s="9">
        <v>18</v>
      </c>
      <c r="F1577" s="9">
        <v>6</v>
      </c>
      <c r="G1577" s="9" t="s">
        <v>320</v>
      </c>
      <c r="H1577" s="18">
        <v>0.1</v>
      </c>
      <c r="I1577">
        <v>3.1949139418507855E-6</v>
      </c>
      <c r="J1577" s="18">
        <v>29.74</v>
      </c>
      <c r="K1577" s="18">
        <v>31.36</v>
      </c>
      <c r="L1577" s="18">
        <v>0.94834183673469385</v>
      </c>
      <c r="M1577" s="18">
        <v>32.82</v>
      </c>
      <c r="N1577" s="18">
        <v>1073.69</v>
      </c>
      <c r="O1577" s="18">
        <v>1.2600000000000016</v>
      </c>
      <c r="P1577" s="18">
        <v>0.96232339089481933</v>
      </c>
      <c r="Q1577" s="8">
        <v>30.65</v>
      </c>
      <c r="R1577" s="8">
        <v>30.8</v>
      </c>
      <c r="S1577" s="8">
        <v>31.85</v>
      </c>
      <c r="T1577" s="8">
        <v>31.9</v>
      </c>
      <c r="U1577" s="8">
        <v>31.45</v>
      </c>
      <c r="V1577" s="8">
        <v>30.7</v>
      </c>
      <c r="W1577" s="8">
        <v>31</v>
      </c>
      <c r="X1577" s="38" t="s">
        <v>222</v>
      </c>
      <c r="Y1577" s="8">
        <v>218.35</v>
      </c>
      <c r="Z1577" s="8">
        <v>218.35</v>
      </c>
      <c r="AA1577">
        <v>45922.93</v>
      </c>
      <c r="AB1577">
        <v>139479.44</v>
      </c>
      <c r="AC1577">
        <v>196993.34</v>
      </c>
      <c r="AD1577">
        <v>198291.36</v>
      </c>
      <c r="AE1577">
        <v>203434.1</v>
      </c>
      <c r="AF1577" s="38">
        <v>41069.79</v>
      </c>
      <c r="AG1577" s="38">
        <v>45922.93</v>
      </c>
    </row>
    <row r="1578" spans="2:33" x14ac:dyDescent="0.25">
      <c r="B1578" s="25">
        <v>40354</v>
      </c>
      <c r="C1578" s="3">
        <v>1574</v>
      </c>
      <c r="D1578" s="10">
        <v>24</v>
      </c>
      <c r="E1578" s="9">
        <v>17</v>
      </c>
      <c r="F1578" s="9">
        <v>7</v>
      </c>
      <c r="G1578" s="9" t="s">
        <v>320</v>
      </c>
      <c r="H1578" s="18">
        <v>0.1</v>
      </c>
      <c r="I1578">
        <v>3.1949139418507855E-6</v>
      </c>
      <c r="J1578" s="18">
        <v>28.53</v>
      </c>
      <c r="K1578" s="18">
        <v>30.7</v>
      </c>
      <c r="L1578" s="18">
        <v>0.92931596091205215</v>
      </c>
      <c r="M1578" s="18">
        <v>32.46</v>
      </c>
      <c r="N1578" s="18">
        <v>1076.76</v>
      </c>
      <c r="O1578" s="18">
        <v>2.6199999999999974</v>
      </c>
      <c r="P1578" s="18">
        <v>0.93700787401574803</v>
      </c>
      <c r="Q1578" s="8">
        <v>29.75</v>
      </c>
      <c r="R1578" s="8">
        <v>30.35</v>
      </c>
      <c r="S1578" s="8">
        <v>31.75</v>
      </c>
      <c r="T1578" s="8">
        <v>31.95</v>
      </c>
      <c r="U1578" s="8">
        <v>31.5</v>
      </c>
      <c r="V1578" s="8">
        <v>30.75</v>
      </c>
      <c r="W1578" s="8">
        <v>31.15</v>
      </c>
      <c r="X1578" s="38" t="s">
        <v>222</v>
      </c>
      <c r="Y1578" s="8">
        <v>217.20000000000002</v>
      </c>
      <c r="Z1578" s="8">
        <v>217.20000000000002</v>
      </c>
      <c r="AA1578">
        <v>44772.9</v>
      </c>
      <c r="AB1578">
        <v>137919.84</v>
      </c>
      <c r="AC1578">
        <v>196646.22</v>
      </c>
      <c r="AD1578">
        <v>198604.08</v>
      </c>
      <c r="AE1578">
        <v>203823.38</v>
      </c>
      <c r="AF1578" s="38">
        <v>40041.160000000003</v>
      </c>
      <c r="AG1578" s="38">
        <v>44772.9</v>
      </c>
    </row>
    <row r="1579" spans="2:33" x14ac:dyDescent="0.25">
      <c r="B1579" s="25">
        <v>40357</v>
      </c>
      <c r="C1579" s="3">
        <v>1575</v>
      </c>
      <c r="D1579" s="10">
        <v>24</v>
      </c>
      <c r="E1579" s="9">
        <v>16</v>
      </c>
      <c r="F1579" s="9">
        <v>8</v>
      </c>
      <c r="G1579" s="9" t="s">
        <v>320</v>
      </c>
      <c r="H1579" s="18">
        <v>0.1</v>
      </c>
      <c r="I1579">
        <v>9.5847724479458662E-6</v>
      </c>
      <c r="J1579" s="18">
        <v>29</v>
      </c>
      <c r="K1579" s="18">
        <v>30.96</v>
      </c>
      <c r="L1579" s="18">
        <v>0.93669250645994828</v>
      </c>
      <c r="M1579" s="18">
        <v>32.33</v>
      </c>
      <c r="N1579" s="18">
        <v>1074.57</v>
      </c>
      <c r="O1579" s="18">
        <v>2.8000000000000007</v>
      </c>
      <c r="P1579" s="18">
        <v>0.92912172573189511</v>
      </c>
      <c r="Q1579" s="8">
        <v>30.15</v>
      </c>
      <c r="R1579" s="8">
        <v>31.05</v>
      </c>
      <c r="S1579" s="8">
        <v>32.450000000000003</v>
      </c>
      <c r="T1579" s="8">
        <v>32.5</v>
      </c>
      <c r="U1579" s="8">
        <v>32</v>
      </c>
      <c r="V1579" s="8">
        <v>31.35</v>
      </c>
      <c r="W1579" s="8">
        <v>31.8</v>
      </c>
      <c r="X1579" s="38" t="s">
        <v>222</v>
      </c>
      <c r="Y1579" s="8">
        <v>221.3</v>
      </c>
      <c r="Z1579" s="8">
        <v>221.3</v>
      </c>
      <c r="AA1579">
        <v>45520.79</v>
      </c>
      <c r="AB1579">
        <v>141054.01</v>
      </c>
      <c r="AC1579">
        <v>200665.5</v>
      </c>
      <c r="AD1579">
        <v>201936.87</v>
      </c>
      <c r="AE1579">
        <v>207477.95</v>
      </c>
      <c r="AF1579" s="38">
        <v>40709.629999999997</v>
      </c>
      <c r="AG1579" s="38">
        <v>45520.79</v>
      </c>
    </row>
    <row r="1580" spans="2:33" x14ac:dyDescent="0.25">
      <c r="B1580" s="25">
        <v>40358</v>
      </c>
      <c r="C1580" s="3">
        <v>1576</v>
      </c>
      <c r="D1580" s="10">
        <v>24</v>
      </c>
      <c r="E1580" s="9">
        <v>15</v>
      </c>
      <c r="F1580" s="9">
        <v>9</v>
      </c>
      <c r="G1580" s="9" t="s">
        <v>320</v>
      </c>
      <c r="H1580" s="18">
        <v>0.1</v>
      </c>
      <c r="I1580">
        <v>4.4453533327715178E-6</v>
      </c>
      <c r="J1580" s="18">
        <v>34.130000000000003</v>
      </c>
      <c r="K1580" s="18">
        <v>34.380000000000003</v>
      </c>
      <c r="L1580" s="18">
        <v>0.99272833042466546</v>
      </c>
      <c r="M1580" s="18">
        <v>35.049999999999997</v>
      </c>
      <c r="N1580" s="18">
        <v>1041.24</v>
      </c>
      <c r="O1580" s="18">
        <v>7.0000000000000284E-2</v>
      </c>
      <c r="P1580" s="18">
        <v>0.96402877697841727</v>
      </c>
      <c r="Q1580" s="8">
        <v>33.5</v>
      </c>
      <c r="R1580" s="8">
        <v>33.450000000000003</v>
      </c>
      <c r="S1580" s="8">
        <v>34.75</v>
      </c>
      <c r="T1580" s="8">
        <v>34.75</v>
      </c>
      <c r="U1580" s="8">
        <v>34.25</v>
      </c>
      <c r="V1580" s="8">
        <v>33.5</v>
      </c>
      <c r="W1580" s="8">
        <v>34.200000000000003</v>
      </c>
      <c r="X1580" s="38" t="s">
        <v>222</v>
      </c>
      <c r="Y1580" s="8">
        <v>238.39999999999998</v>
      </c>
      <c r="Z1580" s="8">
        <v>238.39999999999998</v>
      </c>
      <c r="AA1580">
        <v>49990.95</v>
      </c>
      <c r="AB1580">
        <v>151608.56</v>
      </c>
      <c r="AC1580">
        <v>214765.12</v>
      </c>
      <c r="AD1580">
        <v>215999.14</v>
      </c>
      <c r="AE1580">
        <v>222035.16</v>
      </c>
      <c r="AF1580" s="38">
        <v>44707.15</v>
      </c>
      <c r="AG1580" s="38">
        <v>49990.95</v>
      </c>
    </row>
    <row r="1581" spans="2:33" x14ac:dyDescent="0.25">
      <c r="B1581" s="25">
        <v>40359</v>
      </c>
      <c r="C1581" s="3">
        <v>1577</v>
      </c>
      <c r="D1581" s="10">
        <v>24</v>
      </c>
      <c r="E1581" s="9">
        <v>14</v>
      </c>
      <c r="F1581" s="9">
        <v>10</v>
      </c>
      <c r="G1581" s="9" t="s">
        <v>320</v>
      </c>
      <c r="H1581" s="18">
        <v>0.1</v>
      </c>
      <c r="I1581">
        <v>4.4453533327715178E-6</v>
      </c>
      <c r="J1581" s="18">
        <v>34.54</v>
      </c>
      <c r="K1581" s="18">
        <v>35.229999999999997</v>
      </c>
      <c r="L1581" s="18">
        <v>0.9804144195288107</v>
      </c>
      <c r="M1581" s="18">
        <v>35.69</v>
      </c>
      <c r="N1581" s="18">
        <v>1030.71</v>
      </c>
      <c r="O1581" s="18">
        <v>6.0000000000002274E-2</v>
      </c>
      <c r="P1581" s="18">
        <v>0.96443812233285919</v>
      </c>
      <c r="Q1581" s="8">
        <v>33.9</v>
      </c>
      <c r="R1581" s="8">
        <v>34.15</v>
      </c>
      <c r="S1581" s="8">
        <v>35.15</v>
      </c>
      <c r="T1581" s="8">
        <v>35.299999999999997</v>
      </c>
      <c r="U1581" s="8">
        <v>34.799999999999997</v>
      </c>
      <c r="V1581" s="8">
        <v>33.9</v>
      </c>
      <c r="W1581" s="8">
        <v>34.6</v>
      </c>
      <c r="X1581" s="38" t="s">
        <v>222</v>
      </c>
      <c r="Y1581" s="8">
        <v>241.8</v>
      </c>
      <c r="Z1581" s="8">
        <v>241.8</v>
      </c>
      <c r="AA1581">
        <v>50775.1</v>
      </c>
      <c r="AB1581">
        <v>154173.82999999999</v>
      </c>
      <c r="AC1581">
        <v>217624.46</v>
      </c>
      <c r="AD1581">
        <v>219439.41</v>
      </c>
      <c r="AE1581">
        <v>225157.03</v>
      </c>
      <c r="AF1581" s="38">
        <v>45408.22</v>
      </c>
      <c r="AG1581" s="38">
        <v>50775.1</v>
      </c>
    </row>
    <row r="1582" spans="2:33" x14ac:dyDescent="0.25">
      <c r="B1582" s="25">
        <v>40360</v>
      </c>
      <c r="C1582" s="3">
        <v>1578</v>
      </c>
      <c r="D1582" s="10">
        <v>24</v>
      </c>
      <c r="E1582" s="9">
        <v>13</v>
      </c>
      <c r="F1582" s="9">
        <v>11</v>
      </c>
      <c r="G1582" s="9" t="s">
        <v>320</v>
      </c>
      <c r="H1582" s="18">
        <v>0.1</v>
      </c>
      <c r="I1582">
        <v>4.4453533327715178E-6</v>
      </c>
      <c r="J1582" s="18">
        <v>32.86</v>
      </c>
      <c r="K1582" s="18">
        <v>34.49</v>
      </c>
      <c r="L1582" s="18">
        <v>0.95273992461583057</v>
      </c>
      <c r="M1582" s="18">
        <v>35.69</v>
      </c>
      <c r="N1582" s="18">
        <v>1027.3699999999999</v>
      </c>
      <c r="O1582" s="18">
        <v>2.0399999999999991</v>
      </c>
      <c r="P1582" s="18">
        <v>0.94475920679886694</v>
      </c>
      <c r="Q1582" s="8">
        <v>33.35</v>
      </c>
      <c r="R1582" s="8">
        <v>34.15</v>
      </c>
      <c r="S1582" s="8">
        <v>35.299999999999997</v>
      </c>
      <c r="T1582" s="8">
        <v>35.35</v>
      </c>
      <c r="U1582" s="8">
        <v>34.950000000000003</v>
      </c>
      <c r="V1582" s="8">
        <v>34.1</v>
      </c>
      <c r="W1582" s="8">
        <v>34.9</v>
      </c>
      <c r="X1582" s="38" t="s">
        <v>222</v>
      </c>
      <c r="Y1582" s="8">
        <v>242.10000000000002</v>
      </c>
      <c r="Z1582" s="8">
        <v>242.10000000000002</v>
      </c>
      <c r="AA1582">
        <v>50330.61</v>
      </c>
      <c r="AB1582">
        <v>154480.78</v>
      </c>
      <c r="AC1582">
        <v>218269.1</v>
      </c>
      <c r="AD1582">
        <v>220040.02</v>
      </c>
      <c r="AE1582">
        <v>226275.54</v>
      </c>
      <c r="AF1582" s="38">
        <v>45010.51</v>
      </c>
      <c r="AG1582" s="38">
        <v>50330.61</v>
      </c>
    </row>
    <row r="1583" spans="2:33" x14ac:dyDescent="0.25">
      <c r="B1583" s="25">
        <v>40361</v>
      </c>
      <c r="C1583" s="3">
        <v>1579</v>
      </c>
      <c r="D1583" s="10">
        <v>24</v>
      </c>
      <c r="E1583" s="9">
        <v>12</v>
      </c>
      <c r="F1583" s="9">
        <v>12</v>
      </c>
      <c r="G1583" s="9" t="s">
        <v>320</v>
      </c>
      <c r="H1583" s="18">
        <v>0.1</v>
      </c>
      <c r="I1583">
        <v>4.4453533327715178E-6</v>
      </c>
      <c r="J1583" s="18">
        <v>30.12</v>
      </c>
      <c r="K1583" s="18">
        <v>33.29</v>
      </c>
      <c r="L1583" s="18">
        <v>0.90477620907179335</v>
      </c>
      <c r="M1583" s="18">
        <v>35.159999999999997</v>
      </c>
      <c r="N1583" s="18">
        <v>1022.58</v>
      </c>
      <c r="O1583" s="18">
        <v>4.7300000000000004</v>
      </c>
      <c r="P1583" s="18">
        <v>0.91702432045779669</v>
      </c>
      <c r="Q1583" s="8">
        <v>32.049999999999997</v>
      </c>
      <c r="R1583" s="8">
        <v>33.4</v>
      </c>
      <c r="S1583" s="8">
        <v>34.950000000000003</v>
      </c>
      <c r="T1583" s="8">
        <v>35.15</v>
      </c>
      <c r="U1583" s="8">
        <v>34.85</v>
      </c>
      <c r="V1583" s="8">
        <v>34</v>
      </c>
      <c r="W1583" s="8">
        <v>34.85</v>
      </c>
      <c r="X1583" s="38" t="s">
        <v>222</v>
      </c>
      <c r="Y1583" s="8">
        <v>239.24999999999997</v>
      </c>
      <c r="Z1583" s="8">
        <v>239.24999999999997</v>
      </c>
      <c r="AA1583">
        <v>48802.27</v>
      </c>
      <c r="AB1583">
        <v>152034.69</v>
      </c>
      <c r="AC1583">
        <v>216570.88</v>
      </c>
      <c r="AD1583">
        <v>219101.99</v>
      </c>
      <c r="AE1583">
        <v>225570.62</v>
      </c>
      <c r="AF1583" s="38">
        <v>43643.519999999997</v>
      </c>
      <c r="AG1583" s="38">
        <v>48802.27</v>
      </c>
    </row>
    <row r="1584" spans="2:33" x14ac:dyDescent="0.25">
      <c r="B1584" s="25">
        <v>40365</v>
      </c>
      <c r="C1584" s="3">
        <v>1580</v>
      </c>
      <c r="D1584" s="10">
        <v>24</v>
      </c>
      <c r="E1584" s="9">
        <v>11</v>
      </c>
      <c r="F1584" s="9">
        <v>13</v>
      </c>
      <c r="G1584" s="9" t="s">
        <v>320</v>
      </c>
      <c r="H1584" s="18">
        <v>0.1</v>
      </c>
      <c r="I1584">
        <v>1.7781531898686254E-5</v>
      </c>
      <c r="J1584" s="18">
        <v>29.65</v>
      </c>
      <c r="K1584" s="18">
        <v>32.01</v>
      </c>
      <c r="L1584" s="18">
        <v>0.92627303967510155</v>
      </c>
      <c r="M1584" s="18">
        <v>34.14</v>
      </c>
      <c r="N1584" s="18">
        <v>1028.06</v>
      </c>
      <c r="O1584" s="18">
        <v>4.8500000000000014</v>
      </c>
      <c r="P1584" s="18">
        <v>0.87518355359765065</v>
      </c>
      <c r="Q1584" s="8">
        <v>29.8</v>
      </c>
      <c r="R1584" s="8">
        <v>31.9</v>
      </c>
      <c r="S1584" s="8">
        <v>34.049999999999997</v>
      </c>
      <c r="T1584" s="8">
        <v>34.549999999999997</v>
      </c>
      <c r="U1584" s="8">
        <v>34.4</v>
      </c>
      <c r="V1584" s="8">
        <v>33.5</v>
      </c>
      <c r="W1584" s="8">
        <v>34.5</v>
      </c>
      <c r="X1584" s="38" t="s">
        <v>222</v>
      </c>
      <c r="Y1584" s="8">
        <v>232.70000000000002</v>
      </c>
      <c r="Z1584" s="8">
        <v>232.70000000000002</v>
      </c>
      <c r="AA1584">
        <v>46058.3</v>
      </c>
      <c r="AB1584">
        <v>146820.01999999999</v>
      </c>
      <c r="AC1584">
        <v>212018.87</v>
      </c>
      <c r="AD1584">
        <v>215857.32</v>
      </c>
      <c r="AE1584">
        <v>222501.67</v>
      </c>
      <c r="AF1584" s="38">
        <v>41188.83</v>
      </c>
      <c r="AG1584" s="38">
        <v>46058.3</v>
      </c>
    </row>
    <row r="1585" spans="2:33" x14ac:dyDescent="0.25">
      <c r="B1585" s="25">
        <v>40366</v>
      </c>
      <c r="C1585" s="3">
        <v>1581</v>
      </c>
      <c r="D1585" s="10">
        <v>24</v>
      </c>
      <c r="E1585" s="9">
        <v>10</v>
      </c>
      <c r="F1585" s="9">
        <v>14</v>
      </c>
      <c r="G1585" s="9" t="s">
        <v>320</v>
      </c>
      <c r="H1585" s="18">
        <v>0.1</v>
      </c>
      <c r="I1585">
        <v>4.5842999230050197E-6</v>
      </c>
      <c r="J1585" s="18">
        <v>26.84</v>
      </c>
      <c r="K1585" s="18">
        <v>29.72</v>
      </c>
      <c r="L1585" s="18">
        <v>0.90309555854643342</v>
      </c>
      <c r="M1585" s="18">
        <v>32.24</v>
      </c>
      <c r="N1585" s="18">
        <v>1060.27</v>
      </c>
      <c r="O1585" s="18">
        <v>6.110000000000003</v>
      </c>
      <c r="P1585" s="18">
        <v>0.85316846986089645</v>
      </c>
      <c r="Q1585" s="8">
        <v>27.6</v>
      </c>
      <c r="R1585" s="8">
        <v>30.05</v>
      </c>
      <c r="S1585" s="8">
        <v>32.35</v>
      </c>
      <c r="T1585" s="8">
        <v>33.1</v>
      </c>
      <c r="U1585" s="8">
        <v>32.85</v>
      </c>
      <c r="V1585" s="8">
        <v>32.049999999999997</v>
      </c>
      <c r="W1585" s="8">
        <v>32.950000000000003</v>
      </c>
      <c r="X1585" s="38" t="s">
        <v>222</v>
      </c>
      <c r="Y1585" s="8">
        <v>220.95</v>
      </c>
      <c r="Z1585" s="8">
        <v>220.95</v>
      </c>
      <c r="AA1585">
        <v>43095.59</v>
      </c>
      <c r="AB1585">
        <v>139015.63</v>
      </c>
      <c r="AC1585">
        <v>202424.71</v>
      </c>
      <c r="AD1585">
        <v>206410.8</v>
      </c>
      <c r="AE1585">
        <v>212708.67</v>
      </c>
      <c r="AF1585" s="38">
        <v>38539.160000000003</v>
      </c>
      <c r="AG1585" s="38">
        <v>43095.59</v>
      </c>
    </row>
    <row r="1586" spans="2:33" x14ac:dyDescent="0.25">
      <c r="B1586" s="25">
        <v>40367</v>
      </c>
      <c r="C1586" s="3">
        <v>1582</v>
      </c>
      <c r="D1586" s="10">
        <v>24</v>
      </c>
      <c r="E1586" s="9">
        <v>9</v>
      </c>
      <c r="F1586" s="9">
        <v>15</v>
      </c>
      <c r="G1586" s="9" t="s">
        <v>320</v>
      </c>
      <c r="H1586" s="18">
        <v>0.1</v>
      </c>
      <c r="I1586">
        <v>4.5842999230050197E-6</v>
      </c>
      <c r="J1586" s="18">
        <v>25.71</v>
      </c>
      <c r="K1586" s="18">
        <v>28.83</v>
      </c>
      <c r="L1586" s="18">
        <v>0.89177939646201876</v>
      </c>
      <c r="M1586" s="18">
        <v>31.54</v>
      </c>
      <c r="N1586" s="18">
        <v>1070.25</v>
      </c>
      <c r="O1586" s="18">
        <v>6.8900000000000006</v>
      </c>
      <c r="P1586" s="18">
        <v>0.85062893081761004</v>
      </c>
      <c r="Q1586" s="8">
        <v>27.05</v>
      </c>
      <c r="R1586" s="8">
        <v>29.5</v>
      </c>
      <c r="S1586" s="8">
        <v>31.8</v>
      </c>
      <c r="T1586" s="8">
        <v>32.6</v>
      </c>
      <c r="U1586" s="8">
        <v>32.35</v>
      </c>
      <c r="V1586" s="8">
        <v>31.55</v>
      </c>
      <c r="W1586" s="8">
        <v>32.6</v>
      </c>
      <c r="X1586" s="38" t="s">
        <v>222</v>
      </c>
      <c r="Y1586" s="8">
        <v>217.45</v>
      </c>
      <c r="Z1586" s="8">
        <v>217.45</v>
      </c>
      <c r="AA1586">
        <v>42282.14</v>
      </c>
      <c r="AB1586">
        <v>136588.04999999999</v>
      </c>
      <c r="AC1586">
        <v>199226.01</v>
      </c>
      <c r="AD1586">
        <v>203278.97</v>
      </c>
      <c r="AE1586">
        <v>209654.46</v>
      </c>
      <c r="AF1586" s="38">
        <v>37811.54</v>
      </c>
      <c r="AG1586" s="38">
        <v>42282.14</v>
      </c>
    </row>
    <row r="1587" spans="2:33" x14ac:dyDescent="0.25">
      <c r="B1587" s="25">
        <v>40368</v>
      </c>
      <c r="C1587" s="3">
        <v>1583</v>
      </c>
      <c r="D1587" s="10">
        <v>24</v>
      </c>
      <c r="E1587" s="9">
        <v>8</v>
      </c>
      <c r="F1587" s="9">
        <v>-8</v>
      </c>
      <c r="G1587" s="9" t="s">
        <v>320</v>
      </c>
      <c r="H1587" s="18">
        <v>0.1</v>
      </c>
      <c r="I1587">
        <v>4.5842999230050197E-6</v>
      </c>
      <c r="J1587" s="18">
        <v>24.98</v>
      </c>
      <c r="K1587" s="18">
        <v>28.17</v>
      </c>
      <c r="L1587" s="18">
        <v>0.88675896343627969</v>
      </c>
      <c r="M1587" s="18">
        <v>30.91</v>
      </c>
      <c r="N1587" s="18">
        <v>1077.96</v>
      </c>
      <c r="O1587" s="18">
        <v>7.370000000000001</v>
      </c>
      <c r="P1587" s="18">
        <v>0.85096153846153855</v>
      </c>
      <c r="Q1587" s="8">
        <v>26.55</v>
      </c>
      <c r="R1587" s="8">
        <v>29.05</v>
      </c>
      <c r="S1587" s="8">
        <v>31.2</v>
      </c>
      <c r="T1587" s="8">
        <v>32.15</v>
      </c>
      <c r="U1587" s="8">
        <v>32.15</v>
      </c>
      <c r="V1587" s="8">
        <v>31.3</v>
      </c>
      <c r="W1587" s="8">
        <v>32.35</v>
      </c>
      <c r="X1587" s="38" t="s">
        <v>222</v>
      </c>
      <c r="Y1587" s="8">
        <v>214.75</v>
      </c>
      <c r="Z1587" s="8">
        <v>214.75</v>
      </c>
      <c r="AA1587">
        <v>41594.42</v>
      </c>
      <c r="AB1587">
        <v>134167.94</v>
      </c>
      <c r="AC1587">
        <v>196146.11</v>
      </c>
      <c r="AD1587">
        <v>201504.08</v>
      </c>
      <c r="AE1587">
        <v>207989.77</v>
      </c>
      <c r="AF1587" s="38">
        <v>37196.36</v>
      </c>
      <c r="AG1587" s="38">
        <v>41594.42</v>
      </c>
    </row>
    <row r="1588" spans="2:33" x14ac:dyDescent="0.25">
      <c r="B1588" s="25">
        <v>40371</v>
      </c>
      <c r="C1588" s="3">
        <v>1584</v>
      </c>
      <c r="D1588" s="10">
        <v>24</v>
      </c>
      <c r="E1588" s="9">
        <v>7</v>
      </c>
      <c r="F1588" s="9">
        <v>-7</v>
      </c>
      <c r="G1588" s="9" t="s">
        <v>320</v>
      </c>
      <c r="H1588" s="18">
        <v>0.1</v>
      </c>
      <c r="I1588">
        <v>1.3752962816582226E-5</v>
      </c>
      <c r="J1588" s="18">
        <v>24.43</v>
      </c>
      <c r="K1588" s="18">
        <v>28.39</v>
      </c>
      <c r="L1588" s="18">
        <v>0.86051426558647404</v>
      </c>
      <c r="M1588" s="18">
        <v>31.15</v>
      </c>
      <c r="N1588" s="18">
        <v>1078.75</v>
      </c>
      <c r="O1588" s="18">
        <v>7.7700000000000031</v>
      </c>
      <c r="P1588" s="18">
        <v>0.836569579288026</v>
      </c>
      <c r="Q1588" s="8">
        <v>25.85</v>
      </c>
      <c r="R1588" s="8">
        <v>28.35</v>
      </c>
      <c r="S1588" s="8">
        <v>30.9</v>
      </c>
      <c r="T1588" s="8">
        <v>31.95</v>
      </c>
      <c r="U1588" s="8">
        <v>31.9</v>
      </c>
      <c r="V1588" s="8">
        <v>31</v>
      </c>
      <c r="W1588" s="8">
        <v>32.200000000000003</v>
      </c>
      <c r="X1588" s="38" t="s">
        <v>222</v>
      </c>
      <c r="Y1588" s="8">
        <v>212.14999999999998</v>
      </c>
      <c r="Z1588" s="8">
        <v>212.14999999999998</v>
      </c>
      <c r="AA1588">
        <v>40566.910000000003</v>
      </c>
      <c r="AB1588">
        <v>132341.26</v>
      </c>
      <c r="AC1588">
        <v>194738.51</v>
      </c>
      <c r="AD1588">
        <v>200031.35</v>
      </c>
      <c r="AE1588">
        <v>206440.27</v>
      </c>
      <c r="AF1588" s="38">
        <v>36276.99</v>
      </c>
      <c r="AG1588" s="38">
        <v>40566.910000000003</v>
      </c>
    </row>
    <row r="1589" spans="2:33" x14ac:dyDescent="0.25">
      <c r="B1589" s="25">
        <v>40372</v>
      </c>
      <c r="C1589" s="3">
        <v>1585</v>
      </c>
      <c r="D1589" s="10">
        <v>24</v>
      </c>
      <c r="E1589" s="9">
        <v>6</v>
      </c>
      <c r="F1589" s="9">
        <v>-6</v>
      </c>
      <c r="G1589" s="9" t="s">
        <v>320</v>
      </c>
      <c r="H1589" s="18">
        <v>0.1</v>
      </c>
      <c r="I1589">
        <v>4.1674654807088984E-6</v>
      </c>
      <c r="J1589" s="18">
        <v>24.56</v>
      </c>
      <c r="K1589" s="18">
        <v>28.32</v>
      </c>
      <c r="L1589" s="18">
        <v>0.86723163841807904</v>
      </c>
      <c r="M1589" s="18">
        <v>30.54</v>
      </c>
      <c r="N1589" s="18">
        <v>1095.3399999999999</v>
      </c>
      <c r="O1589" s="18">
        <v>7.240000000000002</v>
      </c>
      <c r="P1589" s="18">
        <v>0.84729064039408875</v>
      </c>
      <c r="Q1589" s="8">
        <v>25.8</v>
      </c>
      <c r="R1589" s="8">
        <v>28.15</v>
      </c>
      <c r="S1589" s="8">
        <v>30.45</v>
      </c>
      <c r="T1589" s="8">
        <v>31.45</v>
      </c>
      <c r="U1589" s="8">
        <v>31.45</v>
      </c>
      <c r="V1589" s="8">
        <v>30.55</v>
      </c>
      <c r="W1589" s="8">
        <v>31.8</v>
      </c>
      <c r="X1589" s="38" t="s">
        <v>222</v>
      </c>
      <c r="Y1589" s="8">
        <v>209.65000000000003</v>
      </c>
      <c r="Z1589" s="8">
        <v>209.65000000000003</v>
      </c>
      <c r="AA1589">
        <v>40329.31</v>
      </c>
      <c r="AB1589">
        <v>130647.23</v>
      </c>
      <c r="AC1589">
        <v>191743.34</v>
      </c>
      <c r="AD1589">
        <v>197133.18</v>
      </c>
      <c r="AE1589">
        <v>203562.97</v>
      </c>
      <c r="AF1589" s="38">
        <v>36064.370000000003</v>
      </c>
      <c r="AG1589" s="38">
        <v>40329.31</v>
      </c>
    </row>
    <row r="1590" spans="2:33" x14ac:dyDescent="0.25">
      <c r="B1590" s="25">
        <v>40373</v>
      </c>
      <c r="C1590" s="3">
        <v>1586</v>
      </c>
      <c r="D1590" s="10">
        <v>24</v>
      </c>
      <c r="E1590" s="9">
        <v>5</v>
      </c>
      <c r="F1590" s="9">
        <v>-5</v>
      </c>
      <c r="G1590" s="9" t="s">
        <v>320</v>
      </c>
      <c r="H1590" s="18">
        <v>0.1</v>
      </c>
      <c r="I1590">
        <v>4.1674654807088984E-6</v>
      </c>
      <c r="J1590" s="18">
        <v>24.89</v>
      </c>
      <c r="K1590" s="18">
        <v>28.83</v>
      </c>
      <c r="L1590" s="18">
        <v>0.86333680194242113</v>
      </c>
      <c r="M1590" s="18">
        <v>31.2</v>
      </c>
      <c r="N1590" s="18">
        <v>1095.17</v>
      </c>
      <c r="O1590" s="18">
        <v>7.4099999999999966</v>
      </c>
      <c r="P1590" s="18">
        <v>0.86012861736334401</v>
      </c>
      <c r="Q1590" s="8">
        <v>26.75</v>
      </c>
      <c r="R1590" s="8">
        <v>28.95</v>
      </c>
      <c r="S1590" s="8">
        <v>31.1</v>
      </c>
      <c r="T1590" s="8">
        <v>32.1</v>
      </c>
      <c r="U1590" s="8">
        <v>32</v>
      </c>
      <c r="V1590" s="8">
        <v>31.2</v>
      </c>
      <c r="W1590" s="8">
        <v>32.299999999999997</v>
      </c>
      <c r="X1590" s="38" t="s">
        <v>222</v>
      </c>
      <c r="Y1590" s="8">
        <v>214.39999999999998</v>
      </c>
      <c r="Z1590" s="8">
        <v>214.39999999999998</v>
      </c>
      <c r="AA1590">
        <v>41541.449999999997</v>
      </c>
      <c r="AB1590">
        <v>133617.44</v>
      </c>
      <c r="AC1590">
        <v>195733.46</v>
      </c>
      <c r="AD1590">
        <v>200712.07</v>
      </c>
      <c r="AE1590">
        <v>207323.87</v>
      </c>
      <c r="AF1590" s="38">
        <v>37148.18</v>
      </c>
      <c r="AG1590" s="38">
        <v>41541.449999999997</v>
      </c>
    </row>
    <row r="1591" spans="2:33" x14ac:dyDescent="0.25">
      <c r="B1591" s="25">
        <v>40374</v>
      </c>
      <c r="C1591" s="3">
        <v>1587</v>
      </c>
      <c r="D1591" s="10">
        <v>24</v>
      </c>
      <c r="E1591" s="9">
        <v>4</v>
      </c>
      <c r="F1591" s="9">
        <v>-4</v>
      </c>
      <c r="G1591" s="9" t="s">
        <v>320</v>
      </c>
      <c r="H1591" s="18">
        <v>0.1</v>
      </c>
      <c r="I1591">
        <v>4.1674654807088984E-6</v>
      </c>
      <c r="J1591" s="18">
        <v>25.14</v>
      </c>
      <c r="K1591" s="18">
        <v>29.23</v>
      </c>
      <c r="L1591" s="18">
        <v>0.86007526513855626</v>
      </c>
      <c r="M1591" s="18">
        <v>31.61</v>
      </c>
      <c r="N1591" s="18">
        <v>1096.48</v>
      </c>
      <c r="O1591" s="18">
        <v>7.6599999999999966</v>
      </c>
      <c r="P1591" s="18">
        <v>0.84260731319554849</v>
      </c>
      <c r="Q1591" s="8">
        <v>26.5</v>
      </c>
      <c r="R1591" s="8">
        <v>29.3</v>
      </c>
      <c r="S1591" s="8">
        <v>31.45</v>
      </c>
      <c r="T1591" s="8">
        <v>32.4</v>
      </c>
      <c r="U1591" s="8">
        <v>32.450000000000003</v>
      </c>
      <c r="V1591" s="8">
        <v>31.7</v>
      </c>
      <c r="W1591" s="8">
        <v>32.799999999999997</v>
      </c>
      <c r="X1591" s="38" t="s">
        <v>222</v>
      </c>
      <c r="Y1591" s="8">
        <v>216.60000000000002</v>
      </c>
      <c r="Z1591" s="8">
        <v>216.60000000000002</v>
      </c>
      <c r="AA1591">
        <v>41904.959999999999</v>
      </c>
      <c r="AB1591">
        <v>135139.26</v>
      </c>
      <c r="AC1591">
        <v>197624.19</v>
      </c>
      <c r="AD1591">
        <v>203377.23</v>
      </c>
      <c r="AE1591">
        <v>210401.29</v>
      </c>
      <c r="AF1591" s="38">
        <v>37473.089999999997</v>
      </c>
      <c r="AG1591" s="38">
        <v>41904.959999999999</v>
      </c>
    </row>
    <row r="1592" spans="2:33" x14ac:dyDescent="0.25">
      <c r="B1592" s="25">
        <v>40375</v>
      </c>
      <c r="C1592" s="3">
        <v>1588</v>
      </c>
      <c r="D1592" s="10">
        <v>24</v>
      </c>
      <c r="E1592" s="9">
        <v>3</v>
      </c>
      <c r="F1592" s="9">
        <v>-3</v>
      </c>
      <c r="G1592" s="9" t="s">
        <v>320</v>
      </c>
      <c r="H1592" s="18">
        <v>0.1</v>
      </c>
      <c r="I1592">
        <v>4.1674654807088984E-6</v>
      </c>
      <c r="J1592" s="18">
        <v>26.25</v>
      </c>
      <c r="K1592" s="18">
        <v>30.6</v>
      </c>
      <c r="L1592" s="18">
        <v>0.85784313725490191</v>
      </c>
      <c r="M1592" s="18">
        <v>32.76</v>
      </c>
      <c r="N1592" s="18">
        <v>1064.8800000000001</v>
      </c>
      <c r="O1592" s="18">
        <v>7.9500000000000028</v>
      </c>
      <c r="P1592" s="18">
        <v>0.85670731707317083</v>
      </c>
      <c r="Q1592" s="8">
        <v>28.1</v>
      </c>
      <c r="R1592" s="8">
        <v>30.6</v>
      </c>
      <c r="S1592" s="8">
        <v>32.799999999999997</v>
      </c>
      <c r="T1592" s="8">
        <v>33.75</v>
      </c>
      <c r="U1592" s="8">
        <v>33.700000000000003</v>
      </c>
      <c r="V1592" s="8">
        <v>33.049999999999997</v>
      </c>
      <c r="W1592" s="8">
        <v>34.200000000000003</v>
      </c>
      <c r="X1592" s="38" t="s">
        <v>222</v>
      </c>
      <c r="Y1592" s="8">
        <v>226.2</v>
      </c>
      <c r="Z1592" s="8">
        <v>226.2</v>
      </c>
      <c r="AA1592">
        <v>43841.16</v>
      </c>
      <c r="AB1592">
        <v>140963.62</v>
      </c>
      <c r="AC1592">
        <v>205889.65</v>
      </c>
      <c r="AD1592">
        <v>211292.2</v>
      </c>
      <c r="AE1592">
        <v>219073.89</v>
      </c>
      <c r="AF1592" s="38">
        <v>39204.36</v>
      </c>
      <c r="AG1592" s="38">
        <v>43841.16</v>
      </c>
    </row>
    <row r="1593" spans="2:33" x14ac:dyDescent="0.25">
      <c r="B1593" s="25">
        <v>40378</v>
      </c>
      <c r="C1593" s="3">
        <v>1589</v>
      </c>
      <c r="D1593" s="10">
        <v>24</v>
      </c>
      <c r="E1593" s="9">
        <v>2</v>
      </c>
      <c r="F1593" s="9">
        <v>-2</v>
      </c>
      <c r="G1593" s="9" t="s">
        <v>320</v>
      </c>
      <c r="H1593" s="18">
        <v>0.1</v>
      </c>
      <c r="I1593">
        <v>1.2502448545781419E-5</v>
      </c>
      <c r="J1593" s="18">
        <v>25.97</v>
      </c>
      <c r="K1593" s="18">
        <v>30.08</v>
      </c>
      <c r="L1593" s="18">
        <v>0.86336436170212771</v>
      </c>
      <c r="M1593" s="18">
        <v>32.630000000000003</v>
      </c>
      <c r="N1593" s="18">
        <v>1071.25</v>
      </c>
      <c r="O1593" s="18">
        <v>8.18</v>
      </c>
      <c r="P1593" s="18">
        <v>0.82461538461538464</v>
      </c>
      <c r="Q1593" s="8">
        <v>26.8</v>
      </c>
      <c r="R1593" s="8">
        <v>30.3</v>
      </c>
      <c r="S1593" s="8">
        <v>32.5</v>
      </c>
      <c r="T1593" s="8">
        <v>33.5</v>
      </c>
      <c r="U1593" s="8">
        <v>33.450000000000003</v>
      </c>
      <c r="V1593" s="8">
        <v>32.9</v>
      </c>
      <c r="W1593" s="8">
        <v>34.15</v>
      </c>
      <c r="X1593" s="38" t="s">
        <v>222</v>
      </c>
      <c r="Y1593" s="8">
        <v>223.60000000000002</v>
      </c>
      <c r="Z1593" s="8">
        <v>223.60000000000002</v>
      </c>
      <c r="AA1593">
        <v>43288.73</v>
      </c>
      <c r="AB1593">
        <v>139668.82999999999</v>
      </c>
      <c r="AC1593">
        <v>204338.05</v>
      </c>
      <c r="AD1593">
        <v>209727.59</v>
      </c>
      <c r="AE1593">
        <v>218063.53</v>
      </c>
      <c r="AF1593" s="38">
        <v>38709.870000000003</v>
      </c>
      <c r="AG1593" s="38">
        <v>43288.73</v>
      </c>
    </row>
    <row r="1594" spans="2:33" x14ac:dyDescent="0.25">
      <c r="B1594" s="25">
        <v>40379</v>
      </c>
      <c r="C1594" s="3">
        <v>1590</v>
      </c>
      <c r="D1594" s="10">
        <v>24</v>
      </c>
      <c r="E1594" s="9">
        <v>1</v>
      </c>
      <c r="F1594" s="9">
        <v>-1</v>
      </c>
      <c r="G1594" s="9" t="s">
        <v>320</v>
      </c>
      <c r="H1594" s="18">
        <v>0.1</v>
      </c>
      <c r="I1594">
        <v>4.3064085186728107E-6</v>
      </c>
      <c r="J1594" s="18">
        <v>23.93</v>
      </c>
      <c r="K1594" s="18">
        <v>28.22</v>
      </c>
      <c r="L1594" s="18">
        <v>0.84798015591778886</v>
      </c>
      <c r="M1594" s="18">
        <v>30.53</v>
      </c>
      <c r="N1594" s="18">
        <v>1083.48</v>
      </c>
      <c r="O1594" s="18">
        <v>9.4200000000000017</v>
      </c>
      <c r="P1594" s="18">
        <v>0.78205128205128205</v>
      </c>
      <c r="Q1594" s="8">
        <v>24.4</v>
      </c>
      <c r="R1594" s="8">
        <v>28.5</v>
      </c>
      <c r="S1594" s="8">
        <v>31.2</v>
      </c>
      <c r="T1594" s="8">
        <v>32.4</v>
      </c>
      <c r="U1594" s="8">
        <v>32.450000000000003</v>
      </c>
      <c r="V1594" s="8">
        <v>32</v>
      </c>
      <c r="W1594" s="8">
        <v>33.35</v>
      </c>
      <c r="X1594" s="38" t="s">
        <v>222</v>
      </c>
      <c r="Y1594" s="8">
        <v>214.29999999999998</v>
      </c>
      <c r="Z1594" s="8">
        <v>214.29999999999998</v>
      </c>
      <c r="AA1594">
        <v>40668.980000000003</v>
      </c>
      <c r="AB1594">
        <v>133977.09</v>
      </c>
      <c r="AC1594">
        <v>197570.07</v>
      </c>
      <c r="AD1594">
        <v>203432.88</v>
      </c>
      <c r="AE1594">
        <v>212177.34</v>
      </c>
      <c r="AF1594" s="38">
        <v>36367.06</v>
      </c>
      <c r="AG1594" s="38">
        <v>40668.980000000003</v>
      </c>
    </row>
    <row r="1595" spans="2:33" x14ac:dyDescent="0.25">
      <c r="B1595" s="25">
        <v>40380</v>
      </c>
      <c r="C1595" s="3">
        <v>1591</v>
      </c>
      <c r="D1595" s="10">
        <v>20</v>
      </c>
      <c r="E1595" s="9">
        <v>20</v>
      </c>
      <c r="F1595" s="9">
        <v>0</v>
      </c>
      <c r="G1595" s="9" t="s">
        <v>321</v>
      </c>
      <c r="H1595" s="18">
        <v>0.1</v>
      </c>
      <c r="I1595">
        <v>4.3064085186728107E-6</v>
      </c>
      <c r="J1595" s="18">
        <v>25.64</v>
      </c>
      <c r="K1595" s="18">
        <v>29.08</v>
      </c>
      <c r="L1595" s="18">
        <v>0.8817056396148556</v>
      </c>
      <c r="M1595" s="18">
        <v>31.31</v>
      </c>
      <c r="N1595" s="18">
        <v>1069.5899999999999</v>
      </c>
      <c r="O1595" s="18">
        <v>7.8599999999999994</v>
      </c>
      <c r="P1595" s="18">
        <v>0.88632872503840254</v>
      </c>
      <c r="Q1595" s="8">
        <v>28.85</v>
      </c>
      <c r="R1595" s="8">
        <v>31.45</v>
      </c>
      <c r="S1595" s="8">
        <v>32.549999999999997</v>
      </c>
      <c r="T1595" s="8">
        <v>32.549999999999997</v>
      </c>
      <c r="U1595" s="8">
        <v>32.1</v>
      </c>
      <c r="V1595" s="8">
        <v>33.549999999999997</v>
      </c>
      <c r="W1595" s="8">
        <v>33.5</v>
      </c>
      <c r="X1595" s="38" t="s">
        <v>222</v>
      </c>
      <c r="Y1595" s="8">
        <v>224.55</v>
      </c>
      <c r="Z1595" s="8">
        <v>224.55</v>
      </c>
      <c r="AA1595">
        <v>41168.6</v>
      </c>
      <c r="AB1595">
        <v>135051.20000000001</v>
      </c>
      <c r="AC1595">
        <v>198485.6</v>
      </c>
      <c r="AD1595">
        <v>204060.67</v>
      </c>
      <c r="AE1595">
        <v>213046.05</v>
      </c>
      <c r="AF1595" s="38">
        <v>36813.67</v>
      </c>
      <c r="AG1595" s="38">
        <v>41168.6</v>
      </c>
    </row>
    <row r="1596" spans="2:33" x14ac:dyDescent="0.25">
      <c r="B1596" s="25">
        <v>40381</v>
      </c>
      <c r="C1596" s="3">
        <v>1592</v>
      </c>
      <c r="D1596" s="10">
        <v>20</v>
      </c>
      <c r="E1596" s="9">
        <v>19</v>
      </c>
      <c r="F1596" s="9">
        <v>1</v>
      </c>
      <c r="G1596" s="9" t="s">
        <v>321</v>
      </c>
      <c r="H1596" s="18">
        <v>0.1</v>
      </c>
      <c r="I1596">
        <v>4.3064085186728107E-6</v>
      </c>
      <c r="J1596" s="18">
        <v>24.63</v>
      </c>
      <c r="K1596" s="18">
        <v>27.9</v>
      </c>
      <c r="L1596" s="18">
        <v>0.8827956989247312</v>
      </c>
      <c r="M1596" s="18">
        <v>30.39</v>
      </c>
      <c r="N1596" s="18">
        <v>1093.67</v>
      </c>
      <c r="O1596" s="18">
        <v>8.120000000000001</v>
      </c>
      <c r="P1596" s="18">
        <v>0.86942675159235672</v>
      </c>
      <c r="Q1596" s="8">
        <v>27.3</v>
      </c>
      <c r="R1596" s="8">
        <v>30.2</v>
      </c>
      <c r="S1596" s="8">
        <v>31.4</v>
      </c>
      <c r="T1596" s="8">
        <v>31.45</v>
      </c>
      <c r="U1596" s="8">
        <v>31.3</v>
      </c>
      <c r="V1596" s="8">
        <v>32.700000000000003</v>
      </c>
      <c r="W1596" s="8">
        <v>32.75</v>
      </c>
      <c r="X1596" s="38" t="s">
        <v>222</v>
      </c>
      <c r="Y1596" s="8">
        <v>217.10000000000002</v>
      </c>
      <c r="Z1596" s="8">
        <v>217.10000000000002</v>
      </c>
      <c r="AA1596">
        <v>38988.18</v>
      </c>
      <c r="AB1596">
        <v>129714.89</v>
      </c>
      <c r="AC1596">
        <v>191489.15</v>
      </c>
      <c r="AD1596">
        <v>197254.82</v>
      </c>
      <c r="AE1596">
        <v>207121.64</v>
      </c>
      <c r="AF1596" s="38">
        <v>34863.74</v>
      </c>
      <c r="AG1596" s="38">
        <v>38988.18</v>
      </c>
    </row>
    <row r="1597" spans="2:33" x14ac:dyDescent="0.25">
      <c r="B1597" s="25">
        <v>40382</v>
      </c>
      <c r="C1597" s="3">
        <v>1593</v>
      </c>
      <c r="D1597" s="10">
        <v>20</v>
      </c>
      <c r="E1597" s="9">
        <v>18</v>
      </c>
      <c r="F1597" s="9">
        <v>2</v>
      </c>
      <c r="G1597" s="9" t="s">
        <v>321</v>
      </c>
      <c r="H1597" s="18">
        <v>0.1</v>
      </c>
      <c r="I1597">
        <v>4.3064085186728107E-6</v>
      </c>
      <c r="J1597" s="18">
        <v>23.47</v>
      </c>
      <c r="K1597" s="18">
        <v>26.99</v>
      </c>
      <c r="L1597" s="18">
        <v>0.86958132641719155</v>
      </c>
      <c r="M1597" s="18">
        <v>29.65</v>
      </c>
      <c r="N1597" s="18">
        <v>1102.6600000000001</v>
      </c>
      <c r="O1597" s="18">
        <v>9.0300000000000011</v>
      </c>
      <c r="P1597" s="18">
        <v>0.85806451612903234</v>
      </c>
      <c r="Q1597" s="8">
        <v>26.6</v>
      </c>
      <c r="R1597" s="8">
        <v>29.6</v>
      </c>
      <c r="S1597" s="8">
        <v>31</v>
      </c>
      <c r="T1597" s="8">
        <v>31.2</v>
      </c>
      <c r="U1597" s="8">
        <v>31.05</v>
      </c>
      <c r="V1597" s="8">
        <v>32.450000000000003</v>
      </c>
      <c r="W1597" s="8">
        <v>32.5</v>
      </c>
      <c r="X1597" s="38" t="s">
        <v>222</v>
      </c>
      <c r="Y1597" s="8">
        <v>214.40000000000003</v>
      </c>
      <c r="Z1597" s="8">
        <v>214.40000000000003</v>
      </c>
      <c r="AA1597">
        <v>38013.29</v>
      </c>
      <c r="AB1597">
        <v>127234.1</v>
      </c>
      <c r="AC1597">
        <v>189142.47</v>
      </c>
      <c r="AD1597">
        <v>195686.92</v>
      </c>
      <c r="AE1597">
        <v>205497.28</v>
      </c>
      <c r="AF1597" s="38">
        <v>33991.83</v>
      </c>
      <c r="AG1597" s="38">
        <v>38013.29</v>
      </c>
    </row>
    <row r="1598" spans="2:33" x14ac:dyDescent="0.25">
      <c r="B1598" s="25">
        <v>40385</v>
      </c>
      <c r="C1598" s="3">
        <v>1594</v>
      </c>
      <c r="D1598" s="10">
        <v>20</v>
      </c>
      <c r="E1598" s="9">
        <v>17</v>
      </c>
      <c r="F1598" s="9">
        <v>3</v>
      </c>
      <c r="G1598" s="9" t="s">
        <v>321</v>
      </c>
      <c r="H1598" s="18">
        <v>0.1</v>
      </c>
      <c r="I1598">
        <v>1.2919281191958731E-5</v>
      </c>
      <c r="J1598" s="18">
        <v>22.73</v>
      </c>
      <c r="K1598" s="18">
        <v>26.44</v>
      </c>
      <c r="L1598" s="18">
        <v>0.85968229954614217</v>
      </c>
      <c r="M1598" s="18">
        <v>29.11</v>
      </c>
      <c r="N1598" s="18">
        <v>1115.01</v>
      </c>
      <c r="O1598" s="18">
        <v>8.6699999999999982</v>
      </c>
      <c r="P1598" s="18">
        <v>0.84602649006622521</v>
      </c>
      <c r="Q1598" s="8">
        <v>25.55</v>
      </c>
      <c r="R1598" s="8">
        <v>28.75</v>
      </c>
      <c r="S1598" s="8">
        <v>30.2</v>
      </c>
      <c r="T1598" s="8">
        <v>30.3</v>
      </c>
      <c r="U1598" s="8">
        <v>29.95</v>
      </c>
      <c r="V1598" s="8">
        <v>31.45</v>
      </c>
      <c r="W1598" s="8">
        <v>31.4</v>
      </c>
      <c r="X1598" s="38" t="s">
        <v>222</v>
      </c>
      <c r="Y1598" s="8">
        <v>207.6</v>
      </c>
      <c r="Z1598" s="8">
        <v>207.6</v>
      </c>
      <c r="AA1598">
        <v>36580.379999999997</v>
      </c>
      <c r="AB1598">
        <v>123639.81</v>
      </c>
      <c r="AC1598">
        <v>184177.1</v>
      </c>
      <c r="AD1598">
        <v>189852.26</v>
      </c>
      <c r="AE1598">
        <v>198938.4</v>
      </c>
      <c r="AF1598" s="38">
        <v>32710.07</v>
      </c>
      <c r="AG1598" s="38">
        <v>36580.379999999997</v>
      </c>
    </row>
    <row r="1599" spans="2:33" x14ac:dyDescent="0.25">
      <c r="B1599" s="25">
        <v>40386</v>
      </c>
      <c r="C1599" s="3">
        <v>1595</v>
      </c>
      <c r="D1599" s="10">
        <v>20</v>
      </c>
      <c r="E1599" s="9">
        <v>16</v>
      </c>
      <c r="F1599" s="9">
        <v>4</v>
      </c>
      <c r="G1599" s="9" t="s">
        <v>321</v>
      </c>
      <c r="H1599" s="18">
        <v>0.1</v>
      </c>
      <c r="I1599">
        <v>4.1674654807088984E-6</v>
      </c>
      <c r="J1599" s="18">
        <v>23.19</v>
      </c>
      <c r="K1599" s="18">
        <v>26.37</v>
      </c>
      <c r="L1599" s="18">
        <v>0.87940841865756547</v>
      </c>
      <c r="M1599" s="18">
        <v>28.96</v>
      </c>
      <c r="N1599" s="18">
        <v>1113.8399999999999</v>
      </c>
      <c r="O1599" s="18">
        <v>8.0599999999999987</v>
      </c>
      <c r="P1599" s="18">
        <v>0.8511705685618729</v>
      </c>
      <c r="Q1599" s="8">
        <v>25.45</v>
      </c>
      <c r="R1599" s="8">
        <v>28.45</v>
      </c>
      <c r="S1599" s="8">
        <v>29.9</v>
      </c>
      <c r="T1599" s="8">
        <v>30.2</v>
      </c>
      <c r="U1599" s="8">
        <v>29.75</v>
      </c>
      <c r="V1599" s="8">
        <v>31.2</v>
      </c>
      <c r="W1599" s="8">
        <v>31.25</v>
      </c>
      <c r="X1599" s="38" t="s">
        <v>222</v>
      </c>
      <c r="Y1599" s="8">
        <v>206.2</v>
      </c>
      <c r="Z1599" s="8">
        <v>206.2</v>
      </c>
      <c r="AA1599">
        <v>36384.99</v>
      </c>
      <c r="AB1599">
        <v>122363.05</v>
      </c>
      <c r="AC1599">
        <v>182593.29</v>
      </c>
      <c r="AD1599">
        <v>189099.42</v>
      </c>
      <c r="AE1599">
        <v>197727.25</v>
      </c>
      <c r="AF1599" s="38">
        <v>32535.22</v>
      </c>
      <c r="AG1599" s="38">
        <v>36384.99</v>
      </c>
    </row>
    <row r="1600" spans="2:33" x14ac:dyDescent="0.25">
      <c r="B1600" s="25">
        <v>40387</v>
      </c>
      <c r="C1600" s="3">
        <v>1596</v>
      </c>
      <c r="D1600" s="10">
        <v>20</v>
      </c>
      <c r="E1600" s="9">
        <v>15</v>
      </c>
      <c r="F1600" s="9">
        <v>5</v>
      </c>
      <c r="G1600" s="9" t="s">
        <v>321</v>
      </c>
      <c r="H1600" s="18">
        <v>0.1</v>
      </c>
      <c r="I1600">
        <v>4.1674654807088984E-6</v>
      </c>
      <c r="J1600" s="18">
        <v>24.25</v>
      </c>
      <c r="K1600" s="18">
        <v>26.71</v>
      </c>
      <c r="L1600" s="18">
        <v>0.90789966304754766</v>
      </c>
      <c r="M1600" s="18">
        <v>28.88</v>
      </c>
      <c r="N1600" s="18">
        <v>1106.1300000000001</v>
      </c>
      <c r="O1600" s="18">
        <v>6.75</v>
      </c>
      <c r="P1600" s="18">
        <v>0.86409395973154357</v>
      </c>
      <c r="Q1600" s="8">
        <v>25.75</v>
      </c>
      <c r="R1600" s="8">
        <v>28.8</v>
      </c>
      <c r="S1600" s="8">
        <v>29.8</v>
      </c>
      <c r="T1600" s="8">
        <v>29.9</v>
      </c>
      <c r="U1600" s="8">
        <v>29.5</v>
      </c>
      <c r="V1600" s="8">
        <v>30.95</v>
      </c>
      <c r="W1600" s="8">
        <v>31</v>
      </c>
      <c r="X1600" s="38" t="s">
        <v>222</v>
      </c>
      <c r="Y1600" s="8">
        <v>205.7</v>
      </c>
      <c r="Z1600" s="8">
        <v>205.7</v>
      </c>
      <c r="AA1600">
        <v>36819.120000000003</v>
      </c>
      <c r="AB1600">
        <v>123372.19</v>
      </c>
      <c r="AC1600">
        <v>181680.32</v>
      </c>
      <c r="AD1600">
        <v>187293.28</v>
      </c>
      <c r="AE1600">
        <v>196024.69</v>
      </c>
      <c r="AF1600" s="38">
        <v>32923.279999999999</v>
      </c>
      <c r="AG1600" s="38">
        <v>36819.120000000003</v>
      </c>
    </row>
    <row r="1601" spans="2:33" x14ac:dyDescent="0.25">
      <c r="B1601" s="25">
        <v>40388</v>
      </c>
      <c r="C1601" s="3">
        <v>1597</v>
      </c>
      <c r="D1601" s="10">
        <v>20</v>
      </c>
      <c r="E1601" s="9">
        <v>14</v>
      </c>
      <c r="F1601" s="9">
        <v>6</v>
      </c>
      <c r="G1601" s="9" t="s">
        <v>321</v>
      </c>
      <c r="H1601" s="18">
        <v>0.1</v>
      </c>
      <c r="I1601">
        <v>4.1674654807088984E-6</v>
      </c>
      <c r="J1601" s="18">
        <v>24.13</v>
      </c>
      <c r="K1601" s="18">
        <v>27.12</v>
      </c>
      <c r="L1601" s="18">
        <v>0.88974926253687314</v>
      </c>
      <c r="M1601" s="18">
        <v>28.97</v>
      </c>
      <c r="N1601" s="18">
        <v>1101.53</v>
      </c>
      <c r="O1601" s="18">
        <v>6.9200000000000017</v>
      </c>
      <c r="P1601" s="18">
        <v>0.86120401337792651</v>
      </c>
      <c r="Q1601" s="8">
        <v>25.75</v>
      </c>
      <c r="R1601" s="8">
        <v>28.75</v>
      </c>
      <c r="S1601" s="8">
        <v>29.9</v>
      </c>
      <c r="T1601" s="8">
        <v>30.05</v>
      </c>
      <c r="U1601" s="8">
        <v>29.5</v>
      </c>
      <c r="V1601" s="8">
        <v>30.95</v>
      </c>
      <c r="W1601" s="8">
        <v>31.05</v>
      </c>
      <c r="X1601" s="38" t="s">
        <v>222</v>
      </c>
      <c r="Y1601" s="8">
        <v>205.95</v>
      </c>
      <c r="Z1601" s="8">
        <v>205.95</v>
      </c>
      <c r="AA1601">
        <v>36798.559999999998</v>
      </c>
      <c r="AB1601">
        <v>123351.51</v>
      </c>
      <c r="AC1601">
        <v>182381.49</v>
      </c>
      <c r="AD1601">
        <v>187954.43</v>
      </c>
      <c r="AE1601">
        <v>196284.91</v>
      </c>
      <c r="AF1601" s="38">
        <v>32904.76</v>
      </c>
      <c r="AG1601" s="38">
        <v>36798.559999999998</v>
      </c>
    </row>
    <row r="1602" spans="2:33" x14ac:dyDescent="0.25">
      <c r="B1602" s="25">
        <v>40389</v>
      </c>
      <c r="C1602" s="3">
        <v>1598</v>
      </c>
      <c r="D1602" s="10">
        <v>20</v>
      </c>
      <c r="E1602" s="9">
        <v>13</v>
      </c>
      <c r="F1602" s="9">
        <v>7</v>
      </c>
      <c r="G1602" s="9" t="s">
        <v>321</v>
      </c>
      <c r="H1602" s="18">
        <v>0.1</v>
      </c>
      <c r="I1602">
        <v>4.1674654807088984E-6</v>
      </c>
      <c r="J1602" s="18">
        <v>23.5</v>
      </c>
      <c r="K1602" s="18">
        <v>27.14</v>
      </c>
      <c r="L1602" s="18">
        <v>0.86588061901252766</v>
      </c>
      <c r="M1602" s="18">
        <v>28.53</v>
      </c>
      <c r="N1602" s="18">
        <v>1101.5999999999999</v>
      </c>
      <c r="O1602" s="18">
        <v>7.3999999999999986</v>
      </c>
      <c r="P1602" s="18">
        <v>0.85546218487394954</v>
      </c>
      <c r="Q1602" s="8">
        <v>25.45</v>
      </c>
      <c r="R1602" s="8">
        <v>28.6</v>
      </c>
      <c r="S1602" s="8">
        <v>29.75</v>
      </c>
      <c r="T1602" s="8">
        <v>29.8</v>
      </c>
      <c r="U1602" s="8">
        <v>29.35</v>
      </c>
      <c r="V1602" s="8">
        <v>30.8</v>
      </c>
      <c r="W1602" s="8">
        <v>30.9</v>
      </c>
      <c r="X1602" s="38" t="s">
        <v>222</v>
      </c>
      <c r="Y1602" s="8">
        <v>204.65</v>
      </c>
      <c r="Z1602" s="8">
        <v>204.65</v>
      </c>
      <c r="AA1602">
        <v>36458.879999999997</v>
      </c>
      <c r="AB1602">
        <v>122717.34</v>
      </c>
      <c r="AC1602">
        <v>181255.78</v>
      </c>
      <c r="AD1602">
        <v>186601.78</v>
      </c>
      <c r="AE1602">
        <v>195173.05</v>
      </c>
      <c r="AF1602" s="38">
        <v>32600.880000000001</v>
      </c>
      <c r="AG1602" s="38">
        <v>36458.879999999997</v>
      </c>
    </row>
    <row r="1603" spans="2:33" x14ac:dyDescent="0.25">
      <c r="B1603" s="25">
        <v>40392</v>
      </c>
      <c r="C1603" s="3">
        <v>1599</v>
      </c>
      <c r="D1603" s="10">
        <v>20</v>
      </c>
      <c r="E1603" s="9">
        <v>12</v>
      </c>
      <c r="F1603" s="9">
        <v>8</v>
      </c>
      <c r="G1603" s="9" t="s">
        <v>321</v>
      </c>
      <c r="H1603" s="18">
        <v>0.1</v>
      </c>
      <c r="I1603">
        <v>1.2502448545781419E-5</v>
      </c>
      <c r="J1603" s="18">
        <v>22.01</v>
      </c>
      <c r="K1603" s="18">
        <v>25.4</v>
      </c>
      <c r="L1603" s="18">
        <v>0.86653543307086622</v>
      </c>
      <c r="M1603" s="18">
        <v>27.44</v>
      </c>
      <c r="N1603" s="18">
        <v>1125.8599999999999</v>
      </c>
      <c r="O1603" s="18">
        <v>8.0399999999999991</v>
      </c>
      <c r="P1603" s="18">
        <v>0.83831282952548336</v>
      </c>
      <c r="Q1603" s="8">
        <v>23.85</v>
      </c>
      <c r="R1603" s="8">
        <v>27.15</v>
      </c>
      <c r="S1603" s="8">
        <v>28.45</v>
      </c>
      <c r="T1603" s="8">
        <v>28.8</v>
      </c>
      <c r="U1603" s="8">
        <v>28.4</v>
      </c>
      <c r="V1603" s="8">
        <v>29.9</v>
      </c>
      <c r="W1603" s="8">
        <v>30.05</v>
      </c>
      <c r="X1603" s="38" t="s">
        <v>222</v>
      </c>
      <c r="Y1603" s="8">
        <v>196.60000000000002</v>
      </c>
      <c r="Z1603" s="8">
        <v>196.60000000000002</v>
      </c>
      <c r="AA1603">
        <v>34357.25</v>
      </c>
      <c r="AB1603">
        <v>116849.05</v>
      </c>
      <c r="AC1603">
        <v>174073.57</v>
      </c>
      <c r="AD1603">
        <v>180430.25</v>
      </c>
      <c r="AE1603">
        <v>189151.23</v>
      </c>
      <c r="AF1603" s="38">
        <v>30721.23</v>
      </c>
      <c r="AG1603" s="38">
        <v>34357.25</v>
      </c>
    </row>
    <row r="1604" spans="2:33" x14ac:dyDescent="0.25">
      <c r="B1604" s="25">
        <v>40393</v>
      </c>
      <c r="C1604" s="3">
        <v>1600</v>
      </c>
      <c r="D1604" s="10">
        <v>20</v>
      </c>
      <c r="E1604" s="9">
        <v>11</v>
      </c>
      <c r="F1604" s="9">
        <v>9</v>
      </c>
      <c r="G1604" s="9" t="s">
        <v>321</v>
      </c>
      <c r="H1604" s="18">
        <v>0.1</v>
      </c>
      <c r="I1604">
        <v>4.3064085186728107E-6</v>
      </c>
      <c r="J1604" s="18">
        <v>22.63</v>
      </c>
      <c r="K1604" s="18">
        <v>26.01</v>
      </c>
      <c r="L1604" s="18">
        <v>0.87004998077662432</v>
      </c>
      <c r="M1604" s="18">
        <v>28.02</v>
      </c>
      <c r="N1604" s="18">
        <v>1120.46</v>
      </c>
      <c r="O1604" s="18">
        <v>7.6700000000000017</v>
      </c>
      <c r="P1604" s="18">
        <v>0.83826086956521739</v>
      </c>
      <c r="Q1604" s="8">
        <v>24.1</v>
      </c>
      <c r="R1604" s="8">
        <v>27.5</v>
      </c>
      <c r="S1604" s="8">
        <v>28.75</v>
      </c>
      <c r="T1604" s="8">
        <v>29</v>
      </c>
      <c r="U1604" s="8">
        <v>28.65</v>
      </c>
      <c r="V1604" s="8">
        <v>30.15</v>
      </c>
      <c r="W1604" s="8">
        <v>30.3</v>
      </c>
      <c r="X1604" s="38" t="s">
        <v>222</v>
      </c>
      <c r="Y1604" s="8">
        <v>198.45000000000002</v>
      </c>
      <c r="Z1604" s="8">
        <v>198.45000000000002</v>
      </c>
      <c r="AA1604">
        <v>34757.449999999997</v>
      </c>
      <c r="AB1604">
        <v>118229.33</v>
      </c>
      <c r="AC1604">
        <v>175625.97</v>
      </c>
      <c r="AD1604">
        <v>181833.74</v>
      </c>
      <c r="AE1604">
        <v>190711</v>
      </c>
      <c r="AF1604" s="38">
        <v>31078.95</v>
      </c>
      <c r="AG1604" s="38">
        <v>34757.449999999997</v>
      </c>
    </row>
    <row r="1605" spans="2:33" x14ac:dyDescent="0.25">
      <c r="B1605" s="25">
        <v>40394</v>
      </c>
      <c r="C1605" s="3">
        <v>1601</v>
      </c>
      <c r="D1605" s="10">
        <v>20</v>
      </c>
      <c r="E1605" s="9">
        <v>10</v>
      </c>
      <c r="F1605" s="9">
        <v>10</v>
      </c>
      <c r="G1605" s="9" t="s">
        <v>321</v>
      </c>
      <c r="H1605" s="18">
        <v>0.1</v>
      </c>
      <c r="I1605">
        <v>4.3064085186728107E-6</v>
      </c>
      <c r="J1605" s="18">
        <v>22.21</v>
      </c>
      <c r="K1605" s="18">
        <v>25.96</v>
      </c>
      <c r="L1605" s="18">
        <v>0.85554699537750389</v>
      </c>
      <c r="M1605" s="18">
        <v>27.9</v>
      </c>
      <c r="N1605" s="18">
        <v>1127.24</v>
      </c>
      <c r="O1605" s="18">
        <v>7.9399999999999977</v>
      </c>
      <c r="P1605" s="18">
        <v>0.82608695652173914</v>
      </c>
      <c r="Q1605" s="8">
        <v>23.75</v>
      </c>
      <c r="R1605" s="8">
        <v>27.35</v>
      </c>
      <c r="S1605" s="8">
        <v>28.75</v>
      </c>
      <c r="T1605" s="8">
        <v>28.95</v>
      </c>
      <c r="U1605" s="8">
        <v>28.55</v>
      </c>
      <c r="V1605" s="8">
        <v>30.1</v>
      </c>
      <c r="W1605" s="8">
        <v>30.15</v>
      </c>
      <c r="X1605" s="38" t="s">
        <v>222</v>
      </c>
      <c r="Y1605" s="8">
        <v>197.6</v>
      </c>
      <c r="Z1605" s="8">
        <v>197.6</v>
      </c>
      <c r="AA1605">
        <v>34420.800000000003</v>
      </c>
      <c r="AB1605">
        <v>117914.56</v>
      </c>
      <c r="AC1605">
        <v>175474.67</v>
      </c>
      <c r="AD1605">
        <v>181361.41</v>
      </c>
      <c r="AE1605">
        <v>190172.79</v>
      </c>
      <c r="AF1605" s="38">
        <v>30777.8</v>
      </c>
      <c r="AG1605" s="38">
        <v>34420.800000000003</v>
      </c>
    </row>
    <row r="1606" spans="2:33" x14ac:dyDescent="0.25">
      <c r="B1606" s="25">
        <v>40395</v>
      </c>
      <c r="C1606" s="3">
        <v>1602</v>
      </c>
      <c r="D1606" s="10">
        <v>20</v>
      </c>
      <c r="E1606" s="9">
        <v>9</v>
      </c>
      <c r="F1606" s="9">
        <v>11</v>
      </c>
      <c r="G1606" s="9" t="s">
        <v>321</v>
      </c>
      <c r="H1606" s="18">
        <v>0.1</v>
      </c>
      <c r="I1606">
        <v>4.3064085186728107E-6</v>
      </c>
      <c r="J1606" s="18">
        <v>22.1</v>
      </c>
      <c r="K1606" s="18">
        <v>26.16</v>
      </c>
      <c r="L1606" s="18">
        <v>0.84480122324159024</v>
      </c>
      <c r="M1606" s="18">
        <v>28.14</v>
      </c>
      <c r="N1606" s="18">
        <v>1125.81</v>
      </c>
      <c r="O1606" s="18">
        <v>8.2999999999999972</v>
      </c>
      <c r="P1606" s="18">
        <v>0.81786941580756012</v>
      </c>
      <c r="Q1606" s="8">
        <v>23.8</v>
      </c>
      <c r="R1606" s="8">
        <v>27.65</v>
      </c>
      <c r="S1606" s="8">
        <v>29.1</v>
      </c>
      <c r="T1606" s="8">
        <v>29.2</v>
      </c>
      <c r="U1606" s="8">
        <v>28.75</v>
      </c>
      <c r="V1606" s="8">
        <v>30.25</v>
      </c>
      <c r="W1606" s="8">
        <v>30.4</v>
      </c>
      <c r="X1606" s="38" t="s">
        <v>222</v>
      </c>
      <c r="Y1606" s="8">
        <v>199.15</v>
      </c>
      <c r="Z1606" s="8">
        <v>199.15</v>
      </c>
      <c r="AA1606">
        <v>34671.78</v>
      </c>
      <c r="AB1606">
        <v>119288.36</v>
      </c>
      <c r="AC1606">
        <v>177269.09</v>
      </c>
      <c r="AD1606">
        <v>182766.75</v>
      </c>
      <c r="AE1606">
        <v>191466.42</v>
      </c>
      <c r="AF1606" s="38">
        <v>31002.080000000002</v>
      </c>
      <c r="AG1606" s="38">
        <v>34671.78</v>
      </c>
    </row>
    <row r="1607" spans="2:33" x14ac:dyDescent="0.25">
      <c r="B1607" s="25">
        <v>40396</v>
      </c>
      <c r="C1607" s="3">
        <v>1603</v>
      </c>
      <c r="D1607" s="10">
        <v>20</v>
      </c>
      <c r="E1607" s="9">
        <v>8</v>
      </c>
      <c r="F1607" s="9">
        <v>-8</v>
      </c>
      <c r="G1607" s="9" t="s">
        <v>321</v>
      </c>
      <c r="H1607" s="18">
        <v>0.1</v>
      </c>
      <c r="I1607">
        <v>4.3064085186728107E-6</v>
      </c>
      <c r="J1607" s="18">
        <v>21.74</v>
      </c>
      <c r="K1607" s="18">
        <v>26.12</v>
      </c>
      <c r="L1607" s="18">
        <v>0.83231240428790187</v>
      </c>
      <c r="M1607" s="18">
        <v>28.15</v>
      </c>
      <c r="N1607" s="18">
        <v>1121.6400000000001</v>
      </c>
      <c r="O1607" s="18">
        <v>8.8100000000000023</v>
      </c>
      <c r="P1607" s="18">
        <v>0.81164383561643838</v>
      </c>
      <c r="Q1607" s="8">
        <v>23.7</v>
      </c>
      <c r="R1607" s="8">
        <v>27.75</v>
      </c>
      <c r="S1607" s="8">
        <v>29.2</v>
      </c>
      <c r="T1607" s="8">
        <v>29.35</v>
      </c>
      <c r="U1607" s="8">
        <v>28.85</v>
      </c>
      <c r="V1607" s="8">
        <v>30.35</v>
      </c>
      <c r="W1607" s="8">
        <v>30.55</v>
      </c>
      <c r="X1607" s="38" t="s">
        <v>222</v>
      </c>
      <c r="Y1607" s="8">
        <v>199.75</v>
      </c>
      <c r="Z1607" s="8">
        <v>199.75</v>
      </c>
      <c r="AA1607">
        <v>34698.49</v>
      </c>
      <c r="AB1607">
        <v>119707.14</v>
      </c>
      <c r="AC1607">
        <v>178060.15</v>
      </c>
      <c r="AD1607">
        <v>183525.64</v>
      </c>
      <c r="AE1607">
        <v>192220.88</v>
      </c>
      <c r="AF1607" s="38">
        <v>31025.83</v>
      </c>
      <c r="AG1607" s="38">
        <v>34698.49</v>
      </c>
    </row>
    <row r="1608" spans="2:33" x14ac:dyDescent="0.25">
      <c r="B1608" s="25">
        <v>40399</v>
      </c>
      <c r="C1608" s="3">
        <v>1604</v>
      </c>
      <c r="D1608" s="10">
        <v>20</v>
      </c>
      <c r="E1608" s="9">
        <v>7</v>
      </c>
      <c r="F1608" s="9">
        <v>-7</v>
      </c>
      <c r="G1608" s="9" t="s">
        <v>321</v>
      </c>
      <c r="H1608" s="18">
        <v>0.1</v>
      </c>
      <c r="I1608">
        <v>1.2919281191958731E-5</v>
      </c>
      <c r="J1608" s="18">
        <v>22.14</v>
      </c>
      <c r="K1608" s="18">
        <v>26.03</v>
      </c>
      <c r="L1608" s="18">
        <v>0.85055704955820211</v>
      </c>
      <c r="M1608" s="18">
        <v>28.14</v>
      </c>
      <c r="N1608" s="18">
        <v>1127.79</v>
      </c>
      <c r="O1608" s="18">
        <v>8.3099999999999987</v>
      </c>
      <c r="P1608" s="18">
        <v>0.79655172413793107</v>
      </c>
      <c r="Q1608" s="8">
        <v>23.1</v>
      </c>
      <c r="R1608" s="8">
        <v>27.4</v>
      </c>
      <c r="S1608" s="8">
        <v>29</v>
      </c>
      <c r="T1608" s="8">
        <v>29.1</v>
      </c>
      <c r="U1608" s="8">
        <v>28.65</v>
      </c>
      <c r="V1608" s="8">
        <v>30.2</v>
      </c>
      <c r="W1608" s="8">
        <v>30.45</v>
      </c>
      <c r="X1608" s="38" t="s">
        <v>222</v>
      </c>
      <c r="Y1608" s="8">
        <v>197.89999999999998</v>
      </c>
      <c r="Z1608" s="8">
        <v>197.89999999999998</v>
      </c>
      <c r="AA1608">
        <v>34122.44</v>
      </c>
      <c r="AB1608">
        <v>118655.24</v>
      </c>
      <c r="AC1608">
        <v>176649.4</v>
      </c>
      <c r="AD1608">
        <v>182152.75</v>
      </c>
      <c r="AE1608">
        <v>191142.08</v>
      </c>
      <c r="AF1608" s="38">
        <v>30510.35</v>
      </c>
      <c r="AG1608" s="38">
        <v>34122.44</v>
      </c>
    </row>
    <row r="1609" spans="2:33" x14ac:dyDescent="0.25">
      <c r="B1609" s="25">
        <v>40400</v>
      </c>
      <c r="C1609" s="3">
        <v>1605</v>
      </c>
      <c r="D1609" s="10">
        <v>20</v>
      </c>
      <c r="E1609" s="9">
        <v>6</v>
      </c>
      <c r="F1609" s="9">
        <v>-6</v>
      </c>
      <c r="G1609" s="9" t="s">
        <v>321</v>
      </c>
      <c r="H1609" s="18">
        <v>0.1</v>
      </c>
      <c r="I1609">
        <v>4.1674654807088984E-6</v>
      </c>
      <c r="J1609" s="18">
        <v>22.37</v>
      </c>
      <c r="K1609" s="18">
        <v>26.31</v>
      </c>
      <c r="L1609" s="18">
        <v>0.85024705435195747</v>
      </c>
      <c r="M1609" s="18">
        <v>28.49</v>
      </c>
      <c r="N1609" s="18">
        <v>1121.06</v>
      </c>
      <c r="O1609" s="18">
        <v>8.18</v>
      </c>
      <c r="P1609" s="18">
        <v>0.79351535836177467</v>
      </c>
      <c r="Q1609" s="8">
        <v>23.25</v>
      </c>
      <c r="R1609" s="8">
        <v>27.55</v>
      </c>
      <c r="S1609" s="8">
        <v>29.3</v>
      </c>
      <c r="T1609" s="8">
        <v>29.45</v>
      </c>
      <c r="U1609" s="8">
        <v>29.05</v>
      </c>
      <c r="V1609" s="8">
        <v>30.4</v>
      </c>
      <c r="W1609" s="8">
        <v>30.55</v>
      </c>
      <c r="X1609" s="38" t="s">
        <v>222</v>
      </c>
      <c r="Y1609" s="8">
        <v>199.55</v>
      </c>
      <c r="Z1609" s="8">
        <v>199.55</v>
      </c>
      <c r="AA1609">
        <v>34318.61</v>
      </c>
      <c r="AB1609">
        <v>119716.64</v>
      </c>
      <c r="AC1609">
        <v>178685.83</v>
      </c>
      <c r="AD1609">
        <v>184589.81</v>
      </c>
      <c r="AE1609">
        <v>192809.28</v>
      </c>
      <c r="AF1609" s="38">
        <v>30685.63</v>
      </c>
      <c r="AG1609" s="38">
        <v>34318.61</v>
      </c>
    </row>
    <row r="1610" spans="2:33" x14ac:dyDescent="0.25">
      <c r="B1610" s="25">
        <v>40401</v>
      </c>
      <c r="C1610" s="3">
        <v>1606</v>
      </c>
      <c r="D1610" s="10">
        <v>20</v>
      </c>
      <c r="E1610" s="9">
        <v>5</v>
      </c>
      <c r="F1610" s="9">
        <v>-5</v>
      </c>
      <c r="G1610" s="9" t="s">
        <v>321</v>
      </c>
      <c r="H1610" s="18">
        <v>0.1</v>
      </c>
      <c r="I1610">
        <v>4.1674654807088984E-6</v>
      </c>
      <c r="J1610" s="18">
        <v>25.39</v>
      </c>
      <c r="K1610" s="18">
        <v>28.69</v>
      </c>
      <c r="L1610" s="18">
        <v>0.88497734402230743</v>
      </c>
      <c r="M1610" s="18">
        <v>30.43</v>
      </c>
      <c r="N1610" s="18">
        <v>1089.47</v>
      </c>
      <c r="O1610" s="18">
        <v>6.41</v>
      </c>
      <c r="P1610" s="18">
        <v>0.83306320907617493</v>
      </c>
      <c r="Q1610" s="8">
        <v>25.7</v>
      </c>
      <c r="R1610" s="8">
        <v>29.6</v>
      </c>
      <c r="S1610" s="8">
        <v>30.85</v>
      </c>
      <c r="T1610" s="8">
        <v>30.85</v>
      </c>
      <c r="U1610" s="8">
        <v>30.45</v>
      </c>
      <c r="V1610" s="8">
        <v>31.75</v>
      </c>
      <c r="W1610" s="8">
        <v>31.8</v>
      </c>
      <c r="X1610" s="38" t="s">
        <v>222</v>
      </c>
      <c r="Y1610" s="8">
        <v>211</v>
      </c>
      <c r="Z1610" s="8">
        <v>211</v>
      </c>
      <c r="AA1610">
        <v>37105.72</v>
      </c>
      <c r="AB1610">
        <v>126664.75</v>
      </c>
      <c r="AC1610">
        <v>187419.63</v>
      </c>
      <c r="AD1610">
        <v>193455.96</v>
      </c>
      <c r="AE1610">
        <v>201486.23</v>
      </c>
      <c r="AF1610" s="38">
        <v>33177.57</v>
      </c>
      <c r="AG1610" s="38">
        <v>37105.72</v>
      </c>
    </row>
    <row r="1611" spans="2:33" x14ac:dyDescent="0.25">
      <c r="B1611" s="25">
        <v>40402</v>
      </c>
      <c r="C1611" s="3">
        <v>1607</v>
      </c>
      <c r="D1611" s="10">
        <v>20</v>
      </c>
      <c r="E1611" s="9">
        <v>4</v>
      </c>
      <c r="F1611" s="9">
        <v>-4</v>
      </c>
      <c r="G1611" s="9" t="s">
        <v>321</v>
      </c>
      <c r="H1611" s="18">
        <v>0.1</v>
      </c>
      <c r="I1611">
        <v>4.1674654807088984E-6</v>
      </c>
      <c r="J1611" s="18">
        <v>25.73</v>
      </c>
      <c r="K1611" s="18">
        <v>29.25</v>
      </c>
      <c r="L1611" s="18">
        <v>0.87965811965811969</v>
      </c>
      <c r="M1611" s="18">
        <v>30.99</v>
      </c>
      <c r="N1611" s="18">
        <v>1083.6099999999999</v>
      </c>
      <c r="O1611" s="18">
        <v>6.1699999999999982</v>
      </c>
      <c r="P1611" s="18">
        <v>0.83679999999999999</v>
      </c>
      <c r="Q1611" s="8">
        <v>26.15</v>
      </c>
      <c r="R1611" s="8">
        <v>30.05</v>
      </c>
      <c r="S1611" s="8">
        <v>31.25</v>
      </c>
      <c r="T1611" s="8">
        <v>31.15</v>
      </c>
      <c r="U1611" s="8">
        <v>30.7</v>
      </c>
      <c r="V1611" s="8">
        <v>31.95</v>
      </c>
      <c r="W1611" s="8">
        <v>31.9</v>
      </c>
      <c r="X1611" s="38" t="s">
        <v>222</v>
      </c>
      <c r="Y1611" s="8">
        <v>213.14999999999998</v>
      </c>
      <c r="Z1611" s="8">
        <v>213.14999999999998</v>
      </c>
      <c r="AA1611">
        <v>37685.25</v>
      </c>
      <c r="AB1611">
        <v>128362.42</v>
      </c>
      <c r="AC1611">
        <v>189364.47</v>
      </c>
      <c r="AD1611">
        <v>195104.28</v>
      </c>
      <c r="AE1611">
        <v>202754.28</v>
      </c>
      <c r="AF1611" s="38">
        <v>33695.61</v>
      </c>
      <c r="AG1611" s="38">
        <v>37685.25</v>
      </c>
    </row>
    <row r="1612" spans="2:33" x14ac:dyDescent="0.25">
      <c r="B1612" s="25">
        <v>40403</v>
      </c>
      <c r="C1612" s="3">
        <v>1608</v>
      </c>
      <c r="D1612" s="10">
        <v>20</v>
      </c>
      <c r="E1612" s="9">
        <v>3</v>
      </c>
      <c r="F1612" s="9">
        <v>-3</v>
      </c>
      <c r="G1612" s="9" t="s">
        <v>321</v>
      </c>
      <c r="H1612" s="18">
        <v>0.1</v>
      </c>
      <c r="I1612">
        <v>4.1674654807088984E-6</v>
      </c>
      <c r="J1612" s="18">
        <v>26.24</v>
      </c>
      <c r="K1612" s="18">
        <v>29.97</v>
      </c>
      <c r="L1612" s="18">
        <v>0.87554220887554224</v>
      </c>
      <c r="M1612" s="18">
        <v>31.59</v>
      </c>
      <c r="N1612" s="18">
        <v>1079.25</v>
      </c>
      <c r="O1612" s="18">
        <v>6.0100000000000016</v>
      </c>
      <c r="P1612" s="18">
        <v>0.83855799373040751</v>
      </c>
      <c r="Q1612" s="8">
        <v>26.75</v>
      </c>
      <c r="R1612" s="8">
        <v>30.7</v>
      </c>
      <c r="S1612" s="8">
        <v>31.9</v>
      </c>
      <c r="T1612" s="8">
        <v>31.8</v>
      </c>
      <c r="U1612" s="8">
        <v>31.25</v>
      </c>
      <c r="V1612" s="8">
        <v>32.450000000000003</v>
      </c>
      <c r="W1612" s="8">
        <v>32.25</v>
      </c>
      <c r="X1612" s="38" t="s">
        <v>222</v>
      </c>
      <c r="Y1612" s="8">
        <v>217.09999999999997</v>
      </c>
      <c r="Z1612" s="8">
        <v>217.09999999999997</v>
      </c>
      <c r="AA1612">
        <v>38507.15</v>
      </c>
      <c r="AB1612">
        <v>131048.36</v>
      </c>
      <c r="AC1612">
        <v>193314.78</v>
      </c>
      <c r="AD1612">
        <v>198687.9</v>
      </c>
      <c r="AE1612">
        <v>205857.49</v>
      </c>
      <c r="AF1612" s="38">
        <v>34430.36</v>
      </c>
      <c r="AG1612" s="38">
        <v>38507.15</v>
      </c>
    </row>
    <row r="1613" spans="2:33" x14ac:dyDescent="0.25">
      <c r="B1613" s="25">
        <v>40406</v>
      </c>
      <c r="C1613" s="3">
        <v>1609</v>
      </c>
      <c r="D1613" s="10">
        <v>20</v>
      </c>
      <c r="E1613" s="9">
        <v>2</v>
      </c>
      <c r="F1613" s="9">
        <v>-2</v>
      </c>
      <c r="G1613" s="9" t="s">
        <v>321</v>
      </c>
      <c r="H1613" s="18">
        <v>0.1</v>
      </c>
      <c r="I1613">
        <v>1.2502448545781419E-5</v>
      </c>
      <c r="J1613" s="18">
        <v>26.1</v>
      </c>
      <c r="K1613" s="18">
        <v>29.8</v>
      </c>
      <c r="L1613" s="18">
        <v>0.87583892617449666</v>
      </c>
      <c r="M1613" s="18">
        <v>31.41</v>
      </c>
      <c r="N1613" s="18">
        <v>1079.3800000000001</v>
      </c>
      <c r="O1613" s="18">
        <v>5.9499999999999957</v>
      </c>
      <c r="P1613" s="18">
        <v>0.82278481012658222</v>
      </c>
      <c r="Q1613" s="8">
        <v>26</v>
      </c>
      <c r="R1613" s="8">
        <v>30.35</v>
      </c>
      <c r="S1613" s="8">
        <v>31.6</v>
      </c>
      <c r="T1613" s="8">
        <v>31.55</v>
      </c>
      <c r="U1613" s="8">
        <v>31.05</v>
      </c>
      <c r="V1613" s="8">
        <v>32.15</v>
      </c>
      <c r="W1613" s="8">
        <v>32.049999999999997</v>
      </c>
      <c r="X1613" s="38" t="s">
        <v>222</v>
      </c>
      <c r="Y1613" s="8">
        <v>214.75</v>
      </c>
      <c r="Z1613" s="8">
        <v>214.75</v>
      </c>
      <c r="AA1613">
        <v>38012.080000000002</v>
      </c>
      <c r="AB1613">
        <v>129792.3</v>
      </c>
      <c r="AC1613">
        <v>191767.52</v>
      </c>
      <c r="AD1613">
        <v>197389.28</v>
      </c>
      <c r="AE1613">
        <v>204346.8</v>
      </c>
      <c r="AF1613" s="38">
        <v>33987.269999999997</v>
      </c>
      <c r="AG1613" s="38">
        <v>38012.080000000002</v>
      </c>
    </row>
    <row r="1614" spans="2:33" x14ac:dyDescent="0.25">
      <c r="B1614" s="25">
        <v>40407</v>
      </c>
      <c r="C1614" s="3">
        <v>1610</v>
      </c>
      <c r="D1614" s="10">
        <v>20</v>
      </c>
      <c r="E1614" s="9">
        <v>1</v>
      </c>
      <c r="F1614" s="9">
        <v>-1</v>
      </c>
      <c r="G1614" s="9" t="s">
        <v>321</v>
      </c>
      <c r="H1614" s="18">
        <v>0.1</v>
      </c>
      <c r="I1614">
        <v>4.3064085186728107E-6</v>
      </c>
      <c r="J1614" s="18">
        <v>24.33</v>
      </c>
      <c r="K1614" s="18">
        <v>28.57</v>
      </c>
      <c r="L1614" s="18">
        <v>0.85159257962898138</v>
      </c>
      <c r="M1614" s="18">
        <v>30.65</v>
      </c>
      <c r="N1614" s="18">
        <v>1092.54</v>
      </c>
      <c r="O1614" s="18">
        <v>7.57</v>
      </c>
      <c r="P1614" s="18">
        <v>0.78675282714054928</v>
      </c>
      <c r="Q1614" s="8">
        <v>24.35</v>
      </c>
      <c r="R1614" s="8">
        <v>29.45</v>
      </c>
      <c r="S1614" s="8">
        <v>30.95</v>
      </c>
      <c r="T1614" s="8">
        <v>31.1</v>
      </c>
      <c r="U1614" s="8">
        <v>30.8</v>
      </c>
      <c r="V1614" s="8">
        <v>32.049999999999997</v>
      </c>
      <c r="W1614" s="8">
        <v>31.9</v>
      </c>
      <c r="X1614" s="38" t="s">
        <v>222</v>
      </c>
      <c r="Y1614" s="8">
        <v>210.6</v>
      </c>
      <c r="Z1614" s="8">
        <v>210.6</v>
      </c>
      <c r="AA1614">
        <v>36829.589999999997</v>
      </c>
      <c r="AB1614">
        <v>127066.35</v>
      </c>
      <c r="AC1614">
        <v>188972.59</v>
      </c>
      <c r="AD1614">
        <v>195738.6</v>
      </c>
      <c r="AE1614">
        <v>203242.52</v>
      </c>
      <c r="AF1614" s="38">
        <v>32929.839999999997</v>
      </c>
      <c r="AG1614" s="38">
        <v>36829.589999999997</v>
      </c>
    </row>
    <row r="1615" spans="2:33" x14ac:dyDescent="0.25">
      <c r="B1615" s="25">
        <v>40408</v>
      </c>
      <c r="C1615" s="3">
        <v>1611</v>
      </c>
      <c r="D1615" s="10">
        <v>19</v>
      </c>
      <c r="E1615" s="9">
        <v>19</v>
      </c>
      <c r="F1615" s="9">
        <v>0</v>
      </c>
      <c r="G1615" s="9" t="s">
        <v>322</v>
      </c>
      <c r="H1615" s="18">
        <v>0.1</v>
      </c>
      <c r="I1615">
        <v>4.3064085186728107E-6</v>
      </c>
      <c r="J1615" s="18">
        <v>24.59</v>
      </c>
      <c r="K1615" s="18">
        <v>28.58</v>
      </c>
      <c r="L1615" s="18">
        <v>0.86039188243526943</v>
      </c>
      <c r="M1615" s="18">
        <v>30.55</v>
      </c>
      <c r="N1615" s="18">
        <v>1094.1600000000001</v>
      </c>
      <c r="O1615" s="18">
        <v>7.5599999999999987</v>
      </c>
      <c r="P1615" s="18">
        <v>0.92503987240829344</v>
      </c>
      <c r="Q1615" s="8">
        <v>29</v>
      </c>
      <c r="R1615" s="8">
        <v>31.1</v>
      </c>
      <c r="S1615" s="8">
        <v>31.35</v>
      </c>
      <c r="T1615" s="8">
        <v>31.1</v>
      </c>
      <c r="U1615" s="8">
        <v>32.25</v>
      </c>
      <c r="V1615" s="8">
        <v>32.049999999999997</v>
      </c>
      <c r="W1615" s="8">
        <v>32.15</v>
      </c>
      <c r="X1615" s="38" t="s">
        <v>222</v>
      </c>
      <c r="Y1615" s="8">
        <v>219.00000000000003</v>
      </c>
      <c r="Z1615" s="8">
        <v>219.00000000000003</v>
      </c>
      <c r="AA1615">
        <v>36266.99</v>
      </c>
      <c r="AB1615">
        <v>127682.73</v>
      </c>
      <c r="AC1615">
        <v>190492.48</v>
      </c>
      <c r="AD1615">
        <v>197645.99</v>
      </c>
      <c r="AE1615">
        <v>204637.67</v>
      </c>
      <c r="AF1615" s="38">
        <v>32426.67</v>
      </c>
      <c r="AG1615" s="38">
        <v>36266.99</v>
      </c>
    </row>
    <row r="1616" spans="2:33" x14ac:dyDescent="0.25">
      <c r="B1616" s="25">
        <v>40409</v>
      </c>
      <c r="C1616" s="3">
        <v>1612</v>
      </c>
      <c r="D1616" s="10">
        <v>19</v>
      </c>
      <c r="E1616" s="9">
        <v>18</v>
      </c>
      <c r="F1616" s="9">
        <v>1</v>
      </c>
      <c r="G1616" s="9" t="s">
        <v>322</v>
      </c>
      <c r="H1616" s="18">
        <v>0.1</v>
      </c>
      <c r="I1616">
        <v>4.3064085186728107E-6</v>
      </c>
      <c r="J1616" s="18">
        <v>26.44</v>
      </c>
      <c r="K1616" s="18">
        <v>29.63</v>
      </c>
      <c r="L1616" s="18">
        <v>0.89233884576442801</v>
      </c>
      <c r="M1616" s="18">
        <v>31.34</v>
      </c>
      <c r="N1616" s="18">
        <v>1075.6300000000001</v>
      </c>
      <c r="O1616" s="18">
        <v>6.41</v>
      </c>
      <c r="P1616" s="18">
        <v>0.92857142857142849</v>
      </c>
      <c r="Q1616" s="8">
        <v>29.9</v>
      </c>
      <c r="R1616" s="8">
        <v>32.15</v>
      </c>
      <c r="S1616" s="8">
        <v>32.200000000000003</v>
      </c>
      <c r="T1616" s="8">
        <v>31.7</v>
      </c>
      <c r="U1616" s="8">
        <v>32.950000000000003</v>
      </c>
      <c r="V1616" s="8">
        <v>32.65</v>
      </c>
      <c r="W1616" s="8">
        <v>32.85</v>
      </c>
      <c r="X1616" s="38" t="s">
        <v>222</v>
      </c>
      <c r="Y1616" s="8">
        <v>224.4</v>
      </c>
      <c r="Z1616" s="8">
        <v>224.4</v>
      </c>
      <c r="AA1616">
        <v>37398.239999999998</v>
      </c>
      <c r="AB1616">
        <v>131949.09</v>
      </c>
      <c r="AC1616">
        <v>195580.35</v>
      </c>
      <c r="AD1616">
        <v>201485.92</v>
      </c>
      <c r="AE1616">
        <v>208723.07</v>
      </c>
      <c r="AF1616" s="38">
        <v>33437.99</v>
      </c>
      <c r="AG1616" s="38">
        <v>37398.239999999998</v>
      </c>
    </row>
    <row r="1617" spans="2:33" x14ac:dyDescent="0.25">
      <c r="B1617" s="25">
        <v>40410</v>
      </c>
      <c r="C1617" s="3">
        <v>1613</v>
      </c>
      <c r="D1617" s="10">
        <v>19</v>
      </c>
      <c r="E1617" s="9">
        <v>17</v>
      </c>
      <c r="F1617" s="9">
        <v>2</v>
      </c>
      <c r="G1617" s="9" t="s">
        <v>322</v>
      </c>
      <c r="H1617" s="18">
        <v>0.1</v>
      </c>
      <c r="I1617">
        <v>4.3064085186728107E-6</v>
      </c>
      <c r="J1617" s="18">
        <v>25.49</v>
      </c>
      <c r="K1617" s="18">
        <v>29.54</v>
      </c>
      <c r="L1617" s="18">
        <v>0.86289776574136756</v>
      </c>
      <c r="M1617" s="18">
        <v>31.42</v>
      </c>
      <c r="N1617" s="18">
        <v>1071.69</v>
      </c>
      <c r="O1617" s="18">
        <v>7.3099999999999987</v>
      </c>
      <c r="P1617" s="18">
        <v>0.91782945736434118</v>
      </c>
      <c r="Q1617" s="8">
        <v>29.6</v>
      </c>
      <c r="R1617" s="8">
        <v>32.25</v>
      </c>
      <c r="S1617" s="8">
        <v>32.25</v>
      </c>
      <c r="T1617" s="8">
        <v>31.75</v>
      </c>
      <c r="U1617" s="8">
        <v>32.75</v>
      </c>
      <c r="V1617" s="8">
        <v>32.549999999999997</v>
      </c>
      <c r="W1617" s="8">
        <v>32.799999999999997</v>
      </c>
      <c r="X1617" s="38" t="s">
        <v>222</v>
      </c>
      <c r="Y1617" s="8">
        <v>223.95</v>
      </c>
      <c r="Z1617" s="8">
        <v>223.95</v>
      </c>
      <c r="AA1617">
        <v>37078.370000000003</v>
      </c>
      <c r="AB1617">
        <v>132338.41</v>
      </c>
      <c r="AC1617">
        <v>195885.39</v>
      </c>
      <c r="AD1617">
        <v>201636.7</v>
      </c>
      <c r="AE1617">
        <v>208165.8</v>
      </c>
      <c r="AF1617" s="38">
        <v>33151.85</v>
      </c>
      <c r="AG1617" s="38">
        <v>37078.370000000003</v>
      </c>
    </row>
    <row r="1618" spans="2:33" x14ac:dyDescent="0.25">
      <c r="B1618" s="25">
        <v>40413</v>
      </c>
      <c r="C1618" s="3">
        <v>1614</v>
      </c>
      <c r="D1618" s="10">
        <v>19</v>
      </c>
      <c r="E1618" s="9">
        <v>16</v>
      </c>
      <c r="F1618" s="9">
        <v>3</v>
      </c>
      <c r="G1618" s="9" t="s">
        <v>322</v>
      </c>
      <c r="H1618" s="18">
        <v>0.1</v>
      </c>
      <c r="I1618">
        <v>1.2919281191958731E-5</v>
      </c>
      <c r="J1618" s="18">
        <v>25.66</v>
      </c>
      <c r="K1618" s="18">
        <v>29.29</v>
      </c>
      <c r="L1618" s="18">
        <v>0.87606691703653128</v>
      </c>
      <c r="M1618" s="18">
        <v>31.28</v>
      </c>
      <c r="N1618" s="18">
        <v>1067.3599999999999</v>
      </c>
      <c r="O1618" s="18">
        <v>7.4899999999999984</v>
      </c>
      <c r="P1618" s="18">
        <v>0.90202177293934682</v>
      </c>
      <c r="Q1618" s="8">
        <v>29</v>
      </c>
      <c r="R1618" s="8">
        <v>32.15</v>
      </c>
      <c r="S1618" s="8">
        <v>32.15</v>
      </c>
      <c r="T1618" s="8">
        <v>31.95</v>
      </c>
      <c r="U1618" s="8">
        <v>33.049999999999997</v>
      </c>
      <c r="V1618" s="8">
        <v>32.950000000000003</v>
      </c>
      <c r="W1618" s="8">
        <v>33.15</v>
      </c>
      <c r="X1618" s="38" t="s">
        <v>222</v>
      </c>
      <c r="Y1618" s="8">
        <v>224.4</v>
      </c>
      <c r="Z1618" s="8">
        <v>224.4</v>
      </c>
      <c r="AA1618">
        <v>36435.25</v>
      </c>
      <c r="AB1618">
        <v>131929.76999999999</v>
      </c>
      <c r="AC1618">
        <v>195567.45</v>
      </c>
      <c r="AD1618">
        <v>203002.95</v>
      </c>
      <c r="AE1618">
        <v>210146.35</v>
      </c>
      <c r="AF1618" s="38">
        <v>32576.41</v>
      </c>
      <c r="AG1618" s="38">
        <v>36435.25</v>
      </c>
    </row>
    <row r="1619" spans="2:33" x14ac:dyDescent="0.25">
      <c r="B1619" s="25">
        <v>40414</v>
      </c>
      <c r="C1619" s="3">
        <v>1615</v>
      </c>
      <c r="D1619" s="10">
        <v>19</v>
      </c>
      <c r="E1619" s="9">
        <v>15</v>
      </c>
      <c r="F1619" s="9">
        <v>4</v>
      </c>
      <c r="G1619" s="9" t="s">
        <v>322</v>
      </c>
      <c r="H1619" s="18">
        <v>0.1</v>
      </c>
      <c r="I1619">
        <v>4.3064085186728107E-6</v>
      </c>
      <c r="J1619" s="18">
        <v>27.46</v>
      </c>
      <c r="K1619" s="18">
        <v>30.31</v>
      </c>
      <c r="L1619" s="18">
        <v>0.90597162652589913</v>
      </c>
      <c r="M1619" s="18">
        <v>32.08</v>
      </c>
      <c r="N1619" s="18">
        <v>1051.8699999999999</v>
      </c>
      <c r="O1619" s="18">
        <v>6.490000000000002</v>
      </c>
      <c r="P1619" s="18">
        <v>0.90440060698027314</v>
      </c>
      <c r="Q1619" s="8">
        <v>29.8</v>
      </c>
      <c r="R1619" s="8">
        <v>32.85</v>
      </c>
      <c r="S1619" s="8">
        <v>32.950000000000003</v>
      </c>
      <c r="T1619" s="8">
        <v>32.6</v>
      </c>
      <c r="U1619" s="8">
        <v>33.75</v>
      </c>
      <c r="V1619" s="8">
        <v>33.700000000000003</v>
      </c>
      <c r="W1619" s="8">
        <v>33.950000000000003</v>
      </c>
      <c r="X1619" s="38" t="s">
        <v>222</v>
      </c>
      <c r="Y1619" s="8">
        <v>229.60000000000002</v>
      </c>
      <c r="Z1619" s="8">
        <v>229.60000000000002</v>
      </c>
      <c r="AA1619">
        <v>37392.19</v>
      </c>
      <c r="AB1619">
        <v>134889.23000000001</v>
      </c>
      <c r="AC1619">
        <v>200248.7</v>
      </c>
      <c r="AD1619">
        <v>207170.46</v>
      </c>
      <c r="AE1619">
        <v>214708.68</v>
      </c>
      <c r="AF1619" s="38">
        <v>33431.86</v>
      </c>
      <c r="AG1619" s="38">
        <v>37392.19</v>
      </c>
    </row>
    <row r="1620" spans="2:33" x14ac:dyDescent="0.25">
      <c r="B1620" s="25">
        <v>40415</v>
      </c>
      <c r="C1620" s="3">
        <v>1616</v>
      </c>
      <c r="D1620" s="10">
        <v>19</v>
      </c>
      <c r="E1620" s="9">
        <v>14</v>
      </c>
      <c r="F1620" s="9">
        <v>5</v>
      </c>
      <c r="G1620" s="9" t="s">
        <v>322</v>
      </c>
      <c r="H1620" s="18">
        <v>0.1</v>
      </c>
      <c r="I1620">
        <v>4.3064085186728107E-6</v>
      </c>
      <c r="J1620" s="18">
        <v>26.7</v>
      </c>
      <c r="K1620" s="18">
        <v>29.85</v>
      </c>
      <c r="L1620" s="18">
        <v>0.89447236180904521</v>
      </c>
      <c r="M1620" s="18">
        <v>31.55</v>
      </c>
      <c r="N1620" s="18">
        <v>1055.33</v>
      </c>
      <c r="O1620" s="18">
        <v>6.5999999999999979</v>
      </c>
      <c r="P1620" s="18">
        <v>0.90108191653786696</v>
      </c>
      <c r="Q1620" s="8">
        <v>29.15</v>
      </c>
      <c r="R1620" s="8">
        <v>32.299999999999997</v>
      </c>
      <c r="S1620" s="8">
        <v>32.35</v>
      </c>
      <c r="T1620" s="8">
        <v>32.049999999999997</v>
      </c>
      <c r="U1620" s="8">
        <v>33.049999999999997</v>
      </c>
      <c r="V1620" s="8">
        <v>33.049999999999997</v>
      </c>
      <c r="W1620" s="8">
        <v>33.299999999999997</v>
      </c>
      <c r="X1620" s="38" t="s">
        <v>222</v>
      </c>
      <c r="Y1620" s="8">
        <v>225.25</v>
      </c>
      <c r="Z1620" s="8">
        <v>225.25</v>
      </c>
      <c r="AA1620">
        <v>36630.300000000003</v>
      </c>
      <c r="AB1620">
        <v>132579.21</v>
      </c>
      <c r="AC1620">
        <v>196673.12</v>
      </c>
      <c r="AD1620">
        <v>203459.75</v>
      </c>
      <c r="AE1620">
        <v>210590.33</v>
      </c>
      <c r="AF1620" s="38">
        <v>32750.52</v>
      </c>
      <c r="AG1620" s="38">
        <v>36630.300000000003</v>
      </c>
    </row>
    <row r="1621" spans="2:33" x14ac:dyDescent="0.25">
      <c r="B1621" s="25">
        <v>40416</v>
      </c>
      <c r="C1621" s="3">
        <v>1617</v>
      </c>
      <c r="D1621" s="10">
        <v>19</v>
      </c>
      <c r="E1621" s="9">
        <v>13</v>
      </c>
      <c r="F1621" s="9">
        <v>6</v>
      </c>
      <c r="G1621" s="9" t="s">
        <v>322</v>
      </c>
      <c r="H1621" s="18">
        <v>0.1</v>
      </c>
      <c r="I1621">
        <v>4.3064085186728107E-6</v>
      </c>
      <c r="J1621" s="18">
        <v>27.37</v>
      </c>
      <c r="K1621" s="18">
        <v>30.37</v>
      </c>
      <c r="L1621" s="18">
        <v>0.90121830754033583</v>
      </c>
      <c r="M1621" s="18">
        <v>32.200000000000003</v>
      </c>
      <c r="N1621" s="18">
        <v>1047.22</v>
      </c>
      <c r="O1621" s="18">
        <v>6.23</v>
      </c>
      <c r="P1621" s="18">
        <v>0.90229007633587788</v>
      </c>
      <c r="Q1621" s="8">
        <v>29.55</v>
      </c>
      <c r="R1621" s="8">
        <v>32.5</v>
      </c>
      <c r="S1621" s="8">
        <v>32.75</v>
      </c>
      <c r="T1621" s="8">
        <v>32.4</v>
      </c>
      <c r="U1621" s="8">
        <v>33.549999999999997</v>
      </c>
      <c r="V1621" s="8">
        <v>33.4</v>
      </c>
      <c r="W1621" s="8">
        <v>33.6</v>
      </c>
      <c r="X1621" s="38" t="s">
        <v>222</v>
      </c>
      <c r="Y1621" s="8">
        <v>227.75</v>
      </c>
      <c r="Z1621" s="8">
        <v>227.75</v>
      </c>
      <c r="AA1621">
        <v>37039.769999999997</v>
      </c>
      <c r="AB1621">
        <v>133659.42000000001</v>
      </c>
      <c r="AC1621">
        <v>199016.65</v>
      </c>
      <c r="AD1621">
        <v>205958.59</v>
      </c>
      <c r="AE1621">
        <v>213121.9</v>
      </c>
      <c r="AF1621" s="38">
        <v>33116.480000000003</v>
      </c>
      <c r="AG1621" s="38">
        <v>37039.769999999997</v>
      </c>
    </row>
    <row r="1622" spans="2:33" x14ac:dyDescent="0.25">
      <c r="B1622" s="25">
        <v>40417</v>
      </c>
      <c r="C1622" s="3">
        <v>1618</v>
      </c>
      <c r="D1622" s="10">
        <v>19</v>
      </c>
      <c r="E1622" s="9">
        <v>12</v>
      </c>
      <c r="F1622" s="9">
        <v>7</v>
      </c>
      <c r="G1622" s="9" t="s">
        <v>322</v>
      </c>
      <c r="H1622" s="18">
        <v>0.1</v>
      </c>
      <c r="I1622">
        <v>4.3064085186728107E-6</v>
      </c>
      <c r="J1622" s="18">
        <v>24.45</v>
      </c>
      <c r="K1622" s="18">
        <v>28.4</v>
      </c>
      <c r="L1622" s="18">
        <v>0.8609154929577465</v>
      </c>
      <c r="M1622" s="18">
        <v>30.58</v>
      </c>
      <c r="N1622" s="18">
        <v>1064.5899999999999</v>
      </c>
      <c r="O1622" s="18">
        <v>8.1999999999999993</v>
      </c>
      <c r="P1622" s="18">
        <v>0.88019169329073488</v>
      </c>
      <c r="Q1622" s="8">
        <v>27.55</v>
      </c>
      <c r="R1622" s="8">
        <v>30.9</v>
      </c>
      <c r="S1622" s="8">
        <v>31.3</v>
      </c>
      <c r="T1622" s="8">
        <v>31.05</v>
      </c>
      <c r="U1622" s="8">
        <v>32.450000000000003</v>
      </c>
      <c r="V1622" s="8">
        <v>32.4</v>
      </c>
      <c r="W1622" s="8">
        <v>32.65</v>
      </c>
      <c r="X1622" s="38" t="s">
        <v>222</v>
      </c>
      <c r="Y1622" s="8">
        <v>218.3</v>
      </c>
      <c r="Z1622" s="8">
        <v>218.3</v>
      </c>
      <c r="AA1622">
        <v>34800.11</v>
      </c>
      <c r="AB1622">
        <v>127325.07</v>
      </c>
      <c r="AC1622">
        <v>190396.02</v>
      </c>
      <c r="AD1622">
        <v>198066.57</v>
      </c>
      <c r="AE1622">
        <v>206069.52</v>
      </c>
      <c r="AF1622" s="38">
        <v>31113.9</v>
      </c>
      <c r="AG1622" s="38">
        <v>34800.11</v>
      </c>
    </row>
    <row r="1623" spans="2:33" x14ac:dyDescent="0.25">
      <c r="B1623" s="25">
        <v>40420</v>
      </c>
      <c r="C1623" s="3">
        <v>1619</v>
      </c>
      <c r="D1623" s="10">
        <v>19</v>
      </c>
      <c r="E1623" s="9">
        <v>11</v>
      </c>
      <c r="F1623" s="9">
        <v>8</v>
      </c>
      <c r="G1623" s="9" t="s">
        <v>322</v>
      </c>
      <c r="H1623" s="18">
        <v>0.1</v>
      </c>
      <c r="I1623">
        <v>1.2919281191958731E-5</v>
      </c>
      <c r="J1623" s="18">
        <v>27.21</v>
      </c>
      <c r="K1623" s="18">
        <v>30.01</v>
      </c>
      <c r="L1623" s="18">
        <v>0.90669776741086305</v>
      </c>
      <c r="M1623" s="18">
        <v>32.020000000000003</v>
      </c>
      <c r="N1623" s="18">
        <v>1048.92</v>
      </c>
      <c r="O1623" s="18">
        <v>6.0399999999999991</v>
      </c>
      <c r="P1623" s="18">
        <v>0.88491446345256608</v>
      </c>
      <c r="Q1623" s="8">
        <v>28.45</v>
      </c>
      <c r="R1623" s="8">
        <v>31.75</v>
      </c>
      <c r="S1623" s="8">
        <v>32.15</v>
      </c>
      <c r="T1623" s="8">
        <v>31.75</v>
      </c>
      <c r="U1623" s="8">
        <v>33.200000000000003</v>
      </c>
      <c r="V1623" s="8">
        <v>33.15</v>
      </c>
      <c r="W1623" s="8">
        <v>33.25</v>
      </c>
      <c r="X1623" s="38" t="s">
        <v>222</v>
      </c>
      <c r="Y1623" s="8">
        <v>223.70000000000002</v>
      </c>
      <c r="Z1623" s="8">
        <v>223.70000000000002</v>
      </c>
      <c r="AA1623">
        <v>35856.74</v>
      </c>
      <c r="AB1623">
        <v>130810.2</v>
      </c>
      <c r="AC1623">
        <v>195200.94</v>
      </c>
      <c r="AD1623">
        <v>202583</v>
      </c>
      <c r="AE1623">
        <v>210676.71</v>
      </c>
      <c r="AF1623" s="38">
        <v>32058.2</v>
      </c>
      <c r="AG1623" s="38">
        <v>35856.74</v>
      </c>
    </row>
    <row r="1624" spans="2:33" x14ac:dyDescent="0.25">
      <c r="B1624" s="25">
        <v>40421</v>
      </c>
      <c r="C1624" s="3">
        <v>1620</v>
      </c>
      <c r="D1624" s="10">
        <v>19</v>
      </c>
      <c r="E1624" s="9">
        <v>10</v>
      </c>
      <c r="F1624" s="9">
        <v>9</v>
      </c>
      <c r="G1624" s="9" t="s">
        <v>322</v>
      </c>
      <c r="H1624" s="18">
        <v>0.1</v>
      </c>
      <c r="I1624">
        <v>4.028524218879781E-6</v>
      </c>
      <c r="J1624" s="18">
        <v>26.05</v>
      </c>
      <c r="K1624" s="18">
        <v>29.04</v>
      </c>
      <c r="L1624" s="18">
        <v>0.89703856749311295</v>
      </c>
      <c r="M1624" s="18">
        <v>31.43</v>
      </c>
      <c r="N1624" s="18">
        <v>1049.33</v>
      </c>
      <c r="O1624" s="18">
        <v>7.4000000000000021</v>
      </c>
      <c r="P1624" s="18">
        <v>0.8705148205928237</v>
      </c>
      <c r="Q1624" s="8">
        <v>27.9</v>
      </c>
      <c r="R1624" s="8">
        <v>31.25</v>
      </c>
      <c r="S1624" s="8">
        <v>32.049999999999997</v>
      </c>
      <c r="T1624" s="8">
        <v>31.7</v>
      </c>
      <c r="U1624" s="8">
        <v>33.200000000000003</v>
      </c>
      <c r="V1624" s="8">
        <v>33.200000000000003</v>
      </c>
      <c r="W1624" s="8">
        <v>33.450000000000003</v>
      </c>
      <c r="X1624" s="38" t="s">
        <v>222</v>
      </c>
      <c r="Y1624" s="8">
        <v>222.75</v>
      </c>
      <c r="Z1624" s="8">
        <v>222.75</v>
      </c>
      <c r="AA1624">
        <v>35228.089999999997</v>
      </c>
      <c r="AB1624">
        <v>129538.95</v>
      </c>
      <c r="AC1624">
        <v>194735.62</v>
      </c>
      <c r="AD1624">
        <v>202419.46</v>
      </c>
      <c r="AE1624">
        <v>210930.05</v>
      </c>
      <c r="AF1624" s="38">
        <v>31496.02</v>
      </c>
      <c r="AG1624" s="38">
        <v>35228.089999999997</v>
      </c>
    </row>
    <row r="1625" spans="2:33" x14ac:dyDescent="0.25">
      <c r="B1625" s="25">
        <v>40422</v>
      </c>
      <c r="C1625" s="3">
        <v>1621</v>
      </c>
      <c r="D1625" s="10">
        <v>19</v>
      </c>
      <c r="E1625" s="9">
        <v>9</v>
      </c>
      <c r="F1625" s="9">
        <v>10</v>
      </c>
      <c r="G1625" s="9" t="s">
        <v>322</v>
      </c>
      <c r="H1625" s="18">
        <v>0.1</v>
      </c>
      <c r="I1625">
        <v>4.028524218879781E-6</v>
      </c>
      <c r="J1625" s="18">
        <v>23.89</v>
      </c>
      <c r="K1625" s="18">
        <v>27.29</v>
      </c>
      <c r="L1625" s="18">
        <v>0.87541223891535369</v>
      </c>
      <c r="M1625" s="18">
        <v>29.99</v>
      </c>
      <c r="N1625" s="18">
        <v>1080.29</v>
      </c>
      <c r="O1625" s="18">
        <v>9.009999999999998</v>
      </c>
      <c r="P1625" s="18">
        <v>0.83902439024390241</v>
      </c>
      <c r="Q1625" s="8">
        <v>25.8</v>
      </c>
      <c r="R1625" s="8">
        <v>29.75</v>
      </c>
      <c r="S1625" s="8">
        <v>30.75</v>
      </c>
      <c r="T1625" s="8">
        <v>30.65</v>
      </c>
      <c r="U1625" s="8">
        <v>32.5</v>
      </c>
      <c r="V1625" s="8">
        <v>32.549999999999997</v>
      </c>
      <c r="W1625" s="8">
        <v>32.9</v>
      </c>
      <c r="X1625" s="38" t="s">
        <v>222</v>
      </c>
      <c r="Y1625" s="8">
        <v>214.9</v>
      </c>
      <c r="Z1625" s="8">
        <v>214.9</v>
      </c>
      <c r="AA1625">
        <v>33109.300000000003</v>
      </c>
      <c r="AB1625">
        <v>123834.81</v>
      </c>
      <c r="AC1625">
        <v>187596.04</v>
      </c>
      <c r="AD1625">
        <v>197026.14</v>
      </c>
      <c r="AE1625">
        <v>206379.1</v>
      </c>
      <c r="AF1625" s="38">
        <v>29601.56</v>
      </c>
      <c r="AG1625" s="38">
        <v>33109.300000000003</v>
      </c>
    </row>
    <row r="1626" spans="2:33" x14ac:dyDescent="0.25">
      <c r="B1626" s="25">
        <v>40423</v>
      </c>
      <c r="C1626" s="3">
        <v>1622</v>
      </c>
      <c r="D1626" s="10">
        <v>19</v>
      </c>
      <c r="E1626" s="9">
        <v>8</v>
      </c>
      <c r="F1626" s="9">
        <v>-8</v>
      </c>
      <c r="G1626" s="9" t="s">
        <v>322</v>
      </c>
      <c r="H1626" s="18">
        <v>0.1</v>
      </c>
      <c r="I1626">
        <v>4.028524218879781E-6</v>
      </c>
      <c r="J1626" s="18">
        <v>23.19</v>
      </c>
      <c r="K1626" s="18">
        <v>26.62</v>
      </c>
      <c r="L1626" s="18">
        <v>0.87114951164537946</v>
      </c>
      <c r="M1626" s="18">
        <v>29.43</v>
      </c>
      <c r="N1626" s="18">
        <v>1090.0999999999999</v>
      </c>
      <c r="O1626" s="18">
        <v>9.5100000000000016</v>
      </c>
      <c r="P1626" s="18">
        <v>0.83194675540765384</v>
      </c>
      <c r="Q1626" s="8">
        <v>25</v>
      </c>
      <c r="R1626" s="8">
        <v>29.15</v>
      </c>
      <c r="S1626" s="8">
        <v>30.05</v>
      </c>
      <c r="T1626" s="8">
        <v>30.25</v>
      </c>
      <c r="U1626" s="8">
        <v>32.299999999999997</v>
      </c>
      <c r="V1626" s="8">
        <v>32.4</v>
      </c>
      <c r="W1626" s="8">
        <v>32.700000000000003</v>
      </c>
      <c r="X1626" s="38" t="s">
        <v>222</v>
      </c>
      <c r="Y1626" s="8">
        <v>211.85000000000002</v>
      </c>
      <c r="Z1626" s="8">
        <v>211.85000000000002</v>
      </c>
      <c r="AA1626">
        <v>32302.87</v>
      </c>
      <c r="AB1626">
        <v>121149.09</v>
      </c>
      <c r="AC1626">
        <v>184379.85</v>
      </c>
      <c r="AD1626">
        <v>195261.64</v>
      </c>
      <c r="AE1626">
        <v>205030.61</v>
      </c>
      <c r="AF1626" s="38">
        <v>28880.45</v>
      </c>
      <c r="AG1626" s="38">
        <v>32302.87</v>
      </c>
    </row>
    <row r="1627" spans="2:33" x14ac:dyDescent="0.25">
      <c r="B1627" s="25">
        <v>40424</v>
      </c>
      <c r="C1627" s="3">
        <v>1623</v>
      </c>
      <c r="D1627" s="10">
        <v>19</v>
      </c>
      <c r="E1627" s="9">
        <v>7</v>
      </c>
      <c r="F1627" s="9">
        <v>-7</v>
      </c>
      <c r="G1627" s="9" t="s">
        <v>322</v>
      </c>
      <c r="H1627" s="18">
        <v>0.1</v>
      </c>
      <c r="I1627">
        <v>4.028524218879781E-6</v>
      </c>
      <c r="J1627" s="18">
        <v>21.31</v>
      </c>
      <c r="K1627" s="18">
        <v>25.31</v>
      </c>
      <c r="L1627" s="18">
        <v>0.84195969972342943</v>
      </c>
      <c r="M1627" s="18">
        <v>28.21</v>
      </c>
      <c r="N1627" s="18">
        <v>1104.51</v>
      </c>
      <c r="O1627" s="18">
        <v>10.84</v>
      </c>
      <c r="P1627" s="18">
        <v>0.81239242685025825</v>
      </c>
      <c r="Q1627" s="8">
        <v>23.6</v>
      </c>
      <c r="R1627" s="8">
        <v>27.85</v>
      </c>
      <c r="S1627" s="8">
        <v>29.05</v>
      </c>
      <c r="T1627" s="8">
        <v>29.4</v>
      </c>
      <c r="U1627" s="8">
        <v>31.7</v>
      </c>
      <c r="V1627" s="8">
        <v>31.85</v>
      </c>
      <c r="W1627" s="8">
        <v>32.15</v>
      </c>
      <c r="X1627" s="38" t="s">
        <v>222</v>
      </c>
      <c r="Y1627" s="8">
        <v>205.6</v>
      </c>
      <c r="Z1627" s="8">
        <v>205.6</v>
      </c>
      <c r="AA1627">
        <v>30739.56</v>
      </c>
      <c r="AB1627">
        <v>116622.44</v>
      </c>
      <c r="AC1627">
        <v>178849.36</v>
      </c>
      <c r="AD1627">
        <v>190978.3</v>
      </c>
      <c r="AE1627">
        <v>201184.56</v>
      </c>
      <c r="AF1627" s="38">
        <v>27482.65</v>
      </c>
      <c r="AG1627" s="38">
        <v>30739.56</v>
      </c>
    </row>
    <row r="1628" spans="2:33" x14ac:dyDescent="0.25">
      <c r="B1628" s="25">
        <v>40428</v>
      </c>
      <c r="C1628" s="3">
        <v>1624</v>
      </c>
      <c r="D1628" s="10">
        <v>19</v>
      </c>
      <c r="E1628" s="9">
        <v>6</v>
      </c>
      <c r="F1628" s="9">
        <v>-6</v>
      </c>
      <c r="G1628" s="9" t="s">
        <v>322</v>
      </c>
      <c r="H1628" s="18">
        <v>0.1</v>
      </c>
      <c r="I1628">
        <v>1.6114194249849945E-5</v>
      </c>
      <c r="J1628" s="18">
        <v>23.8</v>
      </c>
      <c r="K1628" s="18">
        <v>26.77</v>
      </c>
      <c r="L1628" s="18">
        <v>0.8890549122151663</v>
      </c>
      <c r="M1628" s="18">
        <v>29.38</v>
      </c>
      <c r="N1628" s="18">
        <v>1091.8399999999999</v>
      </c>
      <c r="O1628" s="18">
        <v>8.7499999999999964</v>
      </c>
      <c r="P1628" s="18">
        <v>0.82601351351351349</v>
      </c>
      <c r="Q1628" s="8">
        <v>24.45</v>
      </c>
      <c r="R1628" s="8">
        <v>28.6</v>
      </c>
      <c r="S1628" s="8">
        <v>29.6</v>
      </c>
      <c r="T1628" s="8">
        <v>29.9</v>
      </c>
      <c r="U1628" s="8">
        <v>32.1</v>
      </c>
      <c r="V1628" s="8">
        <v>32.200000000000003</v>
      </c>
      <c r="W1628" s="8">
        <v>32.549999999999997</v>
      </c>
      <c r="X1628" s="38" t="s">
        <v>222</v>
      </c>
      <c r="Y1628" s="8">
        <v>209.40000000000003</v>
      </c>
      <c r="Z1628" s="8">
        <v>209.40000000000003</v>
      </c>
      <c r="AA1628">
        <v>31646.400000000001</v>
      </c>
      <c r="AB1628">
        <v>119118.39999999999</v>
      </c>
      <c r="AC1628">
        <v>182001.79</v>
      </c>
      <c r="AD1628">
        <v>193642.42</v>
      </c>
      <c r="AE1628">
        <v>203694.51</v>
      </c>
      <c r="AF1628" s="38">
        <v>28292.97</v>
      </c>
      <c r="AG1628" s="38">
        <v>31646.400000000001</v>
      </c>
    </row>
    <row r="1629" spans="2:33" x14ac:dyDescent="0.25">
      <c r="B1629" s="25">
        <v>40429</v>
      </c>
      <c r="C1629" s="3">
        <v>1625</v>
      </c>
      <c r="D1629" s="10">
        <v>19</v>
      </c>
      <c r="E1629" s="9">
        <v>5</v>
      </c>
      <c r="F1629" s="9">
        <v>-5</v>
      </c>
      <c r="G1629" s="9" t="s">
        <v>322</v>
      </c>
      <c r="H1629" s="18">
        <v>0.1</v>
      </c>
      <c r="I1629">
        <v>3.7506470229597966E-6</v>
      </c>
      <c r="J1629" s="18">
        <v>23.25</v>
      </c>
      <c r="K1629" s="18">
        <v>26.3</v>
      </c>
      <c r="L1629" s="18">
        <v>0.88403041825095052</v>
      </c>
      <c r="M1629" s="18">
        <v>28.91</v>
      </c>
      <c r="N1629" s="18">
        <v>1098.8699999999999</v>
      </c>
      <c r="O1629" s="18">
        <v>9.0499999999999972</v>
      </c>
      <c r="P1629" s="18">
        <v>0.81958762886597936</v>
      </c>
      <c r="Q1629" s="8">
        <v>23.85</v>
      </c>
      <c r="R1629" s="8">
        <v>27.85</v>
      </c>
      <c r="S1629" s="8">
        <v>29.1</v>
      </c>
      <c r="T1629" s="8">
        <v>29.45</v>
      </c>
      <c r="U1629" s="8">
        <v>31.7</v>
      </c>
      <c r="V1629" s="8">
        <v>31.8</v>
      </c>
      <c r="W1629" s="8">
        <v>32.299999999999997</v>
      </c>
      <c r="X1629" s="38" t="s">
        <v>222</v>
      </c>
      <c r="Y1629" s="8">
        <v>206.05</v>
      </c>
      <c r="Z1629" s="8">
        <v>206.05</v>
      </c>
      <c r="AA1629">
        <v>30829.1</v>
      </c>
      <c r="AB1629">
        <v>116821.53</v>
      </c>
      <c r="AC1629">
        <v>179175.76</v>
      </c>
      <c r="AD1629">
        <v>191105</v>
      </c>
      <c r="AE1629">
        <v>201359.4</v>
      </c>
      <c r="AF1629" s="38">
        <v>27562.17</v>
      </c>
      <c r="AG1629" s="38">
        <v>30829.1</v>
      </c>
    </row>
    <row r="1630" spans="2:33" x14ac:dyDescent="0.25">
      <c r="B1630" s="25">
        <v>40430</v>
      </c>
      <c r="C1630" s="3">
        <v>1626</v>
      </c>
      <c r="D1630" s="10">
        <v>19</v>
      </c>
      <c r="E1630" s="9">
        <v>4</v>
      </c>
      <c r="F1630" s="9">
        <v>-4</v>
      </c>
      <c r="G1630" s="9" t="s">
        <v>322</v>
      </c>
      <c r="H1630" s="18">
        <v>0.1</v>
      </c>
      <c r="I1630">
        <v>3.7506470229597966E-6</v>
      </c>
      <c r="J1630" s="18">
        <v>22.81</v>
      </c>
      <c r="K1630" s="18">
        <v>26.1</v>
      </c>
      <c r="L1630" s="18">
        <v>0.87394636015325666</v>
      </c>
      <c r="M1630" s="18">
        <v>28.48</v>
      </c>
      <c r="N1630" s="18">
        <v>1104.18</v>
      </c>
      <c r="O1630" s="18">
        <v>9.2399999999999984</v>
      </c>
      <c r="P1630" s="18">
        <v>0.82322357019064119</v>
      </c>
      <c r="Q1630" s="8">
        <v>23.75</v>
      </c>
      <c r="R1630" s="8">
        <v>27.55</v>
      </c>
      <c r="S1630" s="8">
        <v>28.85</v>
      </c>
      <c r="T1630" s="8">
        <v>29.1</v>
      </c>
      <c r="U1630" s="8">
        <v>31.4</v>
      </c>
      <c r="V1630" s="8">
        <v>31.55</v>
      </c>
      <c r="W1630" s="8">
        <v>32.049999999999997</v>
      </c>
      <c r="X1630" s="38" t="s">
        <v>222</v>
      </c>
      <c r="Y1630" s="8">
        <v>204.25</v>
      </c>
      <c r="Z1630" s="8">
        <v>204.25</v>
      </c>
      <c r="AA1630">
        <v>30534.83</v>
      </c>
      <c r="AB1630">
        <v>115766.54</v>
      </c>
      <c r="AC1630">
        <v>177170.07</v>
      </c>
      <c r="AD1630">
        <v>189205.3</v>
      </c>
      <c r="AE1630">
        <v>199623.53</v>
      </c>
      <c r="AF1630" s="38">
        <v>27298.98</v>
      </c>
      <c r="AG1630" s="38">
        <v>30534.83</v>
      </c>
    </row>
    <row r="1631" spans="2:33" x14ac:dyDescent="0.25">
      <c r="B1631" s="25">
        <v>40431</v>
      </c>
      <c r="C1631" s="3">
        <v>1627</v>
      </c>
      <c r="D1631" s="10">
        <v>19</v>
      </c>
      <c r="E1631" s="9">
        <v>3</v>
      </c>
      <c r="F1631" s="9">
        <v>-3</v>
      </c>
      <c r="G1631" s="9" t="s">
        <v>322</v>
      </c>
      <c r="H1631" s="18">
        <v>0.1</v>
      </c>
      <c r="I1631">
        <v>3.7506470229597966E-6</v>
      </c>
      <c r="J1631" s="18">
        <v>21.99</v>
      </c>
      <c r="K1631" s="18">
        <v>25.59</v>
      </c>
      <c r="L1631" s="18">
        <v>0.85932004689331765</v>
      </c>
      <c r="M1631" s="18">
        <v>27.96</v>
      </c>
      <c r="N1631" s="18">
        <v>1109.55</v>
      </c>
      <c r="O1631" s="18">
        <v>10.059999999999999</v>
      </c>
      <c r="P1631" s="18">
        <v>0.80735551663747807</v>
      </c>
      <c r="Q1631" s="8">
        <v>23.05</v>
      </c>
      <c r="R1631" s="8">
        <v>27</v>
      </c>
      <c r="S1631" s="8">
        <v>28.55</v>
      </c>
      <c r="T1631" s="8">
        <v>28.9</v>
      </c>
      <c r="U1631" s="8">
        <v>31.2</v>
      </c>
      <c r="V1631" s="8">
        <v>31.4</v>
      </c>
      <c r="W1631" s="8">
        <v>32.049999999999997</v>
      </c>
      <c r="X1631" s="38" t="s">
        <v>222</v>
      </c>
      <c r="Y1631" s="8">
        <v>202.14999999999998</v>
      </c>
      <c r="Z1631" s="8">
        <v>202.14999999999998</v>
      </c>
      <c r="AA1631">
        <v>29884.95</v>
      </c>
      <c r="AB1631">
        <v>114395.01</v>
      </c>
      <c r="AC1631">
        <v>175855.15</v>
      </c>
      <c r="AD1631">
        <v>187986.78</v>
      </c>
      <c r="AE1631">
        <v>198818.52</v>
      </c>
      <c r="AF1631" s="38">
        <v>26717.87</v>
      </c>
      <c r="AG1631" s="38">
        <v>29884.95</v>
      </c>
    </row>
    <row r="1632" spans="2:33" x14ac:dyDescent="0.25">
      <c r="B1632" s="25">
        <v>40434</v>
      </c>
      <c r="C1632" s="3">
        <v>1628</v>
      </c>
      <c r="D1632" s="10">
        <v>19</v>
      </c>
      <c r="E1632" s="9">
        <v>2</v>
      </c>
      <c r="F1632" s="9">
        <v>-2</v>
      </c>
      <c r="G1632" s="9" t="s">
        <v>322</v>
      </c>
      <c r="H1632" s="18">
        <v>0.1</v>
      </c>
      <c r="I1632">
        <v>1.1251983271121091E-5</v>
      </c>
      <c r="J1632" s="18">
        <v>21.21</v>
      </c>
      <c r="K1632" s="18">
        <v>24.75</v>
      </c>
      <c r="L1632" s="18">
        <v>0.85696969696969705</v>
      </c>
      <c r="M1632" s="18">
        <v>27.15</v>
      </c>
      <c r="N1632" s="18">
        <v>1121.9000000000001</v>
      </c>
      <c r="O1632" s="18">
        <v>10.239999999999998</v>
      </c>
      <c r="P1632" s="18">
        <v>0.79052823315118392</v>
      </c>
      <c r="Q1632" s="8">
        <v>21.7</v>
      </c>
      <c r="R1632" s="8">
        <v>25.7</v>
      </c>
      <c r="S1632" s="8">
        <v>27.45</v>
      </c>
      <c r="T1632" s="8">
        <v>28.25</v>
      </c>
      <c r="U1632" s="8">
        <v>30.65</v>
      </c>
      <c r="V1632" s="8">
        <v>30.85</v>
      </c>
      <c r="W1632" s="8">
        <v>31.45</v>
      </c>
      <c r="X1632" s="38" t="s">
        <v>222</v>
      </c>
      <c r="Y1632" s="8">
        <v>196.04999999999998</v>
      </c>
      <c r="Z1632" s="8">
        <v>196.04999999999998</v>
      </c>
      <c r="AA1632">
        <v>28417.96</v>
      </c>
      <c r="AB1632">
        <v>109878.61</v>
      </c>
      <c r="AC1632">
        <v>171608.26</v>
      </c>
      <c r="AD1632">
        <v>184585.19</v>
      </c>
      <c r="AE1632">
        <v>195226.15</v>
      </c>
      <c r="AF1632" s="38">
        <v>25406.04</v>
      </c>
      <c r="AG1632" s="38">
        <v>28417.96</v>
      </c>
    </row>
    <row r="1633" spans="2:33" x14ac:dyDescent="0.25">
      <c r="B1633" s="25">
        <v>40435</v>
      </c>
      <c r="C1633" s="3">
        <v>1629</v>
      </c>
      <c r="D1633" s="10">
        <v>19</v>
      </c>
      <c r="E1633" s="9">
        <v>1</v>
      </c>
      <c r="F1633" s="9">
        <v>-1</v>
      </c>
      <c r="G1633" s="9" t="s">
        <v>322</v>
      </c>
      <c r="H1633" s="18">
        <v>0.1</v>
      </c>
      <c r="I1633">
        <v>3.8895847329634137E-6</v>
      </c>
      <c r="J1633" s="18">
        <v>21.56</v>
      </c>
      <c r="K1633" s="18">
        <v>24.74</v>
      </c>
      <c r="L1633" s="18">
        <v>0.8714632174616006</v>
      </c>
      <c r="M1633" s="18">
        <v>27.09</v>
      </c>
      <c r="N1633" s="18">
        <v>1121.0999999999999</v>
      </c>
      <c r="O1633" s="18">
        <v>9.7900000000000027</v>
      </c>
      <c r="P1633" s="18">
        <v>0.78623188405797095</v>
      </c>
      <c r="Q1633" s="8">
        <v>21.7</v>
      </c>
      <c r="R1633" s="8">
        <v>25.7</v>
      </c>
      <c r="S1633" s="8">
        <v>27.6</v>
      </c>
      <c r="T1633" s="8">
        <v>28.4</v>
      </c>
      <c r="U1633" s="8">
        <v>30.45</v>
      </c>
      <c r="V1633" s="8">
        <v>30.7</v>
      </c>
      <c r="W1633" s="8">
        <v>31.35</v>
      </c>
      <c r="X1633" s="38" t="s">
        <v>222</v>
      </c>
      <c r="Y1633" s="8">
        <v>195.89999999999998</v>
      </c>
      <c r="Z1633" s="8">
        <v>195.89999999999998</v>
      </c>
      <c r="AA1633">
        <v>28418.07</v>
      </c>
      <c r="AB1633">
        <v>110449.78</v>
      </c>
      <c r="AC1633">
        <v>172521.48</v>
      </c>
      <c r="AD1633">
        <v>183487.85</v>
      </c>
      <c r="AE1633">
        <v>194307.73</v>
      </c>
      <c r="AF1633" s="38">
        <v>25406.04</v>
      </c>
      <c r="AG1633" s="38">
        <v>28418.07</v>
      </c>
    </row>
    <row r="1634" spans="2:33" x14ac:dyDescent="0.25">
      <c r="B1634" s="25">
        <v>40436</v>
      </c>
      <c r="C1634" s="3">
        <v>1630</v>
      </c>
      <c r="D1634" s="10">
        <v>25</v>
      </c>
      <c r="E1634" s="9">
        <v>25</v>
      </c>
      <c r="F1634" s="9">
        <v>0</v>
      </c>
      <c r="G1634" s="9" t="s">
        <v>323</v>
      </c>
      <c r="H1634" s="18">
        <v>0.1</v>
      </c>
      <c r="I1634">
        <v>3.8895847329634137E-6</v>
      </c>
      <c r="J1634" s="18">
        <v>22.1</v>
      </c>
      <c r="K1634" s="18">
        <v>24.93</v>
      </c>
      <c r="L1634" s="18">
        <v>0.88648215002005626</v>
      </c>
      <c r="M1634" s="18">
        <v>27.27</v>
      </c>
      <c r="N1634" s="18">
        <v>1125.07</v>
      </c>
      <c r="O1634" s="18">
        <v>9.3499999999999979</v>
      </c>
      <c r="P1634" s="18">
        <v>0.89045936395759717</v>
      </c>
      <c r="Q1634" s="8">
        <v>25.2</v>
      </c>
      <c r="R1634" s="8">
        <v>27.45</v>
      </c>
      <c r="S1634" s="8">
        <v>28.3</v>
      </c>
      <c r="T1634" s="8">
        <v>30.2</v>
      </c>
      <c r="U1634" s="8">
        <v>30.55</v>
      </c>
      <c r="V1634" s="8">
        <v>31.3</v>
      </c>
      <c r="W1634" s="8">
        <v>31.45</v>
      </c>
      <c r="X1634" s="38" t="s">
        <v>222</v>
      </c>
      <c r="Y1634" s="8">
        <v>204.45000000000002</v>
      </c>
      <c r="Z1634" s="8">
        <v>204.45000000000002</v>
      </c>
      <c r="AA1634">
        <v>27865.3</v>
      </c>
      <c r="AB1634">
        <v>109849.94</v>
      </c>
      <c r="AC1634">
        <v>171914.68</v>
      </c>
      <c r="AD1634">
        <v>181982.1</v>
      </c>
      <c r="AE1634">
        <v>193363.20000000001</v>
      </c>
      <c r="AF1634" s="38">
        <v>24911.759999999998</v>
      </c>
      <c r="AG1634" s="38">
        <v>27865.3</v>
      </c>
    </row>
    <row r="1635" spans="2:33" x14ac:dyDescent="0.25">
      <c r="B1635" s="25">
        <v>40437</v>
      </c>
      <c r="C1635" s="3">
        <v>1631</v>
      </c>
      <c r="D1635" s="10">
        <v>25</v>
      </c>
      <c r="E1635" s="9">
        <v>24</v>
      </c>
      <c r="F1635" s="9">
        <v>1</v>
      </c>
      <c r="G1635" s="9" t="s">
        <v>323</v>
      </c>
      <c r="H1635" s="18">
        <v>0.1</v>
      </c>
      <c r="I1635">
        <v>3.8895847329634137E-6</v>
      </c>
      <c r="J1635" s="18">
        <v>21.72</v>
      </c>
      <c r="K1635" s="18">
        <v>24.96</v>
      </c>
      <c r="L1635" s="18">
        <v>0.8701923076923076</v>
      </c>
      <c r="M1635" s="18">
        <v>27.28</v>
      </c>
      <c r="N1635" s="18">
        <v>1124.6600000000001</v>
      </c>
      <c r="O1635" s="18">
        <v>9.7800000000000011</v>
      </c>
      <c r="P1635" s="18">
        <v>0.882249560632689</v>
      </c>
      <c r="Q1635" s="8">
        <v>25.1</v>
      </c>
      <c r="R1635" s="8">
        <v>27.6</v>
      </c>
      <c r="S1635" s="8">
        <v>28.45</v>
      </c>
      <c r="T1635" s="8">
        <v>30.3</v>
      </c>
      <c r="U1635" s="8">
        <v>30.55</v>
      </c>
      <c r="V1635" s="8">
        <v>31.4</v>
      </c>
      <c r="W1635" s="8">
        <v>31.5</v>
      </c>
      <c r="X1635" s="38" t="s">
        <v>222</v>
      </c>
      <c r="Y1635" s="8">
        <v>204.9</v>
      </c>
      <c r="Z1635" s="8">
        <v>204.9</v>
      </c>
      <c r="AA1635">
        <v>27766.240000000002</v>
      </c>
      <c r="AB1635">
        <v>110449.9</v>
      </c>
      <c r="AC1635">
        <v>172812</v>
      </c>
      <c r="AD1635">
        <v>182561.03</v>
      </c>
      <c r="AE1635">
        <v>193779.65</v>
      </c>
      <c r="AF1635" s="38">
        <v>24823.11</v>
      </c>
      <c r="AG1635" s="38">
        <v>27766.240000000002</v>
      </c>
    </row>
    <row r="1636" spans="2:33" x14ac:dyDescent="0.25">
      <c r="B1636" s="25">
        <v>40438</v>
      </c>
      <c r="C1636" s="3">
        <v>1632</v>
      </c>
      <c r="D1636" s="10">
        <v>25</v>
      </c>
      <c r="E1636" s="9">
        <v>23</v>
      </c>
      <c r="F1636" s="9">
        <v>2</v>
      </c>
      <c r="G1636" s="9" t="s">
        <v>323</v>
      </c>
      <c r="H1636" s="18">
        <v>0.1</v>
      </c>
      <c r="I1636">
        <v>3.8895847329634137E-6</v>
      </c>
      <c r="J1636" s="18">
        <v>22.01</v>
      </c>
      <c r="K1636" s="18">
        <v>25.12</v>
      </c>
      <c r="L1636" s="18">
        <v>0.87619426751592355</v>
      </c>
      <c r="M1636" s="18">
        <v>27.63</v>
      </c>
      <c r="N1636" s="18">
        <v>1125.5899999999999</v>
      </c>
      <c r="O1636" s="18">
        <v>9.639999999999997</v>
      </c>
      <c r="P1636" s="18">
        <v>0.87282229965156799</v>
      </c>
      <c r="Q1636" s="8">
        <v>25.05</v>
      </c>
      <c r="R1636" s="8">
        <v>27.8</v>
      </c>
      <c r="S1636" s="8">
        <v>28.7</v>
      </c>
      <c r="T1636" s="8">
        <v>30.45</v>
      </c>
      <c r="U1636" s="8">
        <v>30.7</v>
      </c>
      <c r="V1636" s="8">
        <v>31.55</v>
      </c>
      <c r="W1636" s="8">
        <v>31.65</v>
      </c>
      <c r="X1636" s="38" t="s">
        <v>222</v>
      </c>
      <c r="Y1636" s="8">
        <v>205.9</v>
      </c>
      <c r="Z1636" s="8">
        <v>205.9</v>
      </c>
      <c r="AA1636">
        <v>27733.42</v>
      </c>
      <c r="AB1636">
        <v>111264.69</v>
      </c>
      <c r="AC1636">
        <v>174275.03</v>
      </c>
      <c r="AD1636">
        <v>183464.91</v>
      </c>
      <c r="AE1636">
        <v>194724.69</v>
      </c>
      <c r="AF1636" s="38">
        <v>24793.68</v>
      </c>
      <c r="AG1636" s="38">
        <v>27733.42</v>
      </c>
    </row>
    <row r="1637" spans="2:33" x14ac:dyDescent="0.25">
      <c r="B1637" s="25">
        <v>40441</v>
      </c>
      <c r="C1637" s="3">
        <v>1633</v>
      </c>
      <c r="D1637" s="10">
        <v>25</v>
      </c>
      <c r="E1637" s="9">
        <v>22</v>
      </c>
      <c r="F1637" s="9">
        <v>3</v>
      </c>
      <c r="G1637" s="9" t="s">
        <v>323</v>
      </c>
      <c r="H1637" s="18">
        <v>0.1</v>
      </c>
      <c r="I1637">
        <v>1.1668799585695666E-5</v>
      </c>
      <c r="J1637" s="18">
        <v>21.5</v>
      </c>
      <c r="K1637" s="18">
        <v>24.59</v>
      </c>
      <c r="L1637" s="18">
        <v>0.87433916226108177</v>
      </c>
      <c r="M1637" s="18">
        <v>27.24</v>
      </c>
      <c r="N1637" s="18">
        <v>1142.71</v>
      </c>
      <c r="O1637" s="18">
        <v>10</v>
      </c>
      <c r="P1637" s="18">
        <v>0.85739436619718323</v>
      </c>
      <c r="Q1637" s="8">
        <v>24.35</v>
      </c>
      <c r="R1637" s="8">
        <v>27.35</v>
      </c>
      <c r="S1637" s="8">
        <v>28.4</v>
      </c>
      <c r="T1637" s="8">
        <v>30.1</v>
      </c>
      <c r="U1637" s="8">
        <v>30.3</v>
      </c>
      <c r="V1637" s="8">
        <v>31.35</v>
      </c>
      <c r="W1637" s="8">
        <v>31.5</v>
      </c>
      <c r="X1637" s="38" t="s">
        <v>222</v>
      </c>
      <c r="Y1637" s="8">
        <v>203.35</v>
      </c>
      <c r="Z1637" s="8">
        <v>203.35</v>
      </c>
      <c r="AA1637">
        <v>27001.62</v>
      </c>
      <c r="AB1637">
        <v>109543.67</v>
      </c>
      <c r="AC1637">
        <v>172432.44</v>
      </c>
      <c r="AD1637">
        <v>181324.22</v>
      </c>
      <c r="AE1637">
        <v>192784.83</v>
      </c>
      <c r="AF1637" s="38">
        <v>24139.16</v>
      </c>
      <c r="AG1637" s="38">
        <v>27001.62</v>
      </c>
    </row>
    <row r="1638" spans="2:33" x14ac:dyDescent="0.25">
      <c r="B1638" s="25">
        <v>40442</v>
      </c>
      <c r="C1638" s="3">
        <v>1634</v>
      </c>
      <c r="D1638" s="10">
        <v>25</v>
      </c>
      <c r="E1638" s="9">
        <v>21</v>
      </c>
      <c r="F1638" s="9">
        <v>4</v>
      </c>
      <c r="G1638" s="9" t="s">
        <v>323</v>
      </c>
      <c r="H1638" s="18">
        <v>0.1</v>
      </c>
      <c r="I1638">
        <v>4.4453533327715178E-6</v>
      </c>
      <c r="J1638" s="18">
        <v>22.35</v>
      </c>
      <c r="K1638" s="18">
        <v>24.94</v>
      </c>
      <c r="L1638" s="18">
        <v>0.89615076182838815</v>
      </c>
      <c r="M1638" s="18">
        <v>27.78</v>
      </c>
      <c r="N1638" s="18">
        <v>1139.78</v>
      </c>
      <c r="O1638" s="18">
        <v>9.1499999999999986</v>
      </c>
      <c r="P1638" s="18">
        <v>0.8609154929577465</v>
      </c>
      <c r="Q1638" s="8">
        <v>24.45</v>
      </c>
      <c r="R1638" s="8">
        <v>27.4</v>
      </c>
      <c r="S1638" s="8">
        <v>28.4</v>
      </c>
      <c r="T1638" s="8">
        <v>30.05</v>
      </c>
      <c r="U1638" s="8">
        <v>30.3</v>
      </c>
      <c r="V1638" s="8">
        <v>31.4</v>
      </c>
      <c r="W1638" s="8">
        <v>31.5</v>
      </c>
      <c r="X1638" s="38" t="s">
        <v>222</v>
      </c>
      <c r="Y1638" s="8">
        <v>203.5</v>
      </c>
      <c r="Z1638" s="8">
        <v>203.5</v>
      </c>
      <c r="AA1638">
        <v>27101.79</v>
      </c>
      <c r="AB1638">
        <v>109711.35</v>
      </c>
      <c r="AC1638">
        <v>172385.09</v>
      </c>
      <c r="AD1638">
        <v>181072.28</v>
      </c>
      <c r="AE1638">
        <v>192802.46</v>
      </c>
      <c r="AF1638" s="38">
        <v>24228.6</v>
      </c>
      <c r="AG1638" s="38">
        <v>27101.79</v>
      </c>
    </row>
    <row r="1639" spans="2:33" x14ac:dyDescent="0.25">
      <c r="B1639" s="25">
        <v>40443</v>
      </c>
      <c r="C1639" s="3">
        <v>1635</v>
      </c>
      <c r="D1639" s="10">
        <v>25</v>
      </c>
      <c r="E1639" s="9">
        <v>20</v>
      </c>
      <c r="F1639" s="9">
        <v>5</v>
      </c>
      <c r="G1639" s="9" t="s">
        <v>323</v>
      </c>
      <c r="H1639" s="18">
        <v>0.1</v>
      </c>
      <c r="I1639">
        <v>4.4453533327715178E-6</v>
      </c>
      <c r="J1639" s="18">
        <v>22.51</v>
      </c>
      <c r="K1639" s="18">
        <v>25.16</v>
      </c>
      <c r="L1639" s="18">
        <v>0.89467408585055652</v>
      </c>
      <c r="M1639" s="18">
        <v>28.27</v>
      </c>
      <c r="N1639" s="18">
        <v>1134.28</v>
      </c>
      <c r="O1639" s="18">
        <v>9.1899999999999977</v>
      </c>
      <c r="P1639" s="18">
        <v>0.86933797909407662</v>
      </c>
      <c r="Q1639" s="8">
        <v>24.95</v>
      </c>
      <c r="R1639" s="8">
        <v>27.65</v>
      </c>
      <c r="S1639" s="8">
        <v>28.7</v>
      </c>
      <c r="T1639" s="8">
        <v>30.35</v>
      </c>
      <c r="U1639" s="8">
        <v>30.55</v>
      </c>
      <c r="V1639" s="8">
        <v>31.65</v>
      </c>
      <c r="W1639" s="8">
        <v>31.7</v>
      </c>
      <c r="X1639" s="38" t="s">
        <v>222</v>
      </c>
      <c r="Y1639" s="8">
        <v>205.55</v>
      </c>
      <c r="Z1639" s="8">
        <v>205.55</v>
      </c>
      <c r="AA1639">
        <v>27588.959999999999</v>
      </c>
      <c r="AB1639">
        <v>110745.35</v>
      </c>
      <c r="AC1639">
        <v>174185.91</v>
      </c>
      <c r="AD1639">
        <v>182817.64</v>
      </c>
      <c r="AE1639">
        <v>194437.24</v>
      </c>
      <c r="AF1639" s="38">
        <v>24664.02</v>
      </c>
      <c r="AG1639" s="38">
        <v>27588.959999999999</v>
      </c>
    </row>
    <row r="1640" spans="2:33" x14ac:dyDescent="0.25">
      <c r="B1640" s="25">
        <v>40444</v>
      </c>
      <c r="C1640" s="3">
        <v>1636</v>
      </c>
      <c r="D1640" s="10">
        <v>25</v>
      </c>
      <c r="E1640" s="9">
        <v>19</v>
      </c>
      <c r="F1640" s="9">
        <v>6</v>
      </c>
      <c r="G1640" s="9" t="s">
        <v>323</v>
      </c>
      <c r="H1640" s="18">
        <v>0.1</v>
      </c>
      <c r="I1640">
        <v>4.4453533327715178E-6</v>
      </c>
      <c r="J1640" s="18">
        <v>23.87</v>
      </c>
      <c r="K1640" s="18">
        <v>26.16</v>
      </c>
      <c r="L1640" s="18">
        <v>0.91246177370030579</v>
      </c>
      <c r="M1640" s="18">
        <v>29.13</v>
      </c>
      <c r="N1640" s="18">
        <v>1124.83</v>
      </c>
      <c r="O1640" s="18">
        <v>8.23</v>
      </c>
      <c r="P1640" s="18">
        <v>0.88054607508532423</v>
      </c>
      <c r="Q1640" s="8">
        <v>25.8</v>
      </c>
      <c r="R1640" s="8">
        <v>28.25</v>
      </c>
      <c r="S1640" s="8">
        <v>29.3</v>
      </c>
      <c r="T1640" s="8">
        <v>31</v>
      </c>
      <c r="U1640" s="8">
        <v>31.15</v>
      </c>
      <c r="V1640" s="8">
        <v>32.1</v>
      </c>
      <c r="W1640" s="8">
        <v>32.1</v>
      </c>
      <c r="X1640" s="38" t="s">
        <v>222</v>
      </c>
      <c r="Y1640" s="8">
        <v>209.7</v>
      </c>
      <c r="Z1640" s="8">
        <v>209.7</v>
      </c>
      <c r="AA1640">
        <v>28440.53</v>
      </c>
      <c r="AB1640">
        <v>113127.29</v>
      </c>
      <c r="AC1640">
        <v>177850.48</v>
      </c>
      <c r="AD1640">
        <v>186655.47</v>
      </c>
      <c r="AE1640">
        <v>197871.54</v>
      </c>
      <c r="AF1640" s="38">
        <v>25425.200000000001</v>
      </c>
      <c r="AG1640" s="38">
        <v>28440.53</v>
      </c>
    </row>
    <row r="1641" spans="2:33" x14ac:dyDescent="0.25">
      <c r="B1641" s="25">
        <v>40445</v>
      </c>
      <c r="C1641" s="3">
        <v>1637</v>
      </c>
      <c r="D1641" s="10">
        <v>25</v>
      </c>
      <c r="E1641" s="9">
        <v>18</v>
      </c>
      <c r="F1641" s="9">
        <v>7</v>
      </c>
      <c r="G1641" s="9" t="s">
        <v>323</v>
      </c>
      <c r="H1641" s="18">
        <v>0.1</v>
      </c>
      <c r="I1641">
        <v>4.4453533327715178E-6</v>
      </c>
      <c r="J1641" s="18">
        <v>21.71</v>
      </c>
      <c r="K1641" s="18">
        <v>24.75</v>
      </c>
      <c r="L1641" s="18">
        <v>0.87717171717171716</v>
      </c>
      <c r="M1641" s="18">
        <v>28.03</v>
      </c>
      <c r="N1641" s="18">
        <v>1148.67</v>
      </c>
      <c r="O1641" s="18">
        <v>9.89</v>
      </c>
      <c r="P1641" s="18">
        <v>0.8536155202821869</v>
      </c>
      <c r="Q1641" s="8">
        <v>24.2</v>
      </c>
      <c r="R1641" s="8">
        <v>27.2</v>
      </c>
      <c r="S1641" s="8">
        <v>28.35</v>
      </c>
      <c r="T1641" s="8">
        <v>30.25</v>
      </c>
      <c r="U1641" s="8">
        <v>30.6</v>
      </c>
      <c r="V1641" s="8">
        <v>31.55</v>
      </c>
      <c r="W1641" s="8">
        <v>31.6</v>
      </c>
      <c r="X1641" s="38" t="s">
        <v>222</v>
      </c>
      <c r="Y1641" s="8">
        <v>203.75</v>
      </c>
      <c r="Z1641" s="8">
        <v>203.75</v>
      </c>
      <c r="AA1641">
        <v>26887.95</v>
      </c>
      <c r="AB1641">
        <v>109077.34</v>
      </c>
      <c r="AC1641">
        <v>172511.46</v>
      </c>
      <c r="AD1641">
        <v>182483.28</v>
      </c>
      <c r="AE1641">
        <v>194147.6</v>
      </c>
      <c r="AF1641" s="38">
        <v>24037.11</v>
      </c>
      <c r="AG1641" s="38">
        <v>26887.95</v>
      </c>
    </row>
    <row r="1642" spans="2:33" x14ac:dyDescent="0.25">
      <c r="B1642" s="25">
        <v>40448</v>
      </c>
      <c r="C1642" s="3">
        <v>1638</v>
      </c>
      <c r="D1642" s="10">
        <v>25</v>
      </c>
      <c r="E1642" s="9">
        <v>17</v>
      </c>
      <c r="F1642" s="9">
        <v>8</v>
      </c>
      <c r="G1642" s="9" t="s">
        <v>323</v>
      </c>
      <c r="H1642" s="18">
        <v>0.1</v>
      </c>
      <c r="I1642">
        <v>1.3336119282003622E-5</v>
      </c>
      <c r="J1642" s="18">
        <v>22.54</v>
      </c>
      <c r="K1642" s="18">
        <v>25.2</v>
      </c>
      <c r="L1642" s="18">
        <v>0.89444444444444449</v>
      </c>
      <c r="M1642" s="18">
        <v>28.32</v>
      </c>
      <c r="N1642" s="18">
        <v>1142.1600000000001</v>
      </c>
      <c r="O1642" s="18">
        <v>9.11</v>
      </c>
      <c r="P1642" s="18">
        <v>0.86042402826855124</v>
      </c>
      <c r="Q1642" s="8">
        <v>24.35</v>
      </c>
      <c r="R1642" s="8">
        <v>27.25</v>
      </c>
      <c r="S1642" s="8">
        <v>28.3</v>
      </c>
      <c r="T1642" s="8">
        <v>30.15</v>
      </c>
      <c r="U1642" s="8">
        <v>30.65</v>
      </c>
      <c r="V1642" s="8">
        <v>31.55</v>
      </c>
      <c r="W1642" s="8">
        <v>31.65</v>
      </c>
      <c r="X1642" s="38" t="s">
        <v>222</v>
      </c>
      <c r="Y1642" s="8">
        <v>203.90000000000003</v>
      </c>
      <c r="Z1642" s="8">
        <v>203.90000000000003</v>
      </c>
      <c r="AA1642">
        <v>27014.41</v>
      </c>
      <c r="AB1642">
        <v>109150.01</v>
      </c>
      <c r="AC1642">
        <v>172120.58</v>
      </c>
      <c r="AD1642">
        <v>182173.18</v>
      </c>
      <c r="AE1642">
        <v>194146.01</v>
      </c>
      <c r="AF1642" s="38">
        <v>24149.84</v>
      </c>
      <c r="AG1642" s="38">
        <v>27014.41</v>
      </c>
    </row>
    <row r="1643" spans="2:33" x14ac:dyDescent="0.25">
      <c r="B1643" s="25">
        <v>40449</v>
      </c>
      <c r="C1643" s="3">
        <v>1639</v>
      </c>
      <c r="D1643" s="10">
        <v>25</v>
      </c>
      <c r="E1643" s="9">
        <v>16</v>
      </c>
      <c r="F1643" s="9">
        <v>9</v>
      </c>
      <c r="G1643" s="9" t="s">
        <v>323</v>
      </c>
      <c r="H1643" s="18">
        <v>0.1</v>
      </c>
      <c r="I1643">
        <v>4.3064085186728107E-6</v>
      </c>
      <c r="J1643" s="18">
        <v>22.6</v>
      </c>
      <c r="K1643" s="18">
        <v>25.34</v>
      </c>
      <c r="L1643" s="18">
        <v>0.89187056037884771</v>
      </c>
      <c r="M1643" s="18">
        <v>28.39</v>
      </c>
      <c r="N1643" s="18">
        <v>1147.7</v>
      </c>
      <c r="O1643" s="18">
        <v>9.0499999999999972</v>
      </c>
      <c r="P1643" s="18">
        <v>0.85865724381625441</v>
      </c>
      <c r="Q1643" s="8">
        <v>24.3</v>
      </c>
      <c r="R1643" s="8">
        <v>27.25</v>
      </c>
      <c r="S1643" s="8">
        <v>28.3</v>
      </c>
      <c r="T1643" s="8">
        <v>30.1</v>
      </c>
      <c r="U1643" s="8">
        <v>30.65</v>
      </c>
      <c r="V1643" s="8">
        <v>31.45</v>
      </c>
      <c r="W1643" s="8">
        <v>31.65</v>
      </c>
      <c r="X1643" s="38" t="s">
        <v>222</v>
      </c>
      <c r="Y1643" s="8">
        <v>203.7</v>
      </c>
      <c r="Z1643" s="8">
        <v>203.7</v>
      </c>
      <c r="AA1643">
        <v>26980.48</v>
      </c>
      <c r="AB1643">
        <v>109150.48</v>
      </c>
      <c r="AC1643">
        <v>172014.36</v>
      </c>
      <c r="AD1643">
        <v>181981.76</v>
      </c>
      <c r="AE1643">
        <v>193870.96</v>
      </c>
      <c r="AF1643" s="38">
        <v>24119.41</v>
      </c>
      <c r="AG1643" s="38">
        <v>26980.48</v>
      </c>
    </row>
    <row r="1644" spans="2:33" x14ac:dyDescent="0.25">
      <c r="B1644" s="25">
        <v>40450</v>
      </c>
      <c r="C1644" s="3">
        <v>1640</v>
      </c>
      <c r="D1644" s="10">
        <v>25</v>
      </c>
      <c r="E1644" s="9">
        <v>15</v>
      </c>
      <c r="F1644" s="9">
        <v>10</v>
      </c>
      <c r="G1644" s="9" t="s">
        <v>323</v>
      </c>
      <c r="H1644" s="18">
        <v>0.1</v>
      </c>
      <c r="I1644">
        <v>4.3064085186728107E-6</v>
      </c>
      <c r="J1644" s="18">
        <v>23.25</v>
      </c>
      <c r="K1644" s="18">
        <v>25.91</v>
      </c>
      <c r="L1644" s="18">
        <v>0.89733693554612115</v>
      </c>
      <c r="M1644" s="18">
        <v>28.9</v>
      </c>
      <c r="N1644" s="18">
        <v>1144.73</v>
      </c>
      <c r="O1644" s="18">
        <v>8.7999999999999972</v>
      </c>
      <c r="P1644" s="18">
        <v>0.86062717770034847</v>
      </c>
      <c r="Q1644" s="8">
        <v>24.7</v>
      </c>
      <c r="R1644" s="8">
        <v>27.65</v>
      </c>
      <c r="S1644" s="8">
        <v>28.7</v>
      </c>
      <c r="T1644" s="8">
        <v>30.4</v>
      </c>
      <c r="U1644" s="8">
        <v>30.95</v>
      </c>
      <c r="V1644" s="8">
        <v>31.75</v>
      </c>
      <c r="W1644" s="8">
        <v>32.049999999999997</v>
      </c>
      <c r="X1644" s="38" t="s">
        <v>222</v>
      </c>
      <c r="Y1644" s="8">
        <v>206.2</v>
      </c>
      <c r="Z1644" s="8">
        <v>206.2</v>
      </c>
      <c r="AA1644">
        <v>27404.15</v>
      </c>
      <c r="AB1644">
        <v>110728.84</v>
      </c>
      <c r="AC1644">
        <v>174148.98</v>
      </c>
      <c r="AD1644">
        <v>183783.15</v>
      </c>
      <c r="AE1644">
        <v>195835.15</v>
      </c>
      <c r="AF1644" s="38">
        <v>24498.05</v>
      </c>
      <c r="AG1644" s="38">
        <v>27404.15</v>
      </c>
    </row>
    <row r="1645" spans="2:33" x14ac:dyDescent="0.25">
      <c r="B1645" s="25">
        <v>40451</v>
      </c>
      <c r="C1645" s="3">
        <v>1641</v>
      </c>
      <c r="D1645" s="10">
        <v>25</v>
      </c>
      <c r="E1645" s="9">
        <v>14</v>
      </c>
      <c r="F1645" s="9">
        <v>11</v>
      </c>
      <c r="G1645" s="9" t="s">
        <v>323</v>
      </c>
      <c r="H1645" s="18">
        <v>0.1</v>
      </c>
      <c r="I1645">
        <v>4.3064085186728107E-6</v>
      </c>
      <c r="J1645" s="18">
        <v>23.7</v>
      </c>
      <c r="K1645" s="18">
        <v>26.4</v>
      </c>
      <c r="L1645" s="18">
        <v>0.89772727272727271</v>
      </c>
      <c r="M1645" s="18">
        <v>29.03</v>
      </c>
      <c r="N1645" s="18">
        <v>1141.2</v>
      </c>
      <c r="O1645" s="18">
        <v>8.8000000000000007</v>
      </c>
      <c r="P1645" s="18">
        <v>0.86860068259385659</v>
      </c>
      <c r="Q1645" s="8">
        <v>25.45</v>
      </c>
      <c r="R1645" s="8">
        <v>28.2</v>
      </c>
      <c r="S1645" s="8">
        <v>29.3</v>
      </c>
      <c r="T1645" s="8">
        <v>30.85</v>
      </c>
      <c r="U1645" s="8">
        <v>31.35</v>
      </c>
      <c r="V1645" s="8">
        <v>32.25</v>
      </c>
      <c r="W1645" s="8">
        <v>32.5</v>
      </c>
      <c r="X1645" s="38" t="s">
        <v>222</v>
      </c>
      <c r="Y1645" s="8">
        <v>209.9</v>
      </c>
      <c r="Z1645" s="8">
        <v>209.9</v>
      </c>
      <c r="AA1645">
        <v>28102.07</v>
      </c>
      <c r="AB1645">
        <v>112982.34</v>
      </c>
      <c r="AC1645">
        <v>177307.69</v>
      </c>
      <c r="AD1645">
        <v>186350.98</v>
      </c>
      <c r="AE1645">
        <v>198653.74</v>
      </c>
      <c r="AF1645" s="38">
        <v>25121.86</v>
      </c>
      <c r="AG1645" s="38">
        <v>28102.07</v>
      </c>
    </row>
    <row r="1646" spans="2:33" x14ac:dyDescent="0.25">
      <c r="B1646" s="25">
        <v>40452</v>
      </c>
      <c r="C1646" s="3">
        <v>1642</v>
      </c>
      <c r="D1646" s="10">
        <v>25</v>
      </c>
      <c r="E1646" s="9">
        <v>13</v>
      </c>
      <c r="F1646" s="9">
        <v>12</v>
      </c>
      <c r="G1646" s="9" t="s">
        <v>323</v>
      </c>
      <c r="H1646" s="18">
        <v>0.1</v>
      </c>
      <c r="I1646">
        <v>4.3064085186728107E-6</v>
      </c>
      <c r="J1646" s="18">
        <v>22.5</v>
      </c>
      <c r="K1646" s="18">
        <v>25.7</v>
      </c>
      <c r="L1646" s="18">
        <v>0.8754863813229572</v>
      </c>
      <c r="M1646" s="18">
        <v>28.94</v>
      </c>
      <c r="N1646" s="18">
        <v>1146.24</v>
      </c>
      <c r="O1646" s="18">
        <v>9.75</v>
      </c>
      <c r="P1646" s="18">
        <v>0.85344827586206895</v>
      </c>
      <c r="Q1646" s="8">
        <v>24.75</v>
      </c>
      <c r="R1646" s="8">
        <v>27.85</v>
      </c>
      <c r="S1646" s="8">
        <v>29</v>
      </c>
      <c r="T1646" s="8">
        <v>30.5</v>
      </c>
      <c r="U1646" s="8">
        <v>31.05</v>
      </c>
      <c r="V1646" s="8">
        <v>32</v>
      </c>
      <c r="W1646" s="8">
        <v>32.25</v>
      </c>
      <c r="X1646" s="38" t="s">
        <v>222</v>
      </c>
      <c r="Y1646" s="8">
        <v>207.4</v>
      </c>
      <c r="Z1646" s="8">
        <v>207.4</v>
      </c>
      <c r="AA1646">
        <v>27543.72</v>
      </c>
      <c r="AB1646">
        <v>111700.72</v>
      </c>
      <c r="AC1646">
        <v>175396.33</v>
      </c>
      <c r="AD1646">
        <v>184397.76</v>
      </c>
      <c r="AE1646">
        <v>196877.51</v>
      </c>
      <c r="AF1646" s="38">
        <v>24622.61</v>
      </c>
      <c r="AG1646" s="38">
        <v>27543.72</v>
      </c>
    </row>
    <row r="1647" spans="2:33" x14ac:dyDescent="0.25">
      <c r="B1647" s="25">
        <v>40455</v>
      </c>
      <c r="C1647" s="3">
        <v>1643</v>
      </c>
      <c r="D1647" s="10">
        <v>25</v>
      </c>
      <c r="E1647" s="9">
        <v>12</v>
      </c>
      <c r="F1647" s="9">
        <v>13</v>
      </c>
      <c r="G1647" s="9" t="s">
        <v>323</v>
      </c>
      <c r="H1647" s="18">
        <v>0.1</v>
      </c>
      <c r="I1647">
        <v>1.2919281191958731E-5</v>
      </c>
      <c r="J1647" s="18">
        <v>23.53</v>
      </c>
      <c r="K1647" s="18">
        <v>26.32</v>
      </c>
      <c r="L1647" s="18">
        <v>0.89399696048632227</v>
      </c>
      <c r="M1647" s="18">
        <v>29.42</v>
      </c>
      <c r="N1647" s="18">
        <v>1137.03</v>
      </c>
      <c r="O1647" s="18">
        <v>8.8699999999999974</v>
      </c>
      <c r="P1647" s="18">
        <v>0.85544217687074831</v>
      </c>
      <c r="Q1647" s="8">
        <v>25.15</v>
      </c>
      <c r="R1647" s="8">
        <v>28.2</v>
      </c>
      <c r="S1647" s="8">
        <v>29.4</v>
      </c>
      <c r="T1647" s="8">
        <v>30.8</v>
      </c>
      <c r="U1647" s="8">
        <v>31.4</v>
      </c>
      <c r="V1647" s="8">
        <v>32.25</v>
      </c>
      <c r="W1647" s="8">
        <v>32.4</v>
      </c>
      <c r="X1647" s="38" t="s">
        <v>222</v>
      </c>
      <c r="Y1647" s="8">
        <v>209.6</v>
      </c>
      <c r="Z1647" s="8">
        <v>209.6</v>
      </c>
      <c r="AA1647">
        <v>27934.84</v>
      </c>
      <c r="AB1647">
        <v>113178.52</v>
      </c>
      <c r="AC1647">
        <v>177448.22</v>
      </c>
      <c r="AD1647">
        <v>186352.77</v>
      </c>
      <c r="AE1647">
        <v>198593.3</v>
      </c>
      <c r="AF1647" s="38">
        <v>24971.93</v>
      </c>
      <c r="AG1647" s="38">
        <v>27934.84</v>
      </c>
    </row>
    <row r="1648" spans="2:33" x14ac:dyDescent="0.25">
      <c r="B1648" s="25">
        <v>40456</v>
      </c>
      <c r="C1648" s="3">
        <v>1644</v>
      </c>
      <c r="D1648" s="10">
        <v>25</v>
      </c>
      <c r="E1648" s="9">
        <v>11</v>
      </c>
      <c r="F1648" s="9">
        <v>14</v>
      </c>
      <c r="G1648" s="9" t="s">
        <v>323</v>
      </c>
      <c r="H1648" s="18">
        <v>0.1</v>
      </c>
      <c r="I1648">
        <v>3.6117110888689297E-6</v>
      </c>
      <c r="J1648" s="18">
        <v>21.76</v>
      </c>
      <c r="K1648" s="18">
        <v>25.08</v>
      </c>
      <c r="L1648" s="18">
        <v>0.86762360446570985</v>
      </c>
      <c r="M1648" s="18">
        <v>28.35</v>
      </c>
      <c r="N1648" s="18">
        <v>1160.75</v>
      </c>
      <c r="O1648" s="18">
        <v>10.039999999999999</v>
      </c>
      <c r="P1648" s="18">
        <v>0.82982456140350869</v>
      </c>
      <c r="Q1648" s="8">
        <v>23.65</v>
      </c>
      <c r="R1648" s="8">
        <v>27.05</v>
      </c>
      <c r="S1648" s="8">
        <v>28.5</v>
      </c>
      <c r="T1648" s="8">
        <v>30.05</v>
      </c>
      <c r="U1648" s="8">
        <v>30.7</v>
      </c>
      <c r="V1648" s="8">
        <v>31.65</v>
      </c>
      <c r="W1648" s="8">
        <v>31.8</v>
      </c>
      <c r="X1648" s="38" t="s">
        <v>222</v>
      </c>
      <c r="Y1648" s="8">
        <v>203.4</v>
      </c>
      <c r="Z1648" s="8">
        <v>203.4</v>
      </c>
      <c r="AA1648">
        <v>26578.66</v>
      </c>
      <c r="AB1648">
        <v>109219.72</v>
      </c>
      <c r="AC1648">
        <v>172651.69</v>
      </c>
      <c r="AD1648">
        <v>182032.18</v>
      </c>
      <c r="AE1648">
        <v>194499.1</v>
      </c>
      <c r="AF1648" s="38">
        <v>23759.5</v>
      </c>
      <c r="AG1648" s="38">
        <v>26578.66</v>
      </c>
    </row>
    <row r="1649" spans="2:33" x14ac:dyDescent="0.25">
      <c r="B1649" s="25">
        <v>40457</v>
      </c>
      <c r="C1649" s="3">
        <v>1645</v>
      </c>
      <c r="D1649" s="10">
        <v>25</v>
      </c>
      <c r="E1649" s="9">
        <v>10</v>
      </c>
      <c r="F1649" s="9">
        <v>15</v>
      </c>
      <c r="G1649" s="9" t="s">
        <v>323</v>
      </c>
      <c r="H1649" s="18">
        <v>0.1</v>
      </c>
      <c r="I1649">
        <v>3.6117110888689297E-6</v>
      </c>
      <c r="J1649" s="18">
        <v>21.49</v>
      </c>
      <c r="K1649" s="18">
        <v>24.91</v>
      </c>
      <c r="L1649" s="18">
        <v>0.86270574066639893</v>
      </c>
      <c r="M1649" s="18">
        <v>28.39</v>
      </c>
      <c r="N1649" s="18">
        <v>1159.97</v>
      </c>
      <c r="O1649" s="18">
        <v>10.260000000000002</v>
      </c>
      <c r="P1649" s="18">
        <v>0.81866197183098599</v>
      </c>
      <c r="Q1649" s="8">
        <v>23.25</v>
      </c>
      <c r="R1649" s="8">
        <v>26.8</v>
      </c>
      <c r="S1649" s="8">
        <v>28.4</v>
      </c>
      <c r="T1649" s="8">
        <v>30.1</v>
      </c>
      <c r="U1649" s="8">
        <v>30.75</v>
      </c>
      <c r="V1649" s="8">
        <v>31.7</v>
      </c>
      <c r="W1649" s="8">
        <v>31.75</v>
      </c>
      <c r="X1649" s="38" t="s">
        <v>222</v>
      </c>
      <c r="Y1649" s="8">
        <v>202.74999999999997</v>
      </c>
      <c r="Z1649" s="8">
        <v>202.74999999999997</v>
      </c>
      <c r="AA1649">
        <v>26258.03</v>
      </c>
      <c r="AB1649">
        <v>108594.21</v>
      </c>
      <c r="AC1649">
        <v>172593.65</v>
      </c>
      <c r="AD1649">
        <v>182331.84</v>
      </c>
      <c r="AE1649">
        <v>194687.12</v>
      </c>
      <c r="AF1649" s="38">
        <v>23472.799999999999</v>
      </c>
      <c r="AG1649" s="38">
        <v>26258.03</v>
      </c>
    </row>
    <row r="1650" spans="2:33" x14ac:dyDescent="0.25">
      <c r="B1650" s="25">
        <v>40458</v>
      </c>
      <c r="C1650" s="3">
        <v>1646</v>
      </c>
      <c r="D1650" s="10">
        <v>25</v>
      </c>
      <c r="E1650" s="9">
        <v>9</v>
      </c>
      <c r="F1650" s="9">
        <v>16</v>
      </c>
      <c r="G1650" s="9" t="s">
        <v>323</v>
      </c>
      <c r="H1650" s="18">
        <v>0.1</v>
      </c>
      <c r="I1650">
        <v>3.6117110888689297E-6</v>
      </c>
      <c r="J1650" s="18">
        <v>21.56</v>
      </c>
      <c r="K1650" s="18">
        <v>24.89</v>
      </c>
      <c r="L1650" s="18">
        <v>0.86621132985134586</v>
      </c>
      <c r="M1650" s="18">
        <v>28.36</v>
      </c>
      <c r="N1650" s="18">
        <v>1158.06</v>
      </c>
      <c r="O1650" s="18">
        <v>10.14</v>
      </c>
      <c r="P1650" s="18">
        <v>0.80952380952380942</v>
      </c>
      <c r="Q1650" s="8">
        <v>22.95</v>
      </c>
      <c r="R1650" s="8">
        <v>26.7</v>
      </c>
      <c r="S1650" s="8">
        <v>28.35</v>
      </c>
      <c r="T1650" s="8">
        <v>30.05</v>
      </c>
      <c r="U1650" s="8">
        <v>30.75</v>
      </c>
      <c r="V1650" s="8">
        <v>31.65</v>
      </c>
      <c r="W1650" s="8">
        <v>31.7</v>
      </c>
      <c r="X1650" s="38" t="s">
        <v>222</v>
      </c>
      <c r="Y1650" s="8">
        <v>202.15</v>
      </c>
      <c r="Z1650" s="8">
        <v>202.15</v>
      </c>
      <c r="AA1650">
        <v>26081.16</v>
      </c>
      <c r="AB1650">
        <v>108329.21</v>
      </c>
      <c r="AC1650">
        <v>172301.62</v>
      </c>
      <c r="AD1650">
        <v>182224.95</v>
      </c>
      <c r="AE1650">
        <v>194479.84</v>
      </c>
      <c r="AF1650" s="38">
        <v>23314.61</v>
      </c>
      <c r="AG1650" s="38">
        <v>26081.16</v>
      </c>
    </row>
    <row r="1651" spans="2:33" x14ac:dyDescent="0.25">
      <c r="B1651" s="25">
        <v>40459</v>
      </c>
      <c r="C1651" s="3">
        <v>1647</v>
      </c>
      <c r="D1651" s="10">
        <v>25</v>
      </c>
      <c r="E1651" s="9">
        <v>8</v>
      </c>
      <c r="F1651" s="9">
        <v>-8</v>
      </c>
      <c r="G1651" s="9" t="s">
        <v>323</v>
      </c>
      <c r="H1651" s="18">
        <v>0.1</v>
      </c>
      <c r="I1651">
        <v>3.6117110888689297E-6</v>
      </c>
      <c r="J1651" s="18">
        <v>20.71</v>
      </c>
      <c r="K1651" s="18">
        <v>24.06</v>
      </c>
      <c r="L1651" s="18">
        <v>0.86076475477971748</v>
      </c>
      <c r="M1651" s="18">
        <v>27.75</v>
      </c>
      <c r="N1651" s="18">
        <v>1165.1500000000001</v>
      </c>
      <c r="O1651" s="18">
        <v>10.739999999999998</v>
      </c>
      <c r="P1651" s="18">
        <v>0.79673321234119776</v>
      </c>
      <c r="Q1651" s="8">
        <v>21.95</v>
      </c>
      <c r="R1651" s="8">
        <v>25.7</v>
      </c>
      <c r="S1651" s="8">
        <v>27.55</v>
      </c>
      <c r="T1651" s="8">
        <v>29.55</v>
      </c>
      <c r="U1651" s="8">
        <v>30.5</v>
      </c>
      <c r="V1651" s="8">
        <v>31.4</v>
      </c>
      <c r="W1651" s="8">
        <v>31.45</v>
      </c>
      <c r="X1651" s="38" t="s">
        <v>222</v>
      </c>
      <c r="Y1651" s="8">
        <v>198.1</v>
      </c>
      <c r="Z1651" s="8">
        <v>198.1</v>
      </c>
      <c r="AA1651">
        <v>25058.46</v>
      </c>
      <c r="AB1651">
        <v>104965.49</v>
      </c>
      <c r="AC1651">
        <v>168821.87</v>
      </c>
      <c r="AD1651">
        <v>180255.67</v>
      </c>
      <c r="AE1651">
        <v>192755.47</v>
      </c>
      <c r="AF1651" s="38">
        <v>22400.31</v>
      </c>
      <c r="AG1651" s="38">
        <v>25058.46</v>
      </c>
    </row>
    <row r="1652" spans="2:33" x14ac:dyDescent="0.25">
      <c r="B1652" s="25">
        <v>40462</v>
      </c>
      <c r="C1652" s="3">
        <v>1648</v>
      </c>
      <c r="D1652" s="10">
        <v>25</v>
      </c>
      <c r="E1652" s="9">
        <v>7</v>
      </c>
      <c r="F1652" s="9">
        <v>-7</v>
      </c>
      <c r="G1652" s="9" t="s">
        <v>323</v>
      </c>
      <c r="H1652" s="18">
        <v>0.1</v>
      </c>
      <c r="I1652">
        <v>1.083517240019205E-5</v>
      </c>
      <c r="J1652" s="18">
        <v>18.96</v>
      </c>
      <c r="K1652" s="18">
        <v>23.98</v>
      </c>
      <c r="L1652" s="18">
        <v>0.79065888240200166</v>
      </c>
      <c r="M1652" s="18">
        <v>27.55</v>
      </c>
      <c r="N1652" s="18">
        <v>1165.32</v>
      </c>
      <c r="O1652" s="18">
        <v>11.939999999999998</v>
      </c>
      <c r="P1652" s="18">
        <v>0.78743068391866911</v>
      </c>
      <c r="Q1652" s="8">
        <v>21.3</v>
      </c>
      <c r="R1652" s="8">
        <v>25.1</v>
      </c>
      <c r="S1652" s="8">
        <v>27.05</v>
      </c>
      <c r="T1652" s="8">
        <v>29.1</v>
      </c>
      <c r="U1652" s="8">
        <v>29.95</v>
      </c>
      <c r="V1652" s="8">
        <v>30.85</v>
      </c>
      <c r="W1652" s="8">
        <v>30.9</v>
      </c>
      <c r="X1652" s="38" t="s">
        <v>222</v>
      </c>
      <c r="Y1652" s="8">
        <v>194.25</v>
      </c>
      <c r="Z1652" s="8">
        <v>194.25</v>
      </c>
      <c r="AA1652">
        <v>24434.560000000001</v>
      </c>
      <c r="AB1652">
        <v>102916.4</v>
      </c>
      <c r="AC1652">
        <v>166121.62</v>
      </c>
      <c r="AD1652">
        <v>177145.45</v>
      </c>
      <c r="AE1652">
        <v>189389.15</v>
      </c>
      <c r="AF1652" s="38">
        <v>21842.35</v>
      </c>
      <c r="AG1652" s="38">
        <v>24434.560000000001</v>
      </c>
    </row>
    <row r="1653" spans="2:33" x14ac:dyDescent="0.25">
      <c r="B1653" s="25">
        <v>40463</v>
      </c>
      <c r="C1653" s="3">
        <v>1649</v>
      </c>
      <c r="D1653" s="10">
        <v>25</v>
      </c>
      <c r="E1653" s="9">
        <v>6</v>
      </c>
      <c r="F1653" s="9">
        <v>-6</v>
      </c>
      <c r="G1653" s="9" t="s">
        <v>323</v>
      </c>
      <c r="H1653" s="18">
        <v>0.1</v>
      </c>
      <c r="I1653">
        <v>3.6117110888689297E-6</v>
      </c>
      <c r="J1653" s="18">
        <v>18.93</v>
      </c>
      <c r="K1653" s="18">
        <v>23.37</v>
      </c>
      <c r="L1653" s="18">
        <v>0.81001283697047488</v>
      </c>
      <c r="M1653" s="18">
        <v>27.03</v>
      </c>
      <c r="N1653" s="18">
        <v>1169.77</v>
      </c>
      <c r="O1653" s="18">
        <v>11.52</v>
      </c>
      <c r="P1653" s="18">
        <v>0.78517110266159684</v>
      </c>
      <c r="Q1653" s="8">
        <v>20.65</v>
      </c>
      <c r="R1653" s="8">
        <v>24.25</v>
      </c>
      <c r="S1653" s="8">
        <v>26.3</v>
      </c>
      <c r="T1653" s="8">
        <v>28.65</v>
      </c>
      <c r="U1653" s="8">
        <v>29.5</v>
      </c>
      <c r="V1653" s="8">
        <v>30.4</v>
      </c>
      <c r="W1653" s="8">
        <v>30.45</v>
      </c>
      <c r="X1653" s="38" t="s">
        <v>222</v>
      </c>
      <c r="Y1653" s="8">
        <v>190.2</v>
      </c>
      <c r="Z1653" s="8">
        <v>190.2</v>
      </c>
      <c r="AA1653">
        <v>23624.47</v>
      </c>
      <c r="AB1653">
        <v>99920.11</v>
      </c>
      <c r="AC1653">
        <v>163091.06</v>
      </c>
      <c r="AD1653">
        <v>174466.22</v>
      </c>
      <c r="AE1653">
        <v>186588.46</v>
      </c>
      <c r="AF1653" s="38">
        <v>21118.12</v>
      </c>
      <c r="AG1653" s="38">
        <v>23624.47</v>
      </c>
    </row>
    <row r="1654" spans="2:33" x14ac:dyDescent="0.25">
      <c r="B1654" s="25">
        <v>40464</v>
      </c>
      <c r="C1654" s="3">
        <v>1650</v>
      </c>
      <c r="D1654" s="10">
        <v>25</v>
      </c>
      <c r="E1654" s="9">
        <v>5</v>
      </c>
      <c r="F1654" s="9">
        <v>-5</v>
      </c>
      <c r="G1654" s="9" t="s">
        <v>323</v>
      </c>
      <c r="H1654" s="18">
        <v>0.1</v>
      </c>
      <c r="I1654">
        <v>3.4727769306908129E-6</v>
      </c>
      <c r="J1654" s="18">
        <v>19.07</v>
      </c>
      <c r="K1654" s="18">
        <v>22.98</v>
      </c>
      <c r="L1654" s="18">
        <v>0.82985204525674494</v>
      </c>
      <c r="M1654" s="18">
        <v>26.65</v>
      </c>
      <c r="N1654" s="18">
        <v>1178.0999999999999</v>
      </c>
      <c r="O1654" s="18">
        <v>10.579999999999998</v>
      </c>
      <c r="P1654" s="18">
        <v>0.80664062499999989</v>
      </c>
      <c r="Q1654" s="8">
        <v>20.65</v>
      </c>
      <c r="R1654" s="8">
        <v>23.55</v>
      </c>
      <c r="S1654" s="8">
        <v>25.6</v>
      </c>
      <c r="T1654" s="8">
        <v>27.9</v>
      </c>
      <c r="U1654" s="8">
        <v>28.8</v>
      </c>
      <c r="V1654" s="8">
        <v>29.65</v>
      </c>
      <c r="W1654" s="8">
        <v>29.65</v>
      </c>
      <c r="X1654" s="38" t="s">
        <v>222</v>
      </c>
      <c r="Y1654" s="8">
        <v>185.8</v>
      </c>
      <c r="Z1654" s="8">
        <v>185.8</v>
      </c>
      <c r="AA1654">
        <v>23062.3</v>
      </c>
      <c r="AB1654">
        <v>97218.87</v>
      </c>
      <c r="AC1654">
        <v>158808.89000000001</v>
      </c>
      <c r="AD1654">
        <v>170243.47</v>
      </c>
      <c r="AE1654">
        <v>181944.61</v>
      </c>
      <c r="AF1654" s="38">
        <v>20615.52</v>
      </c>
      <c r="AG1654" s="38">
        <v>23062.3</v>
      </c>
    </row>
    <row r="1655" spans="2:33" x14ac:dyDescent="0.25">
      <c r="B1655" s="25">
        <v>40465</v>
      </c>
      <c r="C1655" s="3">
        <v>1651</v>
      </c>
      <c r="D1655" s="10">
        <v>25</v>
      </c>
      <c r="E1655" s="9">
        <v>4</v>
      </c>
      <c r="F1655" s="9">
        <v>-4</v>
      </c>
      <c r="G1655" s="9" t="s">
        <v>323</v>
      </c>
      <c r="H1655" s="18">
        <v>0.1</v>
      </c>
      <c r="I1655">
        <v>3.4727769306908129E-6</v>
      </c>
      <c r="J1655" s="18">
        <v>19.88</v>
      </c>
      <c r="K1655" s="18">
        <v>23.56</v>
      </c>
      <c r="L1655" s="18">
        <v>0.84380305602716466</v>
      </c>
      <c r="M1655" s="18">
        <v>27.23</v>
      </c>
      <c r="N1655" s="18">
        <v>1173.81</v>
      </c>
      <c r="O1655" s="18">
        <v>10.32</v>
      </c>
      <c r="P1655" s="18">
        <v>0.82567049808429116</v>
      </c>
      <c r="Q1655" s="8">
        <v>21.55</v>
      </c>
      <c r="R1655" s="8">
        <v>24.2</v>
      </c>
      <c r="S1655" s="8">
        <v>26.1</v>
      </c>
      <c r="T1655" s="8">
        <v>28.35</v>
      </c>
      <c r="U1655" s="8">
        <v>29.2</v>
      </c>
      <c r="V1655" s="8">
        <v>30.05</v>
      </c>
      <c r="W1655" s="8">
        <v>30.2</v>
      </c>
      <c r="X1655" s="38" t="s">
        <v>222</v>
      </c>
      <c r="Y1655" s="8">
        <v>189.64999999999998</v>
      </c>
      <c r="Z1655" s="8">
        <v>189.64999999999998</v>
      </c>
      <c r="AA1655">
        <v>23751.67</v>
      </c>
      <c r="AB1655">
        <v>99234.98</v>
      </c>
      <c r="AC1655">
        <v>161451.26</v>
      </c>
      <c r="AD1655">
        <v>172667.96</v>
      </c>
      <c r="AE1655">
        <v>184709.01</v>
      </c>
      <c r="AF1655" s="38">
        <v>21231.68</v>
      </c>
      <c r="AG1655" s="38">
        <v>23751.67</v>
      </c>
    </row>
    <row r="1656" spans="2:33" x14ac:dyDescent="0.25">
      <c r="B1656" s="25">
        <v>40466</v>
      </c>
      <c r="C1656" s="3">
        <v>1652</v>
      </c>
      <c r="D1656" s="10">
        <v>25</v>
      </c>
      <c r="E1656" s="9">
        <v>3</v>
      </c>
      <c r="F1656" s="9">
        <v>-3</v>
      </c>
      <c r="G1656" s="9" t="s">
        <v>323</v>
      </c>
      <c r="H1656" s="18">
        <v>0.1</v>
      </c>
      <c r="I1656">
        <v>3.4727769306908129E-6</v>
      </c>
      <c r="J1656" s="18">
        <v>19.03</v>
      </c>
      <c r="K1656" s="18">
        <v>23.2</v>
      </c>
      <c r="L1656" s="18">
        <v>0.82025862068965527</v>
      </c>
      <c r="M1656" s="18">
        <v>26.86</v>
      </c>
      <c r="N1656" s="18">
        <v>1176.19</v>
      </c>
      <c r="O1656" s="18">
        <v>10.869999999999997</v>
      </c>
      <c r="P1656" s="18">
        <v>0.81201550387596899</v>
      </c>
      <c r="Q1656" s="8">
        <v>20.95</v>
      </c>
      <c r="R1656" s="8">
        <v>24.05</v>
      </c>
      <c r="S1656" s="8">
        <v>25.8</v>
      </c>
      <c r="T1656" s="8">
        <v>28.15</v>
      </c>
      <c r="U1656" s="8">
        <v>28.95</v>
      </c>
      <c r="V1656" s="8">
        <v>29.8</v>
      </c>
      <c r="W1656" s="8">
        <v>29.9</v>
      </c>
      <c r="X1656" s="38" t="s">
        <v>222</v>
      </c>
      <c r="Y1656" s="8">
        <v>187.6</v>
      </c>
      <c r="Z1656" s="8">
        <v>187.6</v>
      </c>
      <c r="AA1656">
        <v>23548.87</v>
      </c>
      <c r="AB1656">
        <v>98153.68</v>
      </c>
      <c r="AC1656">
        <v>160232.89000000001</v>
      </c>
      <c r="AD1656">
        <v>171220.66</v>
      </c>
      <c r="AE1656">
        <v>183078.43</v>
      </c>
      <c r="AF1656" s="38">
        <v>21050.32</v>
      </c>
      <c r="AG1656" s="38">
        <v>23548.87</v>
      </c>
    </row>
    <row r="1657" spans="2:33" x14ac:dyDescent="0.25">
      <c r="B1657" s="25">
        <v>40469</v>
      </c>
      <c r="C1657" s="3">
        <v>1653</v>
      </c>
      <c r="D1657" s="10">
        <v>25</v>
      </c>
      <c r="E1657" s="9">
        <v>2</v>
      </c>
      <c r="F1657" s="9">
        <v>-2</v>
      </c>
      <c r="G1657" s="9" t="s">
        <v>323</v>
      </c>
      <c r="H1657" s="18">
        <v>0.1</v>
      </c>
      <c r="I1657">
        <v>1.0418366972908544E-5</v>
      </c>
      <c r="J1657" s="18">
        <v>19.09</v>
      </c>
      <c r="K1657" s="18">
        <v>22.8</v>
      </c>
      <c r="L1657" s="18">
        <v>0.83728070175438596</v>
      </c>
      <c r="M1657" s="18">
        <v>26.57</v>
      </c>
      <c r="N1657" s="18">
        <v>1184.71</v>
      </c>
      <c r="O1657" s="18">
        <v>10.66</v>
      </c>
      <c r="P1657" s="18">
        <v>0.77996070726915523</v>
      </c>
      <c r="Q1657" s="8">
        <v>19.850000000000001</v>
      </c>
      <c r="R1657" s="8">
        <v>23.3</v>
      </c>
      <c r="S1657" s="8">
        <v>25.45</v>
      </c>
      <c r="T1657" s="8">
        <v>27.8</v>
      </c>
      <c r="U1657" s="8">
        <v>28.65</v>
      </c>
      <c r="V1657" s="8">
        <v>29.55</v>
      </c>
      <c r="W1657" s="8">
        <v>29.75</v>
      </c>
      <c r="X1657" s="38" t="s">
        <v>222</v>
      </c>
      <c r="Y1657" s="8">
        <v>184.35000000000002</v>
      </c>
      <c r="Z1657" s="8">
        <v>184.35000000000002</v>
      </c>
      <c r="AA1657">
        <v>22779.39</v>
      </c>
      <c r="AB1657">
        <v>96693.49</v>
      </c>
      <c r="AC1657">
        <v>158228.93</v>
      </c>
      <c r="AD1657">
        <v>169420.5</v>
      </c>
      <c r="AE1657">
        <v>181599.33</v>
      </c>
      <c r="AF1657" s="38">
        <v>20362.259999999998</v>
      </c>
      <c r="AG1657" s="38">
        <v>22779.39</v>
      </c>
    </row>
    <row r="1658" spans="2:33" x14ac:dyDescent="0.25">
      <c r="B1658" s="25">
        <v>40470</v>
      </c>
      <c r="C1658" s="3">
        <v>1654</v>
      </c>
      <c r="D1658" s="10">
        <v>25</v>
      </c>
      <c r="E1658" s="9">
        <v>1</v>
      </c>
      <c r="F1658" s="9">
        <v>-1</v>
      </c>
      <c r="G1658" s="9" t="s">
        <v>323</v>
      </c>
      <c r="H1658" s="18">
        <v>0.1</v>
      </c>
      <c r="I1658">
        <v>3.7506470229597966E-6</v>
      </c>
      <c r="J1658" s="18">
        <v>20.63</v>
      </c>
      <c r="K1658" s="18">
        <v>23.59</v>
      </c>
      <c r="L1658" s="18">
        <v>0.87452310300974989</v>
      </c>
      <c r="M1658" s="18">
        <v>27.2</v>
      </c>
      <c r="N1658" s="18">
        <v>1165.9000000000001</v>
      </c>
      <c r="O1658" s="18">
        <v>9.4700000000000024</v>
      </c>
      <c r="P1658" s="18">
        <v>0.81044487427466139</v>
      </c>
      <c r="Q1658" s="8">
        <v>20.95</v>
      </c>
      <c r="R1658" s="8">
        <v>23.85</v>
      </c>
      <c r="S1658" s="8">
        <v>25.85</v>
      </c>
      <c r="T1658" s="8">
        <v>28.25</v>
      </c>
      <c r="U1658" s="8">
        <v>29.05</v>
      </c>
      <c r="V1658" s="8">
        <v>29.95</v>
      </c>
      <c r="W1658" s="8">
        <v>30.1</v>
      </c>
      <c r="X1658" s="38" t="s">
        <v>222</v>
      </c>
      <c r="Y1658" s="8">
        <v>188</v>
      </c>
      <c r="Z1658" s="8">
        <v>188</v>
      </c>
      <c r="AA1658">
        <v>23342.03</v>
      </c>
      <c r="AB1658">
        <v>98241.62</v>
      </c>
      <c r="AC1658">
        <v>160788.04999999999</v>
      </c>
      <c r="AD1658">
        <v>171801.17</v>
      </c>
      <c r="AE1658">
        <v>183984.91</v>
      </c>
      <c r="AF1658" s="38">
        <v>20865.12</v>
      </c>
      <c r="AG1658" s="38">
        <v>23342.03</v>
      </c>
    </row>
    <row r="1659" spans="2:33" x14ac:dyDescent="0.25">
      <c r="B1659" s="25">
        <v>40471</v>
      </c>
      <c r="C1659" s="3">
        <v>1655</v>
      </c>
      <c r="D1659" s="10">
        <v>20</v>
      </c>
      <c r="E1659" s="9">
        <v>20</v>
      </c>
      <c r="F1659" s="9">
        <v>0</v>
      </c>
      <c r="G1659" s="9" t="s">
        <v>324</v>
      </c>
      <c r="H1659" s="18">
        <v>0.1</v>
      </c>
      <c r="I1659">
        <v>3.7506470229597966E-6</v>
      </c>
      <c r="J1659" s="18">
        <v>19.79</v>
      </c>
      <c r="K1659" s="18">
        <v>22.66</v>
      </c>
      <c r="L1659" s="18">
        <v>0.87334510150044131</v>
      </c>
      <c r="M1659" s="18">
        <v>26.37</v>
      </c>
      <c r="N1659" s="18">
        <v>1178.17</v>
      </c>
      <c r="O1659" s="18">
        <v>9.91</v>
      </c>
      <c r="P1659" s="18">
        <v>0.82481751824817529</v>
      </c>
      <c r="Q1659" s="8">
        <v>22.6</v>
      </c>
      <c r="R1659" s="8">
        <v>25.05</v>
      </c>
      <c r="S1659" s="8">
        <v>27.4</v>
      </c>
      <c r="T1659" s="8">
        <v>28.4</v>
      </c>
      <c r="U1659" s="8">
        <v>29.35</v>
      </c>
      <c r="V1659" s="8">
        <v>29.5</v>
      </c>
      <c r="W1659" s="8">
        <v>29.7</v>
      </c>
      <c r="X1659" s="38" t="s">
        <v>222</v>
      </c>
      <c r="Y1659" s="8">
        <v>192</v>
      </c>
      <c r="Z1659" s="8">
        <v>192</v>
      </c>
      <c r="AA1659">
        <v>22118.74</v>
      </c>
      <c r="AB1659">
        <v>95201.63</v>
      </c>
      <c r="AC1659">
        <v>155950.78</v>
      </c>
      <c r="AD1659">
        <v>167957.73</v>
      </c>
      <c r="AE1659">
        <v>180165.49</v>
      </c>
      <c r="AF1659" s="38">
        <v>19771.560000000001</v>
      </c>
      <c r="AG1659" s="38">
        <v>22118.74</v>
      </c>
    </row>
    <row r="1660" spans="2:33" x14ac:dyDescent="0.25">
      <c r="B1660" s="25">
        <v>40472</v>
      </c>
      <c r="C1660" s="3">
        <v>1656</v>
      </c>
      <c r="D1660" s="10">
        <v>20</v>
      </c>
      <c r="E1660" s="9">
        <v>19</v>
      </c>
      <c r="F1660" s="9">
        <v>1</v>
      </c>
      <c r="G1660" s="9" t="s">
        <v>324</v>
      </c>
      <c r="H1660" s="18">
        <v>0.1</v>
      </c>
      <c r="I1660">
        <v>3.7506470229597966E-6</v>
      </c>
      <c r="J1660" s="18">
        <v>19.27</v>
      </c>
      <c r="K1660" s="18">
        <v>22.22</v>
      </c>
      <c r="L1660" s="18">
        <v>0.86723672367236726</v>
      </c>
      <c r="M1660" s="18">
        <v>26</v>
      </c>
      <c r="N1660" s="18">
        <v>1180.26</v>
      </c>
      <c r="O1660" s="18">
        <v>9.98</v>
      </c>
      <c r="P1660" s="18">
        <v>0.81481481481481477</v>
      </c>
      <c r="Q1660" s="8">
        <v>22</v>
      </c>
      <c r="R1660" s="8">
        <v>24.65</v>
      </c>
      <c r="S1660" s="8">
        <v>27</v>
      </c>
      <c r="T1660" s="8">
        <v>27.95</v>
      </c>
      <c r="U1660" s="8">
        <v>28.9</v>
      </c>
      <c r="V1660" s="8">
        <v>29.1</v>
      </c>
      <c r="W1660" s="8">
        <v>29.25</v>
      </c>
      <c r="X1660" s="38" t="s">
        <v>222</v>
      </c>
      <c r="Y1660" s="8">
        <v>188.85</v>
      </c>
      <c r="Z1660" s="8">
        <v>188.85</v>
      </c>
      <c r="AA1660">
        <v>21544.5</v>
      </c>
      <c r="AB1660">
        <v>93688.9</v>
      </c>
      <c r="AC1660">
        <v>153664.65</v>
      </c>
      <c r="AD1660">
        <v>165301.5</v>
      </c>
      <c r="AE1660">
        <v>177483.75</v>
      </c>
      <c r="AF1660" s="38">
        <v>19258.18</v>
      </c>
      <c r="AG1660" s="38">
        <v>21544.5</v>
      </c>
    </row>
    <row r="1661" spans="2:33" x14ac:dyDescent="0.25">
      <c r="B1661" s="25">
        <v>40473</v>
      </c>
      <c r="C1661" s="3">
        <v>1657</v>
      </c>
      <c r="D1661" s="10">
        <v>20</v>
      </c>
      <c r="E1661" s="9">
        <v>18</v>
      </c>
      <c r="F1661" s="9">
        <v>2</v>
      </c>
      <c r="G1661" s="9" t="s">
        <v>324</v>
      </c>
      <c r="H1661" s="18">
        <v>0.1</v>
      </c>
      <c r="I1661">
        <v>3.7506470229597966E-6</v>
      </c>
      <c r="J1661" s="18">
        <v>18.78</v>
      </c>
      <c r="K1661" s="18">
        <v>21.65</v>
      </c>
      <c r="L1661" s="18">
        <v>0.86743648960739039</v>
      </c>
      <c r="M1661" s="18">
        <v>25.52</v>
      </c>
      <c r="N1661" s="18">
        <v>1183.08</v>
      </c>
      <c r="O1661" s="18">
        <v>9.9699999999999989</v>
      </c>
      <c r="P1661" s="18">
        <v>0.80380952380952386</v>
      </c>
      <c r="Q1661" s="8">
        <v>21.1</v>
      </c>
      <c r="R1661" s="8">
        <v>23.95</v>
      </c>
      <c r="S1661" s="8">
        <v>26.25</v>
      </c>
      <c r="T1661" s="8">
        <v>27.35</v>
      </c>
      <c r="U1661" s="8">
        <v>28.35</v>
      </c>
      <c r="V1661" s="8">
        <v>28.55</v>
      </c>
      <c r="W1661" s="8">
        <v>28.75</v>
      </c>
      <c r="X1661" s="38" t="s">
        <v>222</v>
      </c>
      <c r="Y1661" s="8">
        <v>184.3</v>
      </c>
      <c r="Z1661" s="8">
        <v>184.3</v>
      </c>
      <c r="AA1661">
        <v>20693.060000000001</v>
      </c>
      <c r="AB1661">
        <v>91035.01</v>
      </c>
      <c r="AC1661">
        <v>149496.79999999999</v>
      </c>
      <c r="AD1661">
        <v>161795.1</v>
      </c>
      <c r="AE1661">
        <v>173999.9</v>
      </c>
      <c r="AF1661" s="38">
        <v>18497.02</v>
      </c>
      <c r="AG1661" s="38">
        <v>20693.060000000001</v>
      </c>
    </row>
    <row r="1662" spans="2:33" x14ac:dyDescent="0.25">
      <c r="B1662" s="25">
        <v>40476</v>
      </c>
      <c r="C1662" s="3">
        <v>1658</v>
      </c>
      <c r="D1662" s="10">
        <v>20</v>
      </c>
      <c r="E1662" s="9">
        <v>17</v>
      </c>
      <c r="F1662" s="9">
        <v>3</v>
      </c>
      <c r="G1662" s="9" t="s">
        <v>324</v>
      </c>
      <c r="H1662" s="18">
        <v>0.1</v>
      </c>
      <c r="I1662">
        <v>1.1251983271121091E-5</v>
      </c>
      <c r="J1662" s="18">
        <v>19.850000000000001</v>
      </c>
      <c r="K1662" s="18">
        <v>21.91</v>
      </c>
      <c r="L1662" s="18">
        <v>0.90597900502053863</v>
      </c>
      <c r="M1662" s="18">
        <v>25.49</v>
      </c>
      <c r="N1662" s="18">
        <v>1185.6199999999999</v>
      </c>
      <c r="O1662" s="18">
        <v>8.5</v>
      </c>
      <c r="P1662" s="18">
        <v>0.80888030888030893</v>
      </c>
      <c r="Q1662" s="8">
        <v>20.95</v>
      </c>
      <c r="R1662" s="8">
        <v>23.7</v>
      </c>
      <c r="S1662" s="8">
        <v>25.9</v>
      </c>
      <c r="T1662" s="8">
        <v>27</v>
      </c>
      <c r="U1662" s="8">
        <v>28</v>
      </c>
      <c r="V1662" s="8">
        <v>28.2</v>
      </c>
      <c r="W1662" s="8">
        <v>28.35</v>
      </c>
      <c r="X1662" s="38" t="s">
        <v>222</v>
      </c>
      <c r="Y1662" s="8">
        <v>182.1</v>
      </c>
      <c r="Z1662" s="8">
        <v>182.1</v>
      </c>
      <c r="AA1662">
        <v>20534.689999999999</v>
      </c>
      <c r="AB1662">
        <v>90043.06</v>
      </c>
      <c r="AC1662">
        <v>147517.64000000001</v>
      </c>
      <c r="AD1662">
        <v>159737.71</v>
      </c>
      <c r="AE1662">
        <v>171823.25</v>
      </c>
      <c r="AF1662" s="38">
        <v>18355.25</v>
      </c>
      <c r="AG1662" s="38">
        <v>20534.689999999999</v>
      </c>
    </row>
    <row r="1663" spans="2:33" x14ac:dyDescent="0.25">
      <c r="B1663" s="25">
        <v>40477</v>
      </c>
      <c r="C1663" s="3">
        <v>1659</v>
      </c>
      <c r="D1663" s="10">
        <v>20</v>
      </c>
      <c r="E1663" s="9">
        <v>16</v>
      </c>
      <c r="F1663" s="9">
        <v>4</v>
      </c>
      <c r="G1663" s="9" t="s">
        <v>324</v>
      </c>
      <c r="H1663" s="18">
        <v>0.1</v>
      </c>
      <c r="I1663">
        <v>3.6117110888689297E-6</v>
      </c>
      <c r="J1663" s="18">
        <v>20.22</v>
      </c>
      <c r="K1663" s="18">
        <v>22.2</v>
      </c>
      <c r="L1663" s="18">
        <v>0.91081081081081083</v>
      </c>
      <c r="M1663" s="18">
        <v>25.73</v>
      </c>
      <c r="N1663" s="18">
        <v>1185.6400000000001</v>
      </c>
      <c r="O1663" s="18">
        <v>8.1300000000000026</v>
      </c>
      <c r="P1663" s="18">
        <v>0.8199233716475095</v>
      </c>
      <c r="Q1663" s="8">
        <v>21.4</v>
      </c>
      <c r="R1663" s="8">
        <v>23.9</v>
      </c>
      <c r="S1663" s="8">
        <v>26.1</v>
      </c>
      <c r="T1663" s="8">
        <v>27.05</v>
      </c>
      <c r="U1663" s="8">
        <v>28.1</v>
      </c>
      <c r="V1663" s="8">
        <v>28.3</v>
      </c>
      <c r="W1663" s="8">
        <v>28.35</v>
      </c>
      <c r="X1663" s="38" t="s">
        <v>222</v>
      </c>
      <c r="Y1663" s="8">
        <v>183.20000000000002</v>
      </c>
      <c r="Z1663" s="8">
        <v>183.20000000000002</v>
      </c>
      <c r="AA1663">
        <v>20916.8</v>
      </c>
      <c r="AB1663">
        <v>90789.39</v>
      </c>
      <c r="AC1663">
        <v>148478.28</v>
      </c>
      <c r="AD1663">
        <v>160090.65</v>
      </c>
      <c r="AE1663">
        <v>172317.91</v>
      </c>
      <c r="AF1663" s="38">
        <v>18696.740000000002</v>
      </c>
      <c r="AG1663" s="38">
        <v>20916.8</v>
      </c>
    </row>
    <row r="1664" spans="2:33" x14ac:dyDescent="0.25">
      <c r="B1664" s="25">
        <v>40478</v>
      </c>
      <c r="C1664" s="3">
        <v>1660</v>
      </c>
      <c r="D1664" s="10">
        <v>20</v>
      </c>
      <c r="E1664" s="9">
        <v>15</v>
      </c>
      <c r="F1664" s="9">
        <v>5</v>
      </c>
      <c r="G1664" s="9" t="s">
        <v>324</v>
      </c>
      <c r="H1664" s="18">
        <v>0.1</v>
      </c>
      <c r="I1664">
        <v>3.6117110888689297E-6</v>
      </c>
      <c r="J1664" s="18">
        <v>20.71</v>
      </c>
      <c r="K1664" s="18">
        <v>22.6</v>
      </c>
      <c r="L1664" s="18">
        <v>0.91637168141592917</v>
      </c>
      <c r="M1664" s="18">
        <v>25.96</v>
      </c>
      <c r="N1664" s="18">
        <v>1182.45</v>
      </c>
      <c r="O1664" s="18">
        <v>7.6899999999999977</v>
      </c>
      <c r="P1664" s="18">
        <v>0.83079847908745252</v>
      </c>
      <c r="Q1664" s="8">
        <v>21.85</v>
      </c>
      <c r="R1664" s="8">
        <v>24.2</v>
      </c>
      <c r="S1664" s="8">
        <v>26.3</v>
      </c>
      <c r="T1664" s="8">
        <v>27.15</v>
      </c>
      <c r="U1664" s="8">
        <v>28.1</v>
      </c>
      <c r="V1664" s="8">
        <v>28.3</v>
      </c>
      <c r="W1664" s="8">
        <v>28.4</v>
      </c>
      <c r="X1664" s="38" t="s">
        <v>222</v>
      </c>
      <c r="Y1664" s="8">
        <v>184.3</v>
      </c>
      <c r="Z1664" s="8">
        <v>184.3</v>
      </c>
      <c r="AA1664">
        <v>21308.62</v>
      </c>
      <c r="AB1664">
        <v>91810.87</v>
      </c>
      <c r="AC1664">
        <v>149465.38</v>
      </c>
      <c r="AD1664">
        <v>160530.84</v>
      </c>
      <c r="AE1664">
        <v>172498.51</v>
      </c>
      <c r="AF1664" s="38">
        <v>19046.91</v>
      </c>
      <c r="AG1664" s="38">
        <v>21308.62</v>
      </c>
    </row>
    <row r="1665" spans="2:33" x14ac:dyDescent="0.25">
      <c r="B1665" s="25">
        <v>40479</v>
      </c>
      <c r="C1665" s="3">
        <v>1661</v>
      </c>
      <c r="D1665" s="10">
        <v>20</v>
      </c>
      <c r="E1665" s="9">
        <v>14</v>
      </c>
      <c r="F1665" s="9">
        <v>6</v>
      </c>
      <c r="G1665" s="9" t="s">
        <v>324</v>
      </c>
      <c r="H1665" s="18">
        <v>0.1</v>
      </c>
      <c r="I1665">
        <v>3.6117110888689297E-6</v>
      </c>
      <c r="J1665" s="18">
        <v>20.88</v>
      </c>
      <c r="K1665" s="18">
        <v>22.81</v>
      </c>
      <c r="L1665" s="18">
        <v>0.91538798772468222</v>
      </c>
      <c r="M1665" s="18">
        <v>25.85</v>
      </c>
      <c r="N1665" s="18">
        <v>1183.78</v>
      </c>
      <c r="O1665" s="18">
        <v>7.32</v>
      </c>
      <c r="P1665" s="18">
        <v>0.82230623818525517</v>
      </c>
      <c r="Q1665" s="8">
        <v>21.75</v>
      </c>
      <c r="R1665" s="8">
        <v>24.3</v>
      </c>
      <c r="S1665" s="8">
        <v>26.45</v>
      </c>
      <c r="T1665" s="8">
        <v>27.1</v>
      </c>
      <c r="U1665" s="8">
        <v>28</v>
      </c>
      <c r="V1665" s="8">
        <v>28.1</v>
      </c>
      <c r="W1665" s="8">
        <v>28.2</v>
      </c>
      <c r="X1665" s="38" t="s">
        <v>222</v>
      </c>
      <c r="Y1665" s="8">
        <v>183.89999999999998</v>
      </c>
      <c r="Z1665" s="8">
        <v>183.89999999999998</v>
      </c>
      <c r="AA1665">
        <v>21270.91</v>
      </c>
      <c r="AB1665">
        <v>92236.42</v>
      </c>
      <c r="AC1665">
        <v>149972.49</v>
      </c>
      <c r="AD1665">
        <v>160151.07999999999</v>
      </c>
      <c r="AE1665">
        <v>171687.25</v>
      </c>
      <c r="AF1665" s="38">
        <v>19013.13</v>
      </c>
      <c r="AG1665" s="38">
        <v>21270.91</v>
      </c>
    </row>
    <row r="1666" spans="2:33" x14ac:dyDescent="0.25">
      <c r="B1666" s="25">
        <v>40480</v>
      </c>
      <c r="C1666" s="3">
        <v>1662</v>
      </c>
      <c r="D1666" s="10">
        <v>20</v>
      </c>
      <c r="E1666" s="9">
        <v>13</v>
      </c>
      <c r="F1666" s="9">
        <v>7</v>
      </c>
      <c r="G1666" s="9" t="s">
        <v>324</v>
      </c>
      <c r="H1666" s="18">
        <v>0.1</v>
      </c>
      <c r="I1666">
        <v>3.6117110888689297E-6</v>
      </c>
      <c r="J1666" s="18">
        <v>21.2</v>
      </c>
      <c r="K1666" s="18">
        <v>22.95</v>
      </c>
      <c r="L1666" s="18">
        <v>0.92374727668845313</v>
      </c>
      <c r="M1666" s="18">
        <v>25.62</v>
      </c>
      <c r="N1666" s="18">
        <v>1183.26</v>
      </c>
      <c r="O1666" s="18">
        <v>6.8500000000000014</v>
      </c>
      <c r="P1666" s="18">
        <v>0.82386363636363635</v>
      </c>
      <c r="Q1666" s="8">
        <v>21.75</v>
      </c>
      <c r="R1666" s="8">
        <v>24.25</v>
      </c>
      <c r="S1666" s="8">
        <v>26.4</v>
      </c>
      <c r="T1666" s="8">
        <v>26.9</v>
      </c>
      <c r="U1666" s="8">
        <v>27.9</v>
      </c>
      <c r="V1666" s="8">
        <v>28</v>
      </c>
      <c r="W1666" s="8">
        <v>28.05</v>
      </c>
      <c r="X1666" s="38" t="s">
        <v>222</v>
      </c>
      <c r="Y1666" s="8">
        <v>183.25000000000003</v>
      </c>
      <c r="Z1666" s="8">
        <v>183.25000000000003</v>
      </c>
      <c r="AA1666">
        <v>21254.55</v>
      </c>
      <c r="AB1666">
        <v>92052.67</v>
      </c>
      <c r="AC1666">
        <v>149396.81</v>
      </c>
      <c r="AD1666">
        <v>159187.76999999999</v>
      </c>
      <c r="AE1666">
        <v>170902.2</v>
      </c>
      <c r="AF1666" s="38">
        <v>18998.439999999999</v>
      </c>
      <c r="AG1666" s="38">
        <v>21254.55</v>
      </c>
    </row>
    <row r="1667" spans="2:33" x14ac:dyDescent="0.25">
      <c r="B1667" s="25">
        <v>40483</v>
      </c>
      <c r="C1667" s="3">
        <v>1663</v>
      </c>
      <c r="D1667" s="10">
        <v>20</v>
      </c>
      <c r="E1667" s="9">
        <v>12</v>
      </c>
      <c r="F1667" s="9">
        <v>8</v>
      </c>
      <c r="G1667" s="9" t="s">
        <v>324</v>
      </c>
      <c r="H1667" s="18">
        <v>0.1</v>
      </c>
      <c r="I1667">
        <v>1.083517240019205E-5</v>
      </c>
      <c r="J1667" s="18">
        <v>21.83</v>
      </c>
      <c r="K1667" s="18">
        <v>23.29</v>
      </c>
      <c r="L1667" s="18">
        <v>0.9373121511378274</v>
      </c>
      <c r="M1667" s="18">
        <v>26.16</v>
      </c>
      <c r="N1667" s="18">
        <v>1184.3800000000001</v>
      </c>
      <c r="O1667" s="18">
        <v>6.2200000000000024</v>
      </c>
      <c r="P1667" s="18">
        <v>0.81015037593984962</v>
      </c>
      <c r="Q1667" s="8">
        <v>21.55</v>
      </c>
      <c r="R1667" s="8">
        <v>24.2</v>
      </c>
      <c r="S1667" s="8">
        <v>26.6</v>
      </c>
      <c r="T1667" s="8">
        <v>26.9</v>
      </c>
      <c r="U1667" s="8">
        <v>27.85</v>
      </c>
      <c r="V1667" s="8">
        <v>28</v>
      </c>
      <c r="W1667" s="8">
        <v>28.05</v>
      </c>
      <c r="X1667" s="38" t="s">
        <v>222</v>
      </c>
      <c r="Y1667" s="8">
        <v>183.15</v>
      </c>
      <c r="Z1667" s="8">
        <v>183.15</v>
      </c>
      <c r="AA1667">
        <v>21123.98</v>
      </c>
      <c r="AB1667">
        <v>92236.97</v>
      </c>
      <c r="AC1667">
        <v>150072.4</v>
      </c>
      <c r="AD1667">
        <v>159072.87</v>
      </c>
      <c r="AE1667">
        <v>170801.42</v>
      </c>
      <c r="AF1667" s="38">
        <v>18881.53</v>
      </c>
      <c r="AG1667" s="38">
        <v>21123.98</v>
      </c>
    </row>
    <row r="1668" spans="2:33" x14ac:dyDescent="0.25">
      <c r="B1668" s="25">
        <v>40484</v>
      </c>
      <c r="C1668" s="3">
        <v>1664</v>
      </c>
      <c r="D1668" s="10">
        <v>20</v>
      </c>
      <c r="E1668" s="9">
        <v>11</v>
      </c>
      <c r="F1668" s="9">
        <v>9</v>
      </c>
      <c r="G1668" s="9" t="s">
        <v>324</v>
      </c>
      <c r="H1668" s="18">
        <v>0.1</v>
      </c>
      <c r="I1668">
        <v>3.4727769306908129E-6</v>
      </c>
      <c r="J1668" s="18">
        <v>21.57</v>
      </c>
      <c r="K1668" s="18">
        <v>23.02</v>
      </c>
      <c r="L1668" s="18">
        <v>0.93701129452649867</v>
      </c>
      <c r="M1668" s="18">
        <v>25.91</v>
      </c>
      <c r="N1668" s="18">
        <v>1193.57</v>
      </c>
      <c r="O1668" s="18">
        <v>6.129999999999999</v>
      </c>
      <c r="P1668" s="18">
        <v>0.79696394686907013</v>
      </c>
      <c r="Q1668" s="8">
        <v>21</v>
      </c>
      <c r="R1668" s="8">
        <v>23.75</v>
      </c>
      <c r="S1668" s="8">
        <v>26.35</v>
      </c>
      <c r="T1668" s="8">
        <v>26.65</v>
      </c>
      <c r="U1668" s="8">
        <v>27.45</v>
      </c>
      <c r="V1668" s="8">
        <v>27.55</v>
      </c>
      <c r="W1668" s="8">
        <v>27.7</v>
      </c>
      <c r="X1668" s="38" t="s">
        <v>222</v>
      </c>
      <c r="Y1668" s="8">
        <v>180.45</v>
      </c>
      <c r="Z1668" s="8">
        <v>180.45</v>
      </c>
      <c r="AA1668">
        <v>20654.990000000002</v>
      </c>
      <c r="AB1668">
        <v>90923.79</v>
      </c>
      <c r="AC1668">
        <v>148669.59</v>
      </c>
      <c r="AD1668">
        <v>157225.26</v>
      </c>
      <c r="AE1668">
        <v>168453.35</v>
      </c>
      <c r="AF1668" s="38">
        <v>18462.259999999998</v>
      </c>
      <c r="AG1668" s="38">
        <v>20654.990000000002</v>
      </c>
    </row>
    <row r="1669" spans="2:33" x14ac:dyDescent="0.25">
      <c r="B1669" s="25">
        <v>40485</v>
      </c>
      <c r="C1669" s="3">
        <v>1665</v>
      </c>
      <c r="D1669" s="10">
        <v>20</v>
      </c>
      <c r="E1669" s="9">
        <v>10</v>
      </c>
      <c r="F1669" s="9">
        <v>10</v>
      </c>
      <c r="G1669" s="9" t="s">
        <v>324</v>
      </c>
      <c r="H1669" s="18">
        <v>0.1</v>
      </c>
      <c r="I1669">
        <v>3.4727769306908129E-6</v>
      </c>
      <c r="J1669" s="18">
        <v>19.559999999999999</v>
      </c>
      <c r="K1669" s="18">
        <v>21.65</v>
      </c>
      <c r="L1669" s="18">
        <v>0.90346420323325638</v>
      </c>
      <c r="M1669" s="18">
        <v>24.73</v>
      </c>
      <c r="N1669" s="18">
        <v>1197.96</v>
      </c>
      <c r="O1669" s="18">
        <v>7.34</v>
      </c>
      <c r="P1669" s="18">
        <v>0.78106508875739644</v>
      </c>
      <c r="Q1669" s="8">
        <v>19.8</v>
      </c>
      <c r="R1669" s="8">
        <v>22.35</v>
      </c>
      <c r="S1669" s="8">
        <v>25.35</v>
      </c>
      <c r="T1669" s="8">
        <v>25.75</v>
      </c>
      <c r="U1669" s="8">
        <v>26.45</v>
      </c>
      <c r="V1669" s="8">
        <v>26.7</v>
      </c>
      <c r="W1669" s="8">
        <v>26.9</v>
      </c>
      <c r="X1669" s="38" t="s">
        <v>222</v>
      </c>
      <c r="Y1669" s="8">
        <v>173.3</v>
      </c>
      <c r="Z1669" s="8">
        <v>173.3</v>
      </c>
      <c r="AA1669">
        <v>19455</v>
      </c>
      <c r="AB1669">
        <v>86568.48</v>
      </c>
      <c r="AC1669">
        <v>143340.44</v>
      </c>
      <c r="AD1669">
        <v>151704.03</v>
      </c>
      <c r="AE1669">
        <v>162919.10999999999</v>
      </c>
      <c r="AF1669" s="38">
        <v>17389.59</v>
      </c>
      <c r="AG1669" s="38">
        <v>19455</v>
      </c>
    </row>
    <row r="1670" spans="2:33" x14ac:dyDescent="0.25">
      <c r="B1670" s="25">
        <v>40486</v>
      </c>
      <c r="C1670" s="3">
        <v>1666</v>
      </c>
      <c r="D1670" s="10">
        <v>20</v>
      </c>
      <c r="E1670" s="9">
        <v>9</v>
      </c>
      <c r="F1670" s="9">
        <v>11</v>
      </c>
      <c r="G1670" s="9" t="s">
        <v>324</v>
      </c>
      <c r="H1670" s="18">
        <v>0.1</v>
      </c>
      <c r="I1670">
        <v>3.4727769306908129E-6</v>
      </c>
      <c r="J1670" s="18">
        <v>18.52</v>
      </c>
      <c r="K1670" s="18">
        <v>20.57</v>
      </c>
      <c r="L1670" s="18">
        <v>0.90034030140982013</v>
      </c>
      <c r="M1670" s="18">
        <v>23.6</v>
      </c>
      <c r="N1670" s="18">
        <v>1221.06</v>
      </c>
      <c r="O1670" s="18">
        <v>7.379999999999999</v>
      </c>
      <c r="P1670" s="18">
        <v>0.77244258872651361</v>
      </c>
      <c r="Q1670" s="8">
        <v>18.5</v>
      </c>
      <c r="R1670" s="8">
        <v>21</v>
      </c>
      <c r="S1670" s="8">
        <v>23.95</v>
      </c>
      <c r="T1670" s="8">
        <v>24.55</v>
      </c>
      <c r="U1670" s="8">
        <v>25.5</v>
      </c>
      <c r="V1670" s="8">
        <v>25.8</v>
      </c>
      <c r="W1670" s="8">
        <v>25.9</v>
      </c>
      <c r="X1670" s="38" t="s">
        <v>222</v>
      </c>
      <c r="Y1670" s="8">
        <v>165.20000000000002</v>
      </c>
      <c r="Z1670" s="8">
        <v>165.20000000000002</v>
      </c>
      <c r="AA1670">
        <v>18236.98</v>
      </c>
      <c r="AB1670">
        <v>81600.11</v>
      </c>
      <c r="AC1670">
        <v>136109.45000000001</v>
      </c>
      <c r="AD1670">
        <v>145537.14000000001</v>
      </c>
      <c r="AE1670">
        <v>156897.20000000001</v>
      </c>
      <c r="AF1670" s="38">
        <v>16300.82</v>
      </c>
      <c r="AG1670" s="38">
        <v>18236.98</v>
      </c>
    </row>
    <row r="1671" spans="2:33" x14ac:dyDescent="0.25">
      <c r="B1671" s="25">
        <v>40487</v>
      </c>
      <c r="C1671" s="3">
        <v>1667</v>
      </c>
      <c r="D1671" s="10">
        <v>20</v>
      </c>
      <c r="E1671" s="9">
        <v>8</v>
      </c>
      <c r="F1671" s="9">
        <v>-8</v>
      </c>
      <c r="G1671" s="9" t="s">
        <v>324</v>
      </c>
      <c r="H1671" s="18">
        <v>0.1</v>
      </c>
      <c r="I1671">
        <v>3.4727769306908129E-6</v>
      </c>
      <c r="J1671" s="18">
        <v>18.260000000000002</v>
      </c>
      <c r="K1671" s="18">
        <v>20.66</v>
      </c>
      <c r="L1671" s="18">
        <v>0.88383349467570194</v>
      </c>
      <c r="M1671" s="18">
        <v>23.8</v>
      </c>
      <c r="N1671" s="18">
        <v>1225.8499999999999</v>
      </c>
      <c r="O1671" s="18">
        <v>7.7399999999999984</v>
      </c>
      <c r="P1671" s="18">
        <v>0.78105263157894744</v>
      </c>
      <c r="Q1671" s="8">
        <v>18.55</v>
      </c>
      <c r="R1671" s="8">
        <v>20.95</v>
      </c>
      <c r="S1671" s="8">
        <v>23.75</v>
      </c>
      <c r="T1671" s="8">
        <v>24.65</v>
      </c>
      <c r="U1671" s="8">
        <v>25.5</v>
      </c>
      <c r="V1671" s="8">
        <v>25.8</v>
      </c>
      <c r="W1671" s="8">
        <v>26</v>
      </c>
      <c r="X1671" s="38" t="s">
        <v>222</v>
      </c>
      <c r="Y1671" s="8">
        <v>165.20000000000002</v>
      </c>
      <c r="Z1671" s="8">
        <v>165.20000000000002</v>
      </c>
      <c r="AA1671">
        <v>18227.919999999998</v>
      </c>
      <c r="AB1671">
        <v>81098.679999999993</v>
      </c>
      <c r="AC1671">
        <v>135997.94</v>
      </c>
      <c r="AD1671">
        <v>145769.39000000001</v>
      </c>
      <c r="AE1671">
        <v>157102.41</v>
      </c>
      <c r="AF1671" s="38">
        <v>16292.67</v>
      </c>
      <c r="AG1671" s="38">
        <v>18227.919999999998</v>
      </c>
    </row>
    <row r="1672" spans="2:33" x14ac:dyDescent="0.25">
      <c r="B1672" s="25">
        <v>40490</v>
      </c>
      <c r="C1672" s="3">
        <v>1668</v>
      </c>
      <c r="D1672" s="10">
        <v>20</v>
      </c>
      <c r="E1672" s="9">
        <v>7</v>
      </c>
      <c r="F1672" s="9">
        <v>-7</v>
      </c>
      <c r="G1672" s="9" t="s">
        <v>324</v>
      </c>
      <c r="H1672" s="18">
        <v>0.1</v>
      </c>
      <c r="I1672">
        <v>1.0418366972908544E-5</v>
      </c>
      <c r="J1672" s="18">
        <v>18.29</v>
      </c>
      <c r="K1672" s="18">
        <v>20.73</v>
      </c>
      <c r="L1672" s="18">
        <v>0.88229618909792562</v>
      </c>
      <c r="M1672" s="18">
        <v>24.09</v>
      </c>
      <c r="N1672" s="18">
        <v>1223.25</v>
      </c>
      <c r="O1672" s="18">
        <v>7.9600000000000009</v>
      </c>
      <c r="P1672" s="18">
        <v>0.78242677824267781</v>
      </c>
      <c r="Q1672" s="8">
        <v>18.7</v>
      </c>
      <c r="R1672" s="8">
        <v>21.05</v>
      </c>
      <c r="S1672" s="8">
        <v>23.9</v>
      </c>
      <c r="T1672" s="8">
        <v>24.8</v>
      </c>
      <c r="U1672" s="8">
        <v>25.7</v>
      </c>
      <c r="V1672" s="8">
        <v>26.05</v>
      </c>
      <c r="W1672" s="8">
        <v>26.25</v>
      </c>
      <c r="X1672" s="38" t="s">
        <v>222</v>
      </c>
      <c r="Y1672" s="8">
        <v>166.45000000000002</v>
      </c>
      <c r="Z1672" s="8">
        <v>166.45000000000002</v>
      </c>
      <c r="AA1672">
        <v>18334.61</v>
      </c>
      <c r="AB1672">
        <v>81571.44</v>
      </c>
      <c r="AC1672">
        <v>136837.64000000001</v>
      </c>
      <c r="AD1672">
        <v>146826.48000000001</v>
      </c>
      <c r="AE1672">
        <v>158463.89000000001</v>
      </c>
      <c r="AF1672" s="38">
        <v>16387.87</v>
      </c>
      <c r="AG1672" s="38">
        <v>18334.61</v>
      </c>
    </row>
    <row r="1673" spans="2:33" x14ac:dyDescent="0.25">
      <c r="B1673" s="25">
        <v>40491</v>
      </c>
      <c r="C1673" s="3">
        <v>1669</v>
      </c>
      <c r="D1673" s="10">
        <v>20</v>
      </c>
      <c r="E1673" s="9">
        <v>6</v>
      </c>
      <c r="F1673" s="9">
        <v>-6</v>
      </c>
      <c r="G1673" s="9" t="s">
        <v>324</v>
      </c>
      <c r="H1673" s="18">
        <v>0.1</v>
      </c>
      <c r="I1673">
        <v>3.4727769306908129E-6</v>
      </c>
      <c r="J1673" s="18">
        <v>19.079999999999998</v>
      </c>
      <c r="K1673" s="18">
        <v>21.53</v>
      </c>
      <c r="L1673" s="18">
        <v>0.88620529493729672</v>
      </c>
      <c r="M1673" s="18">
        <v>24.4</v>
      </c>
      <c r="N1673" s="18">
        <v>1213.4000000000001</v>
      </c>
      <c r="O1673" s="18">
        <v>7.4200000000000017</v>
      </c>
      <c r="P1673" s="18">
        <v>0.78423236514522809</v>
      </c>
      <c r="Q1673" s="8">
        <v>18.899999999999999</v>
      </c>
      <c r="R1673" s="8">
        <v>21.1</v>
      </c>
      <c r="S1673" s="8">
        <v>24.1</v>
      </c>
      <c r="T1673" s="8">
        <v>25</v>
      </c>
      <c r="U1673" s="8">
        <v>25.95</v>
      </c>
      <c r="V1673" s="8">
        <v>26.3</v>
      </c>
      <c r="W1673" s="8">
        <v>26.5</v>
      </c>
      <c r="X1673" s="38" t="s">
        <v>222</v>
      </c>
      <c r="Y1673" s="8">
        <v>167.85</v>
      </c>
      <c r="Z1673" s="8">
        <v>167.85</v>
      </c>
      <c r="AA1673">
        <v>18420.29</v>
      </c>
      <c r="AB1673">
        <v>82120.37</v>
      </c>
      <c r="AC1673">
        <v>137953.79</v>
      </c>
      <c r="AD1673">
        <v>148183.82</v>
      </c>
      <c r="AE1673">
        <v>159966.03</v>
      </c>
      <c r="AF1673" s="38">
        <v>16464.39</v>
      </c>
      <c r="AG1673" s="38">
        <v>18420.29</v>
      </c>
    </row>
    <row r="1674" spans="2:33" x14ac:dyDescent="0.25">
      <c r="B1674" s="25">
        <v>40492</v>
      </c>
      <c r="C1674" s="3">
        <v>1670</v>
      </c>
      <c r="D1674" s="10">
        <v>20</v>
      </c>
      <c r="E1674" s="9">
        <v>5</v>
      </c>
      <c r="F1674" s="9">
        <v>-5</v>
      </c>
      <c r="G1674" s="9" t="s">
        <v>324</v>
      </c>
      <c r="H1674" s="18">
        <v>0.1</v>
      </c>
      <c r="I1674">
        <v>3.4727769306908129E-6</v>
      </c>
      <c r="J1674" s="18">
        <v>18.47</v>
      </c>
      <c r="K1674" s="18">
        <v>21.28</v>
      </c>
      <c r="L1674" s="18">
        <v>0.86795112781954875</v>
      </c>
      <c r="M1674" s="18">
        <v>24.52</v>
      </c>
      <c r="N1674" s="18">
        <v>1218.71</v>
      </c>
      <c r="O1674" s="18">
        <v>8.1300000000000026</v>
      </c>
      <c r="P1674" s="18">
        <v>0.77708333333333324</v>
      </c>
      <c r="Q1674" s="8">
        <v>18.649999999999999</v>
      </c>
      <c r="R1674" s="8">
        <v>20.9</v>
      </c>
      <c r="S1674" s="8">
        <v>24</v>
      </c>
      <c r="T1674" s="8">
        <v>24.95</v>
      </c>
      <c r="U1674" s="8">
        <v>25.9</v>
      </c>
      <c r="V1674" s="8">
        <v>26.3</v>
      </c>
      <c r="W1674" s="8">
        <v>26.6</v>
      </c>
      <c r="X1674" s="38" t="s">
        <v>222</v>
      </c>
      <c r="Y1674" s="8">
        <v>167.3</v>
      </c>
      <c r="Z1674" s="8">
        <v>167.3</v>
      </c>
      <c r="AA1674">
        <v>18229.88</v>
      </c>
      <c r="AB1674">
        <v>81681.039999999994</v>
      </c>
      <c r="AC1674">
        <v>137606.25</v>
      </c>
      <c r="AD1674">
        <v>147896.18</v>
      </c>
      <c r="AE1674">
        <v>159992.1</v>
      </c>
      <c r="AF1674" s="38">
        <v>16294.14</v>
      </c>
      <c r="AG1674" s="38">
        <v>18229.88</v>
      </c>
    </row>
    <row r="1675" spans="2:33" x14ac:dyDescent="0.25">
      <c r="B1675" s="25">
        <v>40493</v>
      </c>
      <c r="C1675" s="3">
        <v>1671</v>
      </c>
      <c r="D1675" s="10">
        <v>20</v>
      </c>
      <c r="E1675" s="9">
        <v>4</v>
      </c>
      <c r="F1675" s="9">
        <v>-4</v>
      </c>
      <c r="G1675" s="9" t="s">
        <v>324</v>
      </c>
      <c r="H1675" s="18">
        <v>0.1</v>
      </c>
      <c r="I1675">
        <v>3.4727769306908129E-6</v>
      </c>
      <c r="J1675" s="18">
        <v>18.64</v>
      </c>
      <c r="K1675" s="18">
        <v>21.47</v>
      </c>
      <c r="L1675" s="18">
        <v>0.86818816953889155</v>
      </c>
      <c r="M1675" s="18">
        <v>24.68</v>
      </c>
      <c r="N1675" s="18">
        <v>1213.54</v>
      </c>
      <c r="O1675" s="18">
        <v>8.3099999999999987</v>
      </c>
      <c r="P1675" s="18">
        <v>0.77983539094650201</v>
      </c>
      <c r="Q1675" s="8">
        <v>18.95</v>
      </c>
      <c r="R1675" s="8">
        <v>21.05</v>
      </c>
      <c r="S1675" s="8">
        <v>24.3</v>
      </c>
      <c r="T1675" s="8">
        <v>25.4</v>
      </c>
      <c r="U1675" s="8">
        <v>26.25</v>
      </c>
      <c r="V1675" s="8">
        <v>26.6</v>
      </c>
      <c r="W1675" s="8">
        <v>26.95</v>
      </c>
      <c r="X1675" s="38" t="s">
        <v>222</v>
      </c>
      <c r="Y1675" s="8">
        <v>169.49999999999997</v>
      </c>
      <c r="Z1675" s="8">
        <v>169.49999999999997</v>
      </c>
      <c r="AA1675">
        <v>18390.400000000001</v>
      </c>
      <c r="AB1675">
        <v>82624.600000000006</v>
      </c>
      <c r="AC1675">
        <v>139940.92000000001</v>
      </c>
      <c r="AD1675">
        <v>150025.10999999999</v>
      </c>
      <c r="AE1675">
        <v>162072.32999999999</v>
      </c>
      <c r="AF1675" s="38">
        <v>16437.560000000001</v>
      </c>
      <c r="AG1675" s="38">
        <v>18390.400000000001</v>
      </c>
    </row>
    <row r="1676" spans="2:33" x14ac:dyDescent="0.25">
      <c r="B1676" s="25">
        <v>40494</v>
      </c>
      <c r="C1676" s="3">
        <v>1672</v>
      </c>
      <c r="D1676" s="10">
        <v>20</v>
      </c>
      <c r="E1676" s="9">
        <v>3</v>
      </c>
      <c r="F1676" s="9">
        <v>-3</v>
      </c>
      <c r="G1676" s="9" t="s">
        <v>324</v>
      </c>
      <c r="H1676" s="18">
        <v>0.1</v>
      </c>
      <c r="I1676">
        <v>3.4727769306908129E-6</v>
      </c>
      <c r="J1676" s="18">
        <v>20.61</v>
      </c>
      <c r="K1676" s="18">
        <v>22.93</v>
      </c>
      <c r="L1676" s="18">
        <v>0.89882250327082425</v>
      </c>
      <c r="M1676" s="18">
        <v>25.78</v>
      </c>
      <c r="N1676" s="18">
        <v>1199.21</v>
      </c>
      <c r="O1676" s="18">
        <v>7.09</v>
      </c>
      <c r="P1676" s="18">
        <v>0.80594059405940599</v>
      </c>
      <c r="Q1676" s="8">
        <v>20.350000000000001</v>
      </c>
      <c r="R1676" s="8">
        <v>22.25</v>
      </c>
      <c r="S1676" s="8">
        <v>25.25</v>
      </c>
      <c r="T1676" s="8">
        <v>26.3</v>
      </c>
      <c r="U1676" s="8">
        <v>27.1</v>
      </c>
      <c r="V1676" s="8">
        <v>27.4</v>
      </c>
      <c r="W1676" s="8">
        <v>27.7</v>
      </c>
      <c r="X1676" s="38" t="s">
        <v>222</v>
      </c>
      <c r="Y1676" s="8">
        <v>176.35</v>
      </c>
      <c r="Z1676" s="8">
        <v>176.35</v>
      </c>
      <c r="AA1676">
        <v>19481.38</v>
      </c>
      <c r="AB1676">
        <v>86051.31</v>
      </c>
      <c r="AC1676">
        <v>144973.96</v>
      </c>
      <c r="AD1676">
        <v>154950.37</v>
      </c>
      <c r="AE1676">
        <v>167007.32</v>
      </c>
      <c r="AF1676" s="38">
        <v>17412.64</v>
      </c>
      <c r="AG1676" s="38">
        <v>19481.38</v>
      </c>
    </row>
    <row r="1677" spans="2:33" x14ac:dyDescent="0.25">
      <c r="B1677" s="25">
        <v>40497</v>
      </c>
      <c r="C1677" s="3">
        <v>1673</v>
      </c>
      <c r="D1677" s="10">
        <v>20</v>
      </c>
      <c r="E1677" s="9">
        <v>2</v>
      </c>
      <c r="F1677" s="9">
        <v>-2</v>
      </c>
      <c r="G1677" s="9" t="s">
        <v>324</v>
      </c>
      <c r="H1677" s="18">
        <v>0.1</v>
      </c>
      <c r="I1677">
        <v>1.0418366972908544E-5</v>
      </c>
      <c r="J1677" s="18">
        <v>20.2</v>
      </c>
      <c r="K1677" s="18">
        <v>22.81</v>
      </c>
      <c r="L1677" s="18">
        <v>0.8855765015344147</v>
      </c>
      <c r="M1677" s="18">
        <v>25.63</v>
      </c>
      <c r="N1677" s="18">
        <v>1197.75</v>
      </c>
      <c r="O1677" s="18">
        <v>7.1500000000000021</v>
      </c>
      <c r="P1677" s="18">
        <v>0.78842315369261473</v>
      </c>
      <c r="Q1677" s="8">
        <v>19.75</v>
      </c>
      <c r="R1677" s="8">
        <v>21.95</v>
      </c>
      <c r="S1677" s="8">
        <v>25.05</v>
      </c>
      <c r="T1677" s="8">
        <v>26</v>
      </c>
      <c r="U1677" s="8">
        <v>26.75</v>
      </c>
      <c r="V1677" s="8">
        <v>27.05</v>
      </c>
      <c r="W1677" s="8">
        <v>27.35</v>
      </c>
      <c r="X1677" s="38" t="s">
        <v>222</v>
      </c>
      <c r="Y1677" s="8">
        <v>173.9</v>
      </c>
      <c r="Z1677" s="8">
        <v>173.9</v>
      </c>
      <c r="AA1677">
        <v>19190.16</v>
      </c>
      <c r="AB1677">
        <v>85327.93</v>
      </c>
      <c r="AC1677">
        <v>143370.49</v>
      </c>
      <c r="AD1677">
        <v>152973.53</v>
      </c>
      <c r="AE1677">
        <v>164882.29</v>
      </c>
      <c r="AF1677" s="38">
        <v>17152.16</v>
      </c>
      <c r="AG1677" s="38">
        <v>19190.16</v>
      </c>
    </row>
    <row r="1678" spans="2:33" x14ac:dyDescent="0.25">
      <c r="B1678" s="25">
        <v>40498</v>
      </c>
      <c r="C1678" s="3">
        <v>1674</v>
      </c>
      <c r="D1678" s="10">
        <v>20</v>
      </c>
      <c r="E1678" s="9">
        <v>1</v>
      </c>
      <c r="F1678" s="9">
        <v>-1</v>
      </c>
      <c r="G1678" s="9" t="s">
        <v>324</v>
      </c>
      <c r="H1678" s="18">
        <v>0.1</v>
      </c>
      <c r="I1678">
        <v>3.7506470229597966E-6</v>
      </c>
      <c r="J1678" s="18">
        <v>22.58</v>
      </c>
      <c r="K1678" s="18">
        <v>24.08</v>
      </c>
      <c r="L1678" s="18">
        <v>0.93770764119601324</v>
      </c>
      <c r="M1678" s="18">
        <v>26.76</v>
      </c>
      <c r="N1678" s="18">
        <v>1178.3399999999999</v>
      </c>
      <c r="O1678" s="18">
        <v>5.4700000000000024</v>
      </c>
      <c r="P1678" s="18">
        <v>0.86073500967117988</v>
      </c>
      <c r="Q1678" s="8">
        <v>22.25</v>
      </c>
      <c r="R1678" s="8">
        <v>22.8</v>
      </c>
      <c r="S1678" s="8">
        <v>25.85</v>
      </c>
      <c r="T1678" s="8">
        <v>26.7</v>
      </c>
      <c r="U1678" s="8">
        <v>27.45</v>
      </c>
      <c r="V1678" s="8">
        <v>27.75</v>
      </c>
      <c r="W1678" s="8">
        <v>28.05</v>
      </c>
      <c r="X1678" s="38" t="s">
        <v>222</v>
      </c>
      <c r="Y1678" s="8">
        <v>180.85000000000002</v>
      </c>
      <c r="Z1678" s="8">
        <v>180.85000000000002</v>
      </c>
      <c r="AA1678">
        <v>20009.59</v>
      </c>
      <c r="AB1678">
        <v>88078.83</v>
      </c>
      <c r="AC1678">
        <v>147265.69</v>
      </c>
      <c r="AD1678">
        <v>156982.76999999999</v>
      </c>
      <c r="AE1678">
        <v>169153.28</v>
      </c>
      <c r="AF1678" s="38">
        <v>17884.5</v>
      </c>
      <c r="AG1678" s="38">
        <v>20009.59</v>
      </c>
    </row>
    <row r="1679" spans="2:33" x14ac:dyDescent="0.25">
      <c r="B1679" s="25">
        <v>40499</v>
      </c>
      <c r="C1679" s="3">
        <v>1675</v>
      </c>
      <c r="D1679" s="10">
        <v>24</v>
      </c>
      <c r="E1679" s="9">
        <v>24</v>
      </c>
      <c r="F1679" s="9">
        <v>0</v>
      </c>
      <c r="G1679" s="9" t="s">
        <v>325</v>
      </c>
      <c r="H1679" s="18">
        <v>0.1</v>
      </c>
      <c r="I1679">
        <v>3.7506470229597966E-6</v>
      </c>
      <c r="J1679" s="18">
        <v>21.76</v>
      </c>
      <c r="K1679" s="18">
        <v>23.83</v>
      </c>
      <c r="L1679" s="18">
        <v>0.91313470415442732</v>
      </c>
      <c r="M1679" s="18">
        <v>26.51</v>
      </c>
      <c r="N1679" s="18">
        <v>1178.5899999999999</v>
      </c>
      <c r="O1679" s="18">
        <v>6.09</v>
      </c>
      <c r="P1679" s="18">
        <v>0.84790874524714832</v>
      </c>
      <c r="Q1679" s="8">
        <v>22.3</v>
      </c>
      <c r="R1679" s="8">
        <v>25.4</v>
      </c>
      <c r="S1679" s="8">
        <v>26.3</v>
      </c>
      <c r="T1679" s="8">
        <v>27.1</v>
      </c>
      <c r="U1679" s="8">
        <v>27.4</v>
      </c>
      <c r="V1679" s="8">
        <v>27.7</v>
      </c>
      <c r="W1679" s="8">
        <v>27.85</v>
      </c>
      <c r="X1679" s="38" t="s">
        <v>222</v>
      </c>
      <c r="Y1679" s="8">
        <v>184.04999999999998</v>
      </c>
      <c r="Z1679" s="8">
        <v>184.04999999999998</v>
      </c>
      <c r="AA1679">
        <v>19570.86</v>
      </c>
      <c r="AB1679">
        <v>86545.87</v>
      </c>
      <c r="AC1679">
        <v>145060.01</v>
      </c>
      <c r="AD1679">
        <v>154981.76000000001</v>
      </c>
      <c r="AE1679">
        <v>167020.45000000001</v>
      </c>
      <c r="AF1679" s="38">
        <v>17492.3</v>
      </c>
      <c r="AG1679" s="38">
        <v>19570.86</v>
      </c>
    </row>
    <row r="1680" spans="2:33" x14ac:dyDescent="0.25">
      <c r="B1680" s="25">
        <v>40500</v>
      </c>
      <c r="C1680" s="3">
        <v>1676</v>
      </c>
      <c r="D1680" s="10">
        <v>24</v>
      </c>
      <c r="E1680" s="9">
        <v>23</v>
      </c>
      <c r="F1680" s="9">
        <v>1</v>
      </c>
      <c r="G1680" s="9" t="s">
        <v>325</v>
      </c>
      <c r="H1680" s="18">
        <v>0.1</v>
      </c>
      <c r="I1680">
        <v>3.7506470229597966E-6</v>
      </c>
      <c r="J1680" s="18">
        <v>18.75</v>
      </c>
      <c r="K1680" s="18">
        <v>22.43</v>
      </c>
      <c r="L1680" s="18">
        <v>0.83593401694159608</v>
      </c>
      <c r="M1680" s="18">
        <v>25.37</v>
      </c>
      <c r="N1680" s="18">
        <v>1196.69</v>
      </c>
      <c r="O1680" s="18">
        <v>8.3500000000000014</v>
      </c>
      <c r="P1680" s="18">
        <v>0.81372549019607843</v>
      </c>
      <c r="Q1680" s="8">
        <v>20.75</v>
      </c>
      <c r="R1680" s="8">
        <v>24.2</v>
      </c>
      <c r="S1680" s="8">
        <v>25.5</v>
      </c>
      <c r="T1680" s="8">
        <v>26.35</v>
      </c>
      <c r="U1680" s="8">
        <v>26.65</v>
      </c>
      <c r="V1680" s="8">
        <v>26.85</v>
      </c>
      <c r="W1680" s="8">
        <v>27.1</v>
      </c>
      <c r="X1680" s="38" t="s">
        <v>222</v>
      </c>
      <c r="Y1680" s="8">
        <v>177.4</v>
      </c>
      <c r="Z1680" s="8">
        <v>177.4</v>
      </c>
      <c r="AA1680">
        <v>18231.189999999999</v>
      </c>
      <c r="AB1680">
        <v>82520.149999999994</v>
      </c>
      <c r="AC1680">
        <v>140665.14000000001</v>
      </c>
      <c r="AD1680">
        <v>150695.16</v>
      </c>
      <c r="AE1680">
        <v>162247.98000000001</v>
      </c>
      <c r="AF1680" s="38">
        <v>16294.84</v>
      </c>
      <c r="AG1680" s="38">
        <v>18231.189999999999</v>
      </c>
    </row>
    <row r="1681" spans="2:33" x14ac:dyDescent="0.25">
      <c r="B1681" s="25">
        <v>40501</v>
      </c>
      <c r="C1681" s="3">
        <v>1677</v>
      </c>
      <c r="D1681" s="10">
        <v>24</v>
      </c>
      <c r="E1681" s="9">
        <v>22</v>
      </c>
      <c r="F1681" s="9">
        <v>2</v>
      </c>
      <c r="G1681" s="9" t="s">
        <v>325</v>
      </c>
      <c r="H1681" s="18">
        <v>0.1</v>
      </c>
      <c r="I1681">
        <v>3.7506470229597966E-6</v>
      </c>
      <c r="J1681" s="18">
        <v>18.04</v>
      </c>
      <c r="K1681" s="18">
        <v>21.4</v>
      </c>
      <c r="L1681" s="18">
        <v>0.84299065420560748</v>
      </c>
      <c r="M1681" s="18">
        <v>25</v>
      </c>
      <c r="N1681" s="18">
        <v>1199.73</v>
      </c>
      <c r="O1681" s="18">
        <v>8.91</v>
      </c>
      <c r="P1681" s="18">
        <v>0.8086785009861932</v>
      </c>
      <c r="Q1681" s="8">
        <v>20.5</v>
      </c>
      <c r="R1681" s="8">
        <v>23.9</v>
      </c>
      <c r="S1681" s="8">
        <v>25.35</v>
      </c>
      <c r="T1681" s="8">
        <v>26.2</v>
      </c>
      <c r="U1681" s="8">
        <v>26.5</v>
      </c>
      <c r="V1681" s="8">
        <v>26.7</v>
      </c>
      <c r="W1681" s="8">
        <v>26.95</v>
      </c>
      <c r="X1681" s="38" t="s">
        <v>222</v>
      </c>
      <c r="Y1681" s="8">
        <v>176.1</v>
      </c>
      <c r="Z1681" s="8">
        <v>176.1</v>
      </c>
      <c r="AA1681">
        <v>18011</v>
      </c>
      <c r="AB1681">
        <v>81544.479999999996</v>
      </c>
      <c r="AC1681">
        <v>139840.51999999999</v>
      </c>
      <c r="AD1681">
        <v>149838.69</v>
      </c>
      <c r="AE1681">
        <v>161334.94</v>
      </c>
      <c r="AF1681" s="38">
        <v>16097.97</v>
      </c>
      <c r="AG1681" s="38">
        <v>18011</v>
      </c>
    </row>
    <row r="1682" spans="2:33" x14ac:dyDescent="0.25">
      <c r="B1682" s="25">
        <v>40504</v>
      </c>
      <c r="C1682" s="3">
        <v>1678</v>
      </c>
      <c r="D1682" s="10">
        <v>24</v>
      </c>
      <c r="E1682" s="9">
        <v>21</v>
      </c>
      <c r="F1682" s="9">
        <v>3</v>
      </c>
      <c r="G1682" s="9" t="s">
        <v>325</v>
      </c>
      <c r="H1682" s="18">
        <v>0.1</v>
      </c>
      <c r="I1682">
        <v>1.1251983271121091E-5</v>
      </c>
      <c r="J1682" s="18">
        <v>18.37</v>
      </c>
      <c r="K1682" s="18">
        <v>21.33</v>
      </c>
      <c r="L1682" s="18">
        <v>0.86122831692451962</v>
      </c>
      <c r="M1682" s="18">
        <v>24.5</v>
      </c>
      <c r="N1682" s="18">
        <v>1197.8399999999999</v>
      </c>
      <c r="O1682" s="18">
        <v>8.43</v>
      </c>
      <c r="P1682" s="18">
        <v>0.8</v>
      </c>
      <c r="Q1682" s="8">
        <v>19.8</v>
      </c>
      <c r="R1682" s="8">
        <v>23.25</v>
      </c>
      <c r="S1682" s="8">
        <v>24.75</v>
      </c>
      <c r="T1682" s="8">
        <v>25.9</v>
      </c>
      <c r="U1682" s="8">
        <v>26.25</v>
      </c>
      <c r="V1682" s="8">
        <v>26.5</v>
      </c>
      <c r="W1682" s="8">
        <v>26.8</v>
      </c>
      <c r="X1682" s="38" t="s">
        <v>222</v>
      </c>
      <c r="Y1682" s="8">
        <v>173.25</v>
      </c>
      <c r="Z1682" s="8">
        <v>173.25</v>
      </c>
      <c r="AA1682">
        <v>17414.060000000001</v>
      </c>
      <c r="AB1682">
        <v>79365.52</v>
      </c>
      <c r="AC1682">
        <v>136752.07</v>
      </c>
      <c r="AD1682">
        <v>148162.81</v>
      </c>
      <c r="AE1682">
        <v>159852.66</v>
      </c>
      <c r="AF1682" s="38">
        <v>15564.26</v>
      </c>
      <c r="AG1682" s="38">
        <v>17414.060000000001</v>
      </c>
    </row>
    <row r="1683" spans="2:33" x14ac:dyDescent="0.25">
      <c r="B1683" s="25">
        <v>40505</v>
      </c>
      <c r="C1683" s="3">
        <v>1679</v>
      </c>
      <c r="D1683" s="10">
        <v>24</v>
      </c>
      <c r="E1683" s="9">
        <v>20</v>
      </c>
      <c r="F1683" s="9">
        <v>4</v>
      </c>
      <c r="G1683" s="9" t="s">
        <v>325</v>
      </c>
      <c r="H1683" s="18">
        <v>0.1</v>
      </c>
      <c r="I1683">
        <v>3.8895847329634137E-6</v>
      </c>
      <c r="J1683" s="18">
        <v>20.63</v>
      </c>
      <c r="K1683" s="18">
        <v>22.59</v>
      </c>
      <c r="L1683" s="18">
        <v>0.91323594510845507</v>
      </c>
      <c r="M1683" s="18">
        <v>25.36</v>
      </c>
      <c r="N1683" s="18">
        <v>1180.73</v>
      </c>
      <c r="O1683" s="18">
        <v>6.77</v>
      </c>
      <c r="P1683" s="18">
        <v>0.81213307240704502</v>
      </c>
      <c r="Q1683" s="8">
        <v>20.75</v>
      </c>
      <c r="R1683" s="8">
        <v>24.1</v>
      </c>
      <c r="S1683" s="8">
        <v>25.55</v>
      </c>
      <c r="T1683" s="8">
        <v>26.5</v>
      </c>
      <c r="U1683" s="8">
        <v>26.85</v>
      </c>
      <c r="V1683" s="8">
        <v>27.05</v>
      </c>
      <c r="W1683" s="8">
        <v>27.4</v>
      </c>
      <c r="X1683" s="38" t="s">
        <v>222</v>
      </c>
      <c r="Y1683" s="8">
        <v>178.20000000000002</v>
      </c>
      <c r="Z1683" s="8">
        <v>178.20000000000002</v>
      </c>
      <c r="AA1683">
        <v>18211.830000000002</v>
      </c>
      <c r="AB1683">
        <v>82208.350000000006</v>
      </c>
      <c r="AC1683">
        <v>140956.14000000001</v>
      </c>
      <c r="AD1683">
        <v>151588.01999999999</v>
      </c>
      <c r="AE1683">
        <v>163403.31</v>
      </c>
      <c r="AF1683" s="38">
        <v>16277.22</v>
      </c>
      <c r="AG1683" s="38">
        <v>18211.830000000002</v>
      </c>
    </row>
    <row r="1684" spans="2:33" x14ac:dyDescent="0.25">
      <c r="B1684" s="25">
        <v>40506</v>
      </c>
      <c r="C1684" s="3">
        <v>1680</v>
      </c>
      <c r="D1684" s="10">
        <v>24</v>
      </c>
      <c r="E1684" s="9">
        <v>19</v>
      </c>
      <c r="F1684" s="9">
        <v>5</v>
      </c>
      <c r="G1684" s="9" t="s">
        <v>325</v>
      </c>
      <c r="H1684" s="18">
        <v>0.1</v>
      </c>
      <c r="I1684">
        <v>3.8895847329634137E-6</v>
      </c>
      <c r="J1684" s="18">
        <v>19.559999999999999</v>
      </c>
      <c r="K1684" s="18">
        <v>21.81</v>
      </c>
      <c r="L1684" s="18">
        <v>0.89683631361760663</v>
      </c>
      <c r="M1684" s="18">
        <v>24.8</v>
      </c>
      <c r="N1684" s="18">
        <v>1198.3499999999999</v>
      </c>
      <c r="O1684" s="18">
        <v>7.490000000000002</v>
      </c>
      <c r="P1684" s="18">
        <v>0.79041916167664672</v>
      </c>
      <c r="Q1684" s="8">
        <v>19.8</v>
      </c>
      <c r="R1684" s="8">
        <v>23.3</v>
      </c>
      <c r="S1684" s="8">
        <v>25.05</v>
      </c>
      <c r="T1684" s="8">
        <v>26.05</v>
      </c>
      <c r="U1684" s="8">
        <v>26.4</v>
      </c>
      <c r="V1684" s="8">
        <v>26.75</v>
      </c>
      <c r="W1684" s="8">
        <v>27.05</v>
      </c>
      <c r="X1684" s="38" t="s">
        <v>222</v>
      </c>
      <c r="Y1684" s="8">
        <v>174.4</v>
      </c>
      <c r="Z1684" s="8">
        <v>174.4</v>
      </c>
      <c r="AA1684">
        <v>17431.77</v>
      </c>
      <c r="AB1684">
        <v>79724.100000000006</v>
      </c>
      <c r="AC1684">
        <v>138276.48000000001</v>
      </c>
      <c r="AD1684">
        <v>149021.54</v>
      </c>
      <c r="AE1684">
        <v>161013.01</v>
      </c>
      <c r="AF1684" s="38">
        <v>15579.96</v>
      </c>
      <c r="AG1684" s="38">
        <v>17431.77</v>
      </c>
    </row>
    <row r="1685" spans="2:33" x14ac:dyDescent="0.25">
      <c r="B1685" s="25">
        <v>40508</v>
      </c>
      <c r="C1685" s="3">
        <v>1681</v>
      </c>
      <c r="D1685" s="10">
        <v>24</v>
      </c>
      <c r="E1685" s="9">
        <v>18</v>
      </c>
      <c r="F1685" s="9">
        <v>6</v>
      </c>
      <c r="G1685" s="9" t="s">
        <v>325</v>
      </c>
      <c r="H1685" s="18">
        <v>0.1</v>
      </c>
      <c r="I1685">
        <v>7.7791845947139393E-6</v>
      </c>
      <c r="J1685" s="18">
        <v>22.22</v>
      </c>
      <c r="K1685" s="18">
        <v>21.81</v>
      </c>
      <c r="L1685" s="18">
        <v>1.0187987161852361</v>
      </c>
      <c r="M1685" s="18">
        <v>26.08</v>
      </c>
      <c r="N1685" s="18">
        <v>1189.4000000000001</v>
      </c>
      <c r="O1685" s="18">
        <v>5.48</v>
      </c>
      <c r="P1685" s="18">
        <v>0.81888246628131023</v>
      </c>
      <c r="Q1685" s="8">
        <v>21.25</v>
      </c>
      <c r="R1685" s="8">
        <v>24.25</v>
      </c>
      <c r="S1685" s="8">
        <v>25.95</v>
      </c>
      <c r="T1685" s="8">
        <v>26.85</v>
      </c>
      <c r="U1685" s="8">
        <v>27.2</v>
      </c>
      <c r="V1685" s="8">
        <v>27.4</v>
      </c>
      <c r="W1685" s="8">
        <v>27.7</v>
      </c>
      <c r="X1685" s="38" t="s">
        <v>222</v>
      </c>
      <c r="Y1685" s="8">
        <v>180.6</v>
      </c>
      <c r="Z1685" s="8">
        <v>180.6</v>
      </c>
      <c r="AA1685">
        <v>18549.060000000001</v>
      </c>
      <c r="AB1685">
        <v>82873.38</v>
      </c>
      <c r="AC1685">
        <v>143059.85</v>
      </c>
      <c r="AD1685">
        <v>153583.85999999999</v>
      </c>
      <c r="AE1685">
        <v>165498.10999999999</v>
      </c>
      <c r="AF1685" s="38">
        <v>16578.43</v>
      </c>
      <c r="AG1685" s="38">
        <v>18549.060000000001</v>
      </c>
    </row>
    <row r="1686" spans="2:33" x14ac:dyDescent="0.25">
      <c r="B1686" s="25">
        <v>40511</v>
      </c>
      <c r="C1686" s="3">
        <v>1682</v>
      </c>
      <c r="D1686" s="10">
        <v>24</v>
      </c>
      <c r="E1686" s="9">
        <v>17</v>
      </c>
      <c r="F1686" s="9">
        <v>7</v>
      </c>
      <c r="G1686" s="9" t="s">
        <v>325</v>
      </c>
      <c r="H1686" s="18">
        <v>0.1</v>
      </c>
      <c r="I1686">
        <v>1.1668799585695666E-5</v>
      </c>
      <c r="J1686" s="18">
        <v>21.53</v>
      </c>
      <c r="K1686" s="18">
        <v>23.35</v>
      </c>
      <c r="L1686" s="18">
        <v>0.92205567451820125</v>
      </c>
      <c r="M1686" s="18">
        <v>26.15</v>
      </c>
      <c r="N1686" s="18">
        <v>1187.76</v>
      </c>
      <c r="O1686" s="18">
        <v>6.1699999999999982</v>
      </c>
      <c r="P1686" s="18">
        <v>0.82183908045977005</v>
      </c>
      <c r="Q1686" s="8">
        <v>21.45</v>
      </c>
      <c r="R1686" s="8">
        <v>24.5</v>
      </c>
      <c r="S1686" s="8">
        <v>26.1</v>
      </c>
      <c r="T1686" s="8">
        <v>26.95</v>
      </c>
      <c r="U1686" s="8">
        <v>27.15</v>
      </c>
      <c r="V1686" s="8">
        <v>27.35</v>
      </c>
      <c r="W1686" s="8">
        <v>27.7</v>
      </c>
      <c r="X1686" s="38" t="s">
        <v>222</v>
      </c>
      <c r="Y1686" s="8">
        <v>181.2</v>
      </c>
      <c r="Z1686" s="8">
        <v>181.2</v>
      </c>
      <c r="AA1686">
        <v>18729.18</v>
      </c>
      <c r="AB1686">
        <v>83613.91</v>
      </c>
      <c r="AC1686">
        <v>143800.57999999999</v>
      </c>
      <c r="AD1686">
        <v>153906.19</v>
      </c>
      <c r="AE1686">
        <v>165440.95999999999</v>
      </c>
      <c r="AF1686" s="38">
        <v>16739.22</v>
      </c>
      <c r="AG1686" s="38">
        <v>18729.18</v>
      </c>
    </row>
    <row r="1687" spans="2:33" x14ac:dyDescent="0.25">
      <c r="B1687" s="25">
        <v>40512</v>
      </c>
      <c r="C1687" s="3">
        <v>1683</v>
      </c>
      <c r="D1687" s="10">
        <v>24</v>
      </c>
      <c r="E1687" s="9">
        <v>16</v>
      </c>
      <c r="F1687" s="9">
        <v>8</v>
      </c>
      <c r="G1687" s="9" t="s">
        <v>325</v>
      </c>
      <c r="H1687" s="18">
        <v>0.1</v>
      </c>
      <c r="I1687">
        <v>4.8621984320984524E-6</v>
      </c>
      <c r="J1687" s="18">
        <v>23.54</v>
      </c>
      <c r="K1687" s="18">
        <v>25.19</v>
      </c>
      <c r="L1687" s="18">
        <v>0.93449781659388642</v>
      </c>
      <c r="M1687" s="18">
        <v>27.14</v>
      </c>
      <c r="N1687" s="18">
        <v>1180.55</v>
      </c>
      <c r="O1687" s="18">
        <v>4.8100000000000023</v>
      </c>
      <c r="P1687" s="18">
        <v>0.85767097966728278</v>
      </c>
      <c r="Q1687" s="8">
        <v>23.2</v>
      </c>
      <c r="R1687" s="8">
        <v>25.8</v>
      </c>
      <c r="S1687" s="8">
        <v>27.05</v>
      </c>
      <c r="T1687" s="8">
        <v>27.8</v>
      </c>
      <c r="U1687" s="8">
        <v>28.05</v>
      </c>
      <c r="V1687" s="8">
        <v>28.05</v>
      </c>
      <c r="W1687" s="8">
        <v>28.35</v>
      </c>
      <c r="X1687" s="38" t="s">
        <v>222</v>
      </c>
      <c r="Y1687" s="8">
        <v>188.3</v>
      </c>
      <c r="Z1687" s="8">
        <v>188.3</v>
      </c>
      <c r="AA1687">
        <v>20063.099999999999</v>
      </c>
      <c r="AB1687">
        <v>87566.77</v>
      </c>
      <c r="AC1687">
        <v>148797.51</v>
      </c>
      <c r="AD1687">
        <v>158844.09</v>
      </c>
      <c r="AE1687">
        <v>170267.97</v>
      </c>
      <c r="AF1687" s="38">
        <v>17931.330000000002</v>
      </c>
      <c r="AG1687" s="38">
        <v>20063.099999999999</v>
      </c>
    </row>
    <row r="1688" spans="2:33" x14ac:dyDescent="0.25">
      <c r="B1688" s="25">
        <v>40513</v>
      </c>
      <c r="C1688" s="3">
        <v>1684</v>
      </c>
      <c r="D1688" s="10">
        <v>24</v>
      </c>
      <c r="E1688" s="9">
        <v>15</v>
      </c>
      <c r="F1688" s="9">
        <v>9</v>
      </c>
      <c r="G1688" s="9" t="s">
        <v>325</v>
      </c>
      <c r="H1688" s="18">
        <v>0.1</v>
      </c>
      <c r="I1688">
        <v>4.8621984320984524E-6</v>
      </c>
      <c r="J1688" s="18">
        <v>21.36</v>
      </c>
      <c r="K1688" s="18">
        <v>23.99</v>
      </c>
      <c r="L1688" s="18">
        <v>0.89037098791162983</v>
      </c>
      <c r="M1688" s="18">
        <v>26.4</v>
      </c>
      <c r="N1688" s="18">
        <v>1206.07</v>
      </c>
      <c r="O1688" s="18">
        <v>6.490000000000002</v>
      </c>
      <c r="P1688" s="18">
        <v>0.8311195445920303</v>
      </c>
      <c r="Q1688" s="8">
        <v>21.9</v>
      </c>
      <c r="R1688" s="8">
        <v>24.75</v>
      </c>
      <c r="S1688" s="8">
        <v>26.35</v>
      </c>
      <c r="T1688" s="8">
        <v>27.2</v>
      </c>
      <c r="U1688" s="8">
        <v>27.55</v>
      </c>
      <c r="V1688" s="8">
        <v>27.6</v>
      </c>
      <c r="W1688" s="8">
        <v>27.85</v>
      </c>
      <c r="X1688" s="38" t="s">
        <v>222</v>
      </c>
      <c r="Y1688" s="8">
        <v>183.2</v>
      </c>
      <c r="Z1688" s="8">
        <v>183.2</v>
      </c>
      <c r="AA1688">
        <v>19062.12</v>
      </c>
      <c r="AB1688">
        <v>84504.55</v>
      </c>
      <c r="AC1688">
        <v>145191.43</v>
      </c>
      <c r="AD1688">
        <v>155641.64000000001</v>
      </c>
      <c r="AE1688">
        <v>167206.82999999999</v>
      </c>
      <c r="AF1688" s="38">
        <v>17036.62</v>
      </c>
      <c r="AG1688" s="38">
        <v>19062.12</v>
      </c>
    </row>
    <row r="1689" spans="2:33" x14ac:dyDescent="0.25">
      <c r="B1689" s="25">
        <v>40514</v>
      </c>
      <c r="C1689" s="3">
        <v>1685</v>
      </c>
      <c r="D1689" s="10">
        <v>24</v>
      </c>
      <c r="E1689" s="9">
        <v>14</v>
      </c>
      <c r="F1689" s="9">
        <v>10</v>
      </c>
      <c r="G1689" s="9" t="s">
        <v>325</v>
      </c>
      <c r="H1689" s="18">
        <v>0.1</v>
      </c>
      <c r="I1689">
        <v>4.8621984320984524E-6</v>
      </c>
      <c r="J1689" s="18">
        <v>19.39</v>
      </c>
      <c r="K1689" s="18">
        <v>21.99</v>
      </c>
      <c r="L1689" s="18">
        <v>0.88176443838108243</v>
      </c>
      <c r="M1689" s="18">
        <v>24.87</v>
      </c>
      <c r="N1689" s="18">
        <v>1221.53</v>
      </c>
      <c r="O1689" s="18">
        <v>7.66</v>
      </c>
      <c r="P1689" s="18">
        <v>0.80040322580645162</v>
      </c>
      <c r="Q1689" s="8">
        <v>19.850000000000001</v>
      </c>
      <c r="R1689" s="8">
        <v>23</v>
      </c>
      <c r="S1689" s="8">
        <v>24.8</v>
      </c>
      <c r="T1689" s="8">
        <v>25.95</v>
      </c>
      <c r="U1689" s="8">
        <v>26.4</v>
      </c>
      <c r="V1689" s="8">
        <v>26.65</v>
      </c>
      <c r="W1689" s="8">
        <v>27.05</v>
      </c>
      <c r="X1689" s="38" t="s">
        <v>222</v>
      </c>
      <c r="Y1689" s="8">
        <v>173.70000000000002</v>
      </c>
      <c r="Z1689" s="8">
        <v>173.70000000000002</v>
      </c>
      <c r="AA1689">
        <v>17472.84</v>
      </c>
      <c r="AB1689">
        <v>78963.679999999993</v>
      </c>
      <c r="AC1689">
        <v>137444.35999999999</v>
      </c>
      <c r="AD1689">
        <v>148765.04</v>
      </c>
      <c r="AE1689">
        <v>160807.42000000001</v>
      </c>
      <c r="AF1689" s="38">
        <v>15616.13</v>
      </c>
      <c r="AG1689" s="38">
        <v>17472.84</v>
      </c>
    </row>
    <row r="1690" spans="2:33" x14ac:dyDescent="0.25">
      <c r="B1690" s="25">
        <v>40515</v>
      </c>
      <c r="C1690" s="3">
        <v>1686</v>
      </c>
      <c r="D1690" s="10">
        <v>24</v>
      </c>
      <c r="E1690" s="9">
        <v>13</v>
      </c>
      <c r="F1690" s="9">
        <v>11</v>
      </c>
      <c r="G1690" s="9" t="s">
        <v>325</v>
      </c>
      <c r="H1690" s="18">
        <v>0.1</v>
      </c>
      <c r="I1690">
        <v>4.8621984320984524E-6</v>
      </c>
      <c r="J1690" s="18">
        <v>18.010000000000002</v>
      </c>
      <c r="K1690" s="18">
        <v>21</v>
      </c>
      <c r="L1690" s="18">
        <v>0.85761904761904773</v>
      </c>
      <c r="M1690" s="18">
        <v>24.09</v>
      </c>
      <c r="N1690" s="18">
        <v>1224.71</v>
      </c>
      <c r="O1690" s="18">
        <v>8.5399999999999991</v>
      </c>
      <c r="P1690" s="18">
        <v>0.79045643153526968</v>
      </c>
      <c r="Q1690" s="8">
        <v>19.05</v>
      </c>
      <c r="R1690" s="8">
        <v>22.15</v>
      </c>
      <c r="S1690" s="8">
        <v>24.1</v>
      </c>
      <c r="T1690" s="8">
        <v>25.25</v>
      </c>
      <c r="U1690" s="8">
        <v>25.85</v>
      </c>
      <c r="V1690" s="8">
        <v>26.1</v>
      </c>
      <c r="W1690" s="8">
        <v>26.55</v>
      </c>
      <c r="X1690" s="38" t="s">
        <v>222</v>
      </c>
      <c r="Y1690" s="8">
        <v>169.05</v>
      </c>
      <c r="Z1690" s="8">
        <v>169.05</v>
      </c>
      <c r="AA1690">
        <v>16797.669999999998</v>
      </c>
      <c r="AB1690">
        <v>76374.75</v>
      </c>
      <c r="AC1690">
        <v>133646.29</v>
      </c>
      <c r="AD1690">
        <v>145175.5</v>
      </c>
      <c r="AE1690">
        <v>157352.88</v>
      </c>
      <c r="AF1690" s="38">
        <v>15012.63</v>
      </c>
      <c r="AG1690" s="38">
        <v>16797.669999999998</v>
      </c>
    </row>
    <row r="1691" spans="2:33" x14ac:dyDescent="0.25">
      <c r="B1691" s="25">
        <v>40518</v>
      </c>
      <c r="C1691" s="3">
        <v>1687</v>
      </c>
      <c r="D1691" s="10">
        <v>24</v>
      </c>
      <c r="E1691" s="9">
        <v>12</v>
      </c>
      <c r="F1691" s="9">
        <v>12</v>
      </c>
      <c r="G1691" s="9" t="s">
        <v>325</v>
      </c>
      <c r="H1691" s="18">
        <v>0.1</v>
      </c>
      <c r="I1691">
        <v>1.4586666219118527E-5</v>
      </c>
      <c r="J1691" s="18">
        <v>18.02</v>
      </c>
      <c r="K1691" s="18">
        <v>21.04</v>
      </c>
      <c r="L1691" s="18">
        <v>0.85646387832699622</v>
      </c>
      <c r="M1691" s="18">
        <v>23.94</v>
      </c>
      <c r="N1691" s="18">
        <v>1223.1199999999999</v>
      </c>
      <c r="O1691" s="18">
        <v>8.379999999999999</v>
      </c>
      <c r="P1691" s="18">
        <v>0.78481012658227856</v>
      </c>
      <c r="Q1691" s="8">
        <v>18.600000000000001</v>
      </c>
      <c r="R1691" s="8">
        <v>21.6</v>
      </c>
      <c r="S1691" s="8">
        <v>23.7</v>
      </c>
      <c r="T1691" s="8">
        <v>25</v>
      </c>
      <c r="U1691" s="8">
        <v>25.6</v>
      </c>
      <c r="V1691" s="8">
        <v>25.95</v>
      </c>
      <c r="W1691" s="8">
        <v>26.4</v>
      </c>
      <c r="X1691" s="38" t="s">
        <v>222</v>
      </c>
      <c r="Y1691" s="8">
        <v>166.85</v>
      </c>
      <c r="Z1691" s="8">
        <v>166.85</v>
      </c>
      <c r="AA1691">
        <v>16390.2</v>
      </c>
      <c r="AB1691">
        <v>74807.09</v>
      </c>
      <c r="AC1691">
        <v>131887.95000000001</v>
      </c>
      <c r="AD1691">
        <v>143757.10999999999</v>
      </c>
      <c r="AE1691">
        <v>156142.44</v>
      </c>
      <c r="AF1691" s="38">
        <v>14648.25</v>
      </c>
      <c r="AG1691" s="38">
        <v>16390.2</v>
      </c>
    </row>
    <row r="1692" spans="2:33" x14ac:dyDescent="0.25">
      <c r="B1692" s="25">
        <v>40519</v>
      </c>
      <c r="C1692" s="3">
        <v>1688</v>
      </c>
      <c r="D1692" s="10">
        <v>24</v>
      </c>
      <c r="E1692" s="9">
        <v>11</v>
      </c>
      <c r="F1692" s="9">
        <v>13</v>
      </c>
      <c r="G1692" s="9" t="s">
        <v>325</v>
      </c>
      <c r="H1692" s="18">
        <v>0.1</v>
      </c>
      <c r="I1692">
        <v>4.028524218879781E-6</v>
      </c>
      <c r="J1692" s="18">
        <v>17.989999999999998</v>
      </c>
      <c r="K1692" s="18">
        <v>20.97</v>
      </c>
      <c r="L1692" s="18">
        <v>0.85789222699093937</v>
      </c>
      <c r="M1692" s="18">
        <v>23.8</v>
      </c>
      <c r="N1692" s="18">
        <v>1223.75</v>
      </c>
      <c r="O1692" s="18">
        <v>8.5100000000000016</v>
      </c>
      <c r="P1692" s="18">
        <v>0.78980891719745228</v>
      </c>
      <c r="Q1692" s="8">
        <v>18.600000000000001</v>
      </c>
      <c r="R1692" s="8">
        <v>21.45</v>
      </c>
      <c r="S1692" s="8">
        <v>23.55</v>
      </c>
      <c r="T1692" s="8">
        <v>24.9</v>
      </c>
      <c r="U1692" s="8">
        <v>25.5</v>
      </c>
      <c r="V1692" s="8">
        <v>25.95</v>
      </c>
      <c r="W1692" s="8">
        <v>26.5</v>
      </c>
      <c r="X1692" s="38" t="s">
        <v>222</v>
      </c>
      <c r="Y1692" s="8">
        <v>166.45</v>
      </c>
      <c r="Z1692" s="8">
        <v>166.45</v>
      </c>
      <c r="AA1692">
        <v>16324.42</v>
      </c>
      <c r="AB1692">
        <v>74313.89</v>
      </c>
      <c r="AC1692">
        <v>131224.20000000001</v>
      </c>
      <c r="AD1692">
        <v>143190.04</v>
      </c>
      <c r="AE1692">
        <v>155957.93</v>
      </c>
      <c r="AF1692" s="38">
        <v>14589.4</v>
      </c>
      <c r="AG1692" s="38">
        <v>16324.42</v>
      </c>
    </row>
    <row r="1693" spans="2:33" x14ac:dyDescent="0.25">
      <c r="B1693" s="25">
        <v>40520</v>
      </c>
      <c r="C1693" s="3">
        <v>1689</v>
      </c>
      <c r="D1693" s="10">
        <v>24</v>
      </c>
      <c r="E1693" s="9">
        <v>10</v>
      </c>
      <c r="F1693" s="9">
        <v>14</v>
      </c>
      <c r="G1693" s="9" t="s">
        <v>325</v>
      </c>
      <c r="H1693" s="18">
        <v>0.1</v>
      </c>
      <c r="I1693">
        <v>4.028524218879781E-6</v>
      </c>
      <c r="J1693" s="18">
        <v>17.739999999999998</v>
      </c>
      <c r="K1693" s="18">
        <v>20.38</v>
      </c>
      <c r="L1693" s="18">
        <v>0.87046123650637874</v>
      </c>
      <c r="M1693" s="18">
        <v>23.27</v>
      </c>
      <c r="N1693" s="18">
        <v>1228.28</v>
      </c>
      <c r="O1693" s="18">
        <v>8.16</v>
      </c>
      <c r="P1693" s="18">
        <v>0.79475982532751088</v>
      </c>
      <c r="Q1693" s="8">
        <v>18.2</v>
      </c>
      <c r="R1693" s="8">
        <v>20.7</v>
      </c>
      <c r="S1693" s="8">
        <v>22.9</v>
      </c>
      <c r="T1693" s="8">
        <v>24.3</v>
      </c>
      <c r="U1693" s="8">
        <v>25.05</v>
      </c>
      <c r="V1693" s="8">
        <v>25.55</v>
      </c>
      <c r="W1693" s="8">
        <v>25.9</v>
      </c>
      <c r="X1693" s="38" t="s">
        <v>222</v>
      </c>
      <c r="Y1693" s="8">
        <v>162.6</v>
      </c>
      <c r="Z1693" s="8">
        <v>162.6</v>
      </c>
      <c r="AA1693">
        <v>15837.74</v>
      </c>
      <c r="AB1693">
        <v>72047.360000000001</v>
      </c>
      <c r="AC1693">
        <v>127877.29</v>
      </c>
      <c r="AD1693">
        <v>140284.28</v>
      </c>
      <c r="AE1693">
        <v>153032.46</v>
      </c>
      <c r="AF1693" s="38">
        <v>14154.39</v>
      </c>
      <c r="AG1693" s="38">
        <v>15837.74</v>
      </c>
    </row>
    <row r="1694" spans="2:33" x14ac:dyDescent="0.25">
      <c r="B1694" s="25">
        <v>40521</v>
      </c>
      <c r="C1694" s="3">
        <v>1690</v>
      </c>
      <c r="D1694" s="10">
        <v>24</v>
      </c>
      <c r="E1694" s="9">
        <v>9</v>
      </c>
      <c r="F1694" s="9">
        <v>15</v>
      </c>
      <c r="G1694" s="9" t="s">
        <v>325</v>
      </c>
      <c r="H1694" s="18">
        <v>0.1</v>
      </c>
      <c r="I1694">
        <v>4.028524218879781E-6</v>
      </c>
      <c r="J1694" s="18">
        <v>17.25</v>
      </c>
      <c r="K1694" s="18">
        <v>19.98</v>
      </c>
      <c r="L1694" s="18">
        <v>0.86336336336336339</v>
      </c>
      <c r="M1694" s="18">
        <v>22.87</v>
      </c>
      <c r="N1694" s="18">
        <v>1233</v>
      </c>
      <c r="O1694" s="18">
        <v>8.4499999999999993</v>
      </c>
      <c r="P1694" s="18">
        <v>0.8089887640449438</v>
      </c>
      <c r="Q1694" s="8">
        <v>18</v>
      </c>
      <c r="R1694" s="8">
        <v>20.2</v>
      </c>
      <c r="S1694" s="8">
        <v>22.25</v>
      </c>
      <c r="T1694" s="8">
        <v>23.9</v>
      </c>
      <c r="U1694" s="8">
        <v>24.7</v>
      </c>
      <c r="V1694" s="8">
        <v>25.2</v>
      </c>
      <c r="W1694" s="8">
        <v>25.7</v>
      </c>
      <c r="X1694" s="38" t="s">
        <v>222</v>
      </c>
      <c r="Y1694" s="8">
        <v>159.94999999999999</v>
      </c>
      <c r="Z1694" s="8">
        <v>159.94999999999999</v>
      </c>
      <c r="AA1694">
        <v>15527.26</v>
      </c>
      <c r="AB1694">
        <v>70109.8</v>
      </c>
      <c r="AC1694">
        <v>125222.1</v>
      </c>
      <c r="AD1694">
        <v>138196.32999999999</v>
      </c>
      <c r="AE1694">
        <v>151067.24</v>
      </c>
      <c r="AF1694" s="38">
        <v>13876.85</v>
      </c>
      <c r="AG1694" s="38">
        <v>15527.26</v>
      </c>
    </row>
    <row r="1695" spans="2:33" x14ac:dyDescent="0.25">
      <c r="B1695" s="25">
        <v>40522</v>
      </c>
      <c r="C1695" s="3">
        <v>1691</v>
      </c>
      <c r="D1695" s="10">
        <v>24</v>
      </c>
      <c r="E1695" s="9">
        <v>8</v>
      </c>
      <c r="F1695" s="9">
        <v>-8</v>
      </c>
      <c r="G1695" s="9" t="s">
        <v>325</v>
      </c>
      <c r="H1695" s="18">
        <v>0.1</v>
      </c>
      <c r="I1695">
        <v>4.028524218879781E-6</v>
      </c>
      <c r="J1695" s="18">
        <v>17.61</v>
      </c>
      <c r="K1695" s="18">
        <v>19.84</v>
      </c>
      <c r="L1695" s="18">
        <v>0.88760080645161288</v>
      </c>
      <c r="M1695" s="18">
        <v>22.63</v>
      </c>
      <c r="N1695" s="18">
        <v>1240.4000000000001</v>
      </c>
      <c r="O1695" s="18">
        <v>7.6400000000000006</v>
      </c>
      <c r="P1695" s="18">
        <v>0.8298850574712644</v>
      </c>
      <c r="Q1695" s="8">
        <v>18.05</v>
      </c>
      <c r="R1695" s="8">
        <v>20.05</v>
      </c>
      <c r="S1695" s="8">
        <v>21.75</v>
      </c>
      <c r="T1695" s="8">
        <v>23.4</v>
      </c>
      <c r="U1695" s="8">
        <v>24.25</v>
      </c>
      <c r="V1695" s="8">
        <v>24.75</v>
      </c>
      <c r="W1695" s="8">
        <v>25.25</v>
      </c>
      <c r="X1695" s="38" t="s">
        <v>222</v>
      </c>
      <c r="Y1695" s="8">
        <v>157.5</v>
      </c>
      <c r="Z1695" s="8">
        <v>157.5</v>
      </c>
      <c r="AA1695">
        <v>15460.85</v>
      </c>
      <c r="AB1695">
        <v>68863.929999999993</v>
      </c>
      <c r="AC1695">
        <v>122541.19</v>
      </c>
      <c r="AD1695">
        <v>135557.39000000001</v>
      </c>
      <c r="AE1695">
        <v>148315.07</v>
      </c>
      <c r="AF1695" s="38">
        <v>13817.45</v>
      </c>
      <c r="AG1695" s="38">
        <v>15460.85</v>
      </c>
    </row>
    <row r="1696" spans="2:33" x14ac:dyDescent="0.25">
      <c r="B1696" s="25">
        <v>40525</v>
      </c>
      <c r="C1696" s="3">
        <v>1692</v>
      </c>
      <c r="D1696" s="10">
        <v>24</v>
      </c>
      <c r="E1696" s="9">
        <v>7</v>
      </c>
      <c r="F1696" s="9">
        <v>-7</v>
      </c>
      <c r="G1696" s="9" t="s">
        <v>325</v>
      </c>
      <c r="H1696" s="18">
        <v>0.1</v>
      </c>
      <c r="I1696">
        <v>1.2085621343693731E-5</v>
      </c>
      <c r="J1696" s="18">
        <v>17.55</v>
      </c>
      <c r="K1696" s="18">
        <v>20.46</v>
      </c>
      <c r="L1696" s="18">
        <v>0.85777126099706746</v>
      </c>
      <c r="M1696" s="18">
        <v>23.04</v>
      </c>
      <c r="N1696" s="18">
        <v>1240.46</v>
      </c>
      <c r="O1696" s="18">
        <v>7.6999999999999993</v>
      </c>
      <c r="P1696" s="18">
        <v>0.8356164383561645</v>
      </c>
      <c r="Q1696" s="8">
        <v>18.3</v>
      </c>
      <c r="R1696" s="8">
        <v>20.3</v>
      </c>
      <c r="S1696" s="8">
        <v>21.9</v>
      </c>
      <c r="T1696" s="8">
        <v>23.5</v>
      </c>
      <c r="U1696" s="8">
        <v>24.25</v>
      </c>
      <c r="V1696" s="8">
        <v>24.8</v>
      </c>
      <c r="W1696" s="8">
        <v>25.25</v>
      </c>
      <c r="X1696" s="38" t="s">
        <v>222</v>
      </c>
      <c r="Y1696" s="8">
        <v>158.30000000000001</v>
      </c>
      <c r="Z1696" s="8">
        <v>158.30000000000001</v>
      </c>
      <c r="AA1696">
        <v>15659.59</v>
      </c>
      <c r="AB1696">
        <v>69445.27</v>
      </c>
      <c r="AC1696">
        <v>123155.32</v>
      </c>
      <c r="AD1696">
        <v>135723.75</v>
      </c>
      <c r="AE1696">
        <v>148476.16</v>
      </c>
      <c r="AF1696" s="38">
        <v>13994.9</v>
      </c>
      <c r="AG1696" s="38">
        <v>15659.59</v>
      </c>
    </row>
    <row r="1697" spans="2:33" x14ac:dyDescent="0.25">
      <c r="B1697" s="25">
        <v>40526</v>
      </c>
      <c r="C1697" s="3">
        <v>1693</v>
      </c>
      <c r="D1697" s="10">
        <v>24</v>
      </c>
      <c r="E1697" s="9">
        <v>6</v>
      </c>
      <c r="F1697" s="9">
        <v>-6</v>
      </c>
      <c r="G1697" s="9" t="s">
        <v>325</v>
      </c>
      <c r="H1697" s="18">
        <v>0.1</v>
      </c>
      <c r="I1697">
        <v>3.8895847329634137E-6</v>
      </c>
      <c r="J1697" s="18">
        <v>17.61</v>
      </c>
      <c r="K1697" s="18">
        <v>20.39</v>
      </c>
      <c r="L1697" s="18">
        <v>0.86365865620402149</v>
      </c>
      <c r="M1697" s="18">
        <v>23.03</v>
      </c>
      <c r="N1697" s="18">
        <v>1241.5899999999999</v>
      </c>
      <c r="O1697" s="18">
        <v>7.59</v>
      </c>
      <c r="P1697" s="18">
        <v>0.84424379232505642</v>
      </c>
      <c r="Q1697" s="8">
        <v>18.7</v>
      </c>
      <c r="R1697" s="8">
        <v>20.45</v>
      </c>
      <c r="S1697" s="8">
        <v>22.15</v>
      </c>
      <c r="T1697" s="8">
        <v>23.55</v>
      </c>
      <c r="U1697" s="8">
        <v>24.3</v>
      </c>
      <c r="V1697" s="8">
        <v>24.85</v>
      </c>
      <c r="W1697" s="8">
        <v>25.2</v>
      </c>
      <c r="X1697" s="38" t="s">
        <v>222</v>
      </c>
      <c r="Y1697" s="8">
        <v>159.19999999999999</v>
      </c>
      <c r="Z1697" s="8">
        <v>159.19999999999999</v>
      </c>
      <c r="AA1697">
        <v>15827.71</v>
      </c>
      <c r="AB1697">
        <v>70172.289999999994</v>
      </c>
      <c r="AC1697">
        <v>123688.94</v>
      </c>
      <c r="AD1697">
        <v>136006.29999999999</v>
      </c>
      <c r="AE1697">
        <v>148627.5</v>
      </c>
      <c r="AF1697" s="38">
        <v>14145.1</v>
      </c>
      <c r="AG1697" s="38">
        <v>15827.71</v>
      </c>
    </row>
    <row r="1698" spans="2:33" x14ac:dyDescent="0.25">
      <c r="B1698" s="25">
        <v>40527</v>
      </c>
      <c r="C1698" s="3">
        <v>1694</v>
      </c>
      <c r="D1698" s="10">
        <v>24</v>
      </c>
      <c r="E1698" s="9">
        <v>5</v>
      </c>
      <c r="F1698" s="9">
        <v>-5</v>
      </c>
      <c r="G1698" s="9" t="s">
        <v>325</v>
      </c>
      <c r="H1698" s="18">
        <v>0.1</v>
      </c>
      <c r="I1698">
        <v>3.8895847329634137E-6</v>
      </c>
      <c r="J1698" s="18">
        <v>17.940000000000001</v>
      </c>
      <c r="K1698" s="18">
        <v>20.74</v>
      </c>
      <c r="L1698" s="18">
        <v>0.86499517839922868</v>
      </c>
      <c r="M1698" s="18">
        <v>23.31</v>
      </c>
      <c r="N1698" s="18">
        <v>1235.23</v>
      </c>
      <c r="O1698" s="18">
        <v>7.41</v>
      </c>
      <c r="P1698" s="18">
        <v>0.8504464285714286</v>
      </c>
      <c r="Q1698" s="8">
        <v>19.05</v>
      </c>
      <c r="R1698" s="8">
        <v>20.8</v>
      </c>
      <c r="S1698" s="8">
        <v>22.4</v>
      </c>
      <c r="T1698" s="8">
        <v>23.75</v>
      </c>
      <c r="U1698" s="8">
        <v>24.45</v>
      </c>
      <c r="V1698" s="8">
        <v>24.95</v>
      </c>
      <c r="W1698" s="8">
        <v>25.35</v>
      </c>
      <c r="X1698" s="38" t="s">
        <v>222</v>
      </c>
      <c r="Y1698" s="8">
        <v>160.75</v>
      </c>
      <c r="Z1698" s="8">
        <v>160.75</v>
      </c>
      <c r="AA1698">
        <v>16103.58</v>
      </c>
      <c r="AB1698">
        <v>71044.52</v>
      </c>
      <c r="AC1698">
        <v>124808.43</v>
      </c>
      <c r="AD1698">
        <v>136910.49</v>
      </c>
      <c r="AE1698">
        <v>149452.32</v>
      </c>
      <c r="AF1698" s="38">
        <v>14391.59</v>
      </c>
      <c r="AG1698" s="38">
        <v>16103.58</v>
      </c>
    </row>
    <row r="1699" spans="2:33" x14ac:dyDescent="0.25">
      <c r="B1699" s="25">
        <v>40528</v>
      </c>
      <c r="C1699" s="3">
        <v>1695</v>
      </c>
      <c r="D1699" s="10">
        <v>24</v>
      </c>
      <c r="E1699" s="9">
        <v>4</v>
      </c>
      <c r="F1699" s="9">
        <v>-4</v>
      </c>
      <c r="G1699" s="9" t="s">
        <v>325</v>
      </c>
      <c r="H1699" s="18">
        <v>0.1</v>
      </c>
      <c r="I1699">
        <v>3.8895847329634137E-6</v>
      </c>
      <c r="J1699" s="18">
        <v>17.39</v>
      </c>
      <c r="K1699" s="18">
        <v>20.82</v>
      </c>
      <c r="L1699" s="18">
        <v>0.83525456292026901</v>
      </c>
      <c r="M1699" s="18">
        <v>23.21</v>
      </c>
      <c r="N1699" s="18">
        <v>1242.8699999999999</v>
      </c>
      <c r="O1699" s="18">
        <v>7.759999999999998</v>
      </c>
      <c r="P1699" s="18">
        <v>0.83069977426636565</v>
      </c>
      <c r="Q1699" s="8">
        <v>18.399999999999999</v>
      </c>
      <c r="R1699" s="8">
        <v>20.5</v>
      </c>
      <c r="S1699" s="8">
        <v>22.15</v>
      </c>
      <c r="T1699" s="8">
        <v>23.5</v>
      </c>
      <c r="U1699" s="8">
        <v>24.25</v>
      </c>
      <c r="V1699" s="8">
        <v>24.8</v>
      </c>
      <c r="W1699" s="8">
        <v>25.15</v>
      </c>
      <c r="X1699" s="38" t="s">
        <v>222</v>
      </c>
      <c r="Y1699" s="8">
        <v>158.75</v>
      </c>
      <c r="Z1699" s="8">
        <v>158.75</v>
      </c>
      <c r="AA1699">
        <v>15822.27</v>
      </c>
      <c r="AB1699">
        <v>70215.59</v>
      </c>
      <c r="AC1699">
        <v>123482.58</v>
      </c>
      <c r="AD1699">
        <v>135738.84</v>
      </c>
      <c r="AE1699">
        <v>148332.59</v>
      </c>
      <c r="AF1699" s="38">
        <v>14140.13</v>
      </c>
      <c r="AG1699" s="38">
        <v>15822.27</v>
      </c>
    </row>
    <row r="1700" spans="2:33" x14ac:dyDescent="0.25">
      <c r="B1700" s="25">
        <v>40529</v>
      </c>
      <c r="C1700" s="3">
        <v>1696</v>
      </c>
      <c r="D1700" s="10">
        <v>24</v>
      </c>
      <c r="E1700" s="9">
        <v>3</v>
      </c>
      <c r="F1700" s="9">
        <v>-3</v>
      </c>
      <c r="G1700" s="9" t="s">
        <v>325</v>
      </c>
      <c r="H1700" s="18">
        <v>0.1</v>
      </c>
      <c r="I1700">
        <v>3.8895847329634137E-6</v>
      </c>
      <c r="J1700" s="18">
        <v>16.11</v>
      </c>
      <c r="K1700" s="18">
        <v>20.29</v>
      </c>
      <c r="L1700" s="18">
        <v>0.79398718580581573</v>
      </c>
      <c r="M1700" s="18">
        <v>23.12</v>
      </c>
      <c r="N1700" s="18">
        <v>1243.9100000000001</v>
      </c>
      <c r="O1700" s="18">
        <v>8.89</v>
      </c>
      <c r="P1700" s="18">
        <v>0.79279279279279291</v>
      </c>
      <c r="Q1700" s="8">
        <v>17.600000000000001</v>
      </c>
      <c r="R1700" s="8">
        <v>20.25</v>
      </c>
      <c r="S1700" s="8">
        <v>22.2</v>
      </c>
      <c r="T1700" s="8">
        <v>23.45</v>
      </c>
      <c r="U1700" s="8">
        <v>24.2</v>
      </c>
      <c r="V1700" s="8">
        <v>24.7</v>
      </c>
      <c r="W1700" s="8">
        <v>25</v>
      </c>
      <c r="X1700" s="38" t="s">
        <v>222</v>
      </c>
      <c r="Y1700" s="8">
        <v>157.4</v>
      </c>
      <c r="Z1700" s="8">
        <v>157.4</v>
      </c>
      <c r="AA1700">
        <v>15573.12</v>
      </c>
      <c r="AB1700">
        <v>70255.86</v>
      </c>
      <c r="AC1700">
        <v>123284.59</v>
      </c>
      <c r="AD1700">
        <v>135458.41</v>
      </c>
      <c r="AE1700">
        <v>147756.82999999999</v>
      </c>
      <c r="AF1700" s="38">
        <v>13917.42</v>
      </c>
      <c r="AG1700" s="38">
        <v>15573.12</v>
      </c>
    </row>
    <row r="1701" spans="2:33" x14ac:dyDescent="0.25">
      <c r="B1701" s="25">
        <v>40532</v>
      </c>
      <c r="C1701" s="3">
        <v>1697</v>
      </c>
      <c r="D1701" s="10">
        <v>24</v>
      </c>
      <c r="E1701" s="9">
        <v>2</v>
      </c>
      <c r="F1701" s="9">
        <v>-2</v>
      </c>
      <c r="G1701" s="9" t="s">
        <v>325</v>
      </c>
      <c r="H1701" s="18">
        <v>0.1</v>
      </c>
      <c r="I1701">
        <v>1.1668799585695666E-5</v>
      </c>
      <c r="J1701" s="18">
        <v>16.41</v>
      </c>
      <c r="K1701" s="18">
        <v>20.100000000000001</v>
      </c>
      <c r="L1701" s="18">
        <v>0.81641791044776113</v>
      </c>
      <c r="M1701" s="18">
        <v>23.02</v>
      </c>
      <c r="N1701" s="18">
        <v>1247.08</v>
      </c>
      <c r="O1701" s="18">
        <v>8.4899999999999984</v>
      </c>
      <c r="P1701" s="18">
        <v>0.77011494252873558</v>
      </c>
      <c r="Q1701" s="8">
        <v>16.75</v>
      </c>
      <c r="R1701" s="8">
        <v>19.649999999999999</v>
      </c>
      <c r="S1701" s="8">
        <v>21.75</v>
      </c>
      <c r="T1701" s="8">
        <v>23.15</v>
      </c>
      <c r="U1701" s="8">
        <v>24.05</v>
      </c>
      <c r="V1701" s="8">
        <v>24.6</v>
      </c>
      <c r="W1701" s="8">
        <v>24.9</v>
      </c>
      <c r="X1701" s="38" t="s">
        <v>222</v>
      </c>
      <c r="Y1701" s="8">
        <v>154.85</v>
      </c>
      <c r="Z1701" s="8">
        <v>154.85</v>
      </c>
      <c r="AA1701">
        <v>15090.59</v>
      </c>
      <c r="AB1701">
        <v>68782.22</v>
      </c>
      <c r="AC1701">
        <v>121635.78</v>
      </c>
      <c r="AD1701">
        <v>134548.04999999999</v>
      </c>
      <c r="AE1701">
        <v>147024.15</v>
      </c>
      <c r="AF1701" s="38">
        <v>13486.03</v>
      </c>
      <c r="AG1701" s="38">
        <v>15090.59</v>
      </c>
    </row>
    <row r="1702" spans="2:33" x14ac:dyDescent="0.25">
      <c r="B1702" s="25">
        <v>40533</v>
      </c>
      <c r="C1702" s="3">
        <v>1698</v>
      </c>
      <c r="D1702" s="10">
        <v>24</v>
      </c>
      <c r="E1702" s="9">
        <v>1</v>
      </c>
      <c r="F1702" s="9">
        <v>-1</v>
      </c>
      <c r="G1702" s="9" t="s">
        <v>325</v>
      </c>
      <c r="H1702" s="18">
        <v>0.1</v>
      </c>
      <c r="I1702">
        <v>3.6117110888689297E-6</v>
      </c>
      <c r="J1702" s="18">
        <v>16.489999999999998</v>
      </c>
      <c r="K1702" s="18">
        <v>19.91</v>
      </c>
      <c r="L1702" s="18">
        <v>0.82822702159718731</v>
      </c>
      <c r="M1702" s="18">
        <v>22.9</v>
      </c>
      <c r="N1702" s="18">
        <v>1254.5999999999999</v>
      </c>
      <c r="O1702" s="18">
        <v>8.360000000000003</v>
      </c>
      <c r="P1702" s="18">
        <v>0.78271028037383183</v>
      </c>
      <c r="Q1702" s="8">
        <v>16.75</v>
      </c>
      <c r="R1702" s="8">
        <v>19.25</v>
      </c>
      <c r="S1702" s="8">
        <v>21.4</v>
      </c>
      <c r="T1702" s="8">
        <v>22.95</v>
      </c>
      <c r="U1702" s="8">
        <v>23.9</v>
      </c>
      <c r="V1702" s="8">
        <v>24.45</v>
      </c>
      <c r="W1702" s="8">
        <v>24.85</v>
      </c>
      <c r="X1702" s="38" t="s">
        <v>222</v>
      </c>
      <c r="Y1702" s="8">
        <v>153.54999999999998</v>
      </c>
      <c r="Z1702" s="8">
        <v>153.54999999999998</v>
      </c>
      <c r="AA1702">
        <v>14794.43</v>
      </c>
      <c r="AB1702">
        <v>67664.539999999994</v>
      </c>
      <c r="AC1702">
        <v>120549.79</v>
      </c>
      <c r="AD1702">
        <v>133696.37</v>
      </c>
      <c r="AE1702">
        <v>146311.84</v>
      </c>
      <c r="AF1702" s="38">
        <v>13221.32</v>
      </c>
      <c r="AG1702" s="38">
        <v>14794.43</v>
      </c>
    </row>
    <row r="1703" spans="2:33" x14ac:dyDescent="0.25">
      <c r="B1703" s="25">
        <v>40534</v>
      </c>
      <c r="C1703" s="3">
        <v>1699</v>
      </c>
      <c r="D1703" s="10">
        <v>18</v>
      </c>
      <c r="E1703" s="9">
        <v>18</v>
      </c>
      <c r="F1703" s="9">
        <v>0</v>
      </c>
      <c r="G1703" s="9" t="s">
        <v>326</v>
      </c>
      <c r="H1703" s="18">
        <v>0.1</v>
      </c>
      <c r="I1703">
        <v>3.6117110888689297E-6</v>
      </c>
      <c r="J1703" s="18">
        <v>15.45</v>
      </c>
      <c r="K1703" s="18">
        <v>19.57</v>
      </c>
      <c r="L1703" s="18">
        <v>0.78947368421052622</v>
      </c>
      <c r="M1703" s="18">
        <v>22.69</v>
      </c>
      <c r="N1703" s="18">
        <v>1258.8399999999999</v>
      </c>
      <c r="O1703" s="18">
        <v>9.8500000000000014</v>
      </c>
      <c r="P1703" s="18">
        <v>0.83877995642701531</v>
      </c>
      <c r="Q1703" s="8">
        <v>19.25</v>
      </c>
      <c r="R1703" s="8">
        <v>21.3</v>
      </c>
      <c r="S1703" s="8">
        <v>22.95</v>
      </c>
      <c r="T1703" s="8">
        <v>23.8</v>
      </c>
      <c r="U1703" s="8">
        <v>24.5</v>
      </c>
      <c r="V1703" s="8">
        <v>24.8</v>
      </c>
      <c r="W1703" s="8">
        <v>25.3</v>
      </c>
      <c r="X1703" s="38" t="s">
        <v>222</v>
      </c>
      <c r="Y1703" s="8">
        <v>161.9</v>
      </c>
      <c r="Z1703" s="8">
        <v>161.9</v>
      </c>
      <c r="AA1703">
        <v>14794.48</v>
      </c>
      <c r="AB1703">
        <v>67348.59</v>
      </c>
      <c r="AC1703">
        <v>120550.23</v>
      </c>
      <c r="AD1703">
        <v>133137.45000000001</v>
      </c>
      <c r="AE1703">
        <v>146112.49</v>
      </c>
      <c r="AF1703" s="38">
        <v>13221.32</v>
      </c>
      <c r="AG1703" s="38">
        <v>14794.48</v>
      </c>
    </row>
    <row r="1704" spans="2:33" x14ac:dyDescent="0.25">
      <c r="B1704" s="25">
        <v>40535</v>
      </c>
      <c r="C1704" s="3">
        <v>1700</v>
      </c>
      <c r="D1704" s="10">
        <v>18</v>
      </c>
      <c r="E1704" s="9">
        <v>17</v>
      </c>
      <c r="F1704" s="9">
        <v>1</v>
      </c>
      <c r="G1704" s="9" t="s">
        <v>326</v>
      </c>
      <c r="H1704" s="18">
        <v>0.1</v>
      </c>
      <c r="I1704">
        <v>3.6117110888689297E-6</v>
      </c>
      <c r="J1704" s="18">
        <v>16.47</v>
      </c>
      <c r="K1704" s="18">
        <v>20.440000000000001</v>
      </c>
      <c r="L1704" s="18">
        <v>0.80577299412915837</v>
      </c>
      <c r="M1704" s="18">
        <v>23.4</v>
      </c>
      <c r="N1704" s="18">
        <v>1256.77</v>
      </c>
      <c r="O1704" s="18">
        <v>9.0300000000000011</v>
      </c>
      <c r="P1704" s="18">
        <v>0.85376344086021516</v>
      </c>
      <c r="Q1704" s="8">
        <v>19.850000000000001</v>
      </c>
      <c r="R1704" s="8">
        <v>21.55</v>
      </c>
      <c r="S1704" s="8">
        <v>23.25</v>
      </c>
      <c r="T1704" s="8">
        <v>24.1</v>
      </c>
      <c r="U1704" s="8">
        <v>24.75</v>
      </c>
      <c r="V1704" s="8">
        <v>25.05</v>
      </c>
      <c r="W1704" s="8">
        <v>25.5</v>
      </c>
      <c r="X1704" s="38" t="s">
        <v>222</v>
      </c>
      <c r="Y1704" s="8">
        <v>164.05</v>
      </c>
      <c r="Z1704" s="8">
        <v>164.05</v>
      </c>
      <c r="AA1704">
        <v>15238.09</v>
      </c>
      <c r="AB1704">
        <v>68144.67</v>
      </c>
      <c r="AC1704">
        <v>122123.25</v>
      </c>
      <c r="AD1704">
        <v>134797.88</v>
      </c>
      <c r="AE1704">
        <v>147699.15</v>
      </c>
      <c r="AF1704" s="38">
        <v>13617.71</v>
      </c>
      <c r="AG1704" s="38">
        <v>15238.09</v>
      </c>
    </row>
    <row r="1705" spans="2:33" x14ac:dyDescent="0.25">
      <c r="B1705" s="25">
        <v>40539</v>
      </c>
      <c r="C1705" s="3">
        <v>1701</v>
      </c>
      <c r="D1705" s="10">
        <v>18</v>
      </c>
      <c r="E1705" s="9">
        <v>16</v>
      </c>
      <c r="F1705" s="9">
        <v>2</v>
      </c>
      <c r="G1705" s="9" t="s">
        <v>326</v>
      </c>
      <c r="H1705" s="18">
        <v>0.1</v>
      </c>
      <c r="I1705">
        <v>1.4446922622646241E-5</v>
      </c>
      <c r="J1705" s="18">
        <v>17.670000000000002</v>
      </c>
      <c r="K1705" s="18">
        <v>21.04</v>
      </c>
      <c r="L1705" s="18">
        <v>0.83982889733840316</v>
      </c>
      <c r="M1705" s="18">
        <v>23.69</v>
      </c>
      <c r="N1705" s="18">
        <v>1257.54</v>
      </c>
      <c r="O1705" s="18">
        <v>8.2299999999999969</v>
      </c>
      <c r="P1705" s="18">
        <v>0.85924369747899154</v>
      </c>
      <c r="Q1705" s="8">
        <v>20.45</v>
      </c>
      <c r="R1705" s="8">
        <v>21.75</v>
      </c>
      <c r="S1705" s="8">
        <v>23.8</v>
      </c>
      <c r="T1705" s="8">
        <v>24.55</v>
      </c>
      <c r="U1705" s="8">
        <v>25.1</v>
      </c>
      <c r="V1705" s="8">
        <v>25.45</v>
      </c>
      <c r="W1705" s="8">
        <v>25.9</v>
      </c>
      <c r="X1705" s="38" t="s">
        <v>222</v>
      </c>
      <c r="Y1705" s="8">
        <v>167</v>
      </c>
      <c r="Z1705" s="8">
        <v>167</v>
      </c>
      <c r="AA1705">
        <v>15660.77</v>
      </c>
      <c r="AB1705">
        <v>68894.5</v>
      </c>
      <c r="AC1705">
        <v>124944.14</v>
      </c>
      <c r="AD1705">
        <v>137247.32</v>
      </c>
      <c r="AE1705">
        <v>150083.53</v>
      </c>
      <c r="AF1705" s="38">
        <v>13995.25</v>
      </c>
      <c r="AG1705" s="38">
        <v>15660.77</v>
      </c>
    </row>
    <row r="1706" spans="2:33" x14ac:dyDescent="0.25">
      <c r="B1706" s="25">
        <v>40540</v>
      </c>
      <c r="C1706" s="3">
        <v>1702</v>
      </c>
      <c r="D1706" s="10">
        <v>18</v>
      </c>
      <c r="E1706" s="9">
        <v>15</v>
      </c>
      <c r="F1706" s="9">
        <v>3</v>
      </c>
      <c r="G1706" s="9" t="s">
        <v>326</v>
      </c>
      <c r="H1706" s="18">
        <v>0.1</v>
      </c>
      <c r="I1706">
        <v>5.0011503509583832E-6</v>
      </c>
      <c r="J1706" s="18">
        <v>17.52</v>
      </c>
      <c r="K1706" s="18">
        <v>21.18</v>
      </c>
      <c r="L1706" s="18">
        <v>0.82719546742209626</v>
      </c>
      <c r="M1706" s="18">
        <v>23.91</v>
      </c>
      <c r="N1706" s="18">
        <v>1258.51</v>
      </c>
      <c r="O1706" s="18">
        <v>8.2800000000000011</v>
      </c>
      <c r="P1706" s="18">
        <v>0.85983263598326365</v>
      </c>
      <c r="Q1706" s="8">
        <v>20.55</v>
      </c>
      <c r="R1706" s="8">
        <v>21.9</v>
      </c>
      <c r="S1706" s="8">
        <v>23.9</v>
      </c>
      <c r="T1706" s="8">
        <v>24.75</v>
      </c>
      <c r="U1706" s="8">
        <v>25.15</v>
      </c>
      <c r="V1706" s="8">
        <v>25.45</v>
      </c>
      <c r="W1706" s="8">
        <v>25.8</v>
      </c>
      <c r="X1706" s="38" t="s">
        <v>222</v>
      </c>
      <c r="Y1706" s="8">
        <v>167.5</v>
      </c>
      <c r="Z1706" s="8">
        <v>167.5</v>
      </c>
      <c r="AA1706">
        <v>15742.94</v>
      </c>
      <c r="AB1706">
        <v>69336.639999999999</v>
      </c>
      <c r="AC1706">
        <v>125554.04</v>
      </c>
      <c r="AD1706">
        <v>138222.71</v>
      </c>
      <c r="AE1706">
        <v>150482.78</v>
      </c>
      <c r="AF1706" s="38">
        <v>14068.61</v>
      </c>
      <c r="AG1706" s="38">
        <v>15742.94</v>
      </c>
    </row>
    <row r="1707" spans="2:33" x14ac:dyDescent="0.25">
      <c r="B1707" s="25">
        <v>40541</v>
      </c>
      <c r="C1707" s="3">
        <v>1703</v>
      </c>
      <c r="D1707" s="10">
        <v>18</v>
      </c>
      <c r="E1707" s="9">
        <v>14</v>
      </c>
      <c r="F1707" s="9">
        <v>4</v>
      </c>
      <c r="G1707" s="9" t="s">
        <v>326</v>
      </c>
      <c r="H1707" s="18">
        <v>0.1</v>
      </c>
      <c r="I1707">
        <v>5.0011503509583832E-6</v>
      </c>
      <c r="J1707" s="18">
        <v>17.28</v>
      </c>
      <c r="K1707" s="18">
        <v>20.84</v>
      </c>
      <c r="L1707" s="18">
        <v>0.82917466410748564</v>
      </c>
      <c r="M1707" s="18">
        <v>23.97</v>
      </c>
      <c r="N1707" s="18">
        <v>1259.78</v>
      </c>
      <c r="O1707" s="18">
        <v>8.57</v>
      </c>
      <c r="P1707" s="18">
        <v>0.85084033613445376</v>
      </c>
      <c r="Q1707" s="8">
        <v>20.25</v>
      </c>
      <c r="R1707" s="8">
        <v>21.85</v>
      </c>
      <c r="S1707" s="8">
        <v>23.8</v>
      </c>
      <c r="T1707" s="8">
        <v>24.6</v>
      </c>
      <c r="U1707" s="8">
        <v>25.1</v>
      </c>
      <c r="V1707" s="8">
        <v>25.55</v>
      </c>
      <c r="W1707" s="8">
        <v>25.85</v>
      </c>
      <c r="X1707" s="38" t="s">
        <v>222</v>
      </c>
      <c r="Y1707" s="8">
        <v>167</v>
      </c>
      <c r="Z1707" s="8">
        <v>167</v>
      </c>
      <c r="AA1707">
        <v>15558.45</v>
      </c>
      <c r="AB1707">
        <v>69147.350000000006</v>
      </c>
      <c r="AC1707">
        <v>124975.54</v>
      </c>
      <c r="AD1707">
        <v>137512.35</v>
      </c>
      <c r="AE1707">
        <v>150372.92000000001</v>
      </c>
      <c r="AF1707" s="38">
        <v>13903.67</v>
      </c>
      <c r="AG1707" s="38">
        <v>15558.45</v>
      </c>
    </row>
    <row r="1708" spans="2:33" x14ac:dyDescent="0.25">
      <c r="B1708" s="25">
        <v>40542</v>
      </c>
      <c r="C1708" s="3">
        <v>1704</v>
      </c>
      <c r="D1708" s="10">
        <v>18</v>
      </c>
      <c r="E1708" s="9">
        <v>13</v>
      </c>
      <c r="F1708" s="9">
        <v>5</v>
      </c>
      <c r="G1708" s="9" t="s">
        <v>326</v>
      </c>
      <c r="H1708" s="18">
        <v>0.1</v>
      </c>
      <c r="I1708">
        <v>5.0011503509583832E-6</v>
      </c>
      <c r="J1708" s="18">
        <v>17.52</v>
      </c>
      <c r="K1708" s="18">
        <v>21.01</v>
      </c>
      <c r="L1708" s="18">
        <v>0.8338886244645406</v>
      </c>
      <c r="M1708" s="18">
        <v>24.03</v>
      </c>
      <c r="N1708" s="18">
        <v>1257.8800000000001</v>
      </c>
      <c r="O1708" s="18">
        <v>8.48</v>
      </c>
      <c r="P1708" s="18">
        <v>0.84100418410041855</v>
      </c>
      <c r="Q1708" s="8">
        <v>20.100000000000001</v>
      </c>
      <c r="R1708" s="8">
        <v>21.7</v>
      </c>
      <c r="S1708" s="8">
        <v>23.9</v>
      </c>
      <c r="T1708" s="8">
        <v>24.7</v>
      </c>
      <c r="U1708" s="8">
        <v>25.2</v>
      </c>
      <c r="V1708" s="8">
        <v>25.6</v>
      </c>
      <c r="W1708" s="8">
        <v>26</v>
      </c>
      <c r="X1708" s="38" t="s">
        <v>222</v>
      </c>
      <c r="Y1708" s="8">
        <v>167.2</v>
      </c>
      <c r="Z1708" s="8">
        <v>167.2</v>
      </c>
      <c r="AA1708">
        <v>15445.76</v>
      </c>
      <c r="AB1708">
        <v>68898.929999999993</v>
      </c>
      <c r="AC1708">
        <v>125496.41</v>
      </c>
      <c r="AD1708">
        <v>138068.89000000001</v>
      </c>
      <c r="AE1708">
        <v>150898.57999999999</v>
      </c>
      <c r="AF1708" s="38">
        <v>13802.89</v>
      </c>
      <c r="AG1708" s="38">
        <v>15445.76</v>
      </c>
    </row>
    <row r="1709" spans="2:33" x14ac:dyDescent="0.25">
      <c r="B1709" s="25">
        <v>40543</v>
      </c>
      <c r="C1709" s="3">
        <v>1705</v>
      </c>
      <c r="D1709" s="10">
        <v>18</v>
      </c>
      <c r="E1709" s="9">
        <v>12</v>
      </c>
      <c r="F1709" s="9">
        <v>6</v>
      </c>
      <c r="G1709" s="9" t="s">
        <v>326</v>
      </c>
      <c r="H1709" s="18">
        <v>0.1</v>
      </c>
      <c r="I1709">
        <v>5.0011503509583832E-6</v>
      </c>
      <c r="J1709" s="18">
        <v>17.75</v>
      </c>
      <c r="K1709" s="18">
        <v>20.9</v>
      </c>
      <c r="L1709" s="18">
        <v>0.84928229665071775</v>
      </c>
      <c r="M1709" s="18">
        <v>23.75</v>
      </c>
      <c r="N1709" s="18">
        <v>1257.6400000000001</v>
      </c>
      <c r="O1709" s="18">
        <v>8.5500000000000007</v>
      </c>
      <c r="P1709" s="18">
        <v>0.82947368421052625</v>
      </c>
      <c r="Q1709" s="8">
        <v>19.7</v>
      </c>
      <c r="R1709" s="8">
        <v>21.6</v>
      </c>
      <c r="S1709" s="8">
        <v>23.75</v>
      </c>
      <c r="T1709" s="8">
        <v>24.8</v>
      </c>
      <c r="U1709" s="8">
        <v>25.35</v>
      </c>
      <c r="V1709" s="8">
        <v>25.75</v>
      </c>
      <c r="W1709" s="8">
        <v>26.3</v>
      </c>
      <c r="X1709" s="38" t="s">
        <v>222</v>
      </c>
      <c r="Y1709" s="8">
        <v>167.25</v>
      </c>
      <c r="Z1709" s="8">
        <v>167.25</v>
      </c>
      <c r="AA1709">
        <v>15221.26</v>
      </c>
      <c r="AB1709">
        <v>68540.960000000006</v>
      </c>
      <c r="AC1709">
        <v>125150.84</v>
      </c>
      <c r="AD1709">
        <v>138717.35999999999</v>
      </c>
      <c r="AE1709">
        <v>151826.72</v>
      </c>
      <c r="AF1709" s="38">
        <v>13602.2</v>
      </c>
      <c r="AG1709" s="38">
        <v>15221.26</v>
      </c>
    </row>
    <row r="1710" spans="2:33" x14ac:dyDescent="0.25">
      <c r="B1710" s="25">
        <v>40546</v>
      </c>
      <c r="C1710" s="3">
        <v>1706</v>
      </c>
      <c r="D1710" s="10">
        <v>18</v>
      </c>
      <c r="E1710" s="9">
        <v>11</v>
      </c>
      <c r="F1710" s="9">
        <v>7</v>
      </c>
      <c r="G1710" s="9" t="s">
        <v>326</v>
      </c>
      <c r="H1710" s="18">
        <v>0.1</v>
      </c>
      <c r="I1710">
        <v>1.5003526087298269E-5</v>
      </c>
      <c r="J1710" s="18">
        <v>17.61</v>
      </c>
      <c r="K1710" s="18">
        <v>20.62</v>
      </c>
      <c r="L1710" s="18">
        <v>0.85402521823472355</v>
      </c>
      <c r="M1710" s="18">
        <v>23.4</v>
      </c>
      <c r="N1710" s="18">
        <v>1271.8699999999999</v>
      </c>
      <c r="O1710" s="18">
        <v>8.34</v>
      </c>
      <c r="P1710" s="18">
        <v>0.8230277185501067</v>
      </c>
      <c r="Q1710" s="8">
        <v>19.3</v>
      </c>
      <c r="R1710" s="8">
        <v>21.35</v>
      </c>
      <c r="S1710" s="8">
        <v>23.45</v>
      </c>
      <c r="T1710" s="8">
        <v>24.3</v>
      </c>
      <c r="U1710" s="8">
        <v>24.95</v>
      </c>
      <c r="V1710" s="8">
        <v>25.5</v>
      </c>
      <c r="W1710" s="8">
        <v>25.95</v>
      </c>
      <c r="X1710" s="38" t="s">
        <v>222</v>
      </c>
      <c r="Y1710" s="8">
        <v>164.8</v>
      </c>
      <c r="Z1710" s="8">
        <v>164.8</v>
      </c>
      <c r="AA1710">
        <v>14967.04</v>
      </c>
      <c r="AB1710">
        <v>67718.850000000006</v>
      </c>
      <c r="AC1710">
        <v>123195.66</v>
      </c>
      <c r="AD1710">
        <v>136162.29999999999</v>
      </c>
      <c r="AE1710">
        <v>149661.94</v>
      </c>
      <c r="AF1710" s="38">
        <v>13374.82</v>
      </c>
      <c r="AG1710" s="38">
        <v>14967.04</v>
      </c>
    </row>
    <row r="1711" spans="2:33" x14ac:dyDescent="0.25">
      <c r="B1711" s="25">
        <v>40547</v>
      </c>
      <c r="C1711" s="3">
        <v>1707</v>
      </c>
      <c r="D1711" s="10">
        <v>18</v>
      </c>
      <c r="E1711" s="9">
        <v>10</v>
      </c>
      <c r="F1711" s="9">
        <v>8</v>
      </c>
      <c r="G1711" s="9" t="s">
        <v>326</v>
      </c>
      <c r="H1711" s="18">
        <v>0.1</v>
      </c>
      <c r="I1711">
        <v>4.1674654807088984E-6</v>
      </c>
      <c r="J1711" s="18">
        <v>17.38</v>
      </c>
      <c r="K1711" s="18">
        <v>20.61</v>
      </c>
      <c r="L1711" s="18">
        <v>0.84327996118389126</v>
      </c>
      <c r="M1711" s="18">
        <v>23.19</v>
      </c>
      <c r="N1711" s="18">
        <v>1270.2</v>
      </c>
      <c r="O1711" s="18">
        <v>8.370000000000001</v>
      </c>
      <c r="P1711" s="18">
        <v>0.81974248927038629</v>
      </c>
      <c r="Q1711" s="8">
        <v>19.100000000000001</v>
      </c>
      <c r="R1711" s="8">
        <v>21.3</v>
      </c>
      <c r="S1711" s="8">
        <v>23.3</v>
      </c>
      <c r="T1711" s="8">
        <v>24.15</v>
      </c>
      <c r="U1711" s="8">
        <v>24.8</v>
      </c>
      <c r="V1711" s="8">
        <v>25.35</v>
      </c>
      <c r="W1711" s="8">
        <v>25.75</v>
      </c>
      <c r="X1711" s="38" t="s">
        <v>222</v>
      </c>
      <c r="Y1711" s="8">
        <v>163.75</v>
      </c>
      <c r="Z1711" s="8">
        <v>163.75</v>
      </c>
      <c r="AA1711">
        <v>14868.36</v>
      </c>
      <c r="AB1711">
        <v>67432.12</v>
      </c>
      <c r="AC1711">
        <v>122420.64</v>
      </c>
      <c r="AD1711">
        <v>135332.23000000001</v>
      </c>
      <c r="AE1711">
        <v>148726.28</v>
      </c>
      <c r="AF1711" s="38">
        <v>13286.59</v>
      </c>
      <c r="AG1711" s="38">
        <v>14868.36</v>
      </c>
    </row>
    <row r="1712" spans="2:33" x14ac:dyDescent="0.25">
      <c r="B1712" s="25">
        <v>40548</v>
      </c>
      <c r="C1712" s="3">
        <v>1708</v>
      </c>
      <c r="D1712" s="10">
        <v>18</v>
      </c>
      <c r="E1712" s="9">
        <v>9</v>
      </c>
      <c r="F1712" s="9">
        <v>9</v>
      </c>
      <c r="G1712" s="9" t="s">
        <v>326</v>
      </c>
      <c r="H1712" s="18">
        <v>0.1</v>
      </c>
      <c r="I1712">
        <v>4.1674654807088984E-6</v>
      </c>
      <c r="J1712" s="18">
        <v>17.02</v>
      </c>
      <c r="K1712" s="18">
        <v>20.05</v>
      </c>
      <c r="L1712" s="18">
        <v>0.84887780548628422</v>
      </c>
      <c r="M1712" s="18">
        <v>22.78</v>
      </c>
      <c r="N1712" s="18">
        <v>1276.56</v>
      </c>
      <c r="O1712" s="18">
        <v>8.43</v>
      </c>
      <c r="P1712" s="18">
        <v>0.8183807439824945</v>
      </c>
      <c r="Q1712" s="8">
        <v>18.7</v>
      </c>
      <c r="R1712" s="8">
        <v>20.95</v>
      </c>
      <c r="S1712" s="8">
        <v>22.85</v>
      </c>
      <c r="T1712" s="8">
        <v>23.75</v>
      </c>
      <c r="U1712" s="8">
        <v>24.5</v>
      </c>
      <c r="V1712" s="8">
        <v>25</v>
      </c>
      <c r="W1712" s="8">
        <v>25.45</v>
      </c>
      <c r="X1712" s="38" t="s">
        <v>222</v>
      </c>
      <c r="Y1712" s="8">
        <v>161.19999999999999</v>
      </c>
      <c r="Z1712" s="8">
        <v>161.19999999999999</v>
      </c>
      <c r="AA1712">
        <v>14592.4</v>
      </c>
      <c r="AB1712">
        <v>66222.86</v>
      </c>
      <c r="AC1712">
        <v>120228.16</v>
      </c>
      <c r="AD1712">
        <v>133397.5</v>
      </c>
      <c r="AE1712">
        <v>146746.51999999999</v>
      </c>
      <c r="AF1712" s="38">
        <v>13039.93</v>
      </c>
      <c r="AG1712" s="38">
        <v>14592.4</v>
      </c>
    </row>
    <row r="1713" spans="2:33" x14ac:dyDescent="0.25">
      <c r="B1713" s="25">
        <v>40549</v>
      </c>
      <c r="C1713" s="3">
        <v>1709</v>
      </c>
      <c r="D1713" s="10">
        <v>18</v>
      </c>
      <c r="E1713" s="9">
        <v>8</v>
      </c>
      <c r="F1713" s="9">
        <v>-8</v>
      </c>
      <c r="G1713" s="9" t="s">
        <v>326</v>
      </c>
      <c r="H1713" s="18">
        <v>0.1</v>
      </c>
      <c r="I1713">
        <v>4.1674654807088984E-6</v>
      </c>
      <c r="J1713" s="18">
        <v>17.399999999999999</v>
      </c>
      <c r="K1713" s="18">
        <v>20.350000000000001</v>
      </c>
      <c r="L1713" s="18">
        <v>0.85503685503685489</v>
      </c>
      <c r="M1713" s="18">
        <v>22.87</v>
      </c>
      <c r="N1713" s="18">
        <v>1273.8499999999999</v>
      </c>
      <c r="O1713" s="18">
        <v>8.0500000000000007</v>
      </c>
      <c r="P1713" s="18">
        <v>0.81798245614035081</v>
      </c>
      <c r="Q1713" s="8">
        <v>18.649999999999999</v>
      </c>
      <c r="R1713" s="8">
        <v>20.9</v>
      </c>
      <c r="S1713" s="8">
        <v>22.8</v>
      </c>
      <c r="T1713" s="8">
        <v>23.75</v>
      </c>
      <c r="U1713" s="8">
        <v>24.5</v>
      </c>
      <c r="V1713" s="8">
        <v>24.95</v>
      </c>
      <c r="W1713" s="8">
        <v>25.45</v>
      </c>
      <c r="X1713" s="38" t="s">
        <v>222</v>
      </c>
      <c r="Y1713" s="8">
        <v>160.99999999999997</v>
      </c>
      <c r="Z1713" s="8">
        <v>160.99999999999997</v>
      </c>
      <c r="AA1713">
        <v>14555.89</v>
      </c>
      <c r="AB1713">
        <v>66072.67</v>
      </c>
      <c r="AC1713">
        <v>120114.24000000001</v>
      </c>
      <c r="AD1713">
        <v>133398.06</v>
      </c>
      <c r="AE1713">
        <v>146648.24</v>
      </c>
      <c r="AF1713" s="38">
        <v>13007.25</v>
      </c>
      <c r="AG1713" s="38">
        <v>14555.89</v>
      </c>
    </row>
    <row r="1714" spans="2:33" x14ac:dyDescent="0.25">
      <c r="B1714" s="25">
        <v>40550</v>
      </c>
      <c r="C1714" s="3">
        <v>1710</v>
      </c>
      <c r="D1714" s="10">
        <v>18</v>
      </c>
      <c r="E1714" s="9">
        <v>7</v>
      </c>
      <c r="F1714" s="9">
        <v>-7</v>
      </c>
      <c r="G1714" s="9" t="s">
        <v>326</v>
      </c>
      <c r="H1714" s="18">
        <v>0.1</v>
      </c>
      <c r="I1714">
        <v>4.1674654807088984E-6</v>
      </c>
      <c r="J1714" s="18">
        <v>17.14</v>
      </c>
      <c r="K1714" s="18">
        <v>20.29</v>
      </c>
      <c r="L1714" s="18">
        <v>0.84475110892065064</v>
      </c>
      <c r="M1714" s="18">
        <v>22.92</v>
      </c>
      <c r="N1714" s="18">
        <v>1271.5</v>
      </c>
      <c r="O1714" s="18">
        <v>8.4600000000000009</v>
      </c>
      <c r="P1714" s="18">
        <v>0.8183807439824945</v>
      </c>
      <c r="Q1714" s="8">
        <v>18.7</v>
      </c>
      <c r="R1714" s="8">
        <v>21</v>
      </c>
      <c r="S1714" s="8">
        <v>22.85</v>
      </c>
      <c r="T1714" s="8">
        <v>23.8</v>
      </c>
      <c r="U1714" s="8">
        <v>24.6</v>
      </c>
      <c r="V1714" s="8">
        <v>25.1</v>
      </c>
      <c r="W1714" s="8">
        <v>25.6</v>
      </c>
      <c r="X1714" s="38" t="s">
        <v>222</v>
      </c>
      <c r="Y1714" s="8">
        <v>161.65</v>
      </c>
      <c r="Z1714" s="8">
        <v>161.65</v>
      </c>
      <c r="AA1714">
        <v>14614.51</v>
      </c>
      <c r="AB1714">
        <v>66280.929999999993</v>
      </c>
      <c r="AC1714">
        <v>120371.61</v>
      </c>
      <c r="AD1714">
        <v>133842.51</v>
      </c>
      <c r="AE1714">
        <v>147362.17000000001</v>
      </c>
      <c r="AF1714" s="38">
        <v>13059.57</v>
      </c>
      <c r="AG1714" s="38">
        <v>14614.51</v>
      </c>
    </row>
    <row r="1715" spans="2:33" x14ac:dyDescent="0.25">
      <c r="B1715" s="25">
        <v>40553</v>
      </c>
      <c r="C1715" s="3">
        <v>1711</v>
      </c>
      <c r="D1715" s="10">
        <v>18</v>
      </c>
      <c r="E1715" s="9">
        <v>6</v>
      </c>
      <c r="F1715" s="9">
        <v>-6</v>
      </c>
      <c r="G1715" s="9" t="s">
        <v>326</v>
      </c>
      <c r="H1715" s="18">
        <v>0.1</v>
      </c>
      <c r="I1715">
        <v>1.2502448545781419E-5</v>
      </c>
      <c r="J1715" s="18">
        <v>17.54</v>
      </c>
      <c r="K1715" s="18">
        <v>20.48</v>
      </c>
      <c r="L1715" s="18">
        <v>0.85644531249999989</v>
      </c>
      <c r="M1715" s="18">
        <v>22.93</v>
      </c>
      <c r="N1715" s="18">
        <v>1269.75</v>
      </c>
      <c r="O1715" s="18">
        <v>8.2100000000000009</v>
      </c>
      <c r="P1715" s="18">
        <v>0.81798245614035081</v>
      </c>
      <c r="Q1715" s="8">
        <v>18.649999999999999</v>
      </c>
      <c r="R1715" s="8">
        <v>21</v>
      </c>
      <c r="S1715" s="8">
        <v>22.8</v>
      </c>
      <c r="T1715" s="8">
        <v>23.7</v>
      </c>
      <c r="U1715" s="8">
        <v>24.55</v>
      </c>
      <c r="V1715" s="8">
        <v>25.1</v>
      </c>
      <c r="W1715" s="8">
        <v>25.75</v>
      </c>
      <c r="X1715" s="38" t="s">
        <v>222</v>
      </c>
      <c r="Y1715" s="8">
        <v>161.55000000000001</v>
      </c>
      <c r="Z1715" s="8">
        <v>161.55000000000001</v>
      </c>
      <c r="AA1715">
        <v>14602.65</v>
      </c>
      <c r="AB1715">
        <v>66182.39</v>
      </c>
      <c r="AC1715">
        <v>119945.96</v>
      </c>
      <c r="AD1715">
        <v>133477.49</v>
      </c>
      <c r="AE1715">
        <v>147396.89000000001</v>
      </c>
      <c r="AF1715" s="38">
        <v>13048.81</v>
      </c>
      <c r="AG1715" s="38">
        <v>14602.65</v>
      </c>
    </row>
    <row r="1716" spans="2:33" x14ac:dyDescent="0.25">
      <c r="B1716" s="25">
        <v>40554</v>
      </c>
      <c r="C1716" s="3">
        <v>1712</v>
      </c>
      <c r="D1716" s="10">
        <v>18</v>
      </c>
      <c r="E1716" s="9">
        <v>5</v>
      </c>
      <c r="F1716" s="9">
        <v>-5</v>
      </c>
      <c r="G1716" s="9" t="s">
        <v>326</v>
      </c>
      <c r="H1716" s="18">
        <v>0.1</v>
      </c>
      <c r="I1716">
        <v>4.1674654807088984E-6</v>
      </c>
      <c r="J1716" s="18">
        <v>16.89</v>
      </c>
      <c r="K1716" s="18">
        <v>20.14</v>
      </c>
      <c r="L1716" s="18">
        <v>0.83862959285004968</v>
      </c>
      <c r="M1716" s="18">
        <v>22.71</v>
      </c>
      <c r="N1716" s="18">
        <v>1274.48</v>
      </c>
      <c r="O1716" s="18">
        <v>8.61</v>
      </c>
      <c r="P1716" s="18">
        <v>0.8013392857142857</v>
      </c>
      <c r="Q1716" s="8">
        <v>17.95</v>
      </c>
      <c r="R1716" s="8">
        <v>20.399999999999999</v>
      </c>
      <c r="S1716" s="8">
        <v>22.4</v>
      </c>
      <c r="T1716" s="8">
        <v>23.4</v>
      </c>
      <c r="U1716" s="8">
        <v>24.3</v>
      </c>
      <c r="V1716" s="8">
        <v>24.85</v>
      </c>
      <c r="W1716" s="8">
        <v>25.5</v>
      </c>
      <c r="X1716" s="38" t="s">
        <v>222</v>
      </c>
      <c r="Y1716" s="8">
        <v>158.79999999999998</v>
      </c>
      <c r="Z1716" s="8">
        <v>158.79999999999998</v>
      </c>
      <c r="AA1716">
        <v>14152.17</v>
      </c>
      <c r="AB1716">
        <v>64830.66</v>
      </c>
      <c r="AC1716">
        <v>118269.89</v>
      </c>
      <c r="AD1716">
        <v>132029.35999999999</v>
      </c>
      <c r="AE1716">
        <v>145892.84</v>
      </c>
      <c r="AF1716" s="38">
        <v>12646.21</v>
      </c>
      <c r="AG1716" s="38">
        <v>14152.17</v>
      </c>
    </row>
    <row r="1717" spans="2:33" x14ac:dyDescent="0.25">
      <c r="B1717" s="25">
        <v>40555</v>
      </c>
      <c r="C1717" s="3">
        <v>1713</v>
      </c>
      <c r="D1717" s="10">
        <v>18</v>
      </c>
      <c r="E1717" s="9">
        <v>4</v>
      </c>
      <c r="F1717" s="9">
        <v>-4</v>
      </c>
      <c r="G1717" s="9" t="s">
        <v>326</v>
      </c>
      <c r="H1717" s="18">
        <v>0.1</v>
      </c>
      <c r="I1717">
        <v>4.1674654807088984E-6</v>
      </c>
      <c r="J1717" s="18">
        <v>16.239999999999998</v>
      </c>
      <c r="K1717" s="18">
        <v>19.23</v>
      </c>
      <c r="L1717" s="18">
        <v>0.84451378055122195</v>
      </c>
      <c r="M1717" s="18">
        <v>21.94</v>
      </c>
      <c r="N1717" s="18">
        <v>1285.96</v>
      </c>
      <c r="O1717" s="18">
        <v>8.91</v>
      </c>
      <c r="P1717" s="18">
        <v>0.78341013824884798</v>
      </c>
      <c r="Q1717" s="8">
        <v>17</v>
      </c>
      <c r="R1717" s="8">
        <v>19.45</v>
      </c>
      <c r="S1717" s="8">
        <v>21.7</v>
      </c>
      <c r="T1717" s="8">
        <v>22.7</v>
      </c>
      <c r="U1717" s="8">
        <v>23.65</v>
      </c>
      <c r="V1717" s="8">
        <v>24.4</v>
      </c>
      <c r="W1717" s="8">
        <v>25.15</v>
      </c>
      <c r="X1717" s="38" t="s">
        <v>222</v>
      </c>
      <c r="Y1717" s="8">
        <v>154.05000000000001</v>
      </c>
      <c r="Z1717" s="8">
        <v>154.05000000000001</v>
      </c>
      <c r="AA1717">
        <v>13475.11</v>
      </c>
      <c r="AB1717">
        <v>62599.92</v>
      </c>
      <c r="AC1717">
        <v>114698.47</v>
      </c>
      <c r="AD1717">
        <v>128408.08</v>
      </c>
      <c r="AE1717">
        <v>142888.84</v>
      </c>
      <c r="AF1717" s="38">
        <v>12041.15</v>
      </c>
      <c r="AG1717" s="38">
        <v>13475.11</v>
      </c>
    </row>
    <row r="1718" spans="2:33" x14ac:dyDescent="0.25">
      <c r="B1718" s="25">
        <v>40556</v>
      </c>
      <c r="C1718" s="3">
        <v>1714</v>
      </c>
      <c r="D1718" s="10">
        <v>18</v>
      </c>
      <c r="E1718" s="9">
        <v>3</v>
      </c>
      <c r="F1718" s="9">
        <v>-3</v>
      </c>
      <c r="G1718" s="9" t="s">
        <v>326</v>
      </c>
      <c r="H1718" s="18">
        <v>0.1</v>
      </c>
      <c r="I1718">
        <v>4.1674654807088984E-6</v>
      </c>
      <c r="J1718" s="18">
        <v>16.39</v>
      </c>
      <c r="K1718" s="18">
        <v>19.2</v>
      </c>
      <c r="L1718" s="18">
        <v>0.85364583333333344</v>
      </c>
      <c r="M1718" s="18">
        <v>21.91</v>
      </c>
      <c r="N1718" s="18">
        <v>1283.76</v>
      </c>
      <c r="O1718" s="18">
        <v>8.509999999999998</v>
      </c>
      <c r="P1718" s="18">
        <v>0.7829099307159354</v>
      </c>
      <c r="Q1718" s="8">
        <v>16.95</v>
      </c>
      <c r="R1718" s="8">
        <v>19.3</v>
      </c>
      <c r="S1718" s="8">
        <v>21.65</v>
      </c>
      <c r="T1718" s="8">
        <v>22.65</v>
      </c>
      <c r="U1718" s="8">
        <v>23.55</v>
      </c>
      <c r="V1718" s="8">
        <v>24.2</v>
      </c>
      <c r="W1718" s="8">
        <v>24.9</v>
      </c>
      <c r="X1718" s="38" t="s">
        <v>222</v>
      </c>
      <c r="Y1718" s="8">
        <v>153.19999999999999</v>
      </c>
      <c r="Z1718" s="8">
        <v>153.19999999999999</v>
      </c>
      <c r="AA1718">
        <v>13380.81</v>
      </c>
      <c r="AB1718">
        <v>62404.480000000003</v>
      </c>
      <c r="AC1718">
        <v>114444.44</v>
      </c>
      <c r="AD1718">
        <v>127907.55</v>
      </c>
      <c r="AE1718">
        <v>141875.23000000001</v>
      </c>
      <c r="AF1718" s="38">
        <v>11956.84</v>
      </c>
      <c r="AG1718" s="38">
        <v>13380.81</v>
      </c>
    </row>
    <row r="1719" spans="2:33" x14ac:dyDescent="0.25">
      <c r="B1719" s="25">
        <v>40557</v>
      </c>
      <c r="C1719" s="3">
        <v>1715</v>
      </c>
      <c r="D1719" s="10">
        <v>18</v>
      </c>
      <c r="E1719" s="9">
        <v>2</v>
      </c>
      <c r="F1719" s="9">
        <v>-2</v>
      </c>
      <c r="G1719" s="9" t="s">
        <v>326</v>
      </c>
      <c r="H1719" s="18">
        <v>0.1</v>
      </c>
      <c r="I1719">
        <v>4.1674654807088984E-6</v>
      </c>
      <c r="J1719" s="18">
        <v>15.46</v>
      </c>
      <c r="K1719" s="18">
        <v>18.37</v>
      </c>
      <c r="L1719" s="18">
        <v>0.84158954817637455</v>
      </c>
      <c r="M1719" s="18">
        <v>21.33</v>
      </c>
      <c r="N1719" s="18">
        <v>1293.24</v>
      </c>
      <c r="O1719" s="18">
        <v>8.9399999999999977</v>
      </c>
      <c r="P1719" s="18">
        <v>0.7831325301204819</v>
      </c>
      <c r="Q1719" s="8">
        <v>16.25</v>
      </c>
      <c r="R1719" s="8">
        <v>18.399999999999999</v>
      </c>
      <c r="S1719" s="8">
        <v>20.75</v>
      </c>
      <c r="T1719" s="8">
        <v>22</v>
      </c>
      <c r="U1719" s="8">
        <v>22.95</v>
      </c>
      <c r="V1719" s="8">
        <v>23.7</v>
      </c>
      <c r="W1719" s="8">
        <v>24.4</v>
      </c>
      <c r="X1719" s="38" t="s">
        <v>222</v>
      </c>
      <c r="Y1719" s="8">
        <v>148.45000000000002</v>
      </c>
      <c r="Z1719" s="8">
        <v>148.45000000000002</v>
      </c>
      <c r="AA1719">
        <v>12763.95</v>
      </c>
      <c r="AB1719">
        <v>59778.89</v>
      </c>
      <c r="AC1719">
        <v>111003.4</v>
      </c>
      <c r="AD1719">
        <v>124605.09</v>
      </c>
      <c r="AE1719">
        <v>138707.79999999999</v>
      </c>
      <c r="AF1719" s="38">
        <v>11405.58</v>
      </c>
      <c r="AG1719" s="38">
        <v>12763.95</v>
      </c>
    </row>
    <row r="1720" spans="2:33" x14ac:dyDescent="0.25">
      <c r="B1720" s="25">
        <v>40561</v>
      </c>
      <c r="C1720" s="3">
        <v>1716</v>
      </c>
      <c r="D1720" s="10">
        <v>18</v>
      </c>
      <c r="E1720" s="9">
        <v>1</v>
      </c>
      <c r="F1720" s="9">
        <v>-1</v>
      </c>
      <c r="G1720" s="9" t="s">
        <v>326</v>
      </c>
      <c r="H1720" s="18">
        <v>0.1</v>
      </c>
      <c r="I1720">
        <v>1.6669966130145042E-5</v>
      </c>
      <c r="J1720" s="18">
        <v>15.87</v>
      </c>
      <c r="K1720" s="18">
        <v>18.38</v>
      </c>
      <c r="L1720" s="18">
        <v>0.86343852013057676</v>
      </c>
      <c r="M1720" s="18">
        <v>21.29</v>
      </c>
      <c r="N1720" s="18">
        <v>1295.02</v>
      </c>
      <c r="O1720" s="18">
        <v>8.1300000000000008</v>
      </c>
      <c r="P1720" s="18">
        <v>0.78908188585607952</v>
      </c>
      <c r="Q1720" s="8">
        <v>15.9</v>
      </c>
      <c r="R1720" s="8">
        <v>17.850000000000001</v>
      </c>
      <c r="S1720" s="8">
        <v>20.149999999999999</v>
      </c>
      <c r="T1720" s="8">
        <v>21.55</v>
      </c>
      <c r="U1720" s="8">
        <v>22.5</v>
      </c>
      <c r="V1720" s="8">
        <v>23.2</v>
      </c>
      <c r="W1720" s="8">
        <v>24</v>
      </c>
      <c r="X1720" s="38" t="s">
        <v>222</v>
      </c>
      <c r="Y1720" s="8">
        <v>145.15</v>
      </c>
      <c r="Z1720" s="8">
        <v>145.15</v>
      </c>
      <c r="AA1720">
        <v>12387.9</v>
      </c>
      <c r="AB1720">
        <v>58048.45</v>
      </c>
      <c r="AC1720">
        <v>108685.36</v>
      </c>
      <c r="AD1720">
        <v>122158.3</v>
      </c>
      <c r="AE1720">
        <v>136064.18</v>
      </c>
      <c r="AF1720" s="38">
        <v>11069.36</v>
      </c>
      <c r="AG1720" s="38">
        <v>12387.9</v>
      </c>
    </row>
    <row r="1721" spans="2:33" x14ac:dyDescent="0.25">
      <c r="B1721" s="25">
        <v>40562</v>
      </c>
      <c r="C1721" s="3">
        <v>1717</v>
      </c>
      <c r="D1721" s="10">
        <v>20</v>
      </c>
      <c r="E1721" s="9">
        <v>20</v>
      </c>
      <c r="F1721" s="9">
        <v>0</v>
      </c>
      <c r="G1721" s="9" t="s">
        <v>327</v>
      </c>
      <c r="H1721" s="18">
        <v>0.1</v>
      </c>
      <c r="I1721">
        <v>4.3064085186728107E-6</v>
      </c>
      <c r="J1721" s="18">
        <v>17.309999999999999</v>
      </c>
      <c r="K1721" s="18">
        <v>19.64</v>
      </c>
      <c r="L1721" s="18">
        <v>0.88136456211812619</v>
      </c>
      <c r="M1721" s="18">
        <v>22.04</v>
      </c>
      <c r="N1721" s="18">
        <v>1281.92</v>
      </c>
      <c r="O1721" s="18">
        <v>7.6400000000000006</v>
      </c>
      <c r="P1721" s="18">
        <v>0.84459459459459463</v>
      </c>
      <c r="Q1721" s="8">
        <v>18.75</v>
      </c>
      <c r="R1721" s="8">
        <v>20.9</v>
      </c>
      <c r="S1721" s="8">
        <v>22.2</v>
      </c>
      <c r="T1721" s="8">
        <v>23.05</v>
      </c>
      <c r="U1721" s="8">
        <v>23.8</v>
      </c>
      <c r="V1721" s="8">
        <v>24.6</v>
      </c>
      <c r="W1721" s="8">
        <v>24.95</v>
      </c>
      <c r="X1721" s="38" t="s">
        <v>222</v>
      </c>
      <c r="Y1721" s="8">
        <v>158.24999999999997</v>
      </c>
      <c r="Z1721" s="8">
        <v>158.24999999999997</v>
      </c>
      <c r="AA1721">
        <v>13012.55</v>
      </c>
      <c r="AB1721">
        <v>60209.31</v>
      </c>
      <c r="AC1721">
        <v>111964.04</v>
      </c>
      <c r="AD1721">
        <v>125144.92</v>
      </c>
      <c r="AE1721">
        <v>139481.01</v>
      </c>
      <c r="AF1721" s="38">
        <v>11627.48</v>
      </c>
      <c r="AG1721" s="38">
        <v>13012.55</v>
      </c>
    </row>
    <row r="1722" spans="2:33" x14ac:dyDescent="0.25">
      <c r="B1722" s="25">
        <v>40563</v>
      </c>
      <c r="C1722" s="3">
        <v>1718</v>
      </c>
      <c r="D1722" s="10">
        <v>20</v>
      </c>
      <c r="E1722" s="9">
        <v>19</v>
      </c>
      <c r="F1722" s="9">
        <v>1</v>
      </c>
      <c r="G1722" s="9" t="s">
        <v>327</v>
      </c>
      <c r="H1722" s="18">
        <v>0.1</v>
      </c>
      <c r="I1722">
        <v>4.3064085186728107E-6</v>
      </c>
      <c r="J1722" s="18">
        <v>17.989999999999998</v>
      </c>
      <c r="K1722" s="18">
        <v>19.899999999999999</v>
      </c>
      <c r="L1722" s="18">
        <v>0.90402010050251258</v>
      </c>
      <c r="M1722" s="18">
        <v>22.15</v>
      </c>
      <c r="N1722" s="18">
        <v>1280.26</v>
      </c>
      <c r="O1722" s="18">
        <v>6.7600000000000016</v>
      </c>
      <c r="P1722" s="18">
        <v>0.84389140271493202</v>
      </c>
      <c r="Q1722" s="8">
        <v>18.649999999999999</v>
      </c>
      <c r="R1722" s="8">
        <v>20.85</v>
      </c>
      <c r="S1722" s="8">
        <v>22.1</v>
      </c>
      <c r="T1722" s="8">
        <v>22.95</v>
      </c>
      <c r="U1722" s="8">
        <v>23.75</v>
      </c>
      <c r="V1722" s="8">
        <v>24.4</v>
      </c>
      <c r="W1722" s="8">
        <v>24.75</v>
      </c>
      <c r="X1722" s="38" t="s">
        <v>222</v>
      </c>
      <c r="Y1722" s="8">
        <v>157.44999999999999</v>
      </c>
      <c r="Z1722" s="8">
        <v>157.44999999999999</v>
      </c>
      <c r="AA1722">
        <v>12945.33</v>
      </c>
      <c r="AB1722">
        <v>60058.79</v>
      </c>
      <c r="AC1722">
        <v>111461.14</v>
      </c>
      <c r="AD1722">
        <v>124616.96000000001</v>
      </c>
      <c r="AE1722">
        <v>138789.51999999999</v>
      </c>
      <c r="AF1722" s="38">
        <v>11567.36</v>
      </c>
      <c r="AG1722" s="38">
        <v>12945.33</v>
      </c>
    </row>
    <row r="1723" spans="2:33" x14ac:dyDescent="0.25">
      <c r="B1723" s="25">
        <v>40564</v>
      </c>
      <c r="C1723" s="3">
        <v>1719</v>
      </c>
      <c r="D1723" s="10">
        <v>20</v>
      </c>
      <c r="E1723" s="9">
        <v>18</v>
      </c>
      <c r="F1723" s="9">
        <v>2</v>
      </c>
      <c r="G1723" s="9" t="s">
        <v>327</v>
      </c>
      <c r="H1723" s="18">
        <v>0.1</v>
      </c>
      <c r="I1723">
        <v>4.3064085186728107E-6</v>
      </c>
      <c r="J1723" s="18">
        <v>18.47</v>
      </c>
      <c r="K1723" s="18">
        <v>19.97</v>
      </c>
      <c r="L1723" s="18">
        <v>0.92488733099649478</v>
      </c>
      <c r="M1723" s="18">
        <v>22.25</v>
      </c>
      <c r="N1723" s="18">
        <v>1283.3499999999999</v>
      </c>
      <c r="O1723" s="18">
        <v>6.2800000000000011</v>
      </c>
      <c r="P1723" s="18">
        <v>0.8490990990990992</v>
      </c>
      <c r="Q1723" s="8">
        <v>18.850000000000001</v>
      </c>
      <c r="R1723" s="8">
        <v>21</v>
      </c>
      <c r="S1723" s="8">
        <v>22.2</v>
      </c>
      <c r="T1723" s="8">
        <v>23</v>
      </c>
      <c r="U1723" s="8">
        <v>23.7</v>
      </c>
      <c r="V1723" s="8">
        <v>24.35</v>
      </c>
      <c r="W1723" s="8">
        <v>24.75</v>
      </c>
      <c r="X1723" s="38" t="s">
        <v>222</v>
      </c>
      <c r="Y1723" s="8">
        <v>157.85</v>
      </c>
      <c r="Z1723" s="8">
        <v>157.85</v>
      </c>
      <c r="AA1723">
        <v>13079.16</v>
      </c>
      <c r="AB1723">
        <v>60474.23</v>
      </c>
      <c r="AC1723">
        <v>111938.92</v>
      </c>
      <c r="AD1723">
        <v>124833.94</v>
      </c>
      <c r="AE1723">
        <v>138683.03</v>
      </c>
      <c r="AF1723" s="38">
        <v>11686.9</v>
      </c>
      <c r="AG1723" s="38">
        <v>13079.16</v>
      </c>
    </row>
    <row r="1724" spans="2:33" x14ac:dyDescent="0.25">
      <c r="B1724" s="25">
        <v>40567</v>
      </c>
      <c r="C1724" s="3">
        <v>1720</v>
      </c>
      <c r="D1724" s="10">
        <v>20</v>
      </c>
      <c r="E1724" s="9">
        <v>17</v>
      </c>
      <c r="F1724" s="9">
        <v>3</v>
      </c>
      <c r="G1724" s="9" t="s">
        <v>327</v>
      </c>
      <c r="H1724" s="18">
        <v>0.1</v>
      </c>
      <c r="I1724">
        <v>1.2919281191958731E-5</v>
      </c>
      <c r="J1724" s="18">
        <v>17.649999999999999</v>
      </c>
      <c r="K1724" s="18">
        <v>19.579999999999998</v>
      </c>
      <c r="L1724" s="18">
        <v>0.90143003064351379</v>
      </c>
      <c r="M1724" s="18">
        <v>21.98</v>
      </c>
      <c r="N1724" s="18">
        <v>1290.8399999999999</v>
      </c>
      <c r="O1724" s="18">
        <v>6.9000000000000021</v>
      </c>
      <c r="P1724" s="18">
        <v>0.84210526315789458</v>
      </c>
      <c r="Q1724" s="8">
        <v>18.399999999999999</v>
      </c>
      <c r="R1724" s="8">
        <v>20.55</v>
      </c>
      <c r="S1724" s="8">
        <v>21.85</v>
      </c>
      <c r="T1724" s="8">
        <v>22.65</v>
      </c>
      <c r="U1724" s="8">
        <v>23.4</v>
      </c>
      <c r="V1724" s="8">
        <v>24.15</v>
      </c>
      <c r="W1724" s="8">
        <v>24.55</v>
      </c>
      <c r="X1724" s="38" t="s">
        <v>222</v>
      </c>
      <c r="Y1724" s="8">
        <v>155.55000000000001</v>
      </c>
      <c r="Z1724" s="8">
        <v>155.55000000000001</v>
      </c>
      <c r="AA1724">
        <v>12772.35</v>
      </c>
      <c r="AB1724">
        <v>59232.98</v>
      </c>
      <c r="AC1724">
        <v>110185.05</v>
      </c>
      <c r="AD1724">
        <v>122985.06</v>
      </c>
      <c r="AE1724">
        <v>137075.56</v>
      </c>
      <c r="AF1724" s="38">
        <v>11412.6</v>
      </c>
      <c r="AG1724" s="38">
        <v>12772.35</v>
      </c>
    </row>
    <row r="1725" spans="2:33" x14ac:dyDescent="0.25">
      <c r="B1725" s="25">
        <v>40568</v>
      </c>
      <c r="C1725" s="3">
        <v>1721</v>
      </c>
      <c r="D1725" s="10">
        <v>20</v>
      </c>
      <c r="E1725" s="9">
        <v>16</v>
      </c>
      <c r="F1725" s="9">
        <v>4</v>
      </c>
      <c r="G1725" s="9" t="s">
        <v>327</v>
      </c>
      <c r="H1725" s="18">
        <v>0.1</v>
      </c>
      <c r="I1725">
        <v>4.3064085186728107E-6</v>
      </c>
      <c r="J1725" s="18">
        <v>17.59</v>
      </c>
      <c r="K1725" s="18">
        <v>19.34</v>
      </c>
      <c r="L1725" s="18">
        <v>0.90951396070320578</v>
      </c>
      <c r="M1725" s="18">
        <v>21.82</v>
      </c>
      <c r="N1725" s="18">
        <v>1291.18</v>
      </c>
      <c r="O1725" s="18">
        <v>6.8099999999999987</v>
      </c>
      <c r="P1725" s="18">
        <v>0.84259259259259256</v>
      </c>
      <c r="Q1725" s="8">
        <v>18.2</v>
      </c>
      <c r="R1725" s="8">
        <v>20.350000000000001</v>
      </c>
      <c r="S1725" s="8">
        <v>21.6</v>
      </c>
      <c r="T1725" s="8">
        <v>22.45</v>
      </c>
      <c r="U1725" s="8">
        <v>23.25</v>
      </c>
      <c r="V1725" s="8">
        <v>23.95</v>
      </c>
      <c r="W1725" s="8">
        <v>24.4</v>
      </c>
      <c r="X1725" s="38" t="s">
        <v>222</v>
      </c>
      <c r="Y1725" s="8">
        <v>154.19999999999999</v>
      </c>
      <c r="Z1725" s="8">
        <v>154.19999999999999</v>
      </c>
      <c r="AA1725">
        <v>12636.75</v>
      </c>
      <c r="AB1725">
        <v>58635.5</v>
      </c>
      <c r="AC1725">
        <v>108984.05</v>
      </c>
      <c r="AD1725">
        <v>121960.71</v>
      </c>
      <c r="AE1725">
        <v>136027.4</v>
      </c>
      <c r="AF1725" s="38">
        <v>11291.38</v>
      </c>
      <c r="AG1725" s="38">
        <v>12636.75</v>
      </c>
    </row>
    <row r="1726" spans="2:33" x14ac:dyDescent="0.25">
      <c r="B1726" s="25">
        <v>40569</v>
      </c>
      <c r="C1726" s="3">
        <v>1722</v>
      </c>
      <c r="D1726" s="10">
        <v>20</v>
      </c>
      <c r="E1726" s="9">
        <v>15</v>
      </c>
      <c r="F1726" s="9">
        <v>5</v>
      </c>
      <c r="G1726" s="9" t="s">
        <v>327</v>
      </c>
      <c r="H1726" s="18">
        <v>0.1</v>
      </c>
      <c r="I1726">
        <v>4.3064085186728107E-6</v>
      </c>
      <c r="J1726" s="18">
        <v>16.64</v>
      </c>
      <c r="K1726" s="18">
        <v>18.82</v>
      </c>
      <c r="L1726" s="18">
        <v>0.88416578108395327</v>
      </c>
      <c r="M1726" s="18">
        <v>21.24</v>
      </c>
      <c r="N1726" s="18">
        <v>1296.6300000000001</v>
      </c>
      <c r="O1726" s="18">
        <v>7.16</v>
      </c>
      <c r="P1726" s="18">
        <v>0.83571428571428574</v>
      </c>
      <c r="Q1726" s="8">
        <v>17.55</v>
      </c>
      <c r="R1726" s="8">
        <v>19.75</v>
      </c>
      <c r="S1726" s="8">
        <v>21</v>
      </c>
      <c r="T1726" s="8">
        <v>21.85</v>
      </c>
      <c r="U1726" s="8">
        <v>22.6</v>
      </c>
      <c r="V1726" s="8">
        <v>23.4</v>
      </c>
      <c r="W1726" s="8">
        <v>23.8</v>
      </c>
      <c r="X1726" s="38" t="s">
        <v>222</v>
      </c>
      <c r="Y1726" s="8">
        <v>149.95000000000002</v>
      </c>
      <c r="Z1726" s="8">
        <v>149.95000000000002</v>
      </c>
      <c r="AA1726">
        <v>12206.87</v>
      </c>
      <c r="AB1726">
        <v>56933.09</v>
      </c>
      <c r="AC1726">
        <v>105986.68</v>
      </c>
      <c r="AD1726">
        <v>118663.18</v>
      </c>
      <c r="AE1726">
        <v>132537</v>
      </c>
      <c r="AF1726" s="38">
        <v>10907.22</v>
      </c>
      <c r="AG1726" s="38">
        <v>12206.87</v>
      </c>
    </row>
    <row r="1727" spans="2:33" x14ac:dyDescent="0.25">
      <c r="B1727" s="25">
        <v>40570</v>
      </c>
      <c r="C1727" s="3">
        <v>1723</v>
      </c>
      <c r="D1727" s="10">
        <v>20</v>
      </c>
      <c r="E1727" s="9">
        <v>14</v>
      </c>
      <c r="F1727" s="9">
        <v>6</v>
      </c>
      <c r="G1727" s="9" t="s">
        <v>327</v>
      </c>
      <c r="H1727" s="18">
        <v>0.1</v>
      </c>
      <c r="I1727">
        <v>4.3064085186728107E-6</v>
      </c>
      <c r="J1727" s="18">
        <v>16.149999999999999</v>
      </c>
      <c r="K1727" s="18">
        <v>18.48</v>
      </c>
      <c r="L1727" s="18">
        <v>0.87391774891774887</v>
      </c>
      <c r="M1727" s="18">
        <v>20.83</v>
      </c>
      <c r="N1727" s="18">
        <v>1299.54</v>
      </c>
      <c r="O1727" s="18">
        <v>7.3500000000000014</v>
      </c>
      <c r="P1727" s="18">
        <v>0.83333333333333337</v>
      </c>
      <c r="Q1727" s="8">
        <v>17.25</v>
      </c>
      <c r="R1727" s="8">
        <v>19.399999999999999</v>
      </c>
      <c r="S1727" s="8">
        <v>20.7</v>
      </c>
      <c r="T1727" s="8">
        <v>21.55</v>
      </c>
      <c r="U1727" s="8">
        <v>22.3</v>
      </c>
      <c r="V1727" s="8">
        <v>23.15</v>
      </c>
      <c r="W1727" s="8">
        <v>23.5</v>
      </c>
      <c r="X1727" s="38" t="s">
        <v>222</v>
      </c>
      <c r="Y1727" s="8">
        <v>147.85</v>
      </c>
      <c r="Z1727" s="8">
        <v>147.85</v>
      </c>
      <c r="AA1727">
        <v>11995.77</v>
      </c>
      <c r="AB1727">
        <v>55985.63</v>
      </c>
      <c r="AC1727">
        <v>104491.21</v>
      </c>
      <c r="AD1727">
        <v>117051.05</v>
      </c>
      <c r="AE1727">
        <v>130891.39</v>
      </c>
      <c r="AF1727" s="38">
        <v>10718.54</v>
      </c>
      <c r="AG1727" s="38">
        <v>11995.77</v>
      </c>
    </row>
    <row r="1728" spans="2:33" x14ac:dyDescent="0.25">
      <c r="B1728" s="25">
        <v>40571</v>
      </c>
      <c r="C1728" s="3">
        <v>1724</v>
      </c>
      <c r="D1728" s="10">
        <v>20</v>
      </c>
      <c r="E1728" s="9">
        <v>13</v>
      </c>
      <c r="F1728" s="9">
        <v>7</v>
      </c>
      <c r="G1728" s="9" t="s">
        <v>327</v>
      </c>
      <c r="H1728" s="18">
        <v>0.1</v>
      </c>
      <c r="I1728">
        <v>4.3064085186728107E-6</v>
      </c>
      <c r="J1728" s="18">
        <v>20.04</v>
      </c>
      <c r="K1728" s="18">
        <v>20.59</v>
      </c>
      <c r="L1728" s="18">
        <v>0.97328800388538117</v>
      </c>
      <c r="M1728" s="18">
        <v>22.34</v>
      </c>
      <c r="N1728" s="18">
        <v>1276.3399999999999</v>
      </c>
      <c r="O1728" s="18">
        <v>4.2600000000000016</v>
      </c>
      <c r="P1728" s="18">
        <v>0.89195402298850568</v>
      </c>
      <c r="Q1728" s="8">
        <v>19.399999999999999</v>
      </c>
      <c r="R1728" s="8">
        <v>20.65</v>
      </c>
      <c r="S1728" s="8">
        <v>21.75</v>
      </c>
      <c r="T1728" s="8">
        <v>22.6</v>
      </c>
      <c r="U1728" s="8">
        <v>23.2</v>
      </c>
      <c r="V1728" s="8">
        <v>23.9</v>
      </c>
      <c r="W1728" s="8">
        <v>24.3</v>
      </c>
      <c r="X1728" s="38" t="s">
        <v>222</v>
      </c>
      <c r="Y1728" s="8">
        <v>155.80000000000001</v>
      </c>
      <c r="Z1728" s="8">
        <v>155.80000000000001</v>
      </c>
      <c r="AA1728">
        <v>13218.55</v>
      </c>
      <c r="AB1728">
        <v>59313.15</v>
      </c>
      <c r="AC1728">
        <v>109716.84</v>
      </c>
      <c r="AD1728">
        <v>122404.38</v>
      </c>
      <c r="AE1728">
        <v>135944.28</v>
      </c>
      <c r="AF1728" s="38">
        <v>11811.08</v>
      </c>
      <c r="AG1728" s="38">
        <v>13218.55</v>
      </c>
    </row>
    <row r="1729" spans="2:33" x14ac:dyDescent="0.25">
      <c r="B1729" s="25">
        <v>40574</v>
      </c>
      <c r="C1729" s="3">
        <v>1725</v>
      </c>
      <c r="D1729" s="10">
        <v>20</v>
      </c>
      <c r="E1729" s="9">
        <v>12</v>
      </c>
      <c r="F1729" s="9">
        <v>8</v>
      </c>
      <c r="G1729" s="9" t="s">
        <v>327</v>
      </c>
      <c r="H1729" s="18">
        <v>0.1</v>
      </c>
      <c r="I1729">
        <v>1.2919281191958731E-5</v>
      </c>
      <c r="J1729" s="18">
        <v>19.53</v>
      </c>
      <c r="K1729" s="18">
        <v>20.149999999999999</v>
      </c>
      <c r="L1729" s="18">
        <v>0.96923076923076934</v>
      </c>
      <c r="M1729" s="18">
        <v>21.88</v>
      </c>
      <c r="N1729" s="18">
        <v>1286.1199999999999</v>
      </c>
      <c r="O1729" s="18">
        <v>4.4199999999999982</v>
      </c>
      <c r="P1729" s="18">
        <v>0.88837209302325593</v>
      </c>
      <c r="Q1729" s="8">
        <v>19.100000000000001</v>
      </c>
      <c r="R1729" s="8">
        <v>20.45</v>
      </c>
      <c r="S1729" s="8">
        <v>21.5</v>
      </c>
      <c r="T1729" s="8">
        <v>22.2</v>
      </c>
      <c r="U1729" s="8">
        <v>22.75</v>
      </c>
      <c r="V1729" s="8">
        <v>23.5</v>
      </c>
      <c r="W1729" s="8">
        <v>23.95</v>
      </c>
      <c r="X1729" s="38" t="s">
        <v>222</v>
      </c>
      <c r="Y1729" s="8">
        <v>153.44999999999999</v>
      </c>
      <c r="Z1729" s="8">
        <v>153.44999999999999</v>
      </c>
      <c r="AA1729">
        <v>13046.02</v>
      </c>
      <c r="AB1729">
        <v>58695.19</v>
      </c>
      <c r="AC1729">
        <v>108178.55</v>
      </c>
      <c r="AD1729">
        <v>120155.09</v>
      </c>
      <c r="AE1729">
        <v>133570.20000000001</v>
      </c>
      <c r="AF1729" s="38">
        <v>11656.76</v>
      </c>
      <c r="AG1729" s="38">
        <v>13046.02</v>
      </c>
    </row>
    <row r="1730" spans="2:33" x14ac:dyDescent="0.25">
      <c r="B1730" s="25">
        <v>40575</v>
      </c>
      <c r="C1730" s="3">
        <v>1726</v>
      </c>
      <c r="D1730" s="10">
        <v>20</v>
      </c>
      <c r="E1730" s="9">
        <v>11</v>
      </c>
      <c r="F1730" s="9">
        <v>9</v>
      </c>
      <c r="G1730" s="9" t="s">
        <v>327</v>
      </c>
      <c r="H1730" s="18">
        <v>0.1</v>
      </c>
      <c r="I1730">
        <v>4.1674654807088984E-6</v>
      </c>
      <c r="J1730" s="18">
        <v>17.63</v>
      </c>
      <c r="K1730" s="18">
        <v>18.97</v>
      </c>
      <c r="L1730" s="18">
        <v>0.92936215076436479</v>
      </c>
      <c r="M1730" s="18">
        <v>21.1</v>
      </c>
      <c r="N1730" s="18">
        <v>1307.5899999999999</v>
      </c>
      <c r="O1730" s="18">
        <v>5.4700000000000024</v>
      </c>
      <c r="P1730" s="18">
        <v>0.87135922330097082</v>
      </c>
      <c r="Q1730" s="8">
        <v>17.95</v>
      </c>
      <c r="R1730" s="8">
        <v>19.600000000000001</v>
      </c>
      <c r="S1730" s="8">
        <v>20.6</v>
      </c>
      <c r="T1730" s="8">
        <v>21.35</v>
      </c>
      <c r="U1730" s="8">
        <v>21.95</v>
      </c>
      <c r="V1730" s="8">
        <v>22.75</v>
      </c>
      <c r="W1730" s="8">
        <v>23.1</v>
      </c>
      <c r="X1730" s="38" t="s">
        <v>222</v>
      </c>
      <c r="Y1730" s="8">
        <v>147.30000000000001</v>
      </c>
      <c r="Z1730" s="8">
        <v>147.30000000000001</v>
      </c>
      <c r="AA1730">
        <v>12374.16</v>
      </c>
      <c r="AB1730">
        <v>56247.76</v>
      </c>
      <c r="AC1730">
        <v>103827.56</v>
      </c>
      <c r="AD1730">
        <v>115726.22</v>
      </c>
      <c r="AE1730">
        <v>128940.77</v>
      </c>
      <c r="AF1730" s="38">
        <v>11056.4</v>
      </c>
      <c r="AG1730" s="38">
        <v>12374.16</v>
      </c>
    </row>
    <row r="1731" spans="2:33" x14ac:dyDescent="0.25">
      <c r="B1731" s="25">
        <v>40576</v>
      </c>
      <c r="C1731" s="3">
        <v>1727</v>
      </c>
      <c r="D1731" s="10">
        <v>20</v>
      </c>
      <c r="E1731" s="9">
        <v>10</v>
      </c>
      <c r="F1731" s="9">
        <v>10</v>
      </c>
      <c r="G1731" s="9" t="s">
        <v>327</v>
      </c>
      <c r="H1731" s="18">
        <v>0.1</v>
      </c>
      <c r="I1731">
        <v>4.1674654807088984E-6</v>
      </c>
      <c r="J1731" s="18">
        <v>17.3</v>
      </c>
      <c r="K1731" s="18">
        <v>19.09</v>
      </c>
      <c r="L1731" s="18">
        <v>0.9062336301728654</v>
      </c>
      <c r="M1731" s="18">
        <v>21.22</v>
      </c>
      <c r="N1731" s="18">
        <v>1304.03</v>
      </c>
      <c r="O1731" s="18">
        <v>5.75</v>
      </c>
      <c r="P1731" s="18">
        <v>0.87834549878345503</v>
      </c>
      <c r="Q1731" s="8">
        <v>18.05</v>
      </c>
      <c r="R1731" s="8">
        <v>19.55</v>
      </c>
      <c r="S1731" s="8">
        <v>20.55</v>
      </c>
      <c r="T1731" s="8">
        <v>21.3</v>
      </c>
      <c r="U1731" s="8">
        <v>21.95</v>
      </c>
      <c r="V1731" s="8">
        <v>22.7</v>
      </c>
      <c r="W1731" s="8">
        <v>23.05</v>
      </c>
      <c r="X1731" s="38" t="s">
        <v>222</v>
      </c>
      <c r="Y1731" s="8">
        <v>147.15</v>
      </c>
      <c r="Z1731" s="8">
        <v>147.15</v>
      </c>
      <c r="AA1731">
        <v>12390.69</v>
      </c>
      <c r="AB1731">
        <v>56108.07</v>
      </c>
      <c r="AC1731">
        <v>103580.49</v>
      </c>
      <c r="AD1731">
        <v>115593.07</v>
      </c>
      <c r="AE1731">
        <v>128748.64</v>
      </c>
      <c r="AF1731" s="38">
        <v>11071.12</v>
      </c>
      <c r="AG1731" s="38">
        <v>12390.69</v>
      </c>
    </row>
    <row r="1732" spans="2:33" x14ac:dyDescent="0.25">
      <c r="B1732" s="25">
        <v>40577</v>
      </c>
      <c r="C1732" s="3">
        <v>1728</v>
      </c>
      <c r="D1732" s="10">
        <v>20</v>
      </c>
      <c r="E1732" s="9">
        <v>9</v>
      </c>
      <c r="F1732" s="9">
        <v>11</v>
      </c>
      <c r="G1732" s="9" t="s">
        <v>327</v>
      </c>
      <c r="H1732" s="18">
        <v>0.1</v>
      </c>
      <c r="I1732">
        <v>4.1674654807088984E-6</v>
      </c>
      <c r="J1732" s="18">
        <v>16.690000000000001</v>
      </c>
      <c r="K1732" s="18">
        <v>18.920000000000002</v>
      </c>
      <c r="L1732" s="18">
        <v>0.88213530655391115</v>
      </c>
      <c r="M1732" s="18">
        <v>21</v>
      </c>
      <c r="N1732" s="18">
        <v>1307.0999999999999</v>
      </c>
      <c r="O1732" s="18">
        <v>6.3099999999999987</v>
      </c>
      <c r="P1732" s="18">
        <v>0.86552567237163813</v>
      </c>
      <c r="Q1732" s="8">
        <v>17.7</v>
      </c>
      <c r="R1732" s="8">
        <v>19.350000000000001</v>
      </c>
      <c r="S1732" s="8">
        <v>20.45</v>
      </c>
      <c r="T1732" s="8">
        <v>21.2</v>
      </c>
      <c r="U1732" s="8">
        <v>21.8</v>
      </c>
      <c r="V1732" s="8">
        <v>22.6</v>
      </c>
      <c r="W1732" s="8">
        <v>23</v>
      </c>
      <c r="X1732" s="38" t="s">
        <v>222</v>
      </c>
      <c r="Y1732" s="8">
        <v>146.1</v>
      </c>
      <c r="Z1732" s="8">
        <v>146.1</v>
      </c>
      <c r="AA1732">
        <v>12215.14</v>
      </c>
      <c r="AB1732">
        <v>55703.54</v>
      </c>
      <c r="AC1732">
        <v>103086.8</v>
      </c>
      <c r="AD1732">
        <v>114913.04</v>
      </c>
      <c r="AE1732">
        <v>128128.64</v>
      </c>
      <c r="AF1732" s="38">
        <v>10914.22</v>
      </c>
      <c r="AG1732" s="38">
        <v>12215.14</v>
      </c>
    </row>
    <row r="1733" spans="2:33" x14ac:dyDescent="0.25">
      <c r="B1733" s="25">
        <v>40578</v>
      </c>
      <c r="C1733" s="3">
        <v>1729</v>
      </c>
      <c r="D1733" s="10">
        <v>20</v>
      </c>
      <c r="E1733" s="9">
        <v>8</v>
      </c>
      <c r="F1733" s="9">
        <v>-8</v>
      </c>
      <c r="G1733" s="9" t="s">
        <v>327</v>
      </c>
      <c r="H1733" s="18">
        <v>0.1</v>
      </c>
      <c r="I1733">
        <v>4.1674654807088984E-6</v>
      </c>
      <c r="J1733" s="18">
        <v>15.93</v>
      </c>
      <c r="K1733" s="18">
        <v>18.329999999999998</v>
      </c>
      <c r="L1733" s="18">
        <v>0.8690671031096564</v>
      </c>
      <c r="M1733" s="18">
        <v>20.6</v>
      </c>
      <c r="N1733" s="18">
        <v>1310.87</v>
      </c>
      <c r="O1733" s="18">
        <v>6.82</v>
      </c>
      <c r="P1733" s="18">
        <v>0.86034912718204481</v>
      </c>
      <c r="Q1733" s="8">
        <v>17.25</v>
      </c>
      <c r="R1733" s="8">
        <v>18.850000000000001</v>
      </c>
      <c r="S1733" s="8">
        <v>20.05</v>
      </c>
      <c r="T1733" s="8">
        <v>20.8</v>
      </c>
      <c r="U1733" s="8">
        <v>21.45</v>
      </c>
      <c r="V1733" s="8">
        <v>22.3</v>
      </c>
      <c r="W1733" s="8">
        <v>22.75</v>
      </c>
      <c r="X1733" s="38" t="s">
        <v>222</v>
      </c>
      <c r="Y1733" s="8">
        <v>143.44999999999999</v>
      </c>
      <c r="Z1733" s="8">
        <v>143.44999999999999</v>
      </c>
      <c r="AA1733">
        <v>11901.48</v>
      </c>
      <c r="AB1733">
        <v>54478.91</v>
      </c>
      <c r="AC1733">
        <v>101114.28</v>
      </c>
      <c r="AD1733">
        <v>112941.45</v>
      </c>
      <c r="AE1733">
        <v>126284.49</v>
      </c>
      <c r="AF1733" s="38">
        <v>10633.92</v>
      </c>
      <c r="AG1733" s="38">
        <v>11901.48</v>
      </c>
    </row>
    <row r="1734" spans="2:33" x14ac:dyDescent="0.25">
      <c r="B1734" s="25">
        <v>40581</v>
      </c>
      <c r="C1734" s="3">
        <v>1730</v>
      </c>
      <c r="D1734" s="10">
        <v>20</v>
      </c>
      <c r="E1734" s="9">
        <v>7</v>
      </c>
      <c r="F1734" s="9">
        <v>-7</v>
      </c>
      <c r="G1734" s="9" t="s">
        <v>327</v>
      </c>
      <c r="H1734" s="18">
        <v>0.1</v>
      </c>
      <c r="I1734">
        <v>1.2502448545781419E-5</v>
      </c>
      <c r="J1734" s="18">
        <v>16.28</v>
      </c>
      <c r="K1734" s="18">
        <v>18.260000000000002</v>
      </c>
      <c r="L1734" s="18">
        <v>0.89156626506024095</v>
      </c>
      <c r="M1734" s="18">
        <v>20.36</v>
      </c>
      <c r="N1734" s="18">
        <v>1319.05</v>
      </c>
      <c r="O1734" s="18">
        <v>6.2199999999999989</v>
      </c>
      <c r="P1734" s="18">
        <v>0.86479591836734682</v>
      </c>
      <c r="Q1734" s="8">
        <v>16.95</v>
      </c>
      <c r="R1734" s="8">
        <v>18.45</v>
      </c>
      <c r="S1734" s="8">
        <v>19.600000000000001</v>
      </c>
      <c r="T1734" s="8">
        <v>20.399999999999999</v>
      </c>
      <c r="U1734" s="8">
        <v>21.15</v>
      </c>
      <c r="V1734" s="8">
        <v>21.95</v>
      </c>
      <c r="W1734" s="8">
        <v>22.5</v>
      </c>
      <c r="X1734" s="38" t="s">
        <v>222</v>
      </c>
      <c r="Y1734" s="8">
        <v>141</v>
      </c>
      <c r="Z1734" s="8">
        <v>141</v>
      </c>
      <c r="AA1734">
        <v>11664.12</v>
      </c>
      <c r="AB1734">
        <v>53279.28</v>
      </c>
      <c r="AC1734">
        <v>99060.03</v>
      </c>
      <c r="AD1734">
        <v>111160.07</v>
      </c>
      <c r="AE1734">
        <v>124458.5</v>
      </c>
      <c r="AF1734" s="38">
        <v>10421.709999999999</v>
      </c>
      <c r="AG1734" s="38">
        <v>11664.12</v>
      </c>
    </row>
    <row r="1735" spans="2:33" x14ac:dyDescent="0.25">
      <c r="B1735" s="25">
        <v>40582</v>
      </c>
      <c r="C1735" s="3">
        <v>1731</v>
      </c>
      <c r="D1735" s="10">
        <v>20</v>
      </c>
      <c r="E1735" s="9">
        <v>6</v>
      </c>
      <c r="F1735" s="9">
        <v>-6</v>
      </c>
      <c r="G1735" s="9" t="s">
        <v>327</v>
      </c>
      <c r="H1735" s="18">
        <v>0.1</v>
      </c>
      <c r="I1735">
        <v>4.1674654807088984E-6</v>
      </c>
      <c r="J1735" s="18">
        <v>15.81</v>
      </c>
      <c r="K1735" s="18">
        <v>17.850000000000001</v>
      </c>
      <c r="L1735" s="18">
        <v>0.88571428571428568</v>
      </c>
      <c r="M1735" s="18">
        <v>20.079999999999998</v>
      </c>
      <c r="N1735" s="18">
        <v>1324.57</v>
      </c>
      <c r="O1735" s="18">
        <v>6.3399999999999981</v>
      </c>
      <c r="P1735" s="18">
        <v>0.87080103359173122</v>
      </c>
      <c r="Q1735" s="8">
        <v>16.850000000000001</v>
      </c>
      <c r="R1735" s="8">
        <v>18.2</v>
      </c>
      <c r="S1735" s="8">
        <v>19.350000000000001</v>
      </c>
      <c r="T1735" s="8">
        <v>20.05</v>
      </c>
      <c r="U1735" s="8">
        <v>20.85</v>
      </c>
      <c r="V1735" s="8">
        <v>21.65</v>
      </c>
      <c r="W1735" s="8">
        <v>22.15</v>
      </c>
      <c r="X1735" s="38" t="s">
        <v>222</v>
      </c>
      <c r="Y1735" s="8">
        <v>139.10000000000002</v>
      </c>
      <c r="Z1735" s="8">
        <v>139.10000000000002</v>
      </c>
      <c r="AA1735">
        <v>11531.33</v>
      </c>
      <c r="AB1735">
        <v>52587.74</v>
      </c>
      <c r="AC1735">
        <v>97488.06</v>
      </c>
      <c r="AD1735">
        <v>109487.16</v>
      </c>
      <c r="AE1735">
        <v>122639.17</v>
      </c>
      <c r="AF1735" s="38">
        <v>10303.02</v>
      </c>
      <c r="AG1735" s="38">
        <v>11531.33</v>
      </c>
    </row>
    <row r="1736" spans="2:33" x14ac:dyDescent="0.25">
      <c r="B1736" s="25">
        <v>40583</v>
      </c>
      <c r="C1736" s="3">
        <v>1732</v>
      </c>
      <c r="D1736" s="10">
        <v>20</v>
      </c>
      <c r="E1736" s="9">
        <v>5</v>
      </c>
      <c r="F1736" s="9">
        <v>-5</v>
      </c>
      <c r="G1736" s="9" t="s">
        <v>327</v>
      </c>
      <c r="H1736" s="18">
        <v>0.1</v>
      </c>
      <c r="I1736">
        <v>4.1674654807088984E-6</v>
      </c>
      <c r="J1736" s="18">
        <v>15.87</v>
      </c>
      <c r="K1736" s="18">
        <v>17.86</v>
      </c>
      <c r="L1736" s="18">
        <v>0.8885778275475924</v>
      </c>
      <c r="M1736" s="18">
        <v>20.09</v>
      </c>
      <c r="N1736" s="18">
        <v>1320.88</v>
      </c>
      <c r="O1736" s="18">
        <v>6.2300000000000022</v>
      </c>
      <c r="P1736" s="18">
        <v>0.87305699481865284</v>
      </c>
      <c r="Q1736" s="8">
        <v>16.850000000000001</v>
      </c>
      <c r="R1736" s="8">
        <v>18.25</v>
      </c>
      <c r="S1736" s="8">
        <v>19.3</v>
      </c>
      <c r="T1736" s="8">
        <v>20.05</v>
      </c>
      <c r="U1736" s="8">
        <v>20.8</v>
      </c>
      <c r="V1736" s="8">
        <v>21.6</v>
      </c>
      <c r="W1736" s="8">
        <v>22.1</v>
      </c>
      <c r="X1736" s="38" t="s">
        <v>222</v>
      </c>
      <c r="Y1736" s="8">
        <v>138.94999999999999</v>
      </c>
      <c r="Z1736" s="8">
        <v>138.94999999999999</v>
      </c>
      <c r="AA1736">
        <v>11555.59</v>
      </c>
      <c r="AB1736">
        <v>52518.99</v>
      </c>
      <c r="AC1736">
        <v>97427.15</v>
      </c>
      <c r="AD1736">
        <v>109288.79</v>
      </c>
      <c r="AE1736">
        <v>122376.71</v>
      </c>
      <c r="AF1736" s="38">
        <v>10324.65</v>
      </c>
      <c r="AG1736" s="38">
        <v>11555.59</v>
      </c>
    </row>
    <row r="1737" spans="2:33" x14ac:dyDescent="0.25">
      <c r="B1737" s="25">
        <v>40584</v>
      </c>
      <c r="C1737" s="3">
        <v>1733</v>
      </c>
      <c r="D1737" s="10">
        <v>20</v>
      </c>
      <c r="E1737" s="9">
        <v>4</v>
      </c>
      <c r="F1737" s="9">
        <v>-4</v>
      </c>
      <c r="G1737" s="9" t="s">
        <v>327</v>
      </c>
      <c r="H1737" s="18">
        <v>0.1</v>
      </c>
      <c r="I1737">
        <v>4.1674654807088984E-6</v>
      </c>
      <c r="J1737" s="18">
        <v>16.09</v>
      </c>
      <c r="K1737" s="18">
        <v>18.100000000000001</v>
      </c>
      <c r="L1737" s="18">
        <v>0.88895027624309386</v>
      </c>
      <c r="M1737" s="18">
        <v>20.16</v>
      </c>
      <c r="N1737" s="18">
        <v>1321.87</v>
      </c>
      <c r="O1737" s="18">
        <v>5.66</v>
      </c>
      <c r="P1737" s="18">
        <v>0.87564766839378227</v>
      </c>
      <c r="Q1737" s="8">
        <v>16.899999999999999</v>
      </c>
      <c r="R1737" s="8">
        <v>18.3</v>
      </c>
      <c r="S1737" s="8">
        <v>19.3</v>
      </c>
      <c r="T1737" s="8">
        <v>19.95</v>
      </c>
      <c r="U1737" s="8">
        <v>20.6</v>
      </c>
      <c r="V1737" s="8">
        <v>21.3</v>
      </c>
      <c r="W1737" s="8">
        <v>21.75</v>
      </c>
      <c r="X1737" s="38" t="s">
        <v>222</v>
      </c>
      <c r="Y1737" s="8">
        <v>138.10000000000002</v>
      </c>
      <c r="Z1737" s="8">
        <v>138.10000000000002</v>
      </c>
      <c r="AA1737">
        <v>11587.79</v>
      </c>
      <c r="AB1737">
        <v>52546.720000000001</v>
      </c>
      <c r="AC1737">
        <v>97035.89</v>
      </c>
      <c r="AD1737">
        <v>108336.61</v>
      </c>
      <c r="AE1737">
        <v>120849.66</v>
      </c>
      <c r="AF1737" s="38">
        <v>10353.379999999999</v>
      </c>
      <c r="AG1737" s="38">
        <v>11587.79</v>
      </c>
    </row>
    <row r="1738" spans="2:33" x14ac:dyDescent="0.25">
      <c r="B1738" s="25">
        <v>40585</v>
      </c>
      <c r="C1738" s="3">
        <v>1734</v>
      </c>
      <c r="D1738" s="10">
        <v>20</v>
      </c>
      <c r="E1738" s="9">
        <v>3</v>
      </c>
      <c r="F1738" s="9">
        <v>-3</v>
      </c>
      <c r="G1738" s="9" t="s">
        <v>327</v>
      </c>
      <c r="H1738" s="18">
        <v>0.1</v>
      </c>
      <c r="I1738">
        <v>4.1674654807088984E-6</v>
      </c>
      <c r="J1738" s="18">
        <v>15.69</v>
      </c>
      <c r="K1738" s="18">
        <v>17.86</v>
      </c>
      <c r="L1738" s="18">
        <v>0.87849944008958569</v>
      </c>
      <c r="M1738" s="18">
        <v>19.850000000000001</v>
      </c>
      <c r="N1738" s="18">
        <v>1329.15</v>
      </c>
      <c r="O1738" s="18">
        <v>5.8600000000000012</v>
      </c>
      <c r="P1738" s="18">
        <v>0.8668407310704962</v>
      </c>
      <c r="Q1738" s="8">
        <v>16.600000000000001</v>
      </c>
      <c r="R1738" s="8">
        <v>18.05</v>
      </c>
      <c r="S1738" s="8">
        <v>19.149999999999999</v>
      </c>
      <c r="T1738" s="8">
        <v>19.850000000000001</v>
      </c>
      <c r="U1738" s="8">
        <v>20.45</v>
      </c>
      <c r="V1738" s="8">
        <v>21.15</v>
      </c>
      <c r="W1738" s="8">
        <v>21.55</v>
      </c>
      <c r="X1738" s="38" t="s">
        <v>222</v>
      </c>
      <c r="Y1738" s="8">
        <v>136.80000000000001</v>
      </c>
      <c r="Z1738" s="8">
        <v>136.80000000000001</v>
      </c>
      <c r="AA1738">
        <v>11422.89</v>
      </c>
      <c r="AB1738">
        <v>52094.19</v>
      </c>
      <c r="AC1738">
        <v>96510.85</v>
      </c>
      <c r="AD1738">
        <v>107584.08</v>
      </c>
      <c r="AE1738">
        <v>119925.39</v>
      </c>
      <c r="AF1738" s="38">
        <v>10206.01</v>
      </c>
      <c r="AG1738" s="38">
        <v>11422.89</v>
      </c>
    </row>
    <row r="1739" spans="2:33" x14ac:dyDescent="0.25">
      <c r="B1739" s="25">
        <v>40588</v>
      </c>
      <c r="C1739" s="3">
        <v>1735</v>
      </c>
      <c r="D1739" s="10">
        <v>20</v>
      </c>
      <c r="E1739" s="9">
        <v>2</v>
      </c>
      <c r="F1739" s="9">
        <v>-2</v>
      </c>
      <c r="G1739" s="9" t="s">
        <v>327</v>
      </c>
      <c r="H1739" s="18">
        <v>0.1</v>
      </c>
      <c r="I1739">
        <v>1.2502448545781419E-5</v>
      </c>
      <c r="J1739" s="18">
        <v>15.95</v>
      </c>
      <c r="K1739" s="18">
        <v>17.940000000000001</v>
      </c>
      <c r="L1739" s="18">
        <v>0.88907469342251944</v>
      </c>
      <c r="M1739" s="18">
        <v>20.03</v>
      </c>
      <c r="N1739" s="18">
        <v>1332.32</v>
      </c>
      <c r="O1739" s="18">
        <v>5.5500000000000007</v>
      </c>
      <c r="P1739" s="18">
        <v>0.86807387862796836</v>
      </c>
      <c r="Q1739" s="8">
        <v>16.45</v>
      </c>
      <c r="R1739" s="8">
        <v>17.850000000000001</v>
      </c>
      <c r="S1739" s="8">
        <v>18.95</v>
      </c>
      <c r="T1739" s="8">
        <v>19.75</v>
      </c>
      <c r="U1739" s="8">
        <v>20.399999999999999</v>
      </c>
      <c r="V1739" s="8">
        <v>21.1</v>
      </c>
      <c r="W1739" s="8">
        <v>21.5</v>
      </c>
      <c r="X1739" s="38" t="s">
        <v>222</v>
      </c>
      <c r="Y1739" s="8">
        <v>136</v>
      </c>
      <c r="Z1739" s="8">
        <v>136</v>
      </c>
      <c r="AA1739">
        <v>11298.63</v>
      </c>
      <c r="AB1739">
        <v>51547.63</v>
      </c>
      <c r="AC1739">
        <v>95975.34</v>
      </c>
      <c r="AD1739">
        <v>107295.23</v>
      </c>
      <c r="AE1739">
        <v>119631.74</v>
      </c>
      <c r="AF1739" s="38">
        <v>10094.86</v>
      </c>
      <c r="AG1739" s="38">
        <v>11298.63</v>
      </c>
    </row>
    <row r="1740" spans="2:33" x14ac:dyDescent="0.25">
      <c r="B1740" s="25">
        <v>40589</v>
      </c>
      <c r="C1740" s="3">
        <v>1736</v>
      </c>
      <c r="D1740" s="10">
        <v>20</v>
      </c>
      <c r="E1740" s="9">
        <v>1</v>
      </c>
      <c r="F1740" s="9">
        <v>-1</v>
      </c>
      <c r="G1740" s="9" t="s">
        <v>327</v>
      </c>
      <c r="H1740" s="18">
        <v>0.1</v>
      </c>
      <c r="I1740">
        <v>3.6117110888689297E-6</v>
      </c>
      <c r="J1740" s="18">
        <v>16.37</v>
      </c>
      <c r="K1740" s="18">
        <v>18.27</v>
      </c>
      <c r="L1740" s="18">
        <v>0.89600437876299954</v>
      </c>
      <c r="M1740" s="18">
        <v>20.239999999999998</v>
      </c>
      <c r="N1740" s="18">
        <v>1328.01</v>
      </c>
      <c r="O1740" s="18">
        <v>5.23</v>
      </c>
      <c r="P1740" s="18">
        <v>0.87894736842105259</v>
      </c>
      <c r="Q1740" s="8">
        <v>16.7</v>
      </c>
      <c r="R1740" s="8">
        <v>18.05</v>
      </c>
      <c r="S1740" s="8">
        <v>19</v>
      </c>
      <c r="T1740" s="8">
        <v>19.899999999999999</v>
      </c>
      <c r="U1740" s="8">
        <v>20.55</v>
      </c>
      <c r="V1740" s="8">
        <v>21.25</v>
      </c>
      <c r="W1740" s="8">
        <v>21.6</v>
      </c>
      <c r="X1740" s="38" t="s">
        <v>222</v>
      </c>
      <c r="Y1740" s="8">
        <v>137.05000000000001</v>
      </c>
      <c r="Z1740" s="8">
        <v>137.05000000000001</v>
      </c>
      <c r="AA1740">
        <v>11427.35</v>
      </c>
      <c r="AB1740">
        <v>51704.68</v>
      </c>
      <c r="AC1740">
        <v>96681.75</v>
      </c>
      <c r="AD1740">
        <v>108085.81</v>
      </c>
      <c r="AE1740">
        <v>120397.55</v>
      </c>
      <c r="AF1740" s="38">
        <v>10209.83</v>
      </c>
      <c r="AG1740" s="38">
        <v>11427.35</v>
      </c>
    </row>
    <row r="1741" spans="2:33" x14ac:dyDescent="0.25">
      <c r="B1741" s="25">
        <v>40590</v>
      </c>
      <c r="C1741" s="3">
        <v>1737</v>
      </c>
      <c r="D1741" s="10">
        <v>19</v>
      </c>
      <c r="E1741" s="9">
        <v>19</v>
      </c>
      <c r="F1741" s="9">
        <v>0</v>
      </c>
      <c r="G1741" s="9" t="s">
        <v>328</v>
      </c>
      <c r="H1741" s="18">
        <v>0.1</v>
      </c>
      <c r="I1741">
        <v>3.6117110888689297E-6</v>
      </c>
      <c r="J1741" s="18">
        <v>16.72</v>
      </c>
      <c r="K1741" s="18">
        <v>18.32</v>
      </c>
      <c r="L1741" s="18">
        <v>0.91266375545851519</v>
      </c>
      <c r="M1741" s="18">
        <v>20.329999999999998</v>
      </c>
      <c r="N1741" s="18">
        <v>1336.32</v>
      </c>
      <c r="O1741" s="18">
        <v>5.48</v>
      </c>
      <c r="P1741" s="18">
        <v>0.90818858560794058</v>
      </c>
      <c r="Q1741" s="8">
        <v>18.3</v>
      </c>
      <c r="R1741" s="8">
        <v>19.350000000000001</v>
      </c>
      <c r="S1741" s="8">
        <v>20.149999999999999</v>
      </c>
      <c r="T1741" s="8">
        <v>20.7</v>
      </c>
      <c r="U1741" s="8">
        <v>21.4</v>
      </c>
      <c r="V1741" s="8">
        <v>21.65</v>
      </c>
      <c r="W1741" s="8">
        <v>22.2</v>
      </c>
      <c r="X1741" s="38" t="s">
        <v>222</v>
      </c>
      <c r="Y1741" s="8">
        <v>143.75</v>
      </c>
      <c r="Z1741" s="8">
        <v>143.75</v>
      </c>
      <c r="AA1741">
        <v>11585.66</v>
      </c>
      <c r="AB1741">
        <v>52657.32</v>
      </c>
      <c r="AC1741">
        <v>97896.69</v>
      </c>
      <c r="AD1741">
        <v>108875.15</v>
      </c>
      <c r="AE1741">
        <v>121062.64</v>
      </c>
      <c r="AF1741" s="38">
        <v>10351.24</v>
      </c>
      <c r="AG1741" s="38">
        <v>11585.66</v>
      </c>
    </row>
    <row r="1742" spans="2:33" x14ac:dyDescent="0.25">
      <c r="B1742" s="25">
        <v>40591</v>
      </c>
      <c r="C1742" s="3">
        <v>1738</v>
      </c>
      <c r="D1742" s="10">
        <v>19</v>
      </c>
      <c r="E1742" s="9">
        <v>18</v>
      </c>
      <c r="F1742" s="9">
        <v>1</v>
      </c>
      <c r="G1742" s="9" t="s">
        <v>328</v>
      </c>
      <c r="H1742" s="18">
        <v>0.1</v>
      </c>
      <c r="I1742">
        <v>3.6117110888689297E-6</v>
      </c>
      <c r="J1742" s="18">
        <v>16.59</v>
      </c>
      <c r="K1742" s="18">
        <v>18.63</v>
      </c>
      <c r="L1742" s="18">
        <v>0.890499194847021</v>
      </c>
      <c r="M1742" s="18">
        <v>20.71</v>
      </c>
      <c r="N1742" s="18">
        <v>1340.43</v>
      </c>
      <c r="O1742" s="18">
        <v>5.8599999999999994</v>
      </c>
      <c r="P1742" s="18">
        <v>0.89999999999999991</v>
      </c>
      <c r="Q1742" s="8">
        <v>18.45</v>
      </c>
      <c r="R1742" s="8">
        <v>19.649999999999999</v>
      </c>
      <c r="S1742" s="8">
        <v>20.5</v>
      </c>
      <c r="T1742" s="8">
        <v>21.1</v>
      </c>
      <c r="U1742" s="8">
        <v>21.7</v>
      </c>
      <c r="V1742" s="8">
        <v>21.95</v>
      </c>
      <c r="W1742" s="8">
        <v>22.45</v>
      </c>
      <c r="X1742" s="38" t="s">
        <v>222</v>
      </c>
      <c r="Y1742" s="8">
        <v>145.79999999999998</v>
      </c>
      <c r="Z1742" s="8">
        <v>145.79999999999998</v>
      </c>
      <c r="AA1742">
        <v>11685.36</v>
      </c>
      <c r="AB1742">
        <v>53479.28</v>
      </c>
      <c r="AC1742">
        <v>99607.81</v>
      </c>
      <c r="AD1742">
        <v>110948.04</v>
      </c>
      <c r="AE1742">
        <v>122944.78</v>
      </c>
      <c r="AF1742" s="38">
        <v>10440.280000000001</v>
      </c>
      <c r="AG1742" s="38">
        <v>11685.36</v>
      </c>
    </row>
    <row r="1743" spans="2:33" x14ac:dyDescent="0.25">
      <c r="B1743" s="25">
        <v>40592</v>
      </c>
      <c r="C1743" s="3">
        <v>1739</v>
      </c>
      <c r="D1743" s="10">
        <v>19</v>
      </c>
      <c r="E1743" s="9">
        <v>17</v>
      </c>
      <c r="F1743" s="9">
        <v>2</v>
      </c>
      <c r="G1743" s="9" t="s">
        <v>328</v>
      </c>
      <c r="H1743" s="18">
        <v>0.1</v>
      </c>
      <c r="I1743">
        <v>3.6117110888689297E-6</v>
      </c>
      <c r="J1743" s="18">
        <v>16.43</v>
      </c>
      <c r="K1743" s="18">
        <v>18.899999999999999</v>
      </c>
      <c r="L1743" s="18">
        <v>0.86931216931216937</v>
      </c>
      <c r="M1743" s="18">
        <v>20.92</v>
      </c>
      <c r="N1743" s="18">
        <v>1343.01</v>
      </c>
      <c r="O1743" s="18">
        <v>6.27</v>
      </c>
      <c r="P1743" s="18">
        <v>0.89423076923076927</v>
      </c>
      <c r="Q1743" s="8">
        <v>18.600000000000001</v>
      </c>
      <c r="R1743" s="8">
        <v>19.8</v>
      </c>
      <c r="S1743" s="8">
        <v>20.8</v>
      </c>
      <c r="T1743" s="8">
        <v>21.45</v>
      </c>
      <c r="U1743" s="8">
        <v>21.95</v>
      </c>
      <c r="V1743" s="8">
        <v>22.2</v>
      </c>
      <c r="W1743" s="8">
        <v>22.7</v>
      </c>
      <c r="X1743" s="38" t="s">
        <v>222</v>
      </c>
      <c r="Y1743" s="8">
        <v>147.5</v>
      </c>
      <c r="Z1743" s="8">
        <v>147.5</v>
      </c>
      <c r="AA1743">
        <v>11779.76</v>
      </c>
      <c r="AB1743">
        <v>53928.639999999999</v>
      </c>
      <c r="AC1743">
        <v>101086.86</v>
      </c>
      <c r="AD1743">
        <v>112728.13</v>
      </c>
      <c r="AE1743">
        <v>124535.69</v>
      </c>
      <c r="AF1743" s="38">
        <v>10524.58</v>
      </c>
      <c r="AG1743" s="38">
        <v>11779.76</v>
      </c>
    </row>
    <row r="1744" spans="2:33" x14ac:dyDescent="0.25">
      <c r="B1744" s="25">
        <v>40596</v>
      </c>
      <c r="C1744" s="3">
        <v>1740</v>
      </c>
      <c r="D1744" s="10">
        <v>19</v>
      </c>
      <c r="E1744" s="9">
        <v>16</v>
      </c>
      <c r="F1744" s="9">
        <v>3</v>
      </c>
      <c r="G1744" s="9" t="s">
        <v>328</v>
      </c>
      <c r="H1744" s="18">
        <v>0.1</v>
      </c>
      <c r="I1744">
        <v>1.4446922622646241E-5</v>
      </c>
      <c r="J1744" s="18">
        <v>20.8</v>
      </c>
      <c r="K1744" s="18">
        <v>21.32</v>
      </c>
      <c r="L1744" s="18">
        <v>0.97560975609756095</v>
      </c>
      <c r="M1744" s="18">
        <v>22.99</v>
      </c>
      <c r="N1744" s="18">
        <v>1315.44</v>
      </c>
      <c r="O1744" s="18">
        <v>2.9499999999999993</v>
      </c>
      <c r="P1744" s="18">
        <v>0.94843049327354245</v>
      </c>
      <c r="Q1744" s="8">
        <v>21.15</v>
      </c>
      <c r="R1744" s="8">
        <v>21.6</v>
      </c>
      <c r="S1744" s="8">
        <v>22.3</v>
      </c>
      <c r="T1744" s="8">
        <v>22.75</v>
      </c>
      <c r="U1744" s="8">
        <v>23.2</v>
      </c>
      <c r="V1744" s="8">
        <v>23.35</v>
      </c>
      <c r="W1744" s="8">
        <v>23.75</v>
      </c>
      <c r="X1744" s="38" t="s">
        <v>222</v>
      </c>
      <c r="Y1744" s="8">
        <v>158.1</v>
      </c>
      <c r="Z1744" s="8">
        <v>158.1</v>
      </c>
      <c r="AA1744">
        <v>13304.37</v>
      </c>
      <c r="AB1744">
        <v>58665.24</v>
      </c>
      <c r="AC1744">
        <v>108189.73</v>
      </c>
      <c r="AD1744">
        <v>119495.38</v>
      </c>
      <c r="AE1744">
        <v>131465.82</v>
      </c>
      <c r="AF1744" s="38">
        <v>11886.58</v>
      </c>
      <c r="AG1744" s="38">
        <v>13304.37</v>
      </c>
    </row>
    <row r="1745" spans="2:33" x14ac:dyDescent="0.25">
      <c r="B1745" s="25">
        <v>40597</v>
      </c>
      <c r="C1745" s="3">
        <v>1741</v>
      </c>
      <c r="D1745" s="10">
        <v>19</v>
      </c>
      <c r="E1745" s="9">
        <v>15</v>
      </c>
      <c r="F1745" s="9">
        <v>4</v>
      </c>
      <c r="G1745" s="9" t="s">
        <v>328</v>
      </c>
      <c r="H1745" s="18">
        <v>0.1</v>
      </c>
      <c r="I1745">
        <v>3.0559851109668301E-6</v>
      </c>
      <c r="J1745" s="18">
        <v>22.13</v>
      </c>
      <c r="K1745" s="18">
        <v>22.47</v>
      </c>
      <c r="L1745" s="18">
        <v>0.98486871384067642</v>
      </c>
      <c r="M1745" s="18">
        <v>23.88</v>
      </c>
      <c r="N1745" s="18">
        <v>1307.4000000000001</v>
      </c>
      <c r="O1745" s="18">
        <v>2.2200000000000024</v>
      </c>
      <c r="P1745" s="18">
        <v>0.96320346320346317</v>
      </c>
      <c r="Q1745" s="8">
        <v>22.25</v>
      </c>
      <c r="R1745" s="8">
        <v>22.55</v>
      </c>
      <c r="S1745" s="8">
        <v>23.1</v>
      </c>
      <c r="T1745" s="8">
        <v>23.4</v>
      </c>
      <c r="U1745" s="8">
        <v>23.8</v>
      </c>
      <c r="V1745" s="8">
        <v>23.95</v>
      </c>
      <c r="W1745" s="8">
        <v>24.35</v>
      </c>
      <c r="X1745" s="38" t="s">
        <v>222</v>
      </c>
      <c r="Y1745" s="8">
        <v>163.4</v>
      </c>
      <c r="Z1745" s="8">
        <v>163.4</v>
      </c>
      <c r="AA1745">
        <v>13973.5</v>
      </c>
      <c r="AB1745">
        <v>61142.93</v>
      </c>
      <c r="AC1745">
        <v>111902.33</v>
      </c>
      <c r="AD1745">
        <v>122840.68</v>
      </c>
      <c r="AE1745">
        <v>134945.23000000001</v>
      </c>
      <c r="AF1745" s="38">
        <v>12484.37</v>
      </c>
      <c r="AG1745" s="38">
        <v>13973.5</v>
      </c>
    </row>
    <row r="1746" spans="2:33" x14ac:dyDescent="0.25">
      <c r="B1746" s="25">
        <v>40598</v>
      </c>
      <c r="C1746" s="3">
        <v>1742</v>
      </c>
      <c r="D1746" s="10">
        <v>19</v>
      </c>
      <c r="E1746" s="9">
        <v>14</v>
      </c>
      <c r="F1746" s="9">
        <v>5</v>
      </c>
      <c r="G1746" s="9" t="s">
        <v>328</v>
      </c>
      <c r="H1746" s="18">
        <v>0.1</v>
      </c>
      <c r="I1746">
        <v>3.0559851109668301E-6</v>
      </c>
      <c r="J1746" s="18">
        <v>21.32</v>
      </c>
      <c r="K1746" s="18">
        <v>22.26</v>
      </c>
      <c r="L1746" s="18">
        <v>0.95777178796046714</v>
      </c>
      <c r="M1746" s="18">
        <v>23.86</v>
      </c>
      <c r="N1746" s="18">
        <v>1306.0999999999999</v>
      </c>
      <c r="O1746" s="18">
        <v>3.0300000000000011</v>
      </c>
      <c r="P1746" s="18">
        <v>0.95000000000000007</v>
      </c>
      <c r="Q1746" s="8">
        <v>21.85</v>
      </c>
      <c r="R1746" s="8">
        <v>22.35</v>
      </c>
      <c r="S1746" s="8">
        <v>23</v>
      </c>
      <c r="T1746" s="8">
        <v>23.3</v>
      </c>
      <c r="U1746" s="8">
        <v>23.75</v>
      </c>
      <c r="V1746" s="8">
        <v>23.95</v>
      </c>
      <c r="W1746" s="8">
        <v>24.35</v>
      </c>
      <c r="X1746" s="38" t="s">
        <v>222</v>
      </c>
      <c r="Y1746" s="8">
        <v>162.54999999999998</v>
      </c>
      <c r="Z1746" s="8">
        <v>162.54999999999998</v>
      </c>
      <c r="AA1746">
        <v>13756.16</v>
      </c>
      <c r="AB1746">
        <v>60675.19</v>
      </c>
      <c r="AC1746">
        <v>111419.9</v>
      </c>
      <c r="AD1746">
        <v>122387.21</v>
      </c>
      <c r="AE1746">
        <v>134711.88</v>
      </c>
      <c r="AF1746" s="38">
        <v>12290.15</v>
      </c>
      <c r="AG1746" s="38">
        <v>13756.16</v>
      </c>
    </row>
    <row r="1747" spans="2:33" x14ac:dyDescent="0.25">
      <c r="B1747" s="25">
        <v>40599</v>
      </c>
      <c r="C1747" s="3">
        <v>1743</v>
      </c>
      <c r="D1747" s="10">
        <v>19</v>
      </c>
      <c r="E1747" s="9">
        <v>13</v>
      </c>
      <c r="F1747" s="9">
        <v>6</v>
      </c>
      <c r="G1747" s="9" t="s">
        <v>328</v>
      </c>
      <c r="H1747" s="18">
        <v>0.1</v>
      </c>
      <c r="I1747">
        <v>3.0559851109668301E-6</v>
      </c>
      <c r="J1747" s="18">
        <v>19.22</v>
      </c>
      <c r="K1747" s="18">
        <v>20.57</v>
      </c>
      <c r="L1747" s="18">
        <v>0.93437044239183265</v>
      </c>
      <c r="M1747" s="18">
        <v>22.71</v>
      </c>
      <c r="N1747" s="18">
        <v>1319.88</v>
      </c>
      <c r="O1747" s="18">
        <v>4.5300000000000011</v>
      </c>
      <c r="P1747" s="18">
        <v>0.9138321995464852</v>
      </c>
      <c r="Q1747" s="8">
        <v>20.149999999999999</v>
      </c>
      <c r="R1747" s="8">
        <v>21.15</v>
      </c>
      <c r="S1747" s="8">
        <v>22.05</v>
      </c>
      <c r="T1747" s="8">
        <v>22.55</v>
      </c>
      <c r="U1747" s="8">
        <v>23.1</v>
      </c>
      <c r="V1747" s="8">
        <v>23.35</v>
      </c>
      <c r="W1747" s="8">
        <v>23.75</v>
      </c>
      <c r="X1747" s="38" t="s">
        <v>222</v>
      </c>
      <c r="Y1747" s="8">
        <v>156.1</v>
      </c>
      <c r="Z1747" s="8">
        <v>156.1</v>
      </c>
      <c r="AA1747">
        <v>12792.3</v>
      </c>
      <c r="AB1747">
        <v>57659.67</v>
      </c>
      <c r="AC1747">
        <v>107141.7</v>
      </c>
      <c r="AD1747">
        <v>118636.83</v>
      </c>
      <c r="AE1747">
        <v>131024.69</v>
      </c>
      <c r="AF1747" s="38">
        <v>11428.97</v>
      </c>
      <c r="AG1747" s="38">
        <v>12792.3</v>
      </c>
    </row>
    <row r="1748" spans="2:33" x14ac:dyDescent="0.25">
      <c r="B1748" s="25">
        <v>40602</v>
      </c>
      <c r="C1748" s="3">
        <v>1744</v>
      </c>
      <c r="D1748" s="10">
        <v>19</v>
      </c>
      <c r="E1748" s="9">
        <v>12</v>
      </c>
      <c r="F1748" s="9">
        <v>7</v>
      </c>
      <c r="G1748" s="9" t="s">
        <v>328</v>
      </c>
      <c r="H1748" s="18">
        <v>0.1</v>
      </c>
      <c r="I1748">
        <v>9.1679833500446506E-6</v>
      </c>
      <c r="J1748" s="18">
        <v>18.350000000000001</v>
      </c>
      <c r="K1748" s="18">
        <v>20</v>
      </c>
      <c r="L1748" s="18">
        <v>0.91750000000000009</v>
      </c>
      <c r="M1748" s="18">
        <v>21.75</v>
      </c>
      <c r="N1748" s="18">
        <v>1327.22</v>
      </c>
      <c r="O1748" s="18">
        <v>5.0999999999999979</v>
      </c>
      <c r="P1748" s="18">
        <v>0.8951048951048951</v>
      </c>
      <c r="Q1748" s="8">
        <v>19.2</v>
      </c>
      <c r="R1748" s="8">
        <v>20.3</v>
      </c>
      <c r="S1748" s="8">
        <v>21.45</v>
      </c>
      <c r="T1748" s="8">
        <v>22</v>
      </c>
      <c r="U1748" s="8">
        <v>22.6</v>
      </c>
      <c r="V1748" s="8">
        <v>23</v>
      </c>
      <c r="W1748" s="8">
        <v>23.45</v>
      </c>
      <c r="X1748" s="38" t="s">
        <v>222</v>
      </c>
      <c r="Y1748" s="8">
        <v>152</v>
      </c>
      <c r="Z1748" s="8">
        <v>152</v>
      </c>
      <c r="AA1748">
        <v>12223.1</v>
      </c>
      <c r="AB1748">
        <v>55625.9</v>
      </c>
      <c r="AC1748">
        <v>104340.18</v>
      </c>
      <c r="AD1748">
        <v>115866.16</v>
      </c>
      <c r="AE1748">
        <v>128558.13</v>
      </c>
      <c r="AF1748" s="38">
        <v>10920.33</v>
      </c>
      <c r="AG1748" s="38">
        <v>12223.1</v>
      </c>
    </row>
    <row r="1749" spans="2:33" x14ac:dyDescent="0.25">
      <c r="B1749" s="25">
        <v>40603</v>
      </c>
      <c r="C1749" s="3">
        <v>1745</v>
      </c>
      <c r="D1749" s="10">
        <v>19</v>
      </c>
      <c r="E1749" s="9">
        <v>11</v>
      </c>
      <c r="F1749" s="9">
        <v>8</v>
      </c>
      <c r="G1749" s="9" t="s">
        <v>328</v>
      </c>
      <c r="H1749" s="18">
        <v>0.1</v>
      </c>
      <c r="I1749">
        <v>4.028524218879781E-6</v>
      </c>
      <c r="J1749" s="18">
        <v>21.01</v>
      </c>
      <c r="K1749" s="18">
        <v>21.9</v>
      </c>
      <c r="L1749" s="18">
        <v>0.95936073059360749</v>
      </c>
      <c r="M1749" s="18">
        <v>23.31</v>
      </c>
      <c r="N1749" s="18">
        <v>1306.33</v>
      </c>
      <c r="O1749" s="18">
        <v>3.2399999999999984</v>
      </c>
      <c r="P1749" s="18">
        <v>0.94222222222222218</v>
      </c>
      <c r="Q1749" s="8">
        <v>21.2</v>
      </c>
      <c r="R1749" s="8">
        <v>21.7</v>
      </c>
      <c r="S1749" s="8">
        <v>22.5</v>
      </c>
      <c r="T1749" s="8">
        <v>22.9</v>
      </c>
      <c r="U1749" s="8">
        <v>23.45</v>
      </c>
      <c r="V1749" s="8">
        <v>23.8</v>
      </c>
      <c r="W1749" s="8">
        <v>24.25</v>
      </c>
      <c r="X1749" s="38" t="s">
        <v>222</v>
      </c>
      <c r="Y1749" s="8">
        <v>159.80000000000001</v>
      </c>
      <c r="Z1749" s="8">
        <v>159.80000000000001</v>
      </c>
      <c r="AA1749">
        <v>13309.36</v>
      </c>
      <c r="AB1749">
        <v>58978.61</v>
      </c>
      <c r="AC1749">
        <v>109089.67</v>
      </c>
      <c r="AD1749">
        <v>120443.18</v>
      </c>
      <c r="AE1749">
        <v>133285.34</v>
      </c>
      <c r="AF1749" s="38">
        <v>11890.77</v>
      </c>
      <c r="AG1749" s="38">
        <v>13309.36</v>
      </c>
    </row>
    <row r="1750" spans="2:33" x14ac:dyDescent="0.25">
      <c r="B1750" s="25">
        <v>40604</v>
      </c>
      <c r="C1750" s="3">
        <v>1746</v>
      </c>
      <c r="D1750" s="10">
        <v>19</v>
      </c>
      <c r="E1750" s="9">
        <v>10</v>
      </c>
      <c r="F1750" s="9">
        <v>9</v>
      </c>
      <c r="G1750" s="9" t="s">
        <v>328</v>
      </c>
      <c r="H1750" s="18">
        <v>0.1</v>
      </c>
      <c r="I1750">
        <v>4.028524218879781E-6</v>
      </c>
      <c r="J1750" s="18">
        <v>20.7</v>
      </c>
      <c r="K1750" s="18">
        <v>21.68</v>
      </c>
      <c r="L1750" s="18">
        <v>0.95479704797047971</v>
      </c>
      <c r="M1750" s="18">
        <v>23.29</v>
      </c>
      <c r="N1750" s="18">
        <v>1308.44</v>
      </c>
      <c r="O1750" s="18">
        <v>3.5</v>
      </c>
      <c r="P1750" s="18">
        <v>0.94196428571428581</v>
      </c>
      <c r="Q1750" s="8">
        <v>21.1</v>
      </c>
      <c r="R1750" s="8">
        <v>21.6</v>
      </c>
      <c r="S1750" s="8">
        <v>22.4</v>
      </c>
      <c r="T1750" s="8">
        <v>22.85</v>
      </c>
      <c r="U1750" s="8">
        <v>23.45</v>
      </c>
      <c r="V1750" s="8">
        <v>23.75</v>
      </c>
      <c r="W1750" s="8">
        <v>24.2</v>
      </c>
      <c r="X1750" s="38" t="s">
        <v>222</v>
      </c>
      <c r="Y1750" s="8">
        <v>159.34999999999997</v>
      </c>
      <c r="Z1750" s="8">
        <v>159.34999999999997</v>
      </c>
      <c r="AA1750">
        <v>13247.33</v>
      </c>
      <c r="AB1750">
        <v>58711.72</v>
      </c>
      <c r="AC1750">
        <v>108723.19</v>
      </c>
      <c r="AD1750">
        <v>120306.81</v>
      </c>
      <c r="AE1750">
        <v>133097.59</v>
      </c>
      <c r="AF1750" s="38">
        <v>11835.3</v>
      </c>
      <c r="AG1750" s="38">
        <v>13247.33</v>
      </c>
    </row>
    <row r="1751" spans="2:33" x14ac:dyDescent="0.25">
      <c r="B1751" s="25">
        <v>40605</v>
      </c>
      <c r="C1751" s="3">
        <v>1747</v>
      </c>
      <c r="D1751" s="10">
        <v>19</v>
      </c>
      <c r="E1751" s="9">
        <v>9</v>
      </c>
      <c r="F1751" s="9">
        <v>10</v>
      </c>
      <c r="G1751" s="9" t="s">
        <v>328</v>
      </c>
      <c r="H1751" s="18">
        <v>0.1</v>
      </c>
      <c r="I1751">
        <v>4.028524218879781E-6</v>
      </c>
      <c r="J1751" s="18">
        <v>18.600000000000001</v>
      </c>
      <c r="K1751" s="18">
        <v>20.440000000000001</v>
      </c>
      <c r="L1751" s="18">
        <v>0.90998043052837574</v>
      </c>
      <c r="M1751" s="18">
        <v>22.29</v>
      </c>
      <c r="N1751" s="18">
        <v>1330.97</v>
      </c>
      <c r="O1751" s="18">
        <v>5.0499999999999972</v>
      </c>
      <c r="P1751" s="18">
        <v>0.90993071593533492</v>
      </c>
      <c r="Q1751" s="8">
        <v>19.7</v>
      </c>
      <c r="R1751" s="8">
        <v>20.7</v>
      </c>
      <c r="S1751" s="8">
        <v>21.65</v>
      </c>
      <c r="T1751" s="8">
        <v>22.1</v>
      </c>
      <c r="U1751" s="8">
        <v>22.85</v>
      </c>
      <c r="V1751" s="8">
        <v>23.15</v>
      </c>
      <c r="W1751" s="8">
        <v>23.65</v>
      </c>
      <c r="X1751" s="38" t="s">
        <v>222</v>
      </c>
      <c r="Y1751" s="8">
        <v>153.80000000000001</v>
      </c>
      <c r="Z1751" s="8">
        <v>153.80000000000001</v>
      </c>
      <c r="AA1751">
        <v>12542.43</v>
      </c>
      <c r="AB1751">
        <v>56522.9</v>
      </c>
      <c r="AC1751">
        <v>105121.43</v>
      </c>
      <c r="AD1751">
        <v>116822.32</v>
      </c>
      <c r="AE1751">
        <v>129628.25</v>
      </c>
      <c r="AF1751" s="38">
        <v>11205.48</v>
      </c>
      <c r="AG1751" s="38">
        <v>12542.43</v>
      </c>
    </row>
    <row r="1752" spans="2:33" x14ac:dyDescent="0.25">
      <c r="B1752" s="25">
        <v>40606</v>
      </c>
      <c r="C1752" s="3">
        <v>1748</v>
      </c>
      <c r="D1752" s="10">
        <v>19</v>
      </c>
      <c r="E1752" s="9">
        <v>8</v>
      </c>
      <c r="F1752" s="9">
        <v>-8</v>
      </c>
      <c r="G1752" s="9" t="s">
        <v>328</v>
      </c>
      <c r="H1752" s="18">
        <v>0.1</v>
      </c>
      <c r="I1752">
        <v>4.028524218879781E-6</v>
      </c>
      <c r="J1752" s="18">
        <v>19.059999999999999</v>
      </c>
      <c r="K1752" s="18">
        <v>20.8</v>
      </c>
      <c r="L1752" s="18">
        <v>0.9163461538461537</v>
      </c>
      <c r="M1752" s="18">
        <v>22.67</v>
      </c>
      <c r="N1752" s="18">
        <v>1321.15</v>
      </c>
      <c r="O1752" s="18">
        <v>4.9400000000000013</v>
      </c>
      <c r="P1752" s="18">
        <v>0.90929705215419498</v>
      </c>
      <c r="Q1752" s="8">
        <v>20.05</v>
      </c>
      <c r="R1752" s="8">
        <v>21.15</v>
      </c>
      <c r="S1752" s="8">
        <v>22.05</v>
      </c>
      <c r="T1752" s="8">
        <v>22.5</v>
      </c>
      <c r="U1752" s="8">
        <v>23.15</v>
      </c>
      <c r="V1752" s="8">
        <v>23.45</v>
      </c>
      <c r="W1752" s="8">
        <v>24</v>
      </c>
      <c r="X1752" s="38" t="s">
        <v>222</v>
      </c>
      <c r="Y1752" s="8">
        <v>156.35</v>
      </c>
      <c r="Z1752" s="8">
        <v>156.35</v>
      </c>
      <c r="AA1752">
        <v>12794.76</v>
      </c>
      <c r="AB1752">
        <v>57643.09</v>
      </c>
      <c r="AC1752">
        <v>107040.96000000001</v>
      </c>
      <c r="AD1752">
        <v>118596.34</v>
      </c>
      <c r="AE1752">
        <v>131453.13</v>
      </c>
      <c r="AF1752" s="38">
        <v>11430.87</v>
      </c>
      <c r="AG1752" s="38">
        <v>12794.76</v>
      </c>
    </row>
    <row r="1753" spans="2:33" x14ac:dyDescent="0.25">
      <c r="B1753" s="25">
        <v>40609</v>
      </c>
      <c r="C1753" s="3">
        <v>1749</v>
      </c>
      <c r="D1753" s="10">
        <v>19</v>
      </c>
      <c r="E1753" s="9">
        <v>7</v>
      </c>
      <c r="F1753" s="9">
        <v>-7</v>
      </c>
      <c r="G1753" s="9" t="s">
        <v>328</v>
      </c>
      <c r="H1753" s="18">
        <v>0.1</v>
      </c>
      <c r="I1753">
        <v>1.2085621343693731E-5</v>
      </c>
      <c r="J1753" s="18">
        <v>20.66</v>
      </c>
      <c r="K1753" s="18">
        <v>21.85</v>
      </c>
      <c r="L1753" s="18">
        <v>0.94553775743707091</v>
      </c>
      <c r="M1753" s="18">
        <v>23.46</v>
      </c>
      <c r="N1753" s="18">
        <v>1310.1300000000001</v>
      </c>
      <c r="O1753" s="18">
        <v>3.84</v>
      </c>
      <c r="P1753" s="18">
        <v>0.93141592920353977</v>
      </c>
      <c r="Q1753" s="8">
        <v>21.05</v>
      </c>
      <c r="R1753" s="8">
        <v>21.8</v>
      </c>
      <c r="S1753" s="8">
        <v>22.6</v>
      </c>
      <c r="T1753" s="8">
        <v>23</v>
      </c>
      <c r="U1753" s="8">
        <v>23.65</v>
      </c>
      <c r="V1753" s="8">
        <v>23.95</v>
      </c>
      <c r="W1753" s="8">
        <v>24.5</v>
      </c>
      <c r="X1753" s="38" t="s">
        <v>222</v>
      </c>
      <c r="Y1753" s="8">
        <v>160.54999999999998</v>
      </c>
      <c r="Z1753" s="8">
        <v>160.54999999999998</v>
      </c>
      <c r="AA1753">
        <v>13275.35</v>
      </c>
      <c r="AB1753">
        <v>59201.33</v>
      </c>
      <c r="AC1753">
        <v>109526.89</v>
      </c>
      <c r="AD1753">
        <v>121186.02</v>
      </c>
      <c r="AE1753">
        <v>134269.67000000001</v>
      </c>
      <c r="AF1753" s="38">
        <v>11860.09</v>
      </c>
      <c r="AG1753" s="38">
        <v>13275.35</v>
      </c>
    </row>
    <row r="1754" spans="2:33" x14ac:dyDescent="0.25">
      <c r="B1754" s="25">
        <v>40610</v>
      </c>
      <c r="C1754" s="3">
        <v>1750</v>
      </c>
      <c r="D1754" s="10">
        <v>19</v>
      </c>
      <c r="E1754" s="9">
        <v>6</v>
      </c>
      <c r="F1754" s="9">
        <v>-6</v>
      </c>
      <c r="G1754" s="9" t="s">
        <v>328</v>
      </c>
      <c r="H1754" s="18">
        <v>0.1</v>
      </c>
      <c r="I1754">
        <v>3.0559851109668301E-6</v>
      </c>
      <c r="J1754" s="18">
        <v>19.82</v>
      </c>
      <c r="K1754" s="18">
        <v>21.45</v>
      </c>
      <c r="L1754" s="18">
        <v>0.92400932400932401</v>
      </c>
      <c r="M1754" s="18">
        <v>23.13</v>
      </c>
      <c r="N1754" s="18">
        <v>1321.82</v>
      </c>
      <c r="O1754" s="18">
        <v>4.629999999999999</v>
      </c>
      <c r="P1754" s="18">
        <v>0.9129464285714286</v>
      </c>
      <c r="Q1754" s="8">
        <v>20.45</v>
      </c>
      <c r="R1754" s="8">
        <v>21.4</v>
      </c>
      <c r="S1754" s="8">
        <v>22.4</v>
      </c>
      <c r="T1754" s="8">
        <v>22.85</v>
      </c>
      <c r="U1754" s="8">
        <v>23.55</v>
      </c>
      <c r="V1754" s="8">
        <v>23.8</v>
      </c>
      <c r="W1754" s="8">
        <v>24.45</v>
      </c>
      <c r="X1754" s="38" t="s">
        <v>222</v>
      </c>
      <c r="Y1754" s="8">
        <v>158.89999999999998</v>
      </c>
      <c r="Z1754" s="8">
        <v>158.89999999999998</v>
      </c>
      <c r="AA1754">
        <v>12990.25</v>
      </c>
      <c r="AB1754">
        <v>58504.37</v>
      </c>
      <c r="AC1754">
        <v>108733.37</v>
      </c>
      <c r="AD1754">
        <v>120587.87</v>
      </c>
      <c r="AE1754">
        <v>133648.51</v>
      </c>
      <c r="AF1754" s="38">
        <v>11605.35</v>
      </c>
      <c r="AG1754" s="38">
        <v>12990.25</v>
      </c>
    </row>
    <row r="1755" spans="2:33" x14ac:dyDescent="0.25">
      <c r="B1755" s="25">
        <v>40611</v>
      </c>
      <c r="C1755" s="3">
        <v>1751</v>
      </c>
      <c r="D1755" s="10">
        <v>19</v>
      </c>
      <c r="E1755" s="9">
        <v>5</v>
      </c>
      <c r="F1755" s="9">
        <v>-5</v>
      </c>
      <c r="G1755" s="9" t="s">
        <v>328</v>
      </c>
      <c r="H1755" s="18">
        <v>0.1</v>
      </c>
      <c r="I1755">
        <v>3.0559851109668301E-6</v>
      </c>
      <c r="J1755" s="18">
        <v>20.22</v>
      </c>
      <c r="K1755" s="18">
        <v>21.82</v>
      </c>
      <c r="L1755" s="18">
        <v>0.9266727772685609</v>
      </c>
      <c r="M1755" s="18">
        <v>23.47</v>
      </c>
      <c r="N1755" s="18">
        <v>1320.02</v>
      </c>
      <c r="O1755" s="18">
        <v>4.43</v>
      </c>
      <c r="P1755" s="18">
        <v>0.92935982339955858</v>
      </c>
      <c r="Q1755" s="8">
        <v>21.05</v>
      </c>
      <c r="R1755" s="8">
        <v>21.8</v>
      </c>
      <c r="S1755" s="8">
        <v>22.65</v>
      </c>
      <c r="T1755" s="8">
        <v>23.1</v>
      </c>
      <c r="U1755" s="8">
        <v>23.75</v>
      </c>
      <c r="V1755" s="8">
        <v>24</v>
      </c>
      <c r="W1755" s="8">
        <v>24.65</v>
      </c>
      <c r="X1755" s="38" t="s">
        <v>222</v>
      </c>
      <c r="Y1755" s="8">
        <v>161</v>
      </c>
      <c r="Z1755" s="8">
        <v>161</v>
      </c>
      <c r="AA1755">
        <v>13268.29</v>
      </c>
      <c r="AB1755">
        <v>59269.58</v>
      </c>
      <c r="AC1755">
        <v>109929.54</v>
      </c>
      <c r="AD1755">
        <v>121688.32000000001</v>
      </c>
      <c r="AE1755">
        <v>134796.98000000001</v>
      </c>
      <c r="AF1755" s="38">
        <v>11853.72</v>
      </c>
      <c r="AG1755" s="38">
        <v>13268.29</v>
      </c>
    </row>
    <row r="1756" spans="2:33" x14ac:dyDescent="0.25">
      <c r="B1756" s="25">
        <v>40612</v>
      </c>
      <c r="C1756" s="3">
        <v>1752</v>
      </c>
      <c r="D1756" s="10">
        <v>19</v>
      </c>
      <c r="E1756" s="9">
        <v>4</v>
      </c>
      <c r="F1756" s="9">
        <v>-4</v>
      </c>
      <c r="G1756" s="9" t="s">
        <v>328</v>
      </c>
      <c r="H1756" s="18">
        <v>0.1</v>
      </c>
      <c r="I1756">
        <v>3.0559851109668301E-6</v>
      </c>
      <c r="J1756" s="18">
        <v>21.79</v>
      </c>
      <c r="K1756" s="18">
        <v>22.76</v>
      </c>
      <c r="L1756" s="18">
        <v>0.95738137082601049</v>
      </c>
      <c r="M1756" s="18">
        <v>24.27</v>
      </c>
      <c r="N1756" s="18">
        <v>1295.1099999999999</v>
      </c>
      <c r="O1756" s="18">
        <v>3.4600000000000009</v>
      </c>
      <c r="P1756" s="18">
        <v>0.95289079229122053</v>
      </c>
      <c r="Q1756" s="8">
        <v>22.25</v>
      </c>
      <c r="R1756" s="8">
        <v>22.7</v>
      </c>
      <c r="S1756" s="8">
        <v>23.35</v>
      </c>
      <c r="T1756" s="8">
        <v>23.8</v>
      </c>
      <c r="U1756" s="8">
        <v>24.4</v>
      </c>
      <c r="V1756" s="8">
        <v>24.6</v>
      </c>
      <c r="W1756" s="8">
        <v>25.25</v>
      </c>
      <c r="X1756" s="38" t="s">
        <v>222</v>
      </c>
      <c r="Y1756" s="8">
        <v>166.35</v>
      </c>
      <c r="Z1756" s="8">
        <v>166.35</v>
      </c>
      <c r="AA1756">
        <v>13858.82</v>
      </c>
      <c r="AB1756">
        <v>61227.14</v>
      </c>
      <c r="AC1756">
        <v>113274.79</v>
      </c>
      <c r="AD1756">
        <v>125092.66</v>
      </c>
      <c r="AE1756">
        <v>138296.76</v>
      </c>
      <c r="AF1756" s="38">
        <v>12381.26</v>
      </c>
      <c r="AG1756" s="38">
        <v>13858.82</v>
      </c>
    </row>
    <row r="1757" spans="2:33" x14ac:dyDescent="0.25">
      <c r="B1757" s="25">
        <v>40613</v>
      </c>
      <c r="C1757" s="3">
        <v>1753</v>
      </c>
      <c r="D1757" s="10">
        <v>19</v>
      </c>
      <c r="E1757" s="9">
        <v>3</v>
      </c>
      <c r="F1757" s="9">
        <v>-3</v>
      </c>
      <c r="G1757" s="9" t="s">
        <v>328</v>
      </c>
      <c r="H1757" s="18">
        <v>0.1</v>
      </c>
      <c r="I1757">
        <v>3.0559851109668301E-6</v>
      </c>
      <c r="J1757" s="18">
        <v>20.079999999999998</v>
      </c>
      <c r="K1757" s="18">
        <v>21.87</v>
      </c>
      <c r="L1757" s="18">
        <v>0.91815272062185627</v>
      </c>
      <c r="M1757" s="18">
        <v>23.69</v>
      </c>
      <c r="N1757" s="18">
        <v>1304.28</v>
      </c>
      <c r="O1757" s="18">
        <v>4.7700000000000031</v>
      </c>
      <c r="P1757" s="18">
        <v>0.93013100436681229</v>
      </c>
      <c r="Q1757" s="8">
        <v>21.3</v>
      </c>
      <c r="R1757" s="8">
        <v>22.05</v>
      </c>
      <c r="S1757" s="8">
        <v>22.9</v>
      </c>
      <c r="T1757" s="8">
        <v>23.3</v>
      </c>
      <c r="U1757" s="8">
        <v>24.05</v>
      </c>
      <c r="V1757" s="8">
        <v>24.2</v>
      </c>
      <c r="W1757" s="8">
        <v>24.85</v>
      </c>
      <c r="X1757" s="38" t="s">
        <v>222</v>
      </c>
      <c r="Y1757" s="8">
        <v>162.64999999999998</v>
      </c>
      <c r="Z1757" s="8">
        <v>162.64999999999998</v>
      </c>
      <c r="AA1757">
        <v>13431.77</v>
      </c>
      <c r="AB1757">
        <v>59958.98</v>
      </c>
      <c r="AC1757">
        <v>110925.98</v>
      </c>
      <c r="AD1757">
        <v>123169.79</v>
      </c>
      <c r="AE1757">
        <v>136119.09</v>
      </c>
      <c r="AF1757" s="38">
        <v>11999.7</v>
      </c>
      <c r="AG1757" s="38">
        <v>13431.77</v>
      </c>
    </row>
    <row r="1758" spans="2:33" x14ac:dyDescent="0.25">
      <c r="B1758" s="25">
        <v>40616</v>
      </c>
      <c r="C1758" s="3">
        <v>1754</v>
      </c>
      <c r="D1758" s="10">
        <v>19</v>
      </c>
      <c r="E1758" s="9">
        <v>2</v>
      </c>
      <c r="F1758" s="9">
        <v>-2</v>
      </c>
      <c r="G1758" s="9" t="s">
        <v>328</v>
      </c>
      <c r="H1758" s="18">
        <v>0.1</v>
      </c>
      <c r="I1758">
        <v>9.1679833500446506E-6</v>
      </c>
      <c r="J1758" s="18">
        <v>21.13</v>
      </c>
      <c r="K1758" s="18">
        <v>22.49</v>
      </c>
      <c r="L1758" s="18">
        <v>0.9395286794130725</v>
      </c>
      <c r="M1758" s="18">
        <v>24</v>
      </c>
      <c r="N1758" s="18">
        <v>1296.3900000000001</v>
      </c>
      <c r="O1758" s="18">
        <v>4.0199999999999996</v>
      </c>
      <c r="P1758" s="18">
        <v>0.93939393939393934</v>
      </c>
      <c r="Q1758" s="8">
        <v>21.7</v>
      </c>
      <c r="R1758" s="8">
        <v>22.3</v>
      </c>
      <c r="S1758" s="8">
        <v>23.1</v>
      </c>
      <c r="T1758" s="8">
        <v>23.55</v>
      </c>
      <c r="U1758" s="8">
        <v>24.25</v>
      </c>
      <c r="V1758" s="8">
        <v>24.45</v>
      </c>
      <c r="W1758" s="8">
        <v>25.15</v>
      </c>
      <c r="X1758" s="38" t="s">
        <v>222</v>
      </c>
      <c r="Y1758" s="8">
        <v>164.5</v>
      </c>
      <c r="Z1758" s="8">
        <v>164.5</v>
      </c>
      <c r="AA1758">
        <v>13594.38</v>
      </c>
      <c r="AB1758">
        <v>60499.08</v>
      </c>
      <c r="AC1758">
        <v>112094.24</v>
      </c>
      <c r="AD1758">
        <v>124225.62</v>
      </c>
      <c r="AE1758">
        <v>137510.21</v>
      </c>
      <c r="AF1758" s="38">
        <v>12144.86</v>
      </c>
      <c r="AG1758" s="38">
        <v>13594.38</v>
      </c>
    </row>
    <row r="1759" spans="2:33" x14ac:dyDescent="0.25">
      <c r="B1759" s="25">
        <v>40617</v>
      </c>
      <c r="C1759" s="3">
        <v>1755</v>
      </c>
      <c r="D1759" s="10">
        <v>19</v>
      </c>
      <c r="E1759" s="9">
        <v>1</v>
      </c>
      <c r="F1759" s="9">
        <v>-1</v>
      </c>
      <c r="G1759" s="9" t="s">
        <v>328</v>
      </c>
      <c r="H1759" s="18">
        <v>0.1</v>
      </c>
      <c r="I1759">
        <v>2.5002875438939753E-6</v>
      </c>
      <c r="J1759" s="18">
        <v>24.32</v>
      </c>
      <c r="K1759" s="18">
        <v>24.03</v>
      </c>
      <c r="L1759" s="18">
        <v>1.0120682480233041</v>
      </c>
      <c r="M1759" s="18">
        <v>25.27</v>
      </c>
      <c r="N1759" s="18">
        <v>1281.8699999999999</v>
      </c>
      <c r="O1759" s="18">
        <v>1.2800000000000011</v>
      </c>
      <c r="P1759" s="18">
        <v>1.0357894736842106</v>
      </c>
      <c r="Q1759" s="8">
        <v>24.6</v>
      </c>
      <c r="R1759" s="8">
        <v>23.45</v>
      </c>
      <c r="S1759" s="8">
        <v>23.75</v>
      </c>
      <c r="T1759" s="8">
        <v>24.15</v>
      </c>
      <c r="U1759" s="8">
        <v>24.75</v>
      </c>
      <c r="V1759" s="8">
        <v>24.9</v>
      </c>
      <c r="W1759" s="8">
        <v>25.6</v>
      </c>
      <c r="X1759" s="38" t="s">
        <v>222</v>
      </c>
      <c r="Y1759" s="8">
        <v>171.2</v>
      </c>
      <c r="Z1759" s="8">
        <v>171.2</v>
      </c>
      <c r="AA1759">
        <v>14352.69</v>
      </c>
      <c r="AB1759">
        <v>62273.74</v>
      </c>
      <c r="AC1759">
        <v>114965.84</v>
      </c>
      <c r="AD1759">
        <v>126818.18</v>
      </c>
      <c r="AE1759">
        <v>140135.07999999999</v>
      </c>
      <c r="AF1759" s="38">
        <v>12822.29</v>
      </c>
      <c r="AG1759" s="38">
        <v>14352.69</v>
      </c>
    </row>
    <row r="1760" spans="2:33" x14ac:dyDescent="0.25">
      <c r="B1760" s="25">
        <v>40618</v>
      </c>
      <c r="C1760" s="3">
        <v>1756</v>
      </c>
      <c r="D1760" s="10">
        <v>25</v>
      </c>
      <c r="E1760" s="9">
        <v>25</v>
      </c>
      <c r="F1760" s="9">
        <v>0</v>
      </c>
      <c r="G1760" s="9" t="s">
        <v>329</v>
      </c>
      <c r="H1760" s="18">
        <v>0.1</v>
      </c>
      <c r="I1760">
        <v>2.5002875438939753E-6</v>
      </c>
      <c r="J1760" s="18">
        <v>29.4</v>
      </c>
      <c r="K1760" s="18">
        <v>26.91</v>
      </c>
      <c r="L1760" s="18">
        <v>1.0925306577480489</v>
      </c>
      <c r="M1760" s="18">
        <v>27.1</v>
      </c>
      <c r="N1760" s="18">
        <v>1256.8800000000001</v>
      </c>
      <c r="O1760" s="18">
        <v>-2.6999999999999993</v>
      </c>
      <c r="P1760" s="18">
        <v>0.98809523809523803</v>
      </c>
      <c r="Q1760" s="8">
        <v>24.9</v>
      </c>
      <c r="R1760" s="8">
        <v>25.15</v>
      </c>
      <c r="S1760" s="8">
        <v>25.2</v>
      </c>
      <c r="T1760" s="8">
        <v>25.8</v>
      </c>
      <c r="U1760" s="8">
        <v>25.9</v>
      </c>
      <c r="V1760" s="8">
        <v>26.5</v>
      </c>
      <c r="W1760" s="8">
        <v>26.7</v>
      </c>
      <c r="X1760" s="38" t="s">
        <v>222</v>
      </c>
      <c r="Y1760" s="8">
        <v>180.14999999999998</v>
      </c>
      <c r="Z1760" s="8">
        <v>180.14999999999998</v>
      </c>
      <c r="AA1760">
        <v>15240.21</v>
      </c>
      <c r="AB1760">
        <v>65944.77</v>
      </c>
      <c r="AC1760">
        <v>119964.64</v>
      </c>
      <c r="AD1760">
        <v>132198.66</v>
      </c>
      <c r="AE1760">
        <v>145629.1</v>
      </c>
      <c r="AF1760" s="38">
        <v>13615.14</v>
      </c>
      <c r="AG1760" s="38">
        <v>15240.21</v>
      </c>
    </row>
    <row r="1761" spans="2:33" x14ac:dyDescent="0.25">
      <c r="B1761" s="25">
        <v>40619</v>
      </c>
      <c r="C1761" s="3">
        <v>1757</v>
      </c>
      <c r="D1761" s="10">
        <v>25</v>
      </c>
      <c r="E1761" s="9">
        <v>24</v>
      </c>
      <c r="F1761" s="9">
        <v>1</v>
      </c>
      <c r="G1761" s="9" t="s">
        <v>329</v>
      </c>
      <c r="H1761" s="18">
        <v>0.1</v>
      </c>
      <c r="I1761">
        <v>2.5002875438939753E-6</v>
      </c>
      <c r="J1761" s="18">
        <v>26.37</v>
      </c>
      <c r="K1761" s="18">
        <v>25.44</v>
      </c>
      <c r="L1761" s="18">
        <v>1.0365566037735849</v>
      </c>
      <c r="M1761" s="18">
        <v>26.09</v>
      </c>
      <c r="N1761" s="18">
        <v>1273.72</v>
      </c>
      <c r="O1761" s="18">
        <v>-0.51999999999999957</v>
      </c>
      <c r="P1761" s="18">
        <v>0.9817073170731706</v>
      </c>
      <c r="Q1761" s="8">
        <v>24.15</v>
      </c>
      <c r="R1761" s="8">
        <v>24.4</v>
      </c>
      <c r="S1761" s="8">
        <v>24.6</v>
      </c>
      <c r="T1761" s="8">
        <v>25</v>
      </c>
      <c r="U1761" s="8">
        <v>25.05</v>
      </c>
      <c r="V1761" s="8">
        <v>25.6</v>
      </c>
      <c r="W1761" s="8">
        <v>25.85</v>
      </c>
      <c r="X1761" s="38" t="s">
        <v>222</v>
      </c>
      <c r="Y1761" s="8">
        <v>174.65</v>
      </c>
      <c r="Z1761" s="8">
        <v>174.65</v>
      </c>
      <c r="AA1761">
        <v>14781.39</v>
      </c>
      <c r="AB1761">
        <v>63994.28</v>
      </c>
      <c r="AC1761">
        <v>117073.31</v>
      </c>
      <c r="AD1761">
        <v>128090.2</v>
      </c>
      <c r="AE1761">
        <v>140879.15</v>
      </c>
      <c r="AF1761" s="38">
        <v>13205.21</v>
      </c>
      <c r="AG1761" s="38">
        <v>14781.39</v>
      </c>
    </row>
    <row r="1762" spans="2:33" x14ac:dyDescent="0.25">
      <c r="B1762" s="25">
        <v>40620</v>
      </c>
      <c r="C1762" s="3">
        <v>1758</v>
      </c>
      <c r="D1762" s="10">
        <v>25</v>
      </c>
      <c r="E1762" s="9">
        <v>23</v>
      </c>
      <c r="F1762" s="9">
        <v>2</v>
      </c>
      <c r="G1762" s="9" t="s">
        <v>329</v>
      </c>
      <c r="H1762" s="18">
        <v>0.1</v>
      </c>
      <c r="I1762">
        <v>2.5002875438939753E-6</v>
      </c>
      <c r="J1762" s="18">
        <v>24.44</v>
      </c>
      <c r="K1762" s="18">
        <v>24.34</v>
      </c>
      <c r="L1762" s="18">
        <v>1.0041084634346755</v>
      </c>
      <c r="M1762" s="18">
        <v>25.36</v>
      </c>
      <c r="N1762" s="18">
        <v>1279.21</v>
      </c>
      <c r="O1762" s="18">
        <v>0.55999999999999872</v>
      </c>
      <c r="P1762" s="18">
        <v>0.9769874476987449</v>
      </c>
      <c r="Q1762" s="8">
        <v>23.35</v>
      </c>
      <c r="R1762" s="8">
        <v>23.65</v>
      </c>
      <c r="S1762" s="8">
        <v>23.9</v>
      </c>
      <c r="T1762" s="8">
        <v>24.2</v>
      </c>
      <c r="U1762" s="8">
        <v>24.25</v>
      </c>
      <c r="V1762" s="8">
        <v>24.75</v>
      </c>
      <c r="W1762" s="8">
        <v>25</v>
      </c>
      <c r="X1762" s="38" t="s">
        <v>222</v>
      </c>
      <c r="Y1762" s="8">
        <v>169.10000000000002</v>
      </c>
      <c r="Z1762" s="8">
        <v>169.10000000000002</v>
      </c>
      <c r="AA1762">
        <v>14294.63</v>
      </c>
      <c r="AB1762">
        <v>62039.18</v>
      </c>
      <c r="AC1762">
        <v>113708.55</v>
      </c>
      <c r="AD1762">
        <v>123992.29</v>
      </c>
      <c r="AE1762">
        <v>136313.65</v>
      </c>
      <c r="AF1762" s="38">
        <v>12770.32</v>
      </c>
      <c r="AG1762" s="38">
        <v>14294.63</v>
      </c>
    </row>
    <row r="1763" spans="2:33" x14ac:dyDescent="0.25">
      <c r="B1763" s="25">
        <v>40623</v>
      </c>
      <c r="C1763" s="3">
        <v>1759</v>
      </c>
      <c r="D1763" s="10">
        <v>25</v>
      </c>
      <c r="E1763" s="9">
        <v>22</v>
      </c>
      <c r="F1763" s="9">
        <v>3</v>
      </c>
      <c r="G1763" s="9" t="s">
        <v>329</v>
      </c>
      <c r="H1763" s="18">
        <v>0.1</v>
      </c>
      <c r="I1763">
        <v>7.5008813857913026E-6</v>
      </c>
      <c r="J1763" s="18">
        <v>20.61</v>
      </c>
      <c r="K1763" s="18">
        <v>21.95</v>
      </c>
      <c r="L1763" s="18">
        <v>0.93895216400911163</v>
      </c>
      <c r="M1763" s="18">
        <v>23.45</v>
      </c>
      <c r="N1763" s="18">
        <v>1298.3800000000001</v>
      </c>
      <c r="O1763" s="18">
        <v>3.490000000000002</v>
      </c>
      <c r="P1763" s="18">
        <v>0.94945054945054952</v>
      </c>
      <c r="Q1763" s="8">
        <v>21.6</v>
      </c>
      <c r="R1763" s="8">
        <v>22.3</v>
      </c>
      <c r="S1763" s="8">
        <v>22.75</v>
      </c>
      <c r="T1763" s="8">
        <v>23.05</v>
      </c>
      <c r="U1763" s="8">
        <v>23.2</v>
      </c>
      <c r="V1763" s="8">
        <v>23.8</v>
      </c>
      <c r="W1763" s="8">
        <v>24.1</v>
      </c>
      <c r="X1763" s="38" t="s">
        <v>222</v>
      </c>
      <c r="Y1763" s="8">
        <v>160.80000000000001</v>
      </c>
      <c r="Z1763" s="8">
        <v>160.80000000000001</v>
      </c>
      <c r="AA1763">
        <v>13254.39</v>
      </c>
      <c r="AB1763">
        <v>58565.66</v>
      </c>
      <c r="AC1763">
        <v>108246.3</v>
      </c>
      <c r="AD1763">
        <v>118163.95</v>
      </c>
      <c r="AE1763">
        <v>130512.19</v>
      </c>
      <c r="AF1763" s="38">
        <v>11840.91</v>
      </c>
      <c r="AG1763" s="38">
        <v>13254.39</v>
      </c>
    </row>
    <row r="1764" spans="2:33" x14ac:dyDescent="0.25">
      <c r="B1764" s="25">
        <v>40624</v>
      </c>
      <c r="C1764" s="3">
        <v>1760</v>
      </c>
      <c r="D1764" s="10">
        <v>25</v>
      </c>
      <c r="E1764" s="9">
        <v>21</v>
      </c>
      <c r="F1764" s="9">
        <v>4</v>
      </c>
      <c r="G1764" s="9" t="s">
        <v>329</v>
      </c>
      <c r="H1764" s="18">
        <v>0.1</v>
      </c>
      <c r="I1764">
        <v>2.639209272237153E-6</v>
      </c>
      <c r="J1764" s="18">
        <v>20.21</v>
      </c>
      <c r="K1764" s="18">
        <v>21.7</v>
      </c>
      <c r="L1764" s="18">
        <v>0.931336405529954</v>
      </c>
      <c r="M1764" s="18">
        <v>23.34</v>
      </c>
      <c r="N1764" s="18">
        <v>1293.77</v>
      </c>
      <c r="O1764" s="18">
        <v>3.9899999999999984</v>
      </c>
      <c r="P1764" s="18">
        <v>0.94298245614035081</v>
      </c>
      <c r="Q1764" s="8">
        <v>21.5</v>
      </c>
      <c r="R1764" s="8">
        <v>22.25</v>
      </c>
      <c r="S1764" s="8">
        <v>22.8</v>
      </c>
      <c r="T1764" s="8">
        <v>23.1</v>
      </c>
      <c r="U1764" s="8">
        <v>23.3</v>
      </c>
      <c r="V1764" s="8">
        <v>23.9</v>
      </c>
      <c r="W1764" s="8">
        <v>24.2</v>
      </c>
      <c r="X1764" s="38" t="s">
        <v>222</v>
      </c>
      <c r="Y1764" s="8">
        <v>161.04999999999998</v>
      </c>
      <c r="Z1764" s="8">
        <v>161.04999999999998</v>
      </c>
      <c r="AA1764">
        <v>13198.26</v>
      </c>
      <c r="AB1764">
        <v>58476.81</v>
      </c>
      <c r="AC1764">
        <v>108483.99</v>
      </c>
      <c r="AD1764">
        <v>118461.28</v>
      </c>
      <c r="AE1764">
        <v>130992.07</v>
      </c>
      <c r="AF1764" s="38">
        <v>11790.74</v>
      </c>
      <c r="AG1764" s="38">
        <v>13198.26</v>
      </c>
    </row>
    <row r="1765" spans="2:33" x14ac:dyDescent="0.25">
      <c r="B1765" s="25">
        <v>40625</v>
      </c>
      <c r="C1765" s="3">
        <v>1761</v>
      </c>
      <c r="D1765" s="10">
        <v>25</v>
      </c>
      <c r="E1765" s="9">
        <v>20</v>
      </c>
      <c r="F1765" s="9">
        <v>5</v>
      </c>
      <c r="G1765" s="9" t="s">
        <v>329</v>
      </c>
      <c r="H1765" s="18">
        <v>0.1</v>
      </c>
      <c r="I1765">
        <v>2.639209272237153E-6</v>
      </c>
      <c r="J1765" s="18">
        <v>19.170000000000002</v>
      </c>
      <c r="K1765" s="18">
        <v>20.93</v>
      </c>
      <c r="L1765" s="18">
        <v>0.91591017677974207</v>
      </c>
      <c r="M1765" s="18">
        <v>22.75</v>
      </c>
      <c r="N1765" s="18">
        <v>1297.54</v>
      </c>
      <c r="O1765" s="18">
        <v>4.879999999999999</v>
      </c>
      <c r="P1765" s="18">
        <v>0.91722595078299773</v>
      </c>
      <c r="Q1765" s="8">
        <v>20.5</v>
      </c>
      <c r="R1765" s="8">
        <v>21.6</v>
      </c>
      <c r="S1765" s="8">
        <v>22.35</v>
      </c>
      <c r="T1765" s="8">
        <v>22.8</v>
      </c>
      <c r="U1765" s="8">
        <v>23.05</v>
      </c>
      <c r="V1765" s="8">
        <v>23.7</v>
      </c>
      <c r="W1765" s="8">
        <v>24.05</v>
      </c>
      <c r="X1765" s="38" t="s">
        <v>222</v>
      </c>
      <c r="Y1765" s="8">
        <v>158.05000000000001</v>
      </c>
      <c r="Z1765" s="8">
        <v>158.05000000000001</v>
      </c>
      <c r="AA1765">
        <v>12631.35</v>
      </c>
      <c r="AB1765">
        <v>56881.67</v>
      </c>
      <c r="AC1765">
        <v>106491.13</v>
      </c>
      <c r="AD1765">
        <v>116976.99</v>
      </c>
      <c r="AE1765">
        <v>129655</v>
      </c>
      <c r="AF1765" s="38">
        <v>11284.26</v>
      </c>
      <c r="AG1765" s="38">
        <v>12631.35</v>
      </c>
    </row>
    <row r="1766" spans="2:33" x14ac:dyDescent="0.25">
      <c r="B1766" s="25">
        <v>40626</v>
      </c>
      <c r="C1766" s="3">
        <v>1762</v>
      </c>
      <c r="D1766" s="10">
        <v>25</v>
      </c>
      <c r="E1766" s="9">
        <v>19</v>
      </c>
      <c r="F1766" s="9">
        <v>6</v>
      </c>
      <c r="G1766" s="9" t="s">
        <v>329</v>
      </c>
      <c r="H1766" s="18">
        <v>0.1</v>
      </c>
      <c r="I1766">
        <v>2.639209272237153E-6</v>
      </c>
      <c r="J1766" s="18">
        <v>18</v>
      </c>
      <c r="K1766" s="18">
        <v>20.079999999999998</v>
      </c>
      <c r="L1766" s="18">
        <v>0.89641434262948216</v>
      </c>
      <c r="M1766" s="18">
        <v>22.19</v>
      </c>
      <c r="N1766" s="18">
        <v>1309.6600000000001</v>
      </c>
      <c r="O1766" s="18">
        <v>5.9499999999999993</v>
      </c>
      <c r="P1766" s="18">
        <v>0.91095890410958902</v>
      </c>
      <c r="Q1766" s="8">
        <v>19.95</v>
      </c>
      <c r="R1766" s="8">
        <v>21.05</v>
      </c>
      <c r="S1766" s="8">
        <v>21.9</v>
      </c>
      <c r="T1766" s="8">
        <v>22.45</v>
      </c>
      <c r="U1766" s="8">
        <v>22.8</v>
      </c>
      <c r="V1766" s="8">
        <v>23.45</v>
      </c>
      <c r="W1766" s="8">
        <v>23.95</v>
      </c>
      <c r="X1766" s="38" t="s">
        <v>222</v>
      </c>
      <c r="Y1766" s="8">
        <v>155.54999999999998</v>
      </c>
      <c r="Z1766" s="8">
        <v>155.54999999999998</v>
      </c>
      <c r="AA1766">
        <v>12296.8</v>
      </c>
      <c r="AB1766">
        <v>55508.09</v>
      </c>
      <c r="AC1766">
        <v>104471.41</v>
      </c>
      <c r="AD1766">
        <v>115309.12</v>
      </c>
      <c r="AE1766">
        <v>128188.95</v>
      </c>
      <c r="AF1766" s="38">
        <v>10985.36</v>
      </c>
      <c r="AG1766" s="38">
        <v>12296.8</v>
      </c>
    </row>
    <row r="1767" spans="2:33" x14ac:dyDescent="0.25">
      <c r="B1767" s="25">
        <v>40627</v>
      </c>
      <c r="C1767" s="3">
        <v>1763</v>
      </c>
      <c r="D1767" s="10">
        <v>25</v>
      </c>
      <c r="E1767" s="9">
        <v>18</v>
      </c>
      <c r="F1767" s="9">
        <v>7</v>
      </c>
      <c r="G1767" s="9" t="s">
        <v>329</v>
      </c>
      <c r="H1767" s="18">
        <v>0.1</v>
      </c>
      <c r="I1767">
        <v>2.639209272237153E-6</v>
      </c>
      <c r="J1767" s="18">
        <v>17.91</v>
      </c>
      <c r="K1767" s="18">
        <v>20.03</v>
      </c>
      <c r="L1767" s="18">
        <v>0.8941587618572141</v>
      </c>
      <c r="M1767" s="18">
        <v>22.15</v>
      </c>
      <c r="N1767" s="18">
        <v>1313.8</v>
      </c>
      <c r="O1767" s="18">
        <v>6.2399999999999984</v>
      </c>
      <c r="P1767" s="18">
        <v>0.90182648401826493</v>
      </c>
      <c r="Q1767" s="8">
        <v>19.75</v>
      </c>
      <c r="R1767" s="8">
        <v>21.05</v>
      </c>
      <c r="S1767" s="8">
        <v>21.9</v>
      </c>
      <c r="T1767" s="8">
        <v>22.55</v>
      </c>
      <c r="U1767" s="8">
        <v>22.9</v>
      </c>
      <c r="V1767" s="8">
        <v>23.65</v>
      </c>
      <c r="W1767" s="8">
        <v>24.15</v>
      </c>
      <c r="X1767" s="38" t="s">
        <v>222</v>
      </c>
      <c r="Y1767" s="8">
        <v>155.95000000000002</v>
      </c>
      <c r="Z1767" s="8">
        <v>155.95000000000002</v>
      </c>
      <c r="AA1767">
        <v>12209.42</v>
      </c>
      <c r="AB1767">
        <v>55508.24</v>
      </c>
      <c r="AC1767">
        <v>104604.32</v>
      </c>
      <c r="AD1767">
        <v>115820.82</v>
      </c>
      <c r="AE1767">
        <v>128983.05</v>
      </c>
      <c r="AF1767" s="38">
        <v>10907.27</v>
      </c>
      <c r="AG1767" s="38">
        <v>12209.42</v>
      </c>
    </row>
    <row r="1768" spans="2:33" x14ac:dyDescent="0.25">
      <c r="B1768" s="25">
        <v>40630</v>
      </c>
      <c r="C1768" s="3">
        <v>1764</v>
      </c>
      <c r="D1768" s="10">
        <v>25</v>
      </c>
      <c r="E1768" s="9">
        <v>17</v>
      </c>
      <c r="F1768" s="9">
        <v>8</v>
      </c>
      <c r="G1768" s="9" t="s">
        <v>329</v>
      </c>
      <c r="H1768" s="18">
        <v>0.1</v>
      </c>
      <c r="I1768">
        <v>7.9176487131071838E-6</v>
      </c>
      <c r="J1768" s="18">
        <v>19.440000000000001</v>
      </c>
      <c r="K1768" s="18">
        <v>20.86</v>
      </c>
      <c r="L1768" s="18">
        <v>0.93192713326941523</v>
      </c>
      <c r="M1768" s="18">
        <v>22.63</v>
      </c>
      <c r="N1768" s="18">
        <v>1310.19</v>
      </c>
      <c r="O1768" s="18">
        <v>4.8599999999999994</v>
      </c>
      <c r="P1768" s="18">
        <v>0.91441441441441451</v>
      </c>
      <c r="Q1768" s="8">
        <v>20.3</v>
      </c>
      <c r="R1768" s="8">
        <v>21.55</v>
      </c>
      <c r="S1768" s="8">
        <v>22.2</v>
      </c>
      <c r="T1768" s="8">
        <v>22.75</v>
      </c>
      <c r="U1768" s="8">
        <v>23</v>
      </c>
      <c r="V1768" s="8">
        <v>23.75</v>
      </c>
      <c r="W1768" s="8">
        <v>24.3</v>
      </c>
      <c r="X1768" s="38" t="s">
        <v>222</v>
      </c>
      <c r="Y1768" s="8">
        <v>157.85000000000002</v>
      </c>
      <c r="Z1768" s="8">
        <v>157.85000000000002</v>
      </c>
      <c r="AA1768">
        <v>12532.82</v>
      </c>
      <c r="AB1768">
        <v>56643.73</v>
      </c>
      <c r="AC1768">
        <v>105873.19</v>
      </c>
      <c r="AD1768">
        <v>116680.35</v>
      </c>
      <c r="AE1768">
        <v>129695.58</v>
      </c>
      <c r="AF1768" s="38">
        <v>11196.1</v>
      </c>
      <c r="AG1768" s="38">
        <v>12532.82</v>
      </c>
    </row>
    <row r="1769" spans="2:33" x14ac:dyDescent="0.25">
      <c r="B1769" s="25">
        <v>40631</v>
      </c>
      <c r="C1769" s="3">
        <v>1765</v>
      </c>
      <c r="D1769" s="10">
        <v>25</v>
      </c>
      <c r="E1769" s="9">
        <v>16</v>
      </c>
      <c r="F1769" s="9">
        <v>9</v>
      </c>
      <c r="G1769" s="9" t="s">
        <v>329</v>
      </c>
      <c r="H1769" s="18">
        <v>0.1</v>
      </c>
      <c r="I1769">
        <v>2.7781327762710362E-6</v>
      </c>
      <c r="J1769" s="18">
        <v>18.16</v>
      </c>
      <c r="K1769" s="18">
        <v>19.97</v>
      </c>
      <c r="L1769" s="18">
        <v>0.9093640460691037</v>
      </c>
      <c r="M1769" s="18">
        <v>22.05</v>
      </c>
      <c r="N1769" s="18">
        <v>1319.44</v>
      </c>
      <c r="O1769" s="18">
        <v>5.84</v>
      </c>
      <c r="P1769" s="18">
        <v>0.90114942528735642</v>
      </c>
      <c r="Q1769" s="8">
        <v>19.600000000000001</v>
      </c>
      <c r="R1769" s="8">
        <v>20.95</v>
      </c>
      <c r="S1769" s="8">
        <v>21.75</v>
      </c>
      <c r="T1769" s="8">
        <v>22.25</v>
      </c>
      <c r="U1769" s="8">
        <v>22.65</v>
      </c>
      <c r="V1769" s="8">
        <v>23.4</v>
      </c>
      <c r="W1769" s="8">
        <v>24</v>
      </c>
      <c r="X1769" s="38" t="s">
        <v>222</v>
      </c>
      <c r="Y1769" s="8">
        <v>154.6</v>
      </c>
      <c r="Z1769" s="8">
        <v>154.6</v>
      </c>
      <c r="AA1769">
        <v>12131.8</v>
      </c>
      <c r="AB1769">
        <v>55224.15</v>
      </c>
      <c r="AC1769">
        <v>103661.29</v>
      </c>
      <c r="AD1769">
        <v>114402.24000000001</v>
      </c>
      <c r="AE1769">
        <v>127607.72</v>
      </c>
      <c r="AF1769" s="38">
        <v>10837.82</v>
      </c>
      <c r="AG1769" s="38">
        <v>12131.8</v>
      </c>
    </row>
    <row r="1770" spans="2:33" x14ac:dyDescent="0.25">
      <c r="B1770" s="25">
        <v>40632</v>
      </c>
      <c r="C1770" s="3">
        <v>1766</v>
      </c>
      <c r="D1770" s="10">
        <v>25</v>
      </c>
      <c r="E1770" s="9">
        <v>15</v>
      </c>
      <c r="F1770" s="9">
        <v>10</v>
      </c>
      <c r="G1770" s="9" t="s">
        <v>329</v>
      </c>
      <c r="H1770" s="18">
        <v>0.1</v>
      </c>
      <c r="I1770">
        <v>2.7781327762710362E-6</v>
      </c>
      <c r="J1770" s="18">
        <v>17.71</v>
      </c>
      <c r="K1770" s="18">
        <v>19.75</v>
      </c>
      <c r="L1770" s="18">
        <v>0.89670886075949374</v>
      </c>
      <c r="M1770" s="18">
        <v>21.75</v>
      </c>
      <c r="N1770" s="18">
        <v>1328.26</v>
      </c>
      <c r="O1770" s="18">
        <v>5.9899999999999984</v>
      </c>
      <c r="P1770" s="18">
        <v>0.89743589743589747</v>
      </c>
      <c r="Q1770" s="8">
        <v>19.25</v>
      </c>
      <c r="R1770" s="8">
        <v>20.7</v>
      </c>
      <c r="S1770" s="8">
        <v>21.45</v>
      </c>
      <c r="T1770" s="8">
        <v>21.95</v>
      </c>
      <c r="U1770" s="8">
        <v>22.35</v>
      </c>
      <c r="V1770" s="8">
        <v>23.1</v>
      </c>
      <c r="W1770" s="8">
        <v>23.7</v>
      </c>
      <c r="X1770" s="38" t="s">
        <v>222</v>
      </c>
      <c r="Y1770" s="8">
        <v>152.5</v>
      </c>
      <c r="Z1770" s="8">
        <v>152.5</v>
      </c>
      <c r="AA1770">
        <v>11945.1</v>
      </c>
      <c r="AB1770">
        <v>54523.29</v>
      </c>
      <c r="AC1770">
        <v>102244.79</v>
      </c>
      <c r="AD1770">
        <v>112871.07</v>
      </c>
      <c r="AE1770">
        <v>125943.63</v>
      </c>
      <c r="AF1770" s="38">
        <v>10671</v>
      </c>
      <c r="AG1770" s="38">
        <v>11945.1</v>
      </c>
    </row>
    <row r="1771" spans="2:33" x14ac:dyDescent="0.25">
      <c r="B1771" s="25">
        <v>40633</v>
      </c>
      <c r="C1771" s="3">
        <v>1767</v>
      </c>
      <c r="D1771" s="10">
        <v>25</v>
      </c>
      <c r="E1771" s="9">
        <v>14</v>
      </c>
      <c r="F1771" s="9">
        <v>11</v>
      </c>
      <c r="G1771" s="9" t="s">
        <v>329</v>
      </c>
      <c r="H1771" s="18">
        <v>0.1</v>
      </c>
      <c r="I1771">
        <v>2.7781327762710362E-6</v>
      </c>
      <c r="J1771" s="18">
        <v>17.739999999999998</v>
      </c>
      <c r="K1771" s="18">
        <v>19.84</v>
      </c>
      <c r="L1771" s="18">
        <v>0.89415322580645151</v>
      </c>
      <c r="M1771" s="18">
        <v>21.93</v>
      </c>
      <c r="N1771" s="18">
        <v>1325.83</v>
      </c>
      <c r="O1771" s="18">
        <v>6.0600000000000023</v>
      </c>
      <c r="P1771" s="18">
        <v>0.89767441860465125</v>
      </c>
      <c r="Q1771" s="8">
        <v>19.3</v>
      </c>
      <c r="R1771" s="8">
        <v>20.8</v>
      </c>
      <c r="S1771" s="8">
        <v>21.5</v>
      </c>
      <c r="T1771" s="8">
        <v>22</v>
      </c>
      <c r="U1771" s="8">
        <v>22.4</v>
      </c>
      <c r="V1771" s="8">
        <v>23.2</v>
      </c>
      <c r="W1771" s="8">
        <v>23.8</v>
      </c>
      <c r="X1771" s="38" t="s">
        <v>222</v>
      </c>
      <c r="Y1771" s="8">
        <v>153</v>
      </c>
      <c r="Z1771" s="8">
        <v>153</v>
      </c>
      <c r="AA1771">
        <v>11988.38</v>
      </c>
      <c r="AB1771">
        <v>54725.67</v>
      </c>
      <c r="AC1771">
        <v>102480.99</v>
      </c>
      <c r="AD1771">
        <v>113126.45</v>
      </c>
      <c r="AE1771">
        <v>126354.12</v>
      </c>
      <c r="AF1771" s="38">
        <v>10709.63</v>
      </c>
      <c r="AG1771" s="38">
        <v>11988.38</v>
      </c>
    </row>
    <row r="1772" spans="2:33" x14ac:dyDescent="0.25">
      <c r="B1772" s="25">
        <v>40634</v>
      </c>
      <c r="C1772" s="3">
        <v>1768</v>
      </c>
      <c r="D1772" s="10">
        <v>25</v>
      </c>
      <c r="E1772" s="9">
        <v>13</v>
      </c>
      <c r="F1772" s="9">
        <v>12</v>
      </c>
      <c r="G1772" s="9" t="s">
        <v>329</v>
      </c>
      <c r="H1772" s="18">
        <v>0.1</v>
      </c>
      <c r="I1772">
        <v>2.7781327762710362E-6</v>
      </c>
      <c r="J1772" s="18">
        <v>17.399999999999999</v>
      </c>
      <c r="K1772" s="18">
        <v>19.59</v>
      </c>
      <c r="L1772" s="18">
        <v>0.88820826952526788</v>
      </c>
      <c r="M1772" s="18">
        <v>21.76</v>
      </c>
      <c r="N1772" s="18">
        <v>1332.41</v>
      </c>
      <c r="O1772" s="18">
        <v>6.4500000000000028</v>
      </c>
      <c r="P1772" s="18">
        <v>0.89018691588785059</v>
      </c>
      <c r="Q1772" s="8">
        <v>19.05</v>
      </c>
      <c r="R1772" s="8">
        <v>20.55</v>
      </c>
      <c r="S1772" s="8">
        <v>21.4</v>
      </c>
      <c r="T1772" s="8">
        <v>21.95</v>
      </c>
      <c r="U1772" s="8">
        <v>22.4</v>
      </c>
      <c r="V1772" s="8">
        <v>23.15</v>
      </c>
      <c r="W1772" s="8">
        <v>23.85</v>
      </c>
      <c r="X1772" s="38" t="s">
        <v>222</v>
      </c>
      <c r="Y1772" s="8">
        <v>152.35</v>
      </c>
      <c r="Z1772" s="8">
        <v>152.35</v>
      </c>
      <c r="AA1772">
        <v>11838.71</v>
      </c>
      <c r="AB1772">
        <v>54264.94</v>
      </c>
      <c r="AC1772">
        <v>102123.02</v>
      </c>
      <c r="AD1772">
        <v>112994.23</v>
      </c>
      <c r="AE1772">
        <v>126258.5</v>
      </c>
      <c r="AF1772" s="38">
        <v>10575.89</v>
      </c>
      <c r="AG1772" s="38">
        <v>11838.71</v>
      </c>
    </row>
    <row r="1773" spans="2:33" x14ac:dyDescent="0.25">
      <c r="B1773" s="25">
        <v>40637</v>
      </c>
      <c r="C1773" s="3">
        <v>1769</v>
      </c>
      <c r="D1773" s="10">
        <v>25</v>
      </c>
      <c r="E1773" s="9">
        <v>12</v>
      </c>
      <c r="F1773" s="9">
        <v>13</v>
      </c>
      <c r="G1773" s="9" t="s">
        <v>329</v>
      </c>
      <c r="H1773" s="18">
        <v>0.1</v>
      </c>
      <c r="I1773">
        <v>8.3344214827363317E-6</v>
      </c>
      <c r="J1773" s="18">
        <v>17.5</v>
      </c>
      <c r="K1773" s="18">
        <v>19.39</v>
      </c>
      <c r="L1773" s="18">
        <v>0.90252707581227432</v>
      </c>
      <c r="M1773" s="18">
        <v>21.66</v>
      </c>
      <c r="N1773" s="18">
        <v>1332.87</v>
      </c>
      <c r="O1773" s="18">
        <v>6.1999999999999993</v>
      </c>
      <c r="P1773" s="18">
        <v>0.88416075650118209</v>
      </c>
      <c r="Q1773" s="8">
        <v>18.7</v>
      </c>
      <c r="R1773" s="8">
        <v>20.25</v>
      </c>
      <c r="S1773" s="8">
        <v>21.15</v>
      </c>
      <c r="T1773" s="8">
        <v>21.7</v>
      </c>
      <c r="U1773" s="8">
        <v>22.15</v>
      </c>
      <c r="V1773" s="8">
        <v>23</v>
      </c>
      <c r="W1773" s="8">
        <v>23.7</v>
      </c>
      <c r="X1773" s="38" t="s">
        <v>222</v>
      </c>
      <c r="Y1773" s="8">
        <v>150.64999999999998</v>
      </c>
      <c r="Z1773" s="8">
        <v>150.64999999999998</v>
      </c>
      <c r="AA1773">
        <v>11645.38</v>
      </c>
      <c r="AB1773">
        <v>53557.09</v>
      </c>
      <c r="AC1773">
        <v>100946.58</v>
      </c>
      <c r="AD1773">
        <v>111721.8</v>
      </c>
      <c r="AE1773">
        <v>125157.13</v>
      </c>
      <c r="AF1773" s="38">
        <v>10403.09</v>
      </c>
      <c r="AG1773" s="38">
        <v>11645.38</v>
      </c>
    </row>
    <row r="1774" spans="2:33" x14ac:dyDescent="0.25">
      <c r="B1774" s="25">
        <v>40638</v>
      </c>
      <c r="C1774" s="3">
        <v>1770</v>
      </c>
      <c r="D1774" s="10">
        <v>25</v>
      </c>
      <c r="E1774" s="9">
        <v>11</v>
      </c>
      <c r="F1774" s="9">
        <v>14</v>
      </c>
      <c r="G1774" s="9" t="s">
        <v>329</v>
      </c>
      <c r="H1774" s="18">
        <v>0.1</v>
      </c>
      <c r="I1774">
        <v>1.3889776309117252E-6</v>
      </c>
      <c r="J1774" s="18">
        <v>17.25</v>
      </c>
      <c r="K1774" s="18">
        <v>19.399999999999999</v>
      </c>
      <c r="L1774" s="18">
        <v>0.88917525773195882</v>
      </c>
      <c r="M1774" s="18">
        <v>21.65</v>
      </c>
      <c r="N1774" s="18">
        <v>1332.63</v>
      </c>
      <c r="O1774" s="18">
        <v>6.3999999999999986</v>
      </c>
      <c r="P1774" s="18">
        <v>0.87914691943127965</v>
      </c>
      <c r="Q1774" s="8">
        <v>18.55</v>
      </c>
      <c r="R1774" s="8">
        <v>20.149999999999999</v>
      </c>
      <c r="S1774" s="8">
        <v>21.1</v>
      </c>
      <c r="T1774" s="8">
        <v>21.75</v>
      </c>
      <c r="U1774" s="8">
        <v>22.2</v>
      </c>
      <c r="V1774" s="8">
        <v>23</v>
      </c>
      <c r="W1774" s="8">
        <v>23.65</v>
      </c>
      <c r="X1774" s="38" t="s">
        <v>222</v>
      </c>
      <c r="Y1774" s="8">
        <v>150.4</v>
      </c>
      <c r="Z1774" s="8">
        <v>150.4</v>
      </c>
      <c r="AA1774">
        <v>11572.79</v>
      </c>
      <c r="AB1774">
        <v>53371.360000000001</v>
      </c>
      <c r="AC1774">
        <v>100974.95</v>
      </c>
      <c r="AD1774">
        <v>111976.42</v>
      </c>
      <c r="AE1774">
        <v>125238.32</v>
      </c>
      <c r="AF1774" s="38">
        <v>10338.23</v>
      </c>
      <c r="AG1774" s="38">
        <v>11572.79</v>
      </c>
    </row>
    <row r="1775" spans="2:33" x14ac:dyDescent="0.25">
      <c r="B1775" s="25">
        <v>40639</v>
      </c>
      <c r="C1775" s="3">
        <v>1771</v>
      </c>
      <c r="D1775" s="10">
        <v>25</v>
      </c>
      <c r="E1775" s="9">
        <v>10</v>
      </c>
      <c r="F1775" s="9">
        <v>15</v>
      </c>
      <c r="G1775" s="9" t="s">
        <v>329</v>
      </c>
      <c r="H1775" s="18">
        <v>0.1</v>
      </c>
      <c r="I1775">
        <v>1.3889776309117252E-6</v>
      </c>
      <c r="J1775" s="18">
        <v>16.899999999999999</v>
      </c>
      <c r="K1775" s="18">
        <v>19.38</v>
      </c>
      <c r="L1775" s="18">
        <v>0.87203302373581004</v>
      </c>
      <c r="M1775" s="18">
        <v>21.63</v>
      </c>
      <c r="N1775" s="18">
        <v>1335.54</v>
      </c>
      <c r="O1775" s="18">
        <v>6.8000000000000007</v>
      </c>
      <c r="P1775" s="18">
        <v>0.86966824644549767</v>
      </c>
      <c r="Q1775" s="8">
        <v>18.350000000000001</v>
      </c>
      <c r="R1775" s="8">
        <v>20.149999999999999</v>
      </c>
      <c r="S1775" s="8">
        <v>21.1</v>
      </c>
      <c r="T1775" s="8">
        <v>21.75</v>
      </c>
      <c r="U1775" s="8">
        <v>22.25</v>
      </c>
      <c r="V1775" s="8">
        <v>23.05</v>
      </c>
      <c r="W1775" s="8">
        <v>23.7</v>
      </c>
      <c r="X1775" s="38" t="s">
        <v>222</v>
      </c>
      <c r="Y1775" s="8">
        <v>150.35</v>
      </c>
      <c r="Z1775" s="8">
        <v>150.35</v>
      </c>
      <c r="AA1775">
        <v>11525.35</v>
      </c>
      <c r="AB1775">
        <v>53371.43</v>
      </c>
      <c r="AC1775">
        <v>100975.09</v>
      </c>
      <c r="AD1775">
        <v>112129.13</v>
      </c>
      <c r="AE1775">
        <v>125477.6</v>
      </c>
      <c r="AF1775" s="38">
        <v>10295.84</v>
      </c>
      <c r="AG1775" s="38">
        <v>11525.35</v>
      </c>
    </row>
    <row r="1776" spans="2:33" x14ac:dyDescent="0.25">
      <c r="B1776" s="25">
        <v>40640</v>
      </c>
      <c r="C1776" s="3">
        <v>1772</v>
      </c>
      <c r="D1776" s="10">
        <v>25</v>
      </c>
      <c r="E1776" s="9">
        <v>9</v>
      </c>
      <c r="F1776" s="9">
        <v>16</v>
      </c>
      <c r="G1776" s="9" t="s">
        <v>329</v>
      </c>
      <c r="H1776" s="18">
        <v>0.1</v>
      </c>
      <c r="I1776">
        <v>1.3889776309117252E-6</v>
      </c>
      <c r="J1776" s="18">
        <v>17.11</v>
      </c>
      <c r="K1776" s="18">
        <v>19.5</v>
      </c>
      <c r="L1776" s="18">
        <v>0.87743589743589745</v>
      </c>
      <c r="M1776" s="18">
        <v>21.83</v>
      </c>
      <c r="N1776" s="18">
        <v>1333.51</v>
      </c>
      <c r="O1776" s="18">
        <v>6.7899999999999991</v>
      </c>
      <c r="P1776" s="18">
        <v>0.86384976525821588</v>
      </c>
      <c r="Q1776" s="8">
        <v>18.399999999999999</v>
      </c>
      <c r="R1776" s="8">
        <v>20.350000000000001</v>
      </c>
      <c r="S1776" s="8">
        <v>21.3</v>
      </c>
      <c r="T1776" s="8">
        <v>21.95</v>
      </c>
      <c r="U1776" s="8">
        <v>22.45</v>
      </c>
      <c r="V1776" s="8">
        <v>23.25</v>
      </c>
      <c r="W1776" s="8">
        <v>23.9</v>
      </c>
      <c r="X1776" s="38" t="s">
        <v>222</v>
      </c>
      <c r="Y1776" s="8">
        <v>151.6</v>
      </c>
      <c r="Z1776" s="8">
        <v>151.6</v>
      </c>
      <c r="AA1776">
        <v>11611.65</v>
      </c>
      <c r="AB1776">
        <v>53885.73</v>
      </c>
      <c r="AC1776">
        <v>101913.83</v>
      </c>
      <c r="AD1776">
        <v>113145.41</v>
      </c>
      <c r="AE1776">
        <v>126580.1</v>
      </c>
      <c r="AF1776" s="38">
        <v>10372.92</v>
      </c>
      <c r="AG1776" s="38">
        <v>11611.65</v>
      </c>
    </row>
    <row r="1777" spans="2:33" x14ac:dyDescent="0.25">
      <c r="B1777" s="25">
        <v>40641</v>
      </c>
      <c r="C1777" s="3">
        <v>1773</v>
      </c>
      <c r="D1777" s="10">
        <v>25</v>
      </c>
      <c r="E1777" s="9">
        <v>8</v>
      </c>
      <c r="F1777" s="9">
        <v>-8</v>
      </c>
      <c r="G1777" s="9" t="s">
        <v>329</v>
      </c>
      <c r="H1777" s="18">
        <v>0.1</v>
      </c>
      <c r="I1777">
        <v>1.3889776309117252E-6</v>
      </c>
      <c r="J1777" s="18">
        <v>17.87</v>
      </c>
      <c r="K1777" s="18">
        <v>20.05</v>
      </c>
      <c r="L1777" s="18">
        <v>0.89127182044887787</v>
      </c>
      <c r="M1777" s="18">
        <v>22.32</v>
      </c>
      <c r="N1777" s="18">
        <v>1328.17</v>
      </c>
      <c r="O1777" s="18">
        <v>6.379999999999999</v>
      </c>
      <c r="P1777" s="18">
        <v>0.86342592592592582</v>
      </c>
      <c r="Q1777" s="8">
        <v>18.649999999999999</v>
      </c>
      <c r="R1777" s="8">
        <v>20.65</v>
      </c>
      <c r="S1777" s="8">
        <v>21.6</v>
      </c>
      <c r="T1777" s="8">
        <v>22.3</v>
      </c>
      <c r="U1777" s="8">
        <v>22.8</v>
      </c>
      <c r="V1777" s="8">
        <v>23.6</v>
      </c>
      <c r="W1777" s="8">
        <v>24.25</v>
      </c>
      <c r="X1777" s="38" t="s">
        <v>222</v>
      </c>
      <c r="Y1777" s="8">
        <v>153.85</v>
      </c>
      <c r="Z1777" s="8">
        <v>153.85</v>
      </c>
      <c r="AA1777">
        <v>11778.84</v>
      </c>
      <c r="AB1777">
        <v>54655.75</v>
      </c>
      <c r="AC1777">
        <v>103479.57</v>
      </c>
      <c r="AD1777">
        <v>114922.19</v>
      </c>
      <c r="AE1777">
        <v>128507.16</v>
      </c>
      <c r="AF1777" s="38">
        <v>10522.26</v>
      </c>
      <c r="AG1777" s="38">
        <v>11778.84</v>
      </c>
    </row>
    <row r="1778" spans="2:33" x14ac:dyDescent="0.25">
      <c r="B1778" s="25">
        <v>40644</v>
      </c>
      <c r="C1778" s="3">
        <v>1774</v>
      </c>
      <c r="D1778" s="10">
        <v>25</v>
      </c>
      <c r="E1778" s="9">
        <v>7</v>
      </c>
      <c r="F1778" s="9">
        <v>-7</v>
      </c>
      <c r="G1778" s="9" t="s">
        <v>329</v>
      </c>
      <c r="H1778" s="18">
        <v>0.1</v>
      </c>
      <c r="I1778">
        <v>4.1669386807718922E-6</v>
      </c>
      <c r="J1778" s="18">
        <v>16.59</v>
      </c>
      <c r="K1778" s="18">
        <v>20.010000000000002</v>
      </c>
      <c r="L1778" s="18">
        <v>0.82908545727136429</v>
      </c>
      <c r="M1778" s="18">
        <v>22.31</v>
      </c>
      <c r="N1778" s="18">
        <v>1324.46</v>
      </c>
      <c r="O1778" s="18">
        <v>7.7600000000000016</v>
      </c>
      <c r="P1778" s="18">
        <v>0.85382830626450101</v>
      </c>
      <c r="Q1778" s="8">
        <v>18.399999999999999</v>
      </c>
      <c r="R1778" s="8">
        <v>20.45</v>
      </c>
      <c r="S1778" s="8">
        <v>21.55</v>
      </c>
      <c r="T1778" s="8">
        <v>22.3</v>
      </c>
      <c r="U1778" s="8">
        <v>22.9</v>
      </c>
      <c r="V1778" s="8">
        <v>23.7</v>
      </c>
      <c r="W1778" s="8">
        <v>24.35</v>
      </c>
      <c r="X1778" s="38" t="s">
        <v>222</v>
      </c>
      <c r="Y1778" s="8">
        <v>153.64999999999998</v>
      </c>
      <c r="Z1778" s="8">
        <v>153.64999999999998</v>
      </c>
      <c r="AA1778">
        <v>11653.42</v>
      </c>
      <c r="AB1778">
        <v>54420.28</v>
      </c>
      <c r="AC1778">
        <v>103414.46</v>
      </c>
      <c r="AD1778">
        <v>115287.82</v>
      </c>
      <c r="AE1778">
        <v>129006.3</v>
      </c>
      <c r="AF1778" s="38">
        <v>10410.18</v>
      </c>
      <c r="AG1778" s="38">
        <v>11653.42</v>
      </c>
    </row>
    <row r="1779" spans="2:33" x14ac:dyDescent="0.25">
      <c r="B1779" s="25">
        <v>40645</v>
      </c>
      <c r="C1779" s="3">
        <v>1775</v>
      </c>
      <c r="D1779" s="10">
        <v>25</v>
      </c>
      <c r="E1779" s="9">
        <v>6</v>
      </c>
      <c r="F1779" s="9">
        <v>-6</v>
      </c>
      <c r="G1779" s="9" t="s">
        <v>329</v>
      </c>
      <c r="H1779" s="18">
        <v>0.1</v>
      </c>
      <c r="I1779">
        <v>1.3889776309117252E-6</v>
      </c>
      <c r="J1779" s="18">
        <v>17.09</v>
      </c>
      <c r="K1779" s="18">
        <v>20.329999999999998</v>
      </c>
      <c r="L1779" s="18">
        <v>0.84062961141170689</v>
      </c>
      <c r="M1779" s="18">
        <v>22.63</v>
      </c>
      <c r="N1779" s="18">
        <v>1314.16</v>
      </c>
      <c r="O1779" s="18">
        <v>7.2600000000000016</v>
      </c>
      <c r="P1779" s="18">
        <v>0.86175115207373276</v>
      </c>
      <c r="Q1779" s="8">
        <v>18.7</v>
      </c>
      <c r="R1779" s="8">
        <v>20.7</v>
      </c>
      <c r="S1779" s="8">
        <v>21.7</v>
      </c>
      <c r="T1779" s="8">
        <v>22.5</v>
      </c>
      <c r="U1779" s="8">
        <v>23.05</v>
      </c>
      <c r="V1779" s="8">
        <v>23.75</v>
      </c>
      <c r="W1779" s="8">
        <v>24.35</v>
      </c>
      <c r="X1779" s="38" t="s">
        <v>222</v>
      </c>
      <c r="Y1779" s="8">
        <v>154.74999999999997</v>
      </c>
      <c r="Z1779" s="8">
        <v>154.74999999999997</v>
      </c>
      <c r="AA1779">
        <v>11806.42</v>
      </c>
      <c r="AB1779">
        <v>54865.21</v>
      </c>
      <c r="AC1779">
        <v>104293.53</v>
      </c>
      <c r="AD1779">
        <v>116108.71</v>
      </c>
      <c r="AE1779">
        <v>129460.56</v>
      </c>
      <c r="AF1779" s="38">
        <v>10546.84</v>
      </c>
      <c r="AG1779" s="38">
        <v>11806.42</v>
      </c>
    </row>
    <row r="1780" spans="2:33" x14ac:dyDescent="0.25">
      <c r="B1780" s="25">
        <v>40646</v>
      </c>
      <c r="C1780" s="3">
        <v>1776</v>
      </c>
      <c r="D1780" s="10">
        <v>25</v>
      </c>
      <c r="E1780" s="9">
        <v>5</v>
      </c>
      <c r="F1780" s="9">
        <v>-5</v>
      </c>
      <c r="G1780" s="9" t="s">
        <v>329</v>
      </c>
      <c r="H1780" s="18">
        <v>0.1</v>
      </c>
      <c r="I1780">
        <v>1.3889776309117252E-6</v>
      </c>
      <c r="J1780" s="18">
        <v>16.920000000000002</v>
      </c>
      <c r="K1780" s="18">
        <v>19.989999999999998</v>
      </c>
      <c r="L1780" s="18">
        <v>0.84642321160580303</v>
      </c>
      <c r="M1780" s="18">
        <v>22.36</v>
      </c>
      <c r="N1780" s="18">
        <v>1314.41</v>
      </c>
      <c r="O1780" s="18">
        <v>7.379999999999999</v>
      </c>
      <c r="P1780" s="18">
        <v>0.85314685314685323</v>
      </c>
      <c r="Q1780" s="8">
        <v>18.3</v>
      </c>
      <c r="R1780" s="8">
        <v>20.350000000000001</v>
      </c>
      <c r="S1780" s="8">
        <v>21.45</v>
      </c>
      <c r="T1780" s="8">
        <v>22.3</v>
      </c>
      <c r="U1780" s="8">
        <v>22.85</v>
      </c>
      <c r="V1780" s="8">
        <v>23.6</v>
      </c>
      <c r="W1780" s="8">
        <v>24.3</v>
      </c>
      <c r="X1780" s="38" t="s">
        <v>222</v>
      </c>
      <c r="Y1780" s="8">
        <v>153.15</v>
      </c>
      <c r="Z1780" s="8">
        <v>153.15</v>
      </c>
      <c r="AA1780">
        <v>11597.06</v>
      </c>
      <c r="AB1780">
        <v>54176.28</v>
      </c>
      <c r="AC1780">
        <v>103313.3</v>
      </c>
      <c r="AD1780">
        <v>115096.59</v>
      </c>
      <c r="AE1780">
        <v>128674.25</v>
      </c>
      <c r="AF1780" s="38">
        <v>10359.799999999999</v>
      </c>
      <c r="AG1780" s="38">
        <v>11597.06</v>
      </c>
    </row>
    <row r="1781" spans="2:33" x14ac:dyDescent="0.25">
      <c r="B1781" s="25">
        <v>40647</v>
      </c>
      <c r="C1781" s="3">
        <v>1777</v>
      </c>
      <c r="D1781" s="10">
        <v>25</v>
      </c>
      <c r="E1781" s="9">
        <v>4</v>
      </c>
      <c r="F1781" s="9">
        <v>-4</v>
      </c>
      <c r="G1781" s="9" t="s">
        <v>329</v>
      </c>
      <c r="H1781" s="18">
        <v>0.1</v>
      </c>
      <c r="I1781">
        <v>1.3889776309117252E-6</v>
      </c>
      <c r="J1781" s="18">
        <v>16.27</v>
      </c>
      <c r="K1781" s="18">
        <v>19.96</v>
      </c>
      <c r="L1781" s="18">
        <v>0.81513026052104198</v>
      </c>
      <c r="M1781" s="18">
        <v>22.34</v>
      </c>
      <c r="N1781" s="18">
        <v>1314.52</v>
      </c>
      <c r="O1781" s="18">
        <v>8.0300000000000011</v>
      </c>
      <c r="P1781" s="18">
        <v>0.83644859813084116</v>
      </c>
      <c r="Q1781" s="8">
        <v>17.899999999999999</v>
      </c>
      <c r="R1781" s="8">
        <v>20.149999999999999</v>
      </c>
      <c r="S1781" s="8">
        <v>21.4</v>
      </c>
      <c r="T1781" s="8">
        <v>22.25</v>
      </c>
      <c r="U1781" s="8">
        <v>22.85</v>
      </c>
      <c r="V1781" s="8">
        <v>23.6</v>
      </c>
      <c r="W1781" s="8">
        <v>24.3</v>
      </c>
      <c r="X1781" s="38" t="s">
        <v>222</v>
      </c>
      <c r="Y1781" s="8">
        <v>152.44999999999999</v>
      </c>
      <c r="Z1781" s="8">
        <v>152.44999999999999</v>
      </c>
      <c r="AA1781">
        <v>11462.7</v>
      </c>
      <c r="AB1781">
        <v>53987.91</v>
      </c>
      <c r="AC1781">
        <v>103080.38</v>
      </c>
      <c r="AD1781">
        <v>115056.3</v>
      </c>
      <c r="AE1781">
        <v>128659.81</v>
      </c>
      <c r="AF1781" s="38">
        <v>10239.76</v>
      </c>
      <c r="AG1781" s="38">
        <v>11462.7</v>
      </c>
    </row>
    <row r="1782" spans="2:33" x14ac:dyDescent="0.25">
      <c r="B1782" s="25">
        <v>40648</v>
      </c>
      <c r="C1782" s="3">
        <v>1778</v>
      </c>
      <c r="D1782" s="10">
        <v>25</v>
      </c>
      <c r="E1782" s="9">
        <v>3</v>
      </c>
      <c r="F1782" s="9">
        <v>-3</v>
      </c>
      <c r="G1782" s="9" t="s">
        <v>329</v>
      </c>
      <c r="H1782" s="18">
        <v>0.1</v>
      </c>
      <c r="I1782">
        <v>1.3889776309117252E-6</v>
      </c>
      <c r="J1782" s="18">
        <v>15.32</v>
      </c>
      <c r="K1782" s="18">
        <v>19.170000000000002</v>
      </c>
      <c r="L1782" s="18">
        <v>0.79916536254564419</v>
      </c>
      <c r="M1782" s="18">
        <v>21.88</v>
      </c>
      <c r="N1782" s="18">
        <v>1319.68</v>
      </c>
      <c r="O1782" s="18">
        <v>8.879999999999999</v>
      </c>
      <c r="P1782" s="18">
        <v>0.79196217494089838</v>
      </c>
      <c r="Q1782" s="8">
        <v>16.75</v>
      </c>
      <c r="R1782" s="8">
        <v>19.649999999999999</v>
      </c>
      <c r="S1782" s="8">
        <v>21.15</v>
      </c>
      <c r="T1782" s="8">
        <v>22.05</v>
      </c>
      <c r="U1782" s="8">
        <v>22.7</v>
      </c>
      <c r="V1782" s="8">
        <v>23.5</v>
      </c>
      <c r="W1782" s="8">
        <v>24.2</v>
      </c>
      <c r="X1782" s="38" t="s">
        <v>222</v>
      </c>
      <c r="Y1782" s="8">
        <v>150</v>
      </c>
      <c r="Z1782" s="8">
        <v>150</v>
      </c>
      <c r="AA1782">
        <v>11129.44</v>
      </c>
      <c r="AB1782">
        <v>53276.61</v>
      </c>
      <c r="AC1782">
        <v>102121.77</v>
      </c>
      <c r="AD1782">
        <v>114268.47</v>
      </c>
      <c r="AE1782">
        <v>127999.39</v>
      </c>
      <c r="AF1782" s="38">
        <v>9942.0400000000009</v>
      </c>
      <c r="AG1782" s="38">
        <v>11129.44</v>
      </c>
    </row>
    <row r="1783" spans="2:33" x14ac:dyDescent="0.25">
      <c r="B1783" s="25">
        <v>40651</v>
      </c>
      <c r="C1783" s="3">
        <v>1779</v>
      </c>
      <c r="D1783" s="10">
        <v>25</v>
      </c>
      <c r="E1783" s="9">
        <v>2</v>
      </c>
      <c r="F1783" s="9">
        <v>-2</v>
      </c>
      <c r="G1783" s="9" t="s">
        <v>329</v>
      </c>
      <c r="H1783" s="18">
        <v>0.1</v>
      </c>
      <c r="I1783">
        <v>4.1669386807718922E-6</v>
      </c>
      <c r="J1783" s="18">
        <v>16.96</v>
      </c>
      <c r="K1783" s="18">
        <v>19.920000000000002</v>
      </c>
      <c r="L1783" s="18">
        <v>0.85140562248995977</v>
      </c>
      <c r="M1783" s="18">
        <v>22.49</v>
      </c>
      <c r="N1783" s="18">
        <v>1305.1400000000001</v>
      </c>
      <c r="O1783" s="18">
        <v>7.5399999999999991</v>
      </c>
      <c r="P1783" s="18">
        <v>0.79723502304147476</v>
      </c>
      <c r="Q1783" s="8">
        <v>17.3</v>
      </c>
      <c r="R1783" s="8">
        <v>20.2</v>
      </c>
      <c r="S1783" s="8">
        <v>21.7</v>
      </c>
      <c r="T1783" s="8">
        <v>22.45</v>
      </c>
      <c r="U1783" s="8">
        <v>23.1</v>
      </c>
      <c r="V1783" s="8">
        <v>23.8</v>
      </c>
      <c r="W1783" s="8">
        <v>24.5</v>
      </c>
      <c r="X1783" s="38" t="s">
        <v>222</v>
      </c>
      <c r="Y1783" s="8">
        <v>153.05000000000001</v>
      </c>
      <c r="Z1783" s="8">
        <v>153.05000000000001</v>
      </c>
      <c r="AA1783">
        <v>11444.72</v>
      </c>
      <c r="AB1783">
        <v>54670.18</v>
      </c>
      <c r="AC1783">
        <v>104036.57</v>
      </c>
      <c r="AD1783">
        <v>116287.11</v>
      </c>
      <c r="AE1783">
        <v>129837.13</v>
      </c>
      <c r="AF1783" s="38">
        <v>10223.64</v>
      </c>
      <c r="AG1783" s="38">
        <v>11444.72</v>
      </c>
    </row>
    <row r="1784" spans="2:33" x14ac:dyDescent="0.25">
      <c r="B1784" s="25">
        <v>40652</v>
      </c>
      <c r="C1784" s="3">
        <v>1780</v>
      </c>
      <c r="D1784" s="10">
        <v>25</v>
      </c>
      <c r="E1784" s="9">
        <v>1</v>
      </c>
      <c r="F1784" s="9">
        <v>-1</v>
      </c>
      <c r="G1784" s="9" t="s">
        <v>329</v>
      </c>
      <c r="H1784" s="18">
        <v>0.1</v>
      </c>
      <c r="I1784">
        <v>1.6667944573445226E-6</v>
      </c>
      <c r="J1784" s="18">
        <v>15.83</v>
      </c>
      <c r="K1784" s="18">
        <v>19.18</v>
      </c>
      <c r="L1784" s="18">
        <v>0.82533889468196042</v>
      </c>
      <c r="M1784" s="18">
        <v>21.97</v>
      </c>
      <c r="N1784" s="18">
        <v>1312.62</v>
      </c>
      <c r="O1784" s="18">
        <v>8.3699999999999992</v>
      </c>
      <c r="P1784" s="18">
        <v>0.76009501187648454</v>
      </c>
      <c r="Q1784" s="8">
        <v>16</v>
      </c>
      <c r="R1784" s="8">
        <v>19.100000000000001</v>
      </c>
      <c r="S1784" s="8">
        <v>21.05</v>
      </c>
      <c r="T1784" s="8">
        <v>21.9</v>
      </c>
      <c r="U1784" s="8">
        <v>22.75</v>
      </c>
      <c r="V1784" s="8">
        <v>23.5</v>
      </c>
      <c r="W1784" s="8">
        <v>24.2</v>
      </c>
      <c r="X1784" s="38" t="s">
        <v>222</v>
      </c>
      <c r="Y1784" s="8">
        <v>148.5</v>
      </c>
      <c r="Z1784" s="8">
        <v>148.5</v>
      </c>
      <c r="AA1784">
        <v>10813.35</v>
      </c>
      <c r="AB1784">
        <v>52982.67</v>
      </c>
      <c r="AC1784">
        <v>101465.99</v>
      </c>
      <c r="AD1784">
        <v>114483.07</v>
      </c>
      <c r="AE1784">
        <v>128089.63</v>
      </c>
      <c r="AF1784" s="38">
        <v>9659.6200000000008</v>
      </c>
      <c r="AG1784" s="38">
        <v>10813.35</v>
      </c>
    </row>
    <row r="1785" spans="2:33" x14ac:dyDescent="0.25">
      <c r="B1785" s="25">
        <v>40653</v>
      </c>
      <c r="C1785" s="3">
        <v>1781</v>
      </c>
      <c r="D1785" s="10">
        <v>19</v>
      </c>
      <c r="E1785" s="9">
        <v>19</v>
      </c>
      <c r="F1785" s="9">
        <v>0</v>
      </c>
      <c r="G1785" s="9" t="s">
        <v>330</v>
      </c>
      <c r="H1785" s="18">
        <v>0.1</v>
      </c>
      <c r="I1785">
        <v>1.6667944573445226E-6</v>
      </c>
      <c r="J1785" s="18">
        <v>15.07</v>
      </c>
      <c r="K1785" s="18">
        <v>18.48</v>
      </c>
      <c r="L1785" s="18">
        <v>0.81547619047619047</v>
      </c>
      <c r="M1785" s="18">
        <v>21.37</v>
      </c>
      <c r="N1785" s="18">
        <v>1330.36</v>
      </c>
      <c r="O1785" s="18">
        <v>9.23</v>
      </c>
      <c r="P1785" s="18">
        <v>0.84222737819025517</v>
      </c>
      <c r="Q1785" s="8">
        <v>18.149999999999999</v>
      </c>
      <c r="R1785" s="8">
        <v>20.350000000000001</v>
      </c>
      <c r="S1785" s="8">
        <v>21.55</v>
      </c>
      <c r="T1785" s="8">
        <v>22.25</v>
      </c>
      <c r="U1785" s="8">
        <v>23.05</v>
      </c>
      <c r="V1785" s="8">
        <v>23.8</v>
      </c>
      <c r="W1785" s="8">
        <v>24.3</v>
      </c>
      <c r="X1785" s="38" t="s">
        <v>222</v>
      </c>
      <c r="Y1785" s="8">
        <v>153.45000000000002</v>
      </c>
      <c r="Z1785" s="8">
        <v>153.45000000000002</v>
      </c>
      <c r="AA1785">
        <v>10275.530000000001</v>
      </c>
      <c r="AB1785">
        <v>51220.86</v>
      </c>
      <c r="AC1785">
        <v>99844.56</v>
      </c>
      <c r="AD1785">
        <v>111967.15</v>
      </c>
      <c r="AE1785">
        <v>125635.32</v>
      </c>
      <c r="AF1785" s="38">
        <v>9179.17</v>
      </c>
      <c r="AG1785" s="38">
        <v>10275.530000000001</v>
      </c>
    </row>
    <row r="1786" spans="2:33" x14ac:dyDescent="0.25">
      <c r="B1786" s="25">
        <v>40654</v>
      </c>
      <c r="C1786" s="3">
        <v>1782</v>
      </c>
      <c r="D1786" s="10">
        <v>19</v>
      </c>
      <c r="E1786" s="9">
        <v>18</v>
      </c>
      <c r="F1786" s="9">
        <v>1</v>
      </c>
      <c r="G1786" s="9" t="s">
        <v>330</v>
      </c>
      <c r="H1786" s="18">
        <v>0.1</v>
      </c>
      <c r="I1786">
        <v>1.6667944573445226E-6</v>
      </c>
      <c r="J1786" s="18">
        <v>14.69</v>
      </c>
      <c r="K1786" s="18">
        <v>18.350000000000001</v>
      </c>
      <c r="L1786" s="18">
        <v>0.80054495912806534</v>
      </c>
      <c r="M1786" s="18">
        <v>21.21</v>
      </c>
      <c r="N1786" s="18">
        <v>1337.38</v>
      </c>
      <c r="O1786" s="18">
        <v>9.4599999999999991</v>
      </c>
      <c r="P1786" s="18">
        <v>0.83644859813084116</v>
      </c>
      <c r="Q1786" s="8">
        <v>17.899999999999999</v>
      </c>
      <c r="R1786" s="8">
        <v>20</v>
      </c>
      <c r="S1786" s="8">
        <v>21.4</v>
      </c>
      <c r="T1786" s="8">
        <v>22</v>
      </c>
      <c r="U1786" s="8">
        <v>22.9</v>
      </c>
      <c r="V1786" s="8">
        <v>23.65</v>
      </c>
      <c r="W1786" s="8">
        <v>24.15</v>
      </c>
      <c r="X1786" s="38" t="s">
        <v>222</v>
      </c>
      <c r="Y1786" s="8">
        <v>152</v>
      </c>
      <c r="Z1786" s="8">
        <v>152</v>
      </c>
      <c r="AA1786">
        <v>10131.950000000001</v>
      </c>
      <c r="AB1786">
        <v>50369.14</v>
      </c>
      <c r="AC1786">
        <v>99126.6</v>
      </c>
      <c r="AD1786">
        <v>110738.09</v>
      </c>
      <c r="AE1786">
        <v>124646.65</v>
      </c>
      <c r="AF1786" s="38">
        <v>9050.89</v>
      </c>
      <c r="AG1786" s="38">
        <v>10131.950000000001</v>
      </c>
    </row>
    <row r="1787" spans="2:33" x14ac:dyDescent="0.25">
      <c r="B1787" s="25">
        <v>40658</v>
      </c>
      <c r="C1787" s="3">
        <v>1783</v>
      </c>
      <c r="D1787" s="10">
        <v>19</v>
      </c>
      <c r="E1787" s="9">
        <v>17</v>
      </c>
      <c r="F1787" s="9">
        <v>2</v>
      </c>
      <c r="G1787" s="9" t="s">
        <v>330</v>
      </c>
      <c r="H1787" s="18">
        <v>0.1</v>
      </c>
      <c r="I1787">
        <v>6.6671944989327159E-6</v>
      </c>
      <c r="J1787" s="18">
        <v>15.77</v>
      </c>
      <c r="K1787" s="18">
        <v>18.55</v>
      </c>
      <c r="L1787" s="18">
        <v>0.85013477088948786</v>
      </c>
      <c r="M1787" s="18">
        <v>21.36</v>
      </c>
      <c r="N1787" s="18">
        <v>1335.25</v>
      </c>
      <c r="O1787" s="18">
        <v>8.2800000000000011</v>
      </c>
      <c r="P1787" s="18">
        <v>0.83095238095238089</v>
      </c>
      <c r="Q1787" s="8">
        <v>17.45</v>
      </c>
      <c r="R1787" s="8">
        <v>19.600000000000001</v>
      </c>
      <c r="S1787" s="8">
        <v>21</v>
      </c>
      <c r="T1787" s="8">
        <v>21.65</v>
      </c>
      <c r="U1787" s="8">
        <v>22.65</v>
      </c>
      <c r="V1787" s="8">
        <v>23.5</v>
      </c>
      <c r="W1787" s="8">
        <v>24.05</v>
      </c>
      <c r="X1787" s="38" t="s">
        <v>222</v>
      </c>
      <c r="Y1787" s="8">
        <v>149.9</v>
      </c>
      <c r="Z1787" s="8">
        <v>149.9</v>
      </c>
      <c r="AA1787">
        <v>9883.35</v>
      </c>
      <c r="AB1787">
        <v>49369.46</v>
      </c>
      <c r="AC1787">
        <v>97304.19</v>
      </c>
      <c r="AD1787">
        <v>109037.4</v>
      </c>
      <c r="AE1787">
        <v>123335.91</v>
      </c>
      <c r="AF1787" s="38">
        <v>8828.76</v>
      </c>
      <c r="AG1787" s="38">
        <v>9883.35</v>
      </c>
    </row>
    <row r="1788" spans="2:33" x14ac:dyDescent="0.25">
      <c r="B1788" s="25">
        <v>40659</v>
      </c>
      <c r="C1788" s="3">
        <v>1784</v>
      </c>
      <c r="D1788" s="10">
        <v>19</v>
      </c>
      <c r="E1788" s="9">
        <v>16</v>
      </c>
      <c r="F1788" s="9">
        <v>3</v>
      </c>
      <c r="G1788" s="9" t="s">
        <v>330</v>
      </c>
      <c r="H1788" s="18">
        <v>0.1</v>
      </c>
      <c r="I1788">
        <v>1.8057055335418681E-6</v>
      </c>
      <c r="J1788" s="18">
        <v>15.62</v>
      </c>
      <c r="K1788" s="18">
        <v>18.27</v>
      </c>
      <c r="L1788" s="18">
        <v>0.85495347564313084</v>
      </c>
      <c r="M1788" s="18">
        <v>20.96</v>
      </c>
      <c r="N1788" s="18">
        <v>1347.24</v>
      </c>
      <c r="O1788" s="18">
        <v>7.8800000000000008</v>
      </c>
      <c r="P1788" s="18">
        <v>0.83777239709443108</v>
      </c>
      <c r="Q1788" s="8">
        <v>17.3</v>
      </c>
      <c r="R1788" s="8">
        <v>19.2</v>
      </c>
      <c r="S1788" s="8">
        <v>20.65</v>
      </c>
      <c r="T1788" s="8">
        <v>21.35</v>
      </c>
      <c r="U1788" s="8">
        <v>22.5</v>
      </c>
      <c r="V1788" s="8">
        <v>23.25</v>
      </c>
      <c r="W1788" s="8">
        <v>23.5</v>
      </c>
      <c r="X1788" s="38" t="s">
        <v>222</v>
      </c>
      <c r="Y1788" s="8">
        <v>147.75</v>
      </c>
      <c r="Z1788" s="8">
        <v>147.75</v>
      </c>
      <c r="AA1788">
        <v>9778.1</v>
      </c>
      <c r="AB1788">
        <v>48392.91</v>
      </c>
      <c r="AC1788">
        <v>95726.92</v>
      </c>
      <c r="AD1788">
        <v>107656.04</v>
      </c>
      <c r="AE1788">
        <v>121998.42</v>
      </c>
      <c r="AF1788" s="38">
        <v>8734.73</v>
      </c>
      <c r="AG1788" s="38">
        <v>9778.1</v>
      </c>
    </row>
    <row r="1789" spans="2:33" x14ac:dyDescent="0.25">
      <c r="B1789" s="25">
        <v>40660</v>
      </c>
      <c r="C1789" s="3">
        <v>1785</v>
      </c>
      <c r="D1789" s="10">
        <v>19</v>
      </c>
      <c r="E1789" s="9">
        <v>15</v>
      </c>
      <c r="F1789" s="9">
        <v>4</v>
      </c>
      <c r="G1789" s="9" t="s">
        <v>330</v>
      </c>
      <c r="H1789" s="18">
        <v>0.1</v>
      </c>
      <c r="I1789">
        <v>1.8057055335418681E-6</v>
      </c>
      <c r="J1789" s="18">
        <v>15.35</v>
      </c>
      <c r="K1789" s="18">
        <v>17.899999999999999</v>
      </c>
      <c r="L1789" s="18">
        <v>0.85754189944134085</v>
      </c>
      <c r="M1789" s="18">
        <v>20.64</v>
      </c>
      <c r="N1789" s="18">
        <v>1355.66</v>
      </c>
      <c r="O1789" s="18">
        <v>7.85</v>
      </c>
      <c r="P1789" s="18">
        <v>0.83950617283950613</v>
      </c>
      <c r="Q1789" s="8">
        <v>17</v>
      </c>
      <c r="R1789" s="8">
        <v>18.75</v>
      </c>
      <c r="S1789" s="8">
        <v>20.25</v>
      </c>
      <c r="T1789" s="8">
        <v>20.95</v>
      </c>
      <c r="U1789" s="8">
        <v>22.3</v>
      </c>
      <c r="V1789" s="8">
        <v>23</v>
      </c>
      <c r="W1789" s="8">
        <v>23.2</v>
      </c>
      <c r="X1789" s="38" t="s">
        <v>222</v>
      </c>
      <c r="Y1789" s="8">
        <v>145.44999999999999</v>
      </c>
      <c r="Z1789" s="8">
        <v>145.44999999999999</v>
      </c>
      <c r="AA1789">
        <v>9594.94</v>
      </c>
      <c r="AB1789">
        <v>47302.66</v>
      </c>
      <c r="AC1789">
        <v>93885.96</v>
      </c>
      <c r="AD1789">
        <v>105871.81</v>
      </c>
      <c r="AE1789">
        <v>120501.58</v>
      </c>
      <c r="AF1789" s="38">
        <v>8571.1</v>
      </c>
      <c r="AG1789" s="38">
        <v>9594.94</v>
      </c>
    </row>
    <row r="1790" spans="2:33" x14ac:dyDescent="0.25">
      <c r="B1790" s="25">
        <v>40661</v>
      </c>
      <c r="C1790" s="3">
        <v>1786</v>
      </c>
      <c r="D1790" s="10">
        <v>19</v>
      </c>
      <c r="E1790" s="9">
        <v>14</v>
      </c>
      <c r="F1790" s="9">
        <v>5</v>
      </c>
      <c r="G1790" s="9" t="s">
        <v>330</v>
      </c>
      <c r="H1790" s="18">
        <v>0.1</v>
      </c>
      <c r="I1790">
        <v>1.8057055335418681E-6</v>
      </c>
      <c r="J1790" s="18">
        <v>14.62</v>
      </c>
      <c r="K1790" s="18">
        <v>17.52</v>
      </c>
      <c r="L1790" s="18">
        <v>0.83447488584474883</v>
      </c>
      <c r="M1790" s="18">
        <v>20.29</v>
      </c>
      <c r="N1790" s="18">
        <v>1360.48</v>
      </c>
      <c r="O1790" s="18">
        <v>8.4300000000000015</v>
      </c>
      <c r="P1790" s="18">
        <v>0.84170854271356788</v>
      </c>
      <c r="Q1790" s="8">
        <v>16.75</v>
      </c>
      <c r="R1790" s="8">
        <v>18.399999999999999</v>
      </c>
      <c r="S1790" s="8">
        <v>19.899999999999999</v>
      </c>
      <c r="T1790" s="8">
        <v>20.65</v>
      </c>
      <c r="U1790" s="8">
        <v>22</v>
      </c>
      <c r="V1790" s="8">
        <v>22.75</v>
      </c>
      <c r="W1790" s="8">
        <v>23.05</v>
      </c>
      <c r="X1790" s="38" t="s">
        <v>222</v>
      </c>
      <c r="Y1790" s="8">
        <v>143.5</v>
      </c>
      <c r="Z1790" s="8">
        <v>143.5</v>
      </c>
      <c r="AA1790">
        <v>9443.1200000000008</v>
      </c>
      <c r="AB1790">
        <v>46437.97</v>
      </c>
      <c r="AC1790">
        <v>92338.49</v>
      </c>
      <c r="AD1790">
        <v>104381.22</v>
      </c>
      <c r="AE1790">
        <v>119040.6</v>
      </c>
      <c r="AF1790" s="38">
        <v>8435.4599999999991</v>
      </c>
      <c r="AG1790" s="38">
        <v>9443.1200000000008</v>
      </c>
    </row>
    <row r="1791" spans="2:33" x14ac:dyDescent="0.25">
      <c r="B1791" s="25">
        <v>40662</v>
      </c>
      <c r="C1791" s="3">
        <v>1787</v>
      </c>
      <c r="D1791" s="10">
        <v>19</v>
      </c>
      <c r="E1791" s="9">
        <v>13</v>
      </c>
      <c r="F1791" s="9">
        <v>6</v>
      </c>
      <c r="G1791" s="9" t="s">
        <v>330</v>
      </c>
      <c r="H1791" s="18">
        <v>0.1</v>
      </c>
      <c r="I1791">
        <v>1.8057055335418681E-6</v>
      </c>
      <c r="J1791" s="18">
        <v>14.75</v>
      </c>
      <c r="K1791" s="18">
        <v>17.5</v>
      </c>
      <c r="L1791" s="18">
        <v>0.84285714285714286</v>
      </c>
      <c r="M1791" s="18">
        <v>20.25</v>
      </c>
      <c r="N1791" s="18">
        <v>1363.61</v>
      </c>
      <c r="O1791" s="18">
        <v>8.1499999999999986</v>
      </c>
      <c r="P1791" s="18">
        <v>0.84987277353689572</v>
      </c>
      <c r="Q1791" s="8">
        <v>16.7</v>
      </c>
      <c r="R1791" s="8">
        <v>18.350000000000001</v>
      </c>
      <c r="S1791" s="8">
        <v>19.649999999999999</v>
      </c>
      <c r="T1791" s="8">
        <v>20.399999999999999</v>
      </c>
      <c r="U1791" s="8">
        <v>21.65</v>
      </c>
      <c r="V1791" s="8">
        <v>22.55</v>
      </c>
      <c r="W1791" s="8">
        <v>22.9</v>
      </c>
      <c r="X1791" s="38" t="s">
        <v>222</v>
      </c>
      <c r="Y1791" s="8">
        <v>142.19999999999999</v>
      </c>
      <c r="Z1791" s="8">
        <v>142.19999999999999</v>
      </c>
      <c r="AA1791">
        <v>9415.7999999999993</v>
      </c>
      <c r="AB1791">
        <v>46159.63</v>
      </c>
      <c r="AC1791">
        <v>91192.27</v>
      </c>
      <c r="AD1791">
        <v>102986.88</v>
      </c>
      <c r="AE1791">
        <v>117658.16</v>
      </c>
      <c r="AF1791" s="38">
        <v>8411.0400000000009</v>
      </c>
      <c r="AG1791" s="38">
        <v>9415.7999999999993</v>
      </c>
    </row>
    <row r="1792" spans="2:33" x14ac:dyDescent="0.25">
      <c r="B1792" s="25">
        <v>40665</v>
      </c>
      <c r="C1792" s="3">
        <v>1788</v>
      </c>
      <c r="D1792" s="10">
        <v>19</v>
      </c>
      <c r="E1792" s="9">
        <v>12</v>
      </c>
      <c r="F1792" s="9">
        <v>7</v>
      </c>
      <c r="G1792" s="9" t="s">
        <v>330</v>
      </c>
      <c r="H1792" s="18">
        <v>0.1</v>
      </c>
      <c r="I1792">
        <v>5.4171263821345406E-6</v>
      </c>
      <c r="J1792" s="18">
        <v>15.99</v>
      </c>
      <c r="K1792" s="18">
        <v>18.39</v>
      </c>
      <c r="L1792" s="18">
        <v>0.86949429037520387</v>
      </c>
      <c r="M1792" s="18">
        <v>21.06</v>
      </c>
      <c r="N1792" s="18">
        <v>1361.22</v>
      </c>
      <c r="O1792" s="18">
        <v>7.26</v>
      </c>
      <c r="P1792" s="18">
        <v>0.85607940446650133</v>
      </c>
      <c r="Q1792" s="8">
        <v>17.25</v>
      </c>
      <c r="R1792" s="8">
        <v>18.8</v>
      </c>
      <c r="S1792" s="8">
        <v>20.149999999999999</v>
      </c>
      <c r="T1792" s="8">
        <v>20.85</v>
      </c>
      <c r="U1792" s="8">
        <v>22.15</v>
      </c>
      <c r="V1792" s="8">
        <v>23.05</v>
      </c>
      <c r="W1792" s="8">
        <v>23.25</v>
      </c>
      <c r="X1792" s="38" t="s">
        <v>222</v>
      </c>
      <c r="Y1792" s="8">
        <v>145.5</v>
      </c>
      <c r="Z1792" s="8">
        <v>145.5</v>
      </c>
      <c r="AA1792">
        <v>9695.02</v>
      </c>
      <c r="AB1792">
        <v>47308.23</v>
      </c>
      <c r="AC1792">
        <v>93396.7</v>
      </c>
      <c r="AD1792">
        <v>105300</v>
      </c>
      <c r="AE1792">
        <v>120196.45</v>
      </c>
      <c r="AF1792" s="38">
        <v>8660.42</v>
      </c>
      <c r="AG1792" s="38">
        <v>9695.02</v>
      </c>
    </row>
    <row r="1793" spans="2:33" x14ac:dyDescent="0.25">
      <c r="B1793" s="25">
        <v>40666</v>
      </c>
      <c r="C1793" s="3">
        <v>1789</v>
      </c>
      <c r="D1793" s="10">
        <v>19</v>
      </c>
      <c r="E1793" s="9">
        <v>11</v>
      </c>
      <c r="F1793" s="9">
        <v>8</v>
      </c>
      <c r="G1793" s="9" t="s">
        <v>330</v>
      </c>
      <c r="H1793" s="18">
        <v>0.1</v>
      </c>
      <c r="I1793">
        <v>1.3889776309117252E-6</v>
      </c>
      <c r="J1793" s="18">
        <v>16.7</v>
      </c>
      <c r="K1793" s="18">
        <v>19.11</v>
      </c>
      <c r="L1793" s="18">
        <v>0.87388801674515959</v>
      </c>
      <c r="M1793" s="18">
        <v>21.49</v>
      </c>
      <c r="N1793" s="18">
        <v>1356.62</v>
      </c>
      <c r="O1793" s="18">
        <v>6.75</v>
      </c>
      <c r="P1793" s="18">
        <v>0.85922330097087374</v>
      </c>
      <c r="Q1793" s="8">
        <v>17.7</v>
      </c>
      <c r="R1793" s="8">
        <v>19.350000000000001</v>
      </c>
      <c r="S1793" s="8">
        <v>20.6</v>
      </c>
      <c r="T1793" s="8">
        <v>21.25</v>
      </c>
      <c r="U1793" s="8">
        <v>22.45</v>
      </c>
      <c r="V1793" s="8">
        <v>23.2</v>
      </c>
      <c r="W1793" s="8">
        <v>23.45</v>
      </c>
      <c r="X1793" s="38" t="s">
        <v>222</v>
      </c>
      <c r="Y1793" s="8">
        <v>148</v>
      </c>
      <c r="Z1793" s="8">
        <v>148</v>
      </c>
      <c r="AA1793">
        <v>9961.5300000000007</v>
      </c>
      <c r="AB1793">
        <v>48548.85</v>
      </c>
      <c r="AC1793">
        <v>95356.37</v>
      </c>
      <c r="AD1793">
        <v>107061.41</v>
      </c>
      <c r="AE1793">
        <v>121569.19</v>
      </c>
      <c r="AF1793" s="38">
        <v>8898.48</v>
      </c>
      <c r="AG1793" s="38">
        <v>9961.5300000000007</v>
      </c>
    </row>
    <row r="1794" spans="2:33" x14ac:dyDescent="0.25">
      <c r="B1794" s="25">
        <v>40667</v>
      </c>
      <c r="C1794" s="3">
        <v>1790</v>
      </c>
      <c r="D1794" s="10">
        <v>19</v>
      </c>
      <c r="E1794" s="9">
        <v>10</v>
      </c>
      <c r="F1794" s="9">
        <v>9</v>
      </c>
      <c r="G1794" s="9" t="s">
        <v>330</v>
      </c>
      <c r="H1794" s="18">
        <v>0.1</v>
      </c>
      <c r="I1794">
        <v>1.3889776309117252E-6</v>
      </c>
      <c r="J1794" s="18">
        <v>17.079999999999998</v>
      </c>
      <c r="K1794" s="18">
        <v>19.440000000000001</v>
      </c>
      <c r="L1794" s="18">
        <v>0.87860082304526732</v>
      </c>
      <c r="M1794" s="18">
        <v>21.82</v>
      </c>
      <c r="N1794" s="18">
        <v>1347.32</v>
      </c>
      <c r="O1794" s="18">
        <v>6.4700000000000024</v>
      </c>
      <c r="P1794" s="18">
        <v>0.86298076923076916</v>
      </c>
      <c r="Q1794" s="8">
        <v>17.95</v>
      </c>
      <c r="R1794" s="8">
        <v>19.55</v>
      </c>
      <c r="S1794" s="8">
        <v>20.8</v>
      </c>
      <c r="T1794" s="8">
        <v>21.35</v>
      </c>
      <c r="U1794" s="8">
        <v>22.55</v>
      </c>
      <c r="V1794" s="8">
        <v>23.3</v>
      </c>
      <c r="W1794" s="8">
        <v>23.55</v>
      </c>
      <c r="X1794" s="38" t="s">
        <v>222</v>
      </c>
      <c r="Y1794" s="8">
        <v>149.05000000000001</v>
      </c>
      <c r="Z1794" s="8">
        <v>149.05000000000001</v>
      </c>
      <c r="AA1794">
        <v>10083.530000000001</v>
      </c>
      <c r="AB1794">
        <v>49035.82</v>
      </c>
      <c r="AC1794">
        <v>96052.62</v>
      </c>
      <c r="AD1794">
        <v>107552.25</v>
      </c>
      <c r="AE1794">
        <v>122106.15</v>
      </c>
      <c r="AF1794" s="38">
        <v>9007.4500000000007</v>
      </c>
      <c r="AG1794" s="38">
        <v>10083.530000000001</v>
      </c>
    </row>
    <row r="1795" spans="2:33" x14ac:dyDescent="0.25">
      <c r="B1795" s="25">
        <v>40668</v>
      </c>
      <c r="C1795" s="3">
        <v>1791</v>
      </c>
      <c r="D1795" s="10">
        <v>19</v>
      </c>
      <c r="E1795" s="9">
        <v>9</v>
      </c>
      <c r="F1795" s="9">
        <v>10</v>
      </c>
      <c r="G1795" s="9" t="s">
        <v>330</v>
      </c>
      <c r="H1795" s="18">
        <v>0.1</v>
      </c>
      <c r="I1795">
        <v>1.3889776309117252E-6</v>
      </c>
      <c r="J1795" s="18">
        <v>18.2</v>
      </c>
      <c r="K1795" s="18">
        <v>19.84</v>
      </c>
      <c r="L1795" s="18">
        <v>0.91733870967741937</v>
      </c>
      <c r="M1795" s="18">
        <v>22.1</v>
      </c>
      <c r="N1795" s="18">
        <v>1335.1</v>
      </c>
      <c r="O1795" s="18">
        <v>5.4499999999999993</v>
      </c>
      <c r="P1795" s="18">
        <v>0.87350835322195708</v>
      </c>
      <c r="Q1795" s="8">
        <v>18.3</v>
      </c>
      <c r="R1795" s="8">
        <v>19.8</v>
      </c>
      <c r="S1795" s="8">
        <v>20.95</v>
      </c>
      <c r="T1795" s="8">
        <v>21.5</v>
      </c>
      <c r="U1795" s="8">
        <v>22.7</v>
      </c>
      <c r="V1795" s="8">
        <v>23.5</v>
      </c>
      <c r="W1795" s="8">
        <v>23.65</v>
      </c>
      <c r="X1795" s="38" t="s">
        <v>222</v>
      </c>
      <c r="Y1795" s="8">
        <v>150.4</v>
      </c>
      <c r="Z1795" s="8">
        <v>150.4</v>
      </c>
      <c r="AA1795">
        <v>10243.11</v>
      </c>
      <c r="AB1795">
        <v>49514.82</v>
      </c>
      <c r="AC1795">
        <v>96735.93</v>
      </c>
      <c r="AD1795">
        <v>108286.32</v>
      </c>
      <c r="AE1795">
        <v>122952.45</v>
      </c>
      <c r="AF1795" s="38">
        <v>9149.98</v>
      </c>
      <c r="AG1795" s="38">
        <v>10243.11</v>
      </c>
    </row>
    <row r="1796" spans="2:33" x14ac:dyDescent="0.25">
      <c r="B1796" s="25">
        <v>40669</v>
      </c>
      <c r="C1796" s="3">
        <v>1792</v>
      </c>
      <c r="D1796" s="10">
        <v>19</v>
      </c>
      <c r="E1796" s="9">
        <v>8</v>
      </c>
      <c r="F1796" s="9">
        <v>-8</v>
      </c>
      <c r="G1796" s="9" t="s">
        <v>330</v>
      </c>
      <c r="H1796" s="18">
        <v>0.1</v>
      </c>
      <c r="I1796">
        <v>1.3889776309117252E-6</v>
      </c>
      <c r="J1796" s="18">
        <v>18.399999999999999</v>
      </c>
      <c r="K1796" s="18">
        <v>19.91</v>
      </c>
      <c r="L1796" s="18">
        <v>0.92415871421396278</v>
      </c>
      <c r="M1796" s="18">
        <v>22.04</v>
      </c>
      <c r="N1796" s="18">
        <v>1340.2</v>
      </c>
      <c r="O1796" s="18">
        <v>5.1500000000000021</v>
      </c>
      <c r="P1796" s="18">
        <v>0.8746987951807228</v>
      </c>
      <c r="Q1796" s="8">
        <v>18.149999999999999</v>
      </c>
      <c r="R1796" s="8">
        <v>19.55</v>
      </c>
      <c r="S1796" s="8">
        <v>20.75</v>
      </c>
      <c r="T1796" s="8">
        <v>21.35</v>
      </c>
      <c r="U1796" s="8">
        <v>22.55</v>
      </c>
      <c r="V1796" s="8">
        <v>23.3</v>
      </c>
      <c r="W1796" s="8">
        <v>23.55</v>
      </c>
      <c r="X1796" s="38" t="s">
        <v>222</v>
      </c>
      <c r="Y1796" s="8">
        <v>149.20000000000002</v>
      </c>
      <c r="Z1796" s="8">
        <v>149.20000000000002</v>
      </c>
      <c r="AA1796">
        <v>10132.030000000001</v>
      </c>
      <c r="AB1796">
        <v>48980.08</v>
      </c>
      <c r="AC1796">
        <v>95958.06</v>
      </c>
      <c r="AD1796">
        <v>107554.63</v>
      </c>
      <c r="AE1796">
        <v>122112.57</v>
      </c>
      <c r="AF1796" s="38">
        <v>9050.74</v>
      </c>
      <c r="AG1796" s="38">
        <v>10132.030000000001</v>
      </c>
    </row>
    <row r="1797" spans="2:33" x14ac:dyDescent="0.25">
      <c r="B1797" s="25">
        <v>40672</v>
      </c>
      <c r="C1797" s="3">
        <v>1793</v>
      </c>
      <c r="D1797" s="10">
        <v>19</v>
      </c>
      <c r="E1797" s="9">
        <v>7</v>
      </c>
      <c r="F1797" s="9">
        <v>-7</v>
      </c>
      <c r="G1797" s="9" t="s">
        <v>330</v>
      </c>
      <c r="H1797" s="18">
        <v>0.1</v>
      </c>
      <c r="I1797">
        <v>4.1669386807718922E-6</v>
      </c>
      <c r="J1797" s="18">
        <v>17.16</v>
      </c>
      <c r="K1797" s="18">
        <v>19.2</v>
      </c>
      <c r="L1797" s="18">
        <v>0.89375000000000004</v>
      </c>
      <c r="M1797" s="18">
        <v>21.59</v>
      </c>
      <c r="N1797" s="18">
        <v>1346.29</v>
      </c>
      <c r="O1797" s="18">
        <v>5.9400000000000013</v>
      </c>
      <c r="P1797" s="18">
        <v>0.85960591133004915</v>
      </c>
      <c r="Q1797" s="8">
        <v>17.45</v>
      </c>
      <c r="R1797" s="8">
        <v>18.850000000000001</v>
      </c>
      <c r="S1797" s="8">
        <v>20.3</v>
      </c>
      <c r="T1797" s="8">
        <v>20.95</v>
      </c>
      <c r="U1797" s="8">
        <v>22.15</v>
      </c>
      <c r="V1797" s="8">
        <v>22.85</v>
      </c>
      <c r="W1797" s="8">
        <v>23.1</v>
      </c>
      <c r="X1797" s="38" t="s">
        <v>222</v>
      </c>
      <c r="Y1797" s="8">
        <v>145.64999999999998</v>
      </c>
      <c r="Z1797" s="8">
        <v>145.64999999999998</v>
      </c>
      <c r="AA1797">
        <v>9759.4599999999991</v>
      </c>
      <c r="AB1797">
        <v>47672.79</v>
      </c>
      <c r="AC1797">
        <v>94058.18</v>
      </c>
      <c r="AD1797">
        <v>105609.08</v>
      </c>
      <c r="AE1797">
        <v>119831.43</v>
      </c>
      <c r="AF1797" s="38">
        <v>8717.89</v>
      </c>
      <c r="AG1797" s="38">
        <v>9759.4599999999991</v>
      </c>
    </row>
    <row r="1798" spans="2:33" x14ac:dyDescent="0.25">
      <c r="B1798" s="25">
        <v>40673</v>
      </c>
      <c r="C1798" s="3">
        <v>1794</v>
      </c>
      <c r="D1798" s="10">
        <v>19</v>
      </c>
      <c r="E1798" s="9">
        <v>6</v>
      </c>
      <c r="F1798" s="9">
        <v>-6</v>
      </c>
      <c r="G1798" s="9" t="s">
        <v>330</v>
      </c>
      <c r="H1798" s="18">
        <v>0.1</v>
      </c>
      <c r="I1798">
        <v>6.9446662909200541E-7</v>
      </c>
      <c r="J1798" s="18">
        <v>15.91</v>
      </c>
      <c r="K1798" s="18">
        <v>18.37</v>
      </c>
      <c r="L1798" s="18">
        <v>0.86608600979858463</v>
      </c>
      <c r="M1798" s="18">
        <v>21.05</v>
      </c>
      <c r="N1798" s="18">
        <v>1357.16</v>
      </c>
      <c r="O1798" s="18">
        <v>6.6900000000000013</v>
      </c>
      <c r="P1798" s="18">
        <v>0.84303797468354424</v>
      </c>
      <c r="Q1798" s="8">
        <v>16.649999999999999</v>
      </c>
      <c r="R1798" s="8">
        <v>18.2</v>
      </c>
      <c r="S1798" s="8">
        <v>19.75</v>
      </c>
      <c r="T1798" s="8">
        <v>20.55</v>
      </c>
      <c r="U1798" s="8">
        <v>21.75</v>
      </c>
      <c r="V1798" s="8">
        <v>22.45</v>
      </c>
      <c r="W1798" s="8">
        <v>22.6</v>
      </c>
      <c r="X1798" s="38" t="s">
        <v>222</v>
      </c>
      <c r="Y1798" s="8">
        <v>141.94999999999999</v>
      </c>
      <c r="Z1798" s="8">
        <v>141.94999999999999</v>
      </c>
      <c r="AA1798">
        <v>9389.74</v>
      </c>
      <c r="AB1798">
        <v>46275.519999999997</v>
      </c>
      <c r="AC1798">
        <v>92029.84</v>
      </c>
      <c r="AD1798">
        <v>103668.8</v>
      </c>
      <c r="AE1798">
        <v>117577.07</v>
      </c>
      <c r="AF1798" s="38">
        <v>8387.6200000000008</v>
      </c>
      <c r="AG1798" s="38">
        <v>9389.74</v>
      </c>
    </row>
    <row r="1799" spans="2:33" x14ac:dyDescent="0.25">
      <c r="B1799" s="25">
        <v>40674</v>
      </c>
      <c r="C1799" s="3">
        <v>1795</v>
      </c>
      <c r="D1799" s="10">
        <v>19</v>
      </c>
      <c r="E1799" s="9">
        <v>5</v>
      </c>
      <c r="F1799" s="9">
        <v>-5</v>
      </c>
      <c r="G1799" s="9" t="s">
        <v>330</v>
      </c>
      <c r="H1799" s="18">
        <v>0.1</v>
      </c>
      <c r="I1799">
        <v>6.9446662909200541E-7</v>
      </c>
      <c r="J1799" s="18">
        <v>16.95</v>
      </c>
      <c r="K1799" s="18">
        <v>19.05</v>
      </c>
      <c r="L1799" s="18">
        <v>0.88976377952755903</v>
      </c>
      <c r="M1799" s="18">
        <v>21.49</v>
      </c>
      <c r="N1799" s="18">
        <v>1342.08</v>
      </c>
      <c r="O1799" s="18">
        <v>5.9499999999999993</v>
      </c>
      <c r="P1799" s="18">
        <v>0.85148514851485146</v>
      </c>
      <c r="Q1799" s="8">
        <v>17.2</v>
      </c>
      <c r="R1799" s="8">
        <v>18.649999999999999</v>
      </c>
      <c r="S1799" s="8">
        <v>20.2</v>
      </c>
      <c r="T1799" s="8">
        <v>20.9</v>
      </c>
      <c r="U1799" s="8">
        <v>22.05</v>
      </c>
      <c r="V1799" s="8">
        <v>22.7</v>
      </c>
      <c r="W1799" s="8">
        <v>22.9</v>
      </c>
      <c r="X1799" s="38" t="s">
        <v>222</v>
      </c>
      <c r="Y1799" s="8">
        <v>144.6</v>
      </c>
      <c r="Z1799" s="8">
        <v>144.6</v>
      </c>
      <c r="AA1799">
        <v>9641.1200000000008</v>
      </c>
      <c r="AB1799">
        <v>47352.17</v>
      </c>
      <c r="AC1799">
        <v>93732.62</v>
      </c>
      <c r="AD1799">
        <v>105183.49</v>
      </c>
      <c r="AE1799">
        <v>119108.8</v>
      </c>
      <c r="AF1799" s="38">
        <v>8612.17</v>
      </c>
      <c r="AG1799" s="38">
        <v>9641.1200000000008</v>
      </c>
    </row>
    <row r="1800" spans="2:33" x14ac:dyDescent="0.25">
      <c r="B1800" s="25">
        <v>40675</v>
      </c>
      <c r="C1800" s="3">
        <v>1796</v>
      </c>
      <c r="D1800" s="10">
        <v>19</v>
      </c>
      <c r="E1800" s="9">
        <v>4</v>
      </c>
      <c r="F1800" s="9">
        <v>-4</v>
      </c>
      <c r="G1800" s="9" t="s">
        <v>330</v>
      </c>
      <c r="H1800" s="18">
        <v>0.1</v>
      </c>
      <c r="I1800">
        <v>6.9446662909200541E-7</v>
      </c>
      <c r="J1800" s="18">
        <v>16.03</v>
      </c>
      <c r="K1800" s="18">
        <v>18.440000000000001</v>
      </c>
      <c r="L1800" s="18">
        <v>0.86930585683297179</v>
      </c>
      <c r="M1800" s="18">
        <v>21.07</v>
      </c>
      <c r="N1800" s="18">
        <v>1348.65</v>
      </c>
      <c r="O1800" s="18">
        <v>6.7199999999999989</v>
      </c>
      <c r="P1800" s="18">
        <v>0.83249999999999991</v>
      </c>
      <c r="Q1800" s="8">
        <v>16.649999999999999</v>
      </c>
      <c r="R1800" s="8">
        <v>18.350000000000001</v>
      </c>
      <c r="S1800" s="8">
        <v>20</v>
      </c>
      <c r="T1800" s="8">
        <v>20.7</v>
      </c>
      <c r="U1800" s="8">
        <v>21.9</v>
      </c>
      <c r="V1800" s="8">
        <v>22.55</v>
      </c>
      <c r="W1800" s="8">
        <v>22.75</v>
      </c>
      <c r="X1800" s="38" t="s">
        <v>222</v>
      </c>
      <c r="Y1800" s="8">
        <v>142.89999999999998</v>
      </c>
      <c r="Z1800" s="8">
        <v>142.89999999999998</v>
      </c>
      <c r="AA1800">
        <v>9455.7999999999993</v>
      </c>
      <c r="AB1800">
        <v>46825.51</v>
      </c>
      <c r="AC1800">
        <v>92829.35</v>
      </c>
      <c r="AD1800">
        <v>104409.32</v>
      </c>
      <c r="AE1800">
        <v>118292.97</v>
      </c>
      <c r="AF1800" s="38">
        <v>8446.6200000000008</v>
      </c>
      <c r="AG1800" s="38">
        <v>9455.7999999999993</v>
      </c>
    </row>
    <row r="1801" spans="2:33" x14ac:dyDescent="0.25">
      <c r="B1801" s="25">
        <v>40676</v>
      </c>
      <c r="C1801" s="3">
        <v>1797</v>
      </c>
      <c r="D1801" s="10">
        <v>19</v>
      </c>
      <c r="E1801" s="9">
        <v>3</v>
      </c>
      <c r="F1801" s="9">
        <v>-3</v>
      </c>
      <c r="G1801" s="9" t="s">
        <v>330</v>
      </c>
      <c r="H1801" s="18">
        <v>0.1</v>
      </c>
      <c r="I1801">
        <v>6.9446662909200541E-7</v>
      </c>
      <c r="J1801" s="18">
        <v>17.07</v>
      </c>
      <c r="K1801" s="18">
        <v>19.07</v>
      </c>
      <c r="L1801" s="18">
        <v>0.89512323020450968</v>
      </c>
      <c r="M1801" s="18">
        <v>21.44</v>
      </c>
      <c r="N1801" s="18">
        <v>1337.77</v>
      </c>
      <c r="O1801" s="18">
        <v>5.879999999999999</v>
      </c>
      <c r="P1801" s="18">
        <v>0.85679012345679018</v>
      </c>
      <c r="Q1801" s="8">
        <v>17.350000000000001</v>
      </c>
      <c r="R1801" s="8">
        <v>18.649999999999999</v>
      </c>
      <c r="S1801" s="8">
        <v>20.25</v>
      </c>
      <c r="T1801" s="8">
        <v>20.95</v>
      </c>
      <c r="U1801" s="8">
        <v>22.15</v>
      </c>
      <c r="V1801" s="8">
        <v>22.8</v>
      </c>
      <c r="W1801" s="8">
        <v>22.95</v>
      </c>
      <c r="X1801" s="38" t="s">
        <v>222</v>
      </c>
      <c r="Y1801" s="8">
        <v>145.1</v>
      </c>
      <c r="Z1801" s="8">
        <v>145.1</v>
      </c>
      <c r="AA1801">
        <v>9645.7199999999993</v>
      </c>
      <c r="AB1801">
        <v>47437.31</v>
      </c>
      <c r="AC1801">
        <v>93956.56</v>
      </c>
      <c r="AD1801">
        <v>105611.68</v>
      </c>
      <c r="AE1801">
        <v>119545.2</v>
      </c>
      <c r="AF1801" s="38">
        <v>8616.27</v>
      </c>
      <c r="AG1801" s="38">
        <v>9645.7199999999993</v>
      </c>
    </row>
    <row r="1802" spans="2:33" x14ac:dyDescent="0.25">
      <c r="B1802" s="25">
        <v>40679</v>
      </c>
      <c r="C1802" s="3">
        <v>1798</v>
      </c>
      <c r="D1802" s="10">
        <v>19</v>
      </c>
      <c r="E1802" s="9">
        <v>2</v>
      </c>
      <c r="F1802" s="9">
        <v>-2</v>
      </c>
      <c r="G1802" s="9" t="s">
        <v>330</v>
      </c>
      <c r="H1802" s="18">
        <v>0.1</v>
      </c>
      <c r="I1802">
        <v>2.0834013338966173E-6</v>
      </c>
      <c r="J1802" s="18">
        <v>18.239999999999998</v>
      </c>
      <c r="K1802" s="18">
        <v>19.87</v>
      </c>
      <c r="L1802" s="18">
        <v>0.91796678409662791</v>
      </c>
      <c r="M1802" s="18">
        <v>21.94</v>
      </c>
      <c r="N1802" s="18">
        <v>1329.47</v>
      </c>
      <c r="O1802" s="18">
        <v>4.860000000000003</v>
      </c>
      <c r="P1802" s="18">
        <v>0.87804878048780488</v>
      </c>
      <c r="Q1802" s="8">
        <v>18</v>
      </c>
      <c r="R1802" s="8">
        <v>19.05</v>
      </c>
      <c r="S1802" s="8">
        <v>20.5</v>
      </c>
      <c r="T1802" s="8">
        <v>21.2</v>
      </c>
      <c r="U1802" s="8">
        <v>22.3</v>
      </c>
      <c r="V1802" s="8">
        <v>22.9</v>
      </c>
      <c r="W1802" s="8">
        <v>23.1</v>
      </c>
      <c r="X1802" s="38" t="s">
        <v>222</v>
      </c>
      <c r="Y1802" s="8">
        <v>147.04999999999998</v>
      </c>
      <c r="Z1802" s="8">
        <v>147.04999999999998</v>
      </c>
      <c r="AA1802">
        <v>9867.86</v>
      </c>
      <c r="AB1802">
        <v>48065.26</v>
      </c>
      <c r="AC1802">
        <v>95081.91</v>
      </c>
      <c r="AD1802">
        <v>106381.68</v>
      </c>
      <c r="AE1802">
        <v>120270.47</v>
      </c>
      <c r="AF1802" s="38">
        <v>8814.68</v>
      </c>
      <c r="AG1802" s="38">
        <v>9867.86</v>
      </c>
    </row>
    <row r="1803" spans="2:33" x14ac:dyDescent="0.25">
      <c r="B1803" s="25">
        <v>40680</v>
      </c>
      <c r="C1803" s="3">
        <v>1799</v>
      </c>
      <c r="D1803" s="10">
        <v>19</v>
      </c>
      <c r="E1803" s="9">
        <v>1</v>
      </c>
      <c r="F1803" s="9">
        <v>-1</v>
      </c>
      <c r="G1803" s="9" t="s">
        <v>330</v>
      </c>
      <c r="H1803" s="18">
        <v>0.1</v>
      </c>
      <c r="I1803">
        <v>8.3336527945121475E-7</v>
      </c>
      <c r="J1803" s="18">
        <v>17.55</v>
      </c>
      <c r="K1803" s="18">
        <v>19.45</v>
      </c>
      <c r="L1803" s="18">
        <v>0.90231362467866327</v>
      </c>
      <c r="M1803" s="18">
        <v>21.73</v>
      </c>
      <c r="N1803" s="18">
        <v>1328.98</v>
      </c>
      <c r="O1803" s="18">
        <v>5.5</v>
      </c>
      <c r="P1803" s="18">
        <v>0.87871287128712872</v>
      </c>
      <c r="Q1803" s="8">
        <v>17.75</v>
      </c>
      <c r="R1803" s="8">
        <v>18.7</v>
      </c>
      <c r="S1803" s="8">
        <v>20.2</v>
      </c>
      <c r="T1803" s="8">
        <v>20.9</v>
      </c>
      <c r="U1803" s="8">
        <v>22.1</v>
      </c>
      <c r="V1803" s="8">
        <v>22.8</v>
      </c>
      <c r="W1803" s="8">
        <v>23.05</v>
      </c>
      <c r="X1803" s="38" t="s">
        <v>222</v>
      </c>
      <c r="Y1803" s="8">
        <v>145.5</v>
      </c>
      <c r="Z1803" s="8">
        <v>145.5</v>
      </c>
      <c r="AA1803">
        <v>9688.7800000000007</v>
      </c>
      <c r="AB1803">
        <v>47353.08</v>
      </c>
      <c r="AC1803">
        <v>93734.15</v>
      </c>
      <c r="AD1803">
        <v>105400.02</v>
      </c>
      <c r="AE1803">
        <v>119630.14</v>
      </c>
      <c r="AF1803" s="38">
        <v>8654.7000000000007</v>
      </c>
      <c r="AG1803" s="38">
        <v>9688.7800000000007</v>
      </c>
    </row>
    <row r="1804" spans="2:33" x14ac:dyDescent="0.25">
      <c r="B1804" s="25">
        <v>40681</v>
      </c>
      <c r="C1804" s="3">
        <v>1800</v>
      </c>
      <c r="D1804" s="10">
        <v>19</v>
      </c>
      <c r="E1804" s="9">
        <v>19</v>
      </c>
      <c r="F1804" s="9">
        <v>0</v>
      </c>
      <c r="G1804" s="9" t="s">
        <v>331</v>
      </c>
      <c r="H1804" s="18">
        <v>0.1</v>
      </c>
      <c r="I1804">
        <v>8.3336527945121475E-7</v>
      </c>
      <c r="J1804" s="18">
        <v>16.23</v>
      </c>
      <c r="K1804" s="18">
        <v>18.53</v>
      </c>
      <c r="L1804" s="18">
        <v>0.87587695628710194</v>
      </c>
      <c r="M1804" s="18">
        <v>21.11</v>
      </c>
      <c r="N1804" s="18">
        <v>1340.68</v>
      </c>
      <c r="O1804" s="18">
        <v>6.52</v>
      </c>
      <c r="P1804" s="18">
        <v>0.87409200968523015</v>
      </c>
      <c r="Q1804" s="8">
        <v>18.05</v>
      </c>
      <c r="R1804" s="8">
        <v>19.75</v>
      </c>
      <c r="S1804" s="8">
        <v>20.65</v>
      </c>
      <c r="T1804" s="8">
        <v>21.85</v>
      </c>
      <c r="U1804" s="8">
        <v>22.55</v>
      </c>
      <c r="V1804" s="8">
        <v>22.75</v>
      </c>
      <c r="W1804" s="8">
        <v>22.75</v>
      </c>
      <c r="X1804" s="38" t="s">
        <v>222</v>
      </c>
      <c r="Y1804" s="8">
        <v>148.35</v>
      </c>
      <c r="Z1804" s="8">
        <v>148.35</v>
      </c>
      <c r="AA1804">
        <v>9352.01</v>
      </c>
      <c r="AB1804">
        <v>46298.22</v>
      </c>
      <c r="AC1804">
        <v>92613.01</v>
      </c>
      <c r="AD1804">
        <v>104207.8</v>
      </c>
      <c r="AE1804">
        <v>118221.79</v>
      </c>
      <c r="AF1804" s="38">
        <v>8353.8700000000008</v>
      </c>
      <c r="AG1804" s="38">
        <v>9352.01</v>
      </c>
    </row>
    <row r="1805" spans="2:33" x14ac:dyDescent="0.25">
      <c r="B1805" s="25">
        <v>40682</v>
      </c>
      <c r="C1805" s="3">
        <v>1801</v>
      </c>
      <c r="D1805" s="10">
        <v>19</v>
      </c>
      <c r="E1805" s="9">
        <v>18</v>
      </c>
      <c r="F1805" s="9">
        <v>1</v>
      </c>
      <c r="G1805" s="9" t="s">
        <v>331</v>
      </c>
      <c r="H1805" s="18">
        <v>0.1</v>
      </c>
      <c r="I1805">
        <v>8.3336527945121475E-7</v>
      </c>
      <c r="J1805" s="18">
        <v>15.52</v>
      </c>
      <c r="K1805" s="18">
        <v>18.170000000000002</v>
      </c>
      <c r="L1805" s="18">
        <v>0.85415520088057229</v>
      </c>
      <c r="M1805" s="18">
        <v>20.84</v>
      </c>
      <c r="N1805" s="18">
        <v>1343.6</v>
      </c>
      <c r="O1805" s="18">
        <v>7.379999999999999</v>
      </c>
      <c r="P1805" s="18">
        <v>0.85679611650485421</v>
      </c>
      <c r="Q1805" s="8">
        <v>17.649999999999999</v>
      </c>
      <c r="R1805" s="8">
        <v>19.600000000000001</v>
      </c>
      <c r="S1805" s="8">
        <v>20.6</v>
      </c>
      <c r="T1805" s="8">
        <v>21.85</v>
      </c>
      <c r="U1805" s="8">
        <v>22.65</v>
      </c>
      <c r="V1805" s="8">
        <v>22.85</v>
      </c>
      <c r="W1805" s="8">
        <v>22.9</v>
      </c>
      <c r="X1805" s="38" t="s">
        <v>222</v>
      </c>
      <c r="Y1805" s="8">
        <v>148.1</v>
      </c>
      <c r="Z1805" s="8">
        <v>148.1</v>
      </c>
      <c r="AA1805">
        <v>9152.58</v>
      </c>
      <c r="AB1805">
        <v>45959.78</v>
      </c>
      <c r="AC1805">
        <v>92401.29</v>
      </c>
      <c r="AD1805">
        <v>104232.95</v>
      </c>
      <c r="AE1805">
        <v>118587.64</v>
      </c>
      <c r="AF1805" s="38">
        <v>8175.72</v>
      </c>
      <c r="AG1805" s="38">
        <v>9152.58</v>
      </c>
    </row>
    <row r="1806" spans="2:33" x14ac:dyDescent="0.25">
      <c r="B1806" s="25">
        <v>40683</v>
      </c>
      <c r="C1806" s="3">
        <v>1802</v>
      </c>
      <c r="D1806" s="10">
        <v>19</v>
      </c>
      <c r="E1806" s="9">
        <v>17</v>
      </c>
      <c r="F1806" s="9">
        <v>2</v>
      </c>
      <c r="G1806" s="9" t="s">
        <v>331</v>
      </c>
      <c r="H1806" s="18">
        <v>0.1</v>
      </c>
      <c r="I1806">
        <v>8.3336527945121475E-7</v>
      </c>
      <c r="J1806" s="18">
        <v>17.43</v>
      </c>
      <c r="K1806" s="18">
        <v>19.05</v>
      </c>
      <c r="L1806" s="18">
        <v>0.91496062992125982</v>
      </c>
      <c r="M1806" s="18">
        <v>21.43</v>
      </c>
      <c r="N1806" s="18">
        <v>1333.27</v>
      </c>
      <c r="O1806" s="18">
        <v>6.02</v>
      </c>
      <c r="P1806" s="18">
        <v>0.85545023696682465</v>
      </c>
      <c r="Q1806" s="8">
        <v>18.05</v>
      </c>
      <c r="R1806" s="8">
        <v>20</v>
      </c>
      <c r="S1806" s="8">
        <v>21.1</v>
      </c>
      <c r="T1806" s="8">
        <v>22.45</v>
      </c>
      <c r="U1806" s="8">
        <v>23.3</v>
      </c>
      <c r="V1806" s="8">
        <v>23.5</v>
      </c>
      <c r="W1806" s="8">
        <v>23.45</v>
      </c>
      <c r="X1806" s="38" t="s">
        <v>222</v>
      </c>
      <c r="Y1806" s="8">
        <v>151.84999999999997</v>
      </c>
      <c r="Z1806" s="8">
        <v>151.84999999999997</v>
      </c>
      <c r="AA1806">
        <v>9357.6299999999992</v>
      </c>
      <c r="AB1806">
        <v>46917.31</v>
      </c>
      <c r="AC1806">
        <v>94676.800000000003</v>
      </c>
      <c r="AD1806">
        <v>107109.29</v>
      </c>
      <c r="AE1806">
        <v>121918.46</v>
      </c>
      <c r="AF1806" s="38">
        <v>8358.8799999999992</v>
      </c>
      <c r="AG1806" s="38">
        <v>9357.6299999999992</v>
      </c>
    </row>
    <row r="1807" spans="2:33" x14ac:dyDescent="0.25">
      <c r="B1807" s="25">
        <v>40686</v>
      </c>
      <c r="C1807" s="3">
        <v>1803</v>
      </c>
      <c r="D1807" s="10">
        <v>19</v>
      </c>
      <c r="E1807" s="9">
        <v>16</v>
      </c>
      <c r="F1807" s="9">
        <v>3</v>
      </c>
      <c r="G1807" s="9" t="s">
        <v>331</v>
      </c>
      <c r="H1807" s="18">
        <v>0.1</v>
      </c>
      <c r="I1807">
        <v>2.5000979217981723E-6</v>
      </c>
      <c r="J1807" s="18">
        <v>18.27</v>
      </c>
      <c r="K1807" s="18">
        <v>19.79</v>
      </c>
      <c r="L1807" s="18">
        <v>0.92319353208691257</v>
      </c>
      <c r="M1807" s="18">
        <v>22.02</v>
      </c>
      <c r="N1807" s="18">
        <v>1317.37</v>
      </c>
      <c r="O1807" s="18">
        <v>5.48</v>
      </c>
      <c r="P1807" s="18">
        <v>0.87089201877934275</v>
      </c>
      <c r="Q1807" s="8">
        <v>18.55</v>
      </c>
      <c r="R1807" s="8">
        <v>20.3</v>
      </c>
      <c r="S1807" s="8">
        <v>21.3</v>
      </c>
      <c r="T1807" s="8">
        <v>22.6</v>
      </c>
      <c r="U1807" s="8">
        <v>23.55</v>
      </c>
      <c r="V1807" s="8">
        <v>23.75</v>
      </c>
      <c r="W1807" s="8">
        <v>23.75</v>
      </c>
      <c r="X1807" s="38" t="s">
        <v>222</v>
      </c>
      <c r="Y1807" s="8">
        <v>153.80000000000001</v>
      </c>
      <c r="Z1807" s="8">
        <v>153.80000000000001</v>
      </c>
      <c r="AA1807">
        <v>9596.42</v>
      </c>
      <c r="AB1807">
        <v>47578.41</v>
      </c>
      <c r="AC1807">
        <v>95530.4</v>
      </c>
      <c r="AD1807">
        <v>107895.84</v>
      </c>
      <c r="AE1807">
        <v>123102.13</v>
      </c>
      <c r="AF1807" s="38">
        <v>8572.17</v>
      </c>
      <c r="AG1807" s="38">
        <v>9596.42</v>
      </c>
    </row>
    <row r="1808" spans="2:33" x14ac:dyDescent="0.25">
      <c r="B1808" s="25">
        <v>40687</v>
      </c>
      <c r="C1808" s="3">
        <v>1804</v>
      </c>
      <c r="D1808" s="10">
        <v>19</v>
      </c>
      <c r="E1808" s="9">
        <v>15</v>
      </c>
      <c r="F1808" s="9">
        <v>4</v>
      </c>
      <c r="G1808" s="9" t="s">
        <v>331</v>
      </c>
      <c r="H1808" s="18">
        <v>0.1</v>
      </c>
      <c r="I1808">
        <v>1.527885156615838E-6</v>
      </c>
      <c r="J1808" s="18">
        <v>17.82</v>
      </c>
      <c r="K1808" s="18">
        <v>19.170000000000002</v>
      </c>
      <c r="L1808" s="18">
        <v>0.92957746478873238</v>
      </c>
      <c r="M1808" s="18">
        <v>21.75</v>
      </c>
      <c r="N1808" s="18">
        <v>1316.28</v>
      </c>
      <c r="O1808" s="18">
        <v>5.879999999999999</v>
      </c>
      <c r="P1808" s="18">
        <v>0.86320754716981141</v>
      </c>
      <c r="Q1808" s="8">
        <v>18.3</v>
      </c>
      <c r="R1808" s="8">
        <v>20.149999999999999</v>
      </c>
      <c r="S1808" s="8">
        <v>21.2</v>
      </c>
      <c r="T1808" s="8">
        <v>22.4</v>
      </c>
      <c r="U1808" s="8">
        <v>23.45</v>
      </c>
      <c r="V1808" s="8">
        <v>23.65</v>
      </c>
      <c r="W1808" s="8">
        <v>23.7</v>
      </c>
      <c r="X1808" s="38" t="s">
        <v>222</v>
      </c>
      <c r="Y1808" s="8">
        <v>152.85</v>
      </c>
      <c r="Z1808" s="8">
        <v>152.85</v>
      </c>
      <c r="AA1808">
        <v>9480.2999999999993</v>
      </c>
      <c r="AB1808">
        <v>47254.94</v>
      </c>
      <c r="AC1808">
        <v>94994.51</v>
      </c>
      <c r="AD1808">
        <v>107049.18</v>
      </c>
      <c r="AE1808">
        <v>122455.72</v>
      </c>
      <c r="AF1808" s="38">
        <v>8468.43</v>
      </c>
      <c r="AG1808" s="38">
        <v>9480.2999999999993</v>
      </c>
    </row>
    <row r="1809" spans="2:33" x14ac:dyDescent="0.25">
      <c r="B1809" s="25">
        <v>40688</v>
      </c>
      <c r="C1809" s="3">
        <v>1805</v>
      </c>
      <c r="D1809" s="10">
        <v>19</v>
      </c>
      <c r="E1809" s="9">
        <v>14</v>
      </c>
      <c r="F1809" s="9">
        <v>5</v>
      </c>
      <c r="G1809" s="9" t="s">
        <v>331</v>
      </c>
      <c r="H1809" s="18">
        <v>0.1</v>
      </c>
      <c r="I1809">
        <v>1.527885156615838E-6</v>
      </c>
      <c r="J1809" s="18">
        <v>17.07</v>
      </c>
      <c r="K1809" s="18">
        <v>18.87</v>
      </c>
      <c r="L1809" s="18">
        <v>0.90461049284578698</v>
      </c>
      <c r="M1809" s="18">
        <v>21.57</v>
      </c>
      <c r="N1809" s="18">
        <v>1320.47</v>
      </c>
      <c r="O1809" s="18">
        <v>6.5300000000000011</v>
      </c>
      <c r="P1809" s="18">
        <v>0.85476190476190472</v>
      </c>
      <c r="Q1809" s="8">
        <v>17.95</v>
      </c>
      <c r="R1809" s="8">
        <v>19.899999999999999</v>
      </c>
      <c r="S1809" s="8">
        <v>21</v>
      </c>
      <c r="T1809" s="8">
        <v>22.15</v>
      </c>
      <c r="U1809" s="8">
        <v>23.2</v>
      </c>
      <c r="V1809" s="8">
        <v>23.5</v>
      </c>
      <c r="W1809" s="8">
        <v>23.6</v>
      </c>
      <c r="X1809" s="38" t="s">
        <v>222</v>
      </c>
      <c r="Y1809" s="8">
        <v>151.30000000000001</v>
      </c>
      <c r="Z1809" s="8">
        <v>151.30000000000001</v>
      </c>
      <c r="AA1809">
        <v>9316.98</v>
      </c>
      <c r="AB1809">
        <v>46707.09</v>
      </c>
      <c r="AC1809">
        <v>94053.54</v>
      </c>
      <c r="AD1809">
        <v>105869.16</v>
      </c>
      <c r="AE1809">
        <v>121385.46</v>
      </c>
      <c r="AF1809" s="38">
        <v>8322.52</v>
      </c>
      <c r="AG1809" s="38">
        <v>9316.98</v>
      </c>
    </row>
    <row r="1810" spans="2:33" x14ac:dyDescent="0.25">
      <c r="B1810" s="25">
        <v>40689</v>
      </c>
      <c r="C1810" s="3">
        <v>1806</v>
      </c>
      <c r="D1810" s="10">
        <v>19</v>
      </c>
      <c r="E1810" s="9">
        <v>13</v>
      </c>
      <c r="F1810" s="9">
        <v>6</v>
      </c>
      <c r="G1810" s="9" t="s">
        <v>331</v>
      </c>
      <c r="H1810" s="18">
        <v>0.1</v>
      </c>
      <c r="I1810">
        <v>1.527885156615838E-6</v>
      </c>
      <c r="J1810" s="18">
        <v>16.09</v>
      </c>
      <c r="K1810" s="18">
        <v>18.190000000000001</v>
      </c>
      <c r="L1810" s="18">
        <v>0.88455195162177014</v>
      </c>
      <c r="M1810" s="18">
        <v>20.92</v>
      </c>
      <c r="N1810" s="18">
        <v>1325.69</v>
      </c>
      <c r="O1810" s="18">
        <v>7.1099999999999994</v>
      </c>
      <c r="P1810" s="18">
        <v>0.85330073349633251</v>
      </c>
      <c r="Q1810" s="8">
        <v>17.45</v>
      </c>
      <c r="R1810" s="8">
        <v>19.350000000000001</v>
      </c>
      <c r="S1810" s="8">
        <v>20.45</v>
      </c>
      <c r="T1810" s="8">
        <v>21.65</v>
      </c>
      <c r="U1810" s="8">
        <v>22.75</v>
      </c>
      <c r="V1810" s="8">
        <v>23.05</v>
      </c>
      <c r="W1810" s="8">
        <v>23.2</v>
      </c>
      <c r="X1810" s="38" t="s">
        <v>222</v>
      </c>
      <c r="Y1810" s="8">
        <v>147.9</v>
      </c>
      <c r="Z1810" s="8">
        <v>147.9</v>
      </c>
      <c r="AA1810">
        <v>9058.15</v>
      </c>
      <c r="AB1810">
        <v>45438.41</v>
      </c>
      <c r="AC1810">
        <v>91701.77</v>
      </c>
      <c r="AD1810">
        <v>103589.1</v>
      </c>
      <c r="AE1810">
        <v>118989</v>
      </c>
      <c r="AF1810" s="38">
        <v>8091.31</v>
      </c>
      <c r="AG1810" s="38">
        <v>9058.15</v>
      </c>
    </row>
    <row r="1811" spans="2:33" x14ac:dyDescent="0.25">
      <c r="B1811" s="25">
        <v>40690</v>
      </c>
      <c r="C1811" s="3">
        <v>1807</v>
      </c>
      <c r="D1811" s="10">
        <v>19</v>
      </c>
      <c r="E1811" s="9">
        <v>12</v>
      </c>
      <c r="F1811" s="9">
        <v>7</v>
      </c>
      <c r="G1811" s="9" t="s">
        <v>331</v>
      </c>
      <c r="H1811" s="18">
        <v>0.1</v>
      </c>
      <c r="I1811">
        <v>1.527885156615838E-6</v>
      </c>
      <c r="J1811" s="18">
        <v>15.98</v>
      </c>
      <c r="K1811" s="18">
        <v>18.13</v>
      </c>
      <c r="L1811" s="18">
        <v>0.8814120242691672</v>
      </c>
      <c r="M1811" s="18">
        <v>20.63</v>
      </c>
      <c r="N1811" s="18">
        <v>1331.1</v>
      </c>
      <c r="O1811" s="18">
        <v>6.870000000000001</v>
      </c>
      <c r="P1811" s="18">
        <v>0.85074626865671643</v>
      </c>
      <c r="Q1811" s="8">
        <v>17.100000000000001</v>
      </c>
      <c r="R1811" s="8">
        <v>19.05</v>
      </c>
      <c r="S1811" s="8">
        <v>20.100000000000001</v>
      </c>
      <c r="T1811" s="8">
        <v>21.2</v>
      </c>
      <c r="U1811" s="8">
        <v>22.3</v>
      </c>
      <c r="V1811" s="8">
        <v>22.7</v>
      </c>
      <c r="W1811" s="8">
        <v>22.85</v>
      </c>
      <c r="X1811" s="38" t="s">
        <v>222</v>
      </c>
      <c r="Y1811" s="8">
        <v>145.30000000000001</v>
      </c>
      <c r="Z1811" s="8">
        <v>145.30000000000001</v>
      </c>
      <c r="AA1811">
        <v>8892.68</v>
      </c>
      <c r="AB1811">
        <v>44706.09</v>
      </c>
      <c r="AC1811">
        <v>90003.94</v>
      </c>
      <c r="AD1811">
        <v>101475.7</v>
      </c>
      <c r="AE1811">
        <v>116867.01</v>
      </c>
      <c r="AF1811" s="38">
        <v>7943.49</v>
      </c>
      <c r="AG1811" s="38">
        <v>8892.68</v>
      </c>
    </row>
    <row r="1812" spans="2:33" x14ac:dyDescent="0.25">
      <c r="B1812" s="25">
        <v>40694</v>
      </c>
      <c r="C1812" s="3">
        <v>1808</v>
      </c>
      <c r="D1812" s="10">
        <v>19</v>
      </c>
      <c r="E1812" s="9">
        <v>11</v>
      </c>
      <c r="F1812" s="9">
        <v>8</v>
      </c>
      <c r="G1812" s="9" t="s">
        <v>331</v>
      </c>
      <c r="H1812" s="18">
        <v>0.1</v>
      </c>
      <c r="I1812">
        <v>6.1115546330370307E-6</v>
      </c>
      <c r="J1812" s="18">
        <v>15.45</v>
      </c>
      <c r="K1812" s="18">
        <v>17.559999999999999</v>
      </c>
      <c r="L1812" s="18">
        <v>0.87984054669703871</v>
      </c>
      <c r="M1812" s="18">
        <v>20.010000000000002</v>
      </c>
      <c r="N1812" s="18">
        <v>1345.2</v>
      </c>
      <c r="O1812" s="18">
        <v>7</v>
      </c>
      <c r="P1812" s="18">
        <v>0.84438775510204078</v>
      </c>
      <c r="Q1812" s="8">
        <v>16.55</v>
      </c>
      <c r="R1812" s="8">
        <v>18.55</v>
      </c>
      <c r="S1812" s="8">
        <v>19.600000000000001</v>
      </c>
      <c r="T1812" s="8">
        <v>20.75</v>
      </c>
      <c r="U1812" s="8">
        <v>21.9</v>
      </c>
      <c r="V1812" s="8">
        <v>22.3</v>
      </c>
      <c r="W1812" s="8">
        <v>22.45</v>
      </c>
      <c r="X1812" s="38" t="s">
        <v>222</v>
      </c>
      <c r="Y1812" s="8">
        <v>142.1</v>
      </c>
      <c r="Z1812" s="8">
        <v>142.1</v>
      </c>
      <c r="AA1812">
        <v>8630.26</v>
      </c>
      <c r="AB1812">
        <v>43559.59</v>
      </c>
      <c r="AC1812">
        <v>87908.160000000003</v>
      </c>
      <c r="AD1812">
        <v>99467.02</v>
      </c>
      <c r="AE1812">
        <v>114720.72</v>
      </c>
      <c r="AF1812" s="38">
        <v>7709.03</v>
      </c>
      <c r="AG1812" s="38">
        <v>8630.26</v>
      </c>
    </row>
    <row r="1813" spans="2:33" x14ac:dyDescent="0.25">
      <c r="B1813" s="25">
        <v>40695</v>
      </c>
      <c r="C1813" s="3">
        <v>1809</v>
      </c>
      <c r="D1813" s="10">
        <v>19</v>
      </c>
      <c r="E1813" s="9">
        <v>10</v>
      </c>
      <c r="F1813" s="9">
        <v>9</v>
      </c>
      <c r="G1813" s="9" t="s">
        <v>331</v>
      </c>
      <c r="H1813" s="18">
        <v>0.1</v>
      </c>
      <c r="I1813">
        <v>1.6667944573445226E-6</v>
      </c>
      <c r="J1813" s="18">
        <v>18.3</v>
      </c>
      <c r="K1813" s="18">
        <v>19.36</v>
      </c>
      <c r="L1813" s="18">
        <v>0.94524793388429762</v>
      </c>
      <c r="M1813" s="18">
        <v>21.41</v>
      </c>
      <c r="N1813" s="18">
        <v>1314.55</v>
      </c>
      <c r="O1813" s="18">
        <v>4.8000000000000007</v>
      </c>
      <c r="P1813" s="18">
        <v>0.87990196078431371</v>
      </c>
      <c r="Q1813" s="8">
        <v>17.95</v>
      </c>
      <c r="R1813" s="8">
        <v>19.55</v>
      </c>
      <c r="S1813" s="8">
        <v>20.399999999999999</v>
      </c>
      <c r="T1813" s="8">
        <v>21.4</v>
      </c>
      <c r="U1813" s="8">
        <v>22.5</v>
      </c>
      <c r="V1813" s="8">
        <v>22.9</v>
      </c>
      <c r="W1813" s="8">
        <v>23.1</v>
      </c>
      <c r="X1813" s="38" t="s">
        <v>222</v>
      </c>
      <c r="Y1813" s="8">
        <v>147.79999999999998</v>
      </c>
      <c r="Z1813" s="8">
        <v>147.79999999999998</v>
      </c>
      <c r="AA1813">
        <v>9227.34</v>
      </c>
      <c r="AB1813">
        <v>45629.919999999998</v>
      </c>
      <c r="AC1813">
        <v>91089.31</v>
      </c>
      <c r="AD1813">
        <v>102392.69</v>
      </c>
      <c r="AE1813">
        <v>117948.54</v>
      </c>
      <c r="AF1813" s="38">
        <v>8242.3700000000008</v>
      </c>
      <c r="AG1813" s="38">
        <v>9227.34</v>
      </c>
    </row>
    <row r="1814" spans="2:33" x14ac:dyDescent="0.25">
      <c r="B1814" s="25">
        <v>40696</v>
      </c>
      <c r="C1814" s="3">
        <v>1810</v>
      </c>
      <c r="D1814" s="10">
        <v>19</v>
      </c>
      <c r="E1814" s="9">
        <v>9</v>
      </c>
      <c r="F1814" s="9">
        <v>10</v>
      </c>
      <c r="G1814" s="9" t="s">
        <v>331</v>
      </c>
      <c r="H1814" s="18">
        <v>0.1</v>
      </c>
      <c r="I1814">
        <v>1.6667944573445226E-6</v>
      </c>
      <c r="J1814" s="18">
        <v>18.09</v>
      </c>
      <c r="K1814" s="18">
        <v>19.32</v>
      </c>
      <c r="L1814" s="18">
        <v>0.93633540372670809</v>
      </c>
      <c r="M1814" s="18">
        <v>21.29</v>
      </c>
      <c r="N1814" s="18">
        <v>1312.94</v>
      </c>
      <c r="O1814" s="18">
        <v>4.9600000000000009</v>
      </c>
      <c r="P1814" s="18">
        <v>0.87684729064039413</v>
      </c>
      <c r="Q1814" s="8">
        <v>17.8</v>
      </c>
      <c r="R1814" s="8">
        <v>19.350000000000001</v>
      </c>
      <c r="S1814" s="8">
        <v>20.3</v>
      </c>
      <c r="T1814" s="8">
        <v>21.3</v>
      </c>
      <c r="U1814" s="8">
        <v>22.4</v>
      </c>
      <c r="V1814" s="8">
        <v>22.8</v>
      </c>
      <c r="W1814" s="8">
        <v>23.05</v>
      </c>
      <c r="X1814" s="38" t="s">
        <v>222</v>
      </c>
      <c r="Y1814" s="8">
        <v>147</v>
      </c>
      <c r="Z1814" s="8">
        <v>147</v>
      </c>
      <c r="AA1814">
        <v>9140.7800000000007</v>
      </c>
      <c r="AB1814">
        <v>45293.73</v>
      </c>
      <c r="AC1814">
        <v>90654.18</v>
      </c>
      <c r="AD1814">
        <v>101926.99</v>
      </c>
      <c r="AE1814">
        <v>117471.88</v>
      </c>
      <c r="AF1814" s="38">
        <v>8165.04</v>
      </c>
      <c r="AG1814" s="38">
        <v>9140.7800000000007</v>
      </c>
    </row>
    <row r="1815" spans="2:33" x14ac:dyDescent="0.25">
      <c r="B1815" s="25">
        <v>40697</v>
      </c>
      <c r="C1815" s="3">
        <v>1811</v>
      </c>
      <c r="D1815" s="10">
        <v>19</v>
      </c>
      <c r="E1815" s="9">
        <v>8</v>
      </c>
      <c r="F1815" s="9">
        <v>-8</v>
      </c>
      <c r="G1815" s="9" t="s">
        <v>331</v>
      </c>
      <c r="H1815" s="18">
        <v>0.1</v>
      </c>
      <c r="I1815">
        <v>1.6667944573445226E-6</v>
      </c>
      <c r="J1815" s="18">
        <v>17.95</v>
      </c>
      <c r="K1815" s="18">
        <v>19.47</v>
      </c>
      <c r="L1815" s="18">
        <v>0.92193117616846432</v>
      </c>
      <c r="M1815" s="18">
        <v>21.59</v>
      </c>
      <c r="N1815" s="18">
        <v>1300.1600000000001</v>
      </c>
      <c r="O1815" s="18">
        <v>5.25</v>
      </c>
      <c r="P1815" s="18">
        <v>0.87990196078431371</v>
      </c>
      <c r="Q1815" s="8">
        <v>17.95</v>
      </c>
      <c r="R1815" s="8">
        <v>19.45</v>
      </c>
      <c r="S1815" s="8">
        <v>20.399999999999999</v>
      </c>
      <c r="T1815" s="8">
        <v>21.45</v>
      </c>
      <c r="U1815" s="8">
        <v>22.55</v>
      </c>
      <c r="V1815" s="8">
        <v>22.95</v>
      </c>
      <c r="W1815" s="8">
        <v>23.2</v>
      </c>
      <c r="X1815" s="38" t="s">
        <v>222</v>
      </c>
      <c r="Y1815" s="8">
        <v>147.94999999999999</v>
      </c>
      <c r="Z1815" s="8">
        <v>147.94999999999999</v>
      </c>
      <c r="AA1815">
        <v>9199.98</v>
      </c>
      <c r="AB1815">
        <v>45521.41</v>
      </c>
      <c r="AC1815">
        <v>91214.21</v>
      </c>
      <c r="AD1815">
        <v>102624.12</v>
      </c>
      <c r="AE1815">
        <v>118255.07</v>
      </c>
      <c r="AF1815" s="38">
        <v>8217.9</v>
      </c>
      <c r="AG1815" s="38">
        <v>9199.98</v>
      </c>
    </row>
    <row r="1816" spans="2:33" x14ac:dyDescent="0.25">
      <c r="B1816" s="25">
        <v>40700</v>
      </c>
      <c r="C1816" s="3">
        <v>1812</v>
      </c>
      <c r="D1816" s="10">
        <v>19</v>
      </c>
      <c r="E1816" s="9">
        <v>7</v>
      </c>
      <c r="F1816" s="9">
        <v>-7</v>
      </c>
      <c r="G1816" s="9" t="s">
        <v>331</v>
      </c>
      <c r="H1816" s="18">
        <v>0.1</v>
      </c>
      <c r="I1816">
        <v>5.0003917069219028E-6</v>
      </c>
      <c r="J1816" s="18">
        <v>18.489999999999998</v>
      </c>
      <c r="K1816" s="18">
        <v>19.96</v>
      </c>
      <c r="L1816" s="18">
        <v>0.92635270541082149</v>
      </c>
      <c r="M1816" s="18">
        <v>21.81</v>
      </c>
      <c r="N1816" s="18">
        <v>1286.17</v>
      </c>
      <c r="O1816" s="18">
        <v>4.9600000000000009</v>
      </c>
      <c r="P1816" s="18">
        <v>0.8834951456310679</v>
      </c>
      <c r="Q1816" s="8">
        <v>18.2</v>
      </c>
      <c r="R1816" s="8">
        <v>19.649999999999999</v>
      </c>
      <c r="S1816" s="8">
        <v>20.6</v>
      </c>
      <c r="T1816" s="8">
        <v>21.65</v>
      </c>
      <c r="U1816" s="8">
        <v>22.7</v>
      </c>
      <c r="V1816" s="8">
        <v>23.2</v>
      </c>
      <c r="W1816" s="8">
        <v>23.45</v>
      </c>
      <c r="X1816" s="38" t="s">
        <v>222</v>
      </c>
      <c r="Y1816" s="8">
        <v>149.44999999999999</v>
      </c>
      <c r="Z1816" s="8">
        <v>149.44999999999999</v>
      </c>
      <c r="AA1816">
        <v>9306.36</v>
      </c>
      <c r="AB1816">
        <v>45975.72</v>
      </c>
      <c r="AC1816">
        <v>92080.77</v>
      </c>
      <c r="AD1816">
        <v>103405.14</v>
      </c>
      <c r="AE1816">
        <v>119353.11</v>
      </c>
      <c r="AF1816" s="38">
        <v>8312.8799999999992</v>
      </c>
      <c r="AG1816" s="38">
        <v>9306.36</v>
      </c>
    </row>
    <row r="1817" spans="2:33" x14ac:dyDescent="0.25">
      <c r="B1817" s="25">
        <v>40701</v>
      </c>
      <c r="C1817" s="3">
        <v>1813</v>
      </c>
      <c r="D1817" s="10">
        <v>19</v>
      </c>
      <c r="E1817" s="9">
        <v>6</v>
      </c>
      <c r="F1817" s="9">
        <v>-6</v>
      </c>
      <c r="G1817" s="9" t="s">
        <v>331</v>
      </c>
      <c r="H1817" s="18">
        <v>0.1</v>
      </c>
      <c r="I1817">
        <v>1.2500718804542288E-6</v>
      </c>
      <c r="J1817" s="18">
        <v>18.07</v>
      </c>
      <c r="K1817" s="18">
        <v>19.5</v>
      </c>
      <c r="L1817" s="18">
        <v>0.92666666666666664</v>
      </c>
      <c r="M1817" s="18">
        <v>21.6</v>
      </c>
      <c r="N1817" s="18">
        <v>1284.94</v>
      </c>
      <c r="O1817" s="18">
        <v>5.23</v>
      </c>
      <c r="P1817" s="18">
        <v>0.89162561576354682</v>
      </c>
      <c r="Q1817" s="8">
        <v>18.100000000000001</v>
      </c>
      <c r="R1817" s="8">
        <v>19.350000000000001</v>
      </c>
      <c r="S1817" s="8">
        <v>20.3</v>
      </c>
      <c r="T1817" s="8">
        <v>21.45</v>
      </c>
      <c r="U1817" s="8">
        <v>22.5</v>
      </c>
      <c r="V1817" s="8">
        <v>23.05</v>
      </c>
      <c r="W1817" s="8">
        <v>23.3</v>
      </c>
      <c r="X1817" s="38" t="s">
        <v>222</v>
      </c>
      <c r="Y1817" s="8">
        <v>148.05000000000001</v>
      </c>
      <c r="Z1817" s="8">
        <v>148.05000000000001</v>
      </c>
      <c r="AA1817">
        <v>9191.5300000000007</v>
      </c>
      <c r="AB1817">
        <v>45296.33</v>
      </c>
      <c r="AC1817">
        <v>91080.62</v>
      </c>
      <c r="AD1817">
        <v>102480.71</v>
      </c>
      <c r="AE1817">
        <v>118458.24000000001</v>
      </c>
      <c r="AF1817" s="38">
        <v>8210.2900000000009</v>
      </c>
      <c r="AG1817" s="38">
        <v>9191.5300000000007</v>
      </c>
    </row>
    <row r="1818" spans="2:33" x14ac:dyDescent="0.25">
      <c r="B1818" s="25">
        <v>40702</v>
      </c>
      <c r="C1818" s="3">
        <v>1814</v>
      </c>
      <c r="D1818" s="10">
        <v>19</v>
      </c>
      <c r="E1818" s="9">
        <v>5</v>
      </c>
      <c r="F1818" s="9">
        <v>-5</v>
      </c>
      <c r="G1818" s="9" t="s">
        <v>331</v>
      </c>
      <c r="H1818" s="18">
        <v>0.1</v>
      </c>
      <c r="I1818">
        <v>1.2500718804542288E-6</v>
      </c>
      <c r="J1818" s="18">
        <v>18.79</v>
      </c>
      <c r="K1818" s="18">
        <v>19.95</v>
      </c>
      <c r="L1818" s="18">
        <v>0.94185463659147872</v>
      </c>
      <c r="M1818" s="18">
        <v>21.86</v>
      </c>
      <c r="N1818" s="18">
        <v>1279.56</v>
      </c>
      <c r="O1818" s="18">
        <v>4.6099999999999994</v>
      </c>
      <c r="P1818" s="18">
        <v>0.90243902439024393</v>
      </c>
      <c r="Q1818" s="8">
        <v>18.5</v>
      </c>
      <c r="R1818" s="8">
        <v>19.55</v>
      </c>
      <c r="S1818" s="8">
        <v>20.5</v>
      </c>
      <c r="T1818" s="8">
        <v>21.65</v>
      </c>
      <c r="U1818" s="8">
        <v>22.65</v>
      </c>
      <c r="V1818" s="8">
        <v>23.15</v>
      </c>
      <c r="W1818" s="8">
        <v>23.4</v>
      </c>
      <c r="X1818" s="38" t="s">
        <v>222</v>
      </c>
      <c r="Y1818" s="8">
        <v>149.4</v>
      </c>
      <c r="Z1818" s="8">
        <v>149.4</v>
      </c>
      <c r="AA1818">
        <v>9313.6200000000008</v>
      </c>
      <c r="AB1818">
        <v>45748.22</v>
      </c>
      <c r="AC1818">
        <v>91942.12</v>
      </c>
      <c r="AD1818">
        <v>103233.21</v>
      </c>
      <c r="AE1818">
        <v>119110.46</v>
      </c>
      <c r="AF1818" s="38">
        <v>8319.34</v>
      </c>
      <c r="AG1818" s="38">
        <v>9313.6200000000008</v>
      </c>
    </row>
    <row r="1819" spans="2:33" x14ac:dyDescent="0.25">
      <c r="B1819" s="25">
        <v>40703</v>
      </c>
      <c r="C1819" s="3">
        <v>1815</v>
      </c>
      <c r="D1819" s="10">
        <v>19</v>
      </c>
      <c r="E1819" s="9">
        <v>4</v>
      </c>
      <c r="F1819" s="9">
        <v>-4</v>
      </c>
      <c r="G1819" s="9" t="s">
        <v>331</v>
      </c>
      <c r="H1819" s="18">
        <v>0.1</v>
      </c>
      <c r="I1819">
        <v>1.2500718804542288E-6</v>
      </c>
      <c r="J1819" s="18">
        <v>17.77</v>
      </c>
      <c r="K1819" s="18">
        <v>19.260000000000002</v>
      </c>
      <c r="L1819" s="18">
        <v>0.92263759086188979</v>
      </c>
      <c r="M1819" s="18">
        <v>21.34</v>
      </c>
      <c r="N1819" s="18">
        <v>1289</v>
      </c>
      <c r="O1819" s="18">
        <v>5.23</v>
      </c>
      <c r="P1819" s="18">
        <v>0.88972431077694236</v>
      </c>
      <c r="Q1819" s="8">
        <v>17.75</v>
      </c>
      <c r="R1819" s="8">
        <v>19</v>
      </c>
      <c r="S1819" s="8">
        <v>19.95</v>
      </c>
      <c r="T1819" s="8">
        <v>21.25</v>
      </c>
      <c r="U1819" s="8">
        <v>22.2</v>
      </c>
      <c r="V1819" s="8">
        <v>22.7</v>
      </c>
      <c r="W1819" s="8">
        <v>23</v>
      </c>
      <c r="X1819" s="38" t="s">
        <v>222</v>
      </c>
      <c r="Y1819" s="8">
        <v>145.85000000000002</v>
      </c>
      <c r="Z1819" s="8">
        <v>145.85000000000002</v>
      </c>
      <c r="AA1819">
        <v>9028.33</v>
      </c>
      <c r="AB1819">
        <v>44508.79</v>
      </c>
      <c r="AC1819">
        <v>90088.7</v>
      </c>
      <c r="AD1819">
        <v>101211.53</v>
      </c>
      <c r="AE1819">
        <v>116861.01</v>
      </c>
      <c r="AF1819" s="38">
        <v>8064.49</v>
      </c>
      <c r="AG1819" s="38">
        <v>9028.33</v>
      </c>
    </row>
    <row r="1820" spans="2:33" x14ac:dyDescent="0.25">
      <c r="B1820" s="25">
        <v>40704</v>
      </c>
      <c r="C1820" s="3">
        <v>1816</v>
      </c>
      <c r="D1820" s="10">
        <v>19</v>
      </c>
      <c r="E1820" s="9">
        <v>3</v>
      </c>
      <c r="F1820" s="9">
        <v>-3</v>
      </c>
      <c r="G1820" s="9" t="s">
        <v>331</v>
      </c>
      <c r="H1820" s="18">
        <v>0.1</v>
      </c>
      <c r="I1820">
        <v>1.2500718804542288E-6</v>
      </c>
      <c r="J1820" s="18">
        <v>18.86</v>
      </c>
      <c r="K1820" s="18">
        <v>20.11</v>
      </c>
      <c r="L1820" s="18">
        <v>0.93784186971655892</v>
      </c>
      <c r="M1820" s="18">
        <v>25.1</v>
      </c>
      <c r="N1820" s="18">
        <v>1270.98</v>
      </c>
      <c r="O1820" s="18">
        <v>4.5399999999999991</v>
      </c>
      <c r="P1820" s="18">
        <v>0.92195121951219505</v>
      </c>
      <c r="Q1820" s="8">
        <v>18.899999999999999</v>
      </c>
      <c r="R1820" s="8">
        <v>19.600000000000001</v>
      </c>
      <c r="S1820" s="8">
        <v>20.5</v>
      </c>
      <c r="T1820" s="8">
        <v>21.75</v>
      </c>
      <c r="U1820" s="8">
        <v>22.7</v>
      </c>
      <c r="V1820" s="8">
        <v>23.15</v>
      </c>
      <c r="W1820" s="8">
        <v>23.4</v>
      </c>
      <c r="X1820" s="38" t="s">
        <v>222</v>
      </c>
      <c r="Y1820" s="8">
        <v>150</v>
      </c>
      <c r="Z1820" s="8">
        <v>150</v>
      </c>
      <c r="AA1820">
        <v>9358.14</v>
      </c>
      <c r="AB1820">
        <v>45762.95</v>
      </c>
      <c r="AC1820">
        <v>92263.02</v>
      </c>
      <c r="AD1820">
        <v>103506.7</v>
      </c>
      <c r="AE1820">
        <v>119221.39</v>
      </c>
      <c r="AF1820" s="38">
        <v>8359.08</v>
      </c>
      <c r="AG1820" s="38">
        <v>9358.14</v>
      </c>
    </row>
    <row r="1821" spans="2:33" x14ac:dyDescent="0.25">
      <c r="B1821" s="25">
        <v>40707</v>
      </c>
      <c r="C1821" s="3">
        <v>1817</v>
      </c>
      <c r="D1821" s="10">
        <v>19</v>
      </c>
      <c r="E1821" s="9">
        <v>2</v>
      </c>
      <c r="F1821" s="9">
        <v>-2</v>
      </c>
      <c r="G1821" s="9" t="s">
        <v>331</v>
      </c>
      <c r="H1821" s="18">
        <v>0.1</v>
      </c>
      <c r="I1821">
        <v>3.7502203293904302E-6</v>
      </c>
      <c r="J1821" s="18">
        <v>19.61</v>
      </c>
      <c r="K1821" s="18">
        <v>20.440000000000001</v>
      </c>
      <c r="L1821" s="18">
        <v>0.95939334637964768</v>
      </c>
      <c r="M1821" s="18">
        <v>22.08</v>
      </c>
      <c r="N1821" s="18">
        <v>1271.83</v>
      </c>
      <c r="O1821" s="18">
        <v>3.8900000000000006</v>
      </c>
      <c r="P1821" s="18">
        <v>0.9467312348668282</v>
      </c>
      <c r="Q1821" s="8">
        <v>19.55</v>
      </c>
      <c r="R1821" s="8">
        <v>20</v>
      </c>
      <c r="S1821" s="8">
        <v>20.65</v>
      </c>
      <c r="T1821" s="8">
        <v>21.75</v>
      </c>
      <c r="U1821" s="8">
        <v>22.75</v>
      </c>
      <c r="V1821" s="8">
        <v>23.25</v>
      </c>
      <c r="W1821" s="8">
        <v>23.5</v>
      </c>
      <c r="X1821" s="38" t="s">
        <v>222</v>
      </c>
      <c r="Y1821" s="8">
        <v>151.44999999999999</v>
      </c>
      <c r="Z1821" s="8">
        <v>151.44999999999999</v>
      </c>
      <c r="AA1821">
        <v>9562.49</v>
      </c>
      <c r="AB1821">
        <v>46158.55</v>
      </c>
      <c r="AC1821">
        <v>92330.75</v>
      </c>
      <c r="AD1821">
        <v>103711.98</v>
      </c>
      <c r="AE1821">
        <v>119635.15</v>
      </c>
      <c r="AF1821" s="38">
        <v>8541.58</v>
      </c>
      <c r="AG1821" s="38">
        <v>9562.49</v>
      </c>
    </row>
    <row r="1822" spans="2:33" x14ac:dyDescent="0.25">
      <c r="B1822" s="25">
        <v>40708</v>
      </c>
      <c r="C1822" s="3">
        <v>1818</v>
      </c>
      <c r="D1822" s="10">
        <v>19</v>
      </c>
      <c r="E1822" s="9">
        <v>1</v>
      </c>
      <c r="F1822" s="9">
        <v>-1</v>
      </c>
      <c r="G1822" s="9" t="s">
        <v>331</v>
      </c>
      <c r="H1822" s="18">
        <v>0.1</v>
      </c>
      <c r="I1822">
        <v>1.3889776309117252E-6</v>
      </c>
      <c r="J1822" s="18">
        <v>18.260000000000002</v>
      </c>
      <c r="K1822" s="18">
        <v>19.43</v>
      </c>
      <c r="L1822" s="18">
        <v>0.93978383942357191</v>
      </c>
      <c r="M1822" s="18">
        <v>21.44</v>
      </c>
      <c r="N1822" s="18">
        <v>1287.8699999999999</v>
      </c>
      <c r="O1822" s="18">
        <v>4.639999999999997</v>
      </c>
      <c r="P1822" s="18">
        <v>0.91228070175438591</v>
      </c>
      <c r="Q1822" s="8">
        <v>18.2</v>
      </c>
      <c r="R1822" s="8">
        <v>19.2</v>
      </c>
      <c r="S1822" s="8">
        <v>19.95</v>
      </c>
      <c r="T1822" s="8">
        <v>21.05</v>
      </c>
      <c r="U1822" s="8">
        <v>22.05</v>
      </c>
      <c r="V1822" s="8">
        <v>22.55</v>
      </c>
      <c r="W1822" s="8">
        <v>22.9</v>
      </c>
      <c r="X1822" s="38" t="s">
        <v>222</v>
      </c>
      <c r="Y1822" s="8">
        <v>145.89999999999998</v>
      </c>
      <c r="Z1822" s="8">
        <v>145.89999999999998</v>
      </c>
      <c r="AA1822">
        <v>9165.69</v>
      </c>
      <c r="AB1822">
        <v>44579.54</v>
      </c>
      <c r="AC1822">
        <v>89351.38</v>
      </c>
      <c r="AD1822">
        <v>100513.59</v>
      </c>
      <c r="AE1822">
        <v>116178.94</v>
      </c>
      <c r="AF1822" s="38">
        <v>8187.13</v>
      </c>
      <c r="AG1822" s="38">
        <v>9165.69</v>
      </c>
    </row>
    <row r="1823" spans="2:33" x14ac:dyDescent="0.25">
      <c r="B1823" s="25">
        <v>40709</v>
      </c>
      <c r="C1823" s="3">
        <v>1819</v>
      </c>
      <c r="D1823" s="10">
        <v>24</v>
      </c>
      <c r="E1823" s="9">
        <v>24</v>
      </c>
      <c r="F1823" s="9">
        <v>0</v>
      </c>
      <c r="G1823" s="9" t="s">
        <v>332</v>
      </c>
      <c r="H1823" s="18">
        <v>0.1</v>
      </c>
      <c r="I1823">
        <v>1.3889776309117252E-6</v>
      </c>
      <c r="J1823" s="18">
        <v>21.32</v>
      </c>
      <c r="K1823" s="18">
        <v>21.38</v>
      </c>
      <c r="L1823" s="18">
        <v>0.99719363891487378</v>
      </c>
      <c r="M1823" s="18">
        <v>22.91</v>
      </c>
      <c r="N1823" s="18">
        <v>1265.42</v>
      </c>
      <c r="O1823" s="18">
        <v>3.4299999999999997</v>
      </c>
      <c r="P1823" s="18">
        <v>0.94157303370786516</v>
      </c>
      <c r="Q1823" s="8">
        <v>20.95</v>
      </c>
      <c r="R1823" s="8">
        <v>21.25</v>
      </c>
      <c r="S1823" s="8">
        <v>22.25</v>
      </c>
      <c r="T1823" s="8">
        <v>23.05</v>
      </c>
      <c r="U1823" s="8">
        <v>23.45</v>
      </c>
      <c r="V1823" s="8">
        <v>23.75</v>
      </c>
      <c r="W1823" s="8">
        <v>24.75</v>
      </c>
      <c r="X1823" s="38" t="s">
        <v>222</v>
      </c>
      <c r="Y1823" s="8">
        <v>159.44999999999999</v>
      </c>
      <c r="Z1823" s="8">
        <v>159.44999999999999</v>
      </c>
      <c r="AA1823">
        <v>10001.120000000001</v>
      </c>
      <c r="AB1823">
        <v>47484.53</v>
      </c>
      <c r="AC1823">
        <v>94445.17</v>
      </c>
      <c r="AD1823">
        <v>105072.17</v>
      </c>
      <c r="AE1823">
        <v>120912.32000000001</v>
      </c>
      <c r="AF1823" s="38">
        <v>8933.35</v>
      </c>
      <c r="AG1823" s="38">
        <v>10001.120000000001</v>
      </c>
    </row>
    <row r="1824" spans="2:33" x14ac:dyDescent="0.25">
      <c r="B1824" s="25">
        <v>40710</v>
      </c>
      <c r="C1824" s="3">
        <v>1820</v>
      </c>
      <c r="D1824" s="10">
        <v>24</v>
      </c>
      <c r="E1824" s="9">
        <v>23</v>
      </c>
      <c r="F1824" s="9">
        <v>1</v>
      </c>
      <c r="G1824" s="9" t="s">
        <v>332</v>
      </c>
      <c r="H1824" s="18">
        <v>0.1</v>
      </c>
      <c r="I1824">
        <v>1.3889776309117252E-6</v>
      </c>
      <c r="J1824" s="18">
        <v>22.73</v>
      </c>
      <c r="K1824" s="18">
        <v>22.61</v>
      </c>
      <c r="L1824" s="18">
        <v>1.0053073861123396</v>
      </c>
      <c r="M1824" s="18">
        <v>24</v>
      </c>
      <c r="N1824" s="18">
        <v>1267.6400000000001</v>
      </c>
      <c r="O1824" s="18">
        <v>2.7699999999999996</v>
      </c>
      <c r="P1824" s="18">
        <v>0.94004282655246241</v>
      </c>
      <c r="Q1824" s="8">
        <v>21.95</v>
      </c>
      <c r="R1824" s="8">
        <v>22.3</v>
      </c>
      <c r="S1824" s="8">
        <v>23.35</v>
      </c>
      <c r="T1824" s="8">
        <v>24</v>
      </c>
      <c r="U1824" s="8">
        <v>24.25</v>
      </c>
      <c r="V1824" s="8">
        <v>24.45</v>
      </c>
      <c r="W1824" s="8">
        <v>25.5</v>
      </c>
      <c r="X1824" s="38" t="s">
        <v>222</v>
      </c>
      <c r="Y1824" s="8">
        <v>165.79999999999998</v>
      </c>
      <c r="Z1824" s="8">
        <v>165.79999999999998</v>
      </c>
      <c r="AA1824">
        <v>10479.219999999999</v>
      </c>
      <c r="AB1824">
        <v>49830.95</v>
      </c>
      <c r="AC1824">
        <v>99081.03</v>
      </c>
      <c r="AD1824">
        <v>109371.24</v>
      </c>
      <c r="AE1824">
        <v>125110.78</v>
      </c>
      <c r="AF1824" s="38">
        <v>9360.4</v>
      </c>
      <c r="AG1824" s="38">
        <v>10479.219999999999</v>
      </c>
    </row>
    <row r="1825" spans="2:33" x14ac:dyDescent="0.25">
      <c r="B1825" s="25">
        <v>40711</v>
      </c>
      <c r="C1825" s="3">
        <v>1821</v>
      </c>
      <c r="D1825" s="10">
        <v>24</v>
      </c>
      <c r="E1825" s="9">
        <v>22</v>
      </c>
      <c r="F1825" s="9">
        <v>2</v>
      </c>
      <c r="G1825" s="9" t="s">
        <v>332</v>
      </c>
      <c r="H1825" s="18">
        <v>0.1</v>
      </c>
      <c r="I1825">
        <v>1.3889776309117252E-6</v>
      </c>
      <c r="J1825" s="18">
        <v>21.85</v>
      </c>
      <c r="K1825" s="18">
        <v>22.44</v>
      </c>
      <c r="L1825" s="18">
        <v>0.97370766488413552</v>
      </c>
      <c r="M1825" s="18">
        <v>23.82</v>
      </c>
      <c r="N1825" s="18">
        <v>1271.5</v>
      </c>
      <c r="O1825" s="18">
        <v>3.3999999999999986</v>
      </c>
      <c r="P1825" s="18">
        <v>0.92456896551724133</v>
      </c>
      <c r="Q1825" s="8">
        <v>21.45</v>
      </c>
      <c r="R1825" s="8">
        <v>22</v>
      </c>
      <c r="S1825" s="8">
        <v>23.2</v>
      </c>
      <c r="T1825" s="8">
        <v>23.75</v>
      </c>
      <c r="U1825" s="8">
        <v>24.05</v>
      </c>
      <c r="V1825" s="8">
        <v>24.25</v>
      </c>
      <c r="W1825" s="8">
        <v>25.25</v>
      </c>
      <c r="X1825" s="38" t="s">
        <v>222</v>
      </c>
      <c r="Y1825" s="8">
        <v>163.95</v>
      </c>
      <c r="Z1825" s="8">
        <v>163.95</v>
      </c>
      <c r="AA1825">
        <v>10248.790000000001</v>
      </c>
      <c r="AB1825">
        <v>49191.09</v>
      </c>
      <c r="AC1825">
        <v>98410.87</v>
      </c>
      <c r="AD1825">
        <v>108252.07</v>
      </c>
      <c r="AE1825">
        <v>123994.28</v>
      </c>
      <c r="AF1825" s="38">
        <v>9154.56</v>
      </c>
      <c r="AG1825" s="38">
        <v>10248.790000000001</v>
      </c>
    </row>
    <row r="1826" spans="2:33" x14ac:dyDescent="0.25">
      <c r="B1826" s="25">
        <v>40714</v>
      </c>
      <c r="C1826" s="3">
        <v>1822</v>
      </c>
      <c r="D1826" s="10">
        <v>24</v>
      </c>
      <c r="E1826" s="9">
        <v>21</v>
      </c>
      <c r="F1826" s="9">
        <v>3</v>
      </c>
      <c r="G1826" s="9" t="s">
        <v>332</v>
      </c>
      <c r="H1826" s="18">
        <v>0.1</v>
      </c>
      <c r="I1826">
        <v>4.1669386807718922E-6</v>
      </c>
      <c r="J1826" s="18">
        <v>19.989999999999998</v>
      </c>
      <c r="K1826" s="18">
        <v>21.22</v>
      </c>
      <c r="L1826" s="18">
        <v>0.94203581526861446</v>
      </c>
      <c r="M1826" s="18">
        <v>23.07</v>
      </c>
      <c r="N1826" s="18">
        <v>1278.3599999999999</v>
      </c>
      <c r="O1826" s="18">
        <v>4.860000000000003</v>
      </c>
      <c r="P1826" s="18">
        <v>0.90687361419068735</v>
      </c>
      <c r="Q1826" s="8">
        <v>20.45</v>
      </c>
      <c r="R1826" s="8">
        <v>21.15</v>
      </c>
      <c r="S1826" s="8">
        <v>22.55</v>
      </c>
      <c r="T1826" s="8">
        <v>23.2</v>
      </c>
      <c r="U1826" s="8">
        <v>23.55</v>
      </c>
      <c r="V1826" s="8">
        <v>23.85</v>
      </c>
      <c r="W1826" s="8">
        <v>24.85</v>
      </c>
      <c r="X1826" s="38" t="s">
        <v>222</v>
      </c>
      <c r="Y1826" s="8">
        <v>159.6</v>
      </c>
      <c r="Z1826" s="8">
        <v>159.6</v>
      </c>
      <c r="AA1826">
        <v>9781.49</v>
      </c>
      <c r="AB1826">
        <v>47359.12</v>
      </c>
      <c r="AC1826">
        <v>95715.09</v>
      </c>
      <c r="AD1826">
        <v>105778.03</v>
      </c>
      <c r="AE1826">
        <v>121538.08</v>
      </c>
      <c r="AF1826" s="38">
        <v>8737.11</v>
      </c>
      <c r="AG1826" s="38">
        <v>9781.49</v>
      </c>
    </row>
    <row r="1827" spans="2:33" x14ac:dyDescent="0.25">
      <c r="B1827" s="25">
        <v>40715</v>
      </c>
      <c r="C1827" s="3">
        <v>1823</v>
      </c>
      <c r="D1827" s="10">
        <v>24</v>
      </c>
      <c r="E1827" s="9">
        <v>20</v>
      </c>
      <c r="F1827" s="9">
        <v>4</v>
      </c>
      <c r="G1827" s="9" t="s">
        <v>332</v>
      </c>
      <c r="H1827" s="18">
        <v>0.1</v>
      </c>
      <c r="I1827">
        <v>9.7226570483499586E-7</v>
      </c>
      <c r="J1827" s="18">
        <v>18.86</v>
      </c>
      <c r="K1827" s="18">
        <v>20.5</v>
      </c>
      <c r="L1827" s="18">
        <v>0.91999999999999993</v>
      </c>
      <c r="M1827" s="18">
        <v>22.46</v>
      </c>
      <c r="N1827" s="18">
        <v>1295.52</v>
      </c>
      <c r="O1827" s="18">
        <v>5.7899999999999991</v>
      </c>
      <c r="P1827" s="18">
        <v>0.89662921348314606</v>
      </c>
      <c r="Q1827" s="8">
        <v>19.95</v>
      </c>
      <c r="R1827" s="8">
        <v>20.8</v>
      </c>
      <c r="S1827" s="8">
        <v>22.25</v>
      </c>
      <c r="T1827" s="8">
        <v>23</v>
      </c>
      <c r="U1827" s="8">
        <v>23.3</v>
      </c>
      <c r="V1827" s="8">
        <v>23.55</v>
      </c>
      <c r="W1827" s="8">
        <v>24.65</v>
      </c>
      <c r="X1827" s="38" t="s">
        <v>222</v>
      </c>
      <c r="Y1827" s="8">
        <v>157.5</v>
      </c>
      <c r="Z1827" s="8">
        <v>157.5</v>
      </c>
      <c r="AA1827">
        <v>9555.59</v>
      </c>
      <c r="AB1827">
        <v>46602.45</v>
      </c>
      <c r="AC1827">
        <v>94518.3</v>
      </c>
      <c r="AD1827">
        <v>104830.64</v>
      </c>
      <c r="AE1827">
        <v>120252.08</v>
      </c>
      <c r="AF1827" s="38">
        <v>8535.32</v>
      </c>
      <c r="AG1827" s="38">
        <v>9555.59</v>
      </c>
    </row>
    <row r="1828" spans="2:33" x14ac:dyDescent="0.25">
      <c r="B1828" s="25">
        <v>40716</v>
      </c>
      <c r="C1828" s="3">
        <v>1824</v>
      </c>
      <c r="D1828" s="10">
        <v>24</v>
      </c>
      <c r="E1828" s="9">
        <v>19</v>
      </c>
      <c r="F1828" s="9">
        <v>5</v>
      </c>
      <c r="G1828" s="9" t="s">
        <v>332</v>
      </c>
      <c r="H1828" s="18">
        <v>0.1</v>
      </c>
      <c r="I1828">
        <v>9.7226570483499586E-7</v>
      </c>
      <c r="J1828" s="18">
        <v>18.52</v>
      </c>
      <c r="K1828" s="18">
        <v>20.72</v>
      </c>
      <c r="L1828" s="18">
        <v>0.89382239382239381</v>
      </c>
      <c r="M1828" s="18">
        <v>22.66</v>
      </c>
      <c r="N1828" s="18">
        <v>1287.1400000000001</v>
      </c>
      <c r="O1828" s="18">
        <v>6.43</v>
      </c>
      <c r="P1828" s="18">
        <v>0.89823008849557517</v>
      </c>
      <c r="Q1828" s="8">
        <v>20.3</v>
      </c>
      <c r="R1828" s="8">
        <v>21.1</v>
      </c>
      <c r="S1828" s="8">
        <v>22.6</v>
      </c>
      <c r="T1828" s="8">
        <v>23.35</v>
      </c>
      <c r="U1828" s="8">
        <v>23.65</v>
      </c>
      <c r="V1828" s="8">
        <v>23.8</v>
      </c>
      <c r="W1828" s="8">
        <v>24.95</v>
      </c>
      <c r="X1828" s="38" t="s">
        <v>222</v>
      </c>
      <c r="Y1828" s="8">
        <v>159.75</v>
      </c>
      <c r="Z1828" s="8">
        <v>159.75</v>
      </c>
      <c r="AA1828">
        <v>9716.82</v>
      </c>
      <c r="AB1828">
        <v>47288.03</v>
      </c>
      <c r="AC1828">
        <v>95994.83</v>
      </c>
      <c r="AD1828">
        <v>106421.67</v>
      </c>
      <c r="AE1828">
        <v>121861.84</v>
      </c>
      <c r="AF1828" s="38">
        <v>8679.33</v>
      </c>
      <c r="AG1828" s="38">
        <v>9716.82</v>
      </c>
    </row>
    <row r="1829" spans="2:33" x14ac:dyDescent="0.25">
      <c r="B1829" s="25">
        <v>40717</v>
      </c>
      <c r="C1829" s="3">
        <v>1825</v>
      </c>
      <c r="D1829" s="10">
        <v>24</v>
      </c>
      <c r="E1829" s="9">
        <v>18</v>
      </c>
      <c r="F1829" s="9">
        <v>6</v>
      </c>
      <c r="G1829" s="9" t="s">
        <v>332</v>
      </c>
      <c r="H1829" s="18">
        <v>0.1</v>
      </c>
      <c r="I1829">
        <v>9.7226570483499586E-7</v>
      </c>
      <c r="J1829" s="18">
        <v>19.29</v>
      </c>
      <c r="K1829" s="18">
        <v>20.93</v>
      </c>
      <c r="L1829" s="18">
        <v>0.92164357381748685</v>
      </c>
      <c r="M1829" s="18">
        <v>22.82</v>
      </c>
      <c r="N1829" s="18">
        <v>1283.5</v>
      </c>
      <c r="O1829" s="18">
        <v>5.66</v>
      </c>
      <c r="P1829" s="18">
        <v>0.88222222222222224</v>
      </c>
      <c r="Q1829" s="8">
        <v>19.850000000000001</v>
      </c>
      <c r="R1829" s="8">
        <v>20.8</v>
      </c>
      <c r="S1829" s="8">
        <v>22.5</v>
      </c>
      <c r="T1829" s="8">
        <v>23.25</v>
      </c>
      <c r="U1829" s="8">
        <v>23.55</v>
      </c>
      <c r="V1829" s="8">
        <v>23.8</v>
      </c>
      <c r="W1829" s="8">
        <v>24.95</v>
      </c>
      <c r="X1829" s="38" t="s">
        <v>222</v>
      </c>
      <c r="Y1829" s="8">
        <v>158.69999999999999</v>
      </c>
      <c r="Z1829" s="8">
        <v>158.69999999999999</v>
      </c>
      <c r="AA1829">
        <v>9521.31</v>
      </c>
      <c r="AB1829">
        <v>46737.58</v>
      </c>
      <c r="AC1829">
        <v>95573.66</v>
      </c>
      <c r="AD1829">
        <v>105967.47</v>
      </c>
      <c r="AE1829">
        <v>121562.44</v>
      </c>
      <c r="AF1829" s="38">
        <v>8504.68</v>
      </c>
      <c r="AG1829" s="38">
        <v>9521.31</v>
      </c>
    </row>
    <row r="1830" spans="2:33" x14ac:dyDescent="0.25">
      <c r="B1830" s="25">
        <v>40718</v>
      </c>
      <c r="C1830" s="3">
        <v>1826</v>
      </c>
      <c r="D1830" s="10">
        <v>24</v>
      </c>
      <c r="E1830" s="9">
        <v>17</v>
      </c>
      <c r="F1830" s="9">
        <v>7</v>
      </c>
      <c r="G1830" s="9" t="s">
        <v>332</v>
      </c>
      <c r="H1830" s="18">
        <v>0.1</v>
      </c>
      <c r="I1830">
        <v>9.7226570483499586E-7</v>
      </c>
      <c r="J1830" s="18">
        <v>21.1</v>
      </c>
      <c r="K1830" s="18">
        <v>21.92</v>
      </c>
      <c r="L1830" s="18">
        <v>0.96259124087591241</v>
      </c>
      <c r="M1830" s="18">
        <v>23.62</v>
      </c>
      <c r="N1830" s="18">
        <v>1268.45</v>
      </c>
      <c r="O1830" s="18">
        <v>4.2999999999999972</v>
      </c>
      <c r="P1830" s="18">
        <v>0.91125541125541121</v>
      </c>
      <c r="Q1830" s="8">
        <v>21.05</v>
      </c>
      <c r="R1830" s="8">
        <v>21.55</v>
      </c>
      <c r="S1830" s="8">
        <v>23.1</v>
      </c>
      <c r="T1830" s="8">
        <v>23.75</v>
      </c>
      <c r="U1830" s="8">
        <v>24</v>
      </c>
      <c r="V1830" s="8">
        <v>24.2</v>
      </c>
      <c r="W1830" s="8">
        <v>25.4</v>
      </c>
      <c r="X1830" s="38" t="s">
        <v>222</v>
      </c>
      <c r="Y1830" s="8">
        <v>163.05000000000001</v>
      </c>
      <c r="Z1830" s="8">
        <v>163.05000000000001</v>
      </c>
      <c r="AA1830">
        <v>10026.9</v>
      </c>
      <c r="AB1830">
        <v>48287.62</v>
      </c>
      <c r="AC1830">
        <v>97975.15</v>
      </c>
      <c r="AD1830">
        <v>108171.68</v>
      </c>
      <c r="AE1830">
        <v>123845.91</v>
      </c>
      <c r="AF1830" s="38">
        <v>8956.2800000000007</v>
      </c>
      <c r="AG1830" s="38">
        <v>10026.9</v>
      </c>
    </row>
    <row r="1831" spans="2:33" x14ac:dyDescent="0.25">
      <c r="B1831" s="25">
        <v>40721</v>
      </c>
      <c r="C1831" s="3">
        <v>1827</v>
      </c>
      <c r="D1831" s="10">
        <v>24</v>
      </c>
      <c r="E1831" s="9">
        <v>16</v>
      </c>
      <c r="F1831" s="9">
        <v>8</v>
      </c>
      <c r="G1831" s="9" t="s">
        <v>332</v>
      </c>
      <c r="H1831" s="18">
        <v>0.1</v>
      </c>
      <c r="I1831">
        <v>2.9167999500145925E-6</v>
      </c>
      <c r="J1831" s="18">
        <v>20.56</v>
      </c>
      <c r="K1831" s="18">
        <v>21.5</v>
      </c>
      <c r="L1831" s="18">
        <v>0.95627906976744181</v>
      </c>
      <c r="M1831" s="18">
        <v>23.28</v>
      </c>
      <c r="N1831" s="18">
        <v>1280.0999999999999</v>
      </c>
      <c r="O1831" s="18">
        <v>4.6400000000000006</v>
      </c>
      <c r="P1831" s="18">
        <v>0.90949227373068442</v>
      </c>
      <c r="Q1831" s="8">
        <v>20.6</v>
      </c>
      <c r="R1831" s="8">
        <v>21</v>
      </c>
      <c r="S1831" s="8">
        <v>22.65</v>
      </c>
      <c r="T1831" s="8">
        <v>23.4</v>
      </c>
      <c r="U1831" s="8">
        <v>23.75</v>
      </c>
      <c r="V1831" s="8">
        <v>23.85</v>
      </c>
      <c r="W1831" s="8">
        <v>25.2</v>
      </c>
      <c r="X1831" s="38" t="s">
        <v>222</v>
      </c>
      <c r="Y1831" s="8">
        <v>160.44999999999999</v>
      </c>
      <c r="Z1831" s="8">
        <v>160.44999999999999</v>
      </c>
      <c r="AA1831">
        <v>9798.51</v>
      </c>
      <c r="AB1831">
        <v>47157.16</v>
      </c>
      <c r="AC1831">
        <v>96224.63</v>
      </c>
      <c r="AD1831">
        <v>106734.75</v>
      </c>
      <c r="AE1831">
        <v>122308.87</v>
      </c>
      <c r="AF1831" s="38">
        <v>8752.25</v>
      </c>
      <c r="AG1831" s="38">
        <v>9798.51</v>
      </c>
    </row>
    <row r="1832" spans="2:33" x14ac:dyDescent="0.25">
      <c r="B1832" s="25">
        <v>40722</v>
      </c>
      <c r="C1832" s="3">
        <v>1828</v>
      </c>
      <c r="D1832" s="10">
        <v>24</v>
      </c>
      <c r="E1832" s="9">
        <v>15</v>
      </c>
      <c r="F1832" s="9">
        <v>9</v>
      </c>
      <c r="G1832" s="9" t="s">
        <v>332</v>
      </c>
      <c r="H1832" s="18">
        <v>0.1</v>
      </c>
      <c r="I1832">
        <v>6.9446662909200541E-7</v>
      </c>
      <c r="J1832" s="18">
        <v>19.170000000000002</v>
      </c>
      <c r="K1832" s="18">
        <v>20.52</v>
      </c>
      <c r="L1832" s="18">
        <v>0.9342105263157896</v>
      </c>
      <c r="M1832" s="18">
        <v>22.7</v>
      </c>
      <c r="N1832" s="18">
        <v>1296.67</v>
      </c>
      <c r="O1832" s="18">
        <v>5.879999999999999</v>
      </c>
      <c r="P1832" s="18">
        <v>0.88235294117647056</v>
      </c>
      <c r="Q1832" s="8">
        <v>19.5</v>
      </c>
      <c r="R1832" s="8">
        <v>20.2</v>
      </c>
      <c r="S1832" s="8">
        <v>22.1</v>
      </c>
      <c r="T1832" s="8">
        <v>23.1</v>
      </c>
      <c r="U1832" s="8">
        <v>23.4</v>
      </c>
      <c r="V1832" s="8">
        <v>23.6</v>
      </c>
      <c r="W1832" s="8">
        <v>25.05</v>
      </c>
      <c r="X1832" s="38" t="s">
        <v>222</v>
      </c>
      <c r="Y1832" s="8">
        <v>156.95000000000002</v>
      </c>
      <c r="Z1832" s="8">
        <v>156.95000000000002</v>
      </c>
      <c r="AA1832">
        <v>9332.2000000000007</v>
      </c>
      <c r="AB1832">
        <v>45616.639999999999</v>
      </c>
      <c r="AC1832">
        <v>94310.17</v>
      </c>
      <c r="AD1832">
        <v>105289.01</v>
      </c>
      <c r="AE1832">
        <v>120869.15</v>
      </c>
      <c r="AF1832" s="38">
        <v>8335.73</v>
      </c>
      <c r="AG1832" s="38">
        <v>9332.2000000000007</v>
      </c>
    </row>
    <row r="1833" spans="2:33" x14ac:dyDescent="0.25">
      <c r="B1833" s="25">
        <v>40723</v>
      </c>
      <c r="C1833" s="3">
        <v>1829</v>
      </c>
      <c r="D1833" s="10">
        <v>24</v>
      </c>
      <c r="E1833" s="9">
        <v>14</v>
      </c>
      <c r="F1833" s="9">
        <v>10</v>
      </c>
      <c r="G1833" s="9" t="s">
        <v>332</v>
      </c>
      <c r="H1833" s="18">
        <v>0.1</v>
      </c>
      <c r="I1833">
        <v>6.9446662909200541E-7</v>
      </c>
      <c r="J1833" s="18">
        <v>17.27</v>
      </c>
      <c r="K1833" s="18">
        <v>19.420000000000002</v>
      </c>
      <c r="L1833" s="18">
        <v>0.88928939237899063</v>
      </c>
      <c r="M1833" s="18">
        <v>21.85</v>
      </c>
      <c r="N1833" s="18">
        <v>1307.4100000000001</v>
      </c>
      <c r="O1833" s="18">
        <v>7.48</v>
      </c>
      <c r="P1833" s="18">
        <v>0.86046511627906974</v>
      </c>
      <c r="Q1833" s="8">
        <v>18.5</v>
      </c>
      <c r="R1833" s="8">
        <v>19.350000000000001</v>
      </c>
      <c r="S1833" s="8">
        <v>21.5</v>
      </c>
      <c r="T1833" s="8">
        <v>22.6</v>
      </c>
      <c r="U1833" s="8">
        <v>23.05</v>
      </c>
      <c r="V1833" s="8">
        <v>23.2</v>
      </c>
      <c r="W1833" s="8">
        <v>24.75</v>
      </c>
      <c r="X1833" s="38" t="s">
        <v>222</v>
      </c>
      <c r="Y1833" s="8">
        <v>152.94999999999999</v>
      </c>
      <c r="Z1833" s="8">
        <v>152.94999999999999</v>
      </c>
      <c r="AA1833">
        <v>8890.15</v>
      </c>
      <c r="AB1833">
        <v>43995.91</v>
      </c>
      <c r="AC1833">
        <v>91971.68</v>
      </c>
      <c r="AD1833">
        <v>103305.71</v>
      </c>
      <c r="AE1833">
        <v>118880.67</v>
      </c>
      <c r="AF1833" s="38">
        <v>7940.88</v>
      </c>
      <c r="AG1833" s="38">
        <v>8890.15</v>
      </c>
    </row>
    <row r="1834" spans="2:33" x14ac:dyDescent="0.25">
      <c r="B1834" s="25">
        <v>40724</v>
      </c>
      <c r="C1834" s="3">
        <v>1830</v>
      </c>
      <c r="D1834" s="10">
        <v>24</v>
      </c>
      <c r="E1834" s="9">
        <v>13</v>
      </c>
      <c r="F1834" s="9">
        <v>11</v>
      </c>
      <c r="G1834" s="9" t="s">
        <v>332</v>
      </c>
      <c r="H1834" s="18">
        <v>0.1</v>
      </c>
      <c r="I1834">
        <v>6.9446662909200541E-7</v>
      </c>
      <c r="J1834" s="18">
        <v>16.52</v>
      </c>
      <c r="K1834" s="18">
        <v>18.91</v>
      </c>
      <c r="L1834" s="18">
        <v>0.8736118455843469</v>
      </c>
      <c r="M1834" s="18">
        <v>20.97</v>
      </c>
      <c r="N1834" s="18">
        <v>1320.64</v>
      </c>
      <c r="O1834" s="18">
        <v>7.7800000000000011</v>
      </c>
      <c r="P1834" s="18">
        <v>0.8530120481927711</v>
      </c>
      <c r="Q1834" s="8">
        <v>17.7</v>
      </c>
      <c r="R1834" s="8">
        <v>18.75</v>
      </c>
      <c r="S1834" s="8">
        <v>20.75</v>
      </c>
      <c r="T1834" s="8">
        <v>22</v>
      </c>
      <c r="U1834" s="8">
        <v>22.55</v>
      </c>
      <c r="V1834" s="8">
        <v>22.7</v>
      </c>
      <c r="W1834" s="8">
        <v>24.3</v>
      </c>
      <c r="X1834" s="38" t="s">
        <v>222</v>
      </c>
      <c r="Y1834" s="8">
        <v>148.75</v>
      </c>
      <c r="Z1834" s="8">
        <v>148.75</v>
      </c>
      <c r="AA1834">
        <v>8556.7900000000009</v>
      </c>
      <c r="AB1834">
        <v>42549.09</v>
      </c>
      <c r="AC1834">
        <v>89124.3</v>
      </c>
      <c r="AD1834">
        <v>100795.57</v>
      </c>
      <c r="AE1834">
        <v>116274.11</v>
      </c>
      <c r="AF1834" s="38">
        <v>7643.11</v>
      </c>
      <c r="AG1834" s="38">
        <v>8556.7900000000009</v>
      </c>
    </row>
    <row r="1835" spans="2:33" x14ac:dyDescent="0.25">
      <c r="B1835" s="25">
        <v>40725</v>
      </c>
      <c r="C1835" s="3">
        <v>1831</v>
      </c>
      <c r="D1835" s="10">
        <v>24</v>
      </c>
      <c r="E1835" s="9">
        <v>12</v>
      </c>
      <c r="F1835" s="9">
        <v>12</v>
      </c>
      <c r="G1835" s="9" t="s">
        <v>332</v>
      </c>
      <c r="H1835" s="18">
        <v>0.1</v>
      </c>
      <c r="I1835">
        <v>6.9446662909200541E-7</v>
      </c>
      <c r="J1835" s="18">
        <v>15.87</v>
      </c>
      <c r="K1835" s="18">
        <v>17.93</v>
      </c>
      <c r="L1835" s="18">
        <v>0.88510875627440044</v>
      </c>
      <c r="M1835" s="18">
        <v>20.43</v>
      </c>
      <c r="N1835" s="18">
        <v>1339.67</v>
      </c>
      <c r="O1835" s="18">
        <v>7.33</v>
      </c>
      <c r="P1835" s="18">
        <v>0.85175879396984933</v>
      </c>
      <c r="Q1835" s="8">
        <v>16.95</v>
      </c>
      <c r="R1835" s="8">
        <v>17.95</v>
      </c>
      <c r="S1835" s="8">
        <v>19.899999999999999</v>
      </c>
      <c r="T1835" s="8">
        <v>21</v>
      </c>
      <c r="U1835" s="8">
        <v>21.55</v>
      </c>
      <c r="V1835" s="8">
        <v>21.75</v>
      </c>
      <c r="W1835" s="8">
        <v>23.2</v>
      </c>
      <c r="X1835" s="38" t="s">
        <v>222</v>
      </c>
      <c r="Y1835" s="8">
        <v>142.29999999999998</v>
      </c>
      <c r="Z1835" s="8">
        <v>142.29999999999998</v>
      </c>
      <c r="AA1835">
        <v>8192.93</v>
      </c>
      <c r="AB1835">
        <v>40771.75</v>
      </c>
      <c r="AC1835">
        <v>85267.520000000004</v>
      </c>
      <c r="AD1835">
        <v>96270.59</v>
      </c>
      <c r="AE1835">
        <v>111174.45</v>
      </c>
      <c r="AF1835" s="38">
        <v>7318.09</v>
      </c>
      <c r="AG1835" s="38">
        <v>8192.93</v>
      </c>
    </row>
    <row r="1836" spans="2:33" x14ac:dyDescent="0.25">
      <c r="B1836" s="25">
        <v>40729</v>
      </c>
      <c r="C1836" s="3">
        <v>1832</v>
      </c>
      <c r="D1836" s="10">
        <v>24</v>
      </c>
      <c r="E1836" s="9">
        <v>11</v>
      </c>
      <c r="F1836" s="9">
        <v>13</v>
      </c>
      <c r="G1836" s="9" t="s">
        <v>332</v>
      </c>
      <c r="H1836" s="18">
        <v>0.1</v>
      </c>
      <c r="I1836">
        <v>2.7778694098312684E-6</v>
      </c>
      <c r="J1836" s="18">
        <v>16.059999999999999</v>
      </c>
      <c r="K1836" s="18">
        <v>18.11</v>
      </c>
      <c r="L1836" s="18">
        <v>0.88680287134180003</v>
      </c>
      <c r="M1836" s="18">
        <v>20.57</v>
      </c>
      <c r="N1836" s="18">
        <v>1337.88</v>
      </c>
      <c r="O1836" s="18">
        <v>7.2900000000000027</v>
      </c>
      <c r="P1836" s="18">
        <v>0.84749999999999992</v>
      </c>
      <c r="Q1836" s="8">
        <v>16.95</v>
      </c>
      <c r="R1836" s="8">
        <v>18.100000000000001</v>
      </c>
      <c r="S1836" s="8">
        <v>20</v>
      </c>
      <c r="T1836" s="8">
        <v>21</v>
      </c>
      <c r="U1836" s="8">
        <v>21.6</v>
      </c>
      <c r="V1836" s="8">
        <v>21.85</v>
      </c>
      <c r="W1836" s="8">
        <v>23.35</v>
      </c>
      <c r="X1836" s="38" t="s">
        <v>222</v>
      </c>
      <c r="Y1836" s="8">
        <v>142.85</v>
      </c>
      <c r="Z1836" s="8">
        <v>142.85</v>
      </c>
      <c r="AA1836">
        <v>8231.01</v>
      </c>
      <c r="AB1836">
        <v>41035.54</v>
      </c>
      <c r="AC1836">
        <v>85458.43</v>
      </c>
      <c r="AD1836">
        <v>96393.279999999999</v>
      </c>
      <c r="AE1836">
        <v>111567.31</v>
      </c>
      <c r="AF1836" s="38">
        <v>7352.08</v>
      </c>
      <c r="AG1836" s="38">
        <v>8231.01</v>
      </c>
    </row>
    <row r="1837" spans="2:33" x14ac:dyDescent="0.25">
      <c r="B1837" s="25">
        <v>40730</v>
      </c>
      <c r="C1837" s="3">
        <v>1833</v>
      </c>
      <c r="D1837" s="10">
        <v>24</v>
      </c>
      <c r="E1837" s="9">
        <v>10</v>
      </c>
      <c r="F1837" s="9">
        <v>14</v>
      </c>
      <c r="G1837" s="9" t="s">
        <v>332</v>
      </c>
      <c r="H1837" s="18">
        <v>0.1</v>
      </c>
      <c r="I1837">
        <v>6.9446662909200541E-7</v>
      </c>
      <c r="J1837" s="18">
        <v>16.34</v>
      </c>
      <c r="K1837" s="18">
        <v>18.41</v>
      </c>
      <c r="L1837" s="18">
        <v>0.88756110809342748</v>
      </c>
      <c r="M1837" s="18">
        <v>20.62</v>
      </c>
      <c r="N1837" s="18">
        <v>1339.22</v>
      </c>
      <c r="O1837" s="18">
        <v>6.9600000000000009</v>
      </c>
      <c r="P1837" s="18">
        <v>0.85820895522388052</v>
      </c>
      <c r="Q1837" s="8">
        <v>17.25</v>
      </c>
      <c r="R1837" s="8">
        <v>18.350000000000001</v>
      </c>
      <c r="S1837" s="8">
        <v>20.100000000000001</v>
      </c>
      <c r="T1837" s="8">
        <v>20.95</v>
      </c>
      <c r="U1837" s="8">
        <v>21.45</v>
      </c>
      <c r="V1837" s="8">
        <v>21.65</v>
      </c>
      <c r="W1837" s="8">
        <v>23.3</v>
      </c>
      <c r="X1837" s="38" t="s">
        <v>222</v>
      </c>
      <c r="Y1837" s="8">
        <v>143.05000000000001</v>
      </c>
      <c r="Z1837" s="8">
        <v>143.05000000000001</v>
      </c>
      <c r="AA1837">
        <v>8357.5300000000007</v>
      </c>
      <c r="AB1837">
        <v>41382.720000000001</v>
      </c>
      <c r="AC1837">
        <v>85510.39</v>
      </c>
      <c r="AD1837">
        <v>95904.23</v>
      </c>
      <c r="AE1837">
        <v>110889.38</v>
      </c>
      <c r="AF1837" s="38">
        <v>7465.08</v>
      </c>
      <c r="AG1837" s="38">
        <v>8357.5300000000007</v>
      </c>
    </row>
    <row r="1838" spans="2:33" x14ac:dyDescent="0.25">
      <c r="B1838" s="25">
        <v>40731</v>
      </c>
      <c r="C1838" s="3">
        <v>1834</v>
      </c>
      <c r="D1838" s="10">
        <v>24</v>
      </c>
      <c r="E1838" s="9">
        <v>9</v>
      </c>
      <c r="F1838" s="9">
        <v>15</v>
      </c>
      <c r="G1838" s="9" t="s">
        <v>332</v>
      </c>
      <c r="H1838" s="18">
        <v>0.1</v>
      </c>
      <c r="I1838">
        <v>6.9446662909200541E-7</v>
      </c>
      <c r="J1838" s="18">
        <v>15.95</v>
      </c>
      <c r="K1838" s="18">
        <v>17.77</v>
      </c>
      <c r="L1838" s="18">
        <v>0.89758019133370848</v>
      </c>
      <c r="M1838" s="18">
        <v>20.12</v>
      </c>
      <c r="N1838" s="18">
        <v>1353.22</v>
      </c>
      <c r="O1838" s="18">
        <v>6.8000000000000007</v>
      </c>
      <c r="P1838" s="18">
        <v>0.85897435897435892</v>
      </c>
      <c r="Q1838" s="8">
        <v>16.75</v>
      </c>
      <c r="R1838" s="8">
        <v>17.850000000000001</v>
      </c>
      <c r="S1838" s="8">
        <v>19.5</v>
      </c>
      <c r="T1838" s="8">
        <v>20.399999999999999</v>
      </c>
      <c r="U1838" s="8">
        <v>20.9</v>
      </c>
      <c r="V1838" s="8">
        <v>21.1</v>
      </c>
      <c r="W1838" s="8">
        <v>22.75</v>
      </c>
      <c r="X1838" s="38" t="s">
        <v>222</v>
      </c>
      <c r="Y1838" s="8">
        <v>139.25</v>
      </c>
      <c r="Z1838" s="8">
        <v>139.25</v>
      </c>
      <c r="AA1838">
        <v>8124.57</v>
      </c>
      <c r="AB1838">
        <v>40185.56</v>
      </c>
      <c r="AC1838">
        <v>83153.149999999994</v>
      </c>
      <c r="AD1838">
        <v>93423.53</v>
      </c>
      <c r="AE1838">
        <v>108096.86</v>
      </c>
      <c r="AF1838" s="38">
        <v>7256.99</v>
      </c>
      <c r="AG1838" s="38">
        <v>8124.57</v>
      </c>
    </row>
    <row r="1839" spans="2:33" x14ac:dyDescent="0.25">
      <c r="B1839" s="25">
        <v>40732</v>
      </c>
      <c r="C1839" s="3">
        <v>1835</v>
      </c>
      <c r="D1839" s="10">
        <v>24</v>
      </c>
      <c r="E1839" s="9">
        <v>8</v>
      </c>
      <c r="F1839" s="9">
        <v>-8</v>
      </c>
      <c r="G1839" s="9" t="s">
        <v>332</v>
      </c>
      <c r="H1839" s="18">
        <v>0.1</v>
      </c>
      <c r="I1839">
        <v>6.9446662909200541E-7</v>
      </c>
      <c r="J1839" s="18">
        <v>15.95</v>
      </c>
      <c r="K1839" s="18">
        <v>17.96</v>
      </c>
      <c r="L1839" s="18">
        <v>0.88808463251670366</v>
      </c>
      <c r="M1839" s="18">
        <v>20.350000000000001</v>
      </c>
      <c r="N1839" s="18">
        <v>1343.8</v>
      </c>
      <c r="O1839" s="18">
        <v>6.9499999999999993</v>
      </c>
      <c r="P1839" s="18">
        <v>0.8614609571788413</v>
      </c>
      <c r="Q1839" s="8">
        <v>17.100000000000001</v>
      </c>
      <c r="R1839" s="8">
        <v>18.25</v>
      </c>
      <c r="S1839" s="8">
        <v>19.850000000000001</v>
      </c>
      <c r="T1839" s="8">
        <v>20.65</v>
      </c>
      <c r="U1839" s="8">
        <v>21.2</v>
      </c>
      <c r="V1839" s="8">
        <v>21.4</v>
      </c>
      <c r="W1839" s="8">
        <v>22.9</v>
      </c>
      <c r="X1839" s="38" t="s">
        <v>222</v>
      </c>
      <c r="Y1839" s="8">
        <v>141.35</v>
      </c>
      <c r="Z1839" s="8">
        <v>141.35</v>
      </c>
      <c r="AA1839">
        <v>8302.7099999999991</v>
      </c>
      <c r="AB1839">
        <v>40963.14</v>
      </c>
      <c r="AC1839">
        <v>84325.35</v>
      </c>
      <c r="AD1839">
        <v>94700.28</v>
      </c>
      <c r="AE1839">
        <v>109420.69</v>
      </c>
      <c r="AF1839" s="38">
        <v>7416.1</v>
      </c>
      <c r="AG1839" s="38">
        <v>8302.7099999999991</v>
      </c>
    </row>
    <row r="1840" spans="2:33" x14ac:dyDescent="0.25">
      <c r="B1840" s="25">
        <v>40735</v>
      </c>
      <c r="C1840" s="3">
        <v>1836</v>
      </c>
      <c r="D1840" s="10">
        <v>24</v>
      </c>
      <c r="E1840" s="9">
        <v>7</v>
      </c>
      <c r="F1840" s="9">
        <v>-7</v>
      </c>
      <c r="G1840" s="9" t="s">
        <v>332</v>
      </c>
      <c r="H1840" s="18">
        <v>0.1</v>
      </c>
      <c r="I1840">
        <v>2.0834013338966173E-6</v>
      </c>
      <c r="J1840" s="18">
        <v>18.39</v>
      </c>
      <c r="K1840" s="18">
        <v>19.98</v>
      </c>
      <c r="L1840" s="18">
        <v>0.92042042042042038</v>
      </c>
      <c r="M1840" s="18">
        <v>21.86</v>
      </c>
      <c r="N1840" s="18">
        <v>1319.49</v>
      </c>
      <c r="O1840" s="18">
        <v>5.16</v>
      </c>
      <c r="P1840" s="18">
        <v>0.90625</v>
      </c>
      <c r="Q1840" s="8">
        <v>18.850000000000001</v>
      </c>
      <c r="R1840" s="8">
        <v>19.600000000000001</v>
      </c>
      <c r="S1840" s="8">
        <v>20.8</v>
      </c>
      <c r="T1840" s="8">
        <v>21.5</v>
      </c>
      <c r="U1840" s="8">
        <v>22.05</v>
      </c>
      <c r="V1840" s="8">
        <v>22.15</v>
      </c>
      <c r="W1840" s="8">
        <v>23.55</v>
      </c>
      <c r="X1840" s="38" t="s">
        <v>222</v>
      </c>
      <c r="Y1840" s="8">
        <v>148.5</v>
      </c>
      <c r="Z1840" s="8">
        <v>148.5</v>
      </c>
      <c r="AA1840">
        <v>8982.4699999999993</v>
      </c>
      <c r="AB1840">
        <v>43217.43</v>
      </c>
      <c r="AC1840">
        <v>87956.68</v>
      </c>
      <c r="AD1840">
        <v>98526.37</v>
      </c>
      <c r="AE1840">
        <v>113316.12</v>
      </c>
      <c r="AF1840" s="38">
        <v>8023.26</v>
      </c>
      <c r="AG1840" s="38">
        <v>8982.4699999999993</v>
      </c>
    </row>
    <row r="1841" spans="2:33" x14ac:dyDescent="0.25">
      <c r="B1841" s="25">
        <v>40736</v>
      </c>
      <c r="C1841" s="3">
        <v>1837</v>
      </c>
      <c r="D1841" s="10">
        <v>24</v>
      </c>
      <c r="E1841" s="9">
        <v>6</v>
      </c>
      <c r="F1841" s="9">
        <v>-6</v>
      </c>
      <c r="G1841" s="9" t="s">
        <v>332</v>
      </c>
      <c r="H1841" s="18">
        <v>0.1</v>
      </c>
      <c r="I1841">
        <v>8.3336527945121475E-7</v>
      </c>
      <c r="J1841" s="18">
        <v>19.87</v>
      </c>
      <c r="K1841" s="18">
        <v>20.93</v>
      </c>
      <c r="L1841" s="18">
        <v>0.94935499283325375</v>
      </c>
      <c r="M1841" s="18">
        <v>22.45</v>
      </c>
      <c r="N1841" s="18">
        <v>1313.64</v>
      </c>
      <c r="O1841" s="18">
        <v>4.2300000000000004</v>
      </c>
      <c r="P1841" s="18">
        <v>0.91803278688524592</v>
      </c>
      <c r="Q1841" s="8">
        <v>19.600000000000001</v>
      </c>
      <c r="R1841" s="8">
        <v>20</v>
      </c>
      <c r="S1841" s="8">
        <v>21.35</v>
      </c>
      <c r="T1841" s="8">
        <v>22.1</v>
      </c>
      <c r="U1841" s="8">
        <v>22.55</v>
      </c>
      <c r="V1841" s="8">
        <v>22.65</v>
      </c>
      <c r="W1841" s="8">
        <v>24.1</v>
      </c>
      <c r="X1841" s="38" t="s">
        <v>222</v>
      </c>
      <c r="Y1841" s="8">
        <v>152.35</v>
      </c>
      <c r="Z1841" s="8">
        <v>152.35</v>
      </c>
      <c r="AA1841">
        <v>9208.0499999999993</v>
      </c>
      <c r="AB1841">
        <v>44297.9</v>
      </c>
      <c r="AC1841">
        <v>90379.94</v>
      </c>
      <c r="AD1841">
        <v>100887.03999999999</v>
      </c>
      <c r="AE1841">
        <v>115949.51</v>
      </c>
      <c r="AF1841" s="38">
        <v>8224.75</v>
      </c>
      <c r="AG1841" s="38">
        <v>9208.0499999999993</v>
      </c>
    </row>
    <row r="1842" spans="2:33" x14ac:dyDescent="0.25">
      <c r="B1842" s="25">
        <v>40737</v>
      </c>
      <c r="C1842" s="3">
        <v>1838</v>
      </c>
      <c r="D1842" s="10">
        <v>24</v>
      </c>
      <c r="E1842" s="9">
        <v>5</v>
      </c>
      <c r="F1842" s="9">
        <v>-5</v>
      </c>
      <c r="G1842" s="9" t="s">
        <v>332</v>
      </c>
      <c r="H1842" s="18">
        <v>0.1</v>
      </c>
      <c r="I1842">
        <v>8.3336527945121475E-7</v>
      </c>
      <c r="J1842" s="18">
        <v>19.91</v>
      </c>
      <c r="K1842" s="18">
        <v>20.85</v>
      </c>
      <c r="L1842" s="18">
        <v>0.95491606714628297</v>
      </c>
      <c r="M1842" s="18">
        <v>22.47</v>
      </c>
      <c r="N1842" s="18">
        <v>1317.72</v>
      </c>
      <c r="O1842" s="18">
        <v>4.1400000000000006</v>
      </c>
      <c r="P1842" s="18">
        <v>0.92773892773892774</v>
      </c>
      <c r="Q1842" s="8">
        <v>19.899999999999999</v>
      </c>
      <c r="R1842" s="8">
        <v>20.05</v>
      </c>
      <c r="S1842" s="8">
        <v>21.45</v>
      </c>
      <c r="T1842" s="8">
        <v>22.1</v>
      </c>
      <c r="U1842" s="8">
        <v>22.55</v>
      </c>
      <c r="V1842" s="8">
        <v>22.65</v>
      </c>
      <c r="W1842" s="8">
        <v>24.05</v>
      </c>
      <c r="X1842" s="38" t="s">
        <v>222</v>
      </c>
      <c r="Y1842" s="8">
        <v>152.75</v>
      </c>
      <c r="Z1842" s="8">
        <v>152.75</v>
      </c>
      <c r="AA1842">
        <v>9255.25</v>
      </c>
      <c r="AB1842">
        <v>44486.29</v>
      </c>
      <c r="AC1842">
        <v>90465.82</v>
      </c>
      <c r="AD1842">
        <v>100887.12</v>
      </c>
      <c r="AE1842">
        <v>115882.98</v>
      </c>
      <c r="AF1842" s="38">
        <v>8266.91</v>
      </c>
      <c r="AG1842" s="38">
        <v>9255.25</v>
      </c>
    </row>
    <row r="1843" spans="2:33" x14ac:dyDescent="0.25">
      <c r="B1843" s="25">
        <v>40738</v>
      </c>
      <c r="C1843" s="3">
        <v>1839</v>
      </c>
      <c r="D1843" s="10">
        <v>24</v>
      </c>
      <c r="E1843" s="9">
        <v>4</v>
      </c>
      <c r="F1843" s="9">
        <v>-4</v>
      </c>
      <c r="G1843" s="9" t="s">
        <v>332</v>
      </c>
      <c r="H1843" s="18">
        <v>0.1</v>
      </c>
      <c r="I1843">
        <v>8.3336527945121475E-7</v>
      </c>
      <c r="J1843" s="18">
        <v>20.8</v>
      </c>
      <c r="K1843" s="18">
        <v>21.59</v>
      </c>
      <c r="L1843" s="18">
        <v>0.96340898564150068</v>
      </c>
      <c r="M1843" s="18">
        <v>23.03</v>
      </c>
      <c r="N1843" s="18">
        <v>1308.8699999999999</v>
      </c>
      <c r="O1843" s="18">
        <v>3.5500000000000007</v>
      </c>
      <c r="P1843" s="18">
        <v>0.94292237442922378</v>
      </c>
      <c r="Q1843" s="8">
        <v>20.65</v>
      </c>
      <c r="R1843" s="8">
        <v>20.65</v>
      </c>
      <c r="S1843" s="8">
        <v>21.9</v>
      </c>
      <c r="T1843" s="8">
        <v>22.6</v>
      </c>
      <c r="U1843" s="8">
        <v>22.9</v>
      </c>
      <c r="V1843" s="8">
        <v>22.95</v>
      </c>
      <c r="W1843" s="8">
        <v>24.35</v>
      </c>
      <c r="X1843" s="38" t="s">
        <v>222</v>
      </c>
      <c r="Y1843" s="8">
        <v>155.99999999999997</v>
      </c>
      <c r="Z1843" s="8">
        <v>155.99999999999997</v>
      </c>
      <c r="AA1843">
        <v>9544.1200000000008</v>
      </c>
      <c r="AB1843">
        <v>45482.29</v>
      </c>
      <c r="AC1843">
        <v>92488.44</v>
      </c>
      <c r="AD1843">
        <v>102570.53</v>
      </c>
      <c r="AE1843">
        <v>117536.35</v>
      </c>
      <c r="AF1843" s="38">
        <v>8524.93</v>
      </c>
      <c r="AG1843" s="38">
        <v>9544.1200000000008</v>
      </c>
    </row>
    <row r="1844" spans="2:33" x14ac:dyDescent="0.25">
      <c r="B1844" s="25">
        <v>40739</v>
      </c>
      <c r="C1844" s="3">
        <v>1840</v>
      </c>
      <c r="D1844" s="10">
        <v>24</v>
      </c>
      <c r="E1844" s="9">
        <v>3</v>
      </c>
      <c r="F1844" s="9">
        <v>-3</v>
      </c>
      <c r="G1844" s="9" t="s">
        <v>332</v>
      </c>
      <c r="H1844" s="18">
        <v>0.1</v>
      </c>
      <c r="I1844">
        <v>8.3336527945121475E-7</v>
      </c>
      <c r="J1844" s="18">
        <v>19.53</v>
      </c>
      <c r="K1844" s="18">
        <v>20.94</v>
      </c>
      <c r="L1844" s="18">
        <v>0.93266475644699143</v>
      </c>
      <c r="M1844" s="18">
        <v>22.72</v>
      </c>
      <c r="N1844" s="18">
        <v>1316.14</v>
      </c>
      <c r="O1844" s="18">
        <v>4.4699999999999989</v>
      </c>
      <c r="P1844" s="18">
        <v>0.93287037037037024</v>
      </c>
      <c r="Q1844" s="8">
        <v>20.149999999999999</v>
      </c>
      <c r="R1844" s="8">
        <v>20.2</v>
      </c>
      <c r="S1844" s="8">
        <v>21.6</v>
      </c>
      <c r="T1844" s="8">
        <v>22.25</v>
      </c>
      <c r="U1844" s="8">
        <v>22.55</v>
      </c>
      <c r="V1844" s="8">
        <v>22.65</v>
      </c>
      <c r="W1844" s="8">
        <v>24</v>
      </c>
      <c r="X1844" s="38" t="s">
        <v>222</v>
      </c>
      <c r="Y1844" s="8">
        <v>153.39999999999998</v>
      </c>
      <c r="Z1844" s="8">
        <v>153.39999999999998</v>
      </c>
      <c r="AA1844">
        <v>9333.26</v>
      </c>
      <c r="AB1844">
        <v>44815.59</v>
      </c>
      <c r="AC1844">
        <v>91076.28</v>
      </c>
      <c r="AD1844">
        <v>101000.37</v>
      </c>
      <c r="AE1844">
        <v>115856.91</v>
      </c>
      <c r="AF1844" s="38">
        <v>8336.58</v>
      </c>
      <c r="AG1844" s="38">
        <v>9333.26</v>
      </c>
    </row>
    <row r="1845" spans="2:33" x14ac:dyDescent="0.25">
      <c r="B1845" s="25">
        <v>40742</v>
      </c>
      <c r="C1845" s="3">
        <v>1841</v>
      </c>
      <c r="D1845" s="10">
        <v>24</v>
      </c>
      <c r="E1845" s="9">
        <v>2</v>
      </c>
      <c r="F1845" s="9">
        <v>-2</v>
      </c>
      <c r="G1845" s="9" t="s">
        <v>332</v>
      </c>
      <c r="H1845" s="18">
        <v>0.1</v>
      </c>
      <c r="I1845">
        <v>2.5000979217981723E-6</v>
      </c>
      <c r="J1845" s="18">
        <v>20.95</v>
      </c>
      <c r="K1845" s="18">
        <v>21.84</v>
      </c>
      <c r="L1845" s="18">
        <v>0.95924908424908417</v>
      </c>
      <c r="M1845" s="18">
        <v>23.33</v>
      </c>
      <c r="N1845" s="18">
        <v>1305.44</v>
      </c>
      <c r="O1845" s="18">
        <v>3.4000000000000021</v>
      </c>
      <c r="P1845" s="18">
        <v>0.95485327313769752</v>
      </c>
      <c r="Q1845" s="8">
        <v>21.15</v>
      </c>
      <c r="R1845" s="8">
        <v>21</v>
      </c>
      <c r="S1845" s="8">
        <v>22.15</v>
      </c>
      <c r="T1845" s="8">
        <v>22.75</v>
      </c>
      <c r="U1845" s="8">
        <v>23</v>
      </c>
      <c r="V1845" s="8">
        <v>23.05</v>
      </c>
      <c r="W1845" s="8">
        <v>24.35</v>
      </c>
      <c r="X1845" s="38" t="s">
        <v>222</v>
      </c>
      <c r="Y1845" s="8">
        <v>157.44999999999999</v>
      </c>
      <c r="Z1845" s="8">
        <v>157.44999999999999</v>
      </c>
      <c r="AA1845">
        <v>9710.7000000000007</v>
      </c>
      <c r="AB1845">
        <v>46006.5</v>
      </c>
      <c r="AC1845">
        <v>93145.26</v>
      </c>
      <c r="AD1845">
        <v>103037.07</v>
      </c>
      <c r="AE1845">
        <v>117891.49</v>
      </c>
      <c r="AF1845" s="38">
        <v>8673.69</v>
      </c>
      <c r="AG1845" s="38">
        <v>9710.7000000000007</v>
      </c>
    </row>
    <row r="1846" spans="2:33" x14ac:dyDescent="0.25">
      <c r="B1846" s="25">
        <v>40743</v>
      </c>
      <c r="C1846" s="3">
        <v>1842</v>
      </c>
      <c r="D1846" s="10">
        <v>24</v>
      </c>
      <c r="E1846" s="9">
        <v>1</v>
      </c>
      <c r="F1846" s="9">
        <v>-1</v>
      </c>
      <c r="G1846" s="9" t="s">
        <v>332</v>
      </c>
      <c r="H1846" s="18">
        <v>0.1</v>
      </c>
      <c r="I1846">
        <v>5.5556975353532323E-7</v>
      </c>
      <c r="J1846" s="18">
        <v>19.21</v>
      </c>
      <c r="K1846" s="18">
        <v>20.5</v>
      </c>
      <c r="L1846" s="18">
        <v>0.93707317073170737</v>
      </c>
      <c r="M1846" s="18">
        <v>22.43</v>
      </c>
      <c r="N1846" s="18">
        <v>1326.73</v>
      </c>
      <c r="O1846" s="18">
        <v>4.4899999999999984</v>
      </c>
      <c r="P1846" s="18">
        <v>0.90375586854460088</v>
      </c>
      <c r="Q1846" s="8">
        <v>19.25</v>
      </c>
      <c r="R1846" s="8">
        <v>19.75</v>
      </c>
      <c r="S1846" s="8">
        <v>21.3</v>
      </c>
      <c r="T1846" s="8">
        <v>21.95</v>
      </c>
      <c r="U1846" s="8">
        <v>22.3</v>
      </c>
      <c r="V1846" s="8">
        <v>22.45</v>
      </c>
      <c r="W1846" s="8">
        <v>23.7</v>
      </c>
      <c r="X1846" s="38" t="s">
        <v>222</v>
      </c>
      <c r="Y1846" s="8">
        <v>150.69999999999999</v>
      </c>
      <c r="Z1846" s="8">
        <v>150.69999999999999</v>
      </c>
      <c r="AA1846">
        <v>9120.34</v>
      </c>
      <c r="AB1846">
        <v>44202.52</v>
      </c>
      <c r="AC1846">
        <v>89857.73</v>
      </c>
      <c r="AD1846">
        <v>99881.12</v>
      </c>
      <c r="AE1846">
        <v>114612.52</v>
      </c>
      <c r="AF1846" s="38">
        <v>8146.37</v>
      </c>
      <c r="AG1846" s="38">
        <v>9120.34</v>
      </c>
    </row>
    <row r="1847" spans="2:33" x14ac:dyDescent="0.25">
      <c r="B1847" s="25">
        <v>40744</v>
      </c>
      <c r="C1847" s="3">
        <v>1843</v>
      </c>
      <c r="D1847" s="10">
        <v>20</v>
      </c>
      <c r="E1847" s="9">
        <v>20</v>
      </c>
      <c r="F1847" s="9">
        <v>0</v>
      </c>
      <c r="G1847" s="9" t="s">
        <v>333</v>
      </c>
      <c r="H1847" s="18">
        <v>0.1</v>
      </c>
      <c r="I1847">
        <v>5.5556975353532323E-7</v>
      </c>
      <c r="J1847" s="18">
        <v>19.09</v>
      </c>
      <c r="K1847" s="18">
        <v>20.37</v>
      </c>
      <c r="L1847" s="18">
        <v>0.93716249386352479</v>
      </c>
      <c r="M1847" s="18">
        <v>22.34</v>
      </c>
      <c r="N1847" s="18">
        <v>1325.84</v>
      </c>
      <c r="O1847" s="18">
        <v>4.91</v>
      </c>
      <c r="P1847" s="18">
        <v>0.88761467889908263</v>
      </c>
      <c r="Q1847" s="8">
        <v>19.350000000000001</v>
      </c>
      <c r="R1847" s="8">
        <v>21</v>
      </c>
      <c r="S1847" s="8">
        <v>21.8</v>
      </c>
      <c r="T1847" s="8">
        <v>22.05</v>
      </c>
      <c r="U1847" s="8">
        <v>22.25</v>
      </c>
      <c r="V1847" s="8">
        <v>23.55</v>
      </c>
      <c r="W1847" s="8">
        <v>24</v>
      </c>
      <c r="X1847" s="38" t="s">
        <v>222</v>
      </c>
      <c r="Y1847" s="8">
        <v>154</v>
      </c>
      <c r="Z1847" s="8">
        <v>154</v>
      </c>
      <c r="AA1847">
        <v>8935.6299999999992</v>
      </c>
      <c r="AB1847">
        <v>43579.97</v>
      </c>
      <c r="AC1847">
        <v>89243.72</v>
      </c>
      <c r="AD1847">
        <v>98761.43</v>
      </c>
      <c r="AE1847">
        <v>113607.95</v>
      </c>
      <c r="AF1847" s="38">
        <v>7981.38</v>
      </c>
      <c r="AG1847" s="38">
        <v>8935.6299999999992</v>
      </c>
    </row>
    <row r="1848" spans="2:33" x14ac:dyDescent="0.25">
      <c r="B1848" s="25">
        <v>40745</v>
      </c>
      <c r="C1848" s="3">
        <v>1844</v>
      </c>
      <c r="D1848" s="10">
        <v>20</v>
      </c>
      <c r="E1848" s="9">
        <v>19</v>
      </c>
      <c r="F1848" s="9">
        <v>1</v>
      </c>
      <c r="G1848" s="9" t="s">
        <v>333</v>
      </c>
      <c r="H1848" s="18">
        <v>0.1</v>
      </c>
      <c r="I1848">
        <v>5.5556975353532323E-7</v>
      </c>
      <c r="J1848" s="18">
        <v>17.559999999999999</v>
      </c>
      <c r="K1848" s="18">
        <v>19.2</v>
      </c>
      <c r="L1848" s="18">
        <v>0.9145833333333333</v>
      </c>
      <c r="M1848" s="18">
        <v>21.39</v>
      </c>
      <c r="N1848" s="18">
        <v>1343.8</v>
      </c>
      <c r="O1848" s="18">
        <v>5.8900000000000006</v>
      </c>
      <c r="P1848" s="18">
        <v>0.86352941176470599</v>
      </c>
      <c r="Q1848" s="8">
        <v>18.350000000000001</v>
      </c>
      <c r="R1848" s="8">
        <v>20.05</v>
      </c>
      <c r="S1848" s="8">
        <v>21.25</v>
      </c>
      <c r="T1848" s="8">
        <v>21.5</v>
      </c>
      <c r="U1848" s="8">
        <v>21.7</v>
      </c>
      <c r="V1848" s="8">
        <v>23</v>
      </c>
      <c r="W1848" s="8">
        <v>23.45</v>
      </c>
      <c r="X1848" s="38" t="s">
        <v>222</v>
      </c>
      <c r="Y1848" s="8">
        <v>149.30000000000001</v>
      </c>
      <c r="Z1848" s="8">
        <v>149.30000000000001</v>
      </c>
      <c r="AA1848">
        <v>8476.9599999999991</v>
      </c>
      <c r="AB1848">
        <v>41653.69</v>
      </c>
      <c r="AC1848">
        <v>86993.5</v>
      </c>
      <c r="AD1848">
        <v>96299.16</v>
      </c>
      <c r="AE1848">
        <v>110849.22</v>
      </c>
      <c r="AF1848" s="38">
        <v>7571.68</v>
      </c>
      <c r="AG1848" s="38">
        <v>8476.9599999999991</v>
      </c>
    </row>
    <row r="1849" spans="2:33" x14ac:dyDescent="0.25">
      <c r="B1849" s="25">
        <v>40746</v>
      </c>
      <c r="C1849" s="3">
        <v>1845</v>
      </c>
      <c r="D1849" s="10">
        <v>20</v>
      </c>
      <c r="E1849" s="9">
        <v>18</v>
      </c>
      <c r="F1849" s="9">
        <v>2</v>
      </c>
      <c r="G1849" s="9" t="s">
        <v>333</v>
      </c>
      <c r="H1849" s="18">
        <v>0.1</v>
      </c>
      <c r="I1849">
        <v>5.5556975353532323E-7</v>
      </c>
      <c r="J1849" s="18">
        <v>17.52</v>
      </c>
      <c r="K1849" s="18">
        <v>19.2</v>
      </c>
      <c r="L1849" s="18">
        <v>0.91249999999999998</v>
      </c>
      <c r="M1849" s="18">
        <v>21.57</v>
      </c>
      <c r="N1849" s="18">
        <v>1345.02</v>
      </c>
      <c r="O1849" s="18">
        <v>5.93</v>
      </c>
      <c r="P1849" s="18">
        <v>0.8669833729216152</v>
      </c>
      <c r="Q1849" s="8">
        <v>18.25</v>
      </c>
      <c r="R1849" s="8">
        <v>19.899999999999999</v>
      </c>
      <c r="S1849" s="8">
        <v>21.05</v>
      </c>
      <c r="T1849" s="8">
        <v>21.4</v>
      </c>
      <c r="U1849" s="8">
        <v>21.65</v>
      </c>
      <c r="V1849" s="8">
        <v>22.95</v>
      </c>
      <c r="W1849" s="8">
        <v>23.45</v>
      </c>
      <c r="X1849" s="38" t="s">
        <v>222</v>
      </c>
      <c r="Y1849" s="8">
        <v>148.65</v>
      </c>
      <c r="Z1849" s="8">
        <v>148.65</v>
      </c>
      <c r="AA1849">
        <v>8428.9</v>
      </c>
      <c r="AB1849">
        <v>41333.620000000003</v>
      </c>
      <c r="AC1849">
        <v>86216.639999999999</v>
      </c>
      <c r="AD1849">
        <v>95874.1</v>
      </c>
      <c r="AE1849">
        <v>110532.07</v>
      </c>
      <c r="AF1849" s="38">
        <v>7528.75</v>
      </c>
      <c r="AG1849" s="38">
        <v>8428.9</v>
      </c>
    </row>
    <row r="1850" spans="2:33" x14ac:dyDescent="0.25">
      <c r="B1850" s="25">
        <v>40749</v>
      </c>
      <c r="C1850" s="3">
        <v>1846</v>
      </c>
      <c r="D1850" s="10">
        <v>20</v>
      </c>
      <c r="E1850" s="9">
        <v>17</v>
      </c>
      <c r="F1850" s="9">
        <v>3</v>
      </c>
      <c r="G1850" s="9" t="s">
        <v>333</v>
      </c>
      <c r="H1850" s="18">
        <v>0.1</v>
      </c>
      <c r="I1850">
        <v>1.6667101867540168E-6</v>
      </c>
      <c r="J1850" s="18">
        <v>19.350000000000001</v>
      </c>
      <c r="K1850" s="18">
        <v>20.260000000000002</v>
      </c>
      <c r="L1850" s="18">
        <v>0.95508390918065156</v>
      </c>
      <c r="M1850" s="18">
        <v>22.06</v>
      </c>
      <c r="N1850" s="18">
        <v>1337.43</v>
      </c>
      <c r="O1850" s="18">
        <v>4.4499999999999993</v>
      </c>
      <c r="P1850" s="18">
        <v>0.9</v>
      </c>
      <c r="Q1850" s="8">
        <v>19.350000000000001</v>
      </c>
      <c r="R1850" s="8">
        <v>20.3</v>
      </c>
      <c r="S1850" s="8">
        <v>21.5</v>
      </c>
      <c r="T1850" s="8">
        <v>21.8</v>
      </c>
      <c r="U1850" s="8">
        <v>21.95</v>
      </c>
      <c r="V1850" s="8">
        <v>23.25</v>
      </c>
      <c r="W1850" s="8">
        <v>23.8</v>
      </c>
      <c r="X1850" s="38" t="s">
        <v>222</v>
      </c>
      <c r="Y1850" s="8">
        <v>151.95000000000002</v>
      </c>
      <c r="Z1850" s="8">
        <v>151.95000000000002</v>
      </c>
      <c r="AA1850">
        <v>8882.31</v>
      </c>
      <c r="AB1850">
        <v>42172.82</v>
      </c>
      <c r="AC1850">
        <v>88024.67</v>
      </c>
      <c r="AD1850">
        <v>97596.08</v>
      </c>
      <c r="AE1850">
        <v>112186.71</v>
      </c>
      <c r="AF1850" s="38">
        <v>7933.73</v>
      </c>
      <c r="AG1850" s="38">
        <v>8882.31</v>
      </c>
    </row>
    <row r="1851" spans="2:33" x14ac:dyDescent="0.25">
      <c r="B1851" s="25">
        <v>40750</v>
      </c>
      <c r="C1851" s="3">
        <v>1847</v>
      </c>
      <c r="D1851" s="10">
        <v>20</v>
      </c>
      <c r="E1851" s="9">
        <v>16</v>
      </c>
      <c r="F1851" s="9">
        <v>4</v>
      </c>
      <c r="G1851" s="9" t="s">
        <v>333</v>
      </c>
      <c r="H1851" s="18">
        <v>0.1</v>
      </c>
      <c r="I1851">
        <v>1.6667944573445226E-6</v>
      </c>
      <c r="J1851" s="18">
        <v>20.23</v>
      </c>
      <c r="K1851" s="18">
        <v>20.89</v>
      </c>
      <c r="L1851" s="18">
        <v>0.96840593585447587</v>
      </c>
      <c r="M1851" s="18">
        <v>22.35</v>
      </c>
      <c r="N1851" s="18">
        <v>1331.94</v>
      </c>
      <c r="O1851" s="18">
        <v>3.6699999999999982</v>
      </c>
      <c r="P1851" s="18">
        <v>0.9013761467889907</v>
      </c>
      <c r="Q1851" s="8">
        <v>19.649999999999999</v>
      </c>
      <c r="R1851" s="8">
        <v>20.7</v>
      </c>
      <c r="S1851" s="8">
        <v>21.8</v>
      </c>
      <c r="T1851" s="8">
        <v>22</v>
      </c>
      <c r="U1851" s="8">
        <v>22.1</v>
      </c>
      <c r="V1851" s="8">
        <v>23.35</v>
      </c>
      <c r="W1851" s="8">
        <v>23.9</v>
      </c>
      <c r="X1851" s="38" t="s">
        <v>222</v>
      </c>
      <c r="Y1851" s="8">
        <v>153.5</v>
      </c>
      <c r="Z1851" s="8">
        <v>153.5</v>
      </c>
      <c r="AA1851">
        <v>9027.7900000000009</v>
      </c>
      <c r="AB1851">
        <v>42953.11</v>
      </c>
      <c r="AC1851">
        <v>89167.99</v>
      </c>
      <c r="AD1851">
        <v>98445.68</v>
      </c>
      <c r="AE1851">
        <v>112902.63</v>
      </c>
      <c r="AF1851" s="38">
        <v>8063.66</v>
      </c>
      <c r="AG1851" s="38">
        <v>9027.7900000000009</v>
      </c>
    </row>
    <row r="1852" spans="2:33" x14ac:dyDescent="0.25">
      <c r="B1852" s="25">
        <v>40751</v>
      </c>
      <c r="C1852" s="3">
        <v>1848</v>
      </c>
      <c r="D1852" s="10">
        <v>20</v>
      </c>
      <c r="E1852" s="9">
        <v>15</v>
      </c>
      <c r="F1852" s="9">
        <v>5</v>
      </c>
      <c r="G1852" s="9" t="s">
        <v>333</v>
      </c>
      <c r="H1852" s="18">
        <v>0.1</v>
      </c>
      <c r="I1852">
        <v>1.6667944573445226E-6</v>
      </c>
      <c r="J1852" s="18">
        <v>22.98</v>
      </c>
      <c r="K1852" s="18">
        <v>22.69</v>
      </c>
      <c r="L1852" s="18">
        <v>1.0127809607756721</v>
      </c>
      <c r="M1852" s="18">
        <v>23.55</v>
      </c>
      <c r="N1852" s="18">
        <v>1304.8900000000001</v>
      </c>
      <c r="O1852" s="18">
        <v>1.4699999999999989</v>
      </c>
      <c r="P1852" s="18">
        <v>0.94456762749445677</v>
      </c>
      <c r="Q1852" s="8">
        <v>21.3</v>
      </c>
      <c r="R1852" s="8">
        <v>21.75</v>
      </c>
      <c r="S1852" s="8">
        <v>22.55</v>
      </c>
      <c r="T1852" s="8">
        <v>22.6</v>
      </c>
      <c r="U1852" s="8">
        <v>22.7</v>
      </c>
      <c r="V1852" s="8">
        <v>24</v>
      </c>
      <c r="W1852" s="8">
        <v>24.45</v>
      </c>
      <c r="X1852" s="38" t="s">
        <v>222</v>
      </c>
      <c r="Y1852" s="8">
        <v>159.34999999999997</v>
      </c>
      <c r="Z1852" s="8">
        <v>159.34999999999997</v>
      </c>
      <c r="AA1852">
        <v>9707.86</v>
      </c>
      <c r="AB1852">
        <v>44949.81</v>
      </c>
      <c r="AC1852">
        <v>92075.79</v>
      </c>
      <c r="AD1852">
        <v>101127.67999999999</v>
      </c>
      <c r="AE1852">
        <v>115957.05</v>
      </c>
      <c r="AF1852" s="38">
        <v>8671.09</v>
      </c>
      <c r="AG1852" s="38">
        <v>9707.86</v>
      </c>
    </row>
    <row r="1853" spans="2:33" x14ac:dyDescent="0.25">
      <c r="B1853" s="25">
        <v>40752</v>
      </c>
      <c r="C1853" s="3">
        <v>1849</v>
      </c>
      <c r="D1853" s="10">
        <v>20</v>
      </c>
      <c r="E1853" s="9">
        <v>14</v>
      </c>
      <c r="F1853" s="9">
        <v>6</v>
      </c>
      <c r="G1853" s="9" t="s">
        <v>333</v>
      </c>
      <c r="H1853" s="18">
        <v>0.1</v>
      </c>
      <c r="I1853">
        <v>1.6667944573445226E-6</v>
      </c>
      <c r="J1853" s="18">
        <v>23.74</v>
      </c>
      <c r="K1853" s="18">
        <v>22.95</v>
      </c>
      <c r="L1853" s="18">
        <v>1.0344226579520697</v>
      </c>
      <c r="M1853" s="18">
        <v>23.62</v>
      </c>
      <c r="N1853" s="18">
        <v>1300.67</v>
      </c>
      <c r="O1853" s="18">
        <v>0.66000000000000014</v>
      </c>
      <c r="P1853" s="18">
        <v>0.94678492239467849</v>
      </c>
      <c r="Q1853" s="8">
        <v>21.35</v>
      </c>
      <c r="R1853" s="8">
        <v>21.7</v>
      </c>
      <c r="S1853" s="8">
        <v>22.55</v>
      </c>
      <c r="T1853" s="8">
        <v>22.55</v>
      </c>
      <c r="U1853" s="8">
        <v>22.6</v>
      </c>
      <c r="V1853" s="8">
        <v>23.85</v>
      </c>
      <c r="W1853" s="8">
        <v>24.4</v>
      </c>
      <c r="X1853" s="38" t="s">
        <v>222</v>
      </c>
      <c r="Y1853" s="8">
        <v>159</v>
      </c>
      <c r="Z1853" s="8">
        <v>159</v>
      </c>
      <c r="AA1853">
        <v>9716.93</v>
      </c>
      <c r="AB1853">
        <v>44878.34</v>
      </c>
      <c r="AC1853">
        <v>92014.74</v>
      </c>
      <c r="AD1853">
        <v>100837.38</v>
      </c>
      <c r="AE1853">
        <v>115459.25</v>
      </c>
      <c r="AF1853" s="38">
        <v>8679.18</v>
      </c>
      <c r="AG1853" s="38">
        <v>9716.93</v>
      </c>
    </row>
    <row r="1854" spans="2:33" x14ac:dyDescent="0.25">
      <c r="B1854" s="25">
        <v>40753</v>
      </c>
      <c r="C1854" s="3">
        <v>1850</v>
      </c>
      <c r="D1854" s="10">
        <v>20</v>
      </c>
      <c r="E1854" s="9">
        <v>13</v>
      </c>
      <c r="F1854" s="9">
        <v>7</v>
      </c>
      <c r="G1854" s="9" t="s">
        <v>333</v>
      </c>
      <c r="H1854" s="18">
        <v>0.1</v>
      </c>
      <c r="I1854">
        <v>1.6667944573445226E-6</v>
      </c>
      <c r="J1854" s="18">
        <v>25.25</v>
      </c>
      <c r="K1854" s="18">
        <v>22.91</v>
      </c>
      <c r="L1854" s="18">
        <v>1.1021388040157136</v>
      </c>
      <c r="M1854" s="18">
        <v>23.63</v>
      </c>
      <c r="N1854" s="18">
        <v>1292.28</v>
      </c>
      <c r="O1854" s="18">
        <v>-1.4499999999999993</v>
      </c>
      <c r="P1854" s="18">
        <v>0.96347031963470331</v>
      </c>
      <c r="Q1854" s="8">
        <v>21.1</v>
      </c>
      <c r="R1854" s="8">
        <v>21.1</v>
      </c>
      <c r="S1854" s="8">
        <v>21.9</v>
      </c>
      <c r="T1854" s="8">
        <v>21.95</v>
      </c>
      <c r="U1854" s="8">
        <v>22.05</v>
      </c>
      <c r="V1854" s="8">
        <v>23.2</v>
      </c>
      <c r="W1854" s="8">
        <v>23.8</v>
      </c>
      <c r="X1854" s="38" t="s">
        <v>222</v>
      </c>
      <c r="Y1854" s="8">
        <v>155.1</v>
      </c>
      <c r="Z1854" s="8">
        <v>155.1</v>
      </c>
      <c r="AA1854">
        <v>9548.3799999999992</v>
      </c>
      <c r="AB1854">
        <v>43618.62</v>
      </c>
      <c r="AC1854">
        <v>89433.99</v>
      </c>
      <c r="AD1854">
        <v>98234.79</v>
      </c>
      <c r="AE1854">
        <v>112475.46</v>
      </c>
      <c r="AF1854" s="38">
        <v>8528.6200000000008</v>
      </c>
      <c r="AG1854" s="38">
        <v>9548.3799999999992</v>
      </c>
    </row>
    <row r="1855" spans="2:33" x14ac:dyDescent="0.25">
      <c r="B1855" s="25">
        <v>40756</v>
      </c>
      <c r="C1855" s="3">
        <v>1851</v>
      </c>
      <c r="D1855" s="10">
        <v>20</v>
      </c>
      <c r="E1855" s="9">
        <v>12</v>
      </c>
      <c r="F1855" s="9">
        <v>8</v>
      </c>
      <c r="G1855" s="9" t="s">
        <v>333</v>
      </c>
      <c r="H1855" s="18">
        <v>0.1</v>
      </c>
      <c r="I1855">
        <v>5.0003917069219028E-6</v>
      </c>
      <c r="J1855" s="18">
        <v>23.66</v>
      </c>
      <c r="K1855" s="18">
        <v>22.38</v>
      </c>
      <c r="L1855" s="18">
        <v>1.0571939231456657</v>
      </c>
      <c r="M1855" s="18">
        <v>23.03</v>
      </c>
      <c r="N1855" s="18">
        <v>1286.94</v>
      </c>
      <c r="O1855" s="18">
        <v>-0.30999999999999872</v>
      </c>
      <c r="P1855" s="18">
        <v>0.97183098591549288</v>
      </c>
      <c r="Q1855" s="8">
        <v>20.7</v>
      </c>
      <c r="R1855" s="8">
        <v>20.6</v>
      </c>
      <c r="S1855" s="8">
        <v>21.3</v>
      </c>
      <c r="T1855" s="8">
        <v>21.5</v>
      </c>
      <c r="U1855" s="8">
        <v>21.5</v>
      </c>
      <c r="V1855" s="8">
        <v>22.75</v>
      </c>
      <c r="W1855" s="8">
        <v>23.35</v>
      </c>
      <c r="X1855" s="38" t="s">
        <v>222</v>
      </c>
      <c r="Y1855" s="8">
        <v>151.69999999999999</v>
      </c>
      <c r="Z1855" s="8">
        <v>151.69999999999999</v>
      </c>
      <c r="AA1855">
        <v>9349.31</v>
      </c>
      <c r="AB1855">
        <v>42519.21</v>
      </c>
      <c r="AC1855">
        <v>87231.23</v>
      </c>
      <c r="AD1855">
        <v>96046.33</v>
      </c>
      <c r="AE1855">
        <v>110075.53</v>
      </c>
      <c r="AF1855" s="38">
        <v>8350.77</v>
      </c>
      <c r="AG1855" s="38">
        <v>9349.31</v>
      </c>
    </row>
    <row r="1856" spans="2:33" x14ac:dyDescent="0.25">
      <c r="B1856" s="25">
        <v>40757</v>
      </c>
      <c r="C1856" s="3">
        <v>1852</v>
      </c>
      <c r="D1856" s="10">
        <v>20</v>
      </c>
      <c r="E1856" s="9">
        <v>11</v>
      </c>
      <c r="F1856" s="9">
        <v>9</v>
      </c>
      <c r="G1856" s="9" t="s">
        <v>333</v>
      </c>
      <c r="H1856" s="18">
        <v>0.1</v>
      </c>
      <c r="I1856">
        <v>3.1949139418507855E-6</v>
      </c>
      <c r="J1856" s="18">
        <v>24.79</v>
      </c>
      <c r="K1856" s="18">
        <v>23.6</v>
      </c>
      <c r="L1856" s="18">
        <v>1.0504237288135592</v>
      </c>
      <c r="M1856" s="18">
        <v>24.01</v>
      </c>
      <c r="N1856" s="18">
        <v>1254.05</v>
      </c>
      <c r="O1856" s="18">
        <v>-0.68999999999999773</v>
      </c>
      <c r="P1856" s="18">
        <v>1.002247191011236</v>
      </c>
      <c r="Q1856" s="8">
        <v>22.3</v>
      </c>
      <c r="R1856" s="8">
        <v>22</v>
      </c>
      <c r="S1856" s="8">
        <v>22.25</v>
      </c>
      <c r="T1856" s="8">
        <v>22.35</v>
      </c>
      <c r="U1856" s="8">
        <v>22.35</v>
      </c>
      <c r="V1856" s="8">
        <v>23.6</v>
      </c>
      <c r="W1856" s="8">
        <v>24.1</v>
      </c>
      <c r="X1856" s="38" t="s">
        <v>222</v>
      </c>
      <c r="Y1856" s="8">
        <v>158.94999999999999</v>
      </c>
      <c r="Z1856" s="8">
        <v>158.94999999999999</v>
      </c>
      <c r="AA1856">
        <v>10032.83</v>
      </c>
      <c r="AB1856">
        <v>44953.81</v>
      </c>
      <c r="AC1856">
        <v>90922.22</v>
      </c>
      <c r="AD1856">
        <v>99843.82</v>
      </c>
      <c r="AE1856">
        <v>114217.2</v>
      </c>
      <c r="AF1856" s="38">
        <v>8961.26</v>
      </c>
      <c r="AG1856" s="38">
        <v>10032.83</v>
      </c>
    </row>
    <row r="1857" spans="2:33" x14ac:dyDescent="0.25">
      <c r="B1857" s="25">
        <v>40758</v>
      </c>
      <c r="C1857" s="3">
        <v>1853</v>
      </c>
      <c r="D1857" s="10">
        <v>20</v>
      </c>
      <c r="E1857" s="9">
        <v>10</v>
      </c>
      <c r="F1857" s="9">
        <v>10</v>
      </c>
      <c r="G1857" s="9" t="s">
        <v>333</v>
      </c>
      <c r="H1857" s="18">
        <v>0.1</v>
      </c>
      <c r="I1857">
        <v>3.1949139418507855E-6</v>
      </c>
      <c r="J1857" s="18">
        <v>23.38</v>
      </c>
      <c r="K1857" s="18">
        <v>23.12</v>
      </c>
      <c r="L1857" s="18">
        <v>1.0112456747404843</v>
      </c>
      <c r="M1857" s="18">
        <v>23.85</v>
      </c>
      <c r="N1857" s="18">
        <v>1260.3399999999999</v>
      </c>
      <c r="O1857" s="18">
        <v>0.57000000000000028</v>
      </c>
      <c r="P1857" s="18">
        <v>0.99773242630385484</v>
      </c>
      <c r="Q1857" s="8">
        <v>22</v>
      </c>
      <c r="R1857" s="8">
        <v>21.85</v>
      </c>
      <c r="S1857" s="8">
        <v>22.05</v>
      </c>
      <c r="T1857" s="8">
        <v>22.15</v>
      </c>
      <c r="U1857" s="8">
        <v>22.15</v>
      </c>
      <c r="V1857" s="8">
        <v>23.45</v>
      </c>
      <c r="W1857" s="8">
        <v>23.95</v>
      </c>
      <c r="X1857" s="38" t="s">
        <v>222</v>
      </c>
      <c r="Y1857" s="8">
        <v>157.6</v>
      </c>
      <c r="Z1857" s="8">
        <v>157.6</v>
      </c>
      <c r="AA1857">
        <v>9930.9500000000007</v>
      </c>
      <c r="AB1857">
        <v>44598.39</v>
      </c>
      <c r="AC1857">
        <v>90107.06</v>
      </c>
      <c r="AD1857">
        <v>98950.68</v>
      </c>
      <c r="AE1857">
        <v>113350.72</v>
      </c>
      <c r="AF1857" s="38">
        <v>8870.23</v>
      </c>
      <c r="AG1857" s="38">
        <v>9930.9500000000007</v>
      </c>
    </row>
    <row r="1858" spans="2:33" x14ac:dyDescent="0.25">
      <c r="B1858" s="25">
        <v>40759</v>
      </c>
      <c r="C1858" s="3">
        <v>1854</v>
      </c>
      <c r="D1858" s="10">
        <v>20</v>
      </c>
      <c r="E1858" s="9">
        <v>9</v>
      </c>
      <c r="F1858" s="9">
        <v>11</v>
      </c>
      <c r="G1858" s="9" t="s">
        <v>333</v>
      </c>
      <c r="H1858" s="18">
        <v>0.1</v>
      </c>
      <c r="I1858">
        <v>3.1949139418507855E-6</v>
      </c>
      <c r="J1858" s="18">
        <v>31.66</v>
      </c>
      <c r="K1858" s="18">
        <v>28.56</v>
      </c>
      <c r="L1858" s="18">
        <v>1.1085434173669468</v>
      </c>
      <c r="M1858" s="18">
        <v>27.88</v>
      </c>
      <c r="N1858" s="18">
        <v>1200.07</v>
      </c>
      <c r="O1858" s="18">
        <v>-5.9600000000000009</v>
      </c>
      <c r="P1858" s="18">
        <v>1.093625498007968</v>
      </c>
      <c r="Q1858" s="8">
        <v>27.45</v>
      </c>
      <c r="R1858" s="8">
        <v>25.9</v>
      </c>
      <c r="S1858" s="8">
        <v>25.1</v>
      </c>
      <c r="T1858" s="8">
        <v>24.55</v>
      </c>
      <c r="U1858" s="8">
        <v>24.05</v>
      </c>
      <c r="V1858" s="8">
        <v>25.35</v>
      </c>
      <c r="W1858" s="8">
        <v>25.7</v>
      </c>
      <c r="X1858" s="38" t="s">
        <v>222</v>
      </c>
      <c r="Y1858" s="8">
        <v>178.09999999999997</v>
      </c>
      <c r="Z1858" s="8">
        <v>178.09999999999997</v>
      </c>
      <c r="AA1858">
        <v>12051.52</v>
      </c>
      <c r="AB1858">
        <v>51706.65</v>
      </c>
      <c r="AC1858">
        <v>101082.84</v>
      </c>
      <c r="AD1858">
        <v>108444.01</v>
      </c>
      <c r="AE1858">
        <v>122985.23</v>
      </c>
      <c r="AF1858" s="38">
        <v>10764.27</v>
      </c>
      <c r="AG1858" s="38">
        <v>12051.52</v>
      </c>
    </row>
    <row r="1859" spans="2:33" x14ac:dyDescent="0.25">
      <c r="B1859" s="25">
        <v>40760</v>
      </c>
      <c r="C1859" s="3">
        <v>1855</v>
      </c>
      <c r="D1859" s="10">
        <v>20</v>
      </c>
      <c r="E1859" s="9">
        <v>8</v>
      </c>
      <c r="F1859" s="9">
        <v>-8</v>
      </c>
      <c r="G1859" s="9" t="s">
        <v>333</v>
      </c>
      <c r="H1859" s="18">
        <v>0.1</v>
      </c>
      <c r="I1859">
        <v>3.1949139418507855E-6</v>
      </c>
      <c r="J1859" s="18">
        <v>32</v>
      </c>
      <c r="K1859" s="18">
        <v>29.59</v>
      </c>
      <c r="L1859" s="18">
        <v>1.081446434606286</v>
      </c>
      <c r="M1859" s="18">
        <v>28.81</v>
      </c>
      <c r="N1859" s="18">
        <v>1199.3800000000001</v>
      </c>
      <c r="O1859" s="18">
        <v>-6.1000000000000014</v>
      </c>
      <c r="P1859" s="18">
        <v>1.1320388349514563</v>
      </c>
      <c r="Q1859" s="8">
        <v>29.15</v>
      </c>
      <c r="R1859" s="8">
        <v>26.2</v>
      </c>
      <c r="S1859" s="8">
        <v>25.75</v>
      </c>
      <c r="T1859" s="8">
        <v>25.15</v>
      </c>
      <c r="U1859" s="8">
        <v>24.25</v>
      </c>
      <c r="V1859" s="8">
        <v>25.65</v>
      </c>
      <c r="W1859" s="8">
        <v>25.9</v>
      </c>
      <c r="X1859" s="38" t="s">
        <v>222</v>
      </c>
      <c r="Y1859" s="8">
        <v>182.05</v>
      </c>
      <c r="Z1859" s="8">
        <v>182.05</v>
      </c>
      <c r="AA1859">
        <v>12442.37</v>
      </c>
      <c r="AB1859">
        <v>52744.2</v>
      </c>
      <c r="AC1859">
        <v>103613.29</v>
      </c>
      <c r="AD1859">
        <v>110054.25</v>
      </c>
      <c r="AE1859">
        <v>124402.66</v>
      </c>
      <c r="AF1859" s="38">
        <v>11113.34</v>
      </c>
      <c r="AG1859" s="38">
        <v>12442.37</v>
      </c>
    </row>
    <row r="1860" spans="2:33" x14ac:dyDescent="0.25">
      <c r="B1860" s="25">
        <v>40763</v>
      </c>
      <c r="C1860" s="3">
        <v>1856</v>
      </c>
      <c r="D1860" s="10">
        <v>20</v>
      </c>
      <c r="E1860" s="9">
        <v>7</v>
      </c>
      <c r="F1860" s="9">
        <v>-7</v>
      </c>
      <c r="G1860" s="9" t="s">
        <v>333</v>
      </c>
      <c r="H1860" s="18">
        <v>0.1</v>
      </c>
      <c r="I1860">
        <v>9.5847724479458662E-6</v>
      </c>
      <c r="J1860" s="18">
        <v>48</v>
      </c>
      <c r="K1860" s="18">
        <v>38.1</v>
      </c>
      <c r="L1860" s="18">
        <v>1.2598425196850394</v>
      </c>
      <c r="M1860" s="18">
        <v>35</v>
      </c>
      <c r="N1860" s="18">
        <v>1119.46</v>
      </c>
      <c r="O1860" s="18">
        <v>-20.45</v>
      </c>
      <c r="P1860" s="18">
        <v>1.2560137457044671</v>
      </c>
      <c r="Q1860" s="8">
        <v>36.549999999999997</v>
      </c>
      <c r="R1860" s="8">
        <v>30.2</v>
      </c>
      <c r="S1860" s="8">
        <v>29.1</v>
      </c>
      <c r="T1860" s="8">
        <v>27.65</v>
      </c>
      <c r="U1860" s="8">
        <v>26.05</v>
      </c>
      <c r="V1860" s="8">
        <v>27.35</v>
      </c>
      <c r="W1860" s="8">
        <v>27.55</v>
      </c>
      <c r="X1860" s="38" t="s">
        <v>222</v>
      </c>
      <c r="Y1860" s="8">
        <v>204.45000000000002</v>
      </c>
      <c r="Z1860" s="8">
        <v>204.45000000000002</v>
      </c>
      <c r="AA1860">
        <v>14813.77</v>
      </c>
      <c r="AB1860">
        <v>60028.02</v>
      </c>
      <c r="AC1860">
        <v>115044.02</v>
      </c>
      <c r="AD1860">
        <v>119217.16</v>
      </c>
      <c r="AE1860">
        <v>133375.34</v>
      </c>
      <c r="AF1860" s="38">
        <v>13231.33</v>
      </c>
      <c r="AG1860" s="38">
        <v>14813.77</v>
      </c>
    </row>
    <row r="1861" spans="2:33" x14ac:dyDescent="0.25">
      <c r="B1861" s="25">
        <v>40764</v>
      </c>
      <c r="C1861" s="3">
        <v>1857</v>
      </c>
      <c r="D1861" s="10">
        <v>20</v>
      </c>
      <c r="E1861" s="9">
        <v>6</v>
      </c>
      <c r="F1861" s="9">
        <v>-6</v>
      </c>
      <c r="G1861" s="9" t="s">
        <v>333</v>
      </c>
      <c r="H1861" s="18">
        <v>0.1</v>
      </c>
      <c r="I1861">
        <v>1.2500718804542288E-6</v>
      </c>
      <c r="J1861" s="18">
        <v>35.06</v>
      </c>
      <c r="K1861" s="18">
        <v>31.07</v>
      </c>
      <c r="L1861" s="18">
        <v>1.1284196974573544</v>
      </c>
      <c r="M1861" s="18">
        <v>29.97</v>
      </c>
      <c r="N1861" s="18">
        <v>1172.53</v>
      </c>
      <c r="O1861" s="18">
        <v>-9.3100000000000023</v>
      </c>
      <c r="P1861" s="18">
        <v>1.2055335968379446</v>
      </c>
      <c r="Q1861" s="8">
        <v>30.5</v>
      </c>
      <c r="R1861" s="8">
        <v>25.4</v>
      </c>
      <c r="S1861" s="8">
        <v>25.3</v>
      </c>
      <c r="T1861" s="8">
        <v>24.8</v>
      </c>
      <c r="U1861" s="8">
        <v>24.05</v>
      </c>
      <c r="V1861" s="8">
        <v>25.4</v>
      </c>
      <c r="W1861" s="8">
        <v>25.75</v>
      </c>
      <c r="X1861" s="38" t="s">
        <v>222</v>
      </c>
      <c r="Y1861" s="8">
        <v>181.20000000000002</v>
      </c>
      <c r="Z1861" s="8">
        <v>181.20000000000002</v>
      </c>
      <c r="AA1861">
        <v>12425.96</v>
      </c>
      <c r="AB1861">
        <v>51665.37</v>
      </c>
      <c r="AC1861">
        <v>102202.33</v>
      </c>
      <c r="AD1861">
        <v>109084.08</v>
      </c>
      <c r="AE1861">
        <v>123386.36</v>
      </c>
      <c r="AF1861" s="38">
        <v>11098.57</v>
      </c>
      <c r="AG1861" s="38">
        <v>12425.96</v>
      </c>
    </row>
    <row r="1862" spans="2:33" x14ac:dyDescent="0.25">
      <c r="B1862" s="25">
        <v>40765</v>
      </c>
      <c r="C1862" s="3">
        <v>1858</v>
      </c>
      <c r="D1862" s="10">
        <v>20</v>
      </c>
      <c r="E1862" s="9">
        <v>5</v>
      </c>
      <c r="F1862" s="9">
        <v>-5</v>
      </c>
      <c r="G1862" s="9" t="s">
        <v>333</v>
      </c>
      <c r="H1862" s="18">
        <v>0.1</v>
      </c>
      <c r="I1862">
        <v>1.2500718804542288E-6</v>
      </c>
      <c r="J1862" s="18">
        <v>42.99</v>
      </c>
      <c r="K1862" s="18">
        <v>36.58</v>
      </c>
      <c r="L1862" s="18">
        <v>1.1752323674138874</v>
      </c>
      <c r="M1862" s="18">
        <v>33.9</v>
      </c>
      <c r="N1862" s="18">
        <v>1120.76</v>
      </c>
      <c r="O1862" s="18">
        <v>-15.190000000000001</v>
      </c>
      <c r="P1862" s="18">
        <v>1.2720848056537102</v>
      </c>
      <c r="Q1862" s="8">
        <v>36</v>
      </c>
      <c r="R1862" s="8">
        <v>28.75</v>
      </c>
      <c r="S1862" s="8">
        <v>28.3</v>
      </c>
      <c r="T1862" s="8">
        <v>27.4</v>
      </c>
      <c r="U1862" s="8">
        <v>26.3</v>
      </c>
      <c r="V1862" s="8">
        <v>27.55</v>
      </c>
      <c r="W1862" s="8">
        <v>27.8</v>
      </c>
      <c r="X1862" s="38" t="s">
        <v>222</v>
      </c>
      <c r="Y1862" s="8">
        <v>202.10000000000002</v>
      </c>
      <c r="Z1862" s="8">
        <v>202.10000000000002</v>
      </c>
      <c r="AA1862">
        <v>14236.88</v>
      </c>
      <c r="AB1862">
        <v>57964.22</v>
      </c>
      <c r="AC1862">
        <v>113273.52</v>
      </c>
      <c r="AD1862">
        <v>119604.44</v>
      </c>
      <c r="AE1862">
        <v>134229.37</v>
      </c>
      <c r="AF1862" s="38">
        <v>12716.03</v>
      </c>
      <c r="AG1862" s="38">
        <v>14236.88</v>
      </c>
    </row>
    <row r="1863" spans="2:33" x14ac:dyDescent="0.25">
      <c r="B1863" s="25">
        <v>40766</v>
      </c>
      <c r="C1863" s="3">
        <v>1859</v>
      </c>
      <c r="D1863" s="10">
        <v>20</v>
      </c>
      <c r="E1863" s="9">
        <v>4</v>
      </c>
      <c r="F1863" s="9">
        <v>-4</v>
      </c>
      <c r="G1863" s="9" t="s">
        <v>333</v>
      </c>
      <c r="H1863" s="18">
        <v>0.1</v>
      </c>
      <c r="I1863">
        <v>1.2500718804542288E-6</v>
      </c>
      <c r="J1863" s="18">
        <v>39</v>
      </c>
      <c r="K1863" s="18">
        <v>33.82</v>
      </c>
      <c r="L1863" s="18">
        <v>1.1531638083973981</v>
      </c>
      <c r="M1863" s="18">
        <v>32.130000000000003</v>
      </c>
      <c r="N1863" s="18">
        <v>1172.6400000000001</v>
      </c>
      <c r="O1863" s="18">
        <v>-11.8</v>
      </c>
      <c r="P1863" s="18">
        <v>1.2970479704797047</v>
      </c>
      <c r="Q1863" s="8">
        <v>35.15</v>
      </c>
      <c r="R1863" s="8">
        <v>27.65</v>
      </c>
      <c r="S1863" s="8">
        <v>27.1</v>
      </c>
      <c r="T1863" s="8">
        <v>26.6</v>
      </c>
      <c r="U1863" s="8">
        <v>25.55</v>
      </c>
      <c r="V1863" s="8">
        <v>26.8</v>
      </c>
      <c r="W1863" s="8">
        <v>27.2</v>
      </c>
      <c r="X1863" s="38" t="s">
        <v>222</v>
      </c>
      <c r="Y1863" s="8">
        <v>196.05</v>
      </c>
      <c r="Z1863" s="8">
        <v>196.05</v>
      </c>
      <c r="AA1863">
        <v>13741.91</v>
      </c>
      <c r="AB1863">
        <v>55555.07</v>
      </c>
      <c r="AC1863">
        <v>109659.42</v>
      </c>
      <c r="AD1863">
        <v>116177.01</v>
      </c>
      <c r="AE1863">
        <v>130708.01</v>
      </c>
      <c r="AF1863" s="38">
        <v>12273.92</v>
      </c>
      <c r="AG1863" s="38">
        <v>13741.91</v>
      </c>
    </row>
    <row r="1864" spans="2:33" x14ac:dyDescent="0.25">
      <c r="B1864" s="25">
        <v>40767</v>
      </c>
      <c r="C1864" s="3">
        <v>1860</v>
      </c>
      <c r="D1864" s="10">
        <v>20</v>
      </c>
      <c r="E1864" s="9">
        <v>3</v>
      </c>
      <c r="F1864" s="9">
        <v>-3</v>
      </c>
      <c r="G1864" s="9" t="s">
        <v>333</v>
      </c>
      <c r="H1864" s="18">
        <v>0.1</v>
      </c>
      <c r="I1864">
        <v>1.2500718804542288E-6</v>
      </c>
      <c r="J1864" s="18">
        <v>36.36</v>
      </c>
      <c r="K1864" s="18">
        <v>32.75</v>
      </c>
      <c r="L1864" s="18">
        <v>1.1102290076335877</v>
      </c>
      <c r="M1864" s="18">
        <v>31.19</v>
      </c>
      <c r="N1864" s="18">
        <v>1178.81</v>
      </c>
      <c r="O1864" s="18">
        <v>-9.509999999999998</v>
      </c>
      <c r="P1864" s="18">
        <v>1.3011152416356877</v>
      </c>
      <c r="Q1864" s="8">
        <v>35</v>
      </c>
      <c r="R1864" s="8">
        <v>27.85</v>
      </c>
      <c r="S1864" s="8">
        <v>26.9</v>
      </c>
      <c r="T1864" s="8">
        <v>26.4</v>
      </c>
      <c r="U1864" s="8">
        <v>25.4</v>
      </c>
      <c r="V1864" s="8">
        <v>26.65</v>
      </c>
      <c r="W1864" s="8">
        <v>26.85</v>
      </c>
      <c r="X1864" s="38" t="s">
        <v>222</v>
      </c>
      <c r="Y1864" s="8">
        <v>195.05</v>
      </c>
      <c r="Z1864" s="8">
        <v>195.05</v>
      </c>
      <c r="AA1864">
        <v>13812.37</v>
      </c>
      <c r="AB1864">
        <v>55269.01</v>
      </c>
      <c r="AC1864">
        <v>108837.37</v>
      </c>
      <c r="AD1864">
        <v>115465.38</v>
      </c>
      <c r="AE1864">
        <v>129675.97</v>
      </c>
      <c r="AF1864" s="38">
        <v>12336.84</v>
      </c>
      <c r="AG1864" s="38">
        <v>13812.37</v>
      </c>
    </row>
    <row r="1865" spans="2:33" x14ac:dyDescent="0.25">
      <c r="B1865" s="25">
        <v>40770</v>
      </c>
      <c r="C1865" s="3">
        <v>1861</v>
      </c>
      <c r="D1865" s="10">
        <v>20</v>
      </c>
      <c r="E1865" s="9">
        <v>2</v>
      </c>
      <c r="F1865" s="9">
        <v>-2</v>
      </c>
      <c r="G1865" s="9" t="s">
        <v>333</v>
      </c>
      <c r="H1865" s="18">
        <v>0.1</v>
      </c>
      <c r="I1865">
        <v>3.7502203293904302E-6</v>
      </c>
      <c r="J1865" s="18">
        <v>31.87</v>
      </c>
      <c r="K1865" s="18">
        <v>30.08</v>
      </c>
      <c r="L1865" s="18">
        <v>1.0595079787234043</v>
      </c>
      <c r="M1865" s="18">
        <v>29.58</v>
      </c>
      <c r="N1865" s="18">
        <v>1204.49</v>
      </c>
      <c r="O1865" s="18">
        <v>-6.07</v>
      </c>
      <c r="P1865" s="18">
        <v>1.2369942196531793</v>
      </c>
      <c r="Q1865" s="8">
        <v>32.1</v>
      </c>
      <c r="R1865" s="8">
        <v>26.7</v>
      </c>
      <c r="S1865" s="8">
        <v>25.95</v>
      </c>
      <c r="T1865" s="8">
        <v>25.45</v>
      </c>
      <c r="U1865" s="8">
        <v>24.5</v>
      </c>
      <c r="V1865" s="8">
        <v>25.7</v>
      </c>
      <c r="W1865" s="8">
        <v>25.8</v>
      </c>
      <c r="X1865" s="38" t="s">
        <v>222</v>
      </c>
      <c r="Y1865" s="8">
        <v>186.2</v>
      </c>
      <c r="Z1865" s="8">
        <v>186.2</v>
      </c>
      <c r="AA1865">
        <v>13171.73</v>
      </c>
      <c r="AB1865">
        <v>53283.26</v>
      </c>
      <c r="AC1865">
        <v>104928.69</v>
      </c>
      <c r="AD1865">
        <v>111367.92</v>
      </c>
      <c r="AE1865">
        <v>124923.89</v>
      </c>
      <c r="AF1865" s="38">
        <v>11764.59</v>
      </c>
      <c r="AG1865" s="38">
        <v>13171.73</v>
      </c>
    </row>
    <row r="1866" spans="2:33" x14ac:dyDescent="0.25">
      <c r="B1866" s="25">
        <v>40771</v>
      </c>
      <c r="C1866" s="3">
        <v>1862</v>
      </c>
      <c r="D1866" s="10">
        <v>20</v>
      </c>
      <c r="E1866" s="9">
        <v>1</v>
      </c>
      <c r="F1866" s="9">
        <v>-1</v>
      </c>
      <c r="G1866" s="9" t="s">
        <v>333</v>
      </c>
      <c r="H1866" s="18">
        <v>0.1</v>
      </c>
      <c r="I1866">
        <v>9.7226570483499586E-7</v>
      </c>
      <c r="J1866" s="18">
        <v>32.85</v>
      </c>
      <c r="K1866" s="18">
        <v>30.44</v>
      </c>
      <c r="L1866" s="18">
        <v>1.0791721419185283</v>
      </c>
      <c r="M1866" s="18">
        <v>29.82</v>
      </c>
      <c r="N1866" s="18">
        <v>1192.76</v>
      </c>
      <c r="O1866" s="18">
        <v>-6.8500000000000014</v>
      </c>
      <c r="P1866" s="18">
        <v>1.2819047619047619</v>
      </c>
      <c r="Q1866" s="8">
        <v>33.65</v>
      </c>
      <c r="R1866" s="8">
        <v>26.9</v>
      </c>
      <c r="S1866" s="8">
        <v>26.25</v>
      </c>
      <c r="T1866" s="8">
        <v>25.65</v>
      </c>
      <c r="U1866" s="8">
        <v>24.75</v>
      </c>
      <c r="V1866" s="8">
        <v>25.85</v>
      </c>
      <c r="W1866" s="8">
        <v>26</v>
      </c>
      <c r="X1866" s="38" t="s">
        <v>222</v>
      </c>
      <c r="Y1866" s="8">
        <v>189.04999999999998</v>
      </c>
      <c r="Z1866" s="8">
        <v>189.04999999999998</v>
      </c>
      <c r="AA1866">
        <v>13302.39</v>
      </c>
      <c r="AB1866">
        <v>53888.160000000003</v>
      </c>
      <c r="AC1866">
        <v>105773.16</v>
      </c>
      <c r="AD1866">
        <v>112490.89</v>
      </c>
      <c r="AE1866">
        <v>125910.48</v>
      </c>
      <c r="AF1866" s="38">
        <v>11881.28</v>
      </c>
      <c r="AG1866" s="38">
        <v>13302.39</v>
      </c>
    </row>
    <row r="1867" spans="2:33" x14ac:dyDescent="0.25">
      <c r="B1867" s="25">
        <v>40772</v>
      </c>
      <c r="C1867" s="3">
        <v>1863</v>
      </c>
      <c r="D1867" s="10">
        <v>24</v>
      </c>
      <c r="E1867" s="9">
        <v>24</v>
      </c>
      <c r="F1867" s="9">
        <v>0</v>
      </c>
      <c r="G1867" s="9" t="s">
        <v>334</v>
      </c>
      <c r="H1867" s="18">
        <v>0.1</v>
      </c>
      <c r="I1867">
        <v>9.7226570483499586E-7</v>
      </c>
      <c r="J1867" s="18">
        <v>31.58</v>
      </c>
      <c r="K1867" s="18">
        <v>30.03</v>
      </c>
      <c r="L1867" s="18">
        <v>1.0516150516150515</v>
      </c>
      <c r="M1867" s="18">
        <v>29.53</v>
      </c>
      <c r="N1867" s="18">
        <v>1193.8900000000001</v>
      </c>
      <c r="O1867" s="18">
        <v>-5.2799999999999976</v>
      </c>
      <c r="P1867" s="18">
        <v>1.075</v>
      </c>
      <c r="Q1867" s="8">
        <v>27.95</v>
      </c>
      <c r="R1867" s="8">
        <v>26.8</v>
      </c>
      <c r="S1867" s="8">
        <v>26</v>
      </c>
      <c r="T1867" s="8">
        <v>24.9</v>
      </c>
      <c r="U1867" s="8">
        <v>26.1</v>
      </c>
      <c r="V1867" s="8">
        <v>26.2</v>
      </c>
      <c r="W1867" s="8">
        <v>26.3</v>
      </c>
      <c r="X1867" s="38" t="s">
        <v>222</v>
      </c>
      <c r="Y1867" s="8">
        <v>184.25</v>
      </c>
      <c r="Z1867" s="8">
        <v>184.25</v>
      </c>
      <c r="AA1867">
        <v>13821.64</v>
      </c>
      <c r="AB1867">
        <v>55017.3</v>
      </c>
      <c r="AC1867">
        <v>107216.56</v>
      </c>
      <c r="AD1867">
        <v>113172.76</v>
      </c>
      <c r="AE1867">
        <v>126896.85</v>
      </c>
      <c r="AF1867" s="38">
        <v>12345.05</v>
      </c>
      <c r="AG1867" s="38">
        <v>13821.64</v>
      </c>
    </row>
    <row r="1868" spans="2:33" x14ac:dyDescent="0.25">
      <c r="B1868" s="25">
        <v>40773</v>
      </c>
      <c r="C1868" s="3">
        <v>1864</v>
      </c>
      <c r="D1868" s="10">
        <v>24</v>
      </c>
      <c r="E1868" s="9">
        <v>23</v>
      </c>
      <c r="F1868" s="9">
        <v>1</v>
      </c>
      <c r="G1868" s="9" t="s">
        <v>334</v>
      </c>
      <c r="H1868" s="18">
        <v>0.1</v>
      </c>
      <c r="I1868">
        <v>9.7226570483499586E-7</v>
      </c>
      <c r="J1868" s="18">
        <v>42.67</v>
      </c>
      <c r="K1868" s="18">
        <v>36.6</v>
      </c>
      <c r="L1868" s="18">
        <v>1.1658469945355192</v>
      </c>
      <c r="M1868" s="18">
        <v>33.229999999999997</v>
      </c>
      <c r="N1868" s="18">
        <v>1140.6500000000001</v>
      </c>
      <c r="O1868" s="18">
        <v>-13.620000000000001</v>
      </c>
      <c r="P1868" s="18">
        <v>1.1438356164383561</v>
      </c>
      <c r="Q1868" s="8">
        <v>33.4</v>
      </c>
      <c r="R1868" s="8">
        <v>30.2</v>
      </c>
      <c r="S1868" s="8">
        <v>29.2</v>
      </c>
      <c r="T1868" s="8">
        <v>27.8</v>
      </c>
      <c r="U1868" s="8">
        <v>28.85</v>
      </c>
      <c r="V1868" s="8">
        <v>28.85</v>
      </c>
      <c r="W1868" s="8">
        <v>29.05</v>
      </c>
      <c r="X1868" s="38" t="s">
        <v>222</v>
      </c>
      <c r="Y1868" s="8">
        <v>207.35</v>
      </c>
      <c r="Z1868" s="8">
        <v>207.35</v>
      </c>
      <c r="AA1868">
        <v>16479.07</v>
      </c>
      <c r="AB1868">
        <v>61988.72</v>
      </c>
      <c r="AC1868">
        <v>120384.21</v>
      </c>
      <c r="AD1868">
        <v>126298.87</v>
      </c>
      <c r="AE1868">
        <v>140519.46</v>
      </c>
      <c r="AF1868" s="38">
        <v>14718.57</v>
      </c>
      <c r="AG1868" s="38">
        <v>16479.07</v>
      </c>
    </row>
    <row r="1869" spans="2:33" x14ac:dyDescent="0.25">
      <c r="B1869" s="25">
        <v>40774</v>
      </c>
      <c r="C1869" s="3">
        <v>1865</v>
      </c>
      <c r="D1869" s="10">
        <v>24</v>
      </c>
      <c r="E1869" s="9">
        <v>22</v>
      </c>
      <c r="F1869" s="9">
        <v>2</v>
      </c>
      <c r="G1869" s="9" t="s">
        <v>334</v>
      </c>
      <c r="H1869" s="18">
        <v>0.1</v>
      </c>
      <c r="I1869">
        <v>9.7226570483499586E-7</v>
      </c>
      <c r="J1869" s="18">
        <v>43.05</v>
      </c>
      <c r="K1869" s="18">
        <v>37.9</v>
      </c>
      <c r="L1869" s="18">
        <v>1.1358839050131926</v>
      </c>
      <c r="M1869" s="18">
        <v>35.130000000000003</v>
      </c>
      <c r="N1869" s="18">
        <v>1123.53</v>
      </c>
      <c r="O1869" s="18">
        <v>-13.399999999999999</v>
      </c>
      <c r="P1869" s="18">
        <v>1.1647446457990116</v>
      </c>
      <c r="Q1869" s="8">
        <v>35.35</v>
      </c>
      <c r="R1869" s="8">
        <v>31.6</v>
      </c>
      <c r="S1869" s="8">
        <v>30.35</v>
      </c>
      <c r="T1869" s="8">
        <v>28.7</v>
      </c>
      <c r="U1869" s="8">
        <v>29.7</v>
      </c>
      <c r="V1869" s="8">
        <v>29.65</v>
      </c>
      <c r="W1869" s="8">
        <v>29.65</v>
      </c>
      <c r="X1869" s="38" t="s">
        <v>222</v>
      </c>
      <c r="Y1869" s="8">
        <v>215.00000000000003</v>
      </c>
      <c r="Z1869" s="8">
        <v>215.00000000000003</v>
      </c>
      <c r="AA1869">
        <v>17426.14</v>
      </c>
      <c r="AB1869">
        <v>64827.5</v>
      </c>
      <c r="AC1869">
        <v>125058.27</v>
      </c>
      <c r="AD1869">
        <v>130356.11</v>
      </c>
      <c r="AE1869">
        <v>144664.39000000001</v>
      </c>
      <c r="AF1869" s="38">
        <v>15564.44</v>
      </c>
      <c r="AG1869" s="38">
        <v>17426.14</v>
      </c>
    </row>
    <row r="1870" spans="2:33" x14ac:dyDescent="0.25">
      <c r="B1870" s="25">
        <v>40777</v>
      </c>
      <c r="C1870" s="3">
        <v>1866</v>
      </c>
      <c r="D1870" s="10">
        <v>24</v>
      </c>
      <c r="E1870" s="9">
        <v>21</v>
      </c>
      <c r="F1870" s="9">
        <v>3</v>
      </c>
      <c r="G1870" s="9" t="s">
        <v>334</v>
      </c>
      <c r="H1870" s="18">
        <v>0.1</v>
      </c>
      <c r="I1870">
        <v>2.9167999500145925E-6</v>
      </c>
      <c r="J1870" s="18">
        <v>42.44</v>
      </c>
      <c r="K1870" s="18">
        <v>38.26</v>
      </c>
      <c r="L1870" s="18">
        <v>1.1092524830109776</v>
      </c>
      <c r="M1870" s="18">
        <v>35.19</v>
      </c>
      <c r="N1870" s="18">
        <v>1123.82</v>
      </c>
      <c r="O1870" s="18">
        <v>-12.589999999999996</v>
      </c>
      <c r="P1870" s="18">
        <v>1.1758064516129034</v>
      </c>
      <c r="Q1870" s="8">
        <v>36.450000000000003</v>
      </c>
      <c r="R1870" s="8">
        <v>32.65</v>
      </c>
      <c r="S1870" s="8">
        <v>31</v>
      </c>
      <c r="T1870" s="8">
        <v>29.1</v>
      </c>
      <c r="U1870" s="8">
        <v>30.05</v>
      </c>
      <c r="V1870" s="8">
        <v>29.9</v>
      </c>
      <c r="W1870" s="8">
        <v>29.85</v>
      </c>
      <c r="X1870" s="38" t="s">
        <v>222</v>
      </c>
      <c r="Y1870" s="8">
        <v>219</v>
      </c>
      <c r="Z1870" s="8">
        <v>219</v>
      </c>
      <c r="AA1870">
        <v>17972.61</v>
      </c>
      <c r="AB1870">
        <v>66889.39</v>
      </c>
      <c r="AC1870">
        <v>127625.66</v>
      </c>
      <c r="AD1870">
        <v>132137.16</v>
      </c>
      <c r="AE1870">
        <v>146264.56</v>
      </c>
      <c r="AF1870" s="38">
        <v>16052.48</v>
      </c>
      <c r="AG1870" s="38">
        <v>17972.61</v>
      </c>
    </row>
    <row r="1871" spans="2:33" x14ac:dyDescent="0.25">
      <c r="B1871" s="25">
        <v>40778</v>
      </c>
      <c r="C1871" s="3">
        <v>1867</v>
      </c>
      <c r="D1871" s="10">
        <v>24</v>
      </c>
      <c r="E1871" s="9">
        <v>20</v>
      </c>
      <c r="F1871" s="9">
        <v>4</v>
      </c>
      <c r="G1871" s="9" t="s">
        <v>334</v>
      </c>
      <c r="H1871" s="18">
        <v>0.1</v>
      </c>
      <c r="I1871">
        <v>4.1667465300321282E-7</v>
      </c>
      <c r="J1871" s="18">
        <v>36.270000000000003</v>
      </c>
      <c r="K1871" s="18">
        <v>34.79</v>
      </c>
      <c r="L1871" s="18">
        <v>1.0425409600459903</v>
      </c>
      <c r="M1871" s="18">
        <v>33.21</v>
      </c>
      <c r="N1871" s="18">
        <v>1162.3499999999999</v>
      </c>
      <c r="O1871" s="18">
        <v>-6.4700000000000024</v>
      </c>
      <c r="P1871" s="18">
        <v>1.1209150326797384</v>
      </c>
      <c r="Q1871" s="8">
        <v>34.299999999999997</v>
      </c>
      <c r="R1871" s="8">
        <v>31.75</v>
      </c>
      <c r="S1871" s="8">
        <v>30.6</v>
      </c>
      <c r="T1871" s="8">
        <v>28.9</v>
      </c>
      <c r="U1871" s="8">
        <v>29.9</v>
      </c>
      <c r="V1871" s="8">
        <v>29.85</v>
      </c>
      <c r="W1871" s="8">
        <v>29.8</v>
      </c>
      <c r="X1871" s="38" t="s">
        <v>222</v>
      </c>
      <c r="Y1871" s="8">
        <v>215.10000000000002</v>
      </c>
      <c r="Z1871" s="8">
        <v>215.10000000000002</v>
      </c>
      <c r="AA1871">
        <v>16998.3</v>
      </c>
      <c r="AB1871">
        <v>65202.12</v>
      </c>
      <c r="AC1871">
        <v>126100.58</v>
      </c>
      <c r="AD1871">
        <v>131271.60999999999</v>
      </c>
      <c r="AE1871">
        <v>145649.54999999999</v>
      </c>
      <c r="AF1871" s="38">
        <v>15182.25</v>
      </c>
      <c r="AG1871" s="38">
        <v>16998.3</v>
      </c>
    </row>
    <row r="1872" spans="2:33" x14ac:dyDescent="0.25">
      <c r="B1872" s="25">
        <v>40779</v>
      </c>
      <c r="C1872" s="3">
        <v>1868</v>
      </c>
      <c r="D1872" s="10">
        <v>24</v>
      </c>
      <c r="E1872" s="9">
        <v>19</v>
      </c>
      <c r="F1872" s="9">
        <v>5</v>
      </c>
      <c r="G1872" s="9" t="s">
        <v>334</v>
      </c>
      <c r="H1872" s="18">
        <v>0.1</v>
      </c>
      <c r="I1872">
        <v>4.1667465300321282E-7</v>
      </c>
      <c r="J1872" s="18">
        <v>35.9</v>
      </c>
      <c r="K1872" s="18">
        <v>34.799999999999997</v>
      </c>
      <c r="L1872" s="18">
        <v>1.0316091954022988</v>
      </c>
      <c r="M1872" s="18">
        <v>33.35</v>
      </c>
      <c r="N1872" s="18">
        <v>1177.5999999999999</v>
      </c>
      <c r="O1872" s="18">
        <v>-5.5499999999999972</v>
      </c>
      <c r="P1872" s="18">
        <v>1.0964052287581698</v>
      </c>
      <c r="Q1872" s="8">
        <v>33.549999999999997</v>
      </c>
      <c r="R1872" s="8">
        <v>31.45</v>
      </c>
      <c r="S1872" s="8">
        <v>30.6</v>
      </c>
      <c r="T1872" s="8">
        <v>29.25</v>
      </c>
      <c r="U1872" s="8">
        <v>30.3</v>
      </c>
      <c r="V1872" s="8">
        <v>30.25</v>
      </c>
      <c r="W1872" s="8">
        <v>30.35</v>
      </c>
      <c r="X1872" s="38" t="s">
        <v>222</v>
      </c>
      <c r="Y1872" s="8">
        <v>215.75</v>
      </c>
      <c r="Z1872" s="8">
        <v>215.75</v>
      </c>
      <c r="AA1872">
        <v>16667.97</v>
      </c>
      <c r="AB1872">
        <v>64710.71</v>
      </c>
      <c r="AC1872">
        <v>126404.64</v>
      </c>
      <c r="AD1872">
        <v>132897.06</v>
      </c>
      <c r="AE1872">
        <v>147603.35</v>
      </c>
      <c r="AF1872" s="38">
        <v>14887.2</v>
      </c>
      <c r="AG1872" s="38">
        <v>16667.97</v>
      </c>
    </row>
    <row r="1873" spans="2:33" x14ac:dyDescent="0.25">
      <c r="B1873" s="25">
        <v>40780</v>
      </c>
      <c r="C1873" s="3">
        <v>1869</v>
      </c>
      <c r="D1873" s="10">
        <v>24</v>
      </c>
      <c r="E1873" s="9">
        <v>18</v>
      </c>
      <c r="F1873" s="9">
        <v>6</v>
      </c>
      <c r="G1873" s="9" t="s">
        <v>334</v>
      </c>
      <c r="H1873" s="18">
        <v>0.1</v>
      </c>
      <c r="I1873">
        <v>4.1667465300321282E-7</v>
      </c>
      <c r="J1873" s="18">
        <v>39.76</v>
      </c>
      <c r="K1873" s="18">
        <v>36.61</v>
      </c>
      <c r="L1873" s="18">
        <v>1.0860420650095601</v>
      </c>
      <c r="M1873" s="18">
        <v>34.67</v>
      </c>
      <c r="N1873" s="18">
        <v>1159.27</v>
      </c>
      <c r="O1873" s="18">
        <v>-8.8099999999999987</v>
      </c>
      <c r="P1873" s="18">
        <v>1.1300813008130082</v>
      </c>
      <c r="Q1873" s="8">
        <v>34.75</v>
      </c>
      <c r="R1873" s="8">
        <v>31.75</v>
      </c>
      <c r="S1873" s="8">
        <v>30.75</v>
      </c>
      <c r="T1873" s="8">
        <v>29.8</v>
      </c>
      <c r="U1873" s="8">
        <v>30.85</v>
      </c>
      <c r="V1873" s="8">
        <v>30.9</v>
      </c>
      <c r="W1873" s="8">
        <v>30.95</v>
      </c>
      <c r="X1873" s="38" t="s">
        <v>222</v>
      </c>
      <c r="Y1873" s="8">
        <v>219.75</v>
      </c>
      <c r="Z1873" s="8">
        <v>219.75</v>
      </c>
      <c r="AA1873">
        <v>17160.07</v>
      </c>
      <c r="AB1873">
        <v>65254.52</v>
      </c>
      <c r="AC1873">
        <v>127448.93</v>
      </c>
      <c r="AD1873">
        <v>135373.81</v>
      </c>
      <c r="AE1873">
        <v>150491.57</v>
      </c>
      <c r="AF1873" s="38">
        <v>15326.72</v>
      </c>
      <c r="AG1873" s="38">
        <v>17160.07</v>
      </c>
    </row>
    <row r="1874" spans="2:33" x14ac:dyDescent="0.25">
      <c r="B1874" s="25">
        <v>40781</v>
      </c>
      <c r="C1874" s="3">
        <v>1870</v>
      </c>
      <c r="D1874" s="10">
        <v>24</v>
      </c>
      <c r="E1874" s="9">
        <v>17</v>
      </c>
      <c r="F1874" s="9">
        <v>7</v>
      </c>
      <c r="G1874" s="9" t="s">
        <v>334</v>
      </c>
      <c r="H1874" s="18">
        <v>0.1</v>
      </c>
      <c r="I1874">
        <v>4.1667465300321282E-7</v>
      </c>
      <c r="J1874" s="18">
        <v>35.590000000000003</v>
      </c>
      <c r="K1874" s="18">
        <v>34.409999999999997</v>
      </c>
      <c r="L1874" s="18">
        <v>1.0342923568730022</v>
      </c>
      <c r="M1874" s="18">
        <v>33.25</v>
      </c>
      <c r="N1874" s="18">
        <v>1176.8</v>
      </c>
      <c r="O1874" s="18">
        <v>-4.8900000000000041</v>
      </c>
      <c r="P1874" s="18">
        <v>1.1258278145695364</v>
      </c>
      <c r="Q1874" s="8">
        <v>34</v>
      </c>
      <c r="R1874" s="8">
        <v>31</v>
      </c>
      <c r="S1874" s="8">
        <v>30.2</v>
      </c>
      <c r="T1874" s="8">
        <v>29.4</v>
      </c>
      <c r="U1874" s="8">
        <v>30.45</v>
      </c>
      <c r="V1874" s="8">
        <v>30.5</v>
      </c>
      <c r="W1874" s="8">
        <v>30.7</v>
      </c>
      <c r="X1874" s="38" t="s">
        <v>222</v>
      </c>
      <c r="Y1874" s="8">
        <v>216.24999999999997</v>
      </c>
      <c r="Z1874" s="8">
        <v>216.24999999999997</v>
      </c>
      <c r="AA1874">
        <v>16780.150000000001</v>
      </c>
      <c r="AB1874">
        <v>63819.81</v>
      </c>
      <c r="AC1874">
        <v>125331.66</v>
      </c>
      <c r="AD1874">
        <v>133575.25</v>
      </c>
      <c r="AE1874">
        <v>148597.91</v>
      </c>
      <c r="AF1874" s="38">
        <v>14987.38</v>
      </c>
      <c r="AG1874" s="38">
        <v>16780.150000000001</v>
      </c>
    </row>
    <row r="1875" spans="2:33" x14ac:dyDescent="0.25">
      <c r="B1875" s="25">
        <v>40784</v>
      </c>
      <c r="C1875" s="3">
        <v>1871</v>
      </c>
      <c r="D1875" s="10">
        <v>24</v>
      </c>
      <c r="E1875" s="9">
        <v>16</v>
      </c>
      <c r="F1875" s="9">
        <v>8</v>
      </c>
      <c r="G1875" s="9" t="s">
        <v>334</v>
      </c>
      <c r="H1875" s="18">
        <v>0.1</v>
      </c>
      <c r="I1875">
        <v>1.250024479704237E-6</v>
      </c>
      <c r="J1875" s="18">
        <v>32.28</v>
      </c>
      <c r="K1875" s="18">
        <v>31.98</v>
      </c>
      <c r="L1875" s="18">
        <v>1.0093808630393997</v>
      </c>
      <c r="M1875" s="18">
        <v>31.76</v>
      </c>
      <c r="N1875" s="18">
        <v>1210.08</v>
      </c>
      <c r="O1875" s="18">
        <v>-2.3300000000000018</v>
      </c>
      <c r="P1875" s="18">
        <v>1.0802047781569966</v>
      </c>
      <c r="Q1875" s="8">
        <v>31.65</v>
      </c>
      <c r="R1875" s="8">
        <v>29.7</v>
      </c>
      <c r="S1875" s="8">
        <v>29.3</v>
      </c>
      <c r="T1875" s="8">
        <v>28.4</v>
      </c>
      <c r="U1875" s="8">
        <v>29.55</v>
      </c>
      <c r="V1875" s="8">
        <v>29.7</v>
      </c>
      <c r="W1875" s="8">
        <v>29.95</v>
      </c>
      <c r="X1875" s="38" t="s">
        <v>222</v>
      </c>
      <c r="Y1875" s="8">
        <v>208.24999999999997</v>
      </c>
      <c r="Z1875" s="8">
        <v>208.24999999999997</v>
      </c>
      <c r="AA1875">
        <v>15763.19</v>
      </c>
      <c r="AB1875">
        <v>61397.23</v>
      </c>
      <c r="AC1875">
        <v>121423.93</v>
      </c>
      <c r="AD1875">
        <v>129235.16</v>
      </c>
      <c r="AE1875">
        <v>144315.03</v>
      </c>
      <c r="AF1875" s="38">
        <v>14079.05</v>
      </c>
      <c r="AG1875" s="38">
        <v>15763.19</v>
      </c>
    </row>
    <row r="1876" spans="2:33" x14ac:dyDescent="0.25">
      <c r="B1876" s="25">
        <v>40785</v>
      </c>
      <c r="C1876" s="3">
        <v>1872</v>
      </c>
      <c r="D1876" s="10">
        <v>24</v>
      </c>
      <c r="E1876" s="9">
        <v>15</v>
      </c>
      <c r="F1876" s="9">
        <v>9</v>
      </c>
      <c r="G1876" s="9" t="s">
        <v>334</v>
      </c>
      <c r="H1876" s="18">
        <v>0.1</v>
      </c>
      <c r="I1876">
        <v>4.1667465300321282E-7</v>
      </c>
      <c r="J1876" s="18">
        <v>32.89</v>
      </c>
      <c r="K1876" s="18">
        <v>32.47</v>
      </c>
      <c r="L1876" s="18">
        <v>1.0129350169387128</v>
      </c>
      <c r="M1876" s="18">
        <v>32.159999999999997</v>
      </c>
      <c r="N1876" s="18">
        <v>1212.92</v>
      </c>
      <c r="O1876" s="18">
        <v>-2.240000000000002</v>
      </c>
      <c r="P1876" s="18">
        <v>1.08153078202995</v>
      </c>
      <c r="Q1876" s="8">
        <v>32.5</v>
      </c>
      <c r="R1876" s="8">
        <v>30.55</v>
      </c>
      <c r="S1876" s="8">
        <v>30.05</v>
      </c>
      <c r="T1876" s="8">
        <v>29.15</v>
      </c>
      <c r="U1876" s="8">
        <v>30.35</v>
      </c>
      <c r="V1876" s="8">
        <v>30.5</v>
      </c>
      <c r="W1876" s="8">
        <v>30.65</v>
      </c>
      <c r="X1876" s="38" t="s">
        <v>222</v>
      </c>
      <c r="Y1876" s="8">
        <v>213.75</v>
      </c>
      <c r="Z1876" s="8">
        <v>213.75</v>
      </c>
      <c r="AA1876">
        <v>16196.55</v>
      </c>
      <c r="AB1876">
        <v>63085.42</v>
      </c>
      <c r="AC1876">
        <v>124568.32000000001</v>
      </c>
      <c r="AD1876">
        <v>132681.10999999999</v>
      </c>
      <c r="AE1876">
        <v>148128.19</v>
      </c>
      <c r="AF1876" s="38">
        <v>14466.1</v>
      </c>
      <c r="AG1876" s="38">
        <v>16196.55</v>
      </c>
    </row>
    <row r="1877" spans="2:33" x14ac:dyDescent="0.25">
      <c r="B1877" s="25">
        <v>40786</v>
      </c>
      <c r="C1877" s="3">
        <v>1873</v>
      </c>
      <c r="D1877" s="10">
        <v>24</v>
      </c>
      <c r="E1877" s="9">
        <v>14</v>
      </c>
      <c r="F1877" s="9">
        <v>10</v>
      </c>
      <c r="G1877" s="9" t="s">
        <v>334</v>
      </c>
      <c r="H1877" s="18">
        <v>0.1</v>
      </c>
      <c r="I1877">
        <v>4.1667465300321282E-7</v>
      </c>
      <c r="J1877" s="18">
        <v>31.62</v>
      </c>
      <c r="K1877" s="18">
        <v>31.67</v>
      </c>
      <c r="L1877" s="18">
        <v>0.99842121881907164</v>
      </c>
      <c r="M1877" s="18">
        <v>31.59</v>
      </c>
      <c r="N1877" s="18">
        <v>1218.8900000000001</v>
      </c>
      <c r="O1877" s="18">
        <v>-1.5700000000000003</v>
      </c>
      <c r="P1877" s="18">
        <v>1.0674536256323777</v>
      </c>
      <c r="Q1877" s="8">
        <v>31.65</v>
      </c>
      <c r="R1877" s="8">
        <v>30.2</v>
      </c>
      <c r="S1877" s="8">
        <v>29.65</v>
      </c>
      <c r="T1877" s="8">
        <v>28.4</v>
      </c>
      <c r="U1877" s="8">
        <v>29.7</v>
      </c>
      <c r="V1877" s="8">
        <v>29.85</v>
      </c>
      <c r="W1877" s="8">
        <v>30.05</v>
      </c>
      <c r="X1877" s="38" t="s">
        <v>222</v>
      </c>
      <c r="Y1877" s="8">
        <v>209.5</v>
      </c>
      <c r="Z1877" s="8">
        <v>209.5</v>
      </c>
      <c r="AA1877">
        <v>15868.58</v>
      </c>
      <c r="AB1877">
        <v>62314.42</v>
      </c>
      <c r="AC1877">
        <v>122277.1</v>
      </c>
      <c r="AD1877">
        <v>129511.44</v>
      </c>
      <c r="AE1877">
        <v>144879.65</v>
      </c>
      <c r="AF1877" s="38">
        <v>14173.16</v>
      </c>
      <c r="AG1877" s="38">
        <v>15868.58</v>
      </c>
    </row>
    <row r="1878" spans="2:33" x14ac:dyDescent="0.25">
      <c r="B1878" s="25">
        <v>40787</v>
      </c>
      <c r="C1878" s="3">
        <v>1874</v>
      </c>
      <c r="D1878" s="10">
        <v>24</v>
      </c>
      <c r="E1878" s="9">
        <v>13</v>
      </c>
      <c r="F1878" s="9">
        <v>11</v>
      </c>
      <c r="G1878" s="9" t="s">
        <v>334</v>
      </c>
      <c r="H1878" s="18">
        <v>0.1</v>
      </c>
      <c r="I1878">
        <v>4.1667465300321282E-7</v>
      </c>
      <c r="J1878" s="18">
        <v>31.82</v>
      </c>
      <c r="K1878" s="18">
        <v>31.99</v>
      </c>
      <c r="L1878" s="18">
        <v>0.99468583932478905</v>
      </c>
      <c r="M1878" s="18">
        <v>31.88</v>
      </c>
      <c r="N1878" s="18">
        <v>1204.42</v>
      </c>
      <c r="O1878" s="18">
        <v>-1.5199999999999996</v>
      </c>
      <c r="P1878" s="18">
        <v>1.0734557595993321</v>
      </c>
      <c r="Q1878" s="8">
        <v>32.15</v>
      </c>
      <c r="R1878" s="8">
        <v>30.7</v>
      </c>
      <c r="S1878" s="8">
        <v>29.95</v>
      </c>
      <c r="T1878" s="8">
        <v>28.65</v>
      </c>
      <c r="U1878" s="8">
        <v>29.95</v>
      </c>
      <c r="V1878" s="8">
        <v>30.05</v>
      </c>
      <c r="W1878" s="8">
        <v>30.3</v>
      </c>
      <c r="X1878" s="38" t="s">
        <v>222</v>
      </c>
      <c r="Y1878" s="8">
        <v>211.75</v>
      </c>
      <c r="Z1878" s="8">
        <v>211.75</v>
      </c>
      <c r="AA1878">
        <v>16124.65</v>
      </c>
      <c r="AB1878">
        <v>63164.09</v>
      </c>
      <c r="AC1878">
        <v>123442.36</v>
      </c>
      <c r="AD1878">
        <v>130628.13</v>
      </c>
      <c r="AE1878">
        <v>146022.99</v>
      </c>
      <c r="AF1878" s="38">
        <v>14401.87</v>
      </c>
      <c r="AG1878" s="38">
        <v>16124.65</v>
      </c>
    </row>
    <row r="1879" spans="2:33" x14ac:dyDescent="0.25">
      <c r="B1879" s="25">
        <v>40788</v>
      </c>
      <c r="C1879" s="3">
        <v>1875</v>
      </c>
      <c r="D1879" s="10">
        <v>24</v>
      </c>
      <c r="E1879" s="9">
        <v>12</v>
      </c>
      <c r="F1879" s="9">
        <v>12</v>
      </c>
      <c r="G1879" s="9" t="s">
        <v>334</v>
      </c>
      <c r="H1879" s="18">
        <v>0.1</v>
      </c>
      <c r="I1879">
        <v>4.1667465300321282E-7</v>
      </c>
      <c r="J1879" s="18">
        <v>33.92</v>
      </c>
      <c r="K1879" s="18">
        <v>33.79</v>
      </c>
      <c r="L1879" s="18">
        <v>1.003847292098254</v>
      </c>
      <c r="M1879" s="18">
        <v>32.99</v>
      </c>
      <c r="N1879" s="18">
        <v>1173.97</v>
      </c>
      <c r="O1879" s="18">
        <v>-3.2200000000000024</v>
      </c>
      <c r="P1879" s="18">
        <v>1.1219512195121952</v>
      </c>
      <c r="Q1879" s="8">
        <v>34.5</v>
      </c>
      <c r="R1879" s="8">
        <v>32.049999999999997</v>
      </c>
      <c r="S1879" s="8">
        <v>30.75</v>
      </c>
      <c r="T1879" s="8">
        <v>29.25</v>
      </c>
      <c r="U1879" s="8">
        <v>30.4</v>
      </c>
      <c r="V1879" s="8">
        <v>30.5</v>
      </c>
      <c r="W1879" s="8">
        <v>30.7</v>
      </c>
      <c r="X1879" s="38" t="s">
        <v>222</v>
      </c>
      <c r="Y1879" s="8">
        <v>218.14999999999998</v>
      </c>
      <c r="Z1879" s="8">
        <v>218.14999999999998</v>
      </c>
      <c r="AA1879">
        <v>17073.919999999998</v>
      </c>
      <c r="AB1879">
        <v>65403.24</v>
      </c>
      <c r="AC1879">
        <v>126391.55</v>
      </c>
      <c r="AD1879">
        <v>132968.79</v>
      </c>
      <c r="AE1879">
        <v>148307.85</v>
      </c>
      <c r="AF1879" s="38">
        <v>15249.71</v>
      </c>
      <c r="AG1879" s="38">
        <v>17073.919999999998</v>
      </c>
    </row>
    <row r="1880" spans="2:33" x14ac:dyDescent="0.25">
      <c r="B1880" s="25">
        <v>40792</v>
      </c>
      <c r="C1880" s="3">
        <v>1876</v>
      </c>
      <c r="D1880" s="10">
        <v>24</v>
      </c>
      <c r="E1880" s="9">
        <v>11</v>
      </c>
      <c r="F1880" s="9">
        <v>13</v>
      </c>
      <c r="G1880" s="9" t="s">
        <v>334</v>
      </c>
      <c r="H1880" s="18">
        <v>0.1</v>
      </c>
      <c r="I1880">
        <v>1.666699653624093E-6</v>
      </c>
      <c r="J1880" s="18">
        <v>37</v>
      </c>
      <c r="K1880" s="18">
        <v>35.380000000000003</v>
      </c>
      <c r="L1880" s="18">
        <v>1.0457885811192764</v>
      </c>
      <c r="M1880" s="18">
        <v>34.229999999999997</v>
      </c>
      <c r="N1880" s="18">
        <v>1165.24</v>
      </c>
      <c r="O1880" s="18">
        <v>-5.8000000000000007</v>
      </c>
      <c r="P1880" s="18">
        <v>1.1367249602543721</v>
      </c>
      <c r="Q1880" s="8">
        <v>35.75</v>
      </c>
      <c r="R1880" s="8">
        <v>32.85</v>
      </c>
      <c r="S1880" s="8">
        <v>31.45</v>
      </c>
      <c r="T1880" s="8">
        <v>29.85</v>
      </c>
      <c r="U1880" s="8">
        <v>31</v>
      </c>
      <c r="V1880" s="8">
        <v>31</v>
      </c>
      <c r="W1880" s="8">
        <v>31.2</v>
      </c>
      <c r="X1880" s="38" t="s">
        <v>222</v>
      </c>
      <c r="Y1880" s="8">
        <v>223.1</v>
      </c>
      <c r="Z1880" s="8">
        <v>223.1</v>
      </c>
      <c r="AA1880">
        <v>17591.86</v>
      </c>
      <c r="AB1880">
        <v>66959.53</v>
      </c>
      <c r="AC1880">
        <v>129118.37</v>
      </c>
      <c r="AD1880">
        <v>135639.70000000001</v>
      </c>
      <c r="AE1880">
        <v>150992.31</v>
      </c>
      <c r="AF1880" s="38">
        <v>15712.29</v>
      </c>
      <c r="AG1880" s="38">
        <v>17591.86</v>
      </c>
    </row>
    <row r="1881" spans="2:33" x14ac:dyDescent="0.25">
      <c r="B1881" s="25">
        <v>40793</v>
      </c>
      <c r="C1881" s="3">
        <v>1877</v>
      </c>
      <c r="D1881" s="10">
        <v>24</v>
      </c>
      <c r="E1881" s="9">
        <v>10</v>
      </c>
      <c r="F1881" s="9">
        <v>14</v>
      </c>
      <c r="G1881" s="9" t="s">
        <v>334</v>
      </c>
      <c r="H1881" s="18">
        <v>0.1</v>
      </c>
      <c r="I1881">
        <v>8.3336527945121475E-7</v>
      </c>
      <c r="J1881" s="18">
        <v>33.380000000000003</v>
      </c>
      <c r="K1881" s="18">
        <v>32.96</v>
      </c>
      <c r="L1881" s="18">
        <v>1.012742718446602</v>
      </c>
      <c r="M1881" s="18">
        <v>32.14</v>
      </c>
      <c r="N1881" s="18">
        <v>1198.6199999999999</v>
      </c>
      <c r="O1881" s="18">
        <v>-2.980000000000004</v>
      </c>
      <c r="P1881" s="18">
        <v>1.1018062397372741</v>
      </c>
      <c r="Q1881" s="8">
        <v>33.549999999999997</v>
      </c>
      <c r="R1881" s="8">
        <v>31.4</v>
      </c>
      <c r="S1881" s="8">
        <v>30.45</v>
      </c>
      <c r="T1881" s="8">
        <v>29.1</v>
      </c>
      <c r="U1881" s="8">
        <v>30.25</v>
      </c>
      <c r="V1881" s="8">
        <v>30.3</v>
      </c>
      <c r="W1881" s="8">
        <v>30.4</v>
      </c>
      <c r="X1881" s="38" t="s">
        <v>222</v>
      </c>
      <c r="Y1881" s="8">
        <v>215.45000000000002</v>
      </c>
      <c r="Z1881" s="8">
        <v>215.45000000000002</v>
      </c>
      <c r="AA1881">
        <v>16681.509999999998</v>
      </c>
      <c r="AB1881">
        <v>64477.35</v>
      </c>
      <c r="AC1881">
        <v>125504.43</v>
      </c>
      <c r="AD1881">
        <v>132306.69</v>
      </c>
      <c r="AE1881">
        <v>147359.06</v>
      </c>
      <c r="AF1881" s="38">
        <v>14899.19</v>
      </c>
      <c r="AG1881" s="38">
        <v>16681.509999999998</v>
      </c>
    </row>
    <row r="1882" spans="2:33" x14ac:dyDescent="0.25">
      <c r="B1882" s="25">
        <v>40794</v>
      </c>
      <c r="C1882" s="3">
        <v>1878</v>
      </c>
      <c r="D1882" s="10">
        <v>24</v>
      </c>
      <c r="E1882" s="9">
        <v>9</v>
      </c>
      <c r="F1882" s="9">
        <v>15</v>
      </c>
      <c r="G1882" s="9" t="s">
        <v>334</v>
      </c>
      <c r="H1882" s="18">
        <v>0.1</v>
      </c>
      <c r="I1882">
        <v>8.3336527945121475E-7</v>
      </c>
      <c r="J1882" s="18">
        <v>34.32</v>
      </c>
      <c r="K1882" s="18">
        <v>33.71</v>
      </c>
      <c r="L1882" s="18">
        <v>1.0180955206170275</v>
      </c>
      <c r="M1882" s="18">
        <v>33.14</v>
      </c>
      <c r="N1882" s="18">
        <v>1185.9000000000001</v>
      </c>
      <c r="O1882" s="18">
        <v>-3.5199999999999996</v>
      </c>
      <c r="P1882" s="18">
        <v>1.1197411003236246</v>
      </c>
      <c r="Q1882" s="8">
        <v>34.6</v>
      </c>
      <c r="R1882" s="8">
        <v>32.15</v>
      </c>
      <c r="S1882" s="8">
        <v>30.9</v>
      </c>
      <c r="T1882" s="8">
        <v>29.4</v>
      </c>
      <c r="U1882" s="8">
        <v>30.7</v>
      </c>
      <c r="V1882" s="8">
        <v>30.75</v>
      </c>
      <c r="W1882" s="8">
        <v>30.8</v>
      </c>
      <c r="X1882" s="38" t="s">
        <v>222</v>
      </c>
      <c r="Y1882" s="8">
        <v>219.3</v>
      </c>
      <c r="Z1882" s="8">
        <v>219.3</v>
      </c>
      <c r="AA1882">
        <v>17128.259999999998</v>
      </c>
      <c r="AB1882">
        <v>65654.710000000006</v>
      </c>
      <c r="AC1882">
        <v>127014.72</v>
      </c>
      <c r="AD1882">
        <v>134053.88</v>
      </c>
      <c r="AE1882">
        <v>149415.73000000001</v>
      </c>
      <c r="AF1882" s="38">
        <v>15298.2</v>
      </c>
      <c r="AG1882" s="38">
        <v>17128.259999999998</v>
      </c>
    </row>
    <row r="1883" spans="2:33" x14ac:dyDescent="0.25">
      <c r="B1883" s="25">
        <v>40795</v>
      </c>
      <c r="C1883" s="3">
        <v>1879</v>
      </c>
      <c r="D1883" s="10">
        <v>24</v>
      </c>
      <c r="E1883" s="9">
        <v>8</v>
      </c>
      <c r="F1883" s="9">
        <v>-8</v>
      </c>
      <c r="G1883" s="9" t="s">
        <v>334</v>
      </c>
      <c r="H1883" s="18">
        <v>0.1</v>
      </c>
      <c r="I1883">
        <v>8.3336527945121475E-7</v>
      </c>
      <c r="J1883" s="18">
        <v>38.520000000000003</v>
      </c>
      <c r="K1883" s="18">
        <v>36.64</v>
      </c>
      <c r="L1883" s="18">
        <v>1.0513100436681224</v>
      </c>
      <c r="M1883" s="18">
        <v>35.32</v>
      </c>
      <c r="N1883" s="18">
        <v>1154.23</v>
      </c>
      <c r="O1883" s="18">
        <v>-6.6200000000000045</v>
      </c>
      <c r="P1883" s="18">
        <v>1.1735159817351597</v>
      </c>
      <c r="Q1883" s="8">
        <v>38.549999999999997</v>
      </c>
      <c r="R1883" s="8">
        <v>34.549999999999997</v>
      </c>
      <c r="S1883" s="8">
        <v>32.85</v>
      </c>
      <c r="T1883" s="8">
        <v>30.8</v>
      </c>
      <c r="U1883" s="8">
        <v>31.85</v>
      </c>
      <c r="V1883" s="8">
        <v>31.75</v>
      </c>
      <c r="W1883" s="8">
        <v>31.9</v>
      </c>
      <c r="X1883" s="38" t="s">
        <v>222</v>
      </c>
      <c r="Y1883" s="8">
        <v>232.25</v>
      </c>
      <c r="Z1883" s="8">
        <v>232.25</v>
      </c>
      <c r="AA1883">
        <v>18643.669999999998</v>
      </c>
      <c r="AB1883">
        <v>70057.37</v>
      </c>
      <c r="AC1883">
        <v>133740.79999999999</v>
      </c>
      <c r="AD1883">
        <v>139516.54</v>
      </c>
      <c r="AE1883">
        <v>154869.38</v>
      </c>
      <c r="AF1883" s="38">
        <v>16651.68</v>
      </c>
      <c r="AG1883" s="38">
        <v>18643.669999999998</v>
      </c>
    </row>
    <row r="1884" spans="2:33" x14ac:dyDescent="0.25">
      <c r="B1884" s="25">
        <v>40798</v>
      </c>
      <c r="C1884" s="3">
        <v>1880</v>
      </c>
      <c r="D1884" s="10">
        <v>24</v>
      </c>
      <c r="E1884" s="9">
        <v>7</v>
      </c>
      <c r="F1884" s="9">
        <v>-7</v>
      </c>
      <c r="G1884" s="9" t="s">
        <v>334</v>
      </c>
      <c r="H1884" s="18">
        <v>0.1</v>
      </c>
      <c r="I1884">
        <v>2.5000979217981723E-6</v>
      </c>
      <c r="J1884" s="18">
        <v>38.590000000000003</v>
      </c>
      <c r="K1884" s="18">
        <v>37.06</v>
      </c>
      <c r="L1884" s="18">
        <v>1.0412844036697249</v>
      </c>
      <c r="M1884" s="18">
        <v>35.770000000000003</v>
      </c>
      <c r="N1884" s="18">
        <v>1162.27</v>
      </c>
      <c r="O1884" s="18">
        <v>-6.4400000000000048</v>
      </c>
      <c r="P1884" s="18">
        <v>1.1518796992481202</v>
      </c>
      <c r="Q1884" s="8">
        <v>38.299999999999997</v>
      </c>
      <c r="R1884" s="8">
        <v>35.049999999999997</v>
      </c>
      <c r="S1884" s="8">
        <v>33.25</v>
      </c>
      <c r="T1884" s="8">
        <v>31.15</v>
      </c>
      <c r="U1884" s="8">
        <v>32.25</v>
      </c>
      <c r="V1884" s="8">
        <v>32.15</v>
      </c>
      <c r="W1884" s="8">
        <v>32.15</v>
      </c>
      <c r="X1884" s="38" t="s">
        <v>222</v>
      </c>
      <c r="Y1884" s="8">
        <v>234.3</v>
      </c>
      <c r="Z1884" s="8">
        <v>234.3</v>
      </c>
      <c r="AA1884">
        <v>18790.53</v>
      </c>
      <c r="AB1884">
        <v>70959.199999999997</v>
      </c>
      <c r="AC1884">
        <v>135294.09</v>
      </c>
      <c r="AD1884">
        <v>141221.57</v>
      </c>
      <c r="AE1884">
        <v>156625.72</v>
      </c>
      <c r="AF1884" s="38">
        <v>16782.8</v>
      </c>
      <c r="AG1884" s="38">
        <v>18790.53</v>
      </c>
    </row>
    <row r="1885" spans="2:33" x14ac:dyDescent="0.25">
      <c r="B1885" s="25">
        <v>40799</v>
      </c>
      <c r="C1885" s="3">
        <v>1881</v>
      </c>
      <c r="D1885" s="10">
        <v>24</v>
      </c>
      <c r="E1885" s="9">
        <v>6</v>
      </c>
      <c r="F1885" s="9">
        <v>-6</v>
      </c>
      <c r="G1885" s="9" t="s">
        <v>334</v>
      </c>
      <c r="H1885" s="18">
        <v>0.1</v>
      </c>
      <c r="I1885">
        <v>2.7778132727362959E-7</v>
      </c>
      <c r="J1885" s="18">
        <v>36.909999999999997</v>
      </c>
      <c r="K1885" s="18">
        <v>36.06</v>
      </c>
      <c r="L1885" s="18">
        <v>1.02357182473655</v>
      </c>
      <c r="M1885" s="18">
        <v>35.32</v>
      </c>
      <c r="N1885" s="18">
        <v>1172.8699999999999</v>
      </c>
      <c r="O1885" s="18">
        <v>-4.759999999999998</v>
      </c>
      <c r="P1885" s="18">
        <v>1.1349325337331335</v>
      </c>
      <c r="Q1885" s="8">
        <v>37.85</v>
      </c>
      <c r="R1885" s="8">
        <v>35.15</v>
      </c>
      <c r="S1885" s="8">
        <v>33.35</v>
      </c>
      <c r="T1885" s="8">
        <v>31.25</v>
      </c>
      <c r="U1885" s="8">
        <v>32.200000000000003</v>
      </c>
      <c r="V1885" s="8">
        <v>32.1</v>
      </c>
      <c r="W1885" s="8">
        <v>32.15</v>
      </c>
      <c r="X1885" s="38" t="s">
        <v>222</v>
      </c>
      <c r="Y1885" s="8">
        <v>234.05</v>
      </c>
      <c r="Z1885" s="8">
        <v>234.05</v>
      </c>
      <c r="AA1885">
        <v>18770.89</v>
      </c>
      <c r="AB1885">
        <v>71169.78</v>
      </c>
      <c r="AC1885">
        <v>135721.26</v>
      </c>
      <c r="AD1885">
        <v>141166.39999999999</v>
      </c>
      <c r="AE1885">
        <v>156503.78</v>
      </c>
      <c r="AF1885" s="38">
        <v>16765.25</v>
      </c>
      <c r="AG1885" s="38">
        <v>18770.89</v>
      </c>
    </row>
    <row r="1886" spans="2:33" x14ac:dyDescent="0.25">
      <c r="B1886" s="25">
        <v>40800</v>
      </c>
      <c r="C1886" s="3">
        <v>1882</v>
      </c>
      <c r="D1886" s="10">
        <v>24</v>
      </c>
      <c r="E1886" s="9">
        <v>5</v>
      </c>
      <c r="F1886" s="9">
        <v>-5</v>
      </c>
      <c r="G1886" s="9" t="s">
        <v>334</v>
      </c>
      <c r="H1886" s="18">
        <v>0.1</v>
      </c>
      <c r="I1886">
        <v>2.7778132727362959E-7</v>
      </c>
      <c r="J1886" s="18">
        <v>34.6</v>
      </c>
      <c r="K1886" s="18">
        <v>34.96</v>
      </c>
      <c r="L1886" s="18">
        <v>0.98970251716247137</v>
      </c>
      <c r="M1886" s="18">
        <v>34.020000000000003</v>
      </c>
      <c r="N1886" s="18">
        <v>1188.68</v>
      </c>
      <c r="O1886" s="18">
        <v>-2.9000000000000021</v>
      </c>
      <c r="P1886" s="18">
        <v>1.0916030534351144</v>
      </c>
      <c r="Q1886" s="8">
        <v>35.75</v>
      </c>
      <c r="R1886" s="8">
        <v>34.1</v>
      </c>
      <c r="S1886" s="8">
        <v>32.75</v>
      </c>
      <c r="T1886" s="8">
        <v>30.7</v>
      </c>
      <c r="U1886" s="8">
        <v>31.75</v>
      </c>
      <c r="V1886" s="8">
        <v>31.65</v>
      </c>
      <c r="W1886" s="8">
        <v>31.7</v>
      </c>
      <c r="X1886" s="38" t="s">
        <v>222</v>
      </c>
      <c r="Y1886" s="8">
        <v>228.39999999999998</v>
      </c>
      <c r="Z1886" s="8">
        <v>228.39999999999998</v>
      </c>
      <c r="AA1886">
        <v>18104.03</v>
      </c>
      <c r="AB1886">
        <v>69705.78</v>
      </c>
      <c r="AC1886">
        <v>133320.97</v>
      </c>
      <c r="AD1886">
        <v>139089.51999999999</v>
      </c>
      <c r="AE1886">
        <v>154275.12</v>
      </c>
      <c r="AF1886" s="38">
        <v>16169.63</v>
      </c>
      <c r="AG1886" s="38">
        <v>18104.03</v>
      </c>
    </row>
    <row r="1887" spans="2:33" x14ac:dyDescent="0.25">
      <c r="B1887" s="25">
        <v>40801</v>
      </c>
      <c r="C1887" s="3">
        <v>1883</v>
      </c>
      <c r="D1887" s="10">
        <v>24</v>
      </c>
      <c r="E1887" s="9">
        <v>4</v>
      </c>
      <c r="F1887" s="9">
        <v>-4</v>
      </c>
      <c r="G1887" s="9" t="s">
        <v>334</v>
      </c>
      <c r="H1887" s="18">
        <v>0.1</v>
      </c>
      <c r="I1887">
        <v>2.7778132727362959E-7</v>
      </c>
      <c r="J1887" s="18">
        <v>31.97</v>
      </c>
      <c r="K1887" s="18">
        <v>33.520000000000003</v>
      </c>
      <c r="L1887" s="18">
        <v>0.95375894988066812</v>
      </c>
      <c r="M1887" s="18">
        <v>33.44</v>
      </c>
      <c r="N1887" s="18">
        <v>1209.1099999999999</v>
      </c>
      <c r="O1887" s="18">
        <v>-0.82000000000000028</v>
      </c>
      <c r="P1887" s="18">
        <v>1.0473186119873819</v>
      </c>
      <c r="Q1887" s="8">
        <v>33.200000000000003</v>
      </c>
      <c r="R1887" s="8">
        <v>32.549999999999997</v>
      </c>
      <c r="S1887" s="8">
        <v>31.7</v>
      </c>
      <c r="T1887" s="8">
        <v>29.9</v>
      </c>
      <c r="U1887" s="8">
        <v>31</v>
      </c>
      <c r="V1887" s="8">
        <v>31.05</v>
      </c>
      <c r="W1887" s="8">
        <v>31.15</v>
      </c>
      <c r="X1887" s="38" t="s">
        <v>222</v>
      </c>
      <c r="Y1887" s="8">
        <v>220.55</v>
      </c>
      <c r="Z1887" s="8">
        <v>220.55</v>
      </c>
      <c r="AA1887">
        <v>17199.93</v>
      </c>
      <c r="AB1887">
        <v>67310.05</v>
      </c>
      <c r="AC1887">
        <v>129706.13</v>
      </c>
      <c r="AD1887">
        <v>135749.06</v>
      </c>
      <c r="AE1887">
        <v>151119.78</v>
      </c>
      <c r="AF1887" s="38">
        <v>15362.13</v>
      </c>
      <c r="AG1887" s="38">
        <v>17199.93</v>
      </c>
    </row>
    <row r="1888" spans="2:33" x14ac:dyDescent="0.25">
      <c r="B1888" s="25">
        <v>40802</v>
      </c>
      <c r="C1888" s="3">
        <v>1884</v>
      </c>
      <c r="D1888" s="10">
        <v>24</v>
      </c>
      <c r="E1888" s="9">
        <v>3</v>
      </c>
      <c r="F1888" s="9">
        <v>-3</v>
      </c>
      <c r="G1888" s="9" t="s">
        <v>334</v>
      </c>
      <c r="H1888" s="18">
        <v>0.1</v>
      </c>
      <c r="I1888">
        <v>2.7778132727362959E-7</v>
      </c>
      <c r="J1888" s="18">
        <v>30.98</v>
      </c>
      <c r="K1888" s="18">
        <v>32.950000000000003</v>
      </c>
      <c r="L1888" s="18">
        <v>0.94021244309559937</v>
      </c>
      <c r="M1888" s="18">
        <v>33.020000000000003</v>
      </c>
      <c r="N1888" s="18">
        <v>1216.01</v>
      </c>
      <c r="O1888" s="18">
        <v>7.0000000000000284E-2</v>
      </c>
      <c r="P1888" s="18">
        <v>1.0255999999999998</v>
      </c>
      <c r="Q1888" s="8">
        <v>32.049999999999997</v>
      </c>
      <c r="R1888" s="8">
        <v>31.85</v>
      </c>
      <c r="S1888" s="8">
        <v>31.25</v>
      </c>
      <c r="T1888" s="8">
        <v>29.7</v>
      </c>
      <c r="U1888" s="8">
        <v>30.8</v>
      </c>
      <c r="V1888" s="8">
        <v>30.9</v>
      </c>
      <c r="W1888" s="8">
        <v>31.05</v>
      </c>
      <c r="X1888" s="38" t="s">
        <v>222</v>
      </c>
      <c r="Y1888" s="8">
        <v>217.60000000000002</v>
      </c>
      <c r="Z1888" s="8">
        <v>217.60000000000002</v>
      </c>
      <c r="AA1888">
        <v>16801.32</v>
      </c>
      <c r="AB1888">
        <v>66291.62</v>
      </c>
      <c r="AC1888">
        <v>128710.5</v>
      </c>
      <c r="AD1888">
        <v>134869.4</v>
      </c>
      <c r="AE1888">
        <v>150368.64000000001</v>
      </c>
      <c r="AF1888" s="38">
        <v>15006.1</v>
      </c>
      <c r="AG1888" s="38">
        <v>16801.32</v>
      </c>
    </row>
    <row r="1889" spans="2:33" x14ac:dyDescent="0.25">
      <c r="B1889" s="25">
        <v>40805</v>
      </c>
      <c r="C1889" s="3">
        <v>1885</v>
      </c>
      <c r="D1889" s="10">
        <v>24</v>
      </c>
      <c r="E1889" s="9">
        <v>2</v>
      </c>
      <c r="F1889" s="9">
        <v>-2</v>
      </c>
      <c r="G1889" s="9" t="s">
        <v>334</v>
      </c>
      <c r="H1889" s="18">
        <v>0.1</v>
      </c>
      <c r="I1889">
        <v>8.3334421319136709E-7</v>
      </c>
      <c r="J1889" s="18">
        <v>32.729999999999997</v>
      </c>
      <c r="K1889" s="18">
        <v>33.81</v>
      </c>
      <c r="L1889" s="18">
        <v>0.96805678793256422</v>
      </c>
      <c r="M1889" s="18">
        <v>33.78</v>
      </c>
      <c r="N1889" s="18">
        <v>1204.0899999999999</v>
      </c>
      <c r="O1889" s="18">
        <v>-1.1299999999999955</v>
      </c>
      <c r="P1889" s="18">
        <v>1.048211508553655</v>
      </c>
      <c r="Q1889" s="8">
        <v>33.700000000000003</v>
      </c>
      <c r="R1889" s="8">
        <v>33.1</v>
      </c>
      <c r="S1889" s="8">
        <v>32.15</v>
      </c>
      <c r="T1889" s="8">
        <v>30.4</v>
      </c>
      <c r="U1889" s="8">
        <v>31.45</v>
      </c>
      <c r="V1889" s="8">
        <v>31.5</v>
      </c>
      <c r="W1889" s="8">
        <v>31.6</v>
      </c>
      <c r="X1889" s="38" t="s">
        <v>222</v>
      </c>
      <c r="Y1889" s="8">
        <v>223.9</v>
      </c>
      <c r="Z1889" s="8">
        <v>223.9</v>
      </c>
      <c r="AA1889">
        <v>17477.96</v>
      </c>
      <c r="AB1889">
        <v>68259.600000000006</v>
      </c>
      <c r="AC1889">
        <v>131802.97</v>
      </c>
      <c r="AD1889">
        <v>137742.57999999999</v>
      </c>
      <c r="AE1889">
        <v>153310.79999999999</v>
      </c>
      <c r="AF1889" s="38">
        <v>15610.43</v>
      </c>
      <c r="AG1889" s="38">
        <v>17477.96</v>
      </c>
    </row>
    <row r="1890" spans="2:33" x14ac:dyDescent="0.25">
      <c r="B1890" s="25">
        <v>40806</v>
      </c>
      <c r="C1890" s="3">
        <v>1886</v>
      </c>
      <c r="D1890" s="10">
        <v>24</v>
      </c>
      <c r="E1890" s="9">
        <v>1</v>
      </c>
      <c r="F1890" s="9">
        <v>-1</v>
      </c>
      <c r="G1890" s="9" t="s">
        <v>334</v>
      </c>
      <c r="H1890" s="18">
        <v>0.1</v>
      </c>
      <c r="I1890">
        <v>2.7778132727362959E-7</v>
      </c>
      <c r="J1890" s="18">
        <v>32.86</v>
      </c>
      <c r="K1890" s="18">
        <v>33.619999999999997</v>
      </c>
      <c r="L1890" s="18">
        <v>0.97739440809042244</v>
      </c>
      <c r="M1890" s="18">
        <v>33.57</v>
      </c>
      <c r="N1890" s="18">
        <v>1202.0899999999999</v>
      </c>
      <c r="O1890" s="18">
        <v>-1.509999999999998</v>
      </c>
      <c r="P1890" s="18">
        <v>1.0518053375196232</v>
      </c>
      <c r="Q1890" s="8">
        <v>33.5</v>
      </c>
      <c r="R1890" s="8">
        <v>32.950000000000003</v>
      </c>
      <c r="S1890" s="8">
        <v>31.85</v>
      </c>
      <c r="T1890" s="8">
        <v>30.2</v>
      </c>
      <c r="U1890" s="8">
        <v>31.3</v>
      </c>
      <c r="V1890" s="8">
        <v>31.3</v>
      </c>
      <c r="W1890" s="8">
        <v>31.35</v>
      </c>
      <c r="X1890" s="38" t="s">
        <v>222</v>
      </c>
      <c r="Y1890" s="8">
        <v>222.45000000000002</v>
      </c>
      <c r="Z1890" s="8">
        <v>222.45000000000002</v>
      </c>
      <c r="AA1890">
        <v>17397.72</v>
      </c>
      <c r="AB1890">
        <v>67636.710000000006</v>
      </c>
      <c r="AC1890">
        <v>130919.93</v>
      </c>
      <c r="AD1890">
        <v>137075.60999999999</v>
      </c>
      <c r="AE1890">
        <v>152340.82</v>
      </c>
      <c r="AF1890" s="38">
        <v>15538.76</v>
      </c>
      <c r="AG1890" s="38">
        <v>17397.72</v>
      </c>
    </row>
    <row r="1891" spans="2:33" x14ac:dyDescent="0.25">
      <c r="B1891" s="25">
        <v>40807</v>
      </c>
      <c r="C1891" s="3">
        <v>1887</v>
      </c>
      <c r="D1891" s="10">
        <v>20</v>
      </c>
      <c r="E1891" s="9">
        <v>20</v>
      </c>
      <c r="F1891" s="9">
        <v>0</v>
      </c>
      <c r="G1891" s="9" t="s">
        <v>335</v>
      </c>
      <c r="H1891" s="18">
        <v>0.1</v>
      </c>
      <c r="I1891">
        <v>2.7778132727362959E-7</v>
      </c>
      <c r="J1891" s="18">
        <v>37.32</v>
      </c>
      <c r="K1891" s="18">
        <v>36.19</v>
      </c>
      <c r="L1891" s="18">
        <v>1.0312240950538825</v>
      </c>
      <c r="M1891" s="18">
        <v>35.630000000000003</v>
      </c>
      <c r="N1891" s="18">
        <v>1166.76</v>
      </c>
      <c r="O1891" s="18">
        <v>-5.0200000000000031</v>
      </c>
      <c r="P1891" s="18">
        <v>1.133122028526149</v>
      </c>
      <c r="Q1891" s="8">
        <v>35.75</v>
      </c>
      <c r="R1891" s="8">
        <v>33.75</v>
      </c>
      <c r="S1891" s="8">
        <v>31.55</v>
      </c>
      <c r="T1891" s="8">
        <v>32.299999999999997</v>
      </c>
      <c r="U1891" s="8">
        <v>32.200000000000003</v>
      </c>
      <c r="V1891" s="8">
        <v>32</v>
      </c>
      <c r="W1891" s="8">
        <v>32.299999999999997</v>
      </c>
      <c r="X1891" s="38" t="s">
        <v>222</v>
      </c>
      <c r="Y1891" s="8">
        <v>229.85000000000002</v>
      </c>
      <c r="Z1891" s="8">
        <v>229.85000000000002</v>
      </c>
      <c r="AA1891">
        <v>18876.14</v>
      </c>
      <c r="AB1891">
        <v>71671.570000000007</v>
      </c>
      <c r="AC1891">
        <v>136772.35</v>
      </c>
      <c r="AD1891">
        <v>141455.06</v>
      </c>
      <c r="AE1891">
        <v>156475.71</v>
      </c>
      <c r="AF1891" s="38">
        <v>16859.2</v>
      </c>
      <c r="AG1891" s="38">
        <v>18876.14</v>
      </c>
    </row>
    <row r="1892" spans="2:33" x14ac:dyDescent="0.25">
      <c r="B1892" s="25">
        <v>40808</v>
      </c>
      <c r="C1892" s="3">
        <v>1888</v>
      </c>
      <c r="D1892" s="10">
        <v>20</v>
      </c>
      <c r="E1892" s="9">
        <v>19</v>
      </c>
      <c r="F1892" s="9">
        <v>1</v>
      </c>
      <c r="G1892" s="9" t="s">
        <v>335</v>
      </c>
      <c r="H1892" s="18">
        <v>0.1</v>
      </c>
      <c r="I1892">
        <v>2.7778132727362959E-7</v>
      </c>
      <c r="J1892" s="18">
        <v>41.35</v>
      </c>
      <c r="K1892" s="18">
        <v>39.15</v>
      </c>
      <c r="L1892" s="18">
        <v>1.0561941251596425</v>
      </c>
      <c r="M1892" s="18">
        <v>37.61</v>
      </c>
      <c r="N1892" s="18">
        <v>1129.56</v>
      </c>
      <c r="O1892" s="18">
        <v>-8.0500000000000043</v>
      </c>
      <c r="P1892" s="18">
        <v>1.1628959276018098</v>
      </c>
      <c r="Q1892" s="8">
        <v>38.549999999999997</v>
      </c>
      <c r="R1892" s="8">
        <v>35.75</v>
      </c>
      <c r="S1892" s="8">
        <v>33.15</v>
      </c>
      <c r="T1892" s="8">
        <v>33.799999999999997</v>
      </c>
      <c r="U1892" s="8">
        <v>33.4</v>
      </c>
      <c r="V1892" s="8">
        <v>33.200000000000003</v>
      </c>
      <c r="W1892" s="8">
        <v>33.299999999999997</v>
      </c>
      <c r="X1892" s="38" t="s">
        <v>222</v>
      </c>
      <c r="Y1892" s="8">
        <v>241.15000000000003</v>
      </c>
      <c r="Z1892" s="8">
        <v>241.15000000000003</v>
      </c>
      <c r="AA1892">
        <v>20337.52</v>
      </c>
      <c r="AB1892">
        <v>75890.070000000007</v>
      </c>
      <c r="AC1892">
        <v>143678.66</v>
      </c>
      <c r="AD1892">
        <v>147959.54</v>
      </c>
      <c r="AE1892">
        <v>162759.1</v>
      </c>
      <c r="AF1892" s="38">
        <v>18164.43</v>
      </c>
      <c r="AG1892" s="38">
        <v>20337.52</v>
      </c>
    </row>
    <row r="1893" spans="2:33" x14ac:dyDescent="0.25">
      <c r="B1893" s="25">
        <v>40809</v>
      </c>
      <c r="C1893" s="3">
        <v>1889</v>
      </c>
      <c r="D1893" s="10">
        <v>20</v>
      </c>
      <c r="E1893" s="9">
        <v>18</v>
      </c>
      <c r="F1893" s="9">
        <v>2</v>
      </c>
      <c r="G1893" s="9" t="s">
        <v>335</v>
      </c>
      <c r="H1893" s="18">
        <v>0.1</v>
      </c>
      <c r="I1893">
        <v>2.7778132727362959E-7</v>
      </c>
      <c r="J1893" s="18">
        <v>41.25</v>
      </c>
      <c r="K1893" s="18">
        <v>39.549999999999997</v>
      </c>
      <c r="L1893" s="18">
        <v>1.042983565107459</v>
      </c>
      <c r="M1893" s="18">
        <v>37.92</v>
      </c>
      <c r="N1893" s="18">
        <v>1136.43</v>
      </c>
      <c r="O1893" s="18">
        <v>-7.8999999999999986</v>
      </c>
      <c r="P1893" s="18">
        <v>1.1759398496240603</v>
      </c>
      <c r="Q1893" s="8">
        <v>39.1</v>
      </c>
      <c r="R1893" s="8">
        <v>35.9</v>
      </c>
      <c r="S1893" s="8">
        <v>33.25</v>
      </c>
      <c r="T1893" s="8">
        <v>33.950000000000003</v>
      </c>
      <c r="U1893" s="8">
        <v>33.6</v>
      </c>
      <c r="V1893" s="8">
        <v>33.299999999999997</v>
      </c>
      <c r="W1893" s="8">
        <v>33.35</v>
      </c>
      <c r="X1893" s="38" t="s">
        <v>222</v>
      </c>
      <c r="Y1893" s="8">
        <v>242.44999999999996</v>
      </c>
      <c r="Z1893" s="8">
        <v>242.44999999999996</v>
      </c>
      <c r="AA1893">
        <v>20608.55</v>
      </c>
      <c r="AB1893">
        <v>76200.149999999994</v>
      </c>
      <c r="AC1893">
        <v>144132.9</v>
      </c>
      <c r="AD1893">
        <v>148638.9</v>
      </c>
      <c r="AE1893">
        <v>163472.79</v>
      </c>
      <c r="AF1893" s="38">
        <v>18406.5</v>
      </c>
      <c r="AG1893" s="38">
        <v>20608.55</v>
      </c>
    </row>
    <row r="1894" spans="2:33" x14ac:dyDescent="0.25">
      <c r="B1894" s="25">
        <v>40812</v>
      </c>
      <c r="C1894" s="3">
        <v>1890</v>
      </c>
      <c r="D1894" s="10">
        <v>20</v>
      </c>
      <c r="E1894" s="9">
        <v>17</v>
      </c>
      <c r="F1894" s="9">
        <v>3</v>
      </c>
      <c r="G1894" s="9" t="s">
        <v>335</v>
      </c>
      <c r="H1894" s="18">
        <v>0.1</v>
      </c>
      <c r="I1894">
        <v>8.3334421319136709E-7</v>
      </c>
      <c r="J1894" s="18">
        <v>39.020000000000003</v>
      </c>
      <c r="K1894" s="18">
        <v>38.03</v>
      </c>
      <c r="L1894" s="18">
        <v>1.026032079936892</v>
      </c>
      <c r="M1894" s="18">
        <v>37.08</v>
      </c>
      <c r="N1894" s="18">
        <v>1162.95</v>
      </c>
      <c r="O1894" s="18">
        <v>-6.220000000000006</v>
      </c>
      <c r="P1894" s="18">
        <v>1.15919629057187</v>
      </c>
      <c r="Q1894" s="8">
        <v>37.5</v>
      </c>
      <c r="R1894" s="8">
        <v>34.700000000000003</v>
      </c>
      <c r="S1894" s="8">
        <v>32.35</v>
      </c>
      <c r="T1894" s="8">
        <v>33.299999999999997</v>
      </c>
      <c r="U1894" s="8">
        <v>32.950000000000003</v>
      </c>
      <c r="V1894" s="8">
        <v>32.700000000000003</v>
      </c>
      <c r="W1894" s="8">
        <v>32.799999999999997</v>
      </c>
      <c r="X1894" s="38" t="s">
        <v>222</v>
      </c>
      <c r="Y1894" s="8">
        <v>236.3</v>
      </c>
      <c r="Z1894" s="8">
        <v>236.3</v>
      </c>
      <c r="AA1894">
        <v>19786.79</v>
      </c>
      <c r="AB1894">
        <v>73721.2</v>
      </c>
      <c r="AC1894">
        <v>140406</v>
      </c>
      <c r="AD1894">
        <v>145788.81</v>
      </c>
      <c r="AE1894">
        <v>160414.71</v>
      </c>
      <c r="AF1894" s="38">
        <v>17672.53</v>
      </c>
      <c r="AG1894" s="38">
        <v>19786.79</v>
      </c>
    </row>
    <row r="1895" spans="2:33" x14ac:dyDescent="0.25">
      <c r="B1895" s="25">
        <v>40813</v>
      </c>
      <c r="C1895" s="3">
        <v>1891</v>
      </c>
      <c r="D1895" s="10">
        <v>20</v>
      </c>
      <c r="E1895" s="9">
        <v>16</v>
      </c>
      <c r="F1895" s="9">
        <v>4</v>
      </c>
      <c r="G1895" s="9" t="s">
        <v>335</v>
      </c>
      <c r="H1895" s="18">
        <v>0.1</v>
      </c>
      <c r="I1895">
        <v>5.5556975353532323E-7</v>
      </c>
      <c r="J1895" s="18">
        <v>37.71</v>
      </c>
      <c r="K1895" s="18">
        <v>37.21</v>
      </c>
      <c r="L1895" s="18">
        <v>1.013437248051599</v>
      </c>
      <c r="M1895" s="18">
        <v>36.54</v>
      </c>
      <c r="N1895" s="18">
        <v>1175.3800000000001</v>
      </c>
      <c r="O1895" s="18">
        <v>-5.1600000000000037</v>
      </c>
      <c r="P1895" s="18">
        <v>1.1484375</v>
      </c>
      <c r="Q1895" s="8">
        <v>36.75</v>
      </c>
      <c r="R1895" s="8">
        <v>34.299999999999997</v>
      </c>
      <c r="S1895" s="8">
        <v>32</v>
      </c>
      <c r="T1895" s="8">
        <v>33.049999999999997</v>
      </c>
      <c r="U1895" s="8">
        <v>32.65</v>
      </c>
      <c r="V1895" s="8">
        <v>32.450000000000003</v>
      </c>
      <c r="W1895" s="8">
        <v>32.549999999999997</v>
      </c>
      <c r="X1895" s="38" t="s">
        <v>222</v>
      </c>
      <c r="Y1895" s="8">
        <v>233.75</v>
      </c>
      <c r="Z1895" s="8">
        <v>233.75</v>
      </c>
      <c r="AA1895">
        <v>19422.560000000001</v>
      </c>
      <c r="AB1895">
        <v>72881.3</v>
      </c>
      <c r="AC1895">
        <v>138982.17000000001</v>
      </c>
      <c r="AD1895">
        <v>144648.20000000001</v>
      </c>
      <c r="AE1895">
        <v>159116.54999999999</v>
      </c>
      <c r="AF1895" s="38">
        <v>17347.21</v>
      </c>
      <c r="AG1895" s="38">
        <v>19422.560000000001</v>
      </c>
    </row>
    <row r="1896" spans="2:33" x14ac:dyDescent="0.25">
      <c r="B1896" s="25">
        <v>40814</v>
      </c>
      <c r="C1896" s="3">
        <v>1892</v>
      </c>
      <c r="D1896" s="10">
        <v>20</v>
      </c>
      <c r="E1896" s="9">
        <v>15</v>
      </c>
      <c r="F1896" s="9">
        <v>5</v>
      </c>
      <c r="G1896" s="9" t="s">
        <v>335</v>
      </c>
      <c r="H1896" s="18">
        <v>0.1</v>
      </c>
      <c r="I1896">
        <v>5.5556975353532323E-7</v>
      </c>
      <c r="J1896" s="18">
        <v>41.08</v>
      </c>
      <c r="K1896" s="18">
        <v>39.520000000000003</v>
      </c>
      <c r="L1896" s="18">
        <v>1.0394736842105261</v>
      </c>
      <c r="M1896" s="18">
        <v>38.21</v>
      </c>
      <c r="N1896" s="18">
        <v>1151.06</v>
      </c>
      <c r="O1896" s="18">
        <v>-7.68</v>
      </c>
      <c r="P1896" s="18">
        <v>1.1776119402985075</v>
      </c>
      <c r="Q1896" s="8">
        <v>39.450000000000003</v>
      </c>
      <c r="R1896" s="8">
        <v>36.049999999999997</v>
      </c>
      <c r="S1896" s="8">
        <v>33.5</v>
      </c>
      <c r="T1896" s="8">
        <v>34.299999999999997</v>
      </c>
      <c r="U1896" s="8">
        <v>33.65</v>
      </c>
      <c r="V1896" s="8">
        <v>33.35</v>
      </c>
      <c r="W1896" s="8">
        <v>33.4</v>
      </c>
      <c r="X1896" s="38" t="s">
        <v>222</v>
      </c>
      <c r="Y1896" s="8">
        <v>243.70000000000002</v>
      </c>
      <c r="Z1896" s="8">
        <v>243.70000000000002</v>
      </c>
      <c r="AA1896">
        <v>20746.07</v>
      </c>
      <c r="AB1896">
        <v>76528.11</v>
      </c>
      <c r="AC1896">
        <v>145174.79</v>
      </c>
      <c r="AD1896">
        <v>149861.32</v>
      </c>
      <c r="AE1896">
        <v>164067.47</v>
      </c>
      <c r="AF1896" s="38">
        <v>18529.29</v>
      </c>
      <c r="AG1896" s="38">
        <v>20746.07</v>
      </c>
    </row>
    <row r="1897" spans="2:33" x14ac:dyDescent="0.25">
      <c r="B1897" s="25">
        <v>40815</v>
      </c>
      <c r="C1897" s="3">
        <v>1893</v>
      </c>
      <c r="D1897" s="10">
        <v>20</v>
      </c>
      <c r="E1897" s="9">
        <v>14</v>
      </c>
      <c r="F1897" s="9">
        <v>6</v>
      </c>
      <c r="G1897" s="9" t="s">
        <v>335</v>
      </c>
      <c r="H1897" s="18">
        <v>0.1</v>
      </c>
      <c r="I1897">
        <v>5.5556975353532323E-7</v>
      </c>
      <c r="J1897" s="18">
        <v>38.840000000000003</v>
      </c>
      <c r="K1897" s="18">
        <v>38.18</v>
      </c>
      <c r="L1897" s="18">
        <v>1.0172865374541646</v>
      </c>
      <c r="M1897" s="18">
        <v>37.200000000000003</v>
      </c>
      <c r="N1897" s="18">
        <v>1160.4000000000001</v>
      </c>
      <c r="O1897" s="18">
        <v>-5.7900000000000063</v>
      </c>
      <c r="P1897" s="18">
        <v>1.1714719271623673</v>
      </c>
      <c r="Q1897" s="8">
        <v>38.6</v>
      </c>
      <c r="R1897" s="8">
        <v>35.299999999999997</v>
      </c>
      <c r="S1897" s="8">
        <v>32.950000000000003</v>
      </c>
      <c r="T1897" s="8">
        <v>33.799999999999997</v>
      </c>
      <c r="U1897" s="8">
        <v>33.25</v>
      </c>
      <c r="V1897" s="8">
        <v>33</v>
      </c>
      <c r="W1897" s="8">
        <v>33.049999999999997</v>
      </c>
      <c r="X1897" s="38" t="s">
        <v>222</v>
      </c>
      <c r="Y1897" s="8">
        <v>239.95</v>
      </c>
      <c r="Z1897" s="8">
        <v>239.95</v>
      </c>
      <c r="AA1897">
        <v>20303.41</v>
      </c>
      <c r="AB1897">
        <v>75031.64</v>
      </c>
      <c r="AC1897">
        <v>142872.9</v>
      </c>
      <c r="AD1897">
        <v>147796.17000000001</v>
      </c>
      <c r="AE1897">
        <v>162110.70000000001</v>
      </c>
      <c r="AF1897" s="38">
        <v>18133.919999999998</v>
      </c>
      <c r="AG1897" s="38">
        <v>20303.41</v>
      </c>
    </row>
    <row r="1898" spans="2:33" x14ac:dyDescent="0.25">
      <c r="B1898" s="25">
        <v>40816</v>
      </c>
      <c r="C1898" s="3">
        <v>1894</v>
      </c>
      <c r="D1898" s="10">
        <v>20</v>
      </c>
      <c r="E1898" s="9">
        <v>13</v>
      </c>
      <c r="F1898" s="9">
        <v>7</v>
      </c>
      <c r="G1898" s="9" t="s">
        <v>335</v>
      </c>
      <c r="H1898" s="18">
        <v>0.1</v>
      </c>
      <c r="I1898">
        <v>5.5556975353532323E-7</v>
      </c>
      <c r="J1898" s="18">
        <v>42.96</v>
      </c>
      <c r="K1898" s="18">
        <v>41.24</v>
      </c>
      <c r="L1898" s="18">
        <v>1.0417070805043647</v>
      </c>
      <c r="M1898" s="18">
        <v>39.229999999999997</v>
      </c>
      <c r="N1898" s="18">
        <v>1131.42</v>
      </c>
      <c r="O1898" s="18">
        <v>-8.61</v>
      </c>
      <c r="P1898" s="18">
        <v>1.2112068965517242</v>
      </c>
      <c r="Q1898" s="8">
        <v>42.15</v>
      </c>
      <c r="R1898" s="8">
        <v>37.75</v>
      </c>
      <c r="S1898" s="8">
        <v>34.799999999999997</v>
      </c>
      <c r="T1898" s="8">
        <v>35.5</v>
      </c>
      <c r="U1898" s="8">
        <v>34.700000000000003</v>
      </c>
      <c r="V1898" s="8">
        <v>34.25</v>
      </c>
      <c r="W1898" s="8">
        <v>34.35</v>
      </c>
      <c r="X1898" s="38" t="s">
        <v>222</v>
      </c>
      <c r="Y1898" s="8">
        <v>253.49999999999997</v>
      </c>
      <c r="Z1898" s="8">
        <v>253.49999999999997</v>
      </c>
      <c r="AA1898">
        <v>22019.55</v>
      </c>
      <c r="AB1898">
        <v>79906.48</v>
      </c>
      <c r="AC1898">
        <v>150597.29</v>
      </c>
      <c r="AD1898">
        <v>154887.57</v>
      </c>
      <c r="AE1898">
        <v>169031.41</v>
      </c>
      <c r="AF1898" s="38">
        <v>19666.669999999998</v>
      </c>
      <c r="AG1898" s="38">
        <v>22019.55</v>
      </c>
    </row>
    <row r="1899" spans="2:33" x14ac:dyDescent="0.25">
      <c r="B1899" s="25">
        <v>40819</v>
      </c>
      <c r="C1899" s="3">
        <v>1895</v>
      </c>
      <c r="D1899" s="10">
        <v>20</v>
      </c>
      <c r="E1899" s="9">
        <v>12</v>
      </c>
      <c r="F1899" s="9">
        <v>8</v>
      </c>
      <c r="G1899" s="9" t="s">
        <v>335</v>
      </c>
      <c r="H1899" s="18">
        <v>0.1</v>
      </c>
      <c r="I1899">
        <v>1.6667101867540168E-6</v>
      </c>
      <c r="J1899" s="18">
        <v>45.45</v>
      </c>
      <c r="K1899" s="18">
        <v>43.38</v>
      </c>
      <c r="L1899" s="18">
        <v>1.0477178423236515</v>
      </c>
      <c r="M1899" s="18">
        <v>41.36</v>
      </c>
      <c r="N1899" s="18">
        <v>1099.23</v>
      </c>
      <c r="O1899" s="18">
        <v>-10.150000000000006</v>
      </c>
      <c r="P1899" s="18">
        <v>1.2275204359673022</v>
      </c>
      <c r="Q1899" s="8">
        <v>45.05</v>
      </c>
      <c r="R1899" s="8">
        <v>40.549999999999997</v>
      </c>
      <c r="S1899" s="8">
        <v>36.700000000000003</v>
      </c>
      <c r="T1899" s="8">
        <v>37.049999999999997</v>
      </c>
      <c r="U1899" s="8">
        <v>35.6</v>
      </c>
      <c r="V1899" s="8">
        <v>35.15</v>
      </c>
      <c r="W1899" s="8">
        <v>35.299999999999997</v>
      </c>
      <c r="X1899" s="38" t="s">
        <v>222</v>
      </c>
      <c r="Y1899" s="8">
        <v>265.39999999999998</v>
      </c>
      <c r="Z1899" s="8">
        <v>265.39999999999998</v>
      </c>
      <c r="AA1899">
        <v>23578.78</v>
      </c>
      <c r="AB1899">
        <v>85238.080000000002</v>
      </c>
      <c r="AC1899">
        <v>158153.16</v>
      </c>
      <c r="AD1899">
        <v>160567.32999999999</v>
      </c>
      <c r="AE1899">
        <v>174086.87</v>
      </c>
      <c r="AF1899" s="38">
        <v>21059.26</v>
      </c>
      <c r="AG1899" s="38">
        <v>23578.78</v>
      </c>
    </row>
    <row r="1900" spans="2:33" x14ac:dyDescent="0.25">
      <c r="B1900" s="25">
        <v>40820</v>
      </c>
      <c r="C1900" s="3">
        <v>1896</v>
      </c>
      <c r="D1900" s="10">
        <v>20</v>
      </c>
      <c r="E1900" s="9">
        <v>11</v>
      </c>
      <c r="F1900" s="9">
        <v>9</v>
      </c>
      <c r="G1900" s="9" t="s">
        <v>335</v>
      </c>
      <c r="H1900" s="18">
        <v>0.1</v>
      </c>
      <c r="I1900">
        <v>5.5556975353532323E-7</v>
      </c>
      <c r="J1900" s="18">
        <v>40.82</v>
      </c>
      <c r="K1900" s="18">
        <v>40.450000000000003</v>
      </c>
      <c r="L1900" s="18">
        <v>1.0091470951792336</v>
      </c>
      <c r="M1900" s="18">
        <v>39.130000000000003</v>
      </c>
      <c r="N1900" s="18">
        <v>1123.95</v>
      </c>
      <c r="O1900" s="18">
        <v>-6.9200000000000017</v>
      </c>
      <c r="P1900" s="18">
        <v>1.1590909090909089</v>
      </c>
      <c r="Q1900" s="8">
        <v>40.799999999999997</v>
      </c>
      <c r="R1900" s="8">
        <v>38.1</v>
      </c>
      <c r="S1900" s="8">
        <v>35.200000000000003</v>
      </c>
      <c r="T1900" s="8">
        <v>35.85</v>
      </c>
      <c r="U1900" s="8">
        <v>34.65</v>
      </c>
      <c r="V1900" s="8">
        <v>33.950000000000003</v>
      </c>
      <c r="W1900" s="8">
        <v>33.9</v>
      </c>
      <c r="X1900" s="38" t="s">
        <v>222</v>
      </c>
      <c r="Y1900" s="8">
        <v>252.45000000000002</v>
      </c>
      <c r="Z1900" s="8">
        <v>252.45000000000002</v>
      </c>
      <c r="AA1900">
        <v>21693.59</v>
      </c>
      <c r="AB1900">
        <v>80796.990000000005</v>
      </c>
      <c r="AC1900">
        <v>152296.12</v>
      </c>
      <c r="AD1900">
        <v>155769.92000000001</v>
      </c>
      <c r="AE1900">
        <v>168490.81</v>
      </c>
      <c r="AF1900" s="38">
        <v>19375.5</v>
      </c>
      <c r="AG1900" s="38">
        <v>21693.59</v>
      </c>
    </row>
    <row r="1901" spans="2:33" x14ac:dyDescent="0.25">
      <c r="B1901" s="25">
        <v>40821</v>
      </c>
      <c r="C1901" s="3">
        <v>1897</v>
      </c>
      <c r="D1901" s="10">
        <v>20</v>
      </c>
      <c r="E1901" s="9">
        <v>10</v>
      </c>
      <c r="F1901" s="9">
        <v>10</v>
      </c>
      <c r="G1901" s="9" t="s">
        <v>335</v>
      </c>
      <c r="H1901" s="18">
        <v>0.1</v>
      </c>
      <c r="I1901">
        <v>5.5556975353532323E-7</v>
      </c>
      <c r="J1901" s="18">
        <v>37.81</v>
      </c>
      <c r="K1901" s="18">
        <v>38.31</v>
      </c>
      <c r="L1901" s="18">
        <v>0.98694857739493602</v>
      </c>
      <c r="M1901" s="18">
        <v>37.86</v>
      </c>
      <c r="N1901" s="18">
        <v>1144.03</v>
      </c>
      <c r="O1901" s="18">
        <v>-3.8599999999999994</v>
      </c>
      <c r="P1901" s="18">
        <v>1.1275659824046922</v>
      </c>
      <c r="Q1901" s="8">
        <v>38.450000000000003</v>
      </c>
      <c r="R1901" s="8">
        <v>36.299999999999997</v>
      </c>
      <c r="S1901" s="8">
        <v>34.1</v>
      </c>
      <c r="T1901" s="8">
        <v>35.1</v>
      </c>
      <c r="U1901" s="8">
        <v>34.35</v>
      </c>
      <c r="V1901" s="8">
        <v>33.9</v>
      </c>
      <c r="W1901" s="8">
        <v>33.950000000000003</v>
      </c>
      <c r="X1901" s="38" t="s">
        <v>222</v>
      </c>
      <c r="Y1901" s="8">
        <v>246.14999999999998</v>
      </c>
      <c r="Z1901" s="8">
        <v>246.14999999999998</v>
      </c>
      <c r="AA1901">
        <v>20552.560000000001</v>
      </c>
      <c r="AB1901">
        <v>77600.429999999993</v>
      </c>
      <c r="AC1901">
        <v>148330.72</v>
      </c>
      <c r="AD1901">
        <v>153450.03</v>
      </c>
      <c r="AE1901">
        <v>167351.07999999999</v>
      </c>
      <c r="AF1901" s="38">
        <v>18356.38</v>
      </c>
      <c r="AG1901" s="38">
        <v>20552.560000000001</v>
      </c>
    </row>
    <row r="1902" spans="2:33" x14ac:dyDescent="0.25">
      <c r="B1902" s="25">
        <v>40822</v>
      </c>
      <c r="C1902" s="3">
        <v>1898</v>
      </c>
      <c r="D1902" s="10">
        <v>20</v>
      </c>
      <c r="E1902" s="9">
        <v>9</v>
      </c>
      <c r="F1902" s="9">
        <v>11</v>
      </c>
      <c r="G1902" s="9" t="s">
        <v>335</v>
      </c>
      <c r="H1902" s="18">
        <v>0.1</v>
      </c>
      <c r="I1902">
        <v>5.5556975353532323E-7</v>
      </c>
      <c r="J1902" s="18">
        <v>36.270000000000003</v>
      </c>
      <c r="K1902" s="18">
        <v>37.04</v>
      </c>
      <c r="L1902" s="18">
        <v>0.97921166306695473</v>
      </c>
      <c r="M1902" s="18">
        <v>36.909999999999997</v>
      </c>
      <c r="N1902" s="18">
        <v>1164.97</v>
      </c>
      <c r="O1902" s="18">
        <v>-2.6700000000000017</v>
      </c>
      <c r="P1902" s="18">
        <v>1.1214814814814815</v>
      </c>
      <c r="Q1902" s="8">
        <v>37.85</v>
      </c>
      <c r="R1902" s="8">
        <v>35.9</v>
      </c>
      <c r="S1902" s="8">
        <v>33.75</v>
      </c>
      <c r="T1902" s="8">
        <v>34.75</v>
      </c>
      <c r="U1902" s="8">
        <v>34</v>
      </c>
      <c r="V1902" s="8">
        <v>33.5</v>
      </c>
      <c r="W1902" s="8">
        <v>33.6</v>
      </c>
      <c r="X1902" s="38" t="s">
        <v>222</v>
      </c>
      <c r="Y1902" s="8">
        <v>243.35</v>
      </c>
      <c r="Z1902" s="8">
        <v>243.35</v>
      </c>
      <c r="AA1902">
        <v>20282.34</v>
      </c>
      <c r="AB1902">
        <v>76776.7</v>
      </c>
      <c r="AC1902">
        <v>146832.51</v>
      </c>
      <c r="AD1902">
        <v>151901.79</v>
      </c>
      <c r="AE1902">
        <v>165559.01</v>
      </c>
      <c r="AF1902" s="38">
        <v>18115.03</v>
      </c>
      <c r="AG1902" s="38">
        <v>20282.34</v>
      </c>
    </row>
    <row r="1903" spans="2:33" x14ac:dyDescent="0.25">
      <c r="B1903" s="25">
        <v>40823</v>
      </c>
      <c r="C1903" s="3">
        <v>1899</v>
      </c>
      <c r="D1903" s="10">
        <v>20</v>
      </c>
      <c r="E1903" s="9">
        <v>8</v>
      </c>
      <c r="F1903" s="9">
        <v>-8</v>
      </c>
      <c r="G1903" s="9" t="s">
        <v>335</v>
      </c>
      <c r="H1903" s="18">
        <v>0.1</v>
      </c>
      <c r="I1903">
        <v>5.5556975353532323E-7</v>
      </c>
      <c r="J1903" s="18">
        <v>36.200000000000003</v>
      </c>
      <c r="K1903" s="18">
        <v>37.31</v>
      </c>
      <c r="L1903" s="18">
        <v>0.97024926293218983</v>
      </c>
      <c r="M1903" s="18">
        <v>37.25</v>
      </c>
      <c r="N1903" s="18">
        <v>1155.46</v>
      </c>
      <c r="O1903" s="18">
        <v>-2.3500000000000014</v>
      </c>
      <c r="P1903" s="18">
        <v>1.1211225997045791</v>
      </c>
      <c r="Q1903" s="8">
        <v>37.950000000000003</v>
      </c>
      <c r="R1903" s="8">
        <v>35.950000000000003</v>
      </c>
      <c r="S1903" s="8">
        <v>33.85</v>
      </c>
      <c r="T1903" s="8">
        <v>34.9</v>
      </c>
      <c r="U1903" s="8">
        <v>34.200000000000003</v>
      </c>
      <c r="V1903" s="8">
        <v>33.85</v>
      </c>
      <c r="W1903" s="8">
        <v>33.85</v>
      </c>
      <c r="X1903" s="38" t="s">
        <v>222</v>
      </c>
      <c r="Y1903" s="8">
        <v>244.55</v>
      </c>
      <c r="Z1903" s="8">
        <v>244.55</v>
      </c>
      <c r="AA1903">
        <v>20321.060000000001</v>
      </c>
      <c r="AB1903">
        <v>76954.210000000006</v>
      </c>
      <c r="AC1903">
        <v>147388.29</v>
      </c>
      <c r="AD1903">
        <v>152699.03</v>
      </c>
      <c r="AE1903">
        <v>166798.01999999999</v>
      </c>
      <c r="AF1903" s="38">
        <v>18149.599999999999</v>
      </c>
      <c r="AG1903" s="38">
        <v>20321.060000000001</v>
      </c>
    </row>
    <row r="1904" spans="2:33" x14ac:dyDescent="0.25">
      <c r="B1904" s="25">
        <v>40826</v>
      </c>
      <c r="C1904" s="3">
        <v>1900</v>
      </c>
      <c r="D1904" s="10">
        <v>20</v>
      </c>
      <c r="E1904" s="9">
        <v>7</v>
      </c>
      <c r="F1904" s="9">
        <v>-7</v>
      </c>
      <c r="G1904" s="9" t="s">
        <v>335</v>
      </c>
      <c r="H1904" s="18">
        <v>0.1</v>
      </c>
      <c r="I1904">
        <v>1.6667101867540168E-6</v>
      </c>
      <c r="J1904" s="18">
        <v>33.020000000000003</v>
      </c>
      <c r="K1904" s="18">
        <v>34.79</v>
      </c>
      <c r="L1904" s="18">
        <v>0.94912331129634964</v>
      </c>
      <c r="M1904" s="18">
        <v>35.17</v>
      </c>
      <c r="N1904" s="18">
        <v>1194.8900000000001</v>
      </c>
      <c r="O1904" s="18">
        <v>-0.42000000000000171</v>
      </c>
      <c r="P1904" s="18">
        <v>1.0809968847352025</v>
      </c>
      <c r="Q1904" s="8">
        <v>34.700000000000003</v>
      </c>
      <c r="R1904" s="8">
        <v>33.65</v>
      </c>
      <c r="S1904" s="8">
        <v>32.1</v>
      </c>
      <c r="T1904" s="8">
        <v>33.049999999999997</v>
      </c>
      <c r="U1904" s="8">
        <v>32.65</v>
      </c>
      <c r="V1904" s="8">
        <v>32.450000000000003</v>
      </c>
      <c r="W1904" s="8">
        <v>32.6</v>
      </c>
      <c r="X1904" s="38" t="s">
        <v>222</v>
      </c>
      <c r="Y1904" s="8">
        <v>231.20000000000002</v>
      </c>
      <c r="Z1904" s="8">
        <v>231.20000000000002</v>
      </c>
      <c r="AA1904">
        <v>18861.47</v>
      </c>
      <c r="AB1904">
        <v>72632.13</v>
      </c>
      <c r="AC1904">
        <v>139641.93</v>
      </c>
      <c r="AD1904">
        <v>145362.46</v>
      </c>
      <c r="AE1904">
        <v>159605.6</v>
      </c>
      <c r="AF1904" s="38">
        <v>16845.95</v>
      </c>
      <c r="AG1904" s="38">
        <v>18861.47</v>
      </c>
    </row>
    <row r="1905" spans="2:33" x14ac:dyDescent="0.25">
      <c r="B1905" s="25">
        <v>40827</v>
      </c>
      <c r="C1905" s="3">
        <v>1901</v>
      </c>
      <c r="D1905" s="10">
        <v>20</v>
      </c>
      <c r="E1905" s="9">
        <v>6</v>
      </c>
      <c r="F1905" s="9">
        <v>-6</v>
      </c>
      <c r="G1905" s="9" t="s">
        <v>335</v>
      </c>
      <c r="H1905" s="18">
        <v>0.1</v>
      </c>
      <c r="I1905">
        <v>5.5556975353532323E-7</v>
      </c>
      <c r="J1905" s="18">
        <v>32.86</v>
      </c>
      <c r="K1905" s="18">
        <v>34.06</v>
      </c>
      <c r="L1905" s="18">
        <v>0.96476805637110974</v>
      </c>
      <c r="M1905" s="18">
        <v>34.81</v>
      </c>
      <c r="N1905" s="18">
        <v>1195.54</v>
      </c>
      <c r="O1905" s="18">
        <v>-0.25999999999999801</v>
      </c>
      <c r="P1905" s="18">
        <v>1.076443057722309</v>
      </c>
      <c r="Q1905" s="8">
        <v>34.5</v>
      </c>
      <c r="R1905" s="8">
        <v>33.5</v>
      </c>
      <c r="S1905" s="8">
        <v>32.049999999999997</v>
      </c>
      <c r="T1905" s="8">
        <v>33</v>
      </c>
      <c r="U1905" s="8">
        <v>32.549999999999997</v>
      </c>
      <c r="V1905" s="8">
        <v>32.35</v>
      </c>
      <c r="W1905" s="8">
        <v>32.6</v>
      </c>
      <c r="X1905" s="38" t="s">
        <v>222</v>
      </c>
      <c r="Y1905" s="8">
        <v>230.55</v>
      </c>
      <c r="Z1905" s="8">
        <v>230.55</v>
      </c>
      <c r="AA1905">
        <v>18769.849999999999</v>
      </c>
      <c r="AB1905">
        <v>72453.740000000005</v>
      </c>
      <c r="AC1905">
        <v>139428.91</v>
      </c>
      <c r="AD1905">
        <v>144985.49</v>
      </c>
      <c r="AE1905">
        <v>159254.94</v>
      </c>
      <c r="AF1905" s="38">
        <v>16764.11</v>
      </c>
      <c r="AG1905" s="38">
        <v>18769.849999999999</v>
      </c>
    </row>
    <row r="1906" spans="2:33" x14ac:dyDescent="0.25">
      <c r="B1906" s="25">
        <v>40828</v>
      </c>
      <c r="C1906" s="3">
        <v>1902</v>
      </c>
      <c r="D1906" s="10">
        <v>20</v>
      </c>
      <c r="E1906" s="9">
        <v>5</v>
      </c>
      <c r="F1906" s="9">
        <v>-5</v>
      </c>
      <c r="G1906" s="9" t="s">
        <v>335</v>
      </c>
      <c r="H1906" s="18">
        <v>0.1</v>
      </c>
      <c r="I1906">
        <v>4.1667465300321282E-7</v>
      </c>
      <c r="J1906" s="18">
        <v>31.26</v>
      </c>
      <c r="K1906" s="18">
        <v>32.97</v>
      </c>
      <c r="L1906" s="18">
        <v>0.94813466787989087</v>
      </c>
      <c r="M1906" s="18">
        <v>33.39</v>
      </c>
      <c r="N1906" s="18">
        <v>1207.25</v>
      </c>
      <c r="O1906" s="18">
        <v>0.28999999999999915</v>
      </c>
      <c r="P1906" s="18">
        <v>1.0556464811783961</v>
      </c>
      <c r="Q1906" s="8">
        <v>32.25</v>
      </c>
      <c r="R1906" s="8">
        <v>31.45</v>
      </c>
      <c r="S1906" s="8">
        <v>30.55</v>
      </c>
      <c r="T1906" s="8">
        <v>31.65</v>
      </c>
      <c r="U1906" s="8">
        <v>31.35</v>
      </c>
      <c r="V1906" s="8">
        <v>31.3</v>
      </c>
      <c r="W1906" s="8">
        <v>31.55</v>
      </c>
      <c r="X1906" s="38" t="s">
        <v>222</v>
      </c>
      <c r="Y1906" s="8">
        <v>220.10000000000002</v>
      </c>
      <c r="Z1906" s="8">
        <v>220.10000000000002</v>
      </c>
      <c r="AA1906">
        <v>17601.96</v>
      </c>
      <c r="AB1906">
        <v>68793.36</v>
      </c>
      <c r="AC1906">
        <v>133524.12</v>
      </c>
      <c r="AD1906">
        <v>139492.41</v>
      </c>
      <c r="AE1906">
        <v>153747.98000000001</v>
      </c>
      <c r="AF1906" s="38">
        <v>15721.01</v>
      </c>
      <c r="AG1906" s="38">
        <v>17601.96</v>
      </c>
    </row>
    <row r="1907" spans="2:33" x14ac:dyDescent="0.25">
      <c r="B1907" s="25">
        <v>40829</v>
      </c>
      <c r="C1907" s="3">
        <v>1903</v>
      </c>
      <c r="D1907" s="10">
        <v>20</v>
      </c>
      <c r="E1907" s="9">
        <v>4</v>
      </c>
      <c r="F1907" s="9">
        <v>-4</v>
      </c>
      <c r="G1907" s="9" t="s">
        <v>335</v>
      </c>
      <c r="H1907" s="18">
        <v>0.1</v>
      </c>
      <c r="I1907">
        <v>4.1667465300321282E-7</v>
      </c>
      <c r="J1907" s="18">
        <v>30.7</v>
      </c>
      <c r="K1907" s="18">
        <v>32.71</v>
      </c>
      <c r="L1907" s="18">
        <v>0.93855090186487311</v>
      </c>
      <c r="M1907" s="18">
        <v>33.29</v>
      </c>
      <c r="N1907" s="18">
        <v>1203.6600000000001</v>
      </c>
      <c r="O1907" s="18">
        <v>0.90000000000000213</v>
      </c>
      <c r="P1907" s="18">
        <v>1.0594059405940595</v>
      </c>
      <c r="Q1907" s="8">
        <v>32.1</v>
      </c>
      <c r="R1907" s="8">
        <v>31.2</v>
      </c>
      <c r="S1907" s="8">
        <v>30.3</v>
      </c>
      <c r="T1907" s="8">
        <v>31.5</v>
      </c>
      <c r="U1907" s="8">
        <v>31.3</v>
      </c>
      <c r="V1907" s="8">
        <v>31.25</v>
      </c>
      <c r="W1907" s="8">
        <v>31.6</v>
      </c>
      <c r="X1907" s="38" t="s">
        <v>222</v>
      </c>
      <c r="Y1907" s="8">
        <v>219.25</v>
      </c>
      <c r="Z1907" s="8">
        <v>219.25</v>
      </c>
      <c r="AA1907">
        <v>17473.89</v>
      </c>
      <c r="AB1907">
        <v>68233.73</v>
      </c>
      <c r="AC1907">
        <v>132801.96</v>
      </c>
      <c r="AD1907">
        <v>139181.6</v>
      </c>
      <c r="AE1907">
        <v>153601.18</v>
      </c>
      <c r="AF1907" s="38">
        <v>15606.62</v>
      </c>
      <c r="AG1907" s="38">
        <v>17473.89</v>
      </c>
    </row>
    <row r="1908" spans="2:33" x14ac:dyDescent="0.25">
      <c r="B1908" s="25">
        <v>40830</v>
      </c>
      <c r="C1908" s="3">
        <v>1904</v>
      </c>
      <c r="D1908" s="10">
        <v>20</v>
      </c>
      <c r="E1908" s="9">
        <v>3</v>
      </c>
      <c r="F1908" s="9">
        <v>-3</v>
      </c>
      <c r="G1908" s="9" t="s">
        <v>335</v>
      </c>
      <c r="H1908" s="18">
        <v>0.1</v>
      </c>
      <c r="I1908">
        <v>4.1667465300321282E-7</v>
      </c>
      <c r="J1908" s="18">
        <v>28.24</v>
      </c>
      <c r="K1908" s="18">
        <v>30.39</v>
      </c>
      <c r="L1908" s="18">
        <v>0.9292530437643961</v>
      </c>
      <c r="M1908" s="18">
        <v>31.67</v>
      </c>
      <c r="N1908" s="18">
        <v>1224.58</v>
      </c>
      <c r="O1908" s="18">
        <v>2.2100000000000009</v>
      </c>
      <c r="P1908" s="18">
        <v>1.0294117647058825</v>
      </c>
      <c r="Q1908" s="8">
        <v>29.75</v>
      </c>
      <c r="R1908" s="8">
        <v>29.35</v>
      </c>
      <c r="S1908" s="8">
        <v>28.9</v>
      </c>
      <c r="T1908" s="8">
        <v>30.35</v>
      </c>
      <c r="U1908" s="8">
        <v>30.15</v>
      </c>
      <c r="V1908" s="8">
        <v>30.2</v>
      </c>
      <c r="W1908" s="8">
        <v>30.45</v>
      </c>
      <c r="X1908" s="38" t="s">
        <v>222</v>
      </c>
      <c r="Y1908" s="8">
        <v>209.14999999999998</v>
      </c>
      <c r="Z1908" s="8">
        <v>209.14999999999998</v>
      </c>
      <c r="AA1908">
        <v>16400.43</v>
      </c>
      <c r="AB1908">
        <v>64943.7</v>
      </c>
      <c r="AC1908">
        <v>127766.82</v>
      </c>
      <c r="AD1908">
        <v>134072.85</v>
      </c>
      <c r="AE1908">
        <v>148135.01</v>
      </c>
      <c r="AF1908" s="38">
        <v>14647.86</v>
      </c>
      <c r="AG1908" s="38">
        <v>16400.43</v>
      </c>
    </row>
    <row r="1909" spans="2:33" x14ac:dyDescent="0.25">
      <c r="B1909" s="25">
        <v>40833</v>
      </c>
      <c r="C1909" s="3">
        <v>1905</v>
      </c>
      <c r="D1909" s="10">
        <v>20</v>
      </c>
      <c r="E1909" s="9">
        <v>2</v>
      </c>
      <c r="F1909" s="9">
        <v>-2</v>
      </c>
      <c r="G1909" s="9" t="s">
        <v>335</v>
      </c>
      <c r="H1909" s="18">
        <v>0.1</v>
      </c>
      <c r="I1909">
        <v>1.250024479704237E-6</v>
      </c>
      <c r="J1909" s="18">
        <v>33.39</v>
      </c>
      <c r="K1909" s="18">
        <v>33.6</v>
      </c>
      <c r="L1909" s="18">
        <v>0.99375000000000002</v>
      </c>
      <c r="M1909" s="18">
        <v>33.81</v>
      </c>
      <c r="N1909" s="18">
        <v>1200.8599999999999</v>
      </c>
      <c r="O1909" s="18">
        <v>-1.5399999999999991</v>
      </c>
      <c r="P1909" s="18">
        <v>1.1032258064516129</v>
      </c>
      <c r="Q1909" s="8">
        <v>34.200000000000003</v>
      </c>
      <c r="R1909" s="8">
        <v>32.950000000000003</v>
      </c>
      <c r="S1909" s="8">
        <v>31</v>
      </c>
      <c r="T1909" s="8">
        <v>32.200000000000003</v>
      </c>
      <c r="U1909" s="8">
        <v>31.7</v>
      </c>
      <c r="V1909" s="8">
        <v>31.55</v>
      </c>
      <c r="W1909" s="8">
        <v>31.85</v>
      </c>
      <c r="X1909" s="38" t="s">
        <v>222</v>
      </c>
      <c r="Y1909" s="8">
        <v>225.45000000000002</v>
      </c>
      <c r="Z1909" s="8">
        <v>225.45000000000002</v>
      </c>
      <c r="AA1909">
        <v>18456.78</v>
      </c>
      <c r="AB1909">
        <v>69992.09</v>
      </c>
      <c r="AC1909">
        <v>135698.21</v>
      </c>
      <c r="AD1909">
        <v>141094.39999999999</v>
      </c>
      <c r="AE1909">
        <v>155224.6</v>
      </c>
      <c r="AF1909" s="38">
        <v>16484.45</v>
      </c>
      <c r="AG1909" s="38">
        <v>18456.78</v>
      </c>
    </row>
    <row r="1910" spans="2:33" x14ac:dyDescent="0.25">
      <c r="B1910" s="25">
        <v>40834</v>
      </c>
      <c r="C1910" s="3">
        <v>1906</v>
      </c>
      <c r="D1910" s="10">
        <v>20</v>
      </c>
      <c r="E1910" s="9">
        <v>1</v>
      </c>
      <c r="F1910" s="9">
        <v>-1</v>
      </c>
      <c r="G1910" s="9" t="s">
        <v>335</v>
      </c>
      <c r="H1910" s="18">
        <v>0.1</v>
      </c>
      <c r="I1910">
        <v>8.3336527945121475E-7</v>
      </c>
      <c r="J1910" s="18">
        <v>31.56</v>
      </c>
      <c r="K1910" s="18">
        <v>31.98</v>
      </c>
      <c r="L1910" s="18">
        <v>0.98686679174484049</v>
      </c>
      <c r="M1910" s="18">
        <v>32.869999999999997</v>
      </c>
      <c r="N1910" s="18">
        <v>1225.3800000000001</v>
      </c>
      <c r="O1910" s="18">
        <v>-0.35999999999999943</v>
      </c>
      <c r="P1910" s="18">
        <v>1.0734557595993321</v>
      </c>
      <c r="Q1910" s="8">
        <v>32.15</v>
      </c>
      <c r="R1910" s="8">
        <v>31</v>
      </c>
      <c r="S1910" s="8">
        <v>29.95</v>
      </c>
      <c r="T1910" s="8">
        <v>31.2</v>
      </c>
      <c r="U1910" s="8">
        <v>30.8</v>
      </c>
      <c r="V1910" s="8">
        <v>30.9</v>
      </c>
      <c r="W1910" s="8">
        <v>31.2</v>
      </c>
      <c r="X1910" s="38" t="s">
        <v>222</v>
      </c>
      <c r="Y1910" s="8">
        <v>217.2</v>
      </c>
      <c r="Z1910" s="8">
        <v>217.2</v>
      </c>
      <c r="AA1910">
        <v>17363.79</v>
      </c>
      <c r="AB1910">
        <v>67527.600000000006</v>
      </c>
      <c r="AC1910">
        <v>131465.67000000001</v>
      </c>
      <c r="AD1910">
        <v>137069.6</v>
      </c>
      <c r="AE1910">
        <v>151605.94</v>
      </c>
      <c r="AF1910" s="38">
        <v>15508.24</v>
      </c>
      <c r="AG1910" s="38">
        <v>17363.79</v>
      </c>
    </row>
    <row r="1911" spans="2:33" x14ac:dyDescent="0.25">
      <c r="B1911" s="25">
        <v>40835</v>
      </c>
      <c r="C1911" s="3">
        <v>1907</v>
      </c>
      <c r="D1911" s="10">
        <v>20</v>
      </c>
      <c r="E1911" s="9">
        <v>20</v>
      </c>
      <c r="F1911" s="9">
        <v>0</v>
      </c>
      <c r="G1911" s="9" t="s">
        <v>336</v>
      </c>
      <c r="H1911" s="18">
        <v>0.1</v>
      </c>
      <c r="I1911">
        <v>8.3336527945121475E-7</v>
      </c>
      <c r="J1911" s="18">
        <v>34.44</v>
      </c>
      <c r="K1911" s="18">
        <v>34.39</v>
      </c>
      <c r="L1911" s="18">
        <v>1.0014539110206455</v>
      </c>
      <c r="M1911" s="18">
        <v>34.57</v>
      </c>
      <c r="N1911" s="18">
        <v>1209.8800000000001</v>
      </c>
      <c r="O1911" s="18">
        <v>-2.4399999999999977</v>
      </c>
      <c r="P1911" s="18">
        <v>1.0383435582822085</v>
      </c>
      <c r="Q1911" s="8">
        <v>33.85</v>
      </c>
      <c r="R1911" s="8">
        <v>31.55</v>
      </c>
      <c r="S1911" s="8">
        <v>32.6</v>
      </c>
      <c r="T1911" s="8">
        <v>31.9</v>
      </c>
      <c r="U1911" s="8">
        <v>31.8</v>
      </c>
      <c r="V1911" s="8">
        <v>32.049999999999997</v>
      </c>
      <c r="W1911" s="8">
        <v>32</v>
      </c>
      <c r="X1911" s="38" t="s">
        <v>222</v>
      </c>
      <c r="Y1911" s="8">
        <v>225.75</v>
      </c>
      <c r="Z1911" s="8">
        <v>225.75</v>
      </c>
      <c r="AA1911">
        <v>18960.150000000001</v>
      </c>
      <c r="AB1911">
        <v>71135.14</v>
      </c>
      <c r="AC1911">
        <v>137364.88</v>
      </c>
      <c r="AD1911">
        <v>141965.06</v>
      </c>
      <c r="AE1911">
        <v>156257.06</v>
      </c>
      <c r="AF1911" s="38">
        <v>16934</v>
      </c>
      <c r="AG1911" s="38">
        <v>18960.150000000001</v>
      </c>
    </row>
    <row r="1912" spans="2:33" x14ac:dyDescent="0.25">
      <c r="B1912" s="25">
        <v>40836</v>
      </c>
      <c r="C1912" s="3">
        <v>1908</v>
      </c>
      <c r="D1912" s="10">
        <v>20</v>
      </c>
      <c r="E1912" s="9">
        <v>19</v>
      </c>
      <c r="F1912" s="9">
        <v>1</v>
      </c>
      <c r="G1912" s="9" t="s">
        <v>336</v>
      </c>
      <c r="H1912" s="18">
        <v>0.1</v>
      </c>
      <c r="I1912">
        <v>8.3336527945121475E-7</v>
      </c>
      <c r="J1912" s="18">
        <v>34.78</v>
      </c>
      <c r="K1912" s="18">
        <v>34.200000000000003</v>
      </c>
      <c r="L1912" s="18">
        <v>1.0169590643274853</v>
      </c>
      <c r="M1912" s="18">
        <v>34.51</v>
      </c>
      <c r="N1912" s="18">
        <v>1215.3900000000001</v>
      </c>
      <c r="O1912" s="18">
        <v>-2.7800000000000011</v>
      </c>
      <c r="P1912" s="18">
        <v>1.0460122699386503</v>
      </c>
      <c r="Q1912" s="8">
        <v>34.1</v>
      </c>
      <c r="R1912" s="8">
        <v>31.55</v>
      </c>
      <c r="S1912" s="8">
        <v>32.6</v>
      </c>
      <c r="T1912" s="8">
        <v>31.9</v>
      </c>
      <c r="U1912" s="8">
        <v>31.85</v>
      </c>
      <c r="V1912" s="8">
        <v>32.049999999999997</v>
      </c>
      <c r="W1912" s="8">
        <v>32</v>
      </c>
      <c r="X1912" s="38" t="s">
        <v>222</v>
      </c>
      <c r="Y1912" s="8">
        <v>226.05</v>
      </c>
      <c r="Z1912" s="8">
        <v>226.05</v>
      </c>
      <c r="AA1912">
        <v>19093.650000000001</v>
      </c>
      <c r="AB1912">
        <v>71135.199999999997</v>
      </c>
      <c r="AC1912">
        <v>137364.99</v>
      </c>
      <c r="AD1912">
        <v>141976.31</v>
      </c>
      <c r="AE1912">
        <v>156338.78</v>
      </c>
      <c r="AF1912" s="38">
        <v>17053.22</v>
      </c>
      <c r="AG1912" s="38">
        <v>19093.650000000001</v>
      </c>
    </row>
    <row r="1913" spans="2:33" x14ac:dyDescent="0.25">
      <c r="B1913" s="25">
        <v>40837</v>
      </c>
      <c r="C1913" s="3">
        <v>1909</v>
      </c>
      <c r="D1913" s="10">
        <v>20</v>
      </c>
      <c r="E1913" s="9">
        <v>18</v>
      </c>
      <c r="F1913" s="9">
        <v>2</v>
      </c>
      <c r="G1913" s="9" t="s">
        <v>336</v>
      </c>
      <c r="H1913" s="18">
        <v>0.1</v>
      </c>
      <c r="I1913">
        <v>8.3336527945121475E-7</v>
      </c>
      <c r="J1913" s="18">
        <v>31.32</v>
      </c>
      <c r="K1913" s="18">
        <v>31.97</v>
      </c>
      <c r="L1913" s="18">
        <v>0.9796684391617142</v>
      </c>
      <c r="M1913" s="18">
        <v>32.979999999999997</v>
      </c>
      <c r="N1913" s="18">
        <v>1238.25</v>
      </c>
      <c r="O1913" s="18">
        <v>-0.46999999999999886</v>
      </c>
      <c r="P1913" s="18">
        <v>1.012820512820513</v>
      </c>
      <c r="Q1913" s="8">
        <v>31.6</v>
      </c>
      <c r="R1913" s="8">
        <v>30</v>
      </c>
      <c r="S1913" s="8">
        <v>31.2</v>
      </c>
      <c r="T1913" s="8">
        <v>30.65</v>
      </c>
      <c r="U1913" s="8">
        <v>30.6</v>
      </c>
      <c r="V1913" s="8">
        <v>30.85</v>
      </c>
      <c r="W1913" s="8">
        <v>30.85</v>
      </c>
      <c r="X1913" s="38" t="s">
        <v>222</v>
      </c>
      <c r="Y1913" s="8">
        <v>215.74999999999997</v>
      </c>
      <c r="Z1913" s="8">
        <v>215.74999999999997</v>
      </c>
      <c r="AA1913">
        <v>17736.89</v>
      </c>
      <c r="AB1913">
        <v>67685.8</v>
      </c>
      <c r="AC1913">
        <v>131516.64000000001</v>
      </c>
      <c r="AD1913">
        <v>136412.22</v>
      </c>
      <c r="AE1913">
        <v>150317.72</v>
      </c>
      <c r="AF1913" s="38">
        <v>15841.43</v>
      </c>
      <c r="AG1913" s="38">
        <v>17736.89</v>
      </c>
    </row>
    <row r="1914" spans="2:33" x14ac:dyDescent="0.25">
      <c r="B1914" s="25">
        <v>40840</v>
      </c>
      <c r="C1914" s="3">
        <v>1910</v>
      </c>
      <c r="D1914" s="10">
        <v>20</v>
      </c>
      <c r="E1914" s="9">
        <v>17</v>
      </c>
      <c r="F1914" s="9">
        <v>3</v>
      </c>
      <c r="G1914" s="9" t="s">
        <v>336</v>
      </c>
      <c r="H1914" s="18">
        <v>0.1</v>
      </c>
      <c r="I1914">
        <v>2.5000979217981723E-6</v>
      </c>
      <c r="J1914" s="18">
        <v>29.26</v>
      </c>
      <c r="K1914" s="18">
        <v>30.47</v>
      </c>
      <c r="L1914" s="18">
        <v>0.96028880866426003</v>
      </c>
      <c r="M1914" s="18">
        <v>31.8</v>
      </c>
      <c r="N1914" s="18">
        <v>1254.19</v>
      </c>
      <c r="O1914" s="18">
        <v>0.83999999999999986</v>
      </c>
      <c r="P1914" s="18">
        <v>0.98347107438016534</v>
      </c>
      <c r="Q1914" s="8">
        <v>29.75</v>
      </c>
      <c r="R1914" s="8">
        <v>28.85</v>
      </c>
      <c r="S1914" s="8">
        <v>30.25</v>
      </c>
      <c r="T1914" s="8">
        <v>29.85</v>
      </c>
      <c r="U1914" s="8">
        <v>29.85</v>
      </c>
      <c r="V1914" s="8">
        <v>30.1</v>
      </c>
      <c r="W1914" s="8">
        <v>30.1</v>
      </c>
      <c r="X1914" s="38" t="s">
        <v>222</v>
      </c>
      <c r="Y1914" s="8">
        <v>208.74999999999997</v>
      </c>
      <c r="Z1914" s="8">
        <v>208.74999999999997</v>
      </c>
      <c r="AA1914">
        <v>16749.98</v>
      </c>
      <c r="AB1914">
        <v>65174.1</v>
      </c>
      <c r="AC1914">
        <v>127596.93</v>
      </c>
      <c r="AD1914">
        <v>132884.56</v>
      </c>
      <c r="AE1914">
        <v>146577.69</v>
      </c>
      <c r="AF1914" s="38">
        <v>14959.95</v>
      </c>
      <c r="AG1914" s="38">
        <v>16749.98</v>
      </c>
    </row>
    <row r="1915" spans="2:33" x14ac:dyDescent="0.25">
      <c r="B1915" s="25">
        <v>40841</v>
      </c>
      <c r="C1915" s="3">
        <v>1911</v>
      </c>
      <c r="D1915" s="10">
        <v>20</v>
      </c>
      <c r="E1915" s="9">
        <v>16</v>
      </c>
      <c r="F1915" s="9">
        <v>4</v>
      </c>
      <c r="G1915" s="9" t="s">
        <v>336</v>
      </c>
      <c r="H1915" s="18">
        <v>0.1</v>
      </c>
      <c r="I1915">
        <v>5.5556975353532323E-7</v>
      </c>
      <c r="J1915" s="18">
        <v>32.22</v>
      </c>
      <c r="K1915" s="18">
        <v>32.36</v>
      </c>
      <c r="L1915" s="18">
        <v>0.99567367119901107</v>
      </c>
      <c r="M1915" s="18">
        <v>33.119999999999997</v>
      </c>
      <c r="N1915" s="18">
        <v>1229.05</v>
      </c>
      <c r="O1915" s="18">
        <v>-1.4199999999999982</v>
      </c>
      <c r="P1915" s="18">
        <v>1.0318471337579618</v>
      </c>
      <c r="Q1915" s="8">
        <v>32.4</v>
      </c>
      <c r="R1915" s="8">
        <v>30.25</v>
      </c>
      <c r="S1915" s="8">
        <v>31.4</v>
      </c>
      <c r="T1915" s="8">
        <v>30.85</v>
      </c>
      <c r="U1915" s="8">
        <v>30.8</v>
      </c>
      <c r="V1915" s="8">
        <v>31</v>
      </c>
      <c r="W1915" s="8">
        <v>30.8</v>
      </c>
      <c r="X1915" s="38" t="s">
        <v>222</v>
      </c>
      <c r="Y1915" s="8">
        <v>217.50000000000003</v>
      </c>
      <c r="Z1915" s="8">
        <v>217.50000000000003</v>
      </c>
      <c r="AA1915">
        <v>18109.47</v>
      </c>
      <c r="AB1915">
        <v>68194.559999999998</v>
      </c>
      <c r="AC1915">
        <v>132333.78</v>
      </c>
      <c r="AD1915">
        <v>137291.85999999999</v>
      </c>
      <c r="AE1915">
        <v>151129.26999999999</v>
      </c>
      <c r="AF1915" s="38">
        <v>16174.15</v>
      </c>
      <c r="AG1915" s="38">
        <v>18109.47</v>
      </c>
    </row>
    <row r="1916" spans="2:33" x14ac:dyDescent="0.25">
      <c r="B1916" s="25">
        <v>40842</v>
      </c>
      <c r="C1916" s="3">
        <v>1912</v>
      </c>
      <c r="D1916" s="10">
        <v>20</v>
      </c>
      <c r="E1916" s="9">
        <v>15</v>
      </c>
      <c r="F1916" s="9">
        <v>5</v>
      </c>
      <c r="G1916" s="9" t="s">
        <v>336</v>
      </c>
      <c r="H1916" s="18">
        <v>0.1</v>
      </c>
      <c r="I1916">
        <v>5.5556975353532323E-7</v>
      </c>
      <c r="J1916" s="18">
        <v>29.86</v>
      </c>
      <c r="K1916" s="18">
        <v>30.94</v>
      </c>
      <c r="L1916" s="18">
        <v>0.96509372979961205</v>
      </c>
      <c r="M1916" s="18">
        <v>31.82</v>
      </c>
      <c r="N1916" s="18">
        <v>1242</v>
      </c>
      <c r="O1916" s="18">
        <v>0.19000000000000128</v>
      </c>
      <c r="P1916" s="18">
        <v>1.0032894736842106</v>
      </c>
      <c r="Q1916" s="8">
        <v>30.5</v>
      </c>
      <c r="R1916" s="8">
        <v>29.2</v>
      </c>
      <c r="S1916" s="8">
        <v>30.4</v>
      </c>
      <c r="T1916" s="8">
        <v>29.9</v>
      </c>
      <c r="U1916" s="8">
        <v>29.9</v>
      </c>
      <c r="V1916" s="8">
        <v>30.2</v>
      </c>
      <c r="W1916" s="8">
        <v>30.05</v>
      </c>
      <c r="X1916" s="38" t="s">
        <v>222</v>
      </c>
      <c r="Y1916" s="8">
        <v>210.15</v>
      </c>
      <c r="Z1916" s="8">
        <v>210.15</v>
      </c>
      <c r="AA1916">
        <v>17150.37</v>
      </c>
      <c r="AB1916">
        <v>65877.710000000006</v>
      </c>
      <c r="AC1916">
        <v>128153.78</v>
      </c>
      <c r="AD1916">
        <v>133118.09</v>
      </c>
      <c r="AE1916">
        <v>146887.70000000001</v>
      </c>
      <c r="AF1916" s="38">
        <v>15317.54</v>
      </c>
      <c r="AG1916" s="38">
        <v>17150.37</v>
      </c>
    </row>
    <row r="1917" spans="2:33" x14ac:dyDescent="0.25">
      <c r="B1917" s="25">
        <v>40843</v>
      </c>
      <c r="C1917" s="3">
        <v>1913</v>
      </c>
      <c r="D1917" s="10">
        <v>20</v>
      </c>
      <c r="E1917" s="9">
        <v>14</v>
      </c>
      <c r="F1917" s="9">
        <v>6</v>
      </c>
      <c r="G1917" s="9" t="s">
        <v>336</v>
      </c>
      <c r="H1917" s="18">
        <v>0.1</v>
      </c>
      <c r="I1917">
        <v>5.5556975353532323E-7</v>
      </c>
      <c r="J1917" s="18">
        <v>25.46</v>
      </c>
      <c r="K1917" s="18">
        <v>27.03</v>
      </c>
      <c r="L1917" s="18">
        <v>0.94191638919718834</v>
      </c>
      <c r="M1917" s="18">
        <v>28.76</v>
      </c>
      <c r="N1917" s="18">
        <v>1284.5899999999999</v>
      </c>
      <c r="O1917" s="18">
        <v>2.1899999999999977</v>
      </c>
      <c r="P1917" s="18">
        <v>0.95272727272727276</v>
      </c>
      <c r="Q1917" s="8">
        <v>26.2</v>
      </c>
      <c r="R1917" s="8">
        <v>25.8</v>
      </c>
      <c r="S1917" s="8">
        <v>27.5</v>
      </c>
      <c r="T1917" s="8">
        <v>27.1</v>
      </c>
      <c r="U1917" s="8">
        <v>27.3</v>
      </c>
      <c r="V1917" s="8">
        <v>27.7</v>
      </c>
      <c r="W1917" s="8">
        <v>27.65</v>
      </c>
      <c r="X1917" s="38" t="s">
        <v>222</v>
      </c>
      <c r="Y1917" s="8">
        <v>189.25</v>
      </c>
      <c r="Z1917" s="8">
        <v>189.25</v>
      </c>
      <c r="AA1917">
        <v>14854.93</v>
      </c>
      <c r="AB1917">
        <v>58634.76</v>
      </c>
      <c r="AC1917">
        <v>115995.13</v>
      </c>
      <c r="AD1917">
        <v>120919.38</v>
      </c>
      <c r="AE1917">
        <v>134196.5</v>
      </c>
      <c r="AF1917" s="38">
        <v>13267.4</v>
      </c>
      <c r="AG1917" s="38">
        <v>14854.93</v>
      </c>
    </row>
    <row r="1918" spans="2:33" x14ac:dyDescent="0.25">
      <c r="B1918" s="25">
        <v>40844</v>
      </c>
      <c r="C1918" s="3">
        <v>1914</v>
      </c>
      <c r="D1918" s="10">
        <v>20</v>
      </c>
      <c r="E1918" s="9">
        <v>13</v>
      </c>
      <c r="F1918" s="9">
        <v>7</v>
      </c>
      <c r="G1918" s="9" t="s">
        <v>336</v>
      </c>
      <c r="H1918" s="18">
        <v>0.1</v>
      </c>
      <c r="I1918">
        <v>5.5556975353532323E-7</v>
      </c>
      <c r="J1918" s="18">
        <v>24.53</v>
      </c>
      <c r="K1918" s="18">
        <v>26.52</v>
      </c>
      <c r="L1918" s="18">
        <v>0.92496229260935148</v>
      </c>
      <c r="M1918" s="18">
        <v>28.31</v>
      </c>
      <c r="N1918" s="18">
        <v>1285.0899999999999</v>
      </c>
      <c r="O1918" s="18">
        <v>2.9699999999999989</v>
      </c>
      <c r="P1918" s="18">
        <v>0.959780621572212</v>
      </c>
      <c r="Q1918" s="8">
        <v>26.25</v>
      </c>
      <c r="R1918" s="8">
        <v>25.55</v>
      </c>
      <c r="S1918" s="8">
        <v>27.35</v>
      </c>
      <c r="T1918" s="8">
        <v>26.95</v>
      </c>
      <c r="U1918" s="8">
        <v>27.2</v>
      </c>
      <c r="V1918" s="8">
        <v>27.55</v>
      </c>
      <c r="W1918" s="8">
        <v>27.5</v>
      </c>
      <c r="X1918" s="38" t="s">
        <v>222</v>
      </c>
      <c r="Y1918" s="8">
        <v>188.35000000000002</v>
      </c>
      <c r="Z1918" s="8">
        <v>188.35000000000002</v>
      </c>
      <c r="AA1918">
        <v>14823.59</v>
      </c>
      <c r="AB1918">
        <v>58157.18</v>
      </c>
      <c r="AC1918">
        <v>115359.26</v>
      </c>
      <c r="AD1918">
        <v>120329.76</v>
      </c>
      <c r="AE1918">
        <v>133544.28</v>
      </c>
      <c r="AF1918" s="38">
        <v>13239.4</v>
      </c>
      <c r="AG1918" s="38">
        <v>14823.59</v>
      </c>
    </row>
    <row r="1919" spans="2:33" x14ac:dyDescent="0.25">
      <c r="B1919" s="25">
        <v>40847</v>
      </c>
      <c r="C1919" s="3">
        <v>1915</v>
      </c>
      <c r="D1919" s="10">
        <v>20</v>
      </c>
      <c r="E1919" s="9">
        <v>12</v>
      </c>
      <c r="F1919" s="9">
        <v>8</v>
      </c>
      <c r="G1919" s="9" t="s">
        <v>336</v>
      </c>
      <c r="H1919" s="18">
        <v>0.1</v>
      </c>
      <c r="I1919">
        <v>1.6667101867540168E-6</v>
      </c>
      <c r="J1919" s="18">
        <v>29.96</v>
      </c>
      <c r="K1919" s="18">
        <v>30.37</v>
      </c>
      <c r="L1919" s="18">
        <v>0.98649983536384589</v>
      </c>
      <c r="M1919" s="18">
        <v>30.99</v>
      </c>
      <c r="N1919" s="18">
        <v>1253.3</v>
      </c>
      <c r="O1919" s="18">
        <v>-0.85999999999999943</v>
      </c>
      <c r="P1919" s="18">
        <v>1.0050335570469797</v>
      </c>
      <c r="Q1919" s="8">
        <v>29.95</v>
      </c>
      <c r="R1919" s="8">
        <v>28.2</v>
      </c>
      <c r="S1919" s="8">
        <v>29.8</v>
      </c>
      <c r="T1919" s="8">
        <v>29</v>
      </c>
      <c r="U1919" s="8">
        <v>28.9</v>
      </c>
      <c r="V1919" s="8">
        <v>29.2</v>
      </c>
      <c r="W1919" s="8">
        <v>29.1</v>
      </c>
      <c r="X1919" s="38" t="s">
        <v>222</v>
      </c>
      <c r="Y1919" s="8">
        <v>204.14999999999998</v>
      </c>
      <c r="Z1919" s="8">
        <v>204.14999999999998</v>
      </c>
      <c r="AA1919">
        <v>16695.830000000002</v>
      </c>
      <c r="AB1919">
        <v>63846.81</v>
      </c>
      <c r="AC1919">
        <v>125075.26</v>
      </c>
      <c r="AD1919">
        <v>128826.44</v>
      </c>
      <c r="AE1919">
        <v>142054.04</v>
      </c>
      <c r="AF1919" s="38">
        <v>14911.53</v>
      </c>
      <c r="AG1919" s="38">
        <v>16695.830000000002</v>
      </c>
    </row>
    <row r="1920" spans="2:33" x14ac:dyDescent="0.25">
      <c r="B1920" s="25">
        <v>40848</v>
      </c>
      <c r="C1920" s="3">
        <v>1916</v>
      </c>
      <c r="D1920" s="10">
        <v>20</v>
      </c>
      <c r="E1920" s="9">
        <v>11</v>
      </c>
      <c r="F1920" s="9">
        <v>9</v>
      </c>
      <c r="G1920" s="9" t="s">
        <v>336</v>
      </c>
      <c r="H1920" s="18">
        <v>0.1</v>
      </c>
      <c r="I1920">
        <v>2.7778132727362959E-7</v>
      </c>
      <c r="J1920" s="18">
        <v>34.770000000000003</v>
      </c>
      <c r="K1920" s="18">
        <v>34.020000000000003</v>
      </c>
      <c r="L1920" s="18">
        <v>1.0220458553791887</v>
      </c>
      <c r="M1920" s="18">
        <v>34.5</v>
      </c>
      <c r="N1920" s="18">
        <v>1218.28</v>
      </c>
      <c r="O1920" s="18">
        <v>-3.8700000000000045</v>
      </c>
      <c r="P1920" s="18">
        <v>1.0559875583203733</v>
      </c>
      <c r="Q1920" s="8">
        <v>33.950000000000003</v>
      </c>
      <c r="R1920" s="8">
        <v>31.25</v>
      </c>
      <c r="S1920" s="8">
        <v>32.15</v>
      </c>
      <c r="T1920" s="8">
        <v>31.3</v>
      </c>
      <c r="U1920" s="8">
        <v>31.05</v>
      </c>
      <c r="V1920" s="8">
        <v>31.2</v>
      </c>
      <c r="W1920" s="8">
        <v>30.9</v>
      </c>
      <c r="X1920" s="38" t="s">
        <v>222</v>
      </c>
      <c r="Y1920" s="8">
        <v>221.8</v>
      </c>
      <c r="Z1920" s="8">
        <v>221.8</v>
      </c>
      <c r="AA1920">
        <v>18741.13</v>
      </c>
      <c r="AB1920">
        <v>69884.899999999994</v>
      </c>
      <c r="AC1920">
        <v>134963.63</v>
      </c>
      <c r="AD1920">
        <v>138759.29999999999</v>
      </c>
      <c r="AE1920">
        <v>152201.38</v>
      </c>
      <c r="AF1920" s="38">
        <v>16738.240000000002</v>
      </c>
      <c r="AG1920" s="38">
        <v>18741.13</v>
      </c>
    </row>
    <row r="1921" spans="2:33" x14ac:dyDescent="0.25">
      <c r="B1921" s="25">
        <v>40849</v>
      </c>
      <c r="C1921" s="3">
        <v>1917</v>
      </c>
      <c r="D1921" s="10">
        <v>20</v>
      </c>
      <c r="E1921" s="9">
        <v>10</v>
      </c>
      <c r="F1921" s="9">
        <v>10</v>
      </c>
      <c r="G1921" s="9" t="s">
        <v>336</v>
      </c>
      <c r="H1921" s="18">
        <v>0.1</v>
      </c>
      <c r="I1921">
        <v>2.7778132727362959E-7</v>
      </c>
      <c r="J1921" s="18">
        <v>32.74</v>
      </c>
      <c r="K1921" s="18">
        <v>32.880000000000003</v>
      </c>
      <c r="L1921" s="18">
        <v>0.99574209245742096</v>
      </c>
      <c r="M1921" s="18">
        <v>33.64</v>
      </c>
      <c r="N1921" s="18">
        <v>1237.9000000000001</v>
      </c>
      <c r="O1921" s="18">
        <v>-2.0900000000000034</v>
      </c>
      <c r="P1921" s="18">
        <v>1.0364500792393028</v>
      </c>
      <c r="Q1921" s="8">
        <v>32.700000000000003</v>
      </c>
      <c r="R1921" s="8">
        <v>30.4</v>
      </c>
      <c r="S1921" s="8">
        <v>31.55</v>
      </c>
      <c r="T1921" s="8">
        <v>30.75</v>
      </c>
      <c r="U1921" s="8">
        <v>30.55</v>
      </c>
      <c r="V1921" s="8">
        <v>30.8</v>
      </c>
      <c r="W1921" s="8">
        <v>30.65</v>
      </c>
      <c r="X1921" s="38" t="s">
        <v>222</v>
      </c>
      <c r="Y1921" s="8">
        <v>217.40000000000003</v>
      </c>
      <c r="Z1921" s="8">
        <v>217.40000000000003</v>
      </c>
      <c r="AA1921">
        <v>18137.509999999998</v>
      </c>
      <c r="AB1921">
        <v>68286.61</v>
      </c>
      <c r="AC1921">
        <v>132517.51999999999</v>
      </c>
      <c r="AD1921">
        <v>136422.57</v>
      </c>
      <c r="AE1921">
        <v>150081.85</v>
      </c>
      <c r="AF1921" s="38">
        <v>16199.12</v>
      </c>
      <c r="AG1921" s="38">
        <v>18137.509999999998</v>
      </c>
    </row>
    <row r="1922" spans="2:33" x14ac:dyDescent="0.25">
      <c r="B1922" s="25">
        <v>40850</v>
      </c>
      <c r="C1922" s="3">
        <v>1918</v>
      </c>
      <c r="D1922" s="10">
        <v>20</v>
      </c>
      <c r="E1922" s="9">
        <v>9</v>
      </c>
      <c r="F1922" s="9">
        <v>11</v>
      </c>
      <c r="G1922" s="9" t="s">
        <v>336</v>
      </c>
      <c r="H1922" s="18">
        <v>0.1</v>
      </c>
      <c r="I1922">
        <v>2.7778132727362959E-7</v>
      </c>
      <c r="J1922" s="18">
        <v>30.5</v>
      </c>
      <c r="K1922" s="18">
        <v>31.62</v>
      </c>
      <c r="L1922" s="18">
        <v>0.96457938013915245</v>
      </c>
      <c r="M1922" s="18">
        <v>32.450000000000003</v>
      </c>
      <c r="N1922" s="18">
        <v>1261.1500000000001</v>
      </c>
      <c r="O1922" s="18">
        <v>-0.39999999999999858</v>
      </c>
      <c r="P1922" s="18">
        <v>1.011437908496732</v>
      </c>
      <c r="Q1922" s="8">
        <v>30.95</v>
      </c>
      <c r="R1922" s="8">
        <v>29.25</v>
      </c>
      <c r="S1922" s="8">
        <v>30.6</v>
      </c>
      <c r="T1922" s="8">
        <v>29.95</v>
      </c>
      <c r="U1922" s="8">
        <v>29.9</v>
      </c>
      <c r="V1922" s="8">
        <v>30.15</v>
      </c>
      <c r="W1922" s="8">
        <v>30.1</v>
      </c>
      <c r="X1922" s="38" t="s">
        <v>222</v>
      </c>
      <c r="Y1922" s="8">
        <v>210.9</v>
      </c>
      <c r="Z1922" s="8">
        <v>210.9</v>
      </c>
      <c r="AA1922">
        <v>17318.2</v>
      </c>
      <c r="AB1922">
        <v>65998.12</v>
      </c>
      <c r="AC1922">
        <v>128822.32</v>
      </c>
      <c r="AD1922">
        <v>133227.99</v>
      </c>
      <c r="AE1922">
        <v>146881.98000000001</v>
      </c>
      <c r="AF1922" s="38">
        <v>15467.36</v>
      </c>
      <c r="AG1922" s="38">
        <v>17318.2</v>
      </c>
    </row>
    <row r="1923" spans="2:33" x14ac:dyDescent="0.25">
      <c r="B1923" s="25">
        <v>40851</v>
      </c>
      <c r="C1923" s="3">
        <v>1919</v>
      </c>
      <c r="D1923" s="10">
        <v>20</v>
      </c>
      <c r="E1923" s="9">
        <v>8</v>
      </c>
      <c r="F1923" s="9">
        <v>-8</v>
      </c>
      <c r="G1923" s="9" t="s">
        <v>336</v>
      </c>
      <c r="H1923" s="18">
        <v>0.1</v>
      </c>
      <c r="I1923">
        <v>2.7778132727362959E-7</v>
      </c>
      <c r="J1923" s="18">
        <v>30.16</v>
      </c>
      <c r="K1923" s="18">
        <v>31.23</v>
      </c>
      <c r="L1923" s="18">
        <v>0.96573807236631448</v>
      </c>
      <c r="M1923" s="18">
        <v>32.46</v>
      </c>
      <c r="N1923" s="18">
        <v>1253.23</v>
      </c>
      <c r="O1923" s="18">
        <v>3.9999999999999147E-2</v>
      </c>
      <c r="P1923" s="18">
        <v>1.0145395799676897</v>
      </c>
      <c r="Q1923" s="8">
        <v>31.4</v>
      </c>
      <c r="R1923" s="8">
        <v>29.85</v>
      </c>
      <c r="S1923" s="8">
        <v>30.95</v>
      </c>
      <c r="T1923" s="8">
        <v>30.25</v>
      </c>
      <c r="U1923" s="8">
        <v>30.1</v>
      </c>
      <c r="V1923" s="8">
        <v>30.3</v>
      </c>
      <c r="W1923" s="8">
        <v>30.2</v>
      </c>
      <c r="X1923" s="38" t="s">
        <v>222</v>
      </c>
      <c r="Y1923" s="8">
        <v>213.05</v>
      </c>
      <c r="Z1923" s="8">
        <v>213.05</v>
      </c>
      <c r="AA1923">
        <v>17630.66</v>
      </c>
      <c r="AB1923">
        <v>66986.13</v>
      </c>
      <c r="AC1923">
        <v>130186.91</v>
      </c>
      <c r="AD1923">
        <v>134296.70000000001</v>
      </c>
      <c r="AE1923">
        <v>147746.13</v>
      </c>
      <c r="AF1923" s="38">
        <v>15746.42</v>
      </c>
      <c r="AG1923" s="38">
        <v>17630.66</v>
      </c>
    </row>
    <row r="1924" spans="2:33" x14ac:dyDescent="0.25">
      <c r="B1924" s="25">
        <v>40854</v>
      </c>
      <c r="C1924" s="3">
        <v>1920</v>
      </c>
      <c r="D1924" s="10">
        <v>20</v>
      </c>
      <c r="E1924" s="9">
        <v>7</v>
      </c>
      <c r="F1924" s="9">
        <v>-7</v>
      </c>
      <c r="G1924" s="9" t="s">
        <v>336</v>
      </c>
      <c r="H1924" s="18">
        <v>0.1</v>
      </c>
      <c r="I1924">
        <v>8.3334421319136709E-7</v>
      </c>
      <c r="J1924" s="18">
        <v>29.85</v>
      </c>
      <c r="K1924" s="18">
        <v>31.38</v>
      </c>
      <c r="L1924" s="18">
        <v>0.95124282982791597</v>
      </c>
      <c r="M1924" s="18">
        <v>32.33</v>
      </c>
      <c r="N1924" s="18">
        <v>1261.1199999999999</v>
      </c>
      <c r="O1924" s="18">
        <v>0.44999999999999929</v>
      </c>
      <c r="P1924" s="18">
        <v>1.0048465266558966</v>
      </c>
      <c r="Q1924" s="8">
        <v>31.1</v>
      </c>
      <c r="R1924" s="8">
        <v>29.75</v>
      </c>
      <c r="S1924" s="8">
        <v>30.95</v>
      </c>
      <c r="T1924" s="8">
        <v>30.2</v>
      </c>
      <c r="U1924" s="8">
        <v>30.15</v>
      </c>
      <c r="V1924" s="8">
        <v>30.4</v>
      </c>
      <c r="W1924" s="8">
        <v>30.3</v>
      </c>
      <c r="X1924" s="38" t="s">
        <v>222</v>
      </c>
      <c r="Y1924" s="8">
        <v>212.85000000000002</v>
      </c>
      <c r="Z1924" s="8">
        <v>212.85000000000002</v>
      </c>
      <c r="AA1924">
        <v>17532.060000000001</v>
      </c>
      <c r="AB1924">
        <v>66909.48</v>
      </c>
      <c r="AC1924">
        <v>130048.27</v>
      </c>
      <c r="AD1924">
        <v>134363.62</v>
      </c>
      <c r="AE1924">
        <v>148068.26</v>
      </c>
      <c r="AF1924" s="38">
        <v>15658.34</v>
      </c>
      <c r="AG1924" s="38">
        <v>17532.060000000001</v>
      </c>
    </row>
    <row r="1925" spans="2:33" x14ac:dyDescent="0.25">
      <c r="B1925" s="25">
        <v>40855</v>
      </c>
      <c r="C1925" s="3">
        <v>1921</v>
      </c>
      <c r="D1925" s="10">
        <v>20</v>
      </c>
      <c r="E1925" s="9">
        <v>6</v>
      </c>
      <c r="F1925" s="9">
        <v>-6</v>
      </c>
      <c r="G1925" s="9" t="s">
        <v>336</v>
      </c>
      <c r="H1925" s="18">
        <v>0.1</v>
      </c>
      <c r="I1925">
        <v>1.3888977634657351E-7</v>
      </c>
      <c r="J1925" s="18">
        <v>27.48</v>
      </c>
      <c r="K1925" s="18">
        <v>29.52</v>
      </c>
      <c r="L1925" s="18">
        <v>0.93089430894308944</v>
      </c>
      <c r="M1925" s="18">
        <v>31.17</v>
      </c>
      <c r="N1925" s="18">
        <v>1275.92</v>
      </c>
      <c r="O1925" s="18">
        <v>2.370000000000001</v>
      </c>
      <c r="P1925" s="18">
        <v>0.96333333333333326</v>
      </c>
      <c r="Q1925" s="8">
        <v>28.9</v>
      </c>
      <c r="R1925" s="8">
        <v>28.35</v>
      </c>
      <c r="S1925" s="8">
        <v>30</v>
      </c>
      <c r="T1925" s="8">
        <v>29.5</v>
      </c>
      <c r="U1925" s="8">
        <v>29.65</v>
      </c>
      <c r="V1925" s="8">
        <v>29.9</v>
      </c>
      <c r="W1925" s="8">
        <v>29.85</v>
      </c>
      <c r="X1925" s="38" t="s">
        <v>222</v>
      </c>
      <c r="Y1925" s="8">
        <v>206.15</v>
      </c>
      <c r="Z1925" s="8">
        <v>206.15</v>
      </c>
      <c r="AA1925">
        <v>16578.57</v>
      </c>
      <c r="AB1925">
        <v>64536.27</v>
      </c>
      <c r="AC1925">
        <v>126735.64</v>
      </c>
      <c r="AD1925">
        <v>131869.24</v>
      </c>
      <c r="AE1925">
        <v>145582</v>
      </c>
      <c r="AF1925" s="38">
        <v>14806.75</v>
      </c>
      <c r="AG1925" s="38">
        <v>16578.57</v>
      </c>
    </row>
    <row r="1926" spans="2:33" x14ac:dyDescent="0.25">
      <c r="B1926" s="25">
        <v>40856</v>
      </c>
      <c r="C1926" s="3">
        <v>1922</v>
      </c>
      <c r="D1926" s="10">
        <v>20</v>
      </c>
      <c r="E1926" s="9">
        <v>5</v>
      </c>
      <c r="F1926" s="9">
        <v>-5</v>
      </c>
      <c r="G1926" s="9" t="s">
        <v>336</v>
      </c>
      <c r="H1926" s="18">
        <v>0.1</v>
      </c>
      <c r="I1926">
        <v>1.3888977634657351E-7</v>
      </c>
      <c r="J1926" s="18">
        <v>36.159999999999997</v>
      </c>
      <c r="K1926" s="18">
        <v>35.49</v>
      </c>
      <c r="L1926" s="18">
        <v>1.0188785573400956</v>
      </c>
      <c r="M1926" s="18">
        <v>35.549999999999997</v>
      </c>
      <c r="N1926" s="18">
        <v>1229.0999999999999</v>
      </c>
      <c r="O1926" s="18">
        <v>-3.9099999999999966</v>
      </c>
      <c r="P1926" s="18">
        <v>1.0611353711790394</v>
      </c>
      <c r="Q1926" s="8">
        <v>36.450000000000003</v>
      </c>
      <c r="R1926" s="8">
        <v>33.450000000000003</v>
      </c>
      <c r="S1926" s="8">
        <v>34.35</v>
      </c>
      <c r="T1926" s="8">
        <v>32.950000000000003</v>
      </c>
      <c r="U1926" s="8">
        <v>32.65</v>
      </c>
      <c r="V1926" s="8">
        <v>32.65</v>
      </c>
      <c r="W1926" s="8">
        <v>32.25</v>
      </c>
      <c r="X1926" s="38" t="s">
        <v>222</v>
      </c>
      <c r="Y1926" s="8">
        <v>234.75</v>
      </c>
      <c r="Z1926" s="8">
        <v>234.75</v>
      </c>
      <c r="AA1926">
        <v>19903.02</v>
      </c>
      <c r="AB1926">
        <v>74433.48</v>
      </c>
      <c r="AC1926">
        <v>142457.29</v>
      </c>
      <c r="AD1926">
        <v>145729.72</v>
      </c>
      <c r="AE1926">
        <v>159294.64000000001</v>
      </c>
      <c r="AF1926" s="38">
        <v>17775.900000000001</v>
      </c>
      <c r="AG1926" s="38">
        <v>19903.02</v>
      </c>
    </row>
    <row r="1927" spans="2:33" x14ac:dyDescent="0.25">
      <c r="B1927" s="25">
        <v>40857</v>
      </c>
      <c r="C1927" s="3">
        <v>1923</v>
      </c>
      <c r="D1927" s="10">
        <v>20</v>
      </c>
      <c r="E1927" s="9">
        <v>4</v>
      </c>
      <c r="F1927" s="9">
        <v>-4</v>
      </c>
      <c r="G1927" s="9" t="s">
        <v>336</v>
      </c>
      <c r="H1927" s="18">
        <v>0.1</v>
      </c>
      <c r="I1927">
        <v>1.3888977634657351E-7</v>
      </c>
      <c r="J1927" s="18">
        <v>32.81</v>
      </c>
      <c r="K1927" s="18">
        <v>33.75</v>
      </c>
      <c r="L1927" s="18">
        <v>0.97214814814814821</v>
      </c>
      <c r="M1927" s="18">
        <v>34.700000000000003</v>
      </c>
      <c r="N1927" s="18">
        <v>1239.7</v>
      </c>
      <c r="O1927" s="18">
        <v>-1.2100000000000009</v>
      </c>
      <c r="P1927" s="18">
        <v>1.0167173252279638</v>
      </c>
      <c r="Q1927" s="8">
        <v>33.450000000000003</v>
      </c>
      <c r="R1927" s="8">
        <v>31.5</v>
      </c>
      <c r="S1927" s="8">
        <v>32.9</v>
      </c>
      <c r="T1927" s="8">
        <v>32.049999999999997</v>
      </c>
      <c r="U1927" s="8">
        <v>31.85</v>
      </c>
      <c r="V1927" s="8">
        <v>32.049999999999997</v>
      </c>
      <c r="W1927" s="8">
        <v>31.6</v>
      </c>
      <c r="X1927" s="38" t="s">
        <v>222</v>
      </c>
      <c r="Y1927" s="8">
        <v>225.39999999999995</v>
      </c>
      <c r="Z1927" s="8">
        <v>225.39999999999995</v>
      </c>
      <c r="AA1927">
        <v>18640.45</v>
      </c>
      <c r="AB1927">
        <v>71057.08</v>
      </c>
      <c r="AC1927">
        <v>138127.43</v>
      </c>
      <c r="AD1927">
        <v>142076.47</v>
      </c>
      <c r="AE1927">
        <v>155870.37</v>
      </c>
      <c r="AF1927" s="38">
        <v>16648.27</v>
      </c>
      <c r="AG1927" s="38">
        <v>18640.45</v>
      </c>
    </row>
    <row r="1928" spans="2:33" x14ac:dyDescent="0.25">
      <c r="B1928" s="25">
        <v>40858</v>
      </c>
      <c r="C1928" s="3">
        <v>1924</v>
      </c>
      <c r="D1928" s="10">
        <v>20</v>
      </c>
      <c r="E1928" s="9">
        <v>3</v>
      </c>
      <c r="F1928" s="9">
        <v>-3</v>
      </c>
      <c r="G1928" s="9" t="s">
        <v>336</v>
      </c>
      <c r="H1928" s="18">
        <v>0.1</v>
      </c>
      <c r="I1928">
        <v>1.3888977634657351E-7</v>
      </c>
      <c r="J1928" s="18">
        <v>30.04</v>
      </c>
      <c r="K1928" s="18">
        <v>31.6</v>
      </c>
      <c r="L1928" s="18">
        <v>0.95063291139240502</v>
      </c>
      <c r="M1928" s="18">
        <v>33.31</v>
      </c>
      <c r="N1928" s="18">
        <v>1263.8499999999999</v>
      </c>
      <c r="O1928" s="18">
        <v>0.85999999999999943</v>
      </c>
      <c r="P1928" s="18">
        <v>0.98897637795275584</v>
      </c>
      <c r="Q1928" s="8">
        <v>31.4</v>
      </c>
      <c r="R1928" s="8">
        <v>30.2</v>
      </c>
      <c r="S1928" s="8">
        <v>31.75</v>
      </c>
      <c r="T1928" s="8">
        <v>31.25</v>
      </c>
      <c r="U1928" s="8">
        <v>31.1</v>
      </c>
      <c r="V1928" s="8">
        <v>31.25</v>
      </c>
      <c r="W1928" s="8">
        <v>30.9</v>
      </c>
      <c r="X1928" s="38" t="s">
        <v>222</v>
      </c>
      <c r="Y1928" s="8">
        <v>217.85</v>
      </c>
      <c r="Z1928" s="8">
        <v>217.85</v>
      </c>
      <c r="AA1928">
        <v>17812.28</v>
      </c>
      <c r="AB1928">
        <v>68508.47</v>
      </c>
      <c r="AC1928">
        <v>134467.95000000001</v>
      </c>
      <c r="AD1928">
        <v>138700.60999999999</v>
      </c>
      <c r="AE1928">
        <v>152176.18</v>
      </c>
      <c r="AF1928" s="38">
        <v>15908.61</v>
      </c>
      <c r="AG1928" s="38">
        <v>17812.28</v>
      </c>
    </row>
    <row r="1929" spans="2:33" x14ac:dyDescent="0.25">
      <c r="B1929" s="25">
        <v>40861</v>
      </c>
      <c r="C1929" s="3">
        <v>1925</v>
      </c>
      <c r="D1929" s="10">
        <v>20</v>
      </c>
      <c r="E1929" s="9">
        <v>2</v>
      </c>
      <c r="F1929" s="9">
        <v>-2</v>
      </c>
      <c r="G1929" s="9" t="s">
        <v>336</v>
      </c>
      <c r="H1929" s="18">
        <v>0.1</v>
      </c>
      <c r="I1929">
        <v>4.1666938654927321E-7</v>
      </c>
      <c r="J1929" s="18">
        <v>31.13</v>
      </c>
      <c r="K1929" s="18">
        <v>32.72</v>
      </c>
      <c r="L1929" s="18">
        <v>0.95140586797066018</v>
      </c>
      <c r="M1929" s="18">
        <v>33.880000000000003</v>
      </c>
      <c r="N1929" s="18">
        <v>1251.78</v>
      </c>
      <c r="O1929" s="18">
        <v>7.0000000000000284E-2</v>
      </c>
      <c r="P1929" s="18">
        <v>1</v>
      </c>
      <c r="Q1929" s="8">
        <v>32.1</v>
      </c>
      <c r="R1929" s="8">
        <v>30.75</v>
      </c>
      <c r="S1929" s="8">
        <v>32.1</v>
      </c>
      <c r="T1929" s="8">
        <v>31.6</v>
      </c>
      <c r="U1929" s="8">
        <v>31.4</v>
      </c>
      <c r="V1929" s="8">
        <v>31.55</v>
      </c>
      <c r="W1929" s="8">
        <v>31.2</v>
      </c>
      <c r="X1929" s="38" t="s">
        <v>222</v>
      </c>
      <c r="Y1929" s="8">
        <v>220.70000000000002</v>
      </c>
      <c r="Z1929" s="8">
        <v>220.70000000000002</v>
      </c>
      <c r="AA1929">
        <v>18144.21</v>
      </c>
      <c r="AB1929">
        <v>69310.78</v>
      </c>
      <c r="AC1929">
        <v>135971.64000000001</v>
      </c>
      <c r="AD1929">
        <v>140060.26</v>
      </c>
      <c r="AE1929">
        <v>153652.57</v>
      </c>
      <c r="AF1929" s="38">
        <v>16205.06</v>
      </c>
      <c r="AG1929" s="38">
        <v>18144.21</v>
      </c>
    </row>
    <row r="1930" spans="2:33" x14ac:dyDescent="0.25">
      <c r="B1930" s="25">
        <v>40862</v>
      </c>
      <c r="C1930" s="3">
        <v>1926</v>
      </c>
      <c r="D1930" s="10">
        <v>20</v>
      </c>
      <c r="E1930" s="9">
        <v>1</v>
      </c>
      <c r="F1930" s="9">
        <v>-1</v>
      </c>
      <c r="G1930" s="9" t="s">
        <v>336</v>
      </c>
      <c r="H1930" s="18">
        <v>0.1</v>
      </c>
      <c r="I1930">
        <v>2.7778132727362959E-7</v>
      </c>
      <c r="J1930" s="20">
        <v>31.22</v>
      </c>
      <c r="K1930" s="18">
        <v>32.520000000000003</v>
      </c>
      <c r="L1930" s="18">
        <v>0.96002460024600234</v>
      </c>
      <c r="M1930" s="18">
        <v>33.79</v>
      </c>
      <c r="N1930" s="18">
        <v>1257.81</v>
      </c>
      <c r="O1930" s="18">
        <v>0.13000000000000256</v>
      </c>
      <c r="P1930" s="18">
        <v>0.99534161490683215</v>
      </c>
      <c r="Q1930" s="8">
        <v>32.049999999999997</v>
      </c>
      <c r="R1930" s="8">
        <v>30.7</v>
      </c>
      <c r="S1930" s="8">
        <v>32.200000000000003</v>
      </c>
      <c r="T1930" s="8">
        <v>31.7</v>
      </c>
      <c r="U1930" s="8">
        <v>31.45</v>
      </c>
      <c r="V1930" s="8">
        <v>31.65</v>
      </c>
      <c r="W1930" s="8">
        <v>31.35</v>
      </c>
      <c r="X1930" s="38" t="s">
        <v>222</v>
      </c>
      <c r="Y1930" s="8">
        <v>221.1</v>
      </c>
      <c r="Z1930" s="8">
        <v>221.1</v>
      </c>
      <c r="AA1930">
        <v>18114.78</v>
      </c>
      <c r="AB1930">
        <v>69510.95</v>
      </c>
      <c r="AC1930">
        <v>136401.63</v>
      </c>
      <c r="AD1930">
        <v>140294.39999999999</v>
      </c>
      <c r="AE1930">
        <v>154138.03</v>
      </c>
      <c r="AF1930" s="38">
        <v>16178.77</v>
      </c>
      <c r="AG1930" s="38">
        <v>18114.78</v>
      </c>
    </row>
    <row r="1931" spans="2:33" x14ac:dyDescent="0.25">
      <c r="B1931" s="25">
        <v>40863</v>
      </c>
      <c r="C1931" s="3">
        <v>1927</v>
      </c>
      <c r="D1931" s="10">
        <v>24</v>
      </c>
      <c r="E1931" s="9">
        <v>24</v>
      </c>
      <c r="F1931" s="9">
        <v>0</v>
      </c>
      <c r="G1931" s="9" t="s">
        <v>337</v>
      </c>
      <c r="H1931" s="18">
        <v>0.1</v>
      </c>
      <c r="I1931">
        <v>2.7778132727362959E-7</v>
      </c>
      <c r="J1931" s="20">
        <v>33.51</v>
      </c>
      <c r="K1931" s="18">
        <v>34.39</v>
      </c>
      <c r="L1931" s="18">
        <v>0.97441116603663847</v>
      </c>
      <c r="M1931" s="18">
        <v>35.14</v>
      </c>
      <c r="N1931" s="18">
        <v>1236.9100000000001</v>
      </c>
      <c r="O1931" s="18">
        <v>-1.509999999999998</v>
      </c>
      <c r="P1931" s="18">
        <v>0.99542682926829273</v>
      </c>
      <c r="Q1931" s="8">
        <v>32.65</v>
      </c>
      <c r="R1931" s="8">
        <v>33.6</v>
      </c>
      <c r="S1931" s="8">
        <v>32.799999999999997</v>
      </c>
      <c r="T1931" s="8">
        <v>32.25</v>
      </c>
      <c r="U1931" s="8">
        <v>32.35</v>
      </c>
      <c r="V1931" s="8">
        <v>32</v>
      </c>
      <c r="W1931" s="8">
        <v>32</v>
      </c>
      <c r="X1931" s="38" t="s">
        <v>222</v>
      </c>
      <c r="Y1931" s="8">
        <v>227.65</v>
      </c>
      <c r="Z1931" s="8">
        <v>227.65</v>
      </c>
      <c r="AA1931">
        <v>19265.400000000001</v>
      </c>
      <c r="AB1931">
        <v>72533.179999999993</v>
      </c>
      <c r="AC1931">
        <v>141134.85</v>
      </c>
      <c r="AD1931">
        <v>143863.14000000001</v>
      </c>
      <c r="AE1931">
        <v>157646.76999999999</v>
      </c>
      <c r="AF1931" s="38">
        <v>17206.41</v>
      </c>
      <c r="AG1931" s="38">
        <v>19265.400000000001</v>
      </c>
    </row>
    <row r="1932" spans="2:33" x14ac:dyDescent="0.25">
      <c r="B1932" s="25">
        <v>40864</v>
      </c>
      <c r="C1932" s="3">
        <v>1928</v>
      </c>
      <c r="D1932" s="10">
        <v>24</v>
      </c>
      <c r="E1932" s="9">
        <v>23</v>
      </c>
      <c r="F1932" s="9">
        <v>1</v>
      </c>
      <c r="G1932" s="9" t="s">
        <v>337</v>
      </c>
      <c r="H1932" s="18">
        <v>0.1</v>
      </c>
      <c r="I1932">
        <v>2.7778132727362959E-7</v>
      </c>
      <c r="J1932" s="20">
        <v>34.51</v>
      </c>
      <c r="K1932" s="18">
        <v>35.32</v>
      </c>
      <c r="L1932" s="18">
        <v>0.97706681766704406</v>
      </c>
      <c r="M1932" s="18">
        <v>36.14</v>
      </c>
      <c r="N1932" s="18">
        <v>1216.1300000000001</v>
      </c>
      <c r="O1932" s="18">
        <v>-1.9099999999999966</v>
      </c>
      <c r="P1932" s="18">
        <v>0.99852071005917165</v>
      </c>
      <c r="Q1932" s="8">
        <v>33.75</v>
      </c>
      <c r="R1932" s="8">
        <v>34.65</v>
      </c>
      <c r="S1932" s="8">
        <v>33.799999999999997</v>
      </c>
      <c r="T1932" s="8">
        <v>33.299999999999997</v>
      </c>
      <c r="U1932" s="8">
        <v>33.35</v>
      </c>
      <c r="V1932" s="8">
        <v>32.799999999999997</v>
      </c>
      <c r="W1932" s="8">
        <v>32.6</v>
      </c>
      <c r="X1932" s="38" t="s">
        <v>222</v>
      </c>
      <c r="Y1932" s="8">
        <v>234.24999999999997</v>
      </c>
      <c r="Z1932" s="8">
        <v>234.24999999999997</v>
      </c>
      <c r="AA1932">
        <v>19912.46</v>
      </c>
      <c r="AB1932">
        <v>74797.61</v>
      </c>
      <c r="AC1932">
        <v>145449.76</v>
      </c>
      <c r="AD1932">
        <v>148537.20000000001</v>
      </c>
      <c r="AE1932">
        <v>162267.78</v>
      </c>
      <c r="AF1932" s="38">
        <v>17784.310000000001</v>
      </c>
      <c r="AG1932" s="38">
        <v>19912.46</v>
      </c>
    </row>
    <row r="1933" spans="2:33" x14ac:dyDescent="0.25">
      <c r="B1933" s="25">
        <v>40865</v>
      </c>
      <c r="C1933" s="3">
        <v>1929</v>
      </c>
      <c r="D1933" s="10">
        <v>24</v>
      </c>
      <c r="E1933" s="9">
        <v>22</v>
      </c>
      <c r="F1933" s="9">
        <v>2</v>
      </c>
      <c r="G1933" s="9" t="s">
        <v>337</v>
      </c>
      <c r="H1933" s="18">
        <v>0.1</v>
      </c>
      <c r="I1933">
        <v>2.7778132727362959E-7</v>
      </c>
      <c r="J1933" s="20">
        <v>32</v>
      </c>
      <c r="K1933" s="18">
        <v>34.200000000000003</v>
      </c>
      <c r="L1933" s="18">
        <v>0.93567251461988299</v>
      </c>
      <c r="M1933" s="18">
        <v>35.549999999999997</v>
      </c>
      <c r="N1933" s="18">
        <v>1215.6500000000001</v>
      </c>
      <c r="O1933" s="18">
        <v>0.60000000000000142</v>
      </c>
      <c r="P1933" s="18">
        <v>0.97147147147147161</v>
      </c>
      <c r="Q1933" s="8">
        <v>32.35</v>
      </c>
      <c r="R1933" s="8">
        <v>33.75</v>
      </c>
      <c r="S1933" s="8">
        <v>33.299999999999997</v>
      </c>
      <c r="T1933" s="8">
        <v>33.1</v>
      </c>
      <c r="U1933" s="8">
        <v>33.200000000000003</v>
      </c>
      <c r="V1933" s="8">
        <v>32.65</v>
      </c>
      <c r="W1933" s="8">
        <v>32.6</v>
      </c>
      <c r="X1933" s="38" t="s">
        <v>222</v>
      </c>
      <c r="Y1933" s="8">
        <v>230.95</v>
      </c>
      <c r="Z1933" s="8">
        <v>230.95</v>
      </c>
      <c r="AA1933">
        <v>19112.830000000002</v>
      </c>
      <c r="AB1933">
        <v>72922.960000000006</v>
      </c>
      <c r="AC1933">
        <v>143403.24</v>
      </c>
      <c r="AD1933">
        <v>147663.82</v>
      </c>
      <c r="AE1933">
        <v>161478.73000000001</v>
      </c>
      <c r="AF1933" s="38">
        <v>17070.13</v>
      </c>
      <c r="AG1933" s="38">
        <v>19112.830000000002</v>
      </c>
    </row>
    <row r="1934" spans="2:33" x14ac:dyDescent="0.25">
      <c r="B1934" s="25">
        <v>40868</v>
      </c>
      <c r="C1934" s="3">
        <v>1930</v>
      </c>
      <c r="D1934" s="10">
        <v>24</v>
      </c>
      <c r="E1934" s="9">
        <v>21</v>
      </c>
      <c r="F1934" s="9">
        <v>3</v>
      </c>
      <c r="G1934" s="9" t="s">
        <v>337</v>
      </c>
      <c r="H1934" s="18">
        <v>0.1</v>
      </c>
      <c r="I1934">
        <v>8.3334421319136709E-7</v>
      </c>
      <c r="J1934" s="18">
        <v>32.909999999999997</v>
      </c>
      <c r="K1934" s="18">
        <v>34.78</v>
      </c>
      <c r="L1934" s="18">
        <v>0.9462334675100631</v>
      </c>
      <c r="M1934" s="18">
        <v>36.17</v>
      </c>
      <c r="N1934" s="18">
        <v>1192.98</v>
      </c>
      <c r="O1934" s="18">
        <v>0.34000000000000341</v>
      </c>
      <c r="P1934" s="18">
        <v>0.97485207100591731</v>
      </c>
      <c r="Q1934" s="8">
        <v>32.950000000000003</v>
      </c>
      <c r="R1934" s="8">
        <v>34.35</v>
      </c>
      <c r="S1934" s="8">
        <v>33.799999999999997</v>
      </c>
      <c r="T1934" s="8">
        <v>33.5</v>
      </c>
      <c r="U1934" s="8">
        <v>33.5</v>
      </c>
      <c r="V1934" s="8">
        <v>33.1</v>
      </c>
      <c r="W1934" s="8">
        <v>33.25</v>
      </c>
      <c r="X1934" s="38" t="s">
        <v>222</v>
      </c>
      <c r="Y1934" s="8">
        <v>234.45000000000002</v>
      </c>
      <c r="Z1934" s="8">
        <v>234.45000000000002</v>
      </c>
      <c r="AA1934">
        <v>19465.43</v>
      </c>
      <c r="AB1934">
        <v>74194.539999999994</v>
      </c>
      <c r="AC1934">
        <v>145504.31</v>
      </c>
      <c r="AD1934">
        <v>149391.98000000001</v>
      </c>
      <c r="AE1934">
        <v>163407.79</v>
      </c>
      <c r="AF1934" s="38">
        <v>17385.03</v>
      </c>
      <c r="AG1934" s="38">
        <v>19465.43</v>
      </c>
    </row>
    <row r="1935" spans="2:33" x14ac:dyDescent="0.25">
      <c r="B1935" s="25">
        <v>40869</v>
      </c>
      <c r="C1935" s="3">
        <v>1931</v>
      </c>
      <c r="D1935" s="10">
        <v>24</v>
      </c>
      <c r="E1935" s="9">
        <v>20</v>
      </c>
      <c r="F1935" s="9">
        <v>4</v>
      </c>
      <c r="G1935" s="9" t="s">
        <v>337</v>
      </c>
      <c r="H1935" s="18">
        <v>0.1</v>
      </c>
      <c r="I1935">
        <v>4.1667465300321282E-7</v>
      </c>
      <c r="J1935" s="18">
        <v>31.97</v>
      </c>
      <c r="K1935" s="18">
        <v>34.24</v>
      </c>
      <c r="L1935" s="18">
        <v>0.9337032710280373</v>
      </c>
      <c r="M1935" s="18">
        <v>35.69</v>
      </c>
      <c r="N1935" s="18">
        <v>1188.04</v>
      </c>
      <c r="O1935" s="18">
        <v>1.0799999999999983</v>
      </c>
      <c r="P1935" s="18">
        <v>0.96706586826347296</v>
      </c>
      <c r="Q1935" s="8">
        <v>32.299999999999997</v>
      </c>
      <c r="R1935" s="8">
        <v>33.85</v>
      </c>
      <c r="S1935" s="8">
        <v>33.4</v>
      </c>
      <c r="T1935" s="8">
        <v>33.15</v>
      </c>
      <c r="U1935" s="8">
        <v>33.299999999999997</v>
      </c>
      <c r="V1935" s="8">
        <v>32.85</v>
      </c>
      <c r="W1935" s="8">
        <v>33.049999999999997</v>
      </c>
      <c r="X1935" s="38" t="s">
        <v>222</v>
      </c>
      <c r="Y1935" s="8">
        <v>231.89999999999998</v>
      </c>
      <c r="Z1935" s="8">
        <v>231.89999999999998</v>
      </c>
      <c r="AA1935">
        <v>19098.810000000001</v>
      </c>
      <c r="AB1935">
        <v>73147.8</v>
      </c>
      <c r="AC1935">
        <v>143815.79999999999</v>
      </c>
      <c r="AD1935">
        <v>147942.72</v>
      </c>
      <c r="AE1935">
        <v>162142.19</v>
      </c>
      <c r="AF1935" s="38">
        <v>17057.59</v>
      </c>
      <c r="AG1935" s="38">
        <v>19098.810000000001</v>
      </c>
    </row>
    <row r="1936" spans="2:33" x14ac:dyDescent="0.25">
      <c r="B1936" s="25">
        <v>40870</v>
      </c>
      <c r="C1936" s="3">
        <v>1932</v>
      </c>
      <c r="D1936" s="10">
        <v>24</v>
      </c>
      <c r="E1936" s="9">
        <v>19</v>
      </c>
      <c r="F1936" s="9">
        <v>5</v>
      </c>
      <c r="G1936" s="9" t="s">
        <v>337</v>
      </c>
      <c r="H1936" s="18">
        <v>0.1</v>
      </c>
      <c r="I1936">
        <v>4.1667465300321282E-7</v>
      </c>
      <c r="J1936" s="18">
        <v>33.979999999999997</v>
      </c>
      <c r="K1936" s="18">
        <v>35.869999999999997</v>
      </c>
      <c r="L1936" s="18">
        <v>0.94730972957903536</v>
      </c>
      <c r="M1936" s="18">
        <v>37.049999999999997</v>
      </c>
      <c r="N1936" s="18">
        <v>1161.79</v>
      </c>
      <c r="O1936" s="18">
        <v>-0.27999999999999403</v>
      </c>
      <c r="P1936" s="18">
        <v>0.97532656023222053</v>
      </c>
      <c r="Q1936" s="8">
        <v>33.6</v>
      </c>
      <c r="R1936" s="8">
        <v>35.049999999999997</v>
      </c>
      <c r="S1936" s="8">
        <v>34.450000000000003</v>
      </c>
      <c r="T1936" s="8">
        <v>34</v>
      </c>
      <c r="U1936" s="8">
        <v>34.1</v>
      </c>
      <c r="V1936" s="8">
        <v>33.65</v>
      </c>
      <c r="W1936" s="8">
        <v>33.700000000000003</v>
      </c>
      <c r="X1936" s="38" t="s">
        <v>222</v>
      </c>
      <c r="Y1936" s="8">
        <v>238.55</v>
      </c>
      <c r="Z1936" s="8">
        <v>238.55</v>
      </c>
      <c r="AA1936">
        <v>19847.7</v>
      </c>
      <c r="AB1936">
        <v>75680.44</v>
      </c>
      <c r="AC1936">
        <v>148164.39000000001</v>
      </c>
      <c r="AD1936">
        <v>151686.17000000001</v>
      </c>
      <c r="AE1936">
        <v>166075.53</v>
      </c>
      <c r="AF1936" s="38">
        <v>17726.43</v>
      </c>
      <c r="AG1936" s="38">
        <v>19847.7</v>
      </c>
    </row>
    <row r="1937" spans="2:33" x14ac:dyDescent="0.25">
      <c r="B1937" s="25">
        <v>40872</v>
      </c>
      <c r="C1937" s="3">
        <v>1933</v>
      </c>
      <c r="D1937" s="10">
        <v>24</v>
      </c>
      <c r="E1937" s="9">
        <v>18</v>
      </c>
      <c r="F1937" s="9">
        <v>6</v>
      </c>
      <c r="G1937" s="9" t="s">
        <v>337</v>
      </c>
      <c r="H1937" s="18">
        <v>0.1</v>
      </c>
      <c r="I1937">
        <v>8.333494796453067E-7</v>
      </c>
      <c r="J1937" s="18">
        <v>34.47</v>
      </c>
      <c r="K1937" s="18">
        <v>36.450000000000003</v>
      </c>
      <c r="L1937" s="18">
        <v>0.94567901234567886</v>
      </c>
      <c r="M1937" s="18">
        <v>37.83</v>
      </c>
      <c r="N1937" s="18">
        <v>1158.67</v>
      </c>
      <c r="O1937" s="18">
        <v>-0.32000000000000028</v>
      </c>
      <c r="P1937" s="18">
        <v>0.98430813124108429</v>
      </c>
      <c r="Q1937" s="8">
        <v>34.5</v>
      </c>
      <c r="R1937" s="8">
        <v>35.6</v>
      </c>
      <c r="S1937" s="8">
        <v>35.049999999999997</v>
      </c>
      <c r="T1937" s="8">
        <v>34.549999999999997</v>
      </c>
      <c r="U1937" s="8">
        <v>34.700000000000003</v>
      </c>
      <c r="V1937" s="8">
        <v>34.1</v>
      </c>
      <c r="W1937" s="8">
        <v>34.15</v>
      </c>
      <c r="X1937" s="38" t="s">
        <v>222</v>
      </c>
      <c r="Y1937" s="8">
        <v>242.64999999999998</v>
      </c>
      <c r="Z1937" s="8">
        <v>242.64999999999998</v>
      </c>
      <c r="AA1937">
        <v>20322.54</v>
      </c>
      <c r="AB1937">
        <v>76900.28</v>
      </c>
      <c r="AC1937">
        <v>150699.54</v>
      </c>
      <c r="AD1937">
        <v>154193.97</v>
      </c>
      <c r="AE1937">
        <v>168648.27</v>
      </c>
      <c r="AF1937" s="38">
        <v>18150.509999999998</v>
      </c>
      <c r="AG1937" s="38">
        <v>20322.54</v>
      </c>
    </row>
    <row r="1938" spans="2:33" x14ac:dyDescent="0.25">
      <c r="B1938" s="25">
        <v>40875</v>
      </c>
      <c r="C1938" s="3">
        <v>1934</v>
      </c>
      <c r="D1938" s="10">
        <v>24</v>
      </c>
      <c r="E1938" s="9">
        <v>17</v>
      </c>
      <c r="F1938" s="9">
        <v>7</v>
      </c>
      <c r="G1938" s="9" t="s">
        <v>337</v>
      </c>
      <c r="H1938" s="18">
        <v>0.1</v>
      </c>
      <c r="I1938">
        <v>1.250024479704237E-6</v>
      </c>
      <c r="J1938" s="18">
        <v>32.130000000000003</v>
      </c>
      <c r="K1938" s="18">
        <v>33.94</v>
      </c>
      <c r="L1938" s="18">
        <v>0.94667059516794361</v>
      </c>
      <c r="M1938" s="18">
        <v>35.1</v>
      </c>
      <c r="N1938" s="18">
        <v>1192.55</v>
      </c>
      <c r="O1938" s="18">
        <v>0.86999999999999744</v>
      </c>
      <c r="P1938" s="18">
        <v>0.96096096096096106</v>
      </c>
      <c r="Q1938" s="8">
        <v>32</v>
      </c>
      <c r="R1938" s="8">
        <v>33.700000000000003</v>
      </c>
      <c r="S1938" s="8">
        <v>33.299999999999997</v>
      </c>
      <c r="T1938" s="8">
        <v>32.950000000000003</v>
      </c>
      <c r="U1938" s="8">
        <v>33.15</v>
      </c>
      <c r="V1938" s="8">
        <v>32.85</v>
      </c>
      <c r="W1938" s="8">
        <v>33</v>
      </c>
      <c r="X1938" s="38" t="s">
        <v>222</v>
      </c>
      <c r="Y1938" s="8">
        <v>230.95</v>
      </c>
      <c r="Z1938" s="8">
        <v>230.95</v>
      </c>
      <c r="AA1938">
        <v>18965.62</v>
      </c>
      <c r="AB1938">
        <v>72872.5</v>
      </c>
      <c r="AC1938">
        <v>143332.95000000001</v>
      </c>
      <c r="AD1938">
        <v>147127.51999999999</v>
      </c>
      <c r="AE1938">
        <v>161674.79</v>
      </c>
      <c r="AF1938" s="38">
        <v>16938.59</v>
      </c>
      <c r="AG1938" s="38">
        <v>18965.62</v>
      </c>
    </row>
    <row r="1939" spans="2:33" x14ac:dyDescent="0.25">
      <c r="B1939" s="25">
        <v>40876</v>
      </c>
      <c r="C1939" s="3">
        <v>1935</v>
      </c>
      <c r="D1939" s="10">
        <v>24</v>
      </c>
      <c r="E1939" s="9">
        <v>16</v>
      </c>
      <c r="F1939" s="9">
        <v>8</v>
      </c>
      <c r="G1939" s="9" t="s">
        <v>337</v>
      </c>
      <c r="H1939" s="18">
        <v>0.1</v>
      </c>
      <c r="I1939">
        <v>8.3336527945121475E-7</v>
      </c>
      <c r="J1939" s="18">
        <v>30.64</v>
      </c>
      <c r="K1939" s="18">
        <v>33.21</v>
      </c>
      <c r="L1939" s="18">
        <v>0.92261367058115029</v>
      </c>
      <c r="M1939" s="18">
        <v>34.64</v>
      </c>
      <c r="N1939" s="18">
        <v>1195.19</v>
      </c>
      <c r="O1939" s="18">
        <v>2.0600000000000023</v>
      </c>
      <c r="P1939" s="18">
        <v>0.95000000000000007</v>
      </c>
      <c r="Q1939" s="8">
        <v>31.35</v>
      </c>
      <c r="R1939" s="8">
        <v>33.200000000000003</v>
      </c>
      <c r="S1939" s="8">
        <v>33</v>
      </c>
      <c r="T1939" s="8">
        <v>32.700000000000003</v>
      </c>
      <c r="U1939" s="8">
        <v>32.9</v>
      </c>
      <c r="V1939" s="8">
        <v>32.549999999999997</v>
      </c>
      <c r="W1939" s="8">
        <v>32.700000000000003</v>
      </c>
      <c r="X1939" s="38" t="s">
        <v>222</v>
      </c>
      <c r="Y1939" s="8">
        <v>228.39999999999998</v>
      </c>
      <c r="Z1939" s="8">
        <v>228.39999999999998</v>
      </c>
      <c r="AA1939">
        <v>18616.22</v>
      </c>
      <c r="AB1939">
        <v>71931.8</v>
      </c>
      <c r="AC1939">
        <v>142109.23000000001</v>
      </c>
      <c r="AD1939">
        <v>146013.6</v>
      </c>
      <c r="AE1939">
        <v>160340.79</v>
      </c>
      <c r="AF1939" s="38">
        <v>16626.52</v>
      </c>
      <c r="AG1939" s="38">
        <v>18616.22</v>
      </c>
    </row>
    <row r="1940" spans="2:33" x14ac:dyDescent="0.25">
      <c r="B1940" s="25">
        <v>40877</v>
      </c>
      <c r="C1940" s="3">
        <v>1936</v>
      </c>
      <c r="D1940" s="10">
        <v>24</v>
      </c>
      <c r="E1940" s="9">
        <v>15</v>
      </c>
      <c r="F1940" s="9">
        <v>9</v>
      </c>
      <c r="G1940" s="9" t="s">
        <v>337</v>
      </c>
      <c r="H1940" s="18">
        <v>0.1</v>
      </c>
      <c r="I1940">
        <v>8.3336527945121475E-7</v>
      </c>
      <c r="J1940" s="18">
        <v>27.8</v>
      </c>
      <c r="K1940" s="18">
        <v>30.58</v>
      </c>
      <c r="L1940" s="18">
        <v>0.90909090909090917</v>
      </c>
      <c r="M1940" s="18">
        <v>31.94</v>
      </c>
      <c r="N1940" s="18">
        <v>1246.96</v>
      </c>
      <c r="O1940" s="18">
        <v>3.1999999999999993</v>
      </c>
      <c r="P1940" s="18">
        <v>0.90575079872204478</v>
      </c>
      <c r="Q1940" s="8">
        <v>28.35</v>
      </c>
      <c r="R1940" s="8">
        <v>30.9</v>
      </c>
      <c r="S1940" s="8">
        <v>31.3</v>
      </c>
      <c r="T1940" s="8">
        <v>31.2</v>
      </c>
      <c r="U1940" s="8">
        <v>31.35</v>
      </c>
      <c r="V1940" s="8">
        <v>31.05</v>
      </c>
      <c r="W1940" s="8">
        <v>31</v>
      </c>
      <c r="X1940" s="38" t="s">
        <v>222</v>
      </c>
      <c r="Y1940" s="8">
        <v>215.15</v>
      </c>
      <c r="Z1940" s="8">
        <v>215.15</v>
      </c>
      <c r="AA1940">
        <v>17025.849999999999</v>
      </c>
      <c r="AB1940">
        <v>67425.94</v>
      </c>
      <c r="AC1940">
        <v>135087.60999999999</v>
      </c>
      <c r="AD1940">
        <v>139247.65</v>
      </c>
      <c r="AE1940">
        <v>152785.38</v>
      </c>
      <c r="AF1940" s="38">
        <v>15206.12</v>
      </c>
      <c r="AG1940" s="38">
        <v>17025.849999999999</v>
      </c>
    </row>
    <row r="1941" spans="2:33" x14ac:dyDescent="0.25">
      <c r="B1941" s="25">
        <v>40878</v>
      </c>
      <c r="C1941" s="3">
        <v>1937</v>
      </c>
      <c r="D1941" s="10">
        <v>24</v>
      </c>
      <c r="E1941" s="9">
        <v>14</v>
      </c>
      <c r="F1941" s="9">
        <v>10</v>
      </c>
      <c r="G1941" s="9" t="s">
        <v>337</v>
      </c>
      <c r="H1941" s="18">
        <v>0.1</v>
      </c>
      <c r="I1941">
        <v>8.3336527945121475E-7</v>
      </c>
      <c r="J1941" s="18">
        <v>27.41</v>
      </c>
      <c r="K1941" s="18">
        <v>30.03</v>
      </c>
      <c r="L1941" s="18">
        <v>0.91275391275391271</v>
      </c>
      <c r="M1941" s="18">
        <v>31.92</v>
      </c>
      <c r="N1941" s="18">
        <v>1244.58</v>
      </c>
      <c r="O1941" s="18">
        <v>3.4400000000000013</v>
      </c>
      <c r="P1941" s="18">
        <v>0.91176470588235281</v>
      </c>
      <c r="Q1941" s="8">
        <v>27.9</v>
      </c>
      <c r="R1941" s="8">
        <v>30.15</v>
      </c>
      <c r="S1941" s="8">
        <v>30.6</v>
      </c>
      <c r="T1941" s="8">
        <v>30.7</v>
      </c>
      <c r="U1941" s="8">
        <v>31.05</v>
      </c>
      <c r="V1941" s="8">
        <v>30.85</v>
      </c>
      <c r="W1941" s="8">
        <v>30.85</v>
      </c>
      <c r="X1941" s="38" t="s">
        <v>222</v>
      </c>
      <c r="Y1941" s="8">
        <v>212.1</v>
      </c>
      <c r="Z1941" s="8">
        <v>212.1</v>
      </c>
      <c r="AA1941">
        <v>16693.02</v>
      </c>
      <c r="AB1941">
        <v>65843.44</v>
      </c>
      <c r="AC1941">
        <v>132422.70000000001</v>
      </c>
      <c r="AD1941">
        <v>137391.87</v>
      </c>
      <c r="AE1941">
        <v>151389.99</v>
      </c>
      <c r="AF1941" s="38">
        <v>14908.85</v>
      </c>
      <c r="AG1941" s="38">
        <v>16693.02</v>
      </c>
    </row>
    <row r="1942" spans="2:33" x14ac:dyDescent="0.25">
      <c r="B1942" s="25">
        <v>40879</v>
      </c>
      <c r="C1942" s="3">
        <v>1938</v>
      </c>
      <c r="D1942" s="10">
        <v>24</v>
      </c>
      <c r="E1942" s="9">
        <v>13</v>
      </c>
      <c r="F1942" s="9">
        <v>11</v>
      </c>
      <c r="G1942" s="9" t="s">
        <v>337</v>
      </c>
      <c r="H1942" s="18">
        <v>0.1</v>
      </c>
      <c r="I1942">
        <v>8.3336527945121475E-7</v>
      </c>
      <c r="J1942" s="18">
        <v>27.52</v>
      </c>
      <c r="K1942" s="18">
        <v>29.85</v>
      </c>
      <c r="L1942" s="18">
        <v>0.92194304857621434</v>
      </c>
      <c r="M1942" s="18">
        <v>31.53</v>
      </c>
      <c r="N1942" s="18">
        <v>1244.28</v>
      </c>
      <c r="O1942" s="18">
        <v>3.2800000000000011</v>
      </c>
      <c r="P1942" s="18">
        <v>0.91297208538587848</v>
      </c>
      <c r="Q1942" s="8">
        <v>27.8</v>
      </c>
      <c r="R1942" s="8">
        <v>29.9</v>
      </c>
      <c r="S1942" s="8">
        <v>30.45</v>
      </c>
      <c r="T1942" s="8">
        <v>30.6</v>
      </c>
      <c r="U1942" s="8">
        <v>30.95</v>
      </c>
      <c r="V1942" s="8">
        <v>30.65</v>
      </c>
      <c r="W1942" s="8">
        <v>30.8</v>
      </c>
      <c r="X1942" s="38" t="s">
        <v>222</v>
      </c>
      <c r="Y1942" s="8">
        <v>211.15</v>
      </c>
      <c r="Z1942" s="8">
        <v>211.15</v>
      </c>
      <c r="AA1942">
        <v>16595.669999999998</v>
      </c>
      <c r="AB1942">
        <v>65400.65</v>
      </c>
      <c r="AC1942">
        <v>131873.67000000001</v>
      </c>
      <c r="AD1942">
        <v>136946.78</v>
      </c>
      <c r="AE1942">
        <v>150774.09</v>
      </c>
      <c r="AF1942" s="38">
        <v>14821.89</v>
      </c>
      <c r="AG1942" s="38">
        <v>16595.669999999998</v>
      </c>
    </row>
    <row r="1943" spans="2:33" x14ac:dyDescent="0.25">
      <c r="B1943" s="25">
        <v>40882</v>
      </c>
      <c r="C1943" s="3">
        <v>1939</v>
      </c>
      <c r="D1943" s="10">
        <v>24</v>
      </c>
      <c r="E1943" s="9">
        <v>12</v>
      </c>
      <c r="F1943" s="9">
        <v>12</v>
      </c>
      <c r="G1943" s="9" t="s">
        <v>337</v>
      </c>
      <c r="H1943" s="18">
        <v>0.1</v>
      </c>
      <c r="I1943">
        <v>2.5000979217981723E-6</v>
      </c>
      <c r="J1943" s="18">
        <v>27.84</v>
      </c>
      <c r="K1943" s="18">
        <v>29.9</v>
      </c>
      <c r="L1943" s="18">
        <v>0.93110367892976598</v>
      </c>
      <c r="M1943" s="18">
        <v>31.41</v>
      </c>
      <c r="N1943" s="18">
        <v>1257.08</v>
      </c>
      <c r="O1943" s="18">
        <v>2.6099999999999994</v>
      </c>
      <c r="P1943" s="18">
        <v>0.92358803986710958</v>
      </c>
      <c r="Q1943" s="8">
        <v>27.8</v>
      </c>
      <c r="R1943" s="8">
        <v>29.7</v>
      </c>
      <c r="S1943" s="8">
        <v>30.1</v>
      </c>
      <c r="T1943" s="8">
        <v>30.15</v>
      </c>
      <c r="U1943" s="8">
        <v>30.55</v>
      </c>
      <c r="V1943" s="8">
        <v>30.35</v>
      </c>
      <c r="W1943" s="8">
        <v>30.45</v>
      </c>
      <c r="X1943" s="38" t="s">
        <v>222</v>
      </c>
      <c r="Y1943" s="8">
        <v>209.1</v>
      </c>
      <c r="Z1943" s="8">
        <v>209.1</v>
      </c>
      <c r="AA1943">
        <v>16538.189999999999</v>
      </c>
      <c r="AB1943">
        <v>64804.78</v>
      </c>
      <c r="AC1943">
        <v>130145.93</v>
      </c>
      <c r="AD1943">
        <v>135055.9</v>
      </c>
      <c r="AE1943">
        <v>148977.59</v>
      </c>
      <c r="AF1943" s="38">
        <v>14770.51</v>
      </c>
      <c r="AG1943" s="38">
        <v>16538.189999999999</v>
      </c>
    </row>
    <row r="1944" spans="2:33" x14ac:dyDescent="0.25">
      <c r="B1944" s="25">
        <v>40883</v>
      </c>
      <c r="C1944" s="3">
        <v>1940</v>
      </c>
      <c r="D1944" s="10">
        <v>24</v>
      </c>
      <c r="E1944" s="9">
        <v>11</v>
      </c>
      <c r="F1944" s="9">
        <v>13</v>
      </c>
      <c r="G1944" s="9" t="s">
        <v>337</v>
      </c>
      <c r="H1944" s="18">
        <v>0.1</v>
      </c>
      <c r="I1944">
        <v>1.3888977634657351E-7</v>
      </c>
      <c r="J1944" s="18">
        <v>28.13</v>
      </c>
      <c r="K1944" s="18">
        <v>30.16</v>
      </c>
      <c r="L1944" s="18">
        <v>0.93269230769230771</v>
      </c>
      <c r="M1944" s="18">
        <v>31.6</v>
      </c>
      <c r="N1944" s="18">
        <v>1258.47</v>
      </c>
      <c r="O1944" s="18">
        <v>2.3200000000000003</v>
      </c>
      <c r="P1944" s="18">
        <v>0.93046357615894049</v>
      </c>
      <c r="Q1944" s="8">
        <v>28.1</v>
      </c>
      <c r="R1944" s="8">
        <v>29.95</v>
      </c>
      <c r="S1944" s="8">
        <v>30.2</v>
      </c>
      <c r="T1944" s="8">
        <v>30.2</v>
      </c>
      <c r="U1944" s="8">
        <v>30.5</v>
      </c>
      <c r="V1944" s="8">
        <v>30.35</v>
      </c>
      <c r="W1944" s="8">
        <v>30.45</v>
      </c>
      <c r="X1944" s="38" t="s">
        <v>222</v>
      </c>
      <c r="Y1944" s="8">
        <v>209.74999999999997</v>
      </c>
      <c r="Z1944" s="8">
        <v>209.74999999999997</v>
      </c>
      <c r="AA1944">
        <v>16694.75</v>
      </c>
      <c r="AB1944">
        <v>65170.33</v>
      </c>
      <c r="AC1944">
        <v>130460.94</v>
      </c>
      <c r="AD1944">
        <v>135037.39000000001</v>
      </c>
      <c r="AE1944">
        <v>148933.38</v>
      </c>
      <c r="AF1944" s="38">
        <v>14910.34</v>
      </c>
      <c r="AG1944" s="38">
        <v>16694.75</v>
      </c>
    </row>
    <row r="1945" spans="2:33" x14ac:dyDescent="0.25">
      <c r="B1945" s="25">
        <v>40884</v>
      </c>
      <c r="C1945" s="3">
        <v>1941</v>
      </c>
      <c r="D1945" s="10">
        <v>24</v>
      </c>
      <c r="E1945" s="9">
        <v>10</v>
      </c>
      <c r="F1945" s="9">
        <v>14</v>
      </c>
      <c r="G1945" s="9" t="s">
        <v>337</v>
      </c>
      <c r="H1945" s="18">
        <v>0.1</v>
      </c>
      <c r="I1945">
        <v>1.3888977634657351E-7</v>
      </c>
      <c r="J1945" s="18">
        <v>28.67</v>
      </c>
      <c r="K1945" s="18">
        <v>30.62</v>
      </c>
      <c r="L1945" s="18">
        <v>0.9363161332462443</v>
      </c>
      <c r="M1945" s="18">
        <v>31.96</v>
      </c>
      <c r="N1945" s="18">
        <v>1261.01</v>
      </c>
      <c r="O1945" s="18">
        <v>2.129999999999999</v>
      </c>
      <c r="P1945" s="18">
        <v>0.934640522875817</v>
      </c>
      <c r="Q1945" s="8">
        <v>28.6</v>
      </c>
      <c r="R1945" s="8">
        <v>30.6</v>
      </c>
      <c r="S1945" s="8">
        <v>30.6</v>
      </c>
      <c r="T1945" s="8">
        <v>30.55</v>
      </c>
      <c r="U1945" s="8">
        <v>30.85</v>
      </c>
      <c r="V1945" s="8">
        <v>30.7</v>
      </c>
      <c r="W1945" s="8">
        <v>30.8</v>
      </c>
      <c r="X1945" s="38" t="s">
        <v>222</v>
      </c>
      <c r="Y1945" s="8">
        <v>212.70000000000002</v>
      </c>
      <c r="Z1945" s="8">
        <v>212.70000000000002</v>
      </c>
      <c r="AA1945">
        <v>17030.89</v>
      </c>
      <c r="AB1945">
        <v>66262.080000000002</v>
      </c>
      <c r="AC1945">
        <v>132062.92000000001</v>
      </c>
      <c r="AD1945">
        <v>136593.4</v>
      </c>
      <c r="AE1945">
        <v>150648.17000000001</v>
      </c>
      <c r="AF1945" s="38">
        <v>15210.55</v>
      </c>
      <c r="AG1945" s="38">
        <v>17030.89</v>
      </c>
    </row>
    <row r="1946" spans="2:33" x14ac:dyDescent="0.25">
      <c r="B1946" s="25">
        <v>40885</v>
      </c>
      <c r="C1946" s="3">
        <v>1942</v>
      </c>
      <c r="D1946" s="10">
        <v>24</v>
      </c>
      <c r="E1946" s="9">
        <v>9</v>
      </c>
      <c r="F1946" s="9">
        <v>15</v>
      </c>
      <c r="G1946" s="9" t="s">
        <v>337</v>
      </c>
      <c r="H1946" s="18">
        <v>0.1</v>
      </c>
      <c r="I1946">
        <v>1.3888977634657351E-7</v>
      </c>
      <c r="J1946" s="18">
        <v>30.59</v>
      </c>
      <c r="K1946" s="18">
        <v>32.090000000000003</v>
      </c>
      <c r="L1946" s="18">
        <v>0.95325646618884374</v>
      </c>
      <c r="M1946" s="18">
        <v>33.229999999999997</v>
      </c>
      <c r="N1946" s="18">
        <v>1234.3499999999999</v>
      </c>
      <c r="O1946" s="18">
        <v>1.0100000000000016</v>
      </c>
      <c r="P1946" s="18">
        <v>0.94960629921259843</v>
      </c>
      <c r="Q1946" s="8">
        <v>30.15</v>
      </c>
      <c r="R1946" s="8">
        <v>32.1</v>
      </c>
      <c r="S1946" s="8">
        <v>31.75</v>
      </c>
      <c r="T1946" s="8">
        <v>31.5</v>
      </c>
      <c r="U1946" s="8">
        <v>31.7</v>
      </c>
      <c r="V1946" s="8">
        <v>31.55</v>
      </c>
      <c r="W1946" s="8">
        <v>31.6</v>
      </c>
      <c r="X1946" s="38" t="s">
        <v>222</v>
      </c>
      <c r="Y1946" s="8">
        <v>220.35</v>
      </c>
      <c r="Z1946" s="8">
        <v>220.35</v>
      </c>
      <c r="AA1946">
        <v>17897.41</v>
      </c>
      <c r="AB1946">
        <v>69036.539999999994</v>
      </c>
      <c r="AC1946">
        <v>136491.14000000001</v>
      </c>
      <c r="AD1946">
        <v>140537.35</v>
      </c>
      <c r="AE1946">
        <v>154822.37</v>
      </c>
      <c r="AF1946" s="38">
        <v>15984.45</v>
      </c>
      <c r="AG1946" s="38">
        <v>17897.41</v>
      </c>
    </row>
    <row r="1947" spans="2:33" x14ac:dyDescent="0.25">
      <c r="B1947" s="25">
        <v>40886</v>
      </c>
      <c r="C1947" s="3">
        <v>1943</v>
      </c>
      <c r="D1947" s="10">
        <v>24</v>
      </c>
      <c r="E1947" s="9">
        <v>8</v>
      </c>
      <c r="F1947" s="9">
        <v>-8</v>
      </c>
      <c r="G1947" s="9" t="s">
        <v>337</v>
      </c>
      <c r="H1947" s="18">
        <v>0.1</v>
      </c>
      <c r="I1947">
        <v>1.3888977634657351E-7</v>
      </c>
      <c r="J1947" s="18">
        <v>26.38</v>
      </c>
      <c r="K1947" s="18">
        <v>29.53</v>
      </c>
      <c r="L1947" s="18">
        <v>0.89332881815103282</v>
      </c>
      <c r="M1947" s="18">
        <v>31.25</v>
      </c>
      <c r="N1947" s="18">
        <v>1255.19</v>
      </c>
      <c r="O1947" s="18">
        <v>4.620000000000001</v>
      </c>
      <c r="P1947" s="18">
        <v>0.8991735537190082</v>
      </c>
      <c r="Q1947" s="8">
        <v>27.2</v>
      </c>
      <c r="R1947" s="8">
        <v>29.55</v>
      </c>
      <c r="S1947" s="8">
        <v>30.25</v>
      </c>
      <c r="T1947" s="8">
        <v>30.4</v>
      </c>
      <c r="U1947" s="8">
        <v>30.8</v>
      </c>
      <c r="V1947" s="8">
        <v>30.8</v>
      </c>
      <c r="W1947" s="8">
        <v>31</v>
      </c>
      <c r="X1947" s="38" t="s">
        <v>222</v>
      </c>
      <c r="Y1947" s="8">
        <v>210.00000000000003</v>
      </c>
      <c r="Z1947" s="8">
        <v>210.00000000000003</v>
      </c>
      <c r="AA1947">
        <v>16370.39</v>
      </c>
      <c r="AB1947">
        <v>65028.68</v>
      </c>
      <c r="AC1947">
        <v>131161.16</v>
      </c>
      <c r="AD1947">
        <v>136242.76</v>
      </c>
      <c r="AE1947">
        <v>150876.31</v>
      </c>
      <c r="AF1947" s="38">
        <v>14620.65</v>
      </c>
      <c r="AG1947" s="38">
        <v>16370.39</v>
      </c>
    </row>
    <row r="1948" spans="2:33" x14ac:dyDescent="0.25">
      <c r="B1948" s="25">
        <v>40889</v>
      </c>
      <c r="C1948" s="3">
        <v>1944</v>
      </c>
      <c r="D1948" s="10">
        <v>24</v>
      </c>
      <c r="E1948" s="9">
        <v>7</v>
      </c>
      <c r="F1948" s="9">
        <v>-7</v>
      </c>
      <c r="G1948" s="9" t="s">
        <v>337</v>
      </c>
      <c r="H1948" s="18">
        <v>0.1</v>
      </c>
      <c r="I1948">
        <v>4.1666938654927321E-7</v>
      </c>
      <c r="J1948" s="18">
        <v>25.67</v>
      </c>
      <c r="K1948" s="18">
        <v>30.17</v>
      </c>
      <c r="L1948" s="18">
        <v>0.85084521047398076</v>
      </c>
      <c r="M1948" s="18">
        <v>31.55</v>
      </c>
      <c r="N1948" s="18">
        <v>1236.47</v>
      </c>
      <c r="O1948" s="18">
        <v>5.7799999999999976</v>
      </c>
      <c r="P1948" s="18">
        <v>0.89610389610389618</v>
      </c>
      <c r="Q1948" s="8">
        <v>27.6</v>
      </c>
      <c r="R1948" s="8">
        <v>30.1</v>
      </c>
      <c r="S1948" s="8">
        <v>30.8</v>
      </c>
      <c r="T1948" s="8">
        <v>30.9</v>
      </c>
      <c r="U1948" s="8">
        <v>31.35</v>
      </c>
      <c r="V1948" s="8">
        <v>31.3</v>
      </c>
      <c r="W1948" s="8">
        <v>31.45</v>
      </c>
      <c r="X1948" s="38" t="s">
        <v>222</v>
      </c>
      <c r="Y1948" s="8">
        <v>213.5</v>
      </c>
      <c r="Z1948" s="8">
        <v>213.5</v>
      </c>
      <c r="AA1948">
        <v>16657.509999999998</v>
      </c>
      <c r="AB1948">
        <v>66219.08</v>
      </c>
      <c r="AC1948">
        <v>133384.59</v>
      </c>
      <c r="AD1948">
        <v>138620.22</v>
      </c>
      <c r="AE1948">
        <v>153348.81</v>
      </c>
      <c r="AF1948" s="38">
        <v>14877.08</v>
      </c>
      <c r="AG1948" s="38">
        <v>16657.509999999998</v>
      </c>
    </row>
    <row r="1949" spans="2:33" x14ac:dyDescent="0.25">
      <c r="B1949" s="25">
        <v>40890</v>
      </c>
      <c r="C1949" s="3">
        <v>1945</v>
      </c>
      <c r="D1949" s="10">
        <v>24</v>
      </c>
      <c r="E1949" s="9">
        <v>6</v>
      </c>
      <c r="F1949" s="9">
        <v>-6</v>
      </c>
      <c r="G1949" s="9" t="s">
        <v>337</v>
      </c>
      <c r="H1949" s="18">
        <v>0.1</v>
      </c>
      <c r="I1949">
        <v>2.7778132727362959E-7</v>
      </c>
      <c r="J1949" s="18">
        <v>25.41</v>
      </c>
      <c r="K1949" s="18">
        <v>30.17</v>
      </c>
      <c r="L1949" s="18">
        <v>0.84222737819025517</v>
      </c>
      <c r="M1949" s="18">
        <v>31.85</v>
      </c>
      <c r="N1949" s="18">
        <v>1225.73</v>
      </c>
      <c r="O1949" s="18">
        <v>6.2899999999999991</v>
      </c>
      <c r="P1949" s="18">
        <v>0.88130081300813012</v>
      </c>
      <c r="Q1949" s="8">
        <v>27.1</v>
      </c>
      <c r="R1949" s="8">
        <v>29.9</v>
      </c>
      <c r="S1949" s="8">
        <v>30.75</v>
      </c>
      <c r="T1949" s="8">
        <v>31.1</v>
      </c>
      <c r="U1949" s="8">
        <v>31.6</v>
      </c>
      <c r="V1949" s="8">
        <v>31.55</v>
      </c>
      <c r="W1949" s="8">
        <v>31.7</v>
      </c>
      <c r="X1949" s="38" t="s">
        <v>222</v>
      </c>
      <c r="Y1949" s="8">
        <v>213.7</v>
      </c>
      <c r="Z1949" s="8">
        <v>213.7</v>
      </c>
      <c r="AA1949">
        <v>16502.099999999999</v>
      </c>
      <c r="AB1949">
        <v>66029.899999999994</v>
      </c>
      <c r="AC1949">
        <v>133978.65</v>
      </c>
      <c r="AD1949">
        <v>139674.19</v>
      </c>
      <c r="AE1949">
        <v>154552.47</v>
      </c>
      <c r="AF1949" s="38">
        <v>14738.28</v>
      </c>
      <c r="AG1949" s="38">
        <v>16502.099999999999</v>
      </c>
    </row>
    <row r="1950" spans="2:33" x14ac:dyDescent="0.25">
      <c r="B1950" s="25">
        <v>40891</v>
      </c>
      <c r="C1950" s="3">
        <v>1946</v>
      </c>
      <c r="D1950" s="10">
        <v>24</v>
      </c>
      <c r="E1950" s="9">
        <v>5</v>
      </c>
      <c r="F1950" s="9">
        <v>-5</v>
      </c>
      <c r="G1950" s="9" t="s">
        <v>337</v>
      </c>
      <c r="H1950" s="18">
        <v>0.1</v>
      </c>
      <c r="I1950">
        <v>2.7778132727362959E-7</v>
      </c>
      <c r="J1950" s="18">
        <v>26.04</v>
      </c>
      <c r="K1950" s="18">
        <v>30.42</v>
      </c>
      <c r="L1950" s="18">
        <v>0.8560157790927021</v>
      </c>
      <c r="M1950" s="18">
        <v>31.95</v>
      </c>
      <c r="N1950" s="18">
        <v>1211.82</v>
      </c>
      <c r="O1950" s="18">
        <v>5.8100000000000023</v>
      </c>
      <c r="P1950" s="18">
        <v>0.87138263665594851</v>
      </c>
      <c r="Q1950" s="8">
        <v>27.1</v>
      </c>
      <c r="R1950" s="8">
        <v>30.1</v>
      </c>
      <c r="S1950" s="8">
        <v>31.1</v>
      </c>
      <c r="T1950" s="8">
        <v>31.25</v>
      </c>
      <c r="U1950" s="8">
        <v>31.7</v>
      </c>
      <c r="V1950" s="8">
        <v>31.7</v>
      </c>
      <c r="W1950" s="8">
        <v>31.85</v>
      </c>
      <c r="X1950" s="38" t="s">
        <v>222</v>
      </c>
      <c r="Y1950" s="8">
        <v>214.79999999999998</v>
      </c>
      <c r="Z1950" s="8">
        <v>214.79999999999998</v>
      </c>
      <c r="AA1950">
        <v>16591.23</v>
      </c>
      <c r="AB1950">
        <v>66718.34</v>
      </c>
      <c r="AC1950">
        <v>134806.32999999999</v>
      </c>
      <c r="AD1950">
        <v>140163.89000000001</v>
      </c>
      <c r="AE1950">
        <v>155205.15</v>
      </c>
      <c r="AF1950" s="38">
        <v>14817.88</v>
      </c>
      <c r="AG1950" s="38">
        <v>16591.23</v>
      </c>
    </row>
    <row r="1951" spans="2:33" x14ac:dyDescent="0.25">
      <c r="B1951" s="25">
        <v>40892</v>
      </c>
      <c r="C1951" s="3">
        <v>1947</v>
      </c>
      <c r="D1951" s="10">
        <v>24</v>
      </c>
      <c r="E1951" s="9">
        <v>4</v>
      </c>
      <c r="F1951" s="9">
        <v>-4</v>
      </c>
      <c r="G1951" s="9" t="s">
        <v>337</v>
      </c>
      <c r="H1951" s="18">
        <v>0.1</v>
      </c>
      <c r="I1951">
        <v>2.7778132727362959E-7</v>
      </c>
      <c r="J1951" s="18">
        <v>25.11</v>
      </c>
      <c r="K1951" s="18">
        <v>29.46</v>
      </c>
      <c r="L1951" s="18">
        <v>0.8523421588594704</v>
      </c>
      <c r="M1951" s="18">
        <v>31.37</v>
      </c>
      <c r="N1951" s="18">
        <v>1215.75</v>
      </c>
      <c r="O1951" s="18">
        <v>6.240000000000002</v>
      </c>
      <c r="P1951" s="18">
        <v>0.8725165562913908</v>
      </c>
      <c r="Q1951" s="8">
        <v>26.35</v>
      </c>
      <c r="R1951" s="8">
        <v>28.9</v>
      </c>
      <c r="S1951" s="8">
        <v>30.2</v>
      </c>
      <c r="T1951" s="8">
        <v>30.55</v>
      </c>
      <c r="U1951" s="8">
        <v>31.05</v>
      </c>
      <c r="V1951" s="8">
        <v>31.15</v>
      </c>
      <c r="W1951" s="8">
        <v>31.35</v>
      </c>
      <c r="X1951" s="38" t="s">
        <v>222</v>
      </c>
      <c r="Y1951" s="8">
        <v>209.55</v>
      </c>
      <c r="Z1951" s="8">
        <v>209.55</v>
      </c>
      <c r="AA1951">
        <v>15960.66</v>
      </c>
      <c r="AB1951">
        <v>64669.36</v>
      </c>
      <c r="AC1951">
        <v>131640.38</v>
      </c>
      <c r="AD1951">
        <v>137246.16</v>
      </c>
      <c r="AE1951">
        <v>152377.84</v>
      </c>
      <c r="AF1951" s="38">
        <v>14254.7</v>
      </c>
      <c r="AG1951" s="38">
        <v>15960.66</v>
      </c>
    </row>
    <row r="1952" spans="2:33" x14ac:dyDescent="0.25">
      <c r="B1952" s="25">
        <v>40893</v>
      </c>
      <c r="C1952" s="3">
        <v>1948</v>
      </c>
      <c r="D1952" s="10">
        <v>24</v>
      </c>
      <c r="E1952" s="9">
        <v>3</v>
      </c>
      <c r="F1952" s="9">
        <v>-3</v>
      </c>
      <c r="G1952" s="9" t="s">
        <v>337</v>
      </c>
      <c r="H1952" s="18">
        <v>0.1</v>
      </c>
      <c r="I1952">
        <v>2.7778132727362959E-7</v>
      </c>
      <c r="J1952" s="18">
        <v>24.29</v>
      </c>
      <c r="K1952" s="18">
        <v>29.03</v>
      </c>
      <c r="L1952" s="18">
        <v>0.8367206338270754</v>
      </c>
      <c r="M1952" s="18">
        <v>31.92</v>
      </c>
      <c r="N1952" s="18">
        <v>1219.6600000000001</v>
      </c>
      <c r="O1952" s="18">
        <v>7.0100000000000016</v>
      </c>
      <c r="P1952" s="18">
        <v>0.87437185929648242</v>
      </c>
      <c r="Q1952" s="8">
        <v>26.1</v>
      </c>
      <c r="R1952" s="8">
        <v>28.85</v>
      </c>
      <c r="S1952" s="8">
        <v>29.85</v>
      </c>
      <c r="T1952" s="8">
        <v>30.35</v>
      </c>
      <c r="U1952" s="8">
        <v>30.95</v>
      </c>
      <c r="V1952" s="8">
        <v>31.1</v>
      </c>
      <c r="W1952" s="8">
        <v>31.3</v>
      </c>
      <c r="X1952" s="38" t="s">
        <v>222</v>
      </c>
      <c r="Y1952" s="8">
        <v>208.5</v>
      </c>
      <c r="Z1952" s="8">
        <v>208.5</v>
      </c>
      <c r="AA1952">
        <v>15918.78</v>
      </c>
      <c r="AB1952">
        <v>63996.58</v>
      </c>
      <c r="AC1952">
        <v>130696.47</v>
      </c>
      <c r="AD1952">
        <v>136747.93</v>
      </c>
      <c r="AE1952">
        <v>152021.19</v>
      </c>
      <c r="AF1952" s="38">
        <v>14217.29</v>
      </c>
      <c r="AG1952" s="38">
        <v>15918.78</v>
      </c>
    </row>
    <row r="1953" spans="2:33" x14ac:dyDescent="0.25">
      <c r="B1953" s="25">
        <v>40896</v>
      </c>
      <c r="C1953" s="3">
        <v>1949</v>
      </c>
      <c r="D1953" s="10">
        <v>24</v>
      </c>
      <c r="E1953" s="9">
        <v>2</v>
      </c>
      <c r="F1953" s="9">
        <v>-2</v>
      </c>
      <c r="G1953" s="9" t="s">
        <v>337</v>
      </c>
      <c r="H1953" s="18">
        <v>0.1</v>
      </c>
      <c r="I1953">
        <v>8.3334421319136709E-7</v>
      </c>
      <c r="J1953" s="18">
        <v>24.92</v>
      </c>
      <c r="K1953" s="18">
        <v>28.74</v>
      </c>
      <c r="L1953" s="18">
        <v>0.86708420320111357</v>
      </c>
      <c r="M1953" s="18">
        <v>31.49</v>
      </c>
      <c r="N1953" s="18">
        <v>1205.3499999999999</v>
      </c>
      <c r="O1953" s="18">
        <v>6.18</v>
      </c>
      <c r="P1953" s="18">
        <v>0.87372013651877134</v>
      </c>
      <c r="Q1953" s="8">
        <v>25.6</v>
      </c>
      <c r="R1953" s="8">
        <v>28.35</v>
      </c>
      <c r="S1953" s="8">
        <v>29.3</v>
      </c>
      <c r="T1953" s="8">
        <v>30.05</v>
      </c>
      <c r="U1953" s="8">
        <v>30.7</v>
      </c>
      <c r="V1953" s="8">
        <v>30.85</v>
      </c>
      <c r="W1953" s="8">
        <v>31.1</v>
      </c>
      <c r="X1953" s="38" t="s">
        <v>222</v>
      </c>
      <c r="Y1953" s="8">
        <v>205.95</v>
      </c>
      <c r="Z1953" s="8">
        <v>205.95</v>
      </c>
      <c r="AA1953">
        <v>15640.7</v>
      </c>
      <c r="AB1953">
        <v>62823.12</v>
      </c>
      <c r="AC1953">
        <v>129313.07</v>
      </c>
      <c r="AD1953">
        <v>135623.23000000001</v>
      </c>
      <c r="AE1953">
        <v>150866.81</v>
      </c>
      <c r="AF1953" s="38">
        <v>13968.92</v>
      </c>
      <c r="AG1953" s="38">
        <v>15640.7</v>
      </c>
    </row>
    <row r="1954" spans="2:33" x14ac:dyDescent="0.25">
      <c r="B1954" s="25">
        <v>40897</v>
      </c>
      <c r="C1954" s="3">
        <v>1950</v>
      </c>
      <c r="D1954" s="10">
        <v>24</v>
      </c>
      <c r="E1954" s="9">
        <v>1</v>
      </c>
      <c r="F1954" s="9">
        <v>-1</v>
      </c>
      <c r="G1954" s="9" t="s">
        <v>337</v>
      </c>
      <c r="H1954" s="18">
        <v>0.1</v>
      </c>
      <c r="I1954">
        <v>1.3888977634657351E-7</v>
      </c>
      <c r="J1954" s="18">
        <v>23.22</v>
      </c>
      <c r="K1954" s="18">
        <v>26.87</v>
      </c>
      <c r="L1954" s="18">
        <v>0.86416077409750647</v>
      </c>
      <c r="M1954" s="18">
        <v>29.52</v>
      </c>
      <c r="N1954" s="18">
        <v>1241.3</v>
      </c>
      <c r="O1954" s="18">
        <v>6.98</v>
      </c>
      <c r="P1954" s="18">
        <v>0.86256781193490062</v>
      </c>
      <c r="Q1954" s="8">
        <v>23.85</v>
      </c>
      <c r="R1954" s="8">
        <v>26.55</v>
      </c>
      <c r="S1954" s="8">
        <v>27.65</v>
      </c>
      <c r="T1954" s="8">
        <v>28.65</v>
      </c>
      <c r="U1954" s="8">
        <v>29.45</v>
      </c>
      <c r="V1954" s="8">
        <v>29.85</v>
      </c>
      <c r="W1954" s="8">
        <v>30.2</v>
      </c>
      <c r="X1954" s="38" t="s">
        <v>222</v>
      </c>
      <c r="Y1954" s="8">
        <v>196.2</v>
      </c>
      <c r="Z1954" s="8">
        <v>196.2</v>
      </c>
      <c r="AA1954">
        <v>14644.77</v>
      </c>
      <c r="AB1954">
        <v>59267.1</v>
      </c>
      <c r="AC1954">
        <v>123237.37</v>
      </c>
      <c r="AD1954">
        <v>130068.62</v>
      </c>
      <c r="AE1954">
        <v>145701.16</v>
      </c>
      <c r="AF1954" s="38">
        <v>13079.44</v>
      </c>
      <c r="AG1954" s="38">
        <v>14644.77</v>
      </c>
    </row>
    <row r="1955" spans="2:33" x14ac:dyDescent="0.25">
      <c r="B1955" s="25">
        <v>40898</v>
      </c>
      <c r="C1955" s="3">
        <v>1951</v>
      </c>
      <c r="D1955" s="10">
        <v>17</v>
      </c>
      <c r="E1955" s="9">
        <v>17</v>
      </c>
      <c r="F1955" s="9">
        <v>0</v>
      </c>
      <c r="G1955" s="9" t="s">
        <v>338</v>
      </c>
      <c r="H1955" s="18">
        <v>0.1</v>
      </c>
      <c r="I1955">
        <v>1.3888977634657351E-7</v>
      </c>
      <c r="J1955" s="18">
        <v>21.43</v>
      </c>
      <c r="K1955" s="18">
        <v>25.56</v>
      </c>
      <c r="L1955" s="18">
        <v>0.83841940532081383</v>
      </c>
      <c r="M1955" s="18">
        <v>28.56</v>
      </c>
      <c r="N1955" s="18">
        <v>1243.72</v>
      </c>
      <c r="O1955" s="18">
        <v>7.9200000000000017</v>
      </c>
      <c r="P1955" s="18">
        <v>0.90573012939001851</v>
      </c>
      <c r="Q1955" s="8">
        <v>24.5</v>
      </c>
      <c r="R1955" s="8">
        <v>25.85</v>
      </c>
      <c r="S1955" s="8">
        <v>27.05</v>
      </c>
      <c r="T1955" s="8">
        <v>27.9</v>
      </c>
      <c r="U1955" s="8">
        <v>28.45</v>
      </c>
      <c r="V1955" s="8">
        <v>28.75</v>
      </c>
      <c r="W1955" s="8">
        <v>29.35</v>
      </c>
      <c r="X1955" s="38" t="s">
        <v>222</v>
      </c>
      <c r="Y1955" s="8">
        <v>191.85</v>
      </c>
      <c r="Z1955" s="8">
        <v>191.85</v>
      </c>
      <c r="AA1955">
        <v>13514.01</v>
      </c>
      <c r="AB1955">
        <v>55408.85</v>
      </c>
      <c r="AC1955">
        <v>116355.02</v>
      </c>
      <c r="AD1955">
        <v>123222.92</v>
      </c>
      <c r="AE1955">
        <v>138538.22</v>
      </c>
      <c r="AF1955" s="38">
        <v>12069.54</v>
      </c>
      <c r="AG1955" s="38">
        <v>13514.01</v>
      </c>
    </row>
    <row r="1956" spans="2:33" x14ac:dyDescent="0.25">
      <c r="B1956" s="25">
        <v>40899</v>
      </c>
      <c r="C1956" s="3">
        <v>1952</v>
      </c>
      <c r="D1956" s="10">
        <v>17</v>
      </c>
      <c r="E1956" s="9">
        <v>16</v>
      </c>
      <c r="F1956" s="9">
        <v>1</v>
      </c>
      <c r="G1956" s="9" t="s">
        <v>338</v>
      </c>
      <c r="H1956" s="18">
        <v>0.1</v>
      </c>
      <c r="I1956">
        <v>1.3888977634657351E-7</v>
      </c>
      <c r="J1956" s="18">
        <v>21.16</v>
      </c>
      <c r="K1956" s="18">
        <v>25.28</v>
      </c>
      <c r="L1956" s="18">
        <v>0.83702531645569622</v>
      </c>
      <c r="M1956" s="18">
        <v>28.06</v>
      </c>
      <c r="N1956" s="18">
        <v>1254</v>
      </c>
      <c r="O1956" s="18">
        <v>8.2899999999999991</v>
      </c>
      <c r="P1956" s="18">
        <v>0.92279411764705888</v>
      </c>
      <c r="Q1956" s="8">
        <v>25.1</v>
      </c>
      <c r="R1956" s="8">
        <v>26</v>
      </c>
      <c r="S1956" s="8">
        <v>27.2</v>
      </c>
      <c r="T1956" s="8">
        <v>28.1</v>
      </c>
      <c r="U1956" s="8">
        <v>28.5</v>
      </c>
      <c r="V1956" s="8">
        <v>28.85</v>
      </c>
      <c r="W1956" s="8">
        <v>29.45</v>
      </c>
      <c r="X1956" s="38" t="s">
        <v>222</v>
      </c>
      <c r="Y1956" s="8">
        <v>193.2</v>
      </c>
      <c r="Z1956" s="8">
        <v>193.2</v>
      </c>
      <c r="AA1956">
        <v>13829.34</v>
      </c>
      <c r="AB1956">
        <v>55729.5</v>
      </c>
      <c r="AC1956">
        <v>117011.7</v>
      </c>
      <c r="AD1956">
        <v>124066.31</v>
      </c>
      <c r="AE1956">
        <v>139097.88</v>
      </c>
      <c r="AF1956" s="38">
        <v>12351.17</v>
      </c>
      <c r="AG1956" s="38">
        <v>13829.34</v>
      </c>
    </row>
    <row r="1957" spans="2:33" x14ac:dyDescent="0.25">
      <c r="B1957" s="25">
        <v>40900</v>
      </c>
      <c r="C1957" s="3">
        <v>1953</v>
      </c>
      <c r="D1957" s="10">
        <v>17</v>
      </c>
      <c r="E1957" s="9">
        <v>15</v>
      </c>
      <c r="F1957" s="9">
        <v>2</v>
      </c>
      <c r="G1957" s="9" t="s">
        <v>338</v>
      </c>
      <c r="H1957" s="18">
        <v>0.1</v>
      </c>
      <c r="I1957">
        <v>1.3888977634657351E-7</v>
      </c>
      <c r="J1957" s="18">
        <v>20.73</v>
      </c>
      <c r="K1957" s="18">
        <v>25.22</v>
      </c>
      <c r="L1957" s="18">
        <v>0.8219666931007138</v>
      </c>
      <c r="M1957" s="18">
        <v>27.96</v>
      </c>
      <c r="N1957" s="18">
        <v>1265.33</v>
      </c>
      <c r="O1957" s="18">
        <v>8.870000000000001</v>
      </c>
      <c r="P1957" s="18">
        <v>0.936247723132969</v>
      </c>
      <c r="Q1957" s="8">
        <v>25.7</v>
      </c>
      <c r="R1957" s="8">
        <v>26.4</v>
      </c>
      <c r="S1957" s="8">
        <v>27.45</v>
      </c>
      <c r="T1957" s="8">
        <v>28.15</v>
      </c>
      <c r="U1957" s="8">
        <v>28.55</v>
      </c>
      <c r="V1957" s="8">
        <v>28.95</v>
      </c>
      <c r="W1957" s="8">
        <v>29.6</v>
      </c>
      <c r="X1957" s="38" t="s">
        <v>222</v>
      </c>
      <c r="Y1957" s="8">
        <v>194.79999999999998</v>
      </c>
      <c r="Z1957" s="8">
        <v>194.79999999999998</v>
      </c>
      <c r="AA1957">
        <v>14145.63</v>
      </c>
      <c r="AB1957">
        <v>56544.63</v>
      </c>
      <c r="AC1957">
        <v>117982.19</v>
      </c>
      <c r="AD1957">
        <v>124286.72</v>
      </c>
      <c r="AE1957">
        <v>139441.98000000001</v>
      </c>
      <c r="AF1957" s="38">
        <v>12633.65</v>
      </c>
      <c r="AG1957" s="38">
        <v>14145.63</v>
      </c>
    </row>
    <row r="1958" spans="2:33" x14ac:dyDescent="0.25">
      <c r="B1958" s="25">
        <v>40904</v>
      </c>
      <c r="C1958" s="3">
        <v>1954</v>
      </c>
      <c r="D1958" s="10">
        <v>17</v>
      </c>
      <c r="E1958" s="9">
        <v>14</v>
      </c>
      <c r="F1958" s="9">
        <v>3</v>
      </c>
      <c r="G1958" s="9" t="s">
        <v>338</v>
      </c>
      <c r="H1958" s="18">
        <v>0.1</v>
      </c>
      <c r="I1958">
        <v>5.5555922062744401E-7</v>
      </c>
      <c r="J1958" s="18">
        <v>21.91</v>
      </c>
      <c r="K1958" s="18">
        <v>25.54</v>
      </c>
      <c r="L1958" s="18">
        <v>0.85787000783085354</v>
      </c>
      <c r="M1958" s="18">
        <v>28.09</v>
      </c>
      <c r="N1958" s="18">
        <v>1265.43</v>
      </c>
      <c r="O1958" s="18">
        <v>7.4400000000000013</v>
      </c>
      <c r="P1958" s="18">
        <v>0.93566176470588236</v>
      </c>
      <c r="Q1958" s="8">
        <v>25.45</v>
      </c>
      <c r="R1958" s="8">
        <v>26.2</v>
      </c>
      <c r="S1958" s="8">
        <v>27.2</v>
      </c>
      <c r="T1958" s="8">
        <v>27.9</v>
      </c>
      <c r="U1958" s="8">
        <v>28.3</v>
      </c>
      <c r="V1958" s="8">
        <v>28.7</v>
      </c>
      <c r="W1958" s="8">
        <v>29.35</v>
      </c>
      <c r="X1958" s="38" t="s">
        <v>222</v>
      </c>
      <c r="Y1958" s="8">
        <v>193.1</v>
      </c>
      <c r="Z1958" s="8">
        <v>193.1</v>
      </c>
      <c r="AA1958">
        <v>14013.53</v>
      </c>
      <c r="AB1958">
        <v>56100.51</v>
      </c>
      <c r="AC1958">
        <v>116912.55</v>
      </c>
      <c r="AD1958">
        <v>123185.76</v>
      </c>
      <c r="AE1958">
        <v>138224.66</v>
      </c>
      <c r="AF1958" s="38">
        <v>12515.66</v>
      </c>
      <c r="AG1958" s="38">
        <v>14013.53</v>
      </c>
    </row>
    <row r="1959" spans="2:33" x14ac:dyDescent="0.25">
      <c r="B1959" s="25">
        <v>40905</v>
      </c>
      <c r="C1959" s="3">
        <v>1955</v>
      </c>
      <c r="D1959" s="10">
        <v>17</v>
      </c>
      <c r="E1959" s="9">
        <v>13</v>
      </c>
      <c r="F1959" s="9">
        <v>4</v>
      </c>
      <c r="G1959" s="9" t="s">
        <v>338</v>
      </c>
      <c r="H1959" s="18">
        <v>0.1</v>
      </c>
      <c r="I1959">
        <v>6.9446662909200541E-7</v>
      </c>
      <c r="J1959" s="18">
        <v>23.52</v>
      </c>
      <c r="K1959" s="18">
        <v>26.75</v>
      </c>
      <c r="L1959" s="18">
        <v>0.87925233644859813</v>
      </c>
      <c r="M1959" s="18">
        <v>29.02</v>
      </c>
      <c r="N1959" s="18">
        <v>1249.6400000000001</v>
      </c>
      <c r="O1959" s="18">
        <v>6.3300000000000018</v>
      </c>
      <c r="P1959" s="18">
        <v>0.96043165467625891</v>
      </c>
      <c r="Q1959" s="8">
        <v>26.7</v>
      </c>
      <c r="R1959" s="8">
        <v>27.1</v>
      </c>
      <c r="S1959" s="8">
        <v>27.8</v>
      </c>
      <c r="T1959" s="8">
        <v>28.4</v>
      </c>
      <c r="U1959" s="8">
        <v>28.9</v>
      </c>
      <c r="V1959" s="8">
        <v>29.25</v>
      </c>
      <c r="W1959" s="8">
        <v>29.85</v>
      </c>
      <c r="X1959" s="38" t="s">
        <v>222</v>
      </c>
      <c r="Y1959" s="8">
        <v>198</v>
      </c>
      <c r="Z1959" s="8">
        <v>198</v>
      </c>
      <c r="AA1959">
        <v>14652.05</v>
      </c>
      <c r="AB1959">
        <v>57860.71</v>
      </c>
      <c r="AC1959">
        <v>119375.54</v>
      </c>
      <c r="AD1959">
        <v>125489.59</v>
      </c>
      <c r="AE1959">
        <v>140900.35</v>
      </c>
      <c r="AF1959" s="38">
        <v>13085.92</v>
      </c>
      <c r="AG1959" s="38">
        <v>14652.05</v>
      </c>
    </row>
    <row r="1960" spans="2:33" x14ac:dyDescent="0.25">
      <c r="B1960" s="25">
        <v>40906</v>
      </c>
      <c r="C1960" s="3">
        <v>1956</v>
      </c>
      <c r="D1960" s="10">
        <v>17</v>
      </c>
      <c r="E1960" s="9">
        <v>12</v>
      </c>
      <c r="F1960" s="9">
        <v>5</v>
      </c>
      <c r="G1960" s="9" t="s">
        <v>338</v>
      </c>
      <c r="H1960" s="18">
        <v>0.1</v>
      </c>
      <c r="I1960">
        <v>6.9446662909200541E-7</v>
      </c>
      <c r="J1960" s="18">
        <v>22.65</v>
      </c>
      <c r="K1960" s="18">
        <v>26.25</v>
      </c>
      <c r="L1960" s="18">
        <v>0.86285714285714277</v>
      </c>
      <c r="M1960" s="18">
        <v>28.52</v>
      </c>
      <c r="N1960" s="18">
        <v>1263.02</v>
      </c>
      <c r="O1960" s="18">
        <v>6.8500000000000014</v>
      </c>
      <c r="P1960" s="18">
        <v>0.94881170018281524</v>
      </c>
      <c r="Q1960" s="8">
        <v>25.95</v>
      </c>
      <c r="R1960" s="8">
        <v>26.55</v>
      </c>
      <c r="S1960" s="8">
        <v>27.35</v>
      </c>
      <c r="T1960" s="8">
        <v>28.05</v>
      </c>
      <c r="U1960" s="8">
        <v>28.45</v>
      </c>
      <c r="V1960" s="8">
        <v>28.9</v>
      </c>
      <c r="W1960" s="8">
        <v>29.5</v>
      </c>
      <c r="X1960" s="38" t="s">
        <v>222</v>
      </c>
      <c r="Y1960" s="8">
        <v>194.75</v>
      </c>
      <c r="Z1960" s="8">
        <v>194.75</v>
      </c>
      <c r="AA1960">
        <v>14274.43</v>
      </c>
      <c r="AB1960">
        <v>56757.63</v>
      </c>
      <c r="AC1960">
        <v>117580.97</v>
      </c>
      <c r="AD1960">
        <v>123821.83</v>
      </c>
      <c r="AE1960">
        <v>139037.47</v>
      </c>
      <c r="AF1960" s="38">
        <v>12748.65</v>
      </c>
      <c r="AG1960" s="38">
        <v>14274.43</v>
      </c>
    </row>
    <row r="1961" spans="2:33" x14ac:dyDescent="0.25">
      <c r="B1961" s="25">
        <v>40907</v>
      </c>
      <c r="C1961" s="3">
        <v>1957</v>
      </c>
      <c r="D1961" s="10">
        <v>17</v>
      </c>
      <c r="E1961" s="9">
        <v>11</v>
      </c>
      <c r="F1961" s="9">
        <v>6</v>
      </c>
      <c r="G1961" s="9" t="s">
        <v>338</v>
      </c>
      <c r="H1961" s="18">
        <v>0.1</v>
      </c>
      <c r="I1961">
        <v>6.9446662909200541E-7</v>
      </c>
      <c r="J1961" s="18">
        <v>23.4</v>
      </c>
      <c r="K1961" s="18">
        <v>26.86</v>
      </c>
      <c r="L1961" s="18">
        <v>0.87118391660461647</v>
      </c>
      <c r="M1961" s="18">
        <v>28.34</v>
      </c>
      <c r="N1961" s="18">
        <v>1257.5999999999999</v>
      </c>
      <c r="O1961" s="18">
        <v>6.3500000000000014</v>
      </c>
      <c r="P1961" s="18">
        <v>0.9621621621621621</v>
      </c>
      <c r="Q1961" s="8">
        <v>26.7</v>
      </c>
      <c r="R1961" s="8">
        <v>27.15</v>
      </c>
      <c r="S1961" s="8">
        <v>27.75</v>
      </c>
      <c r="T1961" s="8">
        <v>28.4</v>
      </c>
      <c r="U1961" s="8">
        <v>28.7</v>
      </c>
      <c r="V1961" s="8">
        <v>29.1</v>
      </c>
      <c r="W1961" s="8">
        <v>29.75</v>
      </c>
      <c r="X1961" s="38" t="s">
        <v>222</v>
      </c>
      <c r="Y1961" s="8">
        <v>197.54999999999998</v>
      </c>
      <c r="Z1961" s="8">
        <v>197.54999999999998</v>
      </c>
      <c r="AA1961">
        <v>14654.77</v>
      </c>
      <c r="AB1961">
        <v>57877.52</v>
      </c>
      <c r="AC1961">
        <v>119210.12</v>
      </c>
      <c r="AD1961">
        <v>125204.17</v>
      </c>
      <c r="AE1961">
        <v>140275.15</v>
      </c>
      <c r="AF1961" s="38">
        <v>13088.33</v>
      </c>
      <c r="AG1961" s="38">
        <v>14654.77</v>
      </c>
    </row>
    <row r="1962" spans="2:33" x14ac:dyDescent="0.25">
      <c r="B1962" s="25">
        <v>40911</v>
      </c>
      <c r="C1962" s="3">
        <v>1958</v>
      </c>
      <c r="D1962" s="10">
        <v>17</v>
      </c>
      <c r="E1962" s="9">
        <v>10</v>
      </c>
      <c r="F1962" s="9">
        <v>7</v>
      </c>
      <c r="G1962" s="9" t="s">
        <v>338</v>
      </c>
      <c r="H1962" s="18">
        <v>0.1</v>
      </c>
      <c r="I1962">
        <v>2.7778694098312684E-6</v>
      </c>
      <c r="J1962" s="18">
        <v>22.97</v>
      </c>
      <c r="K1962" s="18">
        <v>26.05</v>
      </c>
      <c r="L1962" s="18">
        <v>0.88176583493282146</v>
      </c>
      <c r="M1962" s="18">
        <v>28.26</v>
      </c>
      <c r="N1962" s="18">
        <v>1277.06</v>
      </c>
      <c r="O1962" s="18">
        <v>6.0300000000000011</v>
      </c>
      <c r="P1962" s="18">
        <v>0.92537313432835822</v>
      </c>
      <c r="Q1962" s="8">
        <v>24.8</v>
      </c>
      <c r="R1962" s="8">
        <v>25.8</v>
      </c>
      <c r="S1962" s="8">
        <v>26.8</v>
      </c>
      <c r="T1962" s="8">
        <v>27.5</v>
      </c>
      <c r="U1962" s="8">
        <v>27.85</v>
      </c>
      <c r="V1962" s="8">
        <v>28.2</v>
      </c>
      <c r="W1962" s="8">
        <v>29</v>
      </c>
      <c r="X1962" s="38" t="s">
        <v>222</v>
      </c>
      <c r="Y1962" s="8">
        <v>189.95</v>
      </c>
      <c r="Z1962" s="8">
        <v>189.95</v>
      </c>
      <c r="AA1962">
        <v>13742.59</v>
      </c>
      <c r="AB1962">
        <v>55373.69</v>
      </c>
      <c r="AC1962">
        <v>115255.97</v>
      </c>
      <c r="AD1962">
        <v>121344.34</v>
      </c>
      <c r="AE1962">
        <v>136090.64000000001</v>
      </c>
      <c r="AF1962" s="38">
        <v>12273.62</v>
      </c>
      <c r="AG1962" s="38">
        <v>13742.59</v>
      </c>
    </row>
    <row r="1963" spans="2:33" x14ac:dyDescent="0.25">
      <c r="B1963" s="25">
        <v>40912</v>
      </c>
      <c r="C1963" s="3">
        <v>1959</v>
      </c>
      <c r="D1963" s="10">
        <v>17</v>
      </c>
      <c r="E1963" s="9">
        <v>9</v>
      </c>
      <c r="F1963" s="9">
        <v>8</v>
      </c>
      <c r="G1963" s="9" t="s">
        <v>338</v>
      </c>
      <c r="H1963" s="18">
        <v>0.1</v>
      </c>
      <c r="I1963">
        <v>4.1667465300321282E-7</v>
      </c>
      <c r="J1963" s="18">
        <v>22.22</v>
      </c>
      <c r="K1963" s="18">
        <v>25.31</v>
      </c>
      <c r="L1963" s="18">
        <v>0.8779138680363493</v>
      </c>
      <c r="M1963" s="18">
        <v>27.67</v>
      </c>
      <c r="N1963" s="18">
        <v>1277.3</v>
      </c>
      <c r="O1963" s="18">
        <v>6.43</v>
      </c>
      <c r="P1963" s="18">
        <v>0.91840607210626179</v>
      </c>
      <c r="Q1963" s="8">
        <v>24.2</v>
      </c>
      <c r="R1963" s="8">
        <v>25.3</v>
      </c>
      <c r="S1963" s="8">
        <v>26.35</v>
      </c>
      <c r="T1963" s="8">
        <v>27.05</v>
      </c>
      <c r="U1963" s="8">
        <v>27.6</v>
      </c>
      <c r="V1963" s="8">
        <v>28</v>
      </c>
      <c r="W1963" s="8">
        <v>28.65</v>
      </c>
      <c r="X1963" s="38" t="s">
        <v>222</v>
      </c>
      <c r="Y1963" s="8">
        <v>187.15</v>
      </c>
      <c r="Z1963" s="8">
        <v>187.15</v>
      </c>
      <c r="AA1963">
        <v>13441.9</v>
      </c>
      <c r="AB1963">
        <v>54369.4</v>
      </c>
      <c r="AC1963">
        <v>113344.25</v>
      </c>
      <c r="AD1963">
        <v>119783.4</v>
      </c>
      <c r="AE1963">
        <v>134713.01999999999</v>
      </c>
      <c r="AF1963" s="38">
        <v>12005.06</v>
      </c>
      <c r="AG1963" s="38">
        <v>13441.9</v>
      </c>
    </row>
    <row r="1964" spans="2:33" x14ac:dyDescent="0.25">
      <c r="B1964" s="25">
        <v>40913</v>
      </c>
      <c r="C1964" s="3">
        <v>1960</v>
      </c>
      <c r="D1964" s="10">
        <v>17</v>
      </c>
      <c r="E1964" s="9">
        <v>8</v>
      </c>
      <c r="F1964" s="9">
        <v>-8</v>
      </c>
      <c r="G1964" s="9" t="s">
        <v>338</v>
      </c>
      <c r="H1964" s="18">
        <v>0.1</v>
      </c>
      <c r="I1964">
        <v>4.1667465300321282E-7</v>
      </c>
      <c r="J1964" s="18">
        <v>21.48</v>
      </c>
      <c r="K1964" s="18">
        <v>24.7</v>
      </c>
      <c r="L1964" s="18">
        <v>0.86963562753036439</v>
      </c>
      <c r="M1964" s="18">
        <v>27.2</v>
      </c>
      <c r="N1964" s="18">
        <v>1281.06</v>
      </c>
      <c r="O1964" s="18">
        <v>7.07</v>
      </c>
      <c r="P1964" s="18">
        <v>0.91346153846153844</v>
      </c>
      <c r="Q1964" s="8">
        <v>23.75</v>
      </c>
      <c r="R1964" s="8">
        <v>24.9</v>
      </c>
      <c r="S1964" s="8">
        <v>26</v>
      </c>
      <c r="T1964" s="8">
        <v>26.8</v>
      </c>
      <c r="U1964" s="8">
        <v>27.4</v>
      </c>
      <c r="V1964" s="8">
        <v>27.95</v>
      </c>
      <c r="W1964" s="8">
        <v>28.55</v>
      </c>
      <c r="X1964" s="38" t="s">
        <v>222</v>
      </c>
      <c r="Y1964" s="8">
        <v>185.35</v>
      </c>
      <c r="Z1964" s="8">
        <v>185.35</v>
      </c>
      <c r="AA1964">
        <v>13212.18</v>
      </c>
      <c r="AB1964">
        <v>53583.97</v>
      </c>
      <c r="AC1964">
        <v>112084.22</v>
      </c>
      <c r="AD1964">
        <v>118804.15</v>
      </c>
      <c r="AE1964">
        <v>134034.5</v>
      </c>
      <c r="AF1964" s="38">
        <v>11799.89</v>
      </c>
      <c r="AG1964" s="38">
        <v>13212.18</v>
      </c>
    </row>
    <row r="1965" spans="2:33" x14ac:dyDescent="0.25">
      <c r="B1965" s="25">
        <v>40914</v>
      </c>
      <c r="C1965" s="3">
        <v>1961</v>
      </c>
      <c r="D1965" s="10">
        <v>17</v>
      </c>
      <c r="E1965" s="9">
        <v>7</v>
      </c>
      <c r="F1965" s="9">
        <v>-7</v>
      </c>
      <c r="G1965" s="9" t="s">
        <v>338</v>
      </c>
      <c r="H1965" s="18">
        <v>0.1</v>
      </c>
      <c r="I1965">
        <v>4.1667465300321282E-7</v>
      </c>
      <c r="J1965" s="18">
        <v>20.63</v>
      </c>
      <c r="K1965" s="18">
        <v>24.09</v>
      </c>
      <c r="L1965" s="18">
        <v>0.8563719385637194</v>
      </c>
      <c r="M1965" s="18">
        <v>26.73</v>
      </c>
      <c r="N1965" s="18">
        <v>1277.81</v>
      </c>
      <c r="O1965" s="18">
        <v>7.52</v>
      </c>
      <c r="P1965" s="18">
        <v>0.90215264187866928</v>
      </c>
      <c r="Q1965" s="8">
        <v>23.05</v>
      </c>
      <c r="R1965" s="8">
        <v>24.4</v>
      </c>
      <c r="S1965" s="8">
        <v>25.55</v>
      </c>
      <c r="T1965" s="8">
        <v>26.45</v>
      </c>
      <c r="U1965" s="8">
        <v>27</v>
      </c>
      <c r="V1965" s="8">
        <v>27.55</v>
      </c>
      <c r="W1965" s="8">
        <v>28.15</v>
      </c>
      <c r="X1965" s="38" t="s">
        <v>222</v>
      </c>
      <c r="Y1965" s="8">
        <v>182.15</v>
      </c>
      <c r="Z1965" s="8">
        <v>182.15</v>
      </c>
      <c r="AA1965">
        <v>12897.19</v>
      </c>
      <c r="AB1965">
        <v>52596.95</v>
      </c>
      <c r="AC1965">
        <v>110427.91</v>
      </c>
      <c r="AD1965">
        <v>117144.13</v>
      </c>
      <c r="AE1965">
        <v>132134.06</v>
      </c>
      <c r="AF1965" s="38">
        <v>11518.57</v>
      </c>
      <c r="AG1965" s="38">
        <v>12897.19</v>
      </c>
    </row>
    <row r="1966" spans="2:33" x14ac:dyDescent="0.25">
      <c r="B1966" s="25">
        <v>40917</v>
      </c>
      <c r="C1966" s="3">
        <v>1962</v>
      </c>
      <c r="D1966" s="10">
        <v>17</v>
      </c>
      <c r="E1966" s="9">
        <v>6</v>
      </c>
      <c r="F1966" s="9">
        <v>-6</v>
      </c>
      <c r="G1966" s="9" t="s">
        <v>338</v>
      </c>
      <c r="H1966" s="18">
        <v>0.1</v>
      </c>
      <c r="I1966">
        <v>1.250024479704237E-6</v>
      </c>
      <c r="J1966" s="18">
        <v>21.07</v>
      </c>
      <c r="K1966" s="18">
        <v>24.12</v>
      </c>
      <c r="L1966" s="18">
        <v>0.87354892205638468</v>
      </c>
      <c r="M1966" s="18">
        <v>26.57</v>
      </c>
      <c r="N1966" s="18">
        <v>1280.7</v>
      </c>
      <c r="O1966" s="18">
        <v>6.93</v>
      </c>
      <c r="P1966" s="18">
        <v>0.89960629921259849</v>
      </c>
      <c r="Q1966" s="8">
        <v>22.85</v>
      </c>
      <c r="R1966" s="8">
        <v>24.15</v>
      </c>
      <c r="S1966" s="8">
        <v>25.4</v>
      </c>
      <c r="T1966" s="8">
        <v>26.3</v>
      </c>
      <c r="U1966" s="8">
        <v>26.9</v>
      </c>
      <c r="V1966" s="8">
        <v>27.4</v>
      </c>
      <c r="W1966" s="8">
        <v>28</v>
      </c>
      <c r="X1966" s="38" t="s">
        <v>222</v>
      </c>
      <c r="Y1966" s="8">
        <v>181</v>
      </c>
      <c r="Z1966" s="8">
        <v>181</v>
      </c>
      <c r="AA1966">
        <v>12771.94</v>
      </c>
      <c r="AB1966">
        <v>52209.41</v>
      </c>
      <c r="AC1966">
        <v>109794.19</v>
      </c>
      <c r="AD1966">
        <v>116630.15</v>
      </c>
      <c r="AE1966">
        <v>131490.45000000001</v>
      </c>
      <c r="AF1966" s="38">
        <v>11406.7</v>
      </c>
      <c r="AG1966" s="38">
        <v>12771.94</v>
      </c>
    </row>
    <row r="1967" spans="2:33" x14ac:dyDescent="0.25">
      <c r="B1967" s="25">
        <v>40918</v>
      </c>
      <c r="C1967" s="3">
        <v>1963</v>
      </c>
      <c r="D1967" s="10">
        <v>17</v>
      </c>
      <c r="E1967" s="9">
        <v>5</v>
      </c>
      <c r="F1967" s="9">
        <v>-5</v>
      </c>
      <c r="G1967" s="9" t="s">
        <v>338</v>
      </c>
      <c r="H1967" s="18">
        <v>0.1</v>
      </c>
      <c r="I1967">
        <v>2.7778132727362959E-7</v>
      </c>
      <c r="J1967" s="18">
        <v>20.69</v>
      </c>
      <c r="K1967" s="18">
        <v>23.68</v>
      </c>
      <c r="L1967" s="18">
        <v>0.87373310810810823</v>
      </c>
      <c r="M1967" s="18">
        <v>26.1</v>
      </c>
      <c r="N1967" s="18">
        <v>1292.08</v>
      </c>
      <c r="O1967" s="18">
        <v>7.1099999999999994</v>
      </c>
      <c r="P1967" s="18">
        <v>0.89043824701195218</v>
      </c>
      <c r="Q1967" s="8">
        <v>22.35</v>
      </c>
      <c r="R1967" s="8">
        <v>23.65</v>
      </c>
      <c r="S1967" s="8">
        <v>25.1</v>
      </c>
      <c r="T1967" s="8">
        <v>26.05</v>
      </c>
      <c r="U1967" s="8">
        <v>26.6</v>
      </c>
      <c r="V1967" s="8">
        <v>27.15</v>
      </c>
      <c r="W1967" s="8">
        <v>27.8</v>
      </c>
      <c r="X1967" s="38" t="s">
        <v>222</v>
      </c>
      <c r="Y1967" s="8">
        <v>178.70000000000002</v>
      </c>
      <c r="Z1967" s="8">
        <v>178.70000000000002</v>
      </c>
      <c r="AA1967">
        <v>12503.26</v>
      </c>
      <c r="AB1967">
        <v>51461.03</v>
      </c>
      <c r="AC1967">
        <v>108677.92</v>
      </c>
      <c r="AD1967">
        <v>115385.07</v>
      </c>
      <c r="AE1967">
        <v>130261.25</v>
      </c>
      <c r="AF1967" s="38">
        <v>11166.74</v>
      </c>
      <c r="AG1967" s="38">
        <v>12503.26</v>
      </c>
    </row>
    <row r="1968" spans="2:33" x14ac:dyDescent="0.25">
      <c r="B1968" s="25">
        <v>40919</v>
      </c>
      <c r="C1968" s="3">
        <v>1964</v>
      </c>
      <c r="D1968" s="10">
        <v>17</v>
      </c>
      <c r="E1968" s="9">
        <v>4</v>
      </c>
      <c r="F1968" s="9">
        <v>-4</v>
      </c>
      <c r="G1968" s="9" t="s">
        <v>338</v>
      </c>
      <c r="H1968" s="18">
        <v>0.1</v>
      </c>
      <c r="I1968">
        <v>2.7778132727362959E-7</v>
      </c>
      <c r="J1968" s="18">
        <v>21.05</v>
      </c>
      <c r="K1968" s="18">
        <v>24.11</v>
      </c>
      <c r="L1968" s="18">
        <v>0.87308170883450853</v>
      </c>
      <c r="M1968" s="18">
        <v>26.45</v>
      </c>
      <c r="N1968" s="18">
        <v>1292.48</v>
      </c>
      <c r="O1968" s="18">
        <v>7</v>
      </c>
      <c r="P1968" s="18">
        <v>0.90354330708661423</v>
      </c>
      <c r="Q1968" s="8">
        <v>22.95</v>
      </c>
      <c r="R1968" s="8">
        <v>24.15</v>
      </c>
      <c r="S1968" s="8">
        <v>25.4</v>
      </c>
      <c r="T1968" s="8">
        <v>26.3</v>
      </c>
      <c r="U1968" s="8">
        <v>26.9</v>
      </c>
      <c r="V1968" s="8">
        <v>27.4</v>
      </c>
      <c r="W1968" s="8">
        <v>28.05</v>
      </c>
      <c r="X1968" s="38" t="s">
        <v>222</v>
      </c>
      <c r="Y1968" s="8">
        <v>181.15</v>
      </c>
      <c r="Z1968" s="8">
        <v>181.15</v>
      </c>
      <c r="AA1968">
        <v>12783.67</v>
      </c>
      <c r="AB1968">
        <v>52182.400000000001</v>
      </c>
      <c r="AC1968">
        <v>109779.46</v>
      </c>
      <c r="AD1968">
        <v>116641.52</v>
      </c>
      <c r="AE1968">
        <v>131545.63</v>
      </c>
      <c r="AF1968" s="38">
        <v>11417.17</v>
      </c>
      <c r="AG1968" s="38">
        <v>12783.67</v>
      </c>
    </row>
    <row r="1969" spans="2:33" x14ac:dyDescent="0.25">
      <c r="B1969" s="25">
        <v>40920</v>
      </c>
      <c r="C1969" s="3">
        <v>1965</v>
      </c>
      <c r="D1969" s="10">
        <v>17</v>
      </c>
      <c r="E1969" s="9">
        <v>3</v>
      </c>
      <c r="F1969" s="9">
        <v>-3</v>
      </c>
      <c r="G1969" s="9" t="s">
        <v>338</v>
      </c>
      <c r="H1969" s="18">
        <v>0.1</v>
      </c>
      <c r="I1969">
        <v>2.7778132727362959E-7</v>
      </c>
      <c r="J1969" s="18">
        <v>20.47</v>
      </c>
      <c r="K1969" s="18">
        <v>24.04</v>
      </c>
      <c r="L1969" s="18">
        <v>0.8514975041597338</v>
      </c>
      <c r="M1969" s="18">
        <v>26.44</v>
      </c>
      <c r="N1969" s="18">
        <v>1295.5</v>
      </c>
      <c r="O1969" s="18">
        <v>7.43</v>
      </c>
      <c r="P1969" s="18">
        <v>0.87920792079207921</v>
      </c>
      <c r="Q1969" s="8">
        <v>22.2</v>
      </c>
      <c r="R1969" s="8">
        <v>23.75</v>
      </c>
      <c r="S1969" s="8">
        <v>25.25</v>
      </c>
      <c r="T1969" s="8">
        <v>26.2</v>
      </c>
      <c r="U1969" s="8">
        <v>26.75</v>
      </c>
      <c r="V1969" s="8">
        <v>27.3</v>
      </c>
      <c r="W1969" s="8">
        <v>27.9</v>
      </c>
      <c r="X1969" s="38" t="s">
        <v>222</v>
      </c>
      <c r="Y1969" s="8">
        <v>179.35000000000002</v>
      </c>
      <c r="Z1969" s="8">
        <v>179.35000000000002</v>
      </c>
      <c r="AA1969">
        <v>12537.08</v>
      </c>
      <c r="AB1969">
        <v>51780.12</v>
      </c>
      <c r="AC1969">
        <v>109322.49</v>
      </c>
      <c r="AD1969">
        <v>116026.98</v>
      </c>
      <c r="AE1969">
        <v>130918.45</v>
      </c>
      <c r="AF1969" s="38">
        <v>11196.93</v>
      </c>
      <c r="AG1969" s="38">
        <v>12537.08</v>
      </c>
    </row>
    <row r="1970" spans="2:33" x14ac:dyDescent="0.25">
      <c r="B1970" s="25">
        <v>40921</v>
      </c>
      <c r="C1970" s="3">
        <v>1966</v>
      </c>
      <c r="D1970" s="10">
        <v>17</v>
      </c>
      <c r="E1970" s="9">
        <v>2</v>
      </c>
      <c r="F1970" s="9">
        <v>-2</v>
      </c>
      <c r="G1970" s="9" t="s">
        <v>338</v>
      </c>
      <c r="H1970" s="18">
        <v>0.1</v>
      </c>
      <c r="I1970">
        <v>2.7778132727362959E-7</v>
      </c>
      <c r="J1970" s="18">
        <v>20.91</v>
      </c>
      <c r="K1970" s="18">
        <v>24.67</v>
      </c>
      <c r="L1970" s="18">
        <v>0.8475881637616538</v>
      </c>
      <c r="M1970" s="18">
        <v>26.98</v>
      </c>
      <c r="N1970" s="18">
        <v>1289.0899999999999</v>
      </c>
      <c r="O1970" s="18">
        <v>7.3900000000000006</v>
      </c>
      <c r="P1970" s="18">
        <v>0.87914230019493189</v>
      </c>
      <c r="Q1970" s="8">
        <v>22.55</v>
      </c>
      <c r="R1970" s="8">
        <v>24.1</v>
      </c>
      <c r="S1970" s="8">
        <v>25.65</v>
      </c>
      <c r="T1970" s="8">
        <v>26.6</v>
      </c>
      <c r="U1970" s="8">
        <v>27.15</v>
      </c>
      <c r="V1970" s="8">
        <v>27.7</v>
      </c>
      <c r="W1970" s="8">
        <v>28.3</v>
      </c>
      <c r="X1970" s="38" t="s">
        <v>222</v>
      </c>
      <c r="Y1970" s="8">
        <v>182.05</v>
      </c>
      <c r="Z1970" s="8">
        <v>182.05</v>
      </c>
      <c r="AA1970">
        <v>12723.27</v>
      </c>
      <c r="AB1970">
        <v>52594.04</v>
      </c>
      <c r="AC1970">
        <v>110998.72</v>
      </c>
      <c r="AD1970">
        <v>117766.2</v>
      </c>
      <c r="AE1970">
        <v>132840.23000000001</v>
      </c>
      <c r="AF1970" s="38">
        <v>11363.21</v>
      </c>
      <c r="AG1970" s="38">
        <v>12723.27</v>
      </c>
    </row>
    <row r="1971" spans="2:33" x14ac:dyDescent="0.25">
      <c r="B1971" s="25">
        <v>40925</v>
      </c>
      <c r="C1971" s="3">
        <v>1967</v>
      </c>
      <c r="D1971" s="10">
        <v>17</v>
      </c>
      <c r="E1971" s="9">
        <v>1</v>
      </c>
      <c r="F1971" s="9">
        <v>-1</v>
      </c>
      <c r="G1971" s="9" t="s">
        <v>338</v>
      </c>
      <c r="H1971" s="18">
        <v>0.1</v>
      </c>
      <c r="I1971">
        <v>1.111125771835475E-6</v>
      </c>
      <c r="J1971" s="18">
        <v>22.2</v>
      </c>
      <c r="K1971" s="18">
        <v>25</v>
      </c>
      <c r="L1971" s="18">
        <v>0.88800000000000001</v>
      </c>
      <c r="M1971" s="18">
        <v>27.51</v>
      </c>
      <c r="N1971" s="18">
        <v>1293.67</v>
      </c>
      <c r="O1971" s="18">
        <v>6.3500000000000014</v>
      </c>
      <c r="P1971" s="18">
        <v>0.8786692759295498</v>
      </c>
      <c r="Q1971" s="8">
        <v>22.45</v>
      </c>
      <c r="R1971" s="8">
        <v>23.95</v>
      </c>
      <c r="S1971" s="8">
        <v>25.55</v>
      </c>
      <c r="T1971" s="8">
        <v>26.7</v>
      </c>
      <c r="U1971" s="8">
        <v>27.3</v>
      </c>
      <c r="V1971" s="8">
        <v>27.9</v>
      </c>
      <c r="W1971" s="8">
        <v>28.55</v>
      </c>
      <c r="X1971" s="38" t="s">
        <v>222</v>
      </c>
      <c r="Y1971" s="8">
        <v>182.4</v>
      </c>
      <c r="Z1971" s="8">
        <v>182.4</v>
      </c>
      <c r="AA1971">
        <v>12645.35</v>
      </c>
      <c r="AB1971">
        <v>52382.27</v>
      </c>
      <c r="AC1971">
        <v>111367.81</v>
      </c>
      <c r="AD1971">
        <v>118404.98</v>
      </c>
      <c r="AE1971">
        <v>133785.98000000001</v>
      </c>
      <c r="AF1971" s="38">
        <v>11293.61</v>
      </c>
      <c r="AG1971" s="38">
        <v>12645.35</v>
      </c>
    </row>
    <row r="1972" spans="2:33" x14ac:dyDescent="0.25">
      <c r="B1972" s="25">
        <v>40926</v>
      </c>
      <c r="C1972" s="3">
        <v>1968</v>
      </c>
      <c r="D1972" s="10">
        <v>20</v>
      </c>
      <c r="E1972" s="9">
        <v>20</v>
      </c>
      <c r="F1972" s="9">
        <v>0</v>
      </c>
      <c r="G1972" s="9" t="s">
        <v>339</v>
      </c>
      <c r="H1972" s="18">
        <v>0.1</v>
      </c>
      <c r="I1972">
        <v>6.9446662909200541E-7</v>
      </c>
      <c r="J1972" s="18">
        <v>20.89</v>
      </c>
      <c r="K1972" s="18">
        <v>24.18</v>
      </c>
      <c r="L1972" s="18">
        <v>0.86393713813068651</v>
      </c>
      <c r="M1972" s="18">
        <v>26.57</v>
      </c>
      <c r="N1972" s="18">
        <v>1308.04</v>
      </c>
      <c r="O1972" s="18">
        <v>7.3099999999999987</v>
      </c>
      <c r="P1972" s="18">
        <v>0.88718929254302104</v>
      </c>
      <c r="Q1972" s="8">
        <v>23.2</v>
      </c>
      <c r="R1972" s="8">
        <v>24.95</v>
      </c>
      <c r="S1972" s="8">
        <v>26.15</v>
      </c>
      <c r="T1972" s="8">
        <v>26.85</v>
      </c>
      <c r="U1972" s="8">
        <v>27.5</v>
      </c>
      <c r="V1972" s="8">
        <v>28.15</v>
      </c>
      <c r="W1972" s="8">
        <v>28.2</v>
      </c>
      <c r="X1972" s="38" t="s">
        <v>222</v>
      </c>
      <c r="Y1972" s="8">
        <v>185</v>
      </c>
      <c r="Z1972" s="8">
        <v>185</v>
      </c>
      <c r="AA1972">
        <v>12249.37</v>
      </c>
      <c r="AB1972">
        <v>51152.19</v>
      </c>
      <c r="AC1972">
        <v>109073.79</v>
      </c>
      <c r="AD1972">
        <v>116453.33</v>
      </c>
      <c r="AE1972">
        <v>131789.26999999999</v>
      </c>
      <c r="AF1972" s="38">
        <v>10939.95</v>
      </c>
      <c r="AG1972" s="38">
        <v>12249.37</v>
      </c>
    </row>
    <row r="1973" spans="2:33" x14ac:dyDescent="0.25">
      <c r="B1973" s="25">
        <v>40927</v>
      </c>
      <c r="C1973" s="3">
        <v>1969</v>
      </c>
      <c r="D1973" s="10">
        <v>20</v>
      </c>
      <c r="E1973" s="9">
        <v>19</v>
      </c>
      <c r="F1973" s="9">
        <v>1</v>
      </c>
      <c r="G1973" s="9" t="s">
        <v>339</v>
      </c>
      <c r="H1973" s="18">
        <v>0.1</v>
      </c>
      <c r="I1973">
        <v>6.9446662909200541E-7</v>
      </c>
      <c r="J1973" s="18">
        <v>19.87</v>
      </c>
      <c r="K1973" s="18">
        <v>23.65</v>
      </c>
      <c r="L1973" s="18">
        <v>0.84016913319238906</v>
      </c>
      <c r="M1973" s="18">
        <v>26.02</v>
      </c>
      <c r="N1973" s="18">
        <v>1314.5</v>
      </c>
      <c r="O1973" s="18">
        <v>8.18</v>
      </c>
      <c r="P1973" s="18">
        <v>0.87403100775193798</v>
      </c>
      <c r="Q1973" s="8">
        <v>22.55</v>
      </c>
      <c r="R1973" s="8">
        <v>24.4</v>
      </c>
      <c r="S1973" s="8">
        <v>25.8</v>
      </c>
      <c r="T1973" s="8">
        <v>26.55</v>
      </c>
      <c r="U1973" s="8">
        <v>27.25</v>
      </c>
      <c r="V1973" s="8">
        <v>28</v>
      </c>
      <c r="W1973" s="8">
        <v>28.05</v>
      </c>
      <c r="X1973" s="38" t="s">
        <v>222</v>
      </c>
      <c r="Y1973" s="8">
        <v>182.60000000000002</v>
      </c>
      <c r="Z1973" s="8">
        <v>182.60000000000002</v>
      </c>
      <c r="AA1973">
        <v>11910.1</v>
      </c>
      <c r="AB1973">
        <v>50047.78</v>
      </c>
      <c r="AC1973">
        <v>107626.35</v>
      </c>
      <c r="AD1973">
        <v>115164.66</v>
      </c>
      <c r="AE1973">
        <v>130684.03</v>
      </c>
      <c r="AF1973" s="38">
        <v>10636.94</v>
      </c>
      <c r="AG1973" s="38">
        <v>11910.1</v>
      </c>
    </row>
    <row r="1974" spans="2:33" x14ac:dyDescent="0.25">
      <c r="B1974" s="25">
        <v>40928</v>
      </c>
      <c r="C1974" s="3">
        <v>1970</v>
      </c>
      <c r="D1974" s="10">
        <v>20</v>
      </c>
      <c r="E1974" s="9">
        <v>18</v>
      </c>
      <c r="F1974" s="9">
        <v>2</v>
      </c>
      <c r="G1974" s="9" t="s">
        <v>339</v>
      </c>
      <c r="H1974" s="18">
        <v>0.1</v>
      </c>
      <c r="I1974">
        <v>6.9446662909200541E-7</v>
      </c>
      <c r="J1974" s="18">
        <v>18.28</v>
      </c>
      <c r="K1974" s="18">
        <v>22.82</v>
      </c>
      <c r="L1974" s="18">
        <v>0.80105170902716916</v>
      </c>
      <c r="M1974" s="18">
        <v>25.42</v>
      </c>
      <c r="N1974" s="18">
        <v>1315.38</v>
      </c>
      <c r="O1974" s="18">
        <v>9.4699999999999989</v>
      </c>
      <c r="P1974" s="18">
        <v>0.86363636363636365</v>
      </c>
      <c r="Q1974" s="8">
        <v>21.85</v>
      </c>
      <c r="R1974" s="8">
        <v>23.9</v>
      </c>
      <c r="S1974" s="8">
        <v>25.3</v>
      </c>
      <c r="T1974" s="8">
        <v>26.15</v>
      </c>
      <c r="U1974" s="8">
        <v>26.8</v>
      </c>
      <c r="V1974" s="8">
        <v>27.6</v>
      </c>
      <c r="W1974" s="8">
        <v>27.75</v>
      </c>
      <c r="X1974" s="38" t="s">
        <v>222</v>
      </c>
      <c r="Y1974" s="8">
        <v>179.35</v>
      </c>
      <c r="Z1974" s="8">
        <v>179.35</v>
      </c>
      <c r="AA1974">
        <v>11553.88</v>
      </c>
      <c r="AB1974">
        <v>49028.1</v>
      </c>
      <c r="AC1974">
        <v>105588.28</v>
      </c>
      <c r="AD1974">
        <v>113412.61</v>
      </c>
      <c r="AE1974">
        <v>128706.72</v>
      </c>
      <c r="AF1974" s="38">
        <v>10318.790000000001</v>
      </c>
      <c r="AG1974" s="38">
        <v>11553.88</v>
      </c>
    </row>
    <row r="1975" spans="2:33" x14ac:dyDescent="0.25">
      <c r="B1975" s="25">
        <v>40931</v>
      </c>
      <c r="C1975" s="3">
        <v>1971</v>
      </c>
      <c r="D1975" s="10">
        <v>20</v>
      </c>
      <c r="E1975" s="9">
        <v>17</v>
      </c>
      <c r="F1975" s="9">
        <v>3</v>
      </c>
      <c r="G1975" s="9" t="s">
        <v>339</v>
      </c>
      <c r="H1975" s="18">
        <v>0.1</v>
      </c>
      <c r="I1975">
        <v>2.0834013338966173E-6</v>
      </c>
      <c r="J1975" s="18">
        <v>18.670000000000002</v>
      </c>
      <c r="K1975" s="18">
        <v>22.32</v>
      </c>
      <c r="L1975" s="18">
        <v>0.83646953405017932</v>
      </c>
      <c r="M1975" s="18">
        <v>25.07</v>
      </c>
      <c r="N1975" s="18">
        <v>1316</v>
      </c>
      <c r="O1975" s="18">
        <v>8.7299999999999969</v>
      </c>
      <c r="P1975" s="18">
        <v>0.8571428571428571</v>
      </c>
      <c r="Q1975" s="8">
        <v>21.3</v>
      </c>
      <c r="R1975" s="8">
        <v>23.5</v>
      </c>
      <c r="S1975" s="8">
        <v>24.85</v>
      </c>
      <c r="T1975" s="8">
        <v>25.65</v>
      </c>
      <c r="U1975" s="8">
        <v>26.35</v>
      </c>
      <c r="V1975" s="8">
        <v>27.3</v>
      </c>
      <c r="W1975" s="8">
        <v>27.4</v>
      </c>
      <c r="X1975" s="38" t="s">
        <v>222</v>
      </c>
      <c r="Y1975" s="8">
        <v>176.35000000000002</v>
      </c>
      <c r="Z1975" s="8">
        <v>176.35000000000002</v>
      </c>
      <c r="AA1975">
        <v>11278.84</v>
      </c>
      <c r="AB1975">
        <v>48199.54</v>
      </c>
      <c r="AC1975">
        <v>103688.72</v>
      </c>
      <c r="AD1975">
        <v>111284.81</v>
      </c>
      <c r="AE1975">
        <v>126751.46</v>
      </c>
      <c r="AF1975" s="38">
        <v>10073.129999999999</v>
      </c>
      <c r="AG1975" s="38">
        <v>11278.84</v>
      </c>
    </row>
    <row r="1976" spans="2:33" x14ac:dyDescent="0.25">
      <c r="B1976" s="25">
        <v>40932</v>
      </c>
      <c r="C1976" s="3">
        <v>1972</v>
      </c>
      <c r="D1976" s="10">
        <v>20</v>
      </c>
      <c r="E1976" s="9">
        <v>16</v>
      </c>
      <c r="F1976" s="9">
        <v>4</v>
      </c>
      <c r="G1976" s="9" t="s">
        <v>339</v>
      </c>
      <c r="H1976" s="18">
        <v>0.1</v>
      </c>
      <c r="I1976">
        <v>1.1111679050213041E-6</v>
      </c>
      <c r="J1976" s="18">
        <v>18.91</v>
      </c>
      <c r="K1976" s="18">
        <v>22.03</v>
      </c>
      <c r="L1976" s="18">
        <v>0.85837494325919195</v>
      </c>
      <c r="M1976" s="18">
        <v>24.85</v>
      </c>
      <c r="N1976" s="18">
        <v>1314.65</v>
      </c>
      <c r="O1976" s="18">
        <v>8.39</v>
      </c>
      <c r="P1976" s="18">
        <v>0.86004056795131845</v>
      </c>
      <c r="Q1976" s="8">
        <v>21.2</v>
      </c>
      <c r="R1976" s="8">
        <v>23.25</v>
      </c>
      <c r="S1976" s="8">
        <v>24.65</v>
      </c>
      <c r="T1976" s="8">
        <v>25.4</v>
      </c>
      <c r="U1976" s="8">
        <v>26.2</v>
      </c>
      <c r="V1976" s="8">
        <v>27.15</v>
      </c>
      <c r="W1976" s="8">
        <v>27.3</v>
      </c>
      <c r="X1976" s="38" t="s">
        <v>222</v>
      </c>
      <c r="Y1976" s="8">
        <v>175.15</v>
      </c>
      <c r="Z1976" s="8">
        <v>175.15</v>
      </c>
      <c r="AA1976">
        <v>11211.41</v>
      </c>
      <c r="AB1976">
        <v>47712.93</v>
      </c>
      <c r="AC1976">
        <v>102818.2</v>
      </c>
      <c r="AD1976">
        <v>110292.48</v>
      </c>
      <c r="AE1976">
        <v>125924.1</v>
      </c>
      <c r="AF1976" s="38">
        <v>10012.9</v>
      </c>
      <c r="AG1976" s="38">
        <v>11211.41</v>
      </c>
    </row>
    <row r="1977" spans="2:33" x14ac:dyDescent="0.25">
      <c r="B1977" s="25">
        <v>40933</v>
      </c>
      <c r="C1977" s="3">
        <v>1973</v>
      </c>
      <c r="D1977" s="10">
        <v>20</v>
      </c>
      <c r="E1977" s="9">
        <v>15</v>
      </c>
      <c r="F1977" s="9">
        <v>5</v>
      </c>
      <c r="G1977" s="9" t="s">
        <v>339</v>
      </c>
      <c r="H1977" s="18">
        <v>0.1</v>
      </c>
      <c r="I1977">
        <v>1.1111679050213041E-6</v>
      </c>
      <c r="J1977" s="18">
        <v>18.309999999999999</v>
      </c>
      <c r="K1977" s="18">
        <v>21.36</v>
      </c>
      <c r="L1977" s="18">
        <v>0.85720973782771537</v>
      </c>
      <c r="M1977" s="18">
        <v>24.06</v>
      </c>
      <c r="N1977" s="18">
        <v>1326.06</v>
      </c>
      <c r="O1977" s="18">
        <v>8.740000000000002</v>
      </c>
      <c r="P1977" s="18">
        <v>0.85300207039337483</v>
      </c>
      <c r="Q1977" s="8">
        <v>20.6</v>
      </c>
      <c r="R1977" s="8">
        <v>22.5</v>
      </c>
      <c r="S1977" s="8">
        <v>24.15</v>
      </c>
      <c r="T1977" s="8">
        <v>24.95</v>
      </c>
      <c r="U1977" s="8">
        <v>25.9</v>
      </c>
      <c r="V1977" s="8">
        <v>26.8</v>
      </c>
      <c r="W1977" s="8">
        <v>27.05</v>
      </c>
      <c r="X1977" s="38" t="s">
        <v>222</v>
      </c>
      <c r="Y1977" s="8">
        <v>171.95000000000002</v>
      </c>
      <c r="Z1977" s="8">
        <v>171.95000000000002</v>
      </c>
      <c r="AA1977">
        <v>10882.24</v>
      </c>
      <c r="AB1977">
        <v>46323.040000000001</v>
      </c>
      <c r="AC1977">
        <v>100800.24</v>
      </c>
      <c r="AD1977">
        <v>108515.43</v>
      </c>
      <c r="AE1977">
        <v>124255.32</v>
      </c>
      <c r="AF1977" s="38">
        <v>9718.91</v>
      </c>
      <c r="AG1977" s="38">
        <v>10882.24</v>
      </c>
    </row>
    <row r="1978" spans="2:33" x14ac:dyDescent="0.25">
      <c r="B1978" s="25">
        <v>40934</v>
      </c>
      <c r="C1978" s="3">
        <v>1974</v>
      </c>
      <c r="D1978" s="10">
        <v>20</v>
      </c>
      <c r="E1978" s="9">
        <v>14</v>
      </c>
      <c r="F1978" s="9">
        <v>6</v>
      </c>
      <c r="G1978" s="9" t="s">
        <v>339</v>
      </c>
      <c r="H1978" s="18">
        <v>0.1</v>
      </c>
      <c r="I1978">
        <v>1.1111679050213041E-6</v>
      </c>
      <c r="J1978" s="18">
        <v>18.57</v>
      </c>
      <c r="K1978" s="18">
        <v>21.68</v>
      </c>
      <c r="L1978" s="18">
        <v>0.85654981549815501</v>
      </c>
      <c r="M1978" s="18">
        <v>24.25</v>
      </c>
      <c r="N1978" s="18">
        <v>1318.43</v>
      </c>
      <c r="O1978" s="18">
        <v>8.8299999999999983</v>
      </c>
      <c r="P1978" s="18">
        <v>0.84567901234567899</v>
      </c>
      <c r="Q1978" s="8">
        <v>20.55</v>
      </c>
      <c r="R1978" s="8">
        <v>22.55</v>
      </c>
      <c r="S1978" s="8">
        <v>24.3</v>
      </c>
      <c r="T1978" s="8">
        <v>25.3</v>
      </c>
      <c r="U1978" s="8">
        <v>26.3</v>
      </c>
      <c r="V1978" s="8">
        <v>27.15</v>
      </c>
      <c r="W1978" s="8">
        <v>27.4</v>
      </c>
      <c r="X1978" s="38" t="s">
        <v>222</v>
      </c>
      <c r="Y1978" s="8">
        <v>173.55</v>
      </c>
      <c r="Z1978" s="8">
        <v>173.55</v>
      </c>
      <c r="AA1978">
        <v>10871.97</v>
      </c>
      <c r="AB1978">
        <v>46484.25</v>
      </c>
      <c r="AC1978">
        <v>101668.25</v>
      </c>
      <c r="AD1978">
        <v>110085.12</v>
      </c>
      <c r="AE1978">
        <v>126001.51</v>
      </c>
      <c r="AF1978" s="38">
        <v>9709.73</v>
      </c>
      <c r="AG1978" s="38">
        <v>10871.97</v>
      </c>
    </row>
    <row r="1979" spans="2:33" x14ac:dyDescent="0.25">
      <c r="B1979" s="25">
        <v>40935</v>
      </c>
      <c r="C1979" s="3">
        <v>1975</v>
      </c>
      <c r="D1979" s="10">
        <v>20</v>
      </c>
      <c r="E1979" s="9">
        <v>13</v>
      </c>
      <c r="F1979" s="9">
        <v>7</v>
      </c>
      <c r="G1979" s="9" t="s">
        <v>339</v>
      </c>
      <c r="H1979" s="18">
        <v>0.1</v>
      </c>
      <c r="I1979">
        <v>1.1111679050213041E-6</v>
      </c>
      <c r="J1979" s="18">
        <v>18.53</v>
      </c>
      <c r="K1979" s="18">
        <v>21.4</v>
      </c>
      <c r="L1979" s="18">
        <v>0.86588785046728978</v>
      </c>
      <c r="M1979" s="18">
        <v>24.13</v>
      </c>
      <c r="N1979" s="18">
        <v>1316.33</v>
      </c>
      <c r="O1979" s="18">
        <v>8.52</v>
      </c>
      <c r="P1979" s="18">
        <v>0.84486373165618434</v>
      </c>
      <c r="Q1979" s="8">
        <v>20.149999999999999</v>
      </c>
      <c r="R1979" s="8">
        <v>22.2</v>
      </c>
      <c r="S1979" s="8">
        <v>23.85</v>
      </c>
      <c r="T1979" s="8">
        <v>24.85</v>
      </c>
      <c r="U1979" s="8">
        <v>25.95</v>
      </c>
      <c r="V1979" s="8">
        <v>26.8</v>
      </c>
      <c r="W1979" s="8">
        <v>27.05</v>
      </c>
      <c r="X1979" s="38" t="s">
        <v>222</v>
      </c>
      <c r="Y1979" s="8">
        <v>170.85</v>
      </c>
      <c r="Z1979" s="8">
        <v>170.85</v>
      </c>
      <c r="AA1979">
        <v>10676.29</v>
      </c>
      <c r="AB1979">
        <v>45711.65</v>
      </c>
      <c r="AC1979">
        <v>99812.35</v>
      </c>
      <c r="AD1979">
        <v>108304.14</v>
      </c>
      <c r="AE1979">
        <v>124234.13</v>
      </c>
      <c r="AF1979" s="38">
        <v>9534.9500000000007</v>
      </c>
      <c r="AG1979" s="38">
        <v>10676.29</v>
      </c>
    </row>
    <row r="1980" spans="2:33" x14ac:dyDescent="0.25">
      <c r="B1980" s="25">
        <v>40938</v>
      </c>
      <c r="C1980" s="3">
        <v>1976</v>
      </c>
      <c r="D1980" s="10">
        <v>20</v>
      </c>
      <c r="E1980" s="9">
        <v>12</v>
      </c>
      <c r="F1980" s="9">
        <v>8</v>
      </c>
      <c r="G1980" s="9" t="s">
        <v>339</v>
      </c>
      <c r="H1980" s="18">
        <v>0.1</v>
      </c>
      <c r="I1980">
        <v>3.3335074194340564E-6</v>
      </c>
      <c r="J1980" s="18">
        <v>19.399999999999999</v>
      </c>
      <c r="K1980" s="18">
        <v>21.92</v>
      </c>
      <c r="L1980" s="18">
        <v>0.88503649635036485</v>
      </c>
      <c r="M1980" s="18">
        <v>24.49</v>
      </c>
      <c r="N1980" s="18">
        <v>1313.01</v>
      </c>
      <c r="O1980" s="18">
        <v>8</v>
      </c>
      <c r="P1980" s="18">
        <v>0.85892116182572609</v>
      </c>
      <c r="Q1980" s="8">
        <v>20.7</v>
      </c>
      <c r="R1980" s="8">
        <v>22.55</v>
      </c>
      <c r="S1980" s="8">
        <v>24.1</v>
      </c>
      <c r="T1980" s="8">
        <v>25.15</v>
      </c>
      <c r="U1980" s="8">
        <v>26.25</v>
      </c>
      <c r="V1980" s="8">
        <v>27.2</v>
      </c>
      <c r="W1980" s="8">
        <v>27.4</v>
      </c>
      <c r="X1980" s="38" t="s">
        <v>222</v>
      </c>
      <c r="Y1980" s="8">
        <v>173.35</v>
      </c>
      <c r="Z1980" s="8">
        <v>173.35</v>
      </c>
      <c r="AA1980">
        <v>10915.61</v>
      </c>
      <c r="AB1980">
        <v>46331.69</v>
      </c>
      <c r="AC1980">
        <v>100924</v>
      </c>
      <c r="AD1980">
        <v>109589.25</v>
      </c>
      <c r="AE1980">
        <v>125849.21</v>
      </c>
      <c r="AF1980" s="38">
        <v>9748.66</v>
      </c>
      <c r="AG1980" s="38">
        <v>10915.61</v>
      </c>
    </row>
    <row r="1981" spans="2:33" x14ac:dyDescent="0.25">
      <c r="B1981" s="25">
        <v>40939</v>
      </c>
      <c r="C1981" s="3">
        <v>1977</v>
      </c>
      <c r="D1981" s="10">
        <v>20</v>
      </c>
      <c r="E1981" s="9">
        <v>11</v>
      </c>
      <c r="F1981" s="9">
        <v>9</v>
      </c>
      <c r="G1981" s="9" t="s">
        <v>339</v>
      </c>
      <c r="H1981" s="18">
        <v>0.1</v>
      </c>
      <c r="I1981">
        <v>1.3889776309117252E-6</v>
      </c>
      <c r="J1981" s="18">
        <v>19.440000000000001</v>
      </c>
      <c r="K1981" s="18">
        <v>22.09</v>
      </c>
      <c r="L1981" s="18">
        <v>0.88003621548211863</v>
      </c>
      <c r="M1981" s="18">
        <v>24.6</v>
      </c>
      <c r="N1981" s="18">
        <v>1312.41</v>
      </c>
      <c r="O1981" s="18">
        <v>8.2099999999999973</v>
      </c>
      <c r="P1981" s="18">
        <v>0.86185567010309272</v>
      </c>
      <c r="Q1981" s="8">
        <v>20.9</v>
      </c>
      <c r="R1981" s="8">
        <v>22.75</v>
      </c>
      <c r="S1981" s="8">
        <v>24.25</v>
      </c>
      <c r="T1981" s="8">
        <v>25.35</v>
      </c>
      <c r="U1981" s="8">
        <v>26.4</v>
      </c>
      <c r="V1981" s="8">
        <v>27.35</v>
      </c>
      <c r="W1981" s="8">
        <v>27.65</v>
      </c>
      <c r="X1981" s="38" t="s">
        <v>222</v>
      </c>
      <c r="Y1981" s="8">
        <v>174.65</v>
      </c>
      <c r="Z1981" s="8">
        <v>174.65</v>
      </c>
      <c r="AA1981">
        <v>11017.01</v>
      </c>
      <c r="AB1981">
        <v>46685.51</v>
      </c>
      <c r="AC1981">
        <v>101632.63</v>
      </c>
      <c r="AD1981">
        <v>110347.92</v>
      </c>
      <c r="AE1981">
        <v>126675.34</v>
      </c>
      <c r="AF1981" s="38">
        <v>9839.2099999999991</v>
      </c>
      <c r="AG1981" s="38">
        <v>11017.01</v>
      </c>
    </row>
    <row r="1982" spans="2:33" x14ac:dyDescent="0.25">
      <c r="B1982" s="25">
        <v>40940</v>
      </c>
      <c r="C1982" s="3">
        <v>1978</v>
      </c>
      <c r="D1982" s="10">
        <v>20</v>
      </c>
      <c r="E1982" s="9">
        <v>10</v>
      </c>
      <c r="F1982" s="9">
        <v>10</v>
      </c>
      <c r="G1982" s="9" t="s">
        <v>339</v>
      </c>
      <c r="H1982" s="18">
        <v>0.1</v>
      </c>
      <c r="I1982">
        <v>1.3889776309117252E-6</v>
      </c>
      <c r="J1982" s="18">
        <v>18.55</v>
      </c>
      <c r="K1982" s="18">
        <v>21.54</v>
      </c>
      <c r="L1982" s="18">
        <v>0.86118848653667601</v>
      </c>
      <c r="M1982" s="18">
        <v>24.37</v>
      </c>
      <c r="N1982" s="18">
        <v>1324.09</v>
      </c>
      <c r="O1982" s="18">
        <v>8.75</v>
      </c>
      <c r="P1982" s="18">
        <v>0.83578947368421064</v>
      </c>
      <c r="Q1982" s="8">
        <v>19.850000000000001</v>
      </c>
      <c r="R1982" s="8">
        <v>22.05</v>
      </c>
      <c r="S1982" s="8">
        <v>23.75</v>
      </c>
      <c r="T1982" s="8">
        <v>24.8</v>
      </c>
      <c r="U1982" s="8">
        <v>26</v>
      </c>
      <c r="V1982" s="8">
        <v>26.95</v>
      </c>
      <c r="W1982" s="8">
        <v>27.3</v>
      </c>
      <c r="X1982" s="38" t="s">
        <v>222</v>
      </c>
      <c r="Y1982" s="8">
        <v>170.70000000000002</v>
      </c>
      <c r="Z1982" s="8">
        <v>170.70000000000002</v>
      </c>
      <c r="AA1982">
        <v>10575.34</v>
      </c>
      <c r="AB1982">
        <v>45493.599999999999</v>
      </c>
      <c r="AC1982">
        <v>99481.27</v>
      </c>
      <c r="AD1982">
        <v>108322.36</v>
      </c>
      <c r="AE1982">
        <v>124702.38</v>
      </c>
      <c r="AF1982" s="38">
        <v>9444.74</v>
      </c>
      <c r="AG1982" s="38">
        <v>10575.34</v>
      </c>
    </row>
    <row r="1983" spans="2:33" x14ac:dyDescent="0.25">
      <c r="B1983" s="25">
        <v>40941</v>
      </c>
      <c r="C1983" s="3">
        <v>1979</v>
      </c>
      <c r="D1983" s="10">
        <v>20</v>
      </c>
      <c r="E1983" s="9">
        <v>9</v>
      </c>
      <c r="F1983" s="9">
        <v>11</v>
      </c>
      <c r="G1983" s="9" t="s">
        <v>339</v>
      </c>
      <c r="H1983" s="18">
        <v>0.1</v>
      </c>
      <c r="I1983">
        <v>1.3889776309117252E-6</v>
      </c>
      <c r="J1983" s="18">
        <v>17.98</v>
      </c>
      <c r="K1983" s="18">
        <v>21.01</v>
      </c>
      <c r="L1983" s="18">
        <v>0.85578296049500235</v>
      </c>
      <c r="M1983" s="18">
        <v>23.89</v>
      </c>
      <c r="N1983" s="18">
        <v>1325.54</v>
      </c>
      <c r="O1983" s="18">
        <v>8.9699999999999989</v>
      </c>
      <c r="P1983" s="18">
        <v>0.82721382289416845</v>
      </c>
      <c r="Q1983" s="8">
        <v>19.149999999999999</v>
      </c>
      <c r="R1983" s="8">
        <v>21.35</v>
      </c>
      <c r="S1983" s="8">
        <v>23.15</v>
      </c>
      <c r="T1983" s="8">
        <v>24.5</v>
      </c>
      <c r="U1983" s="8">
        <v>25.65</v>
      </c>
      <c r="V1983" s="8">
        <v>26.55</v>
      </c>
      <c r="W1983" s="8">
        <v>26.95</v>
      </c>
      <c r="X1983" s="38" t="s">
        <v>222</v>
      </c>
      <c r="Y1983" s="8">
        <v>167.3</v>
      </c>
      <c r="Z1983" s="8">
        <v>167.3</v>
      </c>
      <c r="AA1983">
        <v>10223.85</v>
      </c>
      <c r="AB1983">
        <v>44217.03</v>
      </c>
      <c r="AC1983">
        <v>97702.58</v>
      </c>
      <c r="AD1983">
        <v>106929.13</v>
      </c>
      <c r="AE1983">
        <v>123004.39</v>
      </c>
      <c r="AF1983" s="38">
        <v>9130.81</v>
      </c>
      <c r="AG1983" s="38">
        <v>10223.85</v>
      </c>
    </row>
    <row r="1984" spans="2:33" x14ac:dyDescent="0.25">
      <c r="B1984" s="25">
        <v>40942</v>
      </c>
      <c r="C1984" s="3">
        <v>1980</v>
      </c>
      <c r="D1984" s="10">
        <v>20</v>
      </c>
      <c r="E1984" s="9">
        <v>8</v>
      </c>
      <c r="F1984" s="9">
        <v>-8</v>
      </c>
      <c r="G1984" s="9" t="s">
        <v>339</v>
      </c>
      <c r="H1984" s="18">
        <v>0.1</v>
      </c>
      <c r="I1984">
        <v>1.3889776309117252E-6</v>
      </c>
      <c r="J1984" s="18">
        <v>17.100000000000001</v>
      </c>
      <c r="K1984" s="18">
        <v>20.05</v>
      </c>
      <c r="L1984" s="18">
        <v>0.85286783042394021</v>
      </c>
      <c r="M1984" s="18">
        <v>23</v>
      </c>
      <c r="N1984" s="18">
        <v>1344.9</v>
      </c>
      <c r="O1984" s="18">
        <v>9.3999999999999986</v>
      </c>
      <c r="P1984" s="18">
        <v>0.7977777777777777</v>
      </c>
      <c r="Q1984" s="8">
        <v>17.95</v>
      </c>
      <c r="R1984" s="8">
        <v>20.55</v>
      </c>
      <c r="S1984" s="8">
        <v>22.5</v>
      </c>
      <c r="T1984" s="8">
        <v>23.85</v>
      </c>
      <c r="U1984" s="8">
        <v>25.15</v>
      </c>
      <c r="V1984" s="8">
        <v>26.05</v>
      </c>
      <c r="W1984" s="8">
        <v>26.5</v>
      </c>
      <c r="X1984" s="38" t="s">
        <v>222</v>
      </c>
      <c r="Y1984" s="8">
        <v>162.55000000000001</v>
      </c>
      <c r="Z1984" s="8">
        <v>162.55000000000001</v>
      </c>
      <c r="AA1984">
        <v>9744.39</v>
      </c>
      <c r="AB1984">
        <v>42817.440000000002</v>
      </c>
      <c r="AC1984">
        <v>95052.19</v>
      </c>
      <c r="AD1984">
        <v>104552.13</v>
      </c>
      <c r="AE1984">
        <v>120597.03</v>
      </c>
      <c r="AF1984" s="38">
        <v>8702.59</v>
      </c>
      <c r="AG1984" s="38">
        <v>9744.39</v>
      </c>
    </row>
    <row r="1985" spans="2:33" x14ac:dyDescent="0.25">
      <c r="B1985" s="25">
        <v>40945</v>
      </c>
      <c r="C1985" s="3">
        <v>1981</v>
      </c>
      <c r="D1985" s="10">
        <v>20</v>
      </c>
      <c r="E1985" s="9">
        <v>7</v>
      </c>
      <c r="F1985" s="9">
        <v>-7</v>
      </c>
      <c r="G1985" s="9" t="s">
        <v>339</v>
      </c>
      <c r="H1985" s="18">
        <v>0.1</v>
      </c>
      <c r="I1985">
        <v>4.1669386807718922E-6</v>
      </c>
      <c r="J1985" s="18">
        <v>17.760000000000002</v>
      </c>
      <c r="K1985" s="18">
        <v>20.39</v>
      </c>
      <c r="L1985" s="18">
        <v>0.87101520353114281</v>
      </c>
      <c r="M1985" s="18">
        <v>23.11</v>
      </c>
      <c r="N1985" s="18">
        <v>1344.33</v>
      </c>
      <c r="O1985" s="18">
        <v>8.389999999999997</v>
      </c>
      <c r="P1985" s="18">
        <v>0.81715575620767511</v>
      </c>
      <c r="Q1985" s="8">
        <v>18.100000000000001</v>
      </c>
      <c r="R1985" s="8">
        <v>20.2</v>
      </c>
      <c r="S1985" s="8">
        <v>22.15</v>
      </c>
      <c r="T1985" s="8">
        <v>23.45</v>
      </c>
      <c r="U1985" s="8">
        <v>24.6</v>
      </c>
      <c r="V1985" s="8">
        <v>25.55</v>
      </c>
      <c r="W1985" s="8">
        <v>26.15</v>
      </c>
      <c r="X1985" s="38" t="s">
        <v>222</v>
      </c>
      <c r="Y1985" s="8">
        <v>160.20000000000002</v>
      </c>
      <c r="Z1985" s="8">
        <v>160.20000000000002</v>
      </c>
      <c r="AA1985">
        <v>9657.6</v>
      </c>
      <c r="AB1985">
        <v>42130.73</v>
      </c>
      <c r="AC1985">
        <v>93497.35</v>
      </c>
      <c r="AD1985">
        <v>102446.28</v>
      </c>
      <c r="AE1985">
        <v>118370.87</v>
      </c>
      <c r="AF1985" s="38">
        <v>8625.0499999999993</v>
      </c>
      <c r="AG1985" s="38">
        <v>9657.6</v>
      </c>
    </row>
    <row r="1986" spans="2:33" x14ac:dyDescent="0.25">
      <c r="B1986" s="25">
        <v>40946</v>
      </c>
      <c r="C1986" s="3">
        <v>1982</v>
      </c>
      <c r="D1986" s="10">
        <v>20</v>
      </c>
      <c r="E1986" s="9">
        <v>6</v>
      </c>
      <c r="F1986" s="9">
        <v>-6</v>
      </c>
      <c r="G1986" s="9" t="s">
        <v>339</v>
      </c>
      <c r="H1986" s="18">
        <v>0.1</v>
      </c>
      <c r="I1986">
        <v>2.222449413613603E-6</v>
      </c>
      <c r="J1986" s="18">
        <v>17.670000000000002</v>
      </c>
      <c r="K1986" s="18">
        <v>20.14</v>
      </c>
      <c r="L1986" s="18">
        <v>0.87735849056603776</v>
      </c>
      <c r="M1986" s="18">
        <v>22.85</v>
      </c>
      <c r="N1986" s="18">
        <v>1347.05</v>
      </c>
      <c r="O1986" s="18">
        <v>8.43</v>
      </c>
      <c r="P1986" s="18">
        <v>0.83446712018140579</v>
      </c>
      <c r="Q1986" s="8">
        <v>18.399999999999999</v>
      </c>
      <c r="R1986" s="8">
        <v>20.399999999999999</v>
      </c>
      <c r="S1986" s="8">
        <v>22.05</v>
      </c>
      <c r="T1986" s="8">
        <v>23.3</v>
      </c>
      <c r="U1986" s="8">
        <v>24.5</v>
      </c>
      <c r="V1986" s="8">
        <v>25.5</v>
      </c>
      <c r="W1986" s="8">
        <v>26.1</v>
      </c>
      <c r="X1986" s="38" t="s">
        <v>222</v>
      </c>
      <c r="Y1986" s="8">
        <v>160.24999999999997</v>
      </c>
      <c r="Z1986" s="8">
        <v>160.24999999999997</v>
      </c>
      <c r="AA1986">
        <v>9771.1200000000008</v>
      </c>
      <c r="AB1986">
        <v>42111.29</v>
      </c>
      <c r="AC1986">
        <v>92950.2</v>
      </c>
      <c r="AD1986">
        <v>101960.78</v>
      </c>
      <c r="AE1986">
        <v>118010.49</v>
      </c>
      <c r="AF1986" s="38">
        <v>8726.42</v>
      </c>
      <c r="AG1986" s="38">
        <v>9771.1200000000008</v>
      </c>
    </row>
    <row r="1987" spans="2:33" x14ac:dyDescent="0.25">
      <c r="B1987" s="25">
        <v>40947</v>
      </c>
      <c r="C1987" s="3">
        <v>1983</v>
      </c>
      <c r="D1987" s="10">
        <v>20</v>
      </c>
      <c r="E1987" s="9">
        <v>5</v>
      </c>
      <c r="F1987" s="9">
        <v>-5</v>
      </c>
      <c r="G1987" s="9" t="s">
        <v>339</v>
      </c>
      <c r="H1987" s="18">
        <v>0.1</v>
      </c>
      <c r="I1987">
        <v>2.222449413613603E-6</v>
      </c>
      <c r="J1987" s="18">
        <v>18.16</v>
      </c>
      <c r="K1987" s="18">
        <v>20.68</v>
      </c>
      <c r="L1987" s="18">
        <v>0.87814313346228245</v>
      </c>
      <c r="M1987" s="18">
        <v>23.14</v>
      </c>
      <c r="N1987" s="18">
        <v>1349.96</v>
      </c>
      <c r="O1987" s="18">
        <v>8.1900000000000013</v>
      </c>
      <c r="P1987" s="18">
        <v>0.85523385300668153</v>
      </c>
      <c r="Q1987" s="8">
        <v>19.2</v>
      </c>
      <c r="R1987" s="8">
        <v>21</v>
      </c>
      <c r="S1987" s="8">
        <v>22.45</v>
      </c>
      <c r="T1987" s="8">
        <v>23.65</v>
      </c>
      <c r="U1987" s="8">
        <v>24.75</v>
      </c>
      <c r="V1987" s="8">
        <v>25.75</v>
      </c>
      <c r="W1987" s="8">
        <v>26.35</v>
      </c>
      <c r="X1987" s="38" t="s">
        <v>222</v>
      </c>
      <c r="Y1987" s="8">
        <v>163.15</v>
      </c>
      <c r="Z1987" s="8">
        <v>163.15</v>
      </c>
      <c r="AA1987">
        <v>10090.299999999999</v>
      </c>
      <c r="AB1987">
        <v>42987.18</v>
      </c>
      <c r="AC1987">
        <v>94416.18</v>
      </c>
      <c r="AD1987">
        <v>103119.65</v>
      </c>
      <c r="AE1987">
        <v>119223.72</v>
      </c>
      <c r="AF1987" s="38">
        <v>9011.4500000000007</v>
      </c>
      <c r="AG1987" s="38">
        <v>10090.299999999999</v>
      </c>
    </row>
    <row r="1988" spans="2:33" x14ac:dyDescent="0.25">
      <c r="B1988" s="25">
        <v>40948</v>
      </c>
      <c r="C1988" s="3">
        <v>1984</v>
      </c>
      <c r="D1988" s="10">
        <v>20</v>
      </c>
      <c r="E1988" s="9">
        <v>4</v>
      </c>
      <c r="F1988" s="9">
        <v>-4</v>
      </c>
      <c r="G1988" s="9" t="s">
        <v>339</v>
      </c>
      <c r="H1988" s="18">
        <v>0.1</v>
      </c>
      <c r="I1988">
        <v>2.222449413613603E-6</v>
      </c>
      <c r="J1988" s="18">
        <v>18.63</v>
      </c>
      <c r="K1988" s="18">
        <v>21.34</v>
      </c>
      <c r="L1988" s="18">
        <v>0.87300843486410495</v>
      </c>
      <c r="M1988" s="18">
        <v>23.77</v>
      </c>
      <c r="N1988" s="18">
        <v>1351.95</v>
      </c>
      <c r="O1988" s="18">
        <v>8.370000000000001</v>
      </c>
      <c r="P1988" s="18">
        <v>0.85836909871244638</v>
      </c>
      <c r="Q1988" s="8">
        <v>20</v>
      </c>
      <c r="R1988" s="8">
        <v>21.95</v>
      </c>
      <c r="S1988" s="8">
        <v>23.3</v>
      </c>
      <c r="T1988" s="8">
        <v>24.4</v>
      </c>
      <c r="U1988" s="8">
        <v>25.6</v>
      </c>
      <c r="V1988" s="8">
        <v>26.55</v>
      </c>
      <c r="W1988" s="8">
        <v>27</v>
      </c>
      <c r="X1988" s="38" t="s">
        <v>222</v>
      </c>
      <c r="Y1988" s="8">
        <v>168.8</v>
      </c>
      <c r="Z1988" s="8">
        <v>168.8</v>
      </c>
      <c r="AA1988">
        <v>10540.08</v>
      </c>
      <c r="AB1988">
        <v>44674.95</v>
      </c>
      <c r="AC1988">
        <v>97521.919999999998</v>
      </c>
      <c r="AD1988">
        <v>106609.05</v>
      </c>
      <c r="AE1988">
        <v>122848.66</v>
      </c>
      <c r="AF1988" s="38">
        <v>9413.1200000000008</v>
      </c>
      <c r="AG1988" s="38">
        <v>10540.08</v>
      </c>
    </row>
    <row r="1989" spans="2:33" x14ac:dyDescent="0.25">
      <c r="B1989" s="25">
        <v>40949</v>
      </c>
      <c r="C1989" s="3">
        <v>1985</v>
      </c>
      <c r="D1989" s="10">
        <v>20</v>
      </c>
      <c r="E1989" s="9">
        <v>3</v>
      </c>
      <c r="F1989" s="9">
        <v>-3</v>
      </c>
      <c r="G1989" s="9" t="s">
        <v>339</v>
      </c>
      <c r="H1989" s="18">
        <v>0.1</v>
      </c>
      <c r="I1989">
        <v>2.222449413613603E-6</v>
      </c>
      <c r="J1989" s="18">
        <v>20.77</v>
      </c>
      <c r="K1989" s="18">
        <v>23.28</v>
      </c>
      <c r="L1989" s="18">
        <v>0.89218213058419238</v>
      </c>
      <c r="M1989" s="18">
        <v>25.17</v>
      </c>
      <c r="N1989" s="18">
        <v>1342.64</v>
      </c>
      <c r="O1989" s="18">
        <v>6.7800000000000011</v>
      </c>
      <c r="P1989" s="18">
        <v>0.89690721649484539</v>
      </c>
      <c r="Q1989" s="8">
        <v>21.75</v>
      </c>
      <c r="R1989" s="8">
        <v>23.55</v>
      </c>
      <c r="S1989" s="8">
        <v>24.25</v>
      </c>
      <c r="T1989" s="8">
        <v>25.1</v>
      </c>
      <c r="U1989" s="8">
        <v>26.1</v>
      </c>
      <c r="V1989" s="8">
        <v>27.05</v>
      </c>
      <c r="W1989" s="8">
        <v>27.55</v>
      </c>
      <c r="X1989" s="38" t="s">
        <v>222</v>
      </c>
      <c r="Y1989" s="8">
        <v>175.35000000000002</v>
      </c>
      <c r="Z1989" s="8">
        <v>175.35000000000002</v>
      </c>
      <c r="AA1989">
        <v>11329.73</v>
      </c>
      <c r="AB1989">
        <v>46701.11</v>
      </c>
      <c r="AC1989">
        <v>100489.85</v>
      </c>
      <c r="AD1989">
        <v>108832.06</v>
      </c>
      <c r="AE1989">
        <v>125301.69</v>
      </c>
      <c r="AF1989" s="38">
        <v>10118.32</v>
      </c>
      <c r="AG1989" s="38">
        <v>11329.73</v>
      </c>
    </row>
    <row r="1990" spans="2:33" x14ac:dyDescent="0.25">
      <c r="B1990" s="25">
        <v>40952</v>
      </c>
      <c r="C1990" s="3">
        <v>1986</v>
      </c>
      <c r="D1990" s="10">
        <v>20</v>
      </c>
      <c r="E1990" s="9">
        <v>2</v>
      </c>
      <c r="F1990" s="9">
        <v>-2</v>
      </c>
      <c r="G1990" s="9" t="s">
        <v>339</v>
      </c>
      <c r="H1990" s="18">
        <v>0.1</v>
      </c>
      <c r="I1990">
        <v>6.667363058321385E-6</v>
      </c>
      <c r="J1990" s="18">
        <v>19.04</v>
      </c>
      <c r="K1990" s="18">
        <v>22.12</v>
      </c>
      <c r="L1990" s="18">
        <v>0.860759493670886</v>
      </c>
      <c r="M1990" s="18">
        <v>24.47</v>
      </c>
      <c r="N1990" s="18">
        <v>1351.77</v>
      </c>
      <c r="O1990" s="18">
        <v>8.2100000000000009</v>
      </c>
      <c r="P1990" s="18">
        <v>0.81395348837209303</v>
      </c>
      <c r="Q1990" s="8">
        <v>19.25</v>
      </c>
      <c r="R1990" s="8">
        <v>21.9</v>
      </c>
      <c r="S1990" s="8">
        <v>23.65</v>
      </c>
      <c r="T1990" s="8">
        <v>24.65</v>
      </c>
      <c r="U1990" s="8">
        <v>25.75</v>
      </c>
      <c r="V1990" s="8">
        <v>26.65</v>
      </c>
      <c r="W1990" s="8">
        <v>27.25</v>
      </c>
      <c r="X1990" s="38" t="s">
        <v>222</v>
      </c>
      <c r="Y1990" s="8">
        <v>169.1</v>
      </c>
      <c r="Z1990" s="8">
        <v>169.1</v>
      </c>
      <c r="AA1990">
        <v>10488.68</v>
      </c>
      <c r="AB1990">
        <v>45339.79</v>
      </c>
      <c r="AC1990">
        <v>98622.53</v>
      </c>
      <c r="AD1990">
        <v>107325.88</v>
      </c>
      <c r="AE1990">
        <v>123643.88</v>
      </c>
      <c r="AF1990" s="38">
        <v>9367.1299999999992</v>
      </c>
      <c r="AG1990" s="38">
        <v>10488.68</v>
      </c>
    </row>
    <row r="1991" spans="2:33" x14ac:dyDescent="0.25">
      <c r="B1991" s="25">
        <v>40953</v>
      </c>
      <c r="C1991" s="3">
        <v>1987</v>
      </c>
      <c r="D1991" s="10">
        <v>20</v>
      </c>
      <c r="E1991" s="9">
        <v>1</v>
      </c>
      <c r="F1991" s="9">
        <v>-1</v>
      </c>
      <c r="G1991" s="9" t="s">
        <v>339</v>
      </c>
      <c r="H1991" s="18">
        <v>0.1</v>
      </c>
      <c r="I1991">
        <v>2.639209272237153E-6</v>
      </c>
      <c r="J1991" s="18">
        <v>19.54</v>
      </c>
      <c r="K1991" s="18">
        <v>22.82</v>
      </c>
      <c r="L1991" s="18">
        <v>0.85626643295354943</v>
      </c>
      <c r="M1991" s="18">
        <v>25.22</v>
      </c>
      <c r="N1991" s="18">
        <v>1350.5</v>
      </c>
      <c r="O1991" s="18">
        <v>8.2100000000000009</v>
      </c>
      <c r="P1991" s="18">
        <v>0.82672233820459295</v>
      </c>
      <c r="Q1991" s="8">
        <v>19.8</v>
      </c>
      <c r="R1991" s="8">
        <v>22.45</v>
      </c>
      <c r="S1991" s="8">
        <v>23.95</v>
      </c>
      <c r="T1991" s="8">
        <v>25.1</v>
      </c>
      <c r="U1991" s="8">
        <v>26.2</v>
      </c>
      <c r="V1991" s="8">
        <v>27.15</v>
      </c>
      <c r="W1991" s="8">
        <v>27.75</v>
      </c>
      <c r="X1991" s="38" t="s">
        <v>222</v>
      </c>
      <c r="Y1991" s="8">
        <v>172.4</v>
      </c>
      <c r="Z1991" s="8">
        <v>172.4</v>
      </c>
      <c r="AA1991">
        <v>10753.73</v>
      </c>
      <c r="AB1991">
        <v>45941.23</v>
      </c>
      <c r="AC1991">
        <v>100396.79</v>
      </c>
      <c r="AD1991">
        <v>109205.78</v>
      </c>
      <c r="AE1991">
        <v>125894.89</v>
      </c>
      <c r="AF1991" s="38">
        <v>9603.81</v>
      </c>
      <c r="AG1991" s="38">
        <v>10753.73</v>
      </c>
    </row>
    <row r="1992" spans="2:33" x14ac:dyDescent="0.25">
      <c r="B1992" s="25">
        <v>40954</v>
      </c>
      <c r="C1992" s="3">
        <v>1988</v>
      </c>
      <c r="D1992" s="10">
        <v>24</v>
      </c>
      <c r="E1992" s="9">
        <v>24</v>
      </c>
      <c r="F1992" s="9">
        <v>0</v>
      </c>
      <c r="G1992" s="9" t="s">
        <v>340</v>
      </c>
      <c r="H1992" s="18">
        <v>0.1</v>
      </c>
      <c r="I1992">
        <v>2.639209272237153E-6</v>
      </c>
      <c r="J1992" s="18">
        <v>21.14</v>
      </c>
      <c r="K1992" s="18">
        <v>24.12</v>
      </c>
      <c r="L1992" s="18">
        <v>0.87645107794361521</v>
      </c>
      <c r="M1992" s="18">
        <v>26.17</v>
      </c>
      <c r="N1992" s="18">
        <v>1343.23</v>
      </c>
      <c r="O1992" s="18">
        <v>7.8099999999999987</v>
      </c>
      <c r="P1992" s="18">
        <v>0.92205323193916344</v>
      </c>
      <c r="Q1992" s="8">
        <v>24.25</v>
      </c>
      <c r="R1992" s="8">
        <v>25.6</v>
      </c>
      <c r="S1992" s="8">
        <v>26.3</v>
      </c>
      <c r="T1992" s="8">
        <v>27.25</v>
      </c>
      <c r="U1992" s="8">
        <v>28</v>
      </c>
      <c r="V1992" s="8">
        <v>28.45</v>
      </c>
      <c r="W1992" s="8">
        <v>28.95</v>
      </c>
      <c r="X1992" s="38" t="s">
        <v>222</v>
      </c>
      <c r="Y1992" s="8">
        <v>188.79999999999998</v>
      </c>
      <c r="Z1992" s="8">
        <v>188.79999999999998</v>
      </c>
      <c r="AA1992">
        <v>11615.97</v>
      </c>
      <c r="AB1992">
        <v>49106.400000000001</v>
      </c>
      <c r="AC1992">
        <v>105196.9</v>
      </c>
      <c r="AD1992">
        <v>113582.64</v>
      </c>
      <c r="AE1992">
        <v>129931.31</v>
      </c>
      <c r="AF1992" s="38">
        <v>10373.83</v>
      </c>
      <c r="AG1992" s="38">
        <v>11615.97</v>
      </c>
    </row>
    <row r="1993" spans="2:33" x14ac:dyDescent="0.25">
      <c r="B1993" s="25">
        <v>40955</v>
      </c>
      <c r="C1993" s="3">
        <v>1989</v>
      </c>
      <c r="D1993" s="10">
        <v>24</v>
      </c>
      <c r="E1993" s="9">
        <v>23</v>
      </c>
      <c r="F1993" s="9">
        <v>1</v>
      </c>
      <c r="G1993" s="9" t="s">
        <v>340</v>
      </c>
      <c r="H1993" s="18">
        <v>0.1</v>
      </c>
      <c r="I1993">
        <v>2.639209272237153E-6</v>
      </c>
      <c r="J1993" s="18">
        <v>19.22</v>
      </c>
      <c r="K1993" s="18">
        <v>23.17</v>
      </c>
      <c r="L1993" s="18">
        <v>0.82952093223996537</v>
      </c>
      <c r="M1993" s="18">
        <v>25.33</v>
      </c>
      <c r="N1993" s="18">
        <v>1358.04</v>
      </c>
      <c r="O1993" s="18">
        <v>9.5300000000000011</v>
      </c>
      <c r="P1993" s="18">
        <v>0.88888888888888895</v>
      </c>
      <c r="Q1993" s="8">
        <v>22.8</v>
      </c>
      <c r="R1993" s="8">
        <v>24.65</v>
      </c>
      <c r="S1993" s="8">
        <v>25.65</v>
      </c>
      <c r="T1993" s="8">
        <v>26.65</v>
      </c>
      <c r="U1993" s="8">
        <v>27.65</v>
      </c>
      <c r="V1993" s="8">
        <v>28.25</v>
      </c>
      <c r="W1993" s="8">
        <v>28.75</v>
      </c>
      <c r="X1993" s="38" t="s">
        <v>222</v>
      </c>
      <c r="Y1993" s="8">
        <v>184.4</v>
      </c>
      <c r="Z1993" s="8">
        <v>184.4</v>
      </c>
      <c r="AA1993">
        <v>10933</v>
      </c>
      <c r="AB1993">
        <v>47310.25</v>
      </c>
      <c r="AC1993">
        <v>102609.48</v>
      </c>
      <c r="AD1993">
        <v>111128.27</v>
      </c>
      <c r="AE1993">
        <v>128173.82</v>
      </c>
      <c r="AF1993" s="38">
        <v>9763.8700000000008</v>
      </c>
      <c r="AG1993" s="38">
        <v>10933</v>
      </c>
    </row>
    <row r="1994" spans="2:33" x14ac:dyDescent="0.25">
      <c r="B1994" s="25">
        <v>40956</v>
      </c>
      <c r="C1994" s="3">
        <v>1990</v>
      </c>
      <c r="D1994" s="10">
        <v>24</v>
      </c>
      <c r="E1994" s="9">
        <v>22</v>
      </c>
      <c r="F1994" s="9">
        <v>2</v>
      </c>
      <c r="G1994" s="9" t="s">
        <v>340</v>
      </c>
      <c r="H1994" s="18">
        <v>0.1</v>
      </c>
      <c r="I1994">
        <v>2.639209272237153E-6</v>
      </c>
      <c r="J1994" s="18">
        <v>17.78</v>
      </c>
      <c r="K1994" s="18">
        <v>22.39</v>
      </c>
      <c r="L1994" s="18">
        <v>0.79410451094238499</v>
      </c>
      <c r="M1994" s="18">
        <v>24.92</v>
      </c>
      <c r="N1994" s="18">
        <v>1361.23</v>
      </c>
      <c r="O1994" s="18">
        <v>11.419999999999998</v>
      </c>
      <c r="P1994" s="18">
        <v>0.87766990291262137</v>
      </c>
      <c r="Q1994" s="8">
        <v>22.6</v>
      </c>
      <c r="R1994" s="8">
        <v>24.8</v>
      </c>
      <c r="S1994" s="8">
        <v>25.75</v>
      </c>
      <c r="T1994" s="8">
        <v>26.85</v>
      </c>
      <c r="U1994" s="8">
        <v>27.95</v>
      </c>
      <c r="V1994" s="8">
        <v>28.55</v>
      </c>
      <c r="W1994" s="8">
        <v>29.2</v>
      </c>
      <c r="X1994" s="38" t="s">
        <v>222</v>
      </c>
      <c r="Y1994" s="8">
        <v>185.7</v>
      </c>
      <c r="Z1994" s="8">
        <v>185.7</v>
      </c>
      <c r="AA1994">
        <v>10851.66</v>
      </c>
      <c r="AB1994">
        <v>47589.33</v>
      </c>
      <c r="AC1994">
        <v>103041.72</v>
      </c>
      <c r="AD1994">
        <v>111994.59</v>
      </c>
      <c r="AE1994">
        <v>129445.95</v>
      </c>
      <c r="AF1994" s="38">
        <v>9691.2000000000007</v>
      </c>
      <c r="AG1994" s="38">
        <v>10851.66</v>
      </c>
    </row>
    <row r="1995" spans="2:33" x14ac:dyDescent="0.25">
      <c r="B1995" s="25">
        <v>40960</v>
      </c>
      <c r="C1995" s="3">
        <v>1991</v>
      </c>
      <c r="D1995" s="10">
        <v>24</v>
      </c>
      <c r="E1995" s="9">
        <v>21</v>
      </c>
      <c r="F1995" s="9">
        <v>3</v>
      </c>
      <c r="G1995" s="9" t="s">
        <v>340</v>
      </c>
      <c r="H1995" s="18">
        <v>0.1</v>
      </c>
      <c r="I1995">
        <v>1.0556878881740062E-5</v>
      </c>
      <c r="J1995" s="18">
        <v>18.190000000000001</v>
      </c>
      <c r="K1995" s="18">
        <v>22.35</v>
      </c>
      <c r="L1995" s="18">
        <v>0.81387024608501124</v>
      </c>
      <c r="M1995" s="18">
        <v>25.14</v>
      </c>
      <c r="N1995" s="18">
        <v>1362.21</v>
      </c>
      <c r="O1995" s="18">
        <v>11.309999999999999</v>
      </c>
      <c r="P1995" s="18">
        <v>0.86068702290076338</v>
      </c>
      <c r="Q1995" s="8">
        <v>22.55</v>
      </c>
      <c r="R1995" s="8">
        <v>25.15</v>
      </c>
      <c r="S1995" s="8">
        <v>26.2</v>
      </c>
      <c r="T1995" s="8">
        <v>27.15</v>
      </c>
      <c r="U1995" s="8">
        <v>28.25</v>
      </c>
      <c r="V1995" s="8">
        <v>28.85</v>
      </c>
      <c r="W1995" s="8">
        <v>29.5</v>
      </c>
      <c r="X1995" s="38" t="s">
        <v>222</v>
      </c>
      <c r="Y1995">
        <v>187.65</v>
      </c>
      <c r="Z1995" s="8">
        <v>187.65</v>
      </c>
      <c r="AA1995">
        <v>10851.77</v>
      </c>
      <c r="AB1995">
        <v>48282.13</v>
      </c>
      <c r="AC1995">
        <v>104759.34</v>
      </c>
      <c r="AD1995">
        <v>113240.73</v>
      </c>
      <c r="AE1995">
        <v>130840.14</v>
      </c>
      <c r="AF1995" s="38">
        <v>9691.2000000000007</v>
      </c>
      <c r="AG1995" s="38">
        <v>10851.77</v>
      </c>
    </row>
    <row r="1996" spans="2:33" x14ac:dyDescent="0.25">
      <c r="B1996" s="25">
        <v>40961</v>
      </c>
      <c r="C1996" s="3">
        <v>1992</v>
      </c>
      <c r="D1996" s="10">
        <v>24</v>
      </c>
      <c r="E1996" s="9">
        <v>20</v>
      </c>
      <c r="F1996" s="9">
        <v>4</v>
      </c>
      <c r="G1996" s="9" t="s">
        <v>340</v>
      </c>
      <c r="H1996" s="18">
        <v>0.1</v>
      </c>
      <c r="I1996">
        <v>2.3613675910194587E-6</v>
      </c>
      <c r="J1996" s="18">
        <v>18.190000000000001</v>
      </c>
      <c r="K1996" s="18">
        <v>22.09</v>
      </c>
      <c r="L1996" s="18">
        <v>0.82344952467179722</v>
      </c>
      <c r="M1996" s="18">
        <v>25.01</v>
      </c>
      <c r="N1996" s="18">
        <v>1357.66</v>
      </c>
      <c r="O1996" s="18">
        <v>10.759999999999998</v>
      </c>
      <c r="P1996" s="18">
        <v>0.84990253411306049</v>
      </c>
      <c r="Q1996" s="8">
        <v>21.8</v>
      </c>
      <c r="R1996" s="8">
        <v>24.55</v>
      </c>
      <c r="S1996" s="8">
        <v>25.65</v>
      </c>
      <c r="T1996" s="8">
        <v>26.6</v>
      </c>
      <c r="U1996" s="8">
        <v>27.65</v>
      </c>
      <c r="V1996" s="8">
        <v>28.2</v>
      </c>
      <c r="W1996" s="8">
        <v>28.95</v>
      </c>
      <c r="X1996" s="38" t="s">
        <v>222</v>
      </c>
      <c r="Y1996">
        <v>183.39999999999998</v>
      </c>
      <c r="Z1996" s="8">
        <v>183.39999999999998</v>
      </c>
      <c r="AA1996">
        <v>10509.48</v>
      </c>
      <c r="AB1996">
        <v>47154.23</v>
      </c>
      <c r="AC1996">
        <v>102573.65</v>
      </c>
      <c r="AD1996">
        <v>110927.85</v>
      </c>
      <c r="AE1996">
        <v>128057.99</v>
      </c>
      <c r="AF1996" s="38">
        <v>9385.49</v>
      </c>
      <c r="AG1996" s="38">
        <v>10509.48</v>
      </c>
    </row>
    <row r="1997" spans="2:33" x14ac:dyDescent="0.25">
      <c r="B1997" s="25">
        <v>40962</v>
      </c>
      <c r="C1997" s="3">
        <v>1993</v>
      </c>
      <c r="D1997" s="10">
        <v>24</v>
      </c>
      <c r="E1997" s="9">
        <v>19</v>
      </c>
      <c r="F1997" s="9">
        <v>5</v>
      </c>
      <c r="G1997" s="9" t="s">
        <v>340</v>
      </c>
      <c r="H1997" s="18">
        <v>0.1</v>
      </c>
      <c r="I1997">
        <v>2.3613675910194587E-6</v>
      </c>
      <c r="J1997" s="18">
        <v>16.829999999999998</v>
      </c>
      <c r="K1997" s="18">
        <v>20.78</v>
      </c>
      <c r="L1997" s="18">
        <v>0.80991337824831555</v>
      </c>
      <c r="M1997" s="18">
        <v>24.02</v>
      </c>
      <c r="N1997" s="18">
        <v>1363.46</v>
      </c>
      <c r="O1997" s="18">
        <v>11.970000000000002</v>
      </c>
      <c r="P1997" s="18">
        <v>0.81653225806451613</v>
      </c>
      <c r="Q1997" s="8">
        <v>20.25</v>
      </c>
      <c r="R1997" s="8">
        <v>23.35</v>
      </c>
      <c r="S1997" s="8">
        <v>24.8</v>
      </c>
      <c r="T1997" s="8">
        <v>26.1</v>
      </c>
      <c r="U1997" s="8">
        <v>27.4</v>
      </c>
      <c r="V1997" s="8">
        <v>28.1</v>
      </c>
      <c r="W1997" s="8">
        <v>28.8</v>
      </c>
      <c r="X1997" s="38" t="s">
        <v>222</v>
      </c>
      <c r="Y1997">
        <v>178.8</v>
      </c>
      <c r="Z1997" s="8">
        <v>178.8</v>
      </c>
      <c r="AA1997">
        <v>9815.66</v>
      </c>
      <c r="AB1997">
        <v>45009.53</v>
      </c>
      <c r="AC1997">
        <v>99490.15</v>
      </c>
      <c r="AD1997">
        <v>109075.44</v>
      </c>
      <c r="AE1997">
        <v>126858.48</v>
      </c>
      <c r="AF1997" s="38">
        <v>8765.85</v>
      </c>
      <c r="AG1997" s="38">
        <v>9815.66</v>
      </c>
    </row>
    <row r="1998" spans="2:33" x14ac:dyDescent="0.25">
      <c r="B1998" s="25">
        <v>40963</v>
      </c>
      <c r="C1998" s="3">
        <v>1994</v>
      </c>
      <c r="D1998" s="10">
        <v>24</v>
      </c>
      <c r="E1998" s="9">
        <v>18</v>
      </c>
      <c r="F1998" s="9">
        <v>6</v>
      </c>
      <c r="G1998" s="9" t="s">
        <v>340</v>
      </c>
      <c r="H1998" s="18">
        <v>0.1</v>
      </c>
      <c r="I1998">
        <v>2.3613675910194587E-6</v>
      </c>
      <c r="J1998" s="18">
        <v>17.309999999999999</v>
      </c>
      <c r="K1998" s="18">
        <v>21.18</v>
      </c>
      <c r="L1998" s="18">
        <v>0.81728045325779031</v>
      </c>
      <c r="M1998" s="18">
        <v>24.3</v>
      </c>
      <c r="N1998" s="18">
        <v>1365.74</v>
      </c>
      <c r="O1998" s="18">
        <v>12.09</v>
      </c>
      <c r="P1998" s="18">
        <v>0.82170542635658905</v>
      </c>
      <c r="Q1998" s="8">
        <v>21.2</v>
      </c>
      <c r="R1998" s="8">
        <v>24.3</v>
      </c>
      <c r="S1998" s="8">
        <v>25.8</v>
      </c>
      <c r="T1998" s="8">
        <v>26.75</v>
      </c>
      <c r="U1998" s="8">
        <v>28</v>
      </c>
      <c r="V1998" s="8">
        <v>28.6</v>
      </c>
      <c r="W1998" s="8">
        <v>29.4</v>
      </c>
      <c r="X1998" s="38" t="s">
        <v>222</v>
      </c>
      <c r="Y1998">
        <v>184.05</v>
      </c>
      <c r="Z1998" s="8">
        <v>184.05</v>
      </c>
      <c r="AA1998">
        <v>10259.200000000001</v>
      </c>
      <c r="AB1998">
        <v>46836.59</v>
      </c>
      <c r="AC1998">
        <v>103103.71</v>
      </c>
      <c r="AD1998">
        <v>111707.13</v>
      </c>
      <c r="AE1998">
        <v>129537.8</v>
      </c>
      <c r="AF1998" s="38">
        <v>9161.93</v>
      </c>
      <c r="AG1998" s="38">
        <v>10259.200000000001</v>
      </c>
    </row>
    <row r="1999" spans="2:33" x14ac:dyDescent="0.25">
      <c r="B1999" s="25">
        <v>40966</v>
      </c>
      <c r="C1999" s="3">
        <v>1995</v>
      </c>
      <c r="D1999" s="10">
        <v>24</v>
      </c>
      <c r="E1999" s="9">
        <v>17</v>
      </c>
      <c r="F1999" s="9">
        <v>7</v>
      </c>
      <c r="G1999" s="9" t="s">
        <v>340</v>
      </c>
      <c r="H1999" s="18">
        <v>0.1</v>
      </c>
      <c r="I1999">
        <v>7.0841195010107327E-6</v>
      </c>
      <c r="J1999" s="18">
        <v>18.18</v>
      </c>
      <c r="K1999" s="18">
        <v>21.87</v>
      </c>
      <c r="L1999" s="18">
        <v>0.83127572016460904</v>
      </c>
      <c r="M1999" s="18">
        <v>24.66</v>
      </c>
      <c r="N1999" s="18">
        <v>1367.59</v>
      </c>
      <c r="O1999" s="18">
        <v>11.469999999999999</v>
      </c>
      <c r="P1999" s="18">
        <v>0.82251908396946571</v>
      </c>
      <c r="Q1999" s="8">
        <v>21.55</v>
      </c>
      <c r="R1999" s="8">
        <v>24.55</v>
      </c>
      <c r="S1999" s="8">
        <v>26.2</v>
      </c>
      <c r="T1999" s="8">
        <v>27.15</v>
      </c>
      <c r="U1999" s="8">
        <v>28.35</v>
      </c>
      <c r="V1999" s="8">
        <v>28.85</v>
      </c>
      <c r="W1999" s="8">
        <v>29.65</v>
      </c>
      <c r="X1999" s="38" t="s">
        <v>222</v>
      </c>
      <c r="Y1999">
        <v>186.29999999999998</v>
      </c>
      <c r="Z1999" s="8">
        <v>186.29999999999998</v>
      </c>
      <c r="AA1999">
        <v>10408.18</v>
      </c>
      <c r="AB1999">
        <v>47393.09</v>
      </c>
      <c r="AC1999">
        <v>104685.96</v>
      </c>
      <c r="AD1999">
        <v>113295.77</v>
      </c>
      <c r="AE1999">
        <v>131011.21</v>
      </c>
      <c r="AF1999" s="38">
        <v>9294.91</v>
      </c>
      <c r="AG1999" s="38">
        <v>10408.18</v>
      </c>
    </row>
    <row r="2000" spans="2:33" x14ac:dyDescent="0.25">
      <c r="B2000" s="25">
        <v>40967</v>
      </c>
      <c r="C2000" s="3">
        <v>1996</v>
      </c>
      <c r="D2000" s="10">
        <v>24</v>
      </c>
      <c r="E2000" s="9">
        <v>16</v>
      </c>
      <c r="F2000" s="9">
        <v>8</v>
      </c>
      <c r="G2000" s="9" t="s">
        <v>340</v>
      </c>
      <c r="H2000" s="18">
        <v>0.1</v>
      </c>
      <c r="I2000">
        <v>3.1949139418507855E-6</v>
      </c>
      <c r="J2000" s="18">
        <v>17.95</v>
      </c>
      <c r="K2000" s="18">
        <v>21.6</v>
      </c>
      <c r="L2000" s="18">
        <v>0.83101851851851838</v>
      </c>
      <c r="M2000" s="18">
        <v>24.53</v>
      </c>
      <c r="N2000" s="18">
        <v>1372.18</v>
      </c>
      <c r="O2000" s="18">
        <v>11.25</v>
      </c>
      <c r="P2000" s="18">
        <v>0.80970873786407771</v>
      </c>
      <c r="Q2000" s="8">
        <v>20.85</v>
      </c>
      <c r="R2000" s="8">
        <v>24.05</v>
      </c>
      <c r="S2000" s="8">
        <v>25.75</v>
      </c>
      <c r="T2000" s="8">
        <v>26.7</v>
      </c>
      <c r="U2000" s="8">
        <v>27.85</v>
      </c>
      <c r="V2000" s="8">
        <v>28.45</v>
      </c>
      <c r="W2000" s="8">
        <v>29.2</v>
      </c>
      <c r="X2000" s="38" t="s">
        <v>222</v>
      </c>
      <c r="Y2000">
        <v>182.85</v>
      </c>
      <c r="Z2000" s="8">
        <v>182.85</v>
      </c>
      <c r="AA2000">
        <v>10115.89</v>
      </c>
      <c r="AB2000">
        <v>46480.63</v>
      </c>
      <c r="AC2000">
        <v>102909.73</v>
      </c>
      <c r="AD2000">
        <v>111377.03</v>
      </c>
      <c r="AE2000">
        <v>128935.34</v>
      </c>
      <c r="AF2000" s="38">
        <v>9033.86</v>
      </c>
      <c r="AG2000" s="38">
        <v>10115.89</v>
      </c>
    </row>
    <row r="2001" spans="2:33" x14ac:dyDescent="0.25">
      <c r="B2001" s="25">
        <v>40968</v>
      </c>
      <c r="C2001" s="3">
        <v>1997</v>
      </c>
      <c r="D2001" s="10">
        <v>24</v>
      </c>
      <c r="E2001" s="9">
        <v>15</v>
      </c>
      <c r="F2001" s="9">
        <v>9</v>
      </c>
      <c r="G2001" s="9" t="s">
        <v>340</v>
      </c>
      <c r="H2001" s="18">
        <v>0.1</v>
      </c>
      <c r="I2001">
        <v>3.1949139418507855E-6</v>
      </c>
      <c r="J2001" s="18">
        <v>18.43</v>
      </c>
      <c r="K2001" s="18">
        <v>21.8</v>
      </c>
      <c r="L2001" s="18">
        <v>0.84541284403669725</v>
      </c>
      <c r="M2001" s="18">
        <v>24.43</v>
      </c>
      <c r="N2001" s="18">
        <v>1365.68</v>
      </c>
      <c r="O2001" s="18">
        <v>10.620000000000001</v>
      </c>
      <c r="P2001" s="18">
        <v>0.8203125</v>
      </c>
      <c r="Q2001" s="8">
        <v>21</v>
      </c>
      <c r="R2001" s="8">
        <v>24</v>
      </c>
      <c r="S2001" s="8">
        <v>25.6</v>
      </c>
      <c r="T2001" s="8">
        <v>26.5</v>
      </c>
      <c r="U2001" s="8">
        <v>27.7</v>
      </c>
      <c r="V2001" s="8">
        <v>28.35</v>
      </c>
      <c r="W2001" s="8">
        <v>29.05</v>
      </c>
      <c r="X2001" s="38" t="s">
        <v>222</v>
      </c>
      <c r="Y2001">
        <v>182.20000000000002</v>
      </c>
      <c r="Z2001" s="8">
        <v>182.20000000000002</v>
      </c>
      <c r="AA2001">
        <v>10150.33</v>
      </c>
      <c r="AB2001">
        <v>46316.04</v>
      </c>
      <c r="AC2001">
        <v>102244.85</v>
      </c>
      <c r="AD2001">
        <v>110633.33</v>
      </c>
      <c r="AE2001">
        <v>128273.31</v>
      </c>
      <c r="AF2001" s="38">
        <v>9064.59</v>
      </c>
      <c r="AG2001" s="38">
        <v>10150.33</v>
      </c>
    </row>
    <row r="2002" spans="2:33" x14ac:dyDescent="0.25">
      <c r="B2002" s="25">
        <v>40969</v>
      </c>
      <c r="C2002" s="3">
        <v>1998</v>
      </c>
      <c r="D2002" s="10">
        <v>24</v>
      </c>
      <c r="E2002" s="9">
        <v>14</v>
      </c>
      <c r="F2002" s="9">
        <v>10</v>
      </c>
      <c r="G2002" s="9" t="s">
        <v>340</v>
      </c>
      <c r="H2002" s="18">
        <v>0.1</v>
      </c>
      <c r="I2002">
        <v>3.1949139418507855E-6</v>
      </c>
      <c r="J2002" s="18">
        <v>17.260000000000002</v>
      </c>
      <c r="K2002" s="18">
        <v>21.03</v>
      </c>
      <c r="L2002" s="18">
        <v>0.82073228720874947</v>
      </c>
      <c r="M2002" s="18">
        <v>23.92</v>
      </c>
      <c r="N2002" s="18">
        <v>1374.09</v>
      </c>
      <c r="O2002" s="18">
        <v>11.139999999999997</v>
      </c>
      <c r="P2002" s="18">
        <v>0.80200000000000005</v>
      </c>
      <c r="Q2002" s="8">
        <v>20.05</v>
      </c>
      <c r="R2002" s="8">
        <v>23.3</v>
      </c>
      <c r="S2002" s="8">
        <v>25</v>
      </c>
      <c r="T2002" s="8">
        <v>25.9</v>
      </c>
      <c r="U2002" s="8">
        <v>27.05</v>
      </c>
      <c r="V2002" s="8">
        <v>27.6</v>
      </c>
      <c r="W2002" s="8">
        <v>28.4</v>
      </c>
      <c r="X2002" s="38" t="s">
        <v>222</v>
      </c>
      <c r="Y2002">
        <v>177.3</v>
      </c>
      <c r="Z2002" s="8">
        <v>177.3</v>
      </c>
      <c r="AA2002">
        <v>9764.5</v>
      </c>
      <c r="AB2002">
        <v>45080.05</v>
      </c>
      <c r="AC2002">
        <v>99883.41</v>
      </c>
      <c r="AD2002">
        <v>108089.8</v>
      </c>
      <c r="AE2002">
        <v>125173.48</v>
      </c>
      <c r="AF2002" s="38">
        <v>8720</v>
      </c>
      <c r="AG2002" s="38">
        <v>9764.5</v>
      </c>
    </row>
    <row r="2003" spans="2:33" x14ac:dyDescent="0.25">
      <c r="B2003" s="25">
        <v>40970</v>
      </c>
      <c r="C2003" s="3">
        <v>1999</v>
      </c>
      <c r="D2003" s="10">
        <v>24</v>
      </c>
      <c r="E2003" s="9">
        <v>13</v>
      </c>
      <c r="F2003" s="9">
        <v>11</v>
      </c>
      <c r="G2003" s="9" t="s">
        <v>340</v>
      </c>
      <c r="H2003" s="18">
        <v>0.1</v>
      </c>
      <c r="I2003">
        <v>3.1949139418507855E-6</v>
      </c>
      <c r="J2003" s="18">
        <v>17.29</v>
      </c>
      <c r="K2003" s="18">
        <v>21.26</v>
      </c>
      <c r="L2003" s="18">
        <v>0.81326434619002808</v>
      </c>
      <c r="M2003" s="18">
        <v>24.12</v>
      </c>
      <c r="N2003" s="18">
        <v>1369.63</v>
      </c>
      <c r="O2003" s="18">
        <v>11.760000000000002</v>
      </c>
      <c r="P2003" s="18">
        <v>0.80157170923379173</v>
      </c>
      <c r="Q2003" s="8">
        <v>20.399999999999999</v>
      </c>
      <c r="R2003" s="8">
        <v>23.7</v>
      </c>
      <c r="S2003" s="8">
        <v>25.45</v>
      </c>
      <c r="T2003" s="8">
        <v>26.55</v>
      </c>
      <c r="U2003" s="8">
        <v>27.75</v>
      </c>
      <c r="V2003" s="8">
        <v>28.3</v>
      </c>
      <c r="W2003" s="8">
        <v>29.05</v>
      </c>
      <c r="X2003" s="38" t="s">
        <v>222</v>
      </c>
      <c r="Y2003">
        <v>181.20000000000002</v>
      </c>
      <c r="Z2003" s="8">
        <v>181.20000000000002</v>
      </c>
      <c r="AA2003">
        <v>9933.58</v>
      </c>
      <c r="AB2003">
        <v>45871.96</v>
      </c>
      <c r="AC2003">
        <v>102012.74</v>
      </c>
      <c r="AD2003">
        <v>110842.45</v>
      </c>
      <c r="AE2003">
        <v>128314.87</v>
      </c>
      <c r="AF2003" s="38">
        <v>8870.9699999999993</v>
      </c>
      <c r="AG2003" s="38">
        <v>9933.58</v>
      </c>
    </row>
    <row r="2004" spans="2:33" x14ac:dyDescent="0.25">
      <c r="B2004" s="25">
        <v>40973</v>
      </c>
      <c r="C2004" s="3">
        <v>2000</v>
      </c>
      <c r="D2004" s="10">
        <v>24</v>
      </c>
      <c r="E2004" s="9">
        <v>12</v>
      </c>
      <c r="F2004" s="9">
        <v>12</v>
      </c>
      <c r="G2004" s="9" t="s">
        <v>340</v>
      </c>
      <c r="H2004" s="18">
        <v>0.1</v>
      </c>
      <c r="I2004">
        <v>9.5847724479458662E-6</v>
      </c>
      <c r="J2004" s="18">
        <v>18.05</v>
      </c>
      <c r="K2004" s="18">
        <v>21.99</v>
      </c>
      <c r="L2004" s="18">
        <v>0.82082764893133253</v>
      </c>
      <c r="M2004" s="18">
        <v>24.62</v>
      </c>
      <c r="N2004" s="18">
        <v>1364.33</v>
      </c>
      <c r="O2004" s="18">
        <v>11.2</v>
      </c>
      <c r="P2004" s="18">
        <v>0.78864970645792554</v>
      </c>
      <c r="Q2004" s="8">
        <v>20.149999999999999</v>
      </c>
      <c r="R2004" s="8">
        <v>23.65</v>
      </c>
      <c r="S2004" s="8">
        <v>25.55</v>
      </c>
      <c r="T2004" s="8">
        <v>26.65</v>
      </c>
      <c r="U2004" s="8">
        <v>27.95</v>
      </c>
      <c r="V2004" s="8">
        <v>28.6</v>
      </c>
      <c r="W2004" s="8">
        <v>29.25</v>
      </c>
      <c r="X2004" s="38" t="s">
        <v>222</v>
      </c>
      <c r="Y2004">
        <v>181.8</v>
      </c>
      <c r="Z2004" s="8">
        <v>181.8</v>
      </c>
      <c r="AA2004">
        <v>9866.1</v>
      </c>
      <c r="AB2004">
        <v>45919.06</v>
      </c>
      <c r="AC2004">
        <v>102406.07</v>
      </c>
      <c r="AD2004">
        <v>111455.9</v>
      </c>
      <c r="AE2004">
        <v>129310.79</v>
      </c>
      <c r="AF2004" s="38">
        <v>8810.6200000000008</v>
      </c>
      <c r="AG2004" s="38">
        <v>9866.1</v>
      </c>
    </row>
    <row r="2005" spans="2:33" x14ac:dyDescent="0.25">
      <c r="B2005" s="25">
        <v>40974</v>
      </c>
      <c r="C2005" s="3">
        <v>2001</v>
      </c>
      <c r="D2005" s="10">
        <v>24</v>
      </c>
      <c r="E2005" s="9">
        <v>11</v>
      </c>
      <c r="F2005" s="9">
        <v>13</v>
      </c>
      <c r="G2005" s="9" t="s">
        <v>340</v>
      </c>
      <c r="H2005" s="18">
        <v>0.1</v>
      </c>
      <c r="I2005">
        <v>2.222449413613603E-6</v>
      </c>
      <c r="J2005" s="18">
        <v>20.84</v>
      </c>
      <c r="K2005" s="18">
        <v>23.9</v>
      </c>
      <c r="L2005" s="18">
        <v>0.8719665271966528</v>
      </c>
      <c r="M2005" s="18">
        <v>26.16</v>
      </c>
      <c r="N2005" s="18">
        <v>1343.36</v>
      </c>
      <c r="O2005" s="18">
        <v>8.8099999999999987</v>
      </c>
      <c r="P2005" s="18">
        <v>0.84586466165413532</v>
      </c>
      <c r="Q2005" s="8">
        <v>22.5</v>
      </c>
      <c r="R2005" s="8">
        <v>25.3</v>
      </c>
      <c r="S2005" s="8">
        <v>26.6</v>
      </c>
      <c r="T2005" s="8">
        <v>27.4</v>
      </c>
      <c r="U2005" s="8">
        <v>28.3</v>
      </c>
      <c r="V2005" s="8">
        <v>28.85</v>
      </c>
      <c r="W2005" s="8">
        <v>29.65</v>
      </c>
      <c r="X2005" s="38" t="s">
        <v>222</v>
      </c>
      <c r="Y2005">
        <v>188.60000000000002</v>
      </c>
      <c r="Z2005" s="8">
        <v>188.60000000000002</v>
      </c>
      <c r="AA2005">
        <v>10748.12</v>
      </c>
      <c r="AB2005">
        <v>48384.51</v>
      </c>
      <c r="AC2005">
        <v>105882.39</v>
      </c>
      <c r="AD2005">
        <v>113629.24</v>
      </c>
      <c r="AE2005">
        <v>131084.6</v>
      </c>
      <c r="AF2005" s="38">
        <v>9598.26</v>
      </c>
      <c r="AG2005" s="38">
        <v>10748.12</v>
      </c>
    </row>
    <row r="2006" spans="2:33" x14ac:dyDescent="0.25">
      <c r="B2006" s="25">
        <v>40975</v>
      </c>
      <c r="C2006" s="3">
        <v>2002</v>
      </c>
      <c r="D2006" s="10">
        <v>24</v>
      </c>
      <c r="E2006" s="9">
        <v>10</v>
      </c>
      <c r="F2006" s="9">
        <v>14</v>
      </c>
      <c r="G2006" s="9" t="s">
        <v>340</v>
      </c>
      <c r="H2006" s="18">
        <v>0.1</v>
      </c>
      <c r="I2006">
        <v>2.222449413613603E-6</v>
      </c>
      <c r="J2006" s="18">
        <v>19.07</v>
      </c>
      <c r="K2006" s="18">
        <v>22.72</v>
      </c>
      <c r="L2006" s="18">
        <v>0.83934859154929586</v>
      </c>
      <c r="M2006" s="18">
        <v>25.37</v>
      </c>
      <c r="N2006" s="18">
        <v>1352.63</v>
      </c>
      <c r="O2006" s="18">
        <v>9.93</v>
      </c>
      <c r="P2006" s="18">
        <v>0.80664062499999989</v>
      </c>
      <c r="Q2006" s="8">
        <v>20.65</v>
      </c>
      <c r="R2006" s="8">
        <v>23.95</v>
      </c>
      <c r="S2006" s="8">
        <v>25.6</v>
      </c>
      <c r="T2006" s="8">
        <v>26.55</v>
      </c>
      <c r="U2006" s="8">
        <v>27.6</v>
      </c>
      <c r="V2006" s="8">
        <v>28.25</v>
      </c>
      <c r="W2006" s="8">
        <v>29</v>
      </c>
      <c r="X2006" s="38" t="s">
        <v>222</v>
      </c>
      <c r="Y2006">
        <v>181.6</v>
      </c>
      <c r="Z2006" s="8">
        <v>181.6</v>
      </c>
      <c r="AA2006">
        <v>10054.120000000001</v>
      </c>
      <c r="AB2006">
        <v>46257.06</v>
      </c>
      <c r="AC2006">
        <v>102313.01</v>
      </c>
      <c r="AD2006">
        <v>110526.81</v>
      </c>
      <c r="AE2006">
        <v>127980.64</v>
      </c>
      <c r="AF2006" s="38">
        <v>8978.48</v>
      </c>
      <c r="AG2006" s="38">
        <v>10054.120000000001</v>
      </c>
    </row>
    <row r="2007" spans="2:33" x14ac:dyDescent="0.25">
      <c r="B2007" s="25">
        <v>40976</v>
      </c>
      <c r="C2007" s="3">
        <v>2003</v>
      </c>
      <c r="D2007" s="10">
        <v>24</v>
      </c>
      <c r="E2007" s="9">
        <v>9</v>
      </c>
      <c r="F2007" s="9">
        <v>15</v>
      </c>
      <c r="G2007" s="9" t="s">
        <v>340</v>
      </c>
      <c r="H2007" s="18">
        <v>0.1</v>
      </c>
      <c r="I2007">
        <v>2.222449413613603E-6</v>
      </c>
      <c r="J2007" s="18">
        <v>18.02</v>
      </c>
      <c r="K2007" s="18">
        <v>21.84</v>
      </c>
      <c r="L2007" s="18">
        <v>0.82509157509157505</v>
      </c>
      <c r="M2007" s="18">
        <v>24.62</v>
      </c>
      <c r="N2007" s="18">
        <v>1365.91</v>
      </c>
      <c r="O2007" s="18">
        <v>10.629999999999999</v>
      </c>
      <c r="P2007" s="18">
        <v>0.78799999999999992</v>
      </c>
      <c r="Q2007" s="8">
        <v>19.7</v>
      </c>
      <c r="R2007" s="8">
        <v>23.25</v>
      </c>
      <c r="S2007" s="8">
        <v>25</v>
      </c>
      <c r="T2007" s="8">
        <v>26</v>
      </c>
      <c r="U2007" s="8">
        <v>27.25</v>
      </c>
      <c r="V2007" s="8">
        <v>27.95</v>
      </c>
      <c r="W2007" s="8">
        <v>28.65</v>
      </c>
      <c r="X2007" s="38" t="s">
        <v>222</v>
      </c>
      <c r="Y2007">
        <v>177.8</v>
      </c>
      <c r="Z2007" s="8">
        <v>177.8</v>
      </c>
      <c r="AA2007">
        <v>9702.77</v>
      </c>
      <c r="AB2007">
        <v>45076.72</v>
      </c>
      <c r="AC2007">
        <v>100091.7</v>
      </c>
      <c r="AD2007">
        <v>108800.47</v>
      </c>
      <c r="AE2007">
        <v>126341.74</v>
      </c>
      <c r="AF2007" s="38">
        <v>8664.7000000000007</v>
      </c>
      <c r="AG2007" s="38">
        <v>9702.77</v>
      </c>
    </row>
    <row r="2008" spans="2:33" x14ac:dyDescent="0.25">
      <c r="B2008" s="25">
        <v>40977</v>
      </c>
      <c r="C2008" s="3">
        <v>2004</v>
      </c>
      <c r="D2008" s="10">
        <v>24</v>
      </c>
      <c r="E2008" s="9">
        <v>8</v>
      </c>
      <c r="F2008" s="9">
        <v>-8</v>
      </c>
      <c r="G2008" s="9" t="s">
        <v>340</v>
      </c>
      <c r="H2008" s="18">
        <v>0.1</v>
      </c>
      <c r="I2008">
        <v>2.222449413613603E-6</v>
      </c>
      <c r="J2008" s="18">
        <v>17.11</v>
      </c>
      <c r="K2008" s="18">
        <v>21.22</v>
      </c>
      <c r="L2008" s="18">
        <v>0.80631479736098022</v>
      </c>
      <c r="M2008" s="18">
        <v>24.04</v>
      </c>
      <c r="N2008" s="18">
        <v>1370.87</v>
      </c>
      <c r="O2008" s="18">
        <v>11.190000000000001</v>
      </c>
      <c r="P2008" s="18">
        <v>0.77439024390243905</v>
      </c>
      <c r="Q2008" s="8">
        <v>19.05</v>
      </c>
      <c r="R2008" s="8">
        <v>22.75</v>
      </c>
      <c r="S2008" s="8">
        <v>24.6</v>
      </c>
      <c r="T2008" s="8">
        <v>25.55</v>
      </c>
      <c r="U2008" s="8">
        <v>26.75</v>
      </c>
      <c r="V2008" s="8">
        <v>27.6</v>
      </c>
      <c r="W2008" s="8">
        <v>28.3</v>
      </c>
      <c r="X2008" s="38" t="s">
        <v>222</v>
      </c>
      <c r="Y2008">
        <v>174.60000000000002</v>
      </c>
      <c r="Z2008" s="8">
        <v>174.60000000000002</v>
      </c>
      <c r="AA2008">
        <v>9460.9599999999991</v>
      </c>
      <c r="AB2008">
        <v>44276.82</v>
      </c>
      <c r="AC2008">
        <v>98402.06</v>
      </c>
      <c r="AD2008">
        <v>106840.95</v>
      </c>
      <c r="AE2008">
        <v>124463.9</v>
      </c>
      <c r="AF2008" s="38">
        <v>8448.74</v>
      </c>
      <c r="AG2008" s="38">
        <v>9460.9599999999991</v>
      </c>
    </row>
    <row r="2009" spans="2:33" x14ac:dyDescent="0.25">
      <c r="B2009" s="25">
        <v>40980</v>
      </c>
      <c r="C2009" s="3">
        <v>2005</v>
      </c>
      <c r="D2009" s="10">
        <v>24</v>
      </c>
      <c r="E2009" s="9">
        <v>7</v>
      </c>
      <c r="F2009" s="9">
        <v>-7</v>
      </c>
      <c r="G2009" s="9" t="s">
        <v>340</v>
      </c>
      <c r="H2009" s="18">
        <v>0.1</v>
      </c>
      <c r="I2009">
        <v>6.667363058321385E-6</v>
      </c>
      <c r="J2009" s="18">
        <v>15.64</v>
      </c>
      <c r="K2009" s="18">
        <v>20.81</v>
      </c>
      <c r="L2009" s="18">
        <v>0.75156174915905827</v>
      </c>
      <c r="M2009" s="18">
        <v>23.71</v>
      </c>
      <c r="N2009" s="18">
        <v>1371.09</v>
      </c>
      <c r="O2009" s="18">
        <v>12.16</v>
      </c>
      <c r="P2009" s="18">
        <v>0.74112734864300633</v>
      </c>
      <c r="Q2009" s="8">
        <v>17.75</v>
      </c>
      <c r="R2009" s="8">
        <v>21.75</v>
      </c>
      <c r="S2009" s="8">
        <v>23.95</v>
      </c>
      <c r="T2009" s="8">
        <v>25</v>
      </c>
      <c r="U2009" s="8">
        <v>26.3</v>
      </c>
      <c r="V2009" s="8">
        <v>27.1</v>
      </c>
      <c r="W2009" s="8">
        <v>27.8</v>
      </c>
      <c r="X2009" s="38" t="s">
        <v>222</v>
      </c>
      <c r="Y2009">
        <v>169.65</v>
      </c>
      <c r="Z2009" s="8">
        <v>169.65</v>
      </c>
      <c r="AA2009">
        <v>8986.25</v>
      </c>
      <c r="AB2009">
        <v>42893.11</v>
      </c>
      <c r="AC2009">
        <v>96147.69</v>
      </c>
      <c r="AD2009">
        <v>104902.47</v>
      </c>
      <c r="AE2009">
        <v>122237.58</v>
      </c>
      <c r="AF2009" s="38">
        <v>8024.76</v>
      </c>
      <c r="AG2009" s="38">
        <v>8986.25</v>
      </c>
    </row>
    <row r="2010" spans="2:33" x14ac:dyDescent="0.25">
      <c r="B2010" s="25">
        <v>40981</v>
      </c>
      <c r="C2010" s="3">
        <v>2006</v>
      </c>
      <c r="D2010" s="10">
        <v>24</v>
      </c>
      <c r="E2010" s="9">
        <v>6</v>
      </c>
      <c r="F2010" s="9">
        <v>-6</v>
      </c>
      <c r="G2010" s="9" t="s">
        <v>340</v>
      </c>
      <c r="H2010" s="18">
        <v>0.1</v>
      </c>
      <c r="I2010">
        <v>2.639209272237153E-6</v>
      </c>
      <c r="J2010" s="18">
        <v>14.73</v>
      </c>
      <c r="K2010" s="18">
        <v>19.600000000000001</v>
      </c>
      <c r="L2010" s="18">
        <v>0.75153061224489792</v>
      </c>
      <c r="M2010" s="18">
        <v>22.6</v>
      </c>
      <c r="N2010" s="18">
        <v>1395.95</v>
      </c>
      <c r="O2010" s="18">
        <v>12.57</v>
      </c>
      <c r="P2010" s="18">
        <v>0.73275862068965525</v>
      </c>
      <c r="Q2010" s="8">
        <v>17</v>
      </c>
      <c r="R2010" s="8">
        <v>21</v>
      </c>
      <c r="S2010" s="8">
        <v>23.2</v>
      </c>
      <c r="T2010" s="8">
        <v>24.35</v>
      </c>
      <c r="U2010" s="8">
        <v>25.75</v>
      </c>
      <c r="V2010" s="8">
        <v>26.55</v>
      </c>
      <c r="W2010" s="8">
        <v>27.3</v>
      </c>
      <c r="X2010" s="38" t="s">
        <v>222</v>
      </c>
      <c r="Y2010">
        <v>165.15000000000003</v>
      </c>
      <c r="Z2010" s="8">
        <v>165.15000000000003</v>
      </c>
      <c r="AA2010">
        <v>8661.4699999999993</v>
      </c>
      <c r="AB2010">
        <v>41518.44</v>
      </c>
      <c r="AC2010">
        <v>93524.41</v>
      </c>
      <c r="AD2010">
        <v>102580.56</v>
      </c>
      <c r="AE2010">
        <v>119751.39</v>
      </c>
      <c r="AF2010" s="38">
        <v>7734.71</v>
      </c>
      <c r="AG2010" s="38">
        <v>8661.4699999999993</v>
      </c>
    </row>
    <row r="2011" spans="2:33" x14ac:dyDescent="0.25">
      <c r="B2011" s="25">
        <v>40982</v>
      </c>
      <c r="C2011" s="3">
        <v>2007</v>
      </c>
      <c r="D2011" s="10">
        <v>24</v>
      </c>
      <c r="E2011" s="9">
        <v>5</v>
      </c>
      <c r="F2011" s="9">
        <v>-5</v>
      </c>
      <c r="G2011" s="9" t="s">
        <v>340</v>
      </c>
      <c r="H2011" s="18">
        <v>0.1</v>
      </c>
      <c r="I2011">
        <v>2.639209272237153E-6</v>
      </c>
      <c r="J2011" s="18">
        <v>15.31</v>
      </c>
      <c r="K2011" s="18">
        <v>20.75</v>
      </c>
      <c r="L2011" s="18">
        <v>0.73783132530120488</v>
      </c>
      <c r="M2011" s="18">
        <v>23.38</v>
      </c>
      <c r="N2011" s="18">
        <v>1394.28</v>
      </c>
      <c r="O2011" s="18">
        <v>12.44</v>
      </c>
      <c r="P2011" s="18">
        <v>0.7416666666666667</v>
      </c>
      <c r="Q2011" s="8">
        <v>17.8</v>
      </c>
      <c r="R2011" s="8">
        <v>22.1</v>
      </c>
      <c r="S2011" s="8">
        <v>24</v>
      </c>
      <c r="T2011" s="8">
        <v>25.05</v>
      </c>
      <c r="U2011" s="8">
        <v>26.2</v>
      </c>
      <c r="V2011" s="8">
        <v>26.95</v>
      </c>
      <c r="W2011" s="8">
        <v>27.75</v>
      </c>
      <c r="X2011" s="38" t="s">
        <v>222</v>
      </c>
      <c r="Y2011">
        <v>169.85</v>
      </c>
      <c r="Z2011" s="8">
        <v>169.85</v>
      </c>
      <c r="AA2011">
        <v>9107.09</v>
      </c>
      <c r="AB2011">
        <v>43093.18</v>
      </c>
      <c r="AC2011">
        <v>96320.77</v>
      </c>
      <c r="AD2011">
        <v>104603.9</v>
      </c>
      <c r="AE2011">
        <v>121801.63</v>
      </c>
      <c r="AF2011" s="38">
        <v>8132.63</v>
      </c>
      <c r="AG2011" s="38">
        <v>9107.09</v>
      </c>
    </row>
    <row r="2012" spans="2:33" x14ac:dyDescent="0.25">
      <c r="B2012" s="25">
        <v>40983</v>
      </c>
      <c r="C2012" s="3">
        <v>2008</v>
      </c>
      <c r="D2012" s="10">
        <v>24</v>
      </c>
      <c r="E2012" s="9">
        <v>4</v>
      </c>
      <c r="F2012" s="9">
        <v>-4</v>
      </c>
      <c r="G2012" s="9" t="s">
        <v>340</v>
      </c>
      <c r="H2012" s="18">
        <v>0.1</v>
      </c>
      <c r="I2012">
        <v>2.639209272237153E-6</v>
      </c>
      <c r="J2012" s="18">
        <v>15.43</v>
      </c>
      <c r="K2012" s="18">
        <v>20.54</v>
      </c>
      <c r="L2012" s="18">
        <v>0.7512171372930867</v>
      </c>
      <c r="M2012" s="18">
        <v>23.08</v>
      </c>
      <c r="N2012" s="18">
        <v>1402.6</v>
      </c>
      <c r="O2012" s="18">
        <v>12.02</v>
      </c>
      <c r="P2012" s="18">
        <v>0.71488469601677151</v>
      </c>
      <c r="Q2012" s="8">
        <v>17.05</v>
      </c>
      <c r="R2012" s="8">
        <v>21.75</v>
      </c>
      <c r="S2012" s="8">
        <v>23.85</v>
      </c>
      <c r="T2012" s="8">
        <v>24.85</v>
      </c>
      <c r="U2012" s="8">
        <v>25.95</v>
      </c>
      <c r="V2012" s="8">
        <v>26.65</v>
      </c>
      <c r="W2012" s="8">
        <v>27.45</v>
      </c>
      <c r="X2012" s="38" t="s">
        <v>222</v>
      </c>
      <c r="Y2012">
        <v>167.54999999999998</v>
      </c>
      <c r="Z2012" s="8">
        <v>167.54999999999998</v>
      </c>
      <c r="AA2012">
        <v>8929.66</v>
      </c>
      <c r="AB2012">
        <v>42759.71</v>
      </c>
      <c r="AC2012">
        <v>95578.85</v>
      </c>
      <c r="AD2012">
        <v>103632.21</v>
      </c>
      <c r="AE2012">
        <v>120540.28</v>
      </c>
      <c r="AF2012" s="38">
        <v>7974.16</v>
      </c>
      <c r="AG2012" s="38">
        <v>8929.66</v>
      </c>
    </row>
    <row r="2013" spans="2:33" x14ac:dyDescent="0.25">
      <c r="B2013" s="25">
        <v>40984</v>
      </c>
      <c r="C2013" s="3">
        <v>2009</v>
      </c>
      <c r="D2013" s="10">
        <v>24</v>
      </c>
      <c r="E2013" s="9">
        <v>3</v>
      </c>
      <c r="F2013" s="9">
        <v>-3</v>
      </c>
      <c r="G2013" s="9" t="s">
        <v>340</v>
      </c>
      <c r="H2013" s="18">
        <v>0.1</v>
      </c>
      <c r="I2013">
        <v>2.639209272237153E-6</v>
      </c>
      <c r="J2013" s="18">
        <v>14.43</v>
      </c>
      <c r="K2013" s="18">
        <v>20.37</v>
      </c>
      <c r="L2013" s="18">
        <v>0.70839469808541966</v>
      </c>
      <c r="M2013" s="18">
        <v>22.85</v>
      </c>
      <c r="N2013" s="18">
        <v>1404.17</v>
      </c>
      <c r="O2013" s="18">
        <v>12.969999999999999</v>
      </c>
      <c r="P2013" s="18">
        <v>0.67857142857142849</v>
      </c>
      <c r="Q2013" s="8">
        <v>16.149999999999999</v>
      </c>
      <c r="R2013" s="8">
        <v>21.6</v>
      </c>
      <c r="S2013" s="8">
        <v>23.8</v>
      </c>
      <c r="T2013" s="8">
        <v>24.75</v>
      </c>
      <c r="U2013" s="8">
        <v>25.9</v>
      </c>
      <c r="V2013" s="8">
        <v>26.6</v>
      </c>
      <c r="W2013" s="8">
        <v>27.4</v>
      </c>
      <c r="X2013" s="38" t="s">
        <v>222</v>
      </c>
      <c r="Y2013">
        <v>166.2</v>
      </c>
      <c r="Z2013" s="8">
        <v>166.2</v>
      </c>
      <c r="AA2013">
        <v>8826.83</v>
      </c>
      <c r="AB2013">
        <v>42646.52</v>
      </c>
      <c r="AC2013">
        <v>95216.7</v>
      </c>
      <c r="AD2013">
        <v>103406.65</v>
      </c>
      <c r="AE2013">
        <v>120304.36</v>
      </c>
      <c r="AF2013" s="38">
        <v>7882.31</v>
      </c>
      <c r="AG2013" s="38">
        <v>8826.83</v>
      </c>
    </row>
    <row r="2014" spans="2:33" x14ac:dyDescent="0.25">
      <c r="B2014" s="25">
        <v>40987</v>
      </c>
      <c r="C2014" s="3">
        <v>2010</v>
      </c>
      <c r="D2014" s="10">
        <v>24</v>
      </c>
      <c r="E2014" s="9">
        <v>2</v>
      </c>
      <c r="F2014" s="9">
        <v>-2</v>
      </c>
      <c r="G2014" s="9" t="s">
        <v>340</v>
      </c>
      <c r="H2014" s="18">
        <v>0.1</v>
      </c>
      <c r="I2014">
        <v>7.9176487131071838E-6</v>
      </c>
      <c r="J2014" s="18">
        <v>15.04</v>
      </c>
      <c r="K2014" s="18">
        <v>19.940000000000001</v>
      </c>
      <c r="L2014" s="18">
        <v>0.75426278836509519</v>
      </c>
      <c r="M2014" s="18">
        <v>22.46</v>
      </c>
      <c r="N2014" s="18">
        <v>1409.75</v>
      </c>
      <c r="O2014" s="18">
        <v>11.760000000000002</v>
      </c>
      <c r="P2014" s="18">
        <v>0.68351648351648353</v>
      </c>
      <c r="Q2014" s="8">
        <v>15.55</v>
      </c>
      <c r="R2014" s="8">
        <v>20</v>
      </c>
      <c r="S2014" s="8">
        <v>22.75</v>
      </c>
      <c r="T2014" s="8">
        <v>23.95</v>
      </c>
      <c r="U2014" s="8">
        <v>25.2</v>
      </c>
      <c r="V2014" s="8">
        <v>26</v>
      </c>
      <c r="W2014" s="8">
        <v>26.8</v>
      </c>
      <c r="X2014" s="38" t="s">
        <v>222</v>
      </c>
      <c r="Y2014">
        <v>160.25</v>
      </c>
      <c r="Z2014" s="8">
        <v>160.25</v>
      </c>
      <c r="AA2014">
        <v>8193.7999999999993</v>
      </c>
      <c r="AB2014">
        <v>40668.019999999997</v>
      </c>
      <c r="AC2014">
        <v>92049.46</v>
      </c>
      <c r="AD2014">
        <v>100568.92</v>
      </c>
      <c r="AE2014">
        <v>117411.41</v>
      </c>
      <c r="AF2014" s="38">
        <v>7316.96</v>
      </c>
      <c r="AG2014" s="38">
        <v>8193.7999999999993</v>
      </c>
    </row>
    <row r="2015" spans="2:33" x14ac:dyDescent="0.25">
      <c r="B2015" s="25">
        <v>40988</v>
      </c>
      <c r="C2015" s="3">
        <v>2011</v>
      </c>
      <c r="D2015" s="10">
        <v>24</v>
      </c>
      <c r="E2015" s="9">
        <v>1</v>
      </c>
      <c r="F2015" s="9">
        <v>-1</v>
      </c>
      <c r="G2015" s="9" t="s">
        <v>340</v>
      </c>
      <c r="H2015" s="18">
        <v>0.1</v>
      </c>
      <c r="I2015">
        <v>2.639209272237153E-6</v>
      </c>
      <c r="J2015" s="18">
        <v>15.58</v>
      </c>
      <c r="K2015" s="18">
        <v>19.96</v>
      </c>
      <c r="L2015" s="18">
        <v>0.78056112224448893</v>
      </c>
      <c r="M2015" s="18">
        <v>22.49</v>
      </c>
      <c r="N2015" s="18">
        <v>1405.52</v>
      </c>
      <c r="O2015" s="18">
        <v>11.22</v>
      </c>
      <c r="P2015" s="18">
        <v>0.70814479638009042</v>
      </c>
      <c r="Q2015" s="8">
        <v>15.65</v>
      </c>
      <c r="R2015" s="8">
        <v>19.100000000000001</v>
      </c>
      <c r="S2015" s="8">
        <v>22.1</v>
      </c>
      <c r="T2015" s="8">
        <v>23.6</v>
      </c>
      <c r="U2015" s="8">
        <v>25.05</v>
      </c>
      <c r="V2015" s="8">
        <v>26</v>
      </c>
      <c r="W2015" s="8">
        <v>26.8</v>
      </c>
      <c r="X2015" s="38" t="s">
        <v>222</v>
      </c>
      <c r="Y2015">
        <v>158.30000000000001</v>
      </c>
      <c r="Z2015" s="8">
        <v>158.30000000000001</v>
      </c>
      <c r="AA2015">
        <v>7838.88</v>
      </c>
      <c r="AB2015">
        <v>39481.589999999997</v>
      </c>
      <c r="AC2015">
        <v>90653.56</v>
      </c>
      <c r="AD2015">
        <v>99936</v>
      </c>
      <c r="AE2015">
        <v>117163.6</v>
      </c>
      <c r="AF2015" s="38">
        <v>7000</v>
      </c>
      <c r="AG2015" s="38">
        <v>7838.88</v>
      </c>
    </row>
    <row r="2016" spans="2:33" x14ac:dyDescent="0.25">
      <c r="B2016" s="25">
        <v>40989</v>
      </c>
      <c r="C2016" s="3">
        <v>2012</v>
      </c>
      <c r="D2016" s="10">
        <v>19</v>
      </c>
      <c r="E2016" s="9">
        <v>19</v>
      </c>
      <c r="F2016" s="9">
        <v>0</v>
      </c>
      <c r="G2016" s="9" t="s">
        <v>341</v>
      </c>
      <c r="H2016" s="18">
        <v>0.1</v>
      </c>
      <c r="I2016">
        <v>2.639209272237153E-6</v>
      </c>
      <c r="J2016" s="18">
        <v>15.13</v>
      </c>
      <c r="K2016" s="18">
        <v>19.25</v>
      </c>
      <c r="L2016" s="18">
        <v>0.78597402597402599</v>
      </c>
      <c r="M2016" s="18">
        <v>21.83</v>
      </c>
      <c r="N2016" s="18">
        <v>1402.89</v>
      </c>
      <c r="O2016" s="18">
        <v>11.37</v>
      </c>
      <c r="P2016" s="18">
        <v>0.79212253829321666</v>
      </c>
      <c r="Q2016" s="8">
        <v>18.100000000000001</v>
      </c>
      <c r="R2016" s="8">
        <v>21.2</v>
      </c>
      <c r="S2016" s="8">
        <v>22.85</v>
      </c>
      <c r="T2016" s="8">
        <v>24.15</v>
      </c>
      <c r="U2016" s="8">
        <v>25.2</v>
      </c>
      <c r="V2016" s="8">
        <v>26.05</v>
      </c>
      <c r="W2016" s="8">
        <v>26.5</v>
      </c>
      <c r="X2016" s="38" t="s">
        <v>222</v>
      </c>
      <c r="Y2016">
        <v>164.05</v>
      </c>
      <c r="Z2016" s="8">
        <v>164.05</v>
      </c>
      <c r="AA2016">
        <v>7428.49</v>
      </c>
      <c r="AB2016">
        <v>37873.85</v>
      </c>
      <c r="AC2016">
        <v>87772.86</v>
      </c>
      <c r="AD2016">
        <v>96345.75</v>
      </c>
      <c r="AE2016">
        <v>113476.68</v>
      </c>
      <c r="AF2016" s="38">
        <v>6633.51</v>
      </c>
      <c r="AG2016" s="38">
        <v>7428.49</v>
      </c>
    </row>
    <row r="2017" spans="2:33" x14ac:dyDescent="0.25">
      <c r="B2017" s="25">
        <v>40990</v>
      </c>
      <c r="C2017" s="3">
        <v>2013</v>
      </c>
      <c r="D2017" s="10">
        <v>19</v>
      </c>
      <c r="E2017" s="9">
        <v>18</v>
      </c>
      <c r="F2017" s="9">
        <v>1</v>
      </c>
      <c r="G2017" s="9" t="s">
        <v>341</v>
      </c>
      <c r="H2017" s="18">
        <v>0.1</v>
      </c>
      <c r="I2017">
        <v>2.639209272237153E-6</v>
      </c>
      <c r="J2017" s="18">
        <v>15.68</v>
      </c>
      <c r="K2017" s="18">
        <v>19.55</v>
      </c>
      <c r="L2017" s="18">
        <v>0.8020460358056265</v>
      </c>
      <c r="M2017" s="18">
        <v>22.02</v>
      </c>
      <c r="N2017" s="18">
        <v>1392.78</v>
      </c>
      <c r="O2017" s="18">
        <v>11.52</v>
      </c>
      <c r="P2017" s="18">
        <v>0.78755364806866957</v>
      </c>
      <c r="Q2017" s="8">
        <v>18.350000000000001</v>
      </c>
      <c r="R2017" s="8">
        <v>21.6</v>
      </c>
      <c r="S2017" s="8">
        <v>23.3</v>
      </c>
      <c r="T2017" s="8">
        <v>24.65</v>
      </c>
      <c r="U2017" s="8">
        <v>25.75</v>
      </c>
      <c r="V2017" s="8">
        <v>26.7</v>
      </c>
      <c r="W2017" s="8">
        <v>27.2</v>
      </c>
      <c r="X2017" s="38" t="s">
        <v>222</v>
      </c>
      <c r="Y2017">
        <v>167.54999999999998</v>
      </c>
      <c r="Z2017" s="8">
        <v>167.54999999999998</v>
      </c>
      <c r="AA2017">
        <v>7533.41</v>
      </c>
      <c r="AB2017">
        <v>38590.32</v>
      </c>
      <c r="AC2017">
        <v>89506.58</v>
      </c>
      <c r="AD2017">
        <v>98346.66</v>
      </c>
      <c r="AE2017">
        <v>116047.1</v>
      </c>
      <c r="AF2017" s="38">
        <v>6727.18</v>
      </c>
      <c r="AG2017" s="38">
        <v>7533.41</v>
      </c>
    </row>
    <row r="2018" spans="2:33" x14ac:dyDescent="0.25">
      <c r="B2018" s="25">
        <v>40991</v>
      </c>
      <c r="C2018" s="3">
        <v>2014</v>
      </c>
      <c r="D2018" s="10">
        <v>19</v>
      </c>
      <c r="E2018" s="9">
        <v>17</v>
      </c>
      <c r="F2018" s="9">
        <v>2</v>
      </c>
      <c r="G2018" s="9" t="s">
        <v>341</v>
      </c>
      <c r="H2018" s="18">
        <v>0.1</v>
      </c>
      <c r="I2018">
        <v>2.639209272237153E-6</v>
      </c>
      <c r="J2018" s="18">
        <v>14.82</v>
      </c>
      <c r="K2018" s="18">
        <v>18.64</v>
      </c>
      <c r="L2018" s="18">
        <v>0.79506437768240346</v>
      </c>
      <c r="M2018" s="18">
        <v>21.49</v>
      </c>
      <c r="N2018" s="18">
        <v>1397.11</v>
      </c>
      <c r="O2018" s="18">
        <v>11.98</v>
      </c>
      <c r="P2018" s="18">
        <v>0.76062639821029077</v>
      </c>
      <c r="Q2018" s="8">
        <v>17</v>
      </c>
      <c r="R2018" s="8">
        <v>20.2</v>
      </c>
      <c r="S2018" s="8">
        <v>22.35</v>
      </c>
      <c r="T2018" s="8">
        <v>23.75</v>
      </c>
      <c r="U2018" s="8">
        <v>25.2</v>
      </c>
      <c r="V2018" s="8">
        <v>26.2</v>
      </c>
      <c r="W2018" s="8">
        <v>26.8</v>
      </c>
      <c r="X2018" s="38" t="s">
        <v>222</v>
      </c>
      <c r="Y2018">
        <v>161.50000000000003</v>
      </c>
      <c r="Z2018" s="8">
        <v>161.50000000000003</v>
      </c>
      <c r="AA2018">
        <v>6987.22</v>
      </c>
      <c r="AB2018">
        <v>36193.68</v>
      </c>
      <c r="AC2018">
        <v>85899.62</v>
      </c>
      <c r="AD2018">
        <v>94919.26</v>
      </c>
      <c r="AE2018">
        <v>113201.49</v>
      </c>
      <c r="AF2018" s="38">
        <v>6239.43</v>
      </c>
      <c r="AG2018" s="38">
        <v>6987.22</v>
      </c>
    </row>
    <row r="2019" spans="2:33" x14ac:dyDescent="0.25">
      <c r="B2019" s="25">
        <v>40994</v>
      </c>
      <c r="C2019" s="3">
        <v>2015</v>
      </c>
      <c r="D2019" s="10">
        <v>19</v>
      </c>
      <c r="E2019" s="9">
        <v>16</v>
      </c>
      <c r="F2019" s="9">
        <v>3</v>
      </c>
      <c r="G2019" s="9" t="s">
        <v>341</v>
      </c>
      <c r="H2019" s="18">
        <v>0.1</v>
      </c>
      <c r="I2019">
        <v>7.9176487131071838E-6</v>
      </c>
      <c r="J2019" s="18">
        <v>14.26</v>
      </c>
      <c r="K2019" s="18">
        <v>17.43</v>
      </c>
      <c r="L2019" s="18">
        <v>0.81812966150315547</v>
      </c>
      <c r="M2019" s="18">
        <v>20.329999999999998</v>
      </c>
      <c r="N2019" s="18">
        <v>1416.51</v>
      </c>
      <c r="O2019" s="18">
        <v>11.340000000000002</v>
      </c>
      <c r="P2019" s="18">
        <v>0.75728155339805814</v>
      </c>
      <c r="Q2019" s="8">
        <v>15.6</v>
      </c>
      <c r="R2019" s="8">
        <v>18.3</v>
      </c>
      <c r="S2019" s="8">
        <v>20.6</v>
      </c>
      <c r="T2019" s="8">
        <v>22.2</v>
      </c>
      <c r="U2019" s="8">
        <v>23.8</v>
      </c>
      <c r="V2019" s="8">
        <v>24.85</v>
      </c>
      <c r="W2019" s="8">
        <v>25.6</v>
      </c>
      <c r="X2019" s="38" t="s">
        <v>222</v>
      </c>
      <c r="Y2019">
        <v>150.94999999999999</v>
      </c>
      <c r="Z2019" s="8">
        <v>150.94999999999999</v>
      </c>
      <c r="AA2019">
        <v>6396.95</v>
      </c>
      <c r="AB2019">
        <v>32887.61</v>
      </c>
      <c r="AC2019">
        <v>79360.429999999993</v>
      </c>
      <c r="AD2019">
        <v>88878.18</v>
      </c>
      <c r="AE2019">
        <v>106849.08</v>
      </c>
      <c r="AF2019" s="38">
        <v>5712.29</v>
      </c>
      <c r="AG2019" s="38">
        <v>6396.95</v>
      </c>
    </row>
    <row r="2020" spans="2:33" x14ac:dyDescent="0.25">
      <c r="B2020" s="25">
        <v>40995</v>
      </c>
      <c r="C2020" s="3">
        <v>2016</v>
      </c>
      <c r="D2020" s="10">
        <v>19</v>
      </c>
      <c r="E2020" s="9">
        <v>15</v>
      </c>
      <c r="F2020" s="9">
        <v>4</v>
      </c>
      <c r="G2020" s="9" t="s">
        <v>341</v>
      </c>
      <c r="H2020" s="18">
        <v>0.1</v>
      </c>
      <c r="I2020">
        <v>2.3613675910194587E-6</v>
      </c>
      <c r="J2020" s="18">
        <v>15.57</v>
      </c>
      <c r="K2020" s="18">
        <v>18.57</v>
      </c>
      <c r="L2020" s="18">
        <v>0.83844911147011314</v>
      </c>
      <c r="M2020" s="18">
        <v>21.06</v>
      </c>
      <c r="N2020" s="18">
        <v>1412.52</v>
      </c>
      <c r="O2020" s="18">
        <v>10.829999999999998</v>
      </c>
      <c r="P2020" s="18">
        <v>0.82435597189695553</v>
      </c>
      <c r="Q2020" s="8">
        <v>17.600000000000001</v>
      </c>
      <c r="R2020" s="8">
        <v>19.55</v>
      </c>
      <c r="S2020" s="8">
        <v>21.35</v>
      </c>
      <c r="T2020" s="8">
        <v>22.85</v>
      </c>
      <c r="U2020" s="8">
        <v>24.4</v>
      </c>
      <c r="V2020" s="8">
        <v>25.55</v>
      </c>
      <c r="W2020" s="8">
        <v>26.4</v>
      </c>
      <c r="X2020" s="38" t="s">
        <v>222</v>
      </c>
      <c r="Y2020">
        <v>157.70000000000002</v>
      </c>
      <c r="Z2020" s="8">
        <v>157.70000000000002</v>
      </c>
      <c r="AA2020">
        <v>7125.78</v>
      </c>
      <c r="AB2020">
        <v>34891.910000000003</v>
      </c>
      <c r="AC2020">
        <v>82123.67</v>
      </c>
      <c r="AD2020">
        <v>91400.27</v>
      </c>
      <c r="AE2020">
        <v>109807.87</v>
      </c>
      <c r="AF2020" s="38">
        <v>6363.1</v>
      </c>
      <c r="AG2020" s="38">
        <v>7125.78</v>
      </c>
    </row>
    <row r="2021" spans="2:33" x14ac:dyDescent="0.25">
      <c r="B2021" s="25">
        <v>40996</v>
      </c>
      <c r="C2021" s="3">
        <v>2017</v>
      </c>
      <c r="D2021" s="10">
        <v>19</v>
      </c>
      <c r="E2021" s="9">
        <v>14</v>
      </c>
      <c r="F2021" s="9">
        <v>5</v>
      </c>
      <c r="G2021" s="9" t="s">
        <v>341</v>
      </c>
      <c r="H2021" s="18">
        <v>0.1</v>
      </c>
      <c r="I2021">
        <v>2.3613675910194587E-6</v>
      </c>
      <c r="J2021" s="18">
        <v>15.47</v>
      </c>
      <c r="K2021" s="18">
        <v>18.79</v>
      </c>
      <c r="L2021" s="18">
        <v>0.82331027142096869</v>
      </c>
      <c r="M2021" s="18">
        <v>21.24</v>
      </c>
      <c r="N2021" s="18">
        <v>1405.54</v>
      </c>
      <c r="O2021" s="18">
        <v>10.88</v>
      </c>
      <c r="P2021" s="18">
        <v>0.82476635514018692</v>
      </c>
      <c r="Q2021" s="8">
        <v>17.649999999999999</v>
      </c>
      <c r="R2021" s="8">
        <v>19.7</v>
      </c>
      <c r="S2021" s="8">
        <v>21.4</v>
      </c>
      <c r="T2021" s="8">
        <v>22.7</v>
      </c>
      <c r="U2021" s="8">
        <v>24.1</v>
      </c>
      <c r="V2021" s="8">
        <v>25.2</v>
      </c>
      <c r="W2021" s="8">
        <v>26.35</v>
      </c>
      <c r="X2021" s="38" t="s">
        <v>222</v>
      </c>
      <c r="Y2021">
        <v>157.09999999999997</v>
      </c>
      <c r="Z2021" s="8">
        <v>157.09999999999997</v>
      </c>
      <c r="AA2021">
        <v>7155.82</v>
      </c>
      <c r="AB2021">
        <v>35107.519999999997</v>
      </c>
      <c r="AC2021">
        <v>82113.929999999993</v>
      </c>
      <c r="AD2021">
        <v>90655.88</v>
      </c>
      <c r="AE2021">
        <v>108655.93</v>
      </c>
      <c r="AF2021" s="38">
        <v>6389.91</v>
      </c>
      <c r="AG2021" s="38">
        <v>7155.82</v>
      </c>
    </row>
    <row r="2022" spans="2:33" x14ac:dyDescent="0.25">
      <c r="B2022" s="25">
        <v>40997</v>
      </c>
      <c r="C2022" s="3">
        <v>2018</v>
      </c>
      <c r="D2022" s="10">
        <v>19</v>
      </c>
      <c r="E2022" s="9">
        <v>13</v>
      </c>
      <c r="F2022" s="9">
        <v>6</v>
      </c>
      <c r="G2022" s="9" t="s">
        <v>341</v>
      </c>
      <c r="H2022" s="18">
        <v>0.1</v>
      </c>
      <c r="I2022">
        <v>2.3613675910194587E-6</v>
      </c>
      <c r="J2022" s="18">
        <v>15.48</v>
      </c>
      <c r="K2022" s="18">
        <v>18.84</v>
      </c>
      <c r="L2022" s="18">
        <v>0.82165605095541405</v>
      </c>
      <c r="M2022" s="18">
        <v>21.37</v>
      </c>
      <c r="N2022" s="18">
        <v>1403.28</v>
      </c>
      <c r="O2022" s="18">
        <v>10.77</v>
      </c>
      <c r="P2022" s="18">
        <v>0.80281690140845074</v>
      </c>
      <c r="Q2022" s="8">
        <v>17.100000000000001</v>
      </c>
      <c r="R2022" s="8">
        <v>19.55</v>
      </c>
      <c r="S2022" s="8">
        <v>21.3</v>
      </c>
      <c r="T2022" s="8">
        <v>22.6</v>
      </c>
      <c r="U2022" s="8">
        <v>24.1</v>
      </c>
      <c r="V2022" s="8">
        <v>25.3</v>
      </c>
      <c r="W2022" s="8">
        <v>26.25</v>
      </c>
      <c r="X2022" s="38" t="s">
        <v>222</v>
      </c>
      <c r="Y2022">
        <v>156.20000000000002</v>
      </c>
      <c r="Z2022" s="8">
        <v>156.20000000000002</v>
      </c>
      <c r="AA2022">
        <v>6990.14</v>
      </c>
      <c r="AB2022">
        <v>34874.769999999997</v>
      </c>
      <c r="AC2022">
        <v>81737.64</v>
      </c>
      <c r="AD2022">
        <v>90388.06</v>
      </c>
      <c r="AE2022">
        <v>108656.19</v>
      </c>
      <c r="AF2022" s="38">
        <v>6241.95</v>
      </c>
      <c r="AG2022" s="38">
        <v>6990.14</v>
      </c>
    </row>
    <row r="2023" spans="2:33" x14ac:dyDescent="0.25">
      <c r="B2023" s="25">
        <v>40998</v>
      </c>
      <c r="C2023" s="3">
        <v>2019</v>
      </c>
      <c r="D2023" s="10">
        <v>19</v>
      </c>
      <c r="E2023" s="9">
        <v>12</v>
      </c>
      <c r="F2023" s="9">
        <v>7</v>
      </c>
      <c r="G2023" s="9" t="s">
        <v>341</v>
      </c>
      <c r="H2023" s="18">
        <v>0.1</v>
      </c>
      <c r="I2023">
        <v>2.3613675910194587E-6</v>
      </c>
      <c r="J2023" s="18">
        <v>15.5</v>
      </c>
      <c r="K2023" s="18">
        <v>18.61</v>
      </c>
      <c r="L2023" s="18">
        <v>0.83288554540569593</v>
      </c>
      <c r="M2023" s="18">
        <v>21</v>
      </c>
      <c r="N2023" s="18">
        <v>1408.47</v>
      </c>
      <c r="O2023" s="18">
        <v>10.25</v>
      </c>
      <c r="P2023" s="18">
        <v>0.81355932203389836</v>
      </c>
      <c r="Q2023" s="8">
        <v>16.8</v>
      </c>
      <c r="R2023" s="8">
        <v>19</v>
      </c>
      <c r="S2023" s="8">
        <v>20.65</v>
      </c>
      <c r="T2023" s="8">
        <v>22.05</v>
      </c>
      <c r="U2023" s="8">
        <v>23.4</v>
      </c>
      <c r="V2023" s="8">
        <v>24.7</v>
      </c>
      <c r="W2023" s="8">
        <v>25.75</v>
      </c>
      <c r="X2023" s="38" t="s">
        <v>222</v>
      </c>
      <c r="Y2023">
        <v>152.35000000000002</v>
      </c>
      <c r="Z2023" s="8">
        <v>152.35000000000002</v>
      </c>
      <c r="AA2023">
        <v>6837.91</v>
      </c>
      <c r="AB2023">
        <v>33861.42</v>
      </c>
      <c r="AC2023">
        <v>79436.62</v>
      </c>
      <c r="AD2023">
        <v>88025.32</v>
      </c>
      <c r="AE2023">
        <v>105943.06</v>
      </c>
      <c r="AF2023" s="38">
        <v>6106</v>
      </c>
      <c r="AG2023" s="38">
        <v>6837.91</v>
      </c>
    </row>
    <row r="2024" spans="2:33" x14ac:dyDescent="0.25">
      <c r="B2024" s="25">
        <v>41001</v>
      </c>
      <c r="C2024" s="3">
        <v>2020</v>
      </c>
      <c r="D2024" s="10">
        <v>19</v>
      </c>
      <c r="E2024" s="9">
        <v>11</v>
      </c>
      <c r="F2024" s="9">
        <v>8</v>
      </c>
      <c r="G2024" s="9" t="s">
        <v>341</v>
      </c>
      <c r="H2024" s="18">
        <v>0.1</v>
      </c>
      <c r="I2024">
        <v>7.0841195010107327E-6</v>
      </c>
      <c r="J2024" s="18">
        <v>15.64</v>
      </c>
      <c r="K2024" s="18">
        <v>18.46</v>
      </c>
      <c r="L2024" s="18">
        <v>0.84723726977248104</v>
      </c>
      <c r="M2024" s="18">
        <v>21.05</v>
      </c>
      <c r="N2024" s="18">
        <v>1419.04</v>
      </c>
      <c r="O2024" s="18">
        <v>10.16</v>
      </c>
      <c r="P2024" s="18">
        <v>0.82324455205811142</v>
      </c>
      <c r="Q2024" s="8">
        <v>17</v>
      </c>
      <c r="R2024" s="8">
        <v>18.850000000000001</v>
      </c>
      <c r="S2024" s="8">
        <v>20.65</v>
      </c>
      <c r="T2024" s="8">
        <v>22.05</v>
      </c>
      <c r="U2024" s="8">
        <v>23.55</v>
      </c>
      <c r="V2024" s="8">
        <v>24.75</v>
      </c>
      <c r="W2024" s="8">
        <v>25.8</v>
      </c>
      <c r="X2024" s="38" t="s">
        <v>222</v>
      </c>
      <c r="Y2024">
        <v>152.65</v>
      </c>
      <c r="Z2024" s="8">
        <v>152.65</v>
      </c>
      <c r="AA2024">
        <v>6858.26</v>
      </c>
      <c r="AB2024">
        <v>33712.35</v>
      </c>
      <c r="AC2024">
        <v>79437.179999999993</v>
      </c>
      <c r="AD2024">
        <v>88271.74</v>
      </c>
      <c r="AE2024">
        <v>106270.39999999999</v>
      </c>
      <c r="AF2024" s="38">
        <v>6124.13</v>
      </c>
      <c r="AG2024" s="38">
        <v>6858.26</v>
      </c>
    </row>
    <row r="2025" spans="2:33" x14ac:dyDescent="0.25">
      <c r="B2025" s="25">
        <v>41002</v>
      </c>
      <c r="C2025" s="3">
        <v>2021</v>
      </c>
      <c r="D2025" s="10">
        <v>19</v>
      </c>
      <c r="E2025" s="9">
        <v>10</v>
      </c>
      <c r="F2025" s="9">
        <v>9</v>
      </c>
      <c r="G2025" s="9" t="s">
        <v>341</v>
      </c>
      <c r="H2025" s="18">
        <v>0.1</v>
      </c>
      <c r="I2025">
        <v>2.0835330114543638E-6</v>
      </c>
      <c r="J2025" s="18">
        <v>15.66</v>
      </c>
      <c r="K2025" s="18">
        <v>18.809999999999999</v>
      </c>
      <c r="L2025" s="18">
        <v>0.83253588516746413</v>
      </c>
      <c r="M2025" s="18">
        <v>21.28</v>
      </c>
      <c r="N2025" s="18">
        <v>1413.38</v>
      </c>
      <c r="O2025" s="18">
        <v>9.9899999999999984</v>
      </c>
      <c r="P2025" s="18">
        <v>0.82535885167464118</v>
      </c>
      <c r="Q2025" s="8">
        <v>17.25</v>
      </c>
      <c r="R2025" s="8">
        <v>19.3</v>
      </c>
      <c r="S2025" s="8">
        <v>20.9</v>
      </c>
      <c r="T2025" s="8">
        <v>22.2</v>
      </c>
      <c r="U2025" s="8">
        <v>23.55</v>
      </c>
      <c r="V2025" s="8">
        <v>24.75</v>
      </c>
      <c r="W2025" s="8">
        <v>25.65</v>
      </c>
      <c r="X2025" s="38" t="s">
        <v>222</v>
      </c>
      <c r="Y2025">
        <v>153.6</v>
      </c>
      <c r="Z2025" s="8">
        <v>153.6</v>
      </c>
      <c r="AA2025">
        <v>6990.53</v>
      </c>
      <c r="AB2025">
        <v>34320.300000000003</v>
      </c>
      <c r="AC2025">
        <v>80192.58</v>
      </c>
      <c r="AD2025">
        <v>88578.1</v>
      </c>
      <c r="AE2025">
        <v>106282.25</v>
      </c>
      <c r="AF2025" s="38">
        <v>6242.23</v>
      </c>
      <c r="AG2025" s="38">
        <v>6990.53</v>
      </c>
    </row>
    <row r="2026" spans="2:33" x14ac:dyDescent="0.25">
      <c r="B2026" s="25">
        <v>41003</v>
      </c>
      <c r="C2026" s="3">
        <v>2022</v>
      </c>
      <c r="D2026" s="10">
        <v>19</v>
      </c>
      <c r="E2026" s="9">
        <v>9</v>
      </c>
      <c r="F2026" s="9">
        <v>10</v>
      </c>
      <c r="G2026" s="9" t="s">
        <v>341</v>
      </c>
      <c r="H2026" s="18">
        <v>0.1</v>
      </c>
      <c r="I2026">
        <v>2.0835330114543638E-6</v>
      </c>
      <c r="J2026" s="18">
        <v>16.420000000000002</v>
      </c>
      <c r="K2026" s="18">
        <v>19.45</v>
      </c>
      <c r="L2026" s="18">
        <v>0.84421593830334207</v>
      </c>
      <c r="M2026" s="18">
        <v>21.9</v>
      </c>
      <c r="N2026" s="18">
        <v>1398.96</v>
      </c>
      <c r="O2026" s="18">
        <v>9.379999999999999</v>
      </c>
      <c r="P2026" s="18">
        <v>0.8447058823529412</v>
      </c>
      <c r="Q2026" s="8">
        <v>17.95</v>
      </c>
      <c r="R2026" s="8">
        <v>19.899999999999999</v>
      </c>
      <c r="S2026" s="8">
        <v>21.25</v>
      </c>
      <c r="T2026" s="8">
        <v>22.45</v>
      </c>
      <c r="U2026" s="8">
        <v>23.75</v>
      </c>
      <c r="V2026" s="8">
        <v>24.85</v>
      </c>
      <c r="W2026" s="8">
        <v>25.8</v>
      </c>
      <c r="X2026" s="38" t="s">
        <v>222</v>
      </c>
      <c r="Y2026">
        <v>155.95000000000002</v>
      </c>
      <c r="Z2026" s="8">
        <v>155.95000000000002</v>
      </c>
      <c r="AA2026">
        <v>7237.45</v>
      </c>
      <c r="AB2026">
        <v>35118.519999999997</v>
      </c>
      <c r="AC2026">
        <v>81297.570000000007</v>
      </c>
      <c r="AD2026">
        <v>89443.11</v>
      </c>
      <c r="AE2026">
        <v>107013.45</v>
      </c>
      <c r="AF2026" s="38">
        <v>6462.7</v>
      </c>
      <c r="AG2026" s="38">
        <v>7237.45</v>
      </c>
    </row>
    <row r="2027" spans="2:33" x14ac:dyDescent="0.25">
      <c r="B2027" s="25">
        <v>41004</v>
      </c>
      <c r="C2027" s="3">
        <v>2023</v>
      </c>
      <c r="D2027" s="10">
        <v>19</v>
      </c>
      <c r="E2027" s="9">
        <v>8</v>
      </c>
      <c r="F2027" s="9">
        <v>-8</v>
      </c>
      <c r="G2027" s="9" t="s">
        <v>341</v>
      </c>
      <c r="H2027" s="18">
        <v>0.1</v>
      </c>
      <c r="I2027">
        <v>2.0835330114543638E-6</v>
      </c>
      <c r="J2027" s="18">
        <v>16.7</v>
      </c>
      <c r="K2027" s="18">
        <v>19.82</v>
      </c>
      <c r="L2027" s="18">
        <v>0.84258324924318861</v>
      </c>
      <c r="M2027" s="18">
        <v>22.18</v>
      </c>
      <c r="N2027" s="18">
        <v>1398.08</v>
      </c>
      <c r="O2027" s="18">
        <v>9.3500000000000014</v>
      </c>
      <c r="P2027" s="18">
        <v>0.85219399538106233</v>
      </c>
      <c r="Q2027" s="8">
        <v>18.45</v>
      </c>
      <c r="R2027" s="8">
        <v>20.45</v>
      </c>
      <c r="S2027" s="8">
        <v>21.65</v>
      </c>
      <c r="T2027" s="8">
        <v>22.9</v>
      </c>
      <c r="U2027" s="8">
        <v>24.2</v>
      </c>
      <c r="V2027" s="8">
        <v>25.25</v>
      </c>
      <c r="W2027" s="8">
        <v>26.05</v>
      </c>
      <c r="X2027" s="38" t="s">
        <v>222</v>
      </c>
      <c r="Y2027">
        <v>158.94999999999999</v>
      </c>
      <c r="Z2027" s="8">
        <v>158.94999999999999</v>
      </c>
      <c r="AA2027">
        <v>7438.12</v>
      </c>
      <c r="AB2027">
        <v>35905.06</v>
      </c>
      <c r="AC2027">
        <v>82886.84</v>
      </c>
      <c r="AD2027">
        <v>91177.99</v>
      </c>
      <c r="AE2027">
        <v>108749.9</v>
      </c>
      <c r="AF2027" s="38">
        <v>6641.87</v>
      </c>
      <c r="AG2027" s="38">
        <v>7438.12</v>
      </c>
    </row>
    <row r="2028" spans="2:33" x14ac:dyDescent="0.25">
      <c r="B2028" s="25">
        <v>41008</v>
      </c>
      <c r="C2028" s="3">
        <v>2024</v>
      </c>
      <c r="D2028" s="10">
        <v>19</v>
      </c>
      <c r="E2028" s="9">
        <v>7</v>
      </c>
      <c r="F2028" s="9">
        <v>-7</v>
      </c>
      <c r="G2028" s="9" t="s">
        <v>341</v>
      </c>
      <c r="H2028" s="18">
        <v>0.1</v>
      </c>
      <c r="I2028">
        <v>8.3341580925377912E-6</v>
      </c>
      <c r="J2028" s="18">
        <v>18.809999999999999</v>
      </c>
      <c r="K2028" s="18">
        <v>21.21</v>
      </c>
      <c r="L2028" s="18">
        <v>0.88684582743988671</v>
      </c>
      <c r="M2028" s="18">
        <v>23.22</v>
      </c>
      <c r="N2028" s="18">
        <v>1382.2</v>
      </c>
      <c r="O2028" s="18">
        <v>8.09</v>
      </c>
      <c r="P2028" s="18">
        <v>0.86725663716814161</v>
      </c>
      <c r="Q2028" s="8">
        <v>19.600000000000001</v>
      </c>
      <c r="R2028" s="8">
        <v>21.45</v>
      </c>
      <c r="S2028" s="8">
        <v>22.6</v>
      </c>
      <c r="T2028" s="8">
        <v>23.65</v>
      </c>
      <c r="U2028" s="8">
        <v>24.9</v>
      </c>
      <c r="V2028" s="8">
        <v>26.05</v>
      </c>
      <c r="W2028" s="8">
        <v>26.9</v>
      </c>
      <c r="X2028" s="38" t="s">
        <v>222</v>
      </c>
      <c r="Y2028">
        <v>165.15</v>
      </c>
      <c r="Z2028" s="8">
        <v>165.15</v>
      </c>
      <c r="AA2028">
        <v>7836.35</v>
      </c>
      <c r="AB2028">
        <v>37544.9</v>
      </c>
      <c r="AC2028">
        <v>85930.05</v>
      </c>
      <c r="AD2028">
        <v>93940.19</v>
      </c>
      <c r="AE2028">
        <v>112134.68</v>
      </c>
      <c r="AF2028" s="38">
        <v>6997.42</v>
      </c>
      <c r="AG2028" s="38">
        <v>7836.35</v>
      </c>
    </row>
    <row r="2029" spans="2:33" x14ac:dyDescent="0.25">
      <c r="B2029" s="25">
        <v>41009</v>
      </c>
      <c r="C2029" s="3">
        <v>2025</v>
      </c>
      <c r="D2029" s="10">
        <v>19</v>
      </c>
      <c r="E2029" s="9">
        <v>6</v>
      </c>
      <c r="F2029" s="9">
        <v>-6</v>
      </c>
      <c r="G2029" s="9" t="s">
        <v>341</v>
      </c>
      <c r="H2029" s="18">
        <v>0.1</v>
      </c>
      <c r="I2029">
        <v>2.3613675910194587E-6</v>
      </c>
      <c r="J2029" s="18">
        <v>20.39</v>
      </c>
      <c r="K2029" s="18">
        <v>22.62</v>
      </c>
      <c r="L2029" s="18">
        <v>0.90141467727674618</v>
      </c>
      <c r="M2029" s="18">
        <v>24.75</v>
      </c>
      <c r="N2029" s="18">
        <v>1358.59</v>
      </c>
      <c r="O2029" s="18">
        <v>7.4600000000000009</v>
      </c>
      <c r="P2029" s="18">
        <v>0.8886554621848739</v>
      </c>
      <c r="Q2029" s="8">
        <v>21.15</v>
      </c>
      <c r="R2029" s="8">
        <v>22.7</v>
      </c>
      <c r="S2029" s="8">
        <v>23.8</v>
      </c>
      <c r="T2029" s="8">
        <v>24.8</v>
      </c>
      <c r="U2029" s="8">
        <v>25.9</v>
      </c>
      <c r="V2029" s="8">
        <v>26.95</v>
      </c>
      <c r="W2029" s="8">
        <v>27.85</v>
      </c>
      <c r="X2029" s="38" t="s">
        <v>222</v>
      </c>
      <c r="Y2029">
        <v>173.14999999999998</v>
      </c>
      <c r="Z2029" s="8">
        <v>173.14999999999998</v>
      </c>
      <c r="AA2029">
        <v>8341.4</v>
      </c>
      <c r="AB2029">
        <v>39597.74</v>
      </c>
      <c r="AC2029">
        <v>90226.27</v>
      </c>
      <c r="AD2029">
        <v>97955.47</v>
      </c>
      <c r="AE2029">
        <v>116387.1</v>
      </c>
      <c r="AF2029" s="38">
        <v>7448.38</v>
      </c>
      <c r="AG2029" s="38">
        <v>8341.4</v>
      </c>
    </row>
    <row r="2030" spans="2:33" x14ac:dyDescent="0.25">
      <c r="B2030" s="25">
        <v>41010</v>
      </c>
      <c r="C2030" s="3">
        <v>2026</v>
      </c>
      <c r="D2030" s="10">
        <v>19</v>
      </c>
      <c r="E2030" s="9">
        <v>5</v>
      </c>
      <c r="F2030" s="9">
        <v>-5</v>
      </c>
      <c r="G2030" s="9" t="s">
        <v>341</v>
      </c>
      <c r="H2030" s="18">
        <v>0.1</v>
      </c>
      <c r="I2030">
        <v>2.3613675910194587E-6</v>
      </c>
      <c r="J2030" s="18">
        <v>20.02</v>
      </c>
      <c r="K2030" s="18">
        <v>22.47</v>
      </c>
      <c r="L2030" s="18">
        <v>0.8909657320872274</v>
      </c>
      <c r="M2030" s="18">
        <v>24.62</v>
      </c>
      <c r="N2030" s="18">
        <v>1368.71</v>
      </c>
      <c r="O2030" s="18">
        <v>7.93</v>
      </c>
      <c r="P2030" s="18">
        <v>0.87341772151898733</v>
      </c>
      <c r="Q2030" s="8">
        <v>20.7</v>
      </c>
      <c r="R2030" s="8">
        <v>22.35</v>
      </c>
      <c r="S2030" s="8">
        <v>23.7</v>
      </c>
      <c r="T2030" s="8">
        <v>24.7</v>
      </c>
      <c r="U2030" s="8">
        <v>25.95</v>
      </c>
      <c r="V2030" s="8">
        <v>27.1</v>
      </c>
      <c r="W2030" s="8">
        <v>27.95</v>
      </c>
      <c r="X2030" s="38" t="s">
        <v>222</v>
      </c>
      <c r="Y2030">
        <v>172.45</v>
      </c>
      <c r="Z2030" s="8">
        <v>172.45</v>
      </c>
      <c r="AA2030">
        <v>8200.61</v>
      </c>
      <c r="AB2030">
        <v>39318.6</v>
      </c>
      <c r="AC2030">
        <v>89858.77</v>
      </c>
      <c r="AD2030">
        <v>97995.96</v>
      </c>
      <c r="AE2030">
        <v>116747.72</v>
      </c>
      <c r="AF2030" s="38">
        <v>7322.64</v>
      </c>
      <c r="AG2030" s="38">
        <v>8200.61</v>
      </c>
    </row>
    <row r="2031" spans="2:33" x14ac:dyDescent="0.25">
      <c r="B2031" s="25">
        <v>41011</v>
      </c>
      <c r="C2031" s="3">
        <v>2027</v>
      </c>
      <c r="D2031" s="10">
        <v>19</v>
      </c>
      <c r="E2031" s="9">
        <v>4</v>
      </c>
      <c r="F2031" s="9">
        <v>-4</v>
      </c>
      <c r="G2031" s="9" t="s">
        <v>341</v>
      </c>
      <c r="H2031" s="18">
        <v>0.1</v>
      </c>
      <c r="I2031">
        <v>2.3613675910194587E-6</v>
      </c>
      <c r="J2031" s="18">
        <v>17.2</v>
      </c>
      <c r="K2031" s="18">
        <v>20.25</v>
      </c>
      <c r="L2031" s="18">
        <v>0.84938271604938265</v>
      </c>
      <c r="M2031" s="18">
        <v>23.02</v>
      </c>
      <c r="N2031" s="18">
        <v>1387.57</v>
      </c>
      <c r="O2031" s="18">
        <v>9.4000000000000021</v>
      </c>
      <c r="P2031" s="18">
        <v>0.82915717539863321</v>
      </c>
      <c r="Q2031" s="8">
        <v>18.2</v>
      </c>
      <c r="R2031" s="8">
        <v>20</v>
      </c>
      <c r="S2031" s="8">
        <v>21.95</v>
      </c>
      <c r="T2031" s="8">
        <v>23.15</v>
      </c>
      <c r="U2031" s="8">
        <v>24.35</v>
      </c>
      <c r="V2031" s="8">
        <v>25.65</v>
      </c>
      <c r="W2031" s="8">
        <v>26.6</v>
      </c>
      <c r="X2031" s="38" t="s">
        <v>222</v>
      </c>
      <c r="Y2031">
        <v>159.9</v>
      </c>
      <c r="Z2031" s="8">
        <v>159.9</v>
      </c>
      <c r="AA2031">
        <v>7312.99</v>
      </c>
      <c r="AB2031">
        <v>36168.080000000002</v>
      </c>
      <c r="AC2031">
        <v>84017.1</v>
      </c>
      <c r="AD2031">
        <v>91932.31</v>
      </c>
      <c r="AE2031">
        <v>110290.91</v>
      </c>
      <c r="AF2031" s="38">
        <v>6530.03</v>
      </c>
      <c r="AG2031" s="38">
        <v>7312.99</v>
      </c>
    </row>
    <row r="2032" spans="2:33" x14ac:dyDescent="0.25">
      <c r="B2032" s="25">
        <v>41012</v>
      </c>
      <c r="C2032" s="3">
        <v>2028</v>
      </c>
      <c r="D2032" s="10">
        <v>19</v>
      </c>
      <c r="E2032" s="9">
        <v>3</v>
      </c>
      <c r="F2032" s="9">
        <v>-3</v>
      </c>
      <c r="G2032" s="9" t="s">
        <v>341</v>
      </c>
      <c r="H2032" s="18">
        <v>0.1</v>
      </c>
      <c r="I2032">
        <v>2.3613675910194587E-6</v>
      </c>
      <c r="J2032" s="18">
        <v>19.55</v>
      </c>
      <c r="K2032" s="18">
        <v>21.99</v>
      </c>
      <c r="L2032" s="18">
        <v>0.88904047294224653</v>
      </c>
      <c r="M2032" s="18">
        <v>24.25</v>
      </c>
      <c r="N2032" s="18">
        <v>1370.26</v>
      </c>
      <c r="O2032" s="18">
        <v>8.0500000000000007</v>
      </c>
      <c r="P2032" s="18">
        <v>0.85622317596566522</v>
      </c>
      <c r="Q2032" s="8">
        <v>19.95</v>
      </c>
      <c r="R2032" s="8">
        <v>21.7</v>
      </c>
      <c r="S2032" s="8">
        <v>23.3</v>
      </c>
      <c r="T2032" s="8">
        <v>24.35</v>
      </c>
      <c r="U2032" s="8">
        <v>25.5</v>
      </c>
      <c r="V2032" s="8">
        <v>26.65</v>
      </c>
      <c r="W2032" s="8">
        <v>27.6</v>
      </c>
      <c r="X2032" s="38" t="s">
        <v>222</v>
      </c>
      <c r="Y2032">
        <v>169.05</v>
      </c>
      <c r="Z2032" s="8">
        <v>169.05</v>
      </c>
      <c r="AA2032">
        <v>7946.5</v>
      </c>
      <c r="AB2032">
        <v>38516.629999999997</v>
      </c>
      <c r="AC2032">
        <v>88495</v>
      </c>
      <c r="AD2032">
        <v>96338.39</v>
      </c>
      <c r="AE2032">
        <v>114904.91</v>
      </c>
      <c r="AF2032" s="38">
        <v>7095.7</v>
      </c>
      <c r="AG2032" s="38">
        <v>7946.5</v>
      </c>
    </row>
    <row r="2033" spans="2:33" x14ac:dyDescent="0.25">
      <c r="B2033" s="25">
        <v>41015</v>
      </c>
      <c r="C2033" s="3">
        <v>2029</v>
      </c>
      <c r="D2033" s="10">
        <v>19</v>
      </c>
      <c r="E2033" s="9">
        <v>2</v>
      </c>
      <c r="F2033" s="9">
        <v>-2</v>
      </c>
      <c r="G2033" s="9" t="s">
        <v>341</v>
      </c>
      <c r="H2033" s="18">
        <v>0.1</v>
      </c>
      <c r="I2033">
        <v>7.0841195010107327E-6</v>
      </c>
      <c r="J2033" s="18">
        <v>19.55</v>
      </c>
      <c r="K2033" s="18">
        <v>22.04</v>
      </c>
      <c r="L2033" s="18">
        <v>0.88702359346642479</v>
      </c>
      <c r="M2033" s="18">
        <v>24.25</v>
      </c>
      <c r="N2033" s="18">
        <v>1369.57</v>
      </c>
      <c r="O2033" s="18">
        <v>7.8000000000000007</v>
      </c>
      <c r="P2033" s="18">
        <v>0.86492374727668853</v>
      </c>
      <c r="Q2033" s="8">
        <v>19.850000000000001</v>
      </c>
      <c r="R2033" s="8">
        <v>21.35</v>
      </c>
      <c r="S2033" s="8">
        <v>22.95</v>
      </c>
      <c r="T2033" s="8">
        <v>24.1</v>
      </c>
      <c r="U2033" s="8">
        <v>25.2</v>
      </c>
      <c r="V2033" s="8">
        <v>26.35</v>
      </c>
      <c r="W2033" s="8">
        <v>27.35</v>
      </c>
      <c r="X2033" s="38" t="s">
        <v>222</v>
      </c>
      <c r="Y2033">
        <v>167.15</v>
      </c>
      <c r="Z2033" s="8">
        <v>167.15</v>
      </c>
      <c r="AA2033">
        <v>7827.01</v>
      </c>
      <c r="AB2033">
        <v>37934.11</v>
      </c>
      <c r="AC2033">
        <v>87544.48</v>
      </c>
      <c r="AD2033">
        <v>95220.25</v>
      </c>
      <c r="AE2033">
        <v>113675.76</v>
      </c>
      <c r="AF2033" s="38">
        <v>6988.95</v>
      </c>
      <c r="AG2033" s="38">
        <v>7827.01</v>
      </c>
    </row>
    <row r="2034" spans="2:33" x14ac:dyDescent="0.25">
      <c r="B2034" s="25">
        <v>41016</v>
      </c>
      <c r="C2034" s="3">
        <v>2030</v>
      </c>
      <c r="D2034" s="10">
        <v>19</v>
      </c>
      <c r="E2034" s="9">
        <v>1</v>
      </c>
      <c r="F2034" s="9">
        <v>-1</v>
      </c>
      <c r="G2034" s="9" t="s">
        <v>341</v>
      </c>
      <c r="H2034" s="18">
        <v>0.1</v>
      </c>
      <c r="I2034">
        <v>2.222449413613603E-6</v>
      </c>
      <c r="J2034" s="18">
        <v>18.46</v>
      </c>
      <c r="K2034" s="18">
        <v>20.85</v>
      </c>
      <c r="L2034" s="18">
        <v>0.88537170263788967</v>
      </c>
      <c r="M2034" s="18">
        <v>23.23</v>
      </c>
      <c r="N2034" s="18">
        <v>1390.78</v>
      </c>
      <c r="O2034" s="18">
        <v>8.34</v>
      </c>
      <c r="P2034" s="18">
        <v>0.82727272727272727</v>
      </c>
      <c r="Q2034" s="8">
        <v>18.2</v>
      </c>
      <c r="R2034" s="8">
        <v>19.95</v>
      </c>
      <c r="S2034" s="8">
        <v>22</v>
      </c>
      <c r="T2034" s="8">
        <v>23.25</v>
      </c>
      <c r="U2034" s="8">
        <v>24.7</v>
      </c>
      <c r="V2034" s="8">
        <v>25.85</v>
      </c>
      <c r="W2034" s="8">
        <v>26.8</v>
      </c>
      <c r="X2034" s="38" t="s">
        <v>222</v>
      </c>
      <c r="Y2034">
        <v>160.75000000000003</v>
      </c>
      <c r="Z2034" s="8">
        <v>160.75000000000003</v>
      </c>
      <c r="AA2034">
        <v>7307.03</v>
      </c>
      <c r="AB2034">
        <v>36318.86</v>
      </c>
      <c r="AC2034">
        <v>84430.07</v>
      </c>
      <c r="AD2034">
        <v>93257.05</v>
      </c>
      <c r="AE2034">
        <v>111415.19</v>
      </c>
      <c r="AF2034" s="38">
        <v>6524.63</v>
      </c>
      <c r="AG2034" s="38">
        <v>7307.03</v>
      </c>
    </row>
    <row r="2035" spans="2:33" x14ac:dyDescent="0.25">
      <c r="B2035" s="25">
        <v>41017</v>
      </c>
      <c r="C2035" s="3">
        <v>2031</v>
      </c>
      <c r="D2035" s="10">
        <v>20</v>
      </c>
      <c r="E2035" s="9">
        <v>20</v>
      </c>
      <c r="F2035" s="9">
        <v>0</v>
      </c>
      <c r="G2035" s="9" t="s">
        <v>342</v>
      </c>
      <c r="H2035" s="18">
        <v>0.1</v>
      </c>
      <c r="I2035">
        <v>2.222449413613603E-6</v>
      </c>
      <c r="J2035" s="18">
        <v>18.64</v>
      </c>
      <c r="K2035" s="18">
        <v>21.12</v>
      </c>
      <c r="L2035" s="18">
        <v>0.88257575757575757</v>
      </c>
      <c r="M2035" s="18">
        <v>23.46</v>
      </c>
      <c r="N2035" s="18">
        <v>1385.14</v>
      </c>
      <c r="O2035" s="18">
        <v>8.41</v>
      </c>
      <c r="P2035" s="18">
        <v>0.86892177589852015</v>
      </c>
      <c r="Q2035" s="8">
        <v>20.55</v>
      </c>
      <c r="R2035" s="8">
        <v>22.45</v>
      </c>
      <c r="S2035" s="8">
        <v>23.65</v>
      </c>
      <c r="T2035" s="8">
        <v>24.8</v>
      </c>
      <c r="U2035" s="8">
        <v>25.9</v>
      </c>
      <c r="V2035" s="8">
        <v>26.95</v>
      </c>
      <c r="W2035" s="8">
        <v>27.05</v>
      </c>
      <c r="X2035" s="38" t="s">
        <v>222</v>
      </c>
      <c r="Y2035">
        <v>171.35</v>
      </c>
      <c r="Z2035" s="8">
        <v>171.35</v>
      </c>
      <c r="AA2035">
        <v>7526.81</v>
      </c>
      <c r="AB2035">
        <v>37061.83</v>
      </c>
      <c r="AC2035">
        <v>85882.82</v>
      </c>
      <c r="AD2035">
        <v>93634.82</v>
      </c>
      <c r="AE2035">
        <v>111847.56</v>
      </c>
      <c r="AF2035" s="38">
        <v>6720.86</v>
      </c>
      <c r="AG2035" s="38">
        <v>7526.81</v>
      </c>
    </row>
    <row r="2036" spans="2:33" x14ac:dyDescent="0.25">
      <c r="B2036" s="25">
        <v>41018</v>
      </c>
      <c r="C2036" s="3">
        <v>2032</v>
      </c>
      <c r="D2036" s="10">
        <v>20</v>
      </c>
      <c r="E2036" s="9">
        <v>19</v>
      </c>
      <c r="F2036" s="9">
        <v>1</v>
      </c>
      <c r="G2036" s="9" t="s">
        <v>342</v>
      </c>
      <c r="H2036" s="18">
        <v>0.1</v>
      </c>
      <c r="I2036">
        <v>2.222449413613603E-6</v>
      </c>
      <c r="J2036" s="18">
        <v>18.36</v>
      </c>
      <c r="K2036" s="18">
        <v>21.23</v>
      </c>
      <c r="L2036" s="18">
        <v>0.86481394253414978</v>
      </c>
      <c r="M2036" s="18">
        <v>23.61</v>
      </c>
      <c r="N2036" s="18">
        <v>1376.92</v>
      </c>
      <c r="O2036" s="18">
        <v>8.6900000000000013</v>
      </c>
      <c r="P2036" s="18">
        <v>0.85894736842105257</v>
      </c>
      <c r="Q2036" s="8">
        <v>20.399999999999999</v>
      </c>
      <c r="R2036" s="8">
        <v>22.45</v>
      </c>
      <c r="S2036" s="8">
        <v>23.75</v>
      </c>
      <c r="T2036" s="8">
        <v>24.75</v>
      </c>
      <c r="U2036" s="8">
        <v>25.8</v>
      </c>
      <c r="V2036" s="8">
        <v>26.75</v>
      </c>
      <c r="W2036" s="8">
        <v>27.05</v>
      </c>
      <c r="X2036" s="38" t="s">
        <v>222</v>
      </c>
      <c r="Y2036">
        <v>170.95</v>
      </c>
      <c r="Z2036" s="8">
        <v>170.95</v>
      </c>
      <c r="AA2036">
        <v>7474.87</v>
      </c>
      <c r="AB2036">
        <v>37070.14</v>
      </c>
      <c r="AC2036">
        <v>86218.1</v>
      </c>
      <c r="AD2036">
        <v>93437.25</v>
      </c>
      <c r="AE2036">
        <v>111347.99</v>
      </c>
      <c r="AF2036" s="38">
        <v>6674.47</v>
      </c>
      <c r="AG2036" s="38">
        <v>7474.87</v>
      </c>
    </row>
    <row r="2037" spans="2:33" x14ac:dyDescent="0.25">
      <c r="B2037" s="25">
        <v>41019</v>
      </c>
      <c r="C2037" s="3">
        <v>2033</v>
      </c>
      <c r="D2037" s="10">
        <v>20</v>
      </c>
      <c r="E2037" s="9">
        <v>18</v>
      </c>
      <c r="F2037" s="9">
        <v>2</v>
      </c>
      <c r="G2037" s="9" t="s">
        <v>342</v>
      </c>
      <c r="H2037" s="18">
        <v>0.1</v>
      </c>
      <c r="I2037">
        <v>2.222449413613603E-6</v>
      </c>
      <c r="J2037" s="18">
        <v>17.440000000000001</v>
      </c>
      <c r="K2037" s="18">
        <v>20.48</v>
      </c>
      <c r="L2037" s="18">
        <v>0.8515625</v>
      </c>
      <c r="M2037" s="18">
        <v>23.09</v>
      </c>
      <c r="N2037" s="18">
        <v>1378.53</v>
      </c>
      <c r="O2037" s="18">
        <v>9.11</v>
      </c>
      <c r="P2037" s="18">
        <v>0.84549356223175964</v>
      </c>
      <c r="Q2037" s="8">
        <v>19.7</v>
      </c>
      <c r="R2037" s="8">
        <v>21.9</v>
      </c>
      <c r="S2037" s="8">
        <v>23.3</v>
      </c>
      <c r="T2037" s="8">
        <v>24.25</v>
      </c>
      <c r="U2037" s="8">
        <v>25.35</v>
      </c>
      <c r="V2037" s="8">
        <v>26.25</v>
      </c>
      <c r="W2037" s="8">
        <v>26.55</v>
      </c>
      <c r="X2037" s="38" t="s">
        <v>222</v>
      </c>
      <c r="Y2037">
        <v>167.3</v>
      </c>
      <c r="Z2037" s="8">
        <v>167.3</v>
      </c>
      <c r="AA2037">
        <v>7226.39</v>
      </c>
      <c r="AB2037">
        <v>36183.69</v>
      </c>
      <c r="AC2037">
        <v>84573.46</v>
      </c>
      <c r="AD2037">
        <v>91576.61</v>
      </c>
      <c r="AE2037">
        <v>109265.76</v>
      </c>
      <c r="AF2037" s="38">
        <v>6452.58</v>
      </c>
      <c r="AG2037" s="38">
        <v>7226.39</v>
      </c>
    </row>
    <row r="2038" spans="2:33" x14ac:dyDescent="0.25">
      <c r="B2038" s="25">
        <v>41022</v>
      </c>
      <c r="C2038" s="3">
        <v>2034</v>
      </c>
      <c r="D2038" s="10">
        <v>20</v>
      </c>
      <c r="E2038" s="9">
        <v>17</v>
      </c>
      <c r="F2038" s="9">
        <v>3</v>
      </c>
      <c r="G2038" s="9" t="s">
        <v>342</v>
      </c>
      <c r="H2038" s="18">
        <v>0.1</v>
      </c>
      <c r="I2038">
        <v>6.667363058321385E-6</v>
      </c>
      <c r="J2038" s="18">
        <v>18.97</v>
      </c>
      <c r="K2038" s="18">
        <v>21.39</v>
      </c>
      <c r="L2038" s="18">
        <v>0.88686302010285167</v>
      </c>
      <c r="M2038" s="18">
        <v>23.77</v>
      </c>
      <c r="N2038" s="18">
        <v>1366.94</v>
      </c>
      <c r="O2038" s="18">
        <v>8.18</v>
      </c>
      <c r="P2038" s="18">
        <v>0.86192468619246876</v>
      </c>
      <c r="Q2038" s="8">
        <v>20.6</v>
      </c>
      <c r="R2038" s="8">
        <v>22.55</v>
      </c>
      <c r="S2038" s="8">
        <v>23.9</v>
      </c>
      <c r="T2038" s="8">
        <v>24.85</v>
      </c>
      <c r="U2038" s="8">
        <v>25.9</v>
      </c>
      <c r="V2038" s="8">
        <v>26.85</v>
      </c>
      <c r="W2038" s="8">
        <v>27.15</v>
      </c>
      <c r="X2038" s="38" t="s">
        <v>222</v>
      </c>
      <c r="Y2038">
        <v>171.8</v>
      </c>
      <c r="Z2038" s="8">
        <v>171.8</v>
      </c>
      <c r="AA2038">
        <v>7537.61</v>
      </c>
      <c r="AB2038">
        <v>37235.4</v>
      </c>
      <c r="AC2038">
        <v>86738.64</v>
      </c>
      <c r="AD2038">
        <v>93799.59</v>
      </c>
      <c r="AE2038">
        <v>111776.04</v>
      </c>
      <c r="AF2038" s="38">
        <v>6730.43</v>
      </c>
      <c r="AG2038" s="38">
        <v>7537.61</v>
      </c>
    </row>
    <row r="2039" spans="2:33" x14ac:dyDescent="0.25">
      <c r="B2039" s="25">
        <v>41023</v>
      </c>
      <c r="C2039" s="3">
        <v>2035</v>
      </c>
      <c r="D2039" s="10">
        <v>20</v>
      </c>
      <c r="E2039" s="9">
        <v>16</v>
      </c>
      <c r="F2039" s="9">
        <v>4</v>
      </c>
      <c r="G2039" s="9" t="s">
        <v>342</v>
      </c>
      <c r="H2039" s="18">
        <v>0.1</v>
      </c>
      <c r="I2039">
        <v>2.222449413613603E-6</v>
      </c>
      <c r="J2039" s="18">
        <v>18.100000000000001</v>
      </c>
      <c r="K2039" s="18">
        <v>20.51</v>
      </c>
      <c r="L2039" s="18">
        <v>0.8824963432471965</v>
      </c>
      <c r="M2039" s="18">
        <v>23.22</v>
      </c>
      <c r="N2039" s="18">
        <v>1371.97</v>
      </c>
      <c r="O2039" s="18">
        <v>8.8999999999999986</v>
      </c>
      <c r="P2039" s="18">
        <v>0.84401709401709402</v>
      </c>
      <c r="Q2039" s="8">
        <v>19.75</v>
      </c>
      <c r="R2039" s="8">
        <v>21.8</v>
      </c>
      <c r="S2039" s="8">
        <v>23.4</v>
      </c>
      <c r="T2039" s="8">
        <v>24.5</v>
      </c>
      <c r="U2039" s="8">
        <v>25.7</v>
      </c>
      <c r="V2039" s="8">
        <v>26.65</v>
      </c>
      <c r="W2039" s="8">
        <v>27</v>
      </c>
      <c r="X2039" s="38" t="s">
        <v>222</v>
      </c>
      <c r="Y2039">
        <v>168.79999999999998</v>
      </c>
      <c r="Z2039" s="8">
        <v>168.79999999999998</v>
      </c>
      <c r="AA2039">
        <v>7239.57</v>
      </c>
      <c r="AB2039">
        <v>36093.29</v>
      </c>
      <c r="AC2039">
        <v>85046.55</v>
      </c>
      <c r="AD2039">
        <v>92602.04</v>
      </c>
      <c r="AE2039">
        <v>110759.62</v>
      </c>
      <c r="AF2039" s="38">
        <v>6464.29</v>
      </c>
      <c r="AG2039" s="38">
        <v>7239.57</v>
      </c>
    </row>
    <row r="2040" spans="2:33" x14ac:dyDescent="0.25">
      <c r="B2040" s="25">
        <v>41024</v>
      </c>
      <c r="C2040" s="3">
        <v>2036</v>
      </c>
      <c r="D2040" s="10">
        <v>20</v>
      </c>
      <c r="E2040" s="9">
        <v>15</v>
      </c>
      <c r="F2040" s="9">
        <v>5</v>
      </c>
      <c r="G2040" s="9" t="s">
        <v>342</v>
      </c>
      <c r="H2040" s="18">
        <v>0.1</v>
      </c>
      <c r="I2040">
        <v>2.222449413613603E-6</v>
      </c>
      <c r="J2040" s="18">
        <v>16.82</v>
      </c>
      <c r="K2040" s="18">
        <v>19.46</v>
      </c>
      <c r="L2040" s="18">
        <v>0.86433710174717371</v>
      </c>
      <c r="M2040" s="18">
        <v>22.15</v>
      </c>
      <c r="N2040" s="18">
        <v>1390.69</v>
      </c>
      <c r="O2040" s="18">
        <v>9.3299999999999983</v>
      </c>
      <c r="P2040" s="18">
        <v>0.83183856502242148</v>
      </c>
      <c r="Q2040" s="8">
        <v>18.55</v>
      </c>
      <c r="R2040" s="8">
        <v>20.8</v>
      </c>
      <c r="S2040" s="8">
        <v>22.3</v>
      </c>
      <c r="T2040" s="8">
        <v>23.45</v>
      </c>
      <c r="U2040" s="8">
        <v>24.7</v>
      </c>
      <c r="V2040" s="8">
        <v>25.75</v>
      </c>
      <c r="W2040" s="8">
        <v>26.15</v>
      </c>
      <c r="X2040" s="38" t="s">
        <v>222</v>
      </c>
      <c r="Y2040">
        <v>161.70000000000002</v>
      </c>
      <c r="Z2040" s="8">
        <v>161.70000000000002</v>
      </c>
      <c r="AA2040">
        <v>6828.7</v>
      </c>
      <c r="AB2040">
        <v>34426.9</v>
      </c>
      <c r="AC2040">
        <v>81140.17</v>
      </c>
      <c r="AD2040">
        <v>88728.27</v>
      </c>
      <c r="AE2040">
        <v>106613.98</v>
      </c>
      <c r="AF2040" s="38">
        <v>6097.41</v>
      </c>
      <c r="AG2040" s="38">
        <v>6828.7</v>
      </c>
    </row>
    <row r="2041" spans="2:33" x14ac:dyDescent="0.25">
      <c r="B2041" s="25">
        <v>41025</v>
      </c>
      <c r="C2041" s="3">
        <v>2037</v>
      </c>
      <c r="D2041" s="10">
        <v>20</v>
      </c>
      <c r="E2041" s="9">
        <v>14</v>
      </c>
      <c r="F2041" s="9">
        <v>6</v>
      </c>
      <c r="G2041" s="9" t="s">
        <v>342</v>
      </c>
      <c r="H2041" s="18">
        <v>0.1</v>
      </c>
      <c r="I2041">
        <v>2.222449413613603E-6</v>
      </c>
      <c r="J2041" s="18">
        <v>16.239999999999998</v>
      </c>
      <c r="K2041" s="18">
        <v>18.55</v>
      </c>
      <c r="L2041" s="18">
        <v>0.87547169811320746</v>
      </c>
      <c r="M2041" s="18">
        <v>21.55</v>
      </c>
      <c r="N2041" s="18">
        <v>1399.98</v>
      </c>
      <c r="O2041" s="18">
        <v>9.7100000000000009</v>
      </c>
      <c r="P2041" s="18">
        <v>0.82191780821917815</v>
      </c>
      <c r="Q2041" s="8">
        <v>18</v>
      </c>
      <c r="R2041" s="8">
        <v>20.3</v>
      </c>
      <c r="S2041" s="8">
        <v>21.9</v>
      </c>
      <c r="T2041" s="8">
        <v>23.1</v>
      </c>
      <c r="U2041" s="8">
        <v>24.45</v>
      </c>
      <c r="V2041" s="8">
        <v>25.55</v>
      </c>
      <c r="W2041" s="8">
        <v>25.95</v>
      </c>
      <c r="X2041" s="38" t="s">
        <v>222</v>
      </c>
      <c r="Y2041">
        <v>159.25</v>
      </c>
      <c r="Z2041" s="8">
        <v>159.25</v>
      </c>
      <c r="AA2041">
        <v>6638.68</v>
      </c>
      <c r="AB2041">
        <v>33665.53</v>
      </c>
      <c r="AC2041">
        <v>79760.84</v>
      </c>
      <c r="AD2041">
        <v>87536.73</v>
      </c>
      <c r="AE2041">
        <v>105536.8</v>
      </c>
      <c r="AF2041" s="38">
        <v>5927.73</v>
      </c>
      <c r="AG2041" s="38">
        <v>6638.68</v>
      </c>
    </row>
    <row r="2042" spans="2:33" x14ac:dyDescent="0.25">
      <c r="B2042" s="25">
        <v>41026</v>
      </c>
      <c r="C2042" s="3">
        <v>2038</v>
      </c>
      <c r="D2042" s="10">
        <v>20</v>
      </c>
      <c r="E2042" s="9">
        <v>13</v>
      </c>
      <c r="F2042" s="9">
        <v>7</v>
      </c>
      <c r="G2042" s="9" t="s">
        <v>342</v>
      </c>
      <c r="H2042" s="18">
        <v>0.1</v>
      </c>
      <c r="I2042">
        <v>2.222449413613603E-6</v>
      </c>
      <c r="J2042" s="18">
        <v>16.32</v>
      </c>
      <c r="K2042" s="18">
        <v>18.739999999999998</v>
      </c>
      <c r="L2042" s="18">
        <v>0.87086446104589121</v>
      </c>
      <c r="M2042" s="18">
        <v>21.58</v>
      </c>
      <c r="N2042" s="18">
        <v>1403.36</v>
      </c>
      <c r="O2042" s="18">
        <v>9.5799999999999983</v>
      </c>
      <c r="P2042" s="18">
        <v>0.83371824480369527</v>
      </c>
      <c r="Q2042" s="8">
        <v>18.05</v>
      </c>
      <c r="R2042" s="8">
        <v>20.149999999999999</v>
      </c>
      <c r="S2042" s="8">
        <v>21.65</v>
      </c>
      <c r="T2042" s="8">
        <v>22.9</v>
      </c>
      <c r="U2042" s="8">
        <v>24.2</v>
      </c>
      <c r="V2042" s="8">
        <v>25.35</v>
      </c>
      <c r="W2042" s="8">
        <v>25.9</v>
      </c>
      <c r="X2042" s="38" t="s">
        <v>222</v>
      </c>
      <c r="Y2042">
        <v>158.20000000000002</v>
      </c>
      <c r="Z2042" s="8">
        <v>158.20000000000002</v>
      </c>
      <c r="AA2042">
        <v>6631.63</v>
      </c>
      <c r="AB2042">
        <v>33367.040000000001</v>
      </c>
      <c r="AC2042">
        <v>78930.179999999993</v>
      </c>
      <c r="AD2042">
        <v>86729.24</v>
      </c>
      <c r="AE2042">
        <v>104686.02</v>
      </c>
      <c r="AF2042" s="38">
        <v>5921.43</v>
      </c>
      <c r="AG2042" s="38">
        <v>6631.63</v>
      </c>
    </row>
    <row r="2043" spans="2:33" x14ac:dyDescent="0.25">
      <c r="B2043" s="25">
        <v>41029</v>
      </c>
      <c r="C2043" s="3">
        <v>2039</v>
      </c>
      <c r="D2043" s="10">
        <v>20</v>
      </c>
      <c r="E2043" s="9">
        <v>12</v>
      </c>
      <c r="F2043" s="9">
        <v>8</v>
      </c>
      <c r="G2043" s="9" t="s">
        <v>342</v>
      </c>
      <c r="H2043" s="18">
        <v>0.1</v>
      </c>
      <c r="I2043">
        <v>6.667363058321385E-6</v>
      </c>
      <c r="J2043" s="18">
        <v>17.149999999999999</v>
      </c>
      <c r="K2043" s="18">
        <v>19.32</v>
      </c>
      <c r="L2043" s="18">
        <v>0.8876811594202898</v>
      </c>
      <c r="M2043" s="18">
        <v>21.7</v>
      </c>
      <c r="N2043" s="18">
        <v>1397.91</v>
      </c>
      <c r="O2043" s="18">
        <v>8.8500000000000014</v>
      </c>
      <c r="P2043" s="18">
        <v>0.84246575342465757</v>
      </c>
      <c r="Q2043" s="8">
        <v>18.45</v>
      </c>
      <c r="R2043" s="8">
        <v>20.5</v>
      </c>
      <c r="S2043" s="8">
        <v>21.9</v>
      </c>
      <c r="T2043" s="8">
        <v>23</v>
      </c>
      <c r="U2043" s="8">
        <v>24.35</v>
      </c>
      <c r="V2043" s="8">
        <v>25.4</v>
      </c>
      <c r="W2043" s="8">
        <v>26</v>
      </c>
      <c r="X2043" s="38" t="s">
        <v>222</v>
      </c>
      <c r="Y2043">
        <v>159.6</v>
      </c>
      <c r="Z2043" s="8">
        <v>159.6</v>
      </c>
      <c r="AA2043">
        <v>6765.08</v>
      </c>
      <c r="AB2043">
        <v>33865.760000000002</v>
      </c>
      <c r="AC2043">
        <v>79607.759999999995</v>
      </c>
      <c r="AD2043">
        <v>87174.2</v>
      </c>
      <c r="AE2043">
        <v>105113.14</v>
      </c>
      <c r="AF2043" s="38">
        <v>6040.55</v>
      </c>
      <c r="AG2043" s="38">
        <v>6765.08</v>
      </c>
    </row>
    <row r="2044" spans="2:33" x14ac:dyDescent="0.25">
      <c r="B2044" s="25">
        <v>41030</v>
      </c>
      <c r="C2044" s="3">
        <v>2040</v>
      </c>
      <c r="D2044" s="10">
        <v>20</v>
      </c>
      <c r="E2044" s="9">
        <v>11</v>
      </c>
      <c r="F2044" s="9">
        <v>9</v>
      </c>
      <c r="G2044" s="9" t="s">
        <v>342</v>
      </c>
      <c r="H2044" s="18">
        <v>0.1</v>
      </c>
      <c r="I2044">
        <v>2.639209272237153E-6</v>
      </c>
      <c r="J2044" s="18">
        <v>16.600000000000001</v>
      </c>
      <c r="K2044" s="18">
        <v>19.13</v>
      </c>
      <c r="L2044" s="18">
        <v>0.86774699424986945</v>
      </c>
      <c r="M2044" s="18">
        <v>21.68</v>
      </c>
      <c r="N2044" s="18">
        <v>1405.82</v>
      </c>
      <c r="O2044" s="18">
        <v>9.25</v>
      </c>
      <c r="P2044" s="18">
        <v>0.8314087759815243</v>
      </c>
      <c r="Q2044" s="8">
        <v>18</v>
      </c>
      <c r="R2044" s="8">
        <v>20.05</v>
      </c>
      <c r="S2044" s="8">
        <v>21.65</v>
      </c>
      <c r="T2044" s="8">
        <v>22.8</v>
      </c>
      <c r="U2044" s="8">
        <v>24.15</v>
      </c>
      <c r="V2044" s="8">
        <v>25.2</v>
      </c>
      <c r="W2044" s="8">
        <v>25.85</v>
      </c>
      <c r="X2044" s="38" t="s">
        <v>222</v>
      </c>
      <c r="Y2044">
        <v>157.69999999999999</v>
      </c>
      <c r="Z2044" s="8">
        <v>157.69999999999999</v>
      </c>
      <c r="AA2044">
        <v>6607.95</v>
      </c>
      <c r="AB2044">
        <v>33288.870000000003</v>
      </c>
      <c r="AC2044">
        <v>78799.27</v>
      </c>
      <c r="AD2044">
        <v>86435.9</v>
      </c>
      <c r="AE2044">
        <v>104294.22</v>
      </c>
      <c r="AF2044" s="38">
        <v>5900.24</v>
      </c>
      <c r="AG2044" s="38">
        <v>6607.95</v>
      </c>
    </row>
    <row r="2045" spans="2:33" x14ac:dyDescent="0.25">
      <c r="B2045" s="25">
        <v>41031</v>
      </c>
      <c r="C2045" s="3">
        <v>2041</v>
      </c>
      <c r="D2045" s="10">
        <v>20</v>
      </c>
      <c r="E2045" s="9">
        <v>10</v>
      </c>
      <c r="F2045" s="9">
        <v>10</v>
      </c>
      <c r="G2045" s="9" t="s">
        <v>342</v>
      </c>
      <c r="H2045" s="18">
        <v>0.1</v>
      </c>
      <c r="I2045">
        <v>2.639209272237153E-6</v>
      </c>
      <c r="J2045" s="18">
        <v>16.88</v>
      </c>
      <c r="K2045" s="18">
        <v>19.010000000000002</v>
      </c>
      <c r="L2045" s="18">
        <v>0.88795370857443434</v>
      </c>
      <c r="M2045" s="18">
        <v>21.61</v>
      </c>
      <c r="N2045" s="18">
        <v>1402.31</v>
      </c>
      <c r="O2045" s="18">
        <v>8.7200000000000024</v>
      </c>
      <c r="P2045" s="18">
        <v>0.83564814814814814</v>
      </c>
      <c r="Q2045" s="8">
        <v>18.05</v>
      </c>
      <c r="R2045" s="8">
        <v>19.95</v>
      </c>
      <c r="S2045" s="8">
        <v>21.6</v>
      </c>
      <c r="T2045" s="8">
        <v>22.6</v>
      </c>
      <c r="U2045" s="8">
        <v>23.85</v>
      </c>
      <c r="V2045" s="8">
        <v>24.9</v>
      </c>
      <c r="W2045" s="8">
        <v>25.6</v>
      </c>
      <c r="X2045" s="38" t="s">
        <v>222</v>
      </c>
      <c r="Y2045">
        <v>156.55000000000001</v>
      </c>
      <c r="Z2045" s="8">
        <v>156.55000000000001</v>
      </c>
      <c r="AA2045">
        <v>6599.28</v>
      </c>
      <c r="AB2045">
        <v>33169.21</v>
      </c>
      <c r="AC2045">
        <v>78356.289999999994</v>
      </c>
      <c r="AD2045">
        <v>85515.62</v>
      </c>
      <c r="AE2045">
        <v>103126.63</v>
      </c>
      <c r="AF2045" s="38">
        <v>5892.49</v>
      </c>
      <c r="AG2045" s="38">
        <v>6599.28</v>
      </c>
    </row>
    <row r="2046" spans="2:33" x14ac:dyDescent="0.25">
      <c r="B2046" s="25">
        <v>41032</v>
      </c>
      <c r="C2046" s="3">
        <v>2042</v>
      </c>
      <c r="D2046" s="10">
        <v>20</v>
      </c>
      <c r="E2046" s="9">
        <v>9</v>
      </c>
      <c r="F2046" s="9">
        <v>11</v>
      </c>
      <c r="G2046" s="9" t="s">
        <v>342</v>
      </c>
      <c r="H2046" s="18">
        <v>0.1</v>
      </c>
      <c r="I2046">
        <v>2.639209272237153E-6</v>
      </c>
      <c r="J2046" s="18">
        <v>17.559999999999999</v>
      </c>
      <c r="K2046" s="18">
        <v>19.5</v>
      </c>
      <c r="L2046" s="18">
        <v>0.90051282051282044</v>
      </c>
      <c r="M2046" s="18">
        <v>22</v>
      </c>
      <c r="N2046" s="18">
        <v>1391.57</v>
      </c>
      <c r="O2046" s="18">
        <v>8.1900000000000013</v>
      </c>
      <c r="P2046" s="18">
        <v>0.85454545454545461</v>
      </c>
      <c r="Q2046" s="8">
        <v>18.8</v>
      </c>
      <c r="R2046" s="8">
        <v>20.55</v>
      </c>
      <c r="S2046" s="8">
        <v>22</v>
      </c>
      <c r="T2046" s="8">
        <v>22.9</v>
      </c>
      <c r="U2046" s="8">
        <v>24.1</v>
      </c>
      <c r="V2046" s="8">
        <v>25.1</v>
      </c>
      <c r="W2046" s="8">
        <v>25.75</v>
      </c>
      <c r="X2046" s="38" t="s">
        <v>222</v>
      </c>
      <c r="Y2046">
        <v>159.19999999999999</v>
      </c>
      <c r="Z2046" s="8">
        <v>159.19999999999999</v>
      </c>
      <c r="AA2046">
        <v>6829.99</v>
      </c>
      <c r="AB2046">
        <v>33948.53</v>
      </c>
      <c r="AC2046">
        <v>79576.94</v>
      </c>
      <c r="AD2046">
        <v>86516.51</v>
      </c>
      <c r="AE2046">
        <v>104069.88</v>
      </c>
      <c r="AF2046" s="38">
        <v>6098.47</v>
      </c>
      <c r="AG2046" s="38">
        <v>6829.99</v>
      </c>
    </row>
    <row r="2047" spans="2:33" x14ac:dyDescent="0.25">
      <c r="B2047" s="25">
        <v>41033</v>
      </c>
      <c r="C2047" s="3">
        <v>2043</v>
      </c>
      <c r="D2047" s="10">
        <v>20</v>
      </c>
      <c r="E2047" s="9">
        <v>8</v>
      </c>
      <c r="F2047" s="9">
        <v>-8</v>
      </c>
      <c r="G2047" s="9" t="s">
        <v>342</v>
      </c>
      <c r="H2047" s="18">
        <v>0.1</v>
      </c>
      <c r="I2047">
        <v>2.639209272237153E-6</v>
      </c>
      <c r="J2047" s="18">
        <v>19.16</v>
      </c>
      <c r="K2047" s="18">
        <v>20.72</v>
      </c>
      <c r="L2047" s="18">
        <v>0.92471042471042475</v>
      </c>
      <c r="M2047" s="18">
        <v>22.94</v>
      </c>
      <c r="N2047" s="18">
        <v>1369.1</v>
      </c>
      <c r="O2047" s="18">
        <v>6.8900000000000006</v>
      </c>
      <c r="P2047" s="18">
        <v>0.88105726872246704</v>
      </c>
      <c r="Q2047" s="8">
        <v>20</v>
      </c>
      <c r="R2047" s="8">
        <v>21.45</v>
      </c>
      <c r="S2047" s="8">
        <v>22.7</v>
      </c>
      <c r="T2047" s="8">
        <v>23.5</v>
      </c>
      <c r="U2047" s="8">
        <v>24.6</v>
      </c>
      <c r="V2047" s="8">
        <v>25.45</v>
      </c>
      <c r="W2047" s="8">
        <v>26.05</v>
      </c>
      <c r="X2047" s="38" t="s">
        <v>222</v>
      </c>
      <c r="Y2047">
        <v>163.75</v>
      </c>
      <c r="Z2047" s="8">
        <v>163.75</v>
      </c>
      <c r="AA2047">
        <v>7180.97</v>
      </c>
      <c r="AB2047">
        <v>35184.839999999997</v>
      </c>
      <c r="AC2047">
        <v>81836.649999999994</v>
      </c>
      <c r="AD2047">
        <v>88494.68</v>
      </c>
      <c r="AE2047">
        <v>105860.82</v>
      </c>
      <c r="AF2047" s="38">
        <v>6411.84</v>
      </c>
      <c r="AG2047" s="38">
        <v>7180.97</v>
      </c>
    </row>
    <row r="2048" spans="2:33" x14ac:dyDescent="0.25">
      <c r="B2048" s="25">
        <v>41036</v>
      </c>
      <c r="C2048" s="3">
        <v>2044</v>
      </c>
      <c r="D2048" s="10">
        <v>20</v>
      </c>
      <c r="E2048" s="9">
        <v>7</v>
      </c>
      <c r="F2048" s="9">
        <v>-7</v>
      </c>
      <c r="G2048" s="9" t="s">
        <v>342</v>
      </c>
      <c r="H2048" s="18">
        <v>0.1</v>
      </c>
      <c r="I2048">
        <v>7.9176487131071838E-6</v>
      </c>
      <c r="J2048" s="18">
        <v>18.940000000000001</v>
      </c>
      <c r="K2048" s="18">
        <v>20.45</v>
      </c>
      <c r="L2048" s="18">
        <v>0.92616136919315417</v>
      </c>
      <c r="M2048" s="18">
        <v>22.85</v>
      </c>
      <c r="N2048" s="18">
        <v>1369.58</v>
      </c>
      <c r="O2048" s="18">
        <v>6.8099999999999987</v>
      </c>
      <c r="P2048" s="18">
        <v>0.86771300448430499</v>
      </c>
      <c r="Q2048" s="8">
        <v>19.350000000000001</v>
      </c>
      <c r="R2048" s="8">
        <v>20.85</v>
      </c>
      <c r="S2048" s="8">
        <v>22.3</v>
      </c>
      <c r="T2048" s="8">
        <v>23.1</v>
      </c>
      <c r="U2048" s="8">
        <v>24.2</v>
      </c>
      <c r="V2048" s="8">
        <v>25.1</v>
      </c>
      <c r="W2048" s="8">
        <v>25.75</v>
      </c>
      <c r="X2048" s="38" t="s">
        <v>222</v>
      </c>
      <c r="Y2048">
        <v>160.65</v>
      </c>
      <c r="Z2048" s="8">
        <v>160.65</v>
      </c>
      <c r="AA2048">
        <v>6969.29</v>
      </c>
      <c r="AB2048">
        <v>34442.31</v>
      </c>
      <c r="AC2048">
        <v>80427.539999999994</v>
      </c>
      <c r="AD2048">
        <v>87033.56</v>
      </c>
      <c r="AE2048">
        <v>104334.43</v>
      </c>
      <c r="AF2048" s="38">
        <v>6222.78</v>
      </c>
      <c r="AG2048" s="38">
        <v>6969.29</v>
      </c>
    </row>
    <row r="2049" spans="2:33" x14ac:dyDescent="0.25">
      <c r="B2049" s="25">
        <v>41037</v>
      </c>
      <c r="C2049" s="3">
        <v>2045</v>
      </c>
      <c r="D2049" s="10">
        <v>20</v>
      </c>
      <c r="E2049" s="9">
        <v>6</v>
      </c>
      <c r="F2049" s="9">
        <v>-6</v>
      </c>
      <c r="G2049" s="9" t="s">
        <v>342</v>
      </c>
      <c r="H2049" s="18">
        <v>0.1</v>
      </c>
      <c r="I2049">
        <v>2.5002875438939753E-6</v>
      </c>
      <c r="J2049" s="18">
        <v>19.05</v>
      </c>
      <c r="K2049" s="18">
        <v>20.81</v>
      </c>
      <c r="L2049" s="18">
        <v>0.91542527630946668</v>
      </c>
      <c r="M2049" s="18">
        <v>23.14</v>
      </c>
      <c r="N2049" s="18">
        <v>1363.72</v>
      </c>
      <c r="O2049" s="18">
        <v>6.9499999999999993</v>
      </c>
      <c r="P2049" s="18">
        <v>0.86888888888888893</v>
      </c>
      <c r="Q2049" s="8">
        <v>19.55</v>
      </c>
      <c r="R2049" s="8">
        <v>21</v>
      </c>
      <c r="S2049" s="8">
        <v>22.5</v>
      </c>
      <c r="T2049" s="8">
        <v>23.35</v>
      </c>
      <c r="U2049" s="8">
        <v>24.5</v>
      </c>
      <c r="V2049" s="8">
        <v>25.4</v>
      </c>
      <c r="W2049" s="8">
        <v>26</v>
      </c>
      <c r="X2049" s="38" t="s">
        <v>222</v>
      </c>
      <c r="Y2049">
        <v>162.30000000000001</v>
      </c>
      <c r="Z2049" s="8">
        <v>162.30000000000001</v>
      </c>
      <c r="AA2049">
        <v>7025.68</v>
      </c>
      <c r="AB2049">
        <v>34733.81</v>
      </c>
      <c r="AC2049">
        <v>81254.53</v>
      </c>
      <c r="AD2049">
        <v>88072.93</v>
      </c>
      <c r="AE2049">
        <v>105529.01</v>
      </c>
      <c r="AF2049" s="38">
        <v>6273.11</v>
      </c>
      <c r="AG2049" s="38">
        <v>7025.68</v>
      </c>
    </row>
    <row r="2050" spans="2:33" x14ac:dyDescent="0.25">
      <c r="B2050" s="25">
        <v>41038</v>
      </c>
      <c r="C2050" s="3">
        <v>2046</v>
      </c>
      <c r="D2050" s="10">
        <v>20</v>
      </c>
      <c r="E2050" s="9">
        <v>5</v>
      </c>
      <c r="F2050" s="9">
        <v>-5</v>
      </c>
      <c r="G2050" s="9" t="s">
        <v>342</v>
      </c>
      <c r="H2050" s="18">
        <v>0.1</v>
      </c>
      <c r="I2050">
        <v>2.5002875438939753E-6</v>
      </c>
      <c r="J2050" s="18">
        <v>20.079999999999998</v>
      </c>
      <c r="K2050" s="18">
        <v>21.53</v>
      </c>
      <c r="L2050" s="18">
        <v>0.93265211333023679</v>
      </c>
      <c r="M2050" s="18">
        <v>23.79</v>
      </c>
      <c r="N2050" s="18">
        <v>1354.58</v>
      </c>
      <c r="O2050" s="18">
        <v>6.370000000000001</v>
      </c>
      <c r="P2050" s="18">
        <v>0.88362068965517249</v>
      </c>
      <c r="Q2050" s="8">
        <v>20.5</v>
      </c>
      <c r="R2050" s="8">
        <v>21.85</v>
      </c>
      <c r="S2050" s="8">
        <v>23.2</v>
      </c>
      <c r="T2050" s="8">
        <v>23.9</v>
      </c>
      <c r="U2050" s="8">
        <v>25</v>
      </c>
      <c r="V2050" s="8">
        <v>25.8</v>
      </c>
      <c r="W2050" s="8">
        <v>26.45</v>
      </c>
      <c r="X2050" s="38" t="s">
        <v>222</v>
      </c>
      <c r="Y2050">
        <v>166.7</v>
      </c>
      <c r="Z2050" s="8">
        <v>166.7</v>
      </c>
      <c r="AA2050">
        <v>7323.58</v>
      </c>
      <c r="AB2050">
        <v>35891.69</v>
      </c>
      <c r="AC2050">
        <v>83317.919999999998</v>
      </c>
      <c r="AD2050">
        <v>89937.37</v>
      </c>
      <c r="AE2050">
        <v>107457.87</v>
      </c>
      <c r="AF2050" s="38">
        <v>6539.08</v>
      </c>
      <c r="AG2050" s="38">
        <v>7323.58</v>
      </c>
    </row>
    <row r="2051" spans="2:33" x14ac:dyDescent="0.25">
      <c r="B2051" s="25">
        <v>41039</v>
      </c>
      <c r="C2051" s="3">
        <v>2047</v>
      </c>
      <c r="D2051" s="10">
        <v>20</v>
      </c>
      <c r="E2051" s="9">
        <v>4</v>
      </c>
      <c r="F2051" s="9">
        <v>-4</v>
      </c>
      <c r="G2051" s="9" t="s">
        <v>342</v>
      </c>
      <c r="H2051" s="18">
        <v>0.1</v>
      </c>
      <c r="I2051">
        <v>2.5002875438939753E-6</v>
      </c>
      <c r="J2051" s="18">
        <v>18.829999999999998</v>
      </c>
      <c r="K2051" s="18">
        <v>20.87</v>
      </c>
      <c r="L2051" s="18">
        <v>0.9022520364159079</v>
      </c>
      <c r="M2051" s="18">
        <v>23.23</v>
      </c>
      <c r="N2051" s="18">
        <v>1357.99</v>
      </c>
      <c r="O2051" s="18">
        <v>7.1700000000000017</v>
      </c>
      <c r="P2051" s="18">
        <v>0.86191536748329634</v>
      </c>
      <c r="Q2051" s="8">
        <v>19.350000000000001</v>
      </c>
      <c r="R2051" s="8">
        <v>20.85</v>
      </c>
      <c r="S2051" s="8">
        <v>22.45</v>
      </c>
      <c r="T2051" s="8">
        <v>23.25</v>
      </c>
      <c r="U2051" s="8">
        <v>24.5</v>
      </c>
      <c r="V2051" s="8">
        <v>25.35</v>
      </c>
      <c r="W2051" s="8">
        <v>26</v>
      </c>
      <c r="X2051" s="38" t="s">
        <v>222</v>
      </c>
      <c r="Y2051">
        <v>161.75</v>
      </c>
      <c r="Z2051" s="8">
        <v>161.75</v>
      </c>
      <c r="AA2051">
        <v>6974.05</v>
      </c>
      <c r="AB2051">
        <v>34639.56</v>
      </c>
      <c r="AC2051">
        <v>80968.679999999993</v>
      </c>
      <c r="AD2051">
        <v>88013.99</v>
      </c>
      <c r="AE2051">
        <v>105441.73</v>
      </c>
      <c r="AF2051" s="38">
        <v>6226.97</v>
      </c>
      <c r="AG2051" s="38">
        <v>6974.05</v>
      </c>
    </row>
    <row r="2052" spans="2:33" x14ac:dyDescent="0.25">
      <c r="B2052" s="25">
        <v>41040</v>
      </c>
      <c r="C2052" s="3">
        <v>2048</v>
      </c>
      <c r="D2052" s="10">
        <v>20</v>
      </c>
      <c r="E2052" s="9">
        <v>3</v>
      </c>
      <c r="F2052" s="9">
        <v>-3</v>
      </c>
      <c r="G2052" s="9" t="s">
        <v>342</v>
      </c>
      <c r="H2052" s="18">
        <v>0.1</v>
      </c>
      <c r="I2052">
        <v>2.5002875438939753E-6</v>
      </c>
      <c r="J2052" s="18">
        <v>19.89</v>
      </c>
      <c r="K2052" s="18">
        <v>21.55</v>
      </c>
      <c r="L2052" s="18">
        <v>0.9229698375870069</v>
      </c>
      <c r="M2052" s="18">
        <v>23.75</v>
      </c>
      <c r="N2052" s="18">
        <v>1353.39</v>
      </c>
      <c r="O2052" s="18">
        <v>6.7100000000000009</v>
      </c>
      <c r="P2052" s="18">
        <v>0.87391304347826093</v>
      </c>
      <c r="Q2052" s="8">
        <v>20.100000000000001</v>
      </c>
      <c r="R2052" s="8">
        <v>21.6</v>
      </c>
      <c r="S2052" s="8">
        <v>23</v>
      </c>
      <c r="T2052" s="8">
        <v>23.75</v>
      </c>
      <c r="U2052" s="8">
        <v>25</v>
      </c>
      <c r="V2052" s="8">
        <v>25.85</v>
      </c>
      <c r="W2052" s="8">
        <v>26.6</v>
      </c>
      <c r="X2052" s="38" t="s">
        <v>222</v>
      </c>
      <c r="Y2052">
        <v>165.9</v>
      </c>
      <c r="Z2052" s="8">
        <v>165.9</v>
      </c>
      <c r="AA2052">
        <v>7227.67</v>
      </c>
      <c r="AB2052">
        <v>35544.239999999998</v>
      </c>
      <c r="AC2052">
        <v>82745.429999999993</v>
      </c>
      <c r="AD2052">
        <v>89824.27</v>
      </c>
      <c r="AE2052">
        <v>107657.41</v>
      </c>
      <c r="AF2052" s="38">
        <v>6453.41</v>
      </c>
      <c r="AG2052" s="38">
        <v>7227.67</v>
      </c>
    </row>
    <row r="2053" spans="2:33" x14ac:dyDescent="0.25">
      <c r="B2053" s="25">
        <v>41043</v>
      </c>
      <c r="C2053" s="3">
        <v>2049</v>
      </c>
      <c r="D2053" s="10">
        <v>20</v>
      </c>
      <c r="E2053" s="9">
        <v>2</v>
      </c>
      <c r="F2053" s="9">
        <v>-2</v>
      </c>
      <c r="G2053" s="9" t="s">
        <v>342</v>
      </c>
      <c r="H2053" s="18">
        <v>0.1</v>
      </c>
      <c r="I2053">
        <v>7.5008813857913026E-6</v>
      </c>
      <c r="J2053" s="18">
        <v>21.87</v>
      </c>
      <c r="K2053" s="18">
        <v>22.97</v>
      </c>
      <c r="L2053" s="18">
        <v>0.95211144971702233</v>
      </c>
      <c r="M2053" s="18">
        <v>24.95</v>
      </c>
      <c r="N2053" s="18">
        <v>1338.35</v>
      </c>
      <c r="O2053" s="18">
        <v>5.7799999999999976</v>
      </c>
      <c r="P2053" s="18">
        <v>0.91078838174273846</v>
      </c>
      <c r="Q2053" s="8">
        <v>21.95</v>
      </c>
      <c r="R2053" s="8">
        <v>23</v>
      </c>
      <c r="S2053" s="8">
        <v>24.1</v>
      </c>
      <c r="T2053" s="8">
        <v>24.85</v>
      </c>
      <c r="U2053" s="8">
        <v>25.95</v>
      </c>
      <c r="V2053" s="8">
        <v>26.9</v>
      </c>
      <c r="W2053" s="8">
        <v>27.65</v>
      </c>
      <c r="X2053" s="38" t="s">
        <v>222</v>
      </c>
      <c r="Y2053">
        <v>174.4</v>
      </c>
      <c r="Z2053" s="8">
        <v>174.4</v>
      </c>
      <c r="AA2053">
        <v>7714.62</v>
      </c>
      <c r="AB2053">
        <v>37301.51</v>
      </c>
      <c r="AC2053">
        <v>86590.61</v>
      </c>
      <c r="AD2053">
        <v>93309.58</v>
      </c>
      <c r="AE2053">
        <v>111920.43</v>
      </c>
      <c r="AF2053" s="38">
        <v>6888.15</v>
      </c>
      <c r="AG2053" s="38">
        <v>7714.62</v>
      </c>
    </row>
    <row r="2054" spans="2:33" x14ac:dyDescent="0.25">
      <c r="B2054" s="25">
        <v>41044</v>
      </c>
      <c r="C2054" s="3">
        <v>2050</v>
      </c>
      <c r="D2054" s="10">
        <v>20</v>
      </c>
      <c r="E2054" s="9">
        <v>1</v>
      </c>
      <c r="F2054" s="9">
        <v>-1</v>
      </c>
      <c r="G2054" s="9" t="s">
        <v>342</v>
      </c>
      <c r="H2054" s="18">
        <v>0.1</v>
      </c>
      <c r="I2054">
        <v>2.639209272237153E-6</v>
      </c>
      <c r="J2054" s="18">
        <v>21.97</v>
      </c>
      <c r="K2054" s="18">
        <v>23.92</v>
      </c>
      <c r="L2054" s="18">
        <v>0.91847826086956508</v>
      </c>
      <c r="M2054" s="18">
        <v>25.74</v>
      </c>
      <c r="N2054" s="18">
        <v>1330.66</v>
      </c>
      <c r="O2054" s="18">
        <v>6.2800000000000011</v>
      </c>
      <c r="P2054" s="18">
        <v>0.88282828282828285</v>
      </c>
      <c r="Q2054" s="8">
        <v>21.85</v>
      </c>
      <c r="R2054" s="8">
        <v>23.9</v>
      </c>
      <c r="S2054" s="8">
        <v>24.75</v>
      </c>
      <c r="T2054" s="8">
        <v>25.55</v>
      </c>
      <c r="U2054" s="8">
        <v>26.7</v>
      </c>
      <c r="V2054" s="8">
        <v>27.55</v>
      </c>
      <c r="W2054" s="8">
        <v>28.25</v>
      </c>
      <c r="X2054" s="38" t="s">
        <v>222</v>
      </c>
      <c r="Y2054">
        <v>178.55</v>
      </c>
      <c r="Z2054" s="8">
        <v>178.55</v>
      </c>
      <c r="AA2054">
        <v>8000.4</v>
      </c>
      <c r="AB2054">
        <v>38329.360000000001</v>
      </c>
      <c r="AC2054">
        <v>89024.97</v>
      </c>
      <c r="AD2054">
        <v>96003.35</v>
      </c>
      <c r="AE2054">
        <v>114713.17</v>
      </c>
      <c r="AF2054" s="38">
        <v>7143.29</v>
      </c>
      <c r="AG2054" s="38">
        <v>8000.4</v>
      </c>
    </row>
    <row r="2055" spans="2:33" x14ac:dyDescent="0.25">
      <c r="B2055" s="25">
        <v>41045</v>
      </c>
      <c r="C2055" s="3">
        <v>2051</v>
      </c>
      <c r="D2055" s="10">
        <v>24</v>
      </c>
      <c r="E2055" s="9">
        <v>24</v>
      </c>
      <c r="F2055" s="9">
        <v>0</v>
      </c>
      <c r="G2055" s="9" t="s">
        <v>343</v>
      </c>
      <c r="H2055" s="18">
        <v>0.1</v>
      </c>
      <c r="I2055">
        <v>2.639209272237153E-6</v>
      </c>
      <c r="J2055" s="18">
        <v>22.27</v>
      </c>
      <c r="K2055" s="18">
        <v>24.92</v>
      </c>
      <c r="L2055" s="18">
        <v>0.89365971107544129</v>
      </c>
      <c r="M2055" s="18">
        <v>26.42</v>
      </c>
      <c r="N2055" s="18">
        <v>1324.8</v>
      </c>
      <c r="O2055" s="18">
        <v>6.0800000000000018</v>
      </c>
      <c r="P2055" s="18">
        <v>0.93307839388145319</v>
      </c>
      <c r="Q2055" s="8">
        <v>24.4</v>
      </c>
      <c r="R2055" s="8">
        <v>25.45</v>
      </c>
      <c r="S2055" s="8">
        <v>26.15</v>
      </c>
      <c r="T2055" s="8">
        <v>27.2</v>
      </c>
      <c r="U2055" s="8">
        <v>28.05</v>
      </c>
      <c r="V2055" s="8">
        <v>28.75</v>
      </c>
      <c r="W2055" s="8">
        <v>28.35</v>
      </c>
      <c r="X2055" s="38" t="s">
        <v>222</v>
      </c>
      <c r="Y2055">
        <v>188.35</v>
      </c>
      <c r="Z2055" s="8">
        <v>188.35</v>
      </c>
      <c r="AA2055">
        <v>8167.79</v>
      </c>
      <c r="AB2055">
        <v>39413.519999999997</v>
      </c>
      <c r="AC2055">
        <v>91115.81</v>
      </c>
      <c r="AD2055">
        <v>97801.42</v>
      </c>
      <c r="AE2055">
        <v>116799.17</v>
      </c>
      <c r="AF2055" s="38">
        <v>7292.73</v>
      </c>
      <c r="AG2055" s="38">
        <v>8167.79</v>
      </c>
    </row>
    <row r="2056" spans="2:33" x14ac:dyDescent="0.25">
      <c r="B2056" s="25">
        <v>41046</v>
      </c>
      <c r="C2056" s="3">
        <v>2052</v>
      </c>
      <c r="D2056" s="10">
        <v>24</v>
      </c>
      <c r="E2056" s="9">
        <v>23</v>
      </c>
      <c r="F2056" s="9">
        <v>1</v>
      </c>
      <c r="G2056" s="9" t="s">
        <v>343</v>
      </c>
      <c r="H2056" s="18">
        <v>0.1</v>
      </c>
      <c r="I2056">
        <v>2.639209272237153E-6</v>
      </c>
      <c r="J2056" s="18">
        <v>24.49</v>
      </c>
      <c r="K2056" s="18">
        <v>26.41</v>
      </c>
      <c r="L2056" s="18">
        <v>0.92730026505111696</v>
      </c>
      <c r="M2056" s="18">
        <v>27.73</v>
      </c>
      <c r="N2056" s="18">
        <v>1304.8599999999999</v>
      </c>
      <c r="O2056" s="18">
        <v>4.0100000000000016</v>
      </c>
      <c r="P2056" s="18">
        <v>0.96500920810313073</v>
      </c>
      <c r="Q2056" s="8">
        <v>26.2</v>
      </c>
      <c r="R2056" s="8">
        <v>26.7</v>
      </c>
      <c r="S2056" s="8">
        <v>27.15</v>
      </c>
      <c r="T2056" s="8">
        <v>27.75</v>
      </c>
      <c r="U2056" s="8">
        <v>28.35</v>
      </c>
      <c r="V2056" s="8">
        <v>28.75</v>
      </c>
      <c r="W2056" s="8">
        <v>28.5</v>
      </c>
      <c r="X2056" s="38" t="s">
        <v>222</v>
      </c>
      <c r="Y2056">
        <v>193.4</v>
      </c>
      <c r="Z2056" s="8">
        <v>193.4</v>
      </c>
      <c r="AA2056">
        <v>8761.6200000000008</v>
      </c>
      <c r="AB2056">
        <v>41331.129999999997</v>
      </c>
      <c r="AC2056">
        <v>94529.36</v>
      </c>
      <c r="AD2056">
        <v>99739.3</v>
      </c>
      <c r="AE2056">
        <v>117957.54</v>
      </c>
      <c r="AF2056" s="38">
        <v>7822.92</v>
      </c>
      <c r="AG2056" s="38">
        <v>8761.6200000000008</v>
      </c>
    </row>
    <row r="2057" spans="2:33" x14ac:dyDescent="0.25">
      <c r="B2057" s="25">
        <v>41047</v>
      </c>
      <c r="C2057" s="3">
        <v>2053</v>
      </c>
      <c r="D2057" s="10">
        <v>24</v>
      </c>
      <c r="E2057" s="9">
        <v>22</v>
      </c>
      <c r="F2057" s="9">
        <v>2</v>
      </c>
      <c r="G2057" s="9" t="s">
        <v>343</v>
      </c>
      <c r="H2057" s="18">
        <v>0.1</v>
      </c>
      <c r="I2057">
        <v>2.639209272237153E-6</v>
      </c>
      <c r="J2057" s="18">
        <v>25.1</v>
      </c>
      <c r="K2057" s="18">
        <v>27.66</v>
      </c>
      <c r="L2057" s="18">
        <v>0.90744757772957341</v>
      </c>
      <c r="M2057" s="18">
        <v>28.64</v>
      </c>
      <c r="N2057" s="18">
        <v>1295.22</v>
      </c>
      <c r="O2057" s="18">
        <v>4.2999999999999972</v>
      </c>
      <c r="P2057" s="18">
        <v>0.99295774647887325</v>
      </c>
      <c r="Q2057" s="8">
        <v>28.2</v>
      </c>
      <c r="R2057" s="8">
        <v>28.15</v>
      </c>
      <c r="S2057" s="8">
        <v>28.4</v>
      </c>
      <c r="T2057" s="8">
        <v>28.85</v>
      </c>
      <c r="U2057" s="8">
        <v>29.35</v>
      </c>
      <c r="V2057" s="8">
        <v>29.65</v>
      </c>
      <c r="W2057" s="8">
        <v>29.4</v>
      </c>
      <c r="X2057" s="38" t="s">
        <v>222</v>
      </c>
      <c r="Y2057">
        <v>202</v>
      </c>
      <c r="Z2057" s="8">
        <v>202</v>
      </c>
      <c r="AA2057">
        <v>9414.1</v>
      </c>
      <c r="AB2057">
        <v>43546.9</v>
      </c>
      <c r="AC2057">
        <v>98830.35</v>
      </c>
      <c r="AD2057">
        <v>103656.18</v>
      </c>
      <c r="AE2057">
        <v>122102.2</v>
      </c>
      <c r="AF2057" s="38">
        <v>8405.48</v>
      </c>
      <c r="AG2057" s="38">
        <v>9414.1</v>
      </c>
    </row>
    <row r="2058" spans="2:33" x14ac:dyDescent="0.25">
      <c r="B2058" s="25">
        <v>41050</v>
      </c>
      <c r="C2058" s="3">
        <v>2054</v>
      </c>
      <c r="D2058" s="10">
        <v>24</v>
      </c>
      <c r="E2058" s="9">
        <v>21</v>
      </c>
      <c r="F2058" s="9">
        <v>3</v>
      </c>
      <c r="G2058" s="9" t="s">
        <v>343</v>
      </c>
      <c r="H2058" s="18">
        <v>0.1</v>
      </c>
      <c r="I2058">
        <v>7.9176487131071838E-6</v>
      </c>
      <c r="J2058" s="18">
        <v>22.01</v>
      </c>
      <c r="K2058" s="18">
        <v>24.71</v>
      </c>
      <c r="L2058" s="18">
        <v>0.89073249696479162</v>
      </c>
      <c r="M2058" s="18">
        <v>27.49</v>
      </c>
      <c r="N2058" s="18">
        <v>1315.99</v>
      </c>
      <c r="O2058" s="18">
        <v>6.5399999999999991</v>
      </c>
      <c r="P2058" s="18">
        <v>0.91337099811676081</v>
      </c>
      <c r="Q2058" s="8">
        <v>24.25</v>
      </c>
      <c r="R2058" s="8">
        <v>25.85</v>
      </c>
      <c r="S2058" s="8">
        <v>26.55</v>
      </c>
      <c r="T2058" s="8">
        <v>27.5</v>
      </c>
      <c r="U2058" s="8">
        <v>28.35</v>
      </c>
      <c r="V2058" s="8">
        <v>28.85</v>
      </c>
      <c r="W2058" s="8">
        <v>28.55</v>
      </c>
      <c r="X2058" s="38" t="s">
        <v>222</v>
      </c>
      <c r="Y2058">
        <v>189.9</v>
      </c>
      <c r="Z2058" s="8">
        <v>189.9</v>
      </c>
      <c r="AA2058">
        <v>8164.11</v>
      </c>
      <c r="AB2058">
        <v>40080.1</v>
      </c>
      <c r="AC2058">
        <v>92623.03</v>
      </c>
      <c r="AD2058">
        <v>98973.87</v>
      </c>
      <c r="AE2058">
        <v>117815.22</v>
      </c>
      <c r="AF2058" s="38">
        <v>7289.35</v>
      </c>
      <c r="AG2058" s="38">
        <v>8164.11</v>
      </c>
    </row>
    <row r="2059" spans="2:33" x14ac:dyDescent="0.25">
      <c r="B2059" s="25">
        <v>41051</v>
      </c>
      <c r="C2059" s="3">
        <v>2055</v>
      </c>
      <c r="D2059" s="10">
        <v>24</v>
      </c>
      <c r="E2059" s="9">
        <v>20</v>
      </c>
      <c r="F2059" s="9">
        <v>4</v>
      </c>
      <c r="G2059" s="9" t="s">
        <v>343</v>
      </c>
      <c r="H2059" s="18">
        <v>0.1</v>
      </c>
      <c r="I2059">
        <v>2.3613675910194587E-6</v>
      </c>
      <c r="J2059" s="18">
        <v>22.48</v>
      </c>
      <c r="K2059" s="18">
        <v>25.23</v>
      </c>
      <c r="L2059" s="18">
        <v>0.89100277447483156</v>
      </c>
      <c r="M2059" s="18">
        <v>27.33</v>
      </c>
      <c r="N2059" s="18">
        <v>1316.63</v>
      </c>
      <c r="O2059" s="18">
        <v>6.52</v>
      </c>
      <c r="P2059" s="18">
        <v>0.92066420664206639</v>
      </c>
      <c r="Q2059" s="8">
        <v>24.95</v>
      </c>
      <c r="R2059" s="8">
        <v>26.5</v>
      </c>
      <c r="S2059" s="8">
        <v>27.1</v>
      </c>
      <c r="T2059" s="8">
        <v>27.9</v>
      </c>
      <c r="U2059" s="8">
        <v>28.7</v>
      </c>
      <c r="V2059" s="8">
        <v>29.2</v>
      </c>
      <c r="W2059" s="8">
        <v>29</v>
      </c>
      <c r="X2059" s="38" t="s">
        <v>222</v>
      </c>
      <c r="Y2059">
        <v>193.35</v>
      </c>
      <c r="Z2059" s="8">
        <v>193.35</v>
      </c>
      <c r="AA2059">
        <v>8394.4599999999991</v>
      </c>
      <c r="AB2059">
        <v>41057.760000000002</v>
      </c>
      <c r="AC2059">
        <v>94443.92</v>
      </c>
      <c r="AD2059">
        <v>100376.51</v>
      </c>
      <c r="AE2059">
        <v>119353.98</v>
      </c>
      <c r="AF2059" s="38">
        <v>7495</v>
      </c>
      <c r="AG2059" s="38">
        <v>8394.4599999999991</v>
      </c>
    </row>
    <row r="2060" spans="2:33" x14ac:dyDescent="0.25">
      <c r="B2060" s="25">
        <v>41052</v>
      </c>
      <c r="C2060" s="3">
        <v>2056</v>
      </c>
      <c r="D2060" s="10">
        <v>24</v>
      </c>
      <c r="E2060" s="9">
        <v>19</v>
      </c>
      <c r="F2060" s="9">
        <v>5</v>
      </c>
      <c r="G2060" s="9" t="s">
        <v>343</v>
      </c>
      <c r="H2060" s="18">
        <v>0.1</v>
      </c>
      <c r="I2060">
        <v>2.3613675910194587E-6</v>
      </c>
      <c r="J2060" s="18">
        <v>22.33</v>
      </c>
      <c r="K2060" s="18">
        <v>25.11</v>
      </c>
      <c r="L2060" s="18">
        <v>0.88928713659896452</v>
      </c>
      <c r="M2060" s="18">
        <v>27.47</v>
      </c>
      <c r="N2060" s="18">
        <v>1318.86</v>
      </c>
      <c r="O2060" s="18">
        <v>6.2200000000000024</v>
      </c>
      <c r="P2060" s="18">
        <v>0.92193308550185882</v>
      </c>
      <c r="Q2060" s="8">
        <v>24.8</v>
      </c>
      <c r="R2060" s="8">
        <v>26.35</v>
      </c>
      <c r="S2060" s="8">
        <v>26.9</v>
      </c>
      <c r="T2060" s="8">
        <v>27.55</v>
      </c>
      <c r="U2060" s="8">
        <v>28.2</v>
      </c>
      <c r="V2060" s="8">
        <v>28.7</v>
      </c>
      <c r="W2060" s="8">
        <v>28.55</v>
      </c>
      <c r="X2060" s="38" t="s">
        <v>222</v>
      </c>
      <c r="Y2060">
        <v>191.05</v>
      </c>
      <c r="Z2060" s="8">
        <v>191.05</v>
      </c>
      <c r="AA2060">
        <v>8344.66</v>
      </c>
      <c r="AB2060">
        <v>40810.480000000003</v>
      </c>
      <c r="AC2060">
        <v>93643.16</v>
      </c>
      <c r="AD2060">
        <v>99013.26</v>
      </c>
      <c r="AE2060">
        <v>117452.41</v>
      </c>
      <c r="AF2060" s="38">
        <v>7450.52</v>
      </c>
      <c r="AG2060" s="38">
        <v>8344.66</v>
      </c>
    </row>
    <row r="2061" spans="2:33" x14ac:dyDescent="0.25">
      <c r="B2061" s="25">
        <v>41053</v>
      </c>
      <c r="C2061" s="3">
        <v>2057</v>
      </c>
      <c r="D2061" s="10">
        <v>24</v>
      </c>
      <c r="E2061" s="9">
        <v>18</v>
      </c>
      <c r="F2061" s="9">
        <v>6</v>
      </c>
      <c r="G2061" s="9" t="s">
        <v>343</v>
      </c>
      <c r="H2061" s="18">
        <v>0.1</v>
      </c>
      <c r="I2061">
        <v>2.3613675910194587E-6</v>
      </c>
      <c r="J2061" s="18">
        <v>21.54</v>
      </c>
      <c r="K2061" s="18">
        <v>24.78</v>
      </c>
      <c r="L2061" s="18">
        <v>0.86924939467312345</v>
      </c>
      <c r="M2061" s="18">
        <v>27.71</v>
      </c>
      <c r="N2061" s="18">
        <v>1320.68</v>
      </c>
      <c r="O2061" s="18">
        <v>6.8599999999999994</v>
      </c>
      <c r="P2061" s="18">
        <v>0.91337099811676081</v>
      </c>
      <c r="Q2061" s="8">
        <v>24.25</v>
      </c>
      <c r="R2061" s="8">
        <v>26</v>
      </c>
      <c r="S2061" s="8">
        <v>26.55</v>
      </c>
      <c r="T2061" s="8">
        <v>27.4</v>
      </c>
      <c r="U2061" s="8">
        <v>28.25</v>
      </c>
      <c r="V2061" s="8">
        <v>28.7</v>
      </c>
      <c r="W2061" s="8">
        <v>28.4</v>
      </c>
      <c r="X2061" s="38" t="s">
        <v>222</v>
      </c>
      <c r="Y2061">
        <v>189.54999999999998</v>
      </c>
      <c r="Z2061" s="8">
        <v>189.54999999999998</v>
      </c>
      <c r="AA2061">
        <v>8179.03</v>
      </c>
      <c r="AB2061">
        <v>40271.32</v>
      </c>
      <c r="AC2061">
        <v>92605.3</v>
      </c>
      <c r="AD2061">
        <v>98656.21</v>
      </c>
      <c r="AE2061">
        <v>117314.02</v>
      </c>
      <c r="AF2061" s="38">
        <v>7302.62</v>
      </c>
      <c r="AG2061" s="38">
        <v>8179.03</v>
      </c>
    </row>
    <row r="2062" spans="2:33" x14ac:dyDescent="0.25">
      <c r="B2062" s="25">
        <v>41054</v>
      </c>
      <c r="C2062" s="3">
        <v>2058</v>
      </c>
      <c r="D2062" s="10">
        <v>24</v>
      </c>
      <c r="E2062" s="9">
        <v>17</v>
      </c>
      <c r="F2062" s="9">
        <v>7</v>
      </c>
      <c r="G2062" s="9" t="s">
        <v>343</v>
      </c>
      <c r="H2062" s="18">
        <v>0.1</v>
      </c>
      <c r="I2062">
        <v>2.3613675910194587E-6</v>
      </c>
      <c r="J2062" s="18">
        <v>21.76</v>
      </c>
      <c r="K2062" s="18">
        <v>24.93</v>
      </c>
      <c r="L2062" s="18">
        <v>0.87284396309667078</v>
      </c>
      <c r="M2062" s="18">
        <v>27.14</v>
      </c>
      <c r="N2062" s="18">
        <v>1317.82</v>
      </c>
      <c r="O2062" s="18">
        <v>6.2899999999999991</v>
      </c>
      <c r="P2062" s="18">
        <v>0.92467043314500941</v>
      </c>
      <c r="Q2062" s="8">
        <v>24.55</v>
      </c>
      <c r="R2062" s="8">
        <v>26.1</v>
      </c>
      <c r="S2062" s="8">
        <v>26.55</v>
      </c>
      <c r="T2062" s="8">
        <v>27.1</v>
      </c>
      <c r="U2062" s="8">
        <v>27.75</v>
      </c>
      <c r="V2062" s="8">
        <v>28.2</v>
      </c>
      <c r="W2062" s="8">
        <v>28.05</v>
      </c>
      <c r="X2062" s="38" t="s">
        <v>222</v>
      </c>
      <c r="Y2062">
        <v>188.3</v>
      </c>
      <c r="Z2062" s="8">
        <v>188.3</v>
      </c>
      <c r="AA2062">
        <v>8258.8799999999992</v>
      </c>
      <c r="AB2062">
        <v>40380.46</v>
      </c>
      <c r="AC2062">
        <v>92303.15</v>
      </c>
      <c r="AD2062">
        <v>97377.8</v>
      </c>
      <c r="AE2062">
        <v>115492.27</v>
      </c>
      <c r="AF2062" s="38">
        <v>7373.9</v>
      </c>
      <c r="AG2062" s="38">
        <v>8258.8799999999992</v>
      </c>
    </row>
    <row r="2063" spans="2:33" x14ac:dyDescent="0.25">
      <c r="B2063" s="25">
        <v>41058</v>
      </c>
      <c r="C2063" s="3">
        <v>2059</v>
      </c>
      <c r="D2063" s="10">
        <v>24</v>
      </c>
      <c r="E2063" s="9">
        <v>16</v>
      </c>
      <c r="F2063" s="9">
        <v>8</v>
      </c>
      <c r="G2063" s="9" t="s">
        <v>343</v>
      </c>
      <c r="H2063" s="18">
        <v>0.1</v>
      </c>
      <c r="I2063">
        <v>9.4455038202045927E-6</v>
      </c>
      <c r="J2063" s="18">
        <v>21.03</v>
      </c>
      <c r="K2063" s="18">
        <v>23.89</v>
      </c>
      <c r="L2063" s="18">
        <v>0.8802846379238175</v>
      </c>
      <c r="M2063" s="18">
        <v>26.13</v>
      </c>
      <c r="N2063" s="18">
        <v>1332.42</v>
      </c>
      <c r="O2063" s="18">
        <v>6.57</v>
      </c>
      <c r="P2063" s="18">
        <v>0.8984375</v>
      </c>
      <c r="Q2063" s="8">
        <v>23</v>
      </c>
      <c r="R2063" s="8">
        <v>24.8</v>
      </c>
      <c r="S2063" s="8">
        <v>25.6</v>
      </c>
      <c r="T2063" s="8">
        <v>26.4</v>
      </c>
      <c r="U2063" s="8">
        <v>27.25</v>
      </c>
      <c r="V2063" s="8">
        <v>27.75</v>
      </c>
      <c r="W2063" s="8">
        <v>27.6</v>
      </c>
      <c r="X2063" s="38" t="s">
        <v>222</v>
      </c>
      <c r="Y2063">
        <v>182.4</v>
      </c>
      <c r="Z2063" s="8">
        <v>182.4</v>
      </c>
      <c r="AA2063">
        <v>7775.73</v>
      </c>
      <c r="AB2063">
        <v>38560.519999999997</v>
      </c>
      <c r="AC2063">
        <v>89311.65</v>
      </c>
      <c r="AD2063">
        <v>95121.03</v>
      </c>
      <c r="AE2063">
        <v>113322.97</v>
      </c>
      <c r="AF2063" s="38">
        <v>6942.45</v>
      </c>
      <c r="AG2063" s="38">
        <v>7775.73</v>
      </c>
    </row>
    <row r="2064" spans="2:33" x14ac:dyDescent="0.25">
      <c r="B2064" s="25">
        <v>41059</v>
      </c>
      <c r="C2064" s="3">
        <v>2060</v>
      </c>
      <c r="D2064" s="10">
        <v>24</v>
      </c>
      <c r="E2064" s="9">
        <v>15</v>
      </c>
      <c r="F2064" s="9">
        <v>9</v>
      </c>
      <c r="G2064" s="9" t="s">
        <v>343</v>
      </c>
      <c r="H2064" s="18">
        <v>0.1</v>
      </c>
      <c r="I2064">
        <v>2.3613675910194587E-6</v>
      </c>
      <c r="J2064" s="18">
        <v>24.14</v>
      </c>
      <c r="K2064" s="18">
        <v>26.19</v>
      </c>
      <c r="L2064" s="18">
        <v>0.92172584956090109</v>
      </c>
      <c r="M2064" s="18">
        <v>27.71</v>
      </c>
      <c r="N2064" s="18">
        <v>1313.32</v>
      </c>
      <c r="O2064" s="18">
        <v>4.259999999999998</v>
      </c>
      <c r="P2064" s="18">
        <v>0.94659300184162065</v>
      </c>
      <c r="Q2064" s="8">
        <v>25.7</v>
      </c>
      <c r="R2064" s="8">
        <v>26.9</v>
      </c>
      <c r="S2064" s="8">
        <v>27.15</v>
      </c>
      <c r="T2064" s="8">
        <v>27.65</v>
      </c>
      <c r="U2064" s="8">
        <v>28.2</v>
      </c>
      <c r="V2064" s="8">
        <v>28.55</v>
      </c>
      <c r="W2064" s="8">
        <v>28.4</v>
      </c>
      <c r="X2064" s="38" t="s">
        <v>222</v>
      </c>
      <c r="Y2064">
        <v>192.55</v>
      </c>
      <c r="Z2064" s="8">
        <v>192.55</v>
      </c>
      <c r="AA2064">
        <v>8588.6299999999992</v>
      </c>
      <c r="AB2064">
        <v>41469.93</v>
      </c>
      <c r="AC2064">
        <v>94268.83</v>
      </c>
      <c r="AD2064">
        <v>99170.85</v>
      </c>
      <c r="AE2064">
        <v>117243.16</v>
      </c>
      <c r="AF2064" s="38">
        <v>7668.22</v>
      </c>
      <c r="AG2064" s="38">
        <v>8588.6299999999992</v>
      </c>
    </row>
    <row r="2065" spans="2:33" x14ac:dyDescent="0.25">
      <c r="B2065" s="25">
        <v>41060</v>
      </c>
      <c r="C2065" s="3">
        <v>2061</v>
      </c>
      <c r="D2065" s="10">
        <v>24</v>
      </c>
      <c r="E2065" s="9">
        <v>14</v>
      </c>
      <c r="F2065" s="9">
        <v>10</v>
      </c>
      <c r="G2065" s="9" t="s">
        <v>343</v>
      </c>
      <c r="H2065" s="18">
        <v>0.1</v>
      </c>
      <c r="I2065">
        <v>2.3613675910194587E-6</v>
      </c>
      <c r="J2065" s="18">
        <v>24.06</v>
      </c>
      <c r="K2065" s="18">
        <v>26.22</v>
      </c>
      <c r="L2065" s="18">
        <v>0.91762013729977121</v>
      </c>
      <c r="M2065" s="18">
        <v>27.74</v>
      </c>
      <c r="N2065" s="18">
        <v>1310.33</v>
      </c>
      <c r="O2065" s="18">
        <v>4.6400000000000006</v>
      </c>
      <c r="P2065" s="18">
        <v>0.94373865698729575</v>
      </c>
      <c r="Q2065" s="8">
        <v>26</v>
      </c>
      <c r="R2065" s="8">
        <v>27.35</v>
      </c>
      <c r="S2065" s="8">
        <v>27.55</v>
      </c>
      <c r="T2065" s="8">
        <v>28.05</v>
      </c>
      <c r="U2065" s="8">
        <v>28.65</v>
      </c>
      <c r="V2065" s="8">
        <v>28.95</v>
      </c>
      <c r="W2065" s="8">
        <v>28.7</v>
      </c>
      <c r="X2065" s="38" t="s">
        <v>222</v>
      </c>
      <c r="Y2065">
        <v>195.24999999999997</v>
      </c>
      <c r="Z2065" s="8">
        <v>195.24999999999997</v>
      </c>
      <c r="AA2065">
        <v>8707.48</v>
      </c>
      <c r="AB2065">
        <v>42129.09</v>
      </c>
      <c r="AC2065">
        <v>95647.34</v>
      </c>
      <c r="AD2065">
        <v>100668.06</v>
      </c>
      <c r="AE2065">
        <v>118915.79</v>
      </c>
      <c r="AF2065" s="38">
        <v>7774.32</v>
      </c>
      <c r="AG2065" s="38">
        <v>8707.48</v>
      </c>
    </row>
    <row r="2066" spans="2:33" x14ac:dyDescent="0.25">
      <c r="B2066" s="25">
        <v>41061</v>
      </c>
      <c r="C2066" s="3">
        <v>2062</v>
      </c>
      <c r="D2066" s="10">
        <v>24</v>
      </c>
      <c r="E2066" s="9">
        <v>13</v>
      </c>
      <c r="F2066" s="9">
        <v>11</v>
      </c>
      <c r="G2066" s="9" t="s">
        <v>343</v>
      </c>
      <c r="H2066" s="18">
        <v>0.1</v>
      </c>
      <c r="I2066">
        <v>2.3613675910194587E-6</v>
      </c>
      <c r="J2066" s="18">
        <v>26.66</v>
      </c>
      <c r="K2066" s="18">
        <v>28.47</v>
      </c>
      <c r="L2066" s="18">
        <v>0.93642430628731999</v>
      </c>
      <c r="M2066" s="18">
        <v>30.21</v>
      </c>
      <c r="N2066" s="18">
        <v>1278.04</v>
      </c>
      <c r="O2066" s="18">
        <v>3.1900000000000013</v>
      </c>
      <c r="P2066" s="18">
        <v>0.95034246575342463</v>
      </c>
      <c r="Q2066" s="8">
        <v>27.75</v>
      </c>
      <c r="R2066" s="8">
        <v>29.15</v>
      </c>
      <c r="S2066" s="8">
        <v>29.2</v>
      </c>
      <c r="T2066" s="8">
        <v>29.5</v>
      </c>
      <c r="U2066" s="8">
        <v>30</v>
      </c>
      <c r="V2066" s="8">
        <v>30.1</v>
      </c>
      <c r="W2066" s="8">
        <v>29.85</v>
      </c>
      <c r="X2066" s="38" t="s">
        <v>222</v>
      </c>
      <c r="Y2066">
        <v>205.54999999999998</v>
      </c>
      <c r="Z2066" s="8">
        <v>205.54999999999998</v>
      </c>
      <c r="AA2066">
        <v>9287.4500000000007</v>
      </c>
      <c r="AB2066">
        <v>44787.05</v>
      </c>
      <c r="AC2066">
        <v>101013.11</v>
      </c>
      <c r="AD2066">
        <v>105658.76</v>
      </c>
      <c r="AE2066">
        <v>124190.97</v>
      </c>
      <c r="AF2066" s="38">
        <v>8292.1200000000008</v>
      </c>
      <c r="AG2066" s="38">
        <v>9287.4500000000007</v>
      </c>
    </row>
    <row r="2067" spans="2:33" x14ac:dyDescent="0.25">
      <c r="B2067" s="25">
        <v>41064</v>
      </c>
      <c r="C2067" s="3">
        <v>2063</v>
      </c>
      <c r="D2067" s="10">
        <v>24</v>
      </c>
      <c r="E2067" s="9">
        <v>12</v>
      </c>
      <c r="F2067" s="9">
        <v>12</v>
      </c>
      <c r="G2067" s="9" t="s">
        <v>343</v>
      </c>
      <c r="H2067" s="18">
        <v>0.1</v>
      </c>
      <c r="I2067">
        <v>7.0841195010107327E-6</v>
      </c>
      <c r="J2067" s="18">
        <v>26.12</v>
      </c>
      <c r="K2067" s="18">
        <v>28.12</v>
      </c>
      <c r="L2067" s="18">
        <v>0.92887624466571839</v>
      </c>
      <c r="M2067" s="18">
        <v>29.36</v>
      </c>
      <c r="N2067" s="18">
        <v>1278.18</v>
      </c>
      <c r="O2067" s="18">
        <v>4.0799999999999983</v>
      </c>
      <c r="P2067" s="18">
        <v>0.9325259515570935</v>
      </c>
      <c r="Q2067" s="8">
        <v>26.95</v>
      </c>
      <c r="R2067" s="8">
        <v>28.45</v>
      </c>
      <c r="S2067" s="8">
        <v>28.9</v>
      </c>
      <c r="T2067" s="8">
        <v>29.6</v>
      </c>
      <c r="U2067" s="8">
        <v>30.25</v>
      </c>
      <c r="V2067" s="8">
        <v>30.5</v>
      </c>
      <c r="W2067" s="8">
        <v>30.2</v>
      </c>
      <c r="X2067" s="38" t="s">
        <v>222</v>
      </c>
      <c r="Y2067">
        <v>204.85</v>
      </c>
      <c r="Z2067" s="8">
        <v>204.85</v>
      </c>
      <c r="AA2067">
        <v>9042.68</v>
      </c>
      <c r="AB2067">
        <v>44019.81</v>
      </c>
      <c r="AC2067">
        <v>100669.66</v>
      </c>
      <c r="AD2067">
        <v>106281.03</v>
      </c>
      <c r="AE2067">
        <v>125402.29</v>
      </c>
      <c r="AF2067" s="38">
        <v>8073.52</v>
      </c>
      <c r="AG2067" s="38">
        <v>9042.68</v>
      </c>
    </row>
    <row r="2068" spans="2:33" x14ac:dyDescent="0.25">
      <c r="B2068" s="25">
        <v>41065</v>
      </c>
      <c r="C2068" s="3">
        <v>2064</v>
      </c>
      <c r="D2068" s="10">
        <v>24</v>
      </c>
      <c r="E2068" s="9">
        <v>11</v>
      </c>
      <c r="F2068" s="9">
        <v>13</v>
      </c>
      <c r="G2068" s="9" t="s">
        <v>343</v>
      </c>
      <c r="H2068" s="18">
        <v>0.1</v>
      </c>
      <c r="I2068">
        <v>2.0835330114543638E-6</v>
      </c>
      <c r="J2068" s="18">
        <v>24.68</v>
      </c>
      <c r="K2068" s="18">
        <v>26.87</v>
      </c>
      <c r="L2068" s="18">
        <v>0.91849646445850386</v>
      </c>
      <c r="M2068" s="18">
        <v>28.57</v>
      </c>
      <c r="N2068" s="18">
        <v>1285.5</v>
      </c>
      <c r="O2068" s="18">
        <v>5.07</v>
      </c>
      <c r="P2068" s="18">
        <v>0.91265597147950095</v>
      </c>
      <c r="Q2068" s="8">
        <v>25.6</v>
      </c>
      <c r="R2068" s="8">
        <v>27.35</v>
      </c>
      <c r="S2068" s="8">
        <v>28.05</v>
      </c>
      <c r="T2068" s="8">
        <v>28.85</v>
      </c>
      <c r="U2068" s="8">
        <v>29.55</v>
      </c>
      <c r="V2068" s="8">
        <v>29.9</v>
      </c>
      <c r="W2068" s="8">
        <v>29.75</v>
      </c>
      <c r="X2068" s="38" t="s">
        <v>222</v>
      </c>
      <c r="Y2068">
        <v>199.05</v>
      </c>
      <c r="Z2068" s="8">
        <v>199.05</v>
      </c>
      <c r="AA2068">
        <v>8647.09</v>
      </c>
      <c r="AB2068">
        <v>42540.11</v>
      </c>
      <c r="AC2068">
        <v>97933.58</v>
      </c>
      <c r="AD2068">
        <v>103716.08</v>
      </c>
      <c r="AE2068">
        <v>122792.16</v>
      </c>
      <c r="AF2068" s="38">
        <v>7720.31</v>
      </c>
      <c r="AG2068" s="38">
        <v>8647.09</v>
      </c>
    </row>
    <row r="2069" spans="2:33" x14ac:dyDescent="0.25">
      <c r="B2069" s="25">
        <v>41066</v>
      </c>
      <c r="C2069" s="3">
        <v>2065</v>
      </c>
      <c r="D2069" s="10">
        <v>24</v>
      </c>
      <c r="E2069" s="9">
        <v>10</v>
      </c>
      <c r="F2069" s="9">
        <v>14</v>
      </c>
      <c r="G2069" s="9" t="s">
        <v>343</v>
      </c>
      <c r="H2069" s="18">
        <v>0.1</v>
      </c>
      <c r="I2069">
        <v>2.0835330114543638E-6</v>
      </c>
      <c r="J2069" s="18">
        <v>22.16</v>
      </c>
      <c r="K2069" s="18">
        <v>24.71</v>
      </c>
      <c r="L2069" s="18">
        <v>0.89680291380008093</v>
      </c>
      <c r="M2069" s="18">
        <v>26.87</v>
      </c>
      <c r="N2069" s="18">
        <v>1315.13</v>
      </c>
      <c r="O2069" s="18">
        <v>6.8900000000000006</v>
      </c>
      <c r="P2069" s="18">
        <v>0.87969924812030065</v>
      </c>
      <c r="Q2069" s="8">
        <v>23.4</v>
      </c>
      <c r="R2069" s="8">
        <v>25.5</v>
      </c>
      <c r="S2069" s="8">
        <v>26.6</v>
      </c>
      <c r="T2069" s="8">
        <v>27.65</v>
      </c>
      <c r="U2069" s="8">
        <v>28.65</v>
      </c>
      <c r="V2069" s="8">
        <v>29.15</v>
      </c>
      <c r="W2069" s="8">
        <v>29.05</v>
      </c>
      <c r="X2069" s="38" t="s">
        <v>222</v>
      </c>
      <c r="Y2069">
        <v>190.00000000000003</v>
      </c>
      <c r="Z2069" s="8">
        <v>190.00000000000003</v>
      </c>
      <c r="AA2069">
        <v>7998.81</v>
      </c>
      <c r="AB2069">
        <v>40062.629999999997</v>
      </c>
      <c r="AC2069">
        <v>93454.94</v>
      </c>
      <c r="AD2069">
        <v>100082.84</v>
      </c>
      <c r="AE2069">
        <v>119255.76</v>
      </c>
      <c r="AF2069" s="38">
        <v>7141.5</v>
      </c>
      <c r="AG2069" s="38">
        <v>7998.81</v>
      </c>
    </row>
    <row r="2070" spans="2:33" x14ac:dyDescent="0.25">
      <c r="B2070" s="25">
        <v>41067</v>
      </c>
      <c r="C2070" s="3">
        <v>2066</v>
      </c>
      <c r="D2070" s="10">
        <v>24</v>
      </c>
      <c r="E2070" s="9">
        <v>9</v>
      </c>
      <c r="F2070" s="9">
        <v>15</v>
      </c>
      <c r="G2070" s="9" t="s">
        <v>343</v>
      </c>
      <c r="H2070" s="18">
        <v>0.1</v>
      </c>
      <c r="I2070">
        <v>2.0835330114543638E-6</v>
      </c>
      <c r="J2070" s="18">
        <v>21.72</v>
      </c>
      <c r="K2070" s="18">
        <v>24.47</v>
      </c>
      <c r="L2070" s="18">
        <v>0.88761749080506747</v>
      </c>
      <c r="M2070" s="18">
        <v>26.72</v>
      </c>
      <c r="N2070" s="18">
        <v>1314.99</v>
      </c>
      <c r="O2070" s="18">
        <v>7.2800000000000011</v>
      </c>
      <c r="P2070" s="18">
        <v>0.8747628083491461</v>
      </c>
      <c r="Q2070" s="8">
        <v>23.05</v>
      </c>
      <c r="R2070" s="8">
        <v>25.3</v>
      </c>
      <c r="S2070" s="8">
        <v>26.35</v>
      </c>
      <c r="T2070" s="8">
        <v>27.55</v>
      </c>
      <c r="U2070" s="8">
        <v>28.45</v>
      </c>
      <c r="V2070" s="8">
        <v>28.95</v>
      </c>
      <c r="W2070" s="8">
        <v>29</v>
      </c>
      <c r="X2070" s="38" t="s">
        <v>222</v>
      </c>
      <c r="Y2070">
        <v>188.64999999999998</v>
      </c>
      <c r="Z2070" s="8">
        <v>188.64999999999998</v>
      </c>
      <c r="AA2070">
        <v>7915.89</v>
      </c>
      <c r="AB2070">
        <v>39708.94</v>
      </c>
      <c r="AC2070">
        <v>92919.39</v>
      </c>
      <c r="AD2070">
        <v>99507.86</v>
      </c>
      <c r="AE2070">
        <v>118608.44</v>
      </c>
      <c r="AF2070" s="38">
        <v>7067.45</v>
      </c>
      <c r="AG2070" s="38">
        <v>7915.89</v>
      </c>
    </row>
    <row r="2071" spans="2:33" x14ac:dyDescent="0.25">
      <c r="B2071" s="25">
        <v>41068</v>
      </c>
      <c r="C2071" s="3">
        <v>2067</v>
      </c>
      <c r="D2071" s="10">
        <v>24</v>
      </c>
      <c r="E2071" s="9">
        <v>8</v>
      </c>
      <c r="F2071" s="9">
        <v>-8</v>
      </c>
      <c r="G2071" s="9" t="s">
        <v>343</v>
      </c>
      <c r="H2071" s="18">
        <v>0.1</v>
      </c>
      <c r="I2071">
        <v>2.0835330114543638E-6</v>
      </c>
      <c r="J2071" s="18">
        <v>21.23</v>
      </c>
      <c r="K2071" s="18">
        <v>23.64</v>
      </c>
      <c r="L2071" s="18">
        <v>0.89805414551607443</v>
      </c>
      <c r="M2071" s="18">
        <v>26.26</v>
      </c>
      <c r="N2071" s="18">
        <v>1325.66</v>
      </c>
      <c r="O2071" s="18">
        <v>6.57</v>
      </c>
      <c r="P2071" s="18">
        <v>0.86454183266932261</v>
      </c>
      <c r="Q2071" s="8">
        <v>21.7</v>
      </c>
      <c r="R2071" s="8">
        <v>23.85</v>
      </c>
      <c r="S2071" s="8">
        <v>25.1</v>
      </c>
      <c r="T2071" s="8">
        <v>26.2</v>
      </c>
      <c r="U2071" s="8">
        <v>27.15</v>
      </c>
      <c r="V2071" s="8">
        <v>27.75</v>
      </c>
      <c r="W2071" s="8">
        <v>27.8</v>
      </c>
      <c r="X2071" s="38" t="s">
        <v>222</v>
      </c>
      <c r="Y2071">
        <v>179.55</v>
      </c>
      <c r="Z2071" s="8">
        <v>179.55</v>
      </c>
      <c r="AA2071">
        <v>7459.12</v>
      </c>
      <c r="AB2071">
        <v>37698.120000000003</v>
      </c>
      <c r="AC2071">
        <v>88413.36</v>
      </c>
      <c r="AD2071">
        <v>94853.759999999995</v>
      </c>
      <c r="AE2071">
        <v>113431.79</v>
      </c>
      <c r="AF2071" s="38">
        <v>6659.62</v>
      </c>
      <c r="AG2071" s="38">
        <v>7459.12</v>
      </c>
    </row>
    <row r="2072" spans="2:33" x14ac:dyDescent="0.25">
      <c r="B2072" s="25">
        <v>41071</v>
      </c>
      <c r="C2072" s="3">
        <v>2068</v>
      </c>
      <c r="D2072" s="10">
        <v>24</v>
      </c>
      <c r="E2072" s="9">
        <v>7</v>
      </c>
      <c r="F2072" s="9">
        <v>-7</v>
      </c>
      <c r="G2072" s="9" t="s">
        <v>343</v>
      </c>
      <c r="H2072" s="18">
        <v>0.1</v>
      </c>
      <c r="I2072">
        <v>6.2506120577232593E-6</v>
      </c>
      <c r="J2072" s="18">
        <v>23.56</v>
      </c>
      <c r="K2072" s="18">
        <v>25.5</v>
      </c>
      <c r="L2072" s="18">
        <v>0.9239215686274509</v>
      </c>
      <c r="M2072" s="18">
        <v>27.5</v>
      </c>
      <c r="N2072" s="18">
        <v>1308.93</v>
      </c>
      <c r="O2072" s="18">
        <v>6.3900000000000006</v>
      </c>
      <c r="P2072" s="18">
        <v>0.90091743119266054</v>
      </c>
      <c r="Q2072" s="8">
        <v>24.55</v>
      </c>
      <c r="R2072" s="8">
        <v>26.4</v>
      </c>
      <c r="S2072" s="8">
        <v>27.25</v>
      </c>
      <c r="T2072" s="8">
        <v>28.4</v>
      </c>
      <c r="U2072" s="8">
        <v>29.45</v>
      </c>
      <c r="V2072" s="8">
        <v>30</v>
      </c>
      <c r="W2072" s="8">
        <v>29.95</v>
      </c>
      <c r="X2072" s="38" t="s">
        <v>222</v>
      </c>
      <c r="Y2072">
        <v>195.99999999999997</v>
      </c>
      <c r="Z2072" s="8">
        <v>195.99999999999997</v>
      </c>
      <c r="AA2072">
        <v>8306.32</v>
      </c>
      <c r="AB2072">
        <v>41152.879999999997</v>
      </c>
      <c r="AC2072">
        <v>95880.15</v>
      </c>
      <c r="AD2072">
        <v>102869.75</v>
      </c>
      <c r="AE2072">
        <v>122694.52</v>
      </c>
      <c r="AF2072" s="38">
        <v>7415.97</v>
      </c>
      <c r="AG2072" s="38">
        <v>8306.32</v>
      </c>
    </row>
    <row r="2073" spans="2:33" x14ac:dyDescent="0.25">
      <c r="B2073" s="25">
        <v>41072</v>
      </c>
      <c r="C2073" s="3">
        <v>2069</v>
      </c>
      <c r="D2073" s="10">
        <v>24</v>
      </c>
      <c r="E2073" s="9">
        <v>6</v>
      </c>
      <c r="F2073" s="9">
        <v>-6</v>
      </c>
      <c r="G2073" s="9" t="s">
        <v>343</v>
      </c>
      <c r="H2073" s="18">
        <v>0.1</v>
      </c>
      <c r="I2073">
        <v>2.3613675910194587E-6</v>
      </c>
      <c r="J2073" s="18">
        <v>22.09</v>
      </c>
      <c r="K2073" s="18">
        <v>24.94</v>
      </c>
      <c r="L2073" s="18">
        <v>0.88572574178027264</v>
      </c>
      <c r="M2073" s="18">
        <v>27.22</v>
      </c>
      <c r="N2073" s="18">
        <v>1324.18</v>
      </c>
      <c r="O2073" s="18">
        <v>7.6099999999999994</v>
      </c>
      <c r="P2073" s="18">
        <v>0.87663551401869155</v>
      </c>
      <c r="Q2073" s="8">
        <v>23.45</v>
      </c>
      <c r="R2073" s="8">
        <v>25.55</v>
      </c>
      <c r="S2073" s="8">
        <v>26.75</v>
      </c>
      <c r="T2073" s="8">
        <v>27.95</v>
      </c>
      <c r="U2073" s="8">
        <v>29.1</v>
      </c>
      <c r="V2073" s="8">
        <v>29.65</v>
      </c>
      <c r="W2073" s="8">
        <v>29.7</v>
      </c>
      <c r="X2073" s="38" t="s">
        <v>222</v>
      </c>
      <c r="Y2073">
        <v>192.15</v>
      </c>
      <c r="Z2073" s="8">
        <v>192.15</v>
      </c>
      <c r="AA2073">
        <v>8014.12</v>
      </c>
      <c r="AB2073">
        <v>40258.76</v>
      </c>
      <c r="AC2073">
        <v>94302.98</v>
      </c>
      <c r="AD2073">
        <v>101548.33</v>
      </c>
      <c r="AE2073">
        <v>121316.41</v>
      </c>
      <c r="AF2073" s="38">
        <v>7155.07</v>
      </c>
      <c r="AG2073" s="38">
        <v>8014.12</v>
      </c>
    </row>
    <row r="2074" spans="2:33" x14ac:dyDescent="0.25">
      <c r="B2074" s="25">
        <v>41073</v>
      </c>
      <c r="C2074" s="3">
        <v>2070</v>
      </c>
      <c r="D2074" s="10">
        <v>24</v>
      </c>
      <c r="E2074" s="9">
        <v>5</v>
      </c>
      <c r="F2074" s="9">
        <v>-5</v>
      </c>
      <c r="G2074" s="9" t="s">
        <v>343</v>
      </c>
      <c r="H2074" s="18">
        <v>0.1</v>
      </c>
      <c r="I2074">
        <v>2.3613675910194587E-6</v>
      </c>
      <c r="J2074" s="18">
        <v>24.27</v>
      </c>
      <c r="K2074" s="18">
        <v>26.5</v>
      </c>
      <c r="L2074" s="18">
        <v>0.91584905660377358</v>
      </c>
      <c r="M2074" s="18">
        <v>28.27</v>
      </c>
      <c r="N2074" s="18">
        <v>1314.88</v>
      </c>
      <c r="O2074" s="18">
        <v>6.3300000000000018</v>
      </c>
      <c r="P2074" s="18">
        <v>0.89426523297491045</v>
      </c>
      <c r="Q2074" s="8">
        <v>24.95</v>
      </c>
      <c r="R2074" s="8">
        <v>26.75</v>
      </c>
      <c r="S2074" s="8">
        <v>27.9</v>
      </c>
      <c r="T2074" s="8">
        <v>29</v>
      </c>
      <c r="U2074" s="8">
        <v>29.95</v>
      </c>
      <c r="V2074" s="8">
        <v>30.55</v>
      </c>
      <c r="W2074" s="8">
        <v>30.6</v>
      </c>
      <c r="X2074" s="38" t="s">
        <v>222</v>
      </c>
      <c r="Y2074">
        <v>199.7</v>
      </c>
      <c r="Z2074" s="8">
        <v>199.7</v>
      </c>
      <c r="AA2074">
        <v>8417.0400000000009</v>
      </c>
      <c r="AB2074">
        <v>42021.760000000002</v>
      </c>
      <c r="AC2074">
        <v>97948.79</v>
      </c>
      <c r="AD2074">
        <v>104685.99</v>
      </c>
      <c r="AE2074">
        <v>125009.47</v>
      </c>
      <c r="AF2074" s="38">
        <v>7514.78</v>
      </c>
      <c r="AG2074" s="38">
        <v>8417.0400000000009</v>
      </c>
    </row>
    <row r="2075" spans="2:33" x14ac:dyDescent="0.25">
      <c r="B2075" s="25">
        <v>41074</v>
      </c>
      <c r="C2075" s="3">
        <v>2071</v>
      </c>
      <c r="D2075" s="10">
        <v>24</v>
      </c>
      <c r="E2075" s="9">
        <v>4</v>
      </c>
      <c r="F2075" s="9">
        <v>-4</v>
      </c>
      <c r="G2075" s="9" t="s">
        <v>343</v>
      </c>
      <c r="H2075" s="18">
        <v>0.1</v>
      </c>
      <c r="I2075">
        <v>2.3613675910194587E-6</v>
      </c>
      <c r="J2075" s="18">
        <v>21.68</v>
      </c>
      <c r="K2075" s="18">
        <v>25</v>
      </c>
      <c r="L2075" s="18">
        <v>0.86719999999999997</v>
      </c>
      <c r="M2075" s="18">
        <v>26.97</v>
      </c>
      <c r="N2075" s="18">
        <v>1329.1</v>
      </c>
      <c r="O2075" s="18">
        <v>7.870000000000001</v>
      </c>
      <c r="P2075" s="18">
        <v>0.86603773584905652</v>
      </c>
      <c r="Q2075" s="8">
        <v>22.95</v>
      </c>
      <c r="R2075" s="8">
        <v>25.1</v>
      </c>
      <c r="S2075" s="8">
        <v>26.5</v>
      </c>
      <c r="T2075" s="8">
        <v>27.85</v>
      </c>
      <c r="U2075" s="8">
        <v>28.85</v>
      </c>
      <c r="V2075" s="8">
        <v>29.45</v>
      </c>
      <c r="W2075" s="8">
        <v>29.55</v>
      </c>
      <c r="X2075" s="38" t="s">
        <v>222</v>
      </c>
      <c r="Y2075">
        <v>190.25</v>
      </c>
      <c r="Z2075" s="8">
        <v>190.25</v>
      </c>
      <c r="AA2075">
        <v>7873.43</v>
      </c>
      <c r="AB2075">
        <v>39835.46</v>
      </c>
      <c r="AC2075">
        <v>93898.51</v>
      </c>
      <c r="AD2075">
        <v>100791.63</v>
      </c>
      <c r="AE2075">
        <v>120514.01</v>
      </c>
      <c r="AF2075" s="38">
        <v>7029.42</v>
      </c>
      <c r="AG2075" s="38">
        <v>7873.43</v>
      </c>
    </row>
    <row r="2076" spans="2:33" x14ac:dyDescent="0.25">
      <c r="B2076" s="25">
        <v>41075</v>
      </c>
      <c r="C2076" s="3">
        <v>2072</v>
      </c>
      <c r="D2076" s="10">
        <v>24</v>
      </c>
      <c r="E2076" s="9">
        <v>3</v>
      </c>
      <c r="F2076" s="9">
        <v>-3</v>
      </c>
      <c r="G2076" s="9" t="s">
        <v>343</v>
      </c>
      <c r="H2076" s="18">
        <v>0.1</v>
      </c>
      <c r="I2076">
        <v>2.3613675910194587E-6</v>
      </c>
      <c r="J2076" s="18">
        <v>21.11</v>
      </c>
      <c r="K2076" s="18">
        <v>23.67</v>
      </c>
      <c r="L2076" s="18">
        <v>0.89184621884241644</v>
      </c>
      <c r="M2076" s="18">
        <v>26.02</v>
      </c>
      <c r="N2076" s="18">
        <v>1342.84</v>
      </c>
      <c r="O2076" s="18">
        <v>7.2899999999999991</v>
      </c>
      <c r="P2076" s="18">
        <v>0.85148514851485146</v>
      </c>
      <c r="Q2076" s="8">
        <v>21.5</v>
      </c>
      <c r="R2076" s="8">
        <v>23.65</v>
      </c>
      <c r="S2076" s="8">
        <v>25.25</v>
      </c>
      <c r="T2076" s="8">
        <v>26.4</v>
      </c>
      <c r="U2076" s="8">
        <v>27.45</v>
      </c>
      <c r="V2076" s="8">
        <v>28</v>
      </c>
      <c r="W2076" s="8">
        <v>28.4</v>
      </c>
      <c r="X2076" s="38" t="s">
        <v>222</v>
      </c>
      <c r="Y2076">
        <v>180.65</v>
      </c>
      <c r="Z2076" s="8">
        <v>180.65</v>
      </c>
      <c r="AA2076">
        <v>7413.69</v>
      </c>
      <c r="AB2076">
        <v>37906.199999999997</v>
      </c>
      <c r="AC2076">
        <v>89064.94</v>
      </c>
      <c r="AD2076">
        <v>95857.55</v>
      </c>
      <c r="AE2076">
        <v>114962.16</v>
      </c>
      <c r="AF2076" s="38">
        <v>6618.94</v>
      </c>
      <c r="AG2076" s="38">
        <v>7413.69</v>
      </c>
    </row>
    <row r="2077" spans="2:33" x14ac:dyDescent="0.25">
      <c r="B2077" s="25">
        <v>41078</v>
      </c>
      <c r="C2077" s="3">
        <v>2073</v>
      </c>
      <c r="D2077" s="10">
        <v>24</v>
      </c>
      <c r="E2077" s="9">
        <v>2</v>
      </c>
      <c r="F2077" s="9">
        <v>-2</v>
      </c>
      <c r="G2077" s="9" t="s">
        <v>343</v>
      </c>
      <c r="H2077" s="18">
        <v>0.1</v>
      </c>
      <c r="I2077">
        <v>7.0841195010107327E-6</v>
      </c>
      <c r="J2077" s="18">
        <v>18.32</v>
      </c>
      <c r="K2077" s="18">
        <v>22.13</v>
      </c>
      <c r="L2077" s="18">
        <v>0.82783551739719841</v>
      </c>
      <c r="M2077" s="18">
        <v>25.01</v>
      </c>
      <c r="N2077" s="18">
        <v>1344.78</v>
      </c>
      <c r="O2077" s="18">
        <v>9.629999999999999</v>
      </c>
      <c r="P2077" s="18">
        <v>0.79497907949790803</v>
      </c>
      <c r="Q2077" s="8">
        <v>19</v>
      </c>
      <c r="R2077" s="8">
        <v>21.8</v>
      </c>
      <c r="S2077" s="8">
        <v>23.9</v>
      </c>
      <c r="T2077" s="8">
        <v>25.45</v>
      </c>
      <c r="U2077" s="8">
        <v>26.8</v>
      </c>
      <c r="V2077" s="8">
        <v>27.55</v>
      </c>
      <c r="W2077" s="8">
        <v>27.95</v>
      </c>
      <c r="X2077" s="38" t="s">
        <v>222</v>
      </c>
      <c r="Y2077">
        <v>172.45</v>
      </c>
      <c r="Z2077" s="8">
        <v>172.45</v>
      </c>
      <c r="AA2077">
        <v>6812.28</v>
      </c>
      <c r="AB2077">
        <v>35806.160000000003</v>
      </c>
      <c r="AC2077">
        <v>85736.04</v>
      </c>
      <c r="AD2077">
        <v>93493.54</v>
      </c>
      <c r="AE2077">
        <v>112776.38</v>
      </c>
      <c r="AF2077" s="38">
        <v>6081.95</v>
      </c>
      <c r="AG2077" s="38">
        <v>6812.28</v>
      </c>
    </row>
    <row r="2078" spans="2:33" x14ac:dyDescent="0.25">
      <c r="B2078" s="25">
        <v>41079</v>
      </c>
      <c r="C2078" s="3">
        <v>2074</v>
      </c>
      <c r="D2078" s="10">
        <v>24</v>
      </c>
      <c r="E2078" s="9">
        <v>1</v>
      </c>
      <c r="F2078" s="9">
        <v>-1</v>
      </c>
      <c r="G2078" s="9" t="s">
        <v>343</v>
      </c>
      <c r="H2078" s="18">
        <v>0.1</v>
      </c>
      <c r="I2078">
        <v>2.639209272237153E-6</v>
      </c>
      <c r="J2078" s="18">
        <v>18.38</v>
      </c>
      <c r="K2078" s="18">
        <v>21.92</v>
      </c>
      <c r="L2078" s="18">
        <v>0.83850364963503643</v>
      </c>
      <c r="M2078" s="18">
        <v>24.44</v>
      </c>
      <c r="N2078" s="18">
        <v>1357.98</v>
      </c>
      <c r="O2078" s="18">
        <v>9.57</v>
      </c>
      <c r="P2078" s="18">
        <v>0.77521008403361336</v>
      </c>
      <c r="Q2078" s="8">
        <v>18.45</v>
      </c>
      <c r="R2078" s="8">
        <v>21.9</v>
      </c>
      <c r="S2078" s="8">
        <v>23.8</v>
      </c>
      <c r="T2078" s="8">
        <v>25.35</v>
      </c>
      <c r="U2078" s="8">
        <v>26.65</v>
      </c>
      <c r="V2078" s="8">
        <v>27.5</v>
      </c>
      <c r="W2078" s="8">
        <v>27.95</v>
      </c>
      <c r="X2078" s="38" t="s">
        <v>222</v>
      </c>
      <c r="Y2078">
        <v>171.6</v>
      </c>
      <c r="Z2078" s="8">
        <v>171.6</v>
      </c>
      <c r="AA2078">
        <v>6835.21</v>
      </c>
      <c r="AB2078">
        <v>35668.42</v>
      </c>
      <c r="AC2078">
        <v>85398.53</v>
      </c>
      <c r="AD2078">
        <v>92976.68</v>
      </c>
      <c r="AE2078">
        <v>112496.55</v>
      </c>
      <c r="AF2078" s="38">
        <v>6102.4</v>
      </c>
      <c r="AG2078" s="38">
        <v>6835.21</v>
      </c>
    </row>
    <row r="2079" spans="2:33" x14ac:dyDescent="0.25">
      <c r="B2079" s="25">
        <v>41080</v>
      </c>
      <c r="C2079" s="3">
        <v>2075</v>
      </c>
      <c r="D2079" s="10">
        <v>19</v>
      </c>
      <c r="E2079" s="9">
        <v>19</v>
      </c>
      <c r="F2079" s="9">
        <v>0</v>
      </c>
      <c r="G2079" s="9" t="s">
        <v>344</v>
      </c>
      <c r="H2079" s="18">
        <v>0.1</v>
      </c>
      <c r="I2079">
        <v>2.639209272237153E-6</v>
      </c>
      <c r="J2079" s="18">
        <v>17.239999999999998</v>
      </c>
      <c r="K2079" s="18">
        <v>20.84</v>
      </c>
      <c r="L2079" s="18">
        <v>0.82725527831094048</v>
      </c>
      <c r="M2079" s="18">
        <v>23.97</v>
      </c>
      <c r="N2079" s="18">
        <v>1355.69</v>
      </c>
      <c r="O2079" s="18">
        <v>11.16</v>
      </c>
      <c r="P2079" s="18">
        <v>0.83983572895277203</v>
      </c>
      <c r="Q2079" s="8">
        <v>20.45</v>
      </c>
      <c r="R2079" s="8">
        <v>22.7</v>
      </c>
      <c r="S2079" s="8">
        <v>24.35</v>
      </c>
      <c r="T2079" s="8">
        <v>25.6</v>
      </c>
      <c r="U2079" s="8">
        <v>26.55</v>
      </c>
      <c r="V2079" s="8">
        <v>27.15</v>
      </c>
      <c r="W2079" s="8">
        <v>28.4</v>
      </c>
      <c r="X2079" s="38" t="s">
        <v>222</v>
      </c>
      <c r="Y2079">
        <v>175.2</v>
      </c>
      <c r="Z2079" s="8">
        <v>175.2</v>
      </c>
      <c r="AA2079">
        <v>6382.67</v>
      </c>
      <c r="AB2079">
        <v>34019.97</v>
      </c>
      <c r="AC2079">
        <v>82029.98</v>
      </c>
      <c r="AD2079">
        <v>89313.68</v>
      </c>
      <c r="AE2079">
        <v>108660.18</v>
      </c>
      <c r="AF2079" s="38">
        <v>5698.36</v>
      </c>
      <c r="AG2079" s="38">
        <v>6382.67</v>
      </c>
    </row>
    <row r="2080" spans="2:33" x14ac:dyDescent="0.25">
      <c r="B2080" s="25">
        <v>41081</v>
      </c>
      <c r="C2080" s="3">
        <v>2076</v>
      </c>
      <c r="D2080" s="10">
        <v>19</v>
      </c>
      <c r="E2080" s="9">
        <v>18</v>
      </c>
      <c r="F2080" s="9">
        <v>1</v>
      </c>
      <c r="G2080" s="9" t="s">
        <v>344</v>
      </c>
      <c r="H2080" s="18">
        <v>0.1</v>
      </c>
      <c r="I2080">
        <v>2.639209272237153E-6</v>
      </c>
      <c r="J2080" s="18">
        <v>20.079999999999998</v>
      </c>
      <c r="K2080" s="18">
        <v>23.16</v>
      </c>
      <c r="L2080" s="18">
        <v>0.86701208981001721</v>
      </c>
      <c r="M2080" s="18">
        <v>25.53</v>
      </c>
      <c r="N2080" s="18">
        <v>1325.51</v>
      </c>
      <c r="O2080" s="18">
        <v>9.2700000000000031</v>
      </c>
      <c r="P2080" s="18">
        <v>0.89635316698656431</v>
      </c>
      <c r="Q2080" s="8">
        <v>23.35</v>
      </c>
      <c r="R2080" s="8">
        <v>24.75</v>
      </c>
      <c r="S2080" s="8">
        <v>26.05</v>
      </c>
      <c r="T2080" s="8">
        <v>26.9</v>
      </c>
      <c r="U2080" s="8">
        <v>27.55</v>
      </c>
      <c r="V2080" s="8">
        <v>28.05</v>
      </c>
      <c r="W2080" s="8">
        <v>29.35</v>
      </c>
      <c r="X2080" s="38" t="s">
        <v>222</v>
      </c>
      <c r="Y2080">
        <v>186.00000000000003</v>
      </c>
      <c r="Z2080" s="8">
        <v>186.00000000000003</v>
      </c>
      <c r="AA2080">
        <v>7268.72</v>
      </c>
      <c r="AB2080">
        <v>37053.14</v>
      </c>
      <c r="AC2080">
        <v>87670.97</v>
      </c>
      <c r="AD2080">
        <v>93785.56</v>
      </c>
      <c r="AE2080">
        <v>113011.91</v>
      </c>
      <c r="AF2080" s="38">
        <v>6489.39</v>
      </c>
      <c r="AG2080" s="38">
        <v>7268.72</v>
      </c>
    </row>
    <row r="2081" spans="2:33" x14ac:dyDescent="0.25">
      <c r="B2081" s="25">
        <v>41082</v>
      </c>
      <c r="C2081" s="3">
        <v>2077</v>
      </c>
      <c r="D2081" s="10">
        <v>19</v>
      </c>
      <c r="E2081" s="9">
        <v>17</v>
      </c>
      <c r="F2081" s="9">
        <v>2</v>
      </c>
      <c r="G2081" s="9" t="s">
        <v>344</v>
      </c>
      <c r="H2081" s="18">
        <v>0.1</v>
      </c>
      <c r="I2081">
        <v>2.639209272237153E-6</v>
      </c>
      <c r="J2081" s="18">
        <v>18.11</v>
      </c>
      <c r="K2081" s="18">
        <v>21.51</v>
      </c>
      <c r="L2081" s="18">
        <v>0.84193398419339838</v>
      </c>
      <c r="M2081" s="18">
        <v>24.34</v>
      </c>
      <c r="N2081" s="18">
        <v>1335.02</v>
      </c>
      <c r="O2081" s="18">
        <v>11.64</v>
      </c>
      <c r="P2081" s="18">
        <v>0.85686274509803928</v>
      </c>
      <c r="Q2081" s="8">
        <v>21.85</v>
      </c>
      <c r="R2081" s="8">
        <v>23.9</v>
      </c>
      <c r="S2081" s="8">
        <v>25.5</v>
      </c>
      <c r="T2081" s="8">
        <v>26.25</v>
      </c>
      <c r="U2081" s="8">
        <v>27.2</v>
      </c>
      <c r="V2081" s="8">
        <v>27.9</v>
      </c>
      <c r="W2081" s="8">
        <v>29.75</v>
      </c>
      <c r="X2081" s="38" t="s">
        <v>222</v>
      </c>
      <c r="Y2081">
        <v>182.35</v>
      </c>
      <c r="Z2081" s="8">
        <v>182.35</v>
      </c>
      <c r="AA2081">
        <v>6825.89</v>
      </c>
      <c r="AB2081">
        <v>35834.720000000001</v>
      </c>
      <c r="AC2081">
        <v>85791.21</v>
      </c>
      <c r="AD2081">
        <v>91635.18</v>
      </c>
      <c r="AE2081">
        <v>111592.73</v>
      </c>
      <c r="AF2081" s="38">
        <v>6094.02</v>
      </c>
      <c r="AG2081" s="38">
        <v>6825.89</v>
      </c>
    </row>
    <row r="2082" spans="2:33" x14ac:dyDescent="0.25">
      <c r="B2082" s="25">
        <v>41085</v>
      </c>
      <c r="C2082" s="3">
        <v>2078</v>
      </c>
      <c r="D2082" s="10">
        <v>19</v>
      </c>
      <c r="E2082" s="9">
        <v>16</v>
      </c>
      <c r="F2082" s="9">
        <v>3</v>
      </c>
      <c r="G2082" s="9" t="s">
        <v>344</v>
      </c>
      <c r="H2082" s="18">
        <v>0.1</v>
      </c>
      <c r="I2082">
        <v>7.9176487131071838E-6</v>
      </c>
      <c r="J2082" s="18">
        <v>20.38</v>
      </c>
      <c r="K2082" s="18">
        <v>23.03</v>
      </c>
      <c r="L2082" s="18">
        <v>0.88493269648284834</v>
      </c>
      <c r="M2082" s="18">
        <v>25.42</v>
      </c>
      <c r="N2082" s="18">
        <v>1313.72</v>
      </c>
      <c r="O2082" s="18">
        <v>9.2200000000000024</v>
      </c>
      <c r="P2082" s="18">
        <v>0.87354085603112841</v>
      </c>
      <c r="Q2082" s="8">
        <v>22.45</v>
      </c>
      <c r="R2082" s="8">
        <v>24.25</v>
      </c>
      <c r="S2082" s="8">
        <v>25.7</v>
      </c>
      <c r="T2082" s="8">
        <v>26.55</v>
      </c>
      <c r="U2082" s="8">
        <v>27.45</v>
      </c>
      <c r="V2082" s="8">
        <v>28.1</v>
      </c>
      <c r="W2082" s="8">
        <v>29.6</v>
      </c>
      <c r="X2082" s="38" t="s">
        <v>222</v>
      </c>
      <c r="Y2082">
        <v>184.1</v>
      </c>
      <c r="Z2082" s="8">
        <v>184.1</v>
      </c>
      <c r="AA2082">
        <v>6998.5</v>
      </c>
      <c r="AB2082">
        <v>36319.15</v>
      </c>
      <c r="AC2082">
        <v>86514.53</v>
      </c>
      <c r="AD2082">
        <v>92649.81</v>
      </c>
      <c r="AE2082">
        <v>112518.68</v>
      </c>
      <c r="AF2082" s="38">
        <v>6248.07</v>
      </c>
      <c r="AG2082" s="38">
        <v>6998.5</v>
      </c>
    </row>
    <row r="2083" spans="2:33" x14ac:dyDescent="0.25">
      <c r="B2083" s="25">
        <v>41086</v>
      </c>
      <c r="C2083" s="3">
        <v>2079</v>
      </c>
      <c r="D2083" s="10">
        <v>19</v>
      </c>
      <c r="E2083" s="9">
        <v>15</v>
      </c>
      <c r="F2083" s="9">
        <v>4</v>
      </c>
      <c r="G2083" s="9" t="s">
        <v>344</v>
      </c>
      <c r="H2083" s="18">
        <v>0.1</v>
      </c>
      <c r="I2083">
        <v>2.639209272237153E-6</v>
      </c>
      <c r="J2083" s="18">
        <v>19.72</v>
      </c>
      <c r="K2083" s="18">
        <v>22.47</v>
      </c>
      <c r="L2083" s="18">
        <v>0.8776145972407654</v>
      </c>
      <c r="M2083" s="18">
        <v>25.1</v>
      </c>
      <c r="N2083" s="18">
        <v>1319.99</v>
      </c>
      <c r="O2083" s="18">
        <v>9.2800000000000011</v>
      </c>
      <c r="P2083" s="18">
        <v>0.86309523809523814</v>
      </c>
      <c r="Q2083" s="8">
        <v>21.75</v>
      </c>
      <c r="R2083" s="8">
        <v>23.7</v>
      </c>
      <c r="S2083" s="8">
        <v>25.2</v>
      </c>
      <c r="T2083" s="8">
        <v>26.05</v>
      </c>
      <c r="U2083" s="8">
        <v>27</v>
      </c>
      <c r="V2083" s="8">
        <v>27.65</v>
      </c>
      <c r="W2083" s="8">
        <v>29</v>
      </c>
      <c r="X2083" s="38" t="s">
        <v>222</v>
      </c>
      <c r="Y2083">
        <v>180.35</v>
      </c>
      <c r="Z2083" s="8">
        <v>180.35</v>
      </c>
      <c r="AA2083">
        <v>6793.61</v>
      </c>
      <c r="AB2083">
        <v>35521.32</v>
      </c>
      <c r="AC2083">
        <v>84843.23</v>
      </c>
      <c r="AD2083">
        <v>90954.07</v>
      </c>
      <c r="AE2083">
        <v>110586.53</v>
      </c>
      <c r="AF2083" s="38">
        <v>6065.13</v>
      </c>
      <c r="AG2083" s="38">
        <v>6793.61</v>
      </c>
    </row>
    <row r="2084" spans="2:33" x14ac:dyDescent="0.25">
      <c r="B2084" s="25">
        <v>41087</v>
      </c>
      <c r="C2084" s="3">
        <v>2080</v>
      </c>
      <c r="D2084" s="10">
        <v>19</v>
      </c>
      <c r="E2084" s="9">
        <v>14</v>
      </c>
      <c r="F2084" s="9">
        <v>5</v>
      </c>
      <c r="G2084" s="9" t="s">
        <v>344</v>
      </c>
      <c r="H2084" s="18">
        <v>0.1</v>
      </c>
      <c r="I2084">
        <v>2.639209272237153E-6</v>
      </c>
      <c r="J2084" s="18">
        <v>19.45</v>
      </c>
      <c r="K2084" s="18">
        <v>22.36</v>
      </c>
      <c r="L2084" s="18">
        <v>0.86985688729874777</v>
      </c>
      <c r="M2084" s="18">
        <v>24.75</v>
      </c>
      <c r="N2084" s="18">
        <v>1331.85</v>
      </c>
      <c r="O2084" s="18">
        <v>9.25</v>
      </c>
      <c r="P2084" s="18">
        <v>0.86454183266932261</v>
      </c>
      <c r="Q2084" s="8">
        <v>21.7</v>
      </c>
      <c r="R2084" s="8">
        <v>23.65</v>
      </c>
      <c r="S2084" s="8">
        <v>25.1</v>
      </c>
      <c r="T2084" s="8">
        <v>25.9</v>
      </c>
      <c r="U2084" s="8">
        <v>26.7</v>
      </c>
      <c r="V2084" s="8">
        <v>27.25</v>
      </c>
      <c r="W2084" s="8">
        <v>28.7</v>
      </c>
      <c r="X2084" s="38" t="s">
        <v>222</v>
      </c>
      <c r="Y2084">
        <v>179</v>
      </c>
      <c r="Z2084" s="8">
        <v>179</v>
      </c>
      <c r="AA2084">
        <v>6778.37</v>
      </c>
      <c r="AB2084">
        <v>35428.300000000003</v>
      </c>
      <c r="AC2084">
        <v>84465.83</v>
      </c>
      <c r="AD2084">
        <v>90299.05</v>
      </c>
      <c r="AE2084">
        <v>109379.55</v>
      </c>
      <c r="AF2084" s="38">
        <v>6051.51</v>
      </c>
      <c r="AG2084" s="38">
        <v>6778.37</v>
      </c>
    </row>
    <row r="2085" spans="2:33" x14ac:dyDescent="0.25">
      <c r="B2085" s="25">
        <v>41088</v>
      </c>
      <c r="C2085" s="3">
        <v>2081</v>
      </c>
      <c r="D2085" s="10">
        <v>19</v>
      </c>
      <c r="E2085" s="9">
        <v>13</v>
      </c>
      <c r="F2085" s="9">
        <v>6</v>
      </c>
      <c r="G2085" s="9" t="s">
        <v>344</v>
      </c>
      <c r="H2085" s="18">
        <v>0.1</v>
      </c>
      <c r="I2085">
        <v>2.639209272237153E-6</v>
      </c>
      <c r="J2085" s="18">
        <v>19.71</v>
      </c>
      <c r="K2085" s="18">
        <v>22.25</v>
      </c>
      <c r="L2085" s="18">
        <v>0.88584269662921356</v>
      </c>
      <c r="M2085" s="18">
        <v>24.66</v>
      </c>
      <c r="N2085" s="18">
        <v>1329.04</v>
      </c>
      <c r="O2085" s="18">
        <v>8.6899999999999977</v>
      </c>
      <c r="P2085" s="18">
        <v>0.86262626262626263</v>
      </c>
      <c r="Q2085" s="8">
        <v>21.35</v>
      </c>
      <c r="R2085" s="8">
        <v>23.3</v>
      </c>
      <c r="S2085" s="8">
        <v>24.75</v>
      </c>
      <c r="T2085" s="8">
        <v>25.55</v>
      </c>
      <c r="U2085" s="8">
        <v>26.35</v>
      </c>
      <c r="V2085" s="8">
        <v>27</v>
      </c>
      <c r="W2085" s="8">
        <v>28.4</v>
      </c>
      <c r="X2085" s="38" t="s">
        <v>222</v>
      </c>
      <c r="Y2085">
        <v>176.70000000000002</v>
      </c>
      <c r="Z2085" s="8">
        <v>176.70000000000002</v>
      </c>
      <c r="AA2085">
        <v>6672.08</v>
      </c>
      <c r="AB2085">
        <v>34914.04</v>
      </c>
      <c r="AC2085">
        <v>83299.98</v>
      </c>
      <c r="AD2085">
        <v>89090.82</v>
      </c>
      <c r="AE2085">
        <v>108114.16</v>
      </c>
      <c r="AF2085" s="38">
        <v>5956.6</v>
      </c>
      <c r="AG2085" s="38">
        <v>6672.08</v>
      </c>
    </row>
    <row r="2086" spans="2:33" x14ac:dyDescent="0.25">
      <c r="B2086" s="25">
        <v>41089</v>
      </c>
      <c r="C2086" s="3">
        <v>2082</v>
      </c>
      <c r="D2086" s="10">
        <v>19</v>
      </c>
      <c r="E2086" s="9">
        <v>12</v>
      </c>
      <c r="F2086" s="9">
        <v>7</v>
      </c>
      <c r="G2086" s="9" t="s">
        <v>344</v>
      </c>
      <c r="H2086" s="18">
        <v>0.1</v>
      </c>
      <c r="I2086">
        <v>2.639209272237153E-6</v>
      </c>
      <c r="J2086" s="18">
        <v>17.079999999999998</v>
      </c>
      <c r="K2086" s="18">
        <v>20.32</v>
      </c>
      <c r="L2086" s="18">
        <v>0.84055118110236215</v>
      </c>
      <c r="M2086" s="18">
        <v>22.87</v>
      </c>
      <c r="N2086" s="18">
        <v>1362.16</v>
      </c>
      <c r="O2086" s="18">
        <v>10.57</v>
      </c>
      <c r="P2086" s="18">
        <v>0.82663847780126853</v>
      </c>
      <c r="Q2086" s="8">
        <v>19.55</v>
      </c>
      <c r="R2086" s="8">
        <v>21.95</v>
      </c>
      <c r="S2086" s="8">
        <v>23.65</v>
      </c>
      <c r="T2086" s="8">
        <v>24.6</v>
      </c>
      <c r="U2086" s="8">
        <v>25.45</v>
      </c>
      <c r="V2086" s="8">
        <v>26</v>
      </c>
      <c r="W2086" s="8">
        <v>27.65</v>
      </c>
      <c r="X2086" s="38" t="s">
        <v>222</v>
      </c>
      <c r="Y2086">
        <v>168.85</v>
      </c>
      <c r="Z2086" s="8">
        <v>168.85</v>
      </c>
      <c r="AA2086">
        <v>6178.02</v>
      </c>
      <c r="AB2086">
        <v>33071.480000000003</v>
      </c>
      <c r="AC2086">
        <v>79825.36</v>
      </c>
      <c r="AD2086">
        <v>85879.76</v>
      </c>
      <c r="AE2086">
        <v>104360.11</v>
      </c>
      <c r="AF2086" s="38">
        <v>5515.5</v>
      </c>
      <c r="AG2086" s="38">
        <v>6178.02</v>
      </c>
    </row>
    <row r="2087" spans="2:33" x14ac:dyDescent="0.25">
      <c r="B2087" s="25">
        <v>41092</v>
      </c>
      <c r="C2087" s="3">
        <v>2083</v>
      </c>
      <c r="D2087" s="10">
        <v>19</v>
      </c>
      <c r="E2087" s="9">
        <v>11</v>
      </c>
      <c r="F2087" s="9">
        <v>8</v>
      </c>
      <c r="G2087" s="9" t="s">
        <v>344</v>
      </c>
      <c r="H2087" s="18">
        <v>0.1</v>
      </c>
      <c r="I2087">
        <v>7.9176487131071838E-6</v>
      </c>
      <c r="J2087" s="18">
        <v>16.8</v>
      </c>
      <c r="K2087" s="18">
        <v>19.79</v>
      </c>
      <c r="L2087" s="18">
        <v>0.8489135927235979</v>
      </c>
      <c r="M2087" s="18">
        <v>22.53</v>
      </c>
      <c r="N2087" s="18">
        <v>1365.51</v>
      </c>
      <c r="O2087" s="18">
        <v>10.349999999999998</v>
      </c>
      <c r="P2087" s="18">
        <v>0.80309734513274322</v>
      </c>
      <c r="Q2087" s="8">
        <v>18.149999999999999</v>
      </c>
      <c r="R2087" s="8">
        <v>20.65</v>
      </c>
      <c r="S2087" s="8">
        <v>22.6</v>
      </c>
      <c r="T2087" s="8">
        <v>23.85</v>
      </c>
      <c r="U2087" s="8">
        <v>24.9</v>
      </c>
      <c r="V2087" s="8">
        <v>25.6</v>
      </c>
      <c r="W2087" s="8">
        <v>27.15</v>
      </c>
      <c r="X2087" s="38" t="s">
        <v>222</v>
      </c>
      <c r="Y2087">
        <v>162.9</v>
      </c>
      <c r="Z2087" s="8">
        <v>162.9</v>
      </c>
      <c r="AA2087">
        <v>5770.05</v>
      </c>
      <c r="AB2087">
        <v>31328.51</v>
      </c>
      <c r="AC2087">
        <v>76760.149999999994</v>
      </c>
      <c r="AD2087">
        <v>83589.47</v>
      </c>
      <c r="AE2087">
        <v>102208.89</v>
      </c>
      <c r="AF2087" s="38">
        <v>5151.24</v>
      </c>
      <c r="AG2087" s="38">
        <v>5770.05</v>
      </c>
    </row>
    <row r="2088" spans="2:33" x14ac:dyDescent="0.25">
      <c r="B2088" s="25">
        <v>41093</v>
      </c>
      <c r="C2088" s="3">
        <v>2084</v>
      </c>
      <c r="D2088" s="10">
        <v>19</v>
      </c>
      <c r="E2088" s="9">
        <v>10</v>
      </c>
      <c r="F2088" s="9">
        <v>9</v>
      </c>
      <c r="G2088" s="9" t="s">
        <v>344</v>
      </c>
      <c r="H2088" s="18">
        <v>0.1</v>
      </c>
      <c r="I2088">
        <v>2.7781327762710362E-6</v>
      </c>
      <c r="J2088" s="18">
        <v>16.66</v>
      </c>
      <c r="K2088" s="18">
        <v>19.32</v>
      </c>
      <c r="L2088" s="18">
        <v>0.86231884057971009</v>
      </c>
      <c r="M2088" s="18">
        <v>22.35</v>
      </c>
      <c r="N2088" s="18">
        <v>1374.02</v>
      </c>
      <c r="O2088" s="18">
        <v>9.9899999999999984</v>
      </c>
      <c r="P2088" s="18">
        <v>0.80454545454545456</v>
      </c>
      <c r="Q2088" s="8">
        <v>17.7</v>
      </c>
      <c r="R2088" s="8">
        <v>20.2</v>
      </c>
      <c r="S2088" s="8">
        <v>22</v>
      </c>
      <c r="T2088" s="8">
        <v>23.2</v>
      </c>
      <c r="U2088" s="8">
        <v>24.3</v>
      </c>
      <c r="V2088" s="8">
        <v>25.05</v>
      </c>
      <c r="W2088" s="8">
        <v>26.65</v>
      </c>
      <c r="X2088" s="38" t="s">
        <v>222</v>
      </c>
      <c r="Y2088">
        <v>159.1</v>
      </c>
      <c r="Z2088" s="8">
        <v>159.1</v>
      </c>
      <c r="AA2088">
        <v>5635.77</v>
      </c>
      <c r="AB2088">
        <v>30571.94</v>
      </c>
      <c r="AC2088">
        <v>74696.12</v>
      </c>
      <c r="AD2088">
        <v>81439.429999999993</v>
      </c>
      <c r="AE2088">
        <v>99881.33</v>
      </c>
      <c r="AF2088" s="38">
        <v>5031.3500000000004</v>
      </c>
      <c r="AG2088" s="38">
        <v>5635.77</v>
      </c>
    </row>
    <row r="2089" spans="2:33" x14ac:dyDescent="0.25">
      <c r="B2089" s="25">
        <v>41095</v>
      </c>
      <c r="C2089" s="3">
        <v>2085</v>
      </c>
      <c r="D2089" s="10">
        <v>19</v>
      </c>
      <c r="E2089" s="9">
        <v>9</v>
      </c>
      <c r="F2089" s="9">
        <v>10</v>
      </c>
      <c r="G2089" s="9" t="s">
        <v>344</v>
      </c>
      <c r="H2089" s="18">
        <v>0.1</v>
      </c>
      <c r="I2089">
        <v>5.5562732703684503E-6</v>
      </c>
      <c r="J2089" s="18">
        <v>17.5</v>
      </c>
      <c r="K2089" s="18">
        <v>20.11</v>
      </c>
      <c r="L2089" s="18">
        <v>0.87021382396817504</v>
      </c>
      <c r="M2089" s="18">
        <v>22.89</v>
      </c>
      <c r="N2089" s="18">
        <v>1367.58</v>
      </c>
      <c r="O2089" s="18">
        <v>9.3500000000000014</v>
      </c>
      <c r="P2089" s="18">
        <v>0.82819383259911905</v>
      </c>
      <c r="Q2089" s="8">
        <v>18.8</v>
      </c>
      <c r="R2089" s="8">
        <v>20.9</v>
      </c>
      <c r="S2089" s="8">
        <v>22.7</v>
      </c>
      <c r="T2089" s="8">
        <v>23.7</v>
      </c>
      <c r="U2089" s="8">
        <v>24.65</v>
      </c>
      <c r="V2089" s="8">
        <v>25.25</v>
      </c>
      <c r="W2089" s="8">
        <v>26.85</v>
      </c>
      <c r="X2089" s="38" t="s">
        <v>222</v>
      </c>
      <c r="Y2089">
        <v>162.85</v>
      </c>
      <c r="Z2089" s="8">
        <v>162.85</v>
      </c>
      <c r="AA2089">
        <v>5899.42</v>
      </c>
      <c r="AB2089">
        <v>31584.07</v>
      </c>
      <c r="AC2089">
        <v>76659.48</v>
      </c>
      <c r="AD2089">
        <v>82881.929999999993</v>
      </c>
      <c r="AE2089">
        <v>101080.08</v>
      </c>
      <c r="AF2089" s="38">
        <v>5266.69</v>
      </c>
      <c r="AG2089" s="38">
        <v>5899.42</v>
      </c>
    </row>
    <row r="2090" spans="2:33" x14ac:dyDescent="0.25">
      <c r="B2090" s="25">
        <v>41096</v>
      </c>
      <c r="C2090" s="3">
        <v>2086</v>
      </c>
      <c r="D2090" s="10">
        <v>19</v>
      </c>
      <c r="E2090" s="9">
        <v>8</v>
      </c>
      <c r="F2090" s="9">
        <v>-8</v>
      </c>
      <c r="G2090" s="9" t="s">
        <v>344</v>
      </c>
      <c r="H2090" s="18">
        <v>0.1</v>
      </c>
      <c r="I2090">
        <v>2.7781327762710362E-6</v>
      </c>
      <c r="J2090" s="18">
        <v>17.100000000000001</v>
      </c>
      <c r="K2090" s="18">
        <v>20.04</v>
      </c>
      <c r="L2090" s="18">
        <v>0.85329341317365281</v>
      </c>
      <c r="M2090" s="18">
        <v>22.9</v>
      </c>
      <c r="N2090" s="18">
        <v>1354.68</v>
      </c>
      <c r="O2090" s="18">
        <v>9.3999999999999986</v>
      </c>
      <c r="P2090" s="18">
        <v>0.81838565022421517</v>
      </c>
      <c r="Q2090" s="8">
        <v>18.25</v>
      </c>
      <c r="R2090" s="8">
        <v>20.6</v>
      </c>
      <c r="S2090" s="8">
        <v>22.3</v>
      </c>
      <c r="T2090" s="8">
        <v>23.4</v>
      </c>
      <c r="U2090" s="8">
        <v>24.3</v>
      </c>
      <c r="V2090" s="8">
        <v>24.9</v>
      </c>
      <c r="W2090" s="8">
        <v>26.5</v>
      </c>
      <c r="X2090" s="38" t="s">
        <v>222</v>
      </c>
      <c r="Y2090">
        <v>160.25</v>
      </c>
      <c r="Z2090" s="8">
        <v>160.25</v>
      </c>
      <c r="AA2090">
        <v>5779.99</v>
      </c>
      <c r="AB2090">
        <v>31068.99</v>
      </c>
      <c r="AC2090">
        <v>75533.11</v>
      </c>
      <c r="AD2090">
        <v>81757.88</v>
      </c>
      <c r="AE2090">
        <v>99701.4</v>
      </c>
      <c r="AF2090" s="38">
        <v>5160.05</v>
      </c>
      <c r="AG2090" s="38">
        <v>5779.99</v>
      </c>
    </row>
    <row r="2091" spans="2:33" x14ac:dyDescent="0.25">
      <c r="B2091" s="25">
        <v>41099</v>
      </c>
      <c r="C2091" s="3">
        <v>2087</v>
      </c>
      <c r="D2091" s="10">
        <v>19</v>
      </c>
      <c r="E2091" s="9">
        <v>7</v>
      </c>
      <c r="F2091" s="9">
        <v>-7</v>
      </c>
      <c r="G2091" s="9" t="s">
        <v>344</v>
      </c>
      <c r="H2091" s="18">
        <v>0.1</v>
      </c>
      <c r="I2091">
        <v>8.3344214827363317E-6</v>
      </c>
      <c r="J2091" s="18">
        <v>18.05</v>
      </c>
      <c r="K2091" s="18">
        <v>20.37</v>
      </c>
      <c r="L2091" s="18">
        <v>0.88610702012763864</v>
      </c>
      <c r="M2091" s="18">
        <v>23.05</v>
      </c>
      <c r="N2091" s="18">
        <v>1352.46</v>
      </c>
      <c r="O2091" s="18">
        <v>8.3499999999999979</v>
      </c>
      <c r="P2091" s="18">
        <v>0.8288288288288288</v>
      </c>
      <c r="Q2091" s="8">
        <v>18.399999999999999</v>
      </c>
      <c r="R2091" s="8">
        <v>20.5</v>
      </c>
      <c r="S2091" s="8">
        <v>22.2</v>
      </c>
      <c r="T2091" s="8">
        <v>23.25</v>
      </c>
      <c r="U2091" s="8">
        <v>24.2</v>
      </c>
      <c r="V2091" s="8">
        <v>24.9</v>
      </c>
      <c r="W2091" s="8">
        <v>26.4</v>
      </c>
      <c r="X2091" s="38" t="s">
        <v>222</v>
      </c>
      <c r="Y2091">
        <v>159.85</v>
      </c>
      <c r="Z2091" s="8">
        <v>159.85</v>
      </c>
      <c r="AA2091">
        <v>5777.73</v>
      </c>
      <c r="AB2091">
        <v>30925.9</v>
      </c>
      <c r="AC2091">
        <v>75101.53</v>
      </c>
      <c r="AD2091">
        <v>81354.62</v>
      </c>
      <c r="AE2091">
        <v>99410.15</v>
      </c>
      <c r="AF2091" s="38">
        <v>5157.99</v>
      </c>
      <c r="AG2091" s="38">
        <v>5777.73</v>
      </c>
    </row>
    <row r="2092" spans="2:33" x14ac:dyDescent="0.25">
      <c r="B2092" s="25">
        <v>41100</v>
      </c>
      <c r="C2092" s="3">
        <v>2088</v>
      </c>
      <c r="D2092" s="10">
        <v>19</v>
      </c>
      <c r="E2092" s="9">
        <v>6</v>
      </c>
      <c r="F2092" s="9">
        <v>-6</v>
      </c>
      <c r="G2092" s="9" t="s">
        <v>344</v>
      </c>
      <c r="H2092" s="18">
        <v>0.1</v>
      </c>
      <c r="I2092">
        <v>2.5002875438939753E-6</v>
      </c>
      <c r="J2092" s="18">
        <v>18.72</v>
      </c>
      <c r="K2092" s="18">
        <v>20.87</v>
      </c>
      <c r="L2092" s="18">
        <v>0.89698131288931471</v>
      </c>
      <c r="M2092" s="18">
        <v>23.4</v>
      </c>
      <c r="N2092" s="18">
        <v>1341.47</v>
      </c>
      <c r="O2092" s="18">
        <v>7.8300000000000018</v>
      </c>
      <c r="P2092" s="18">
        <v>0.84801762114537449</v>
      </c>
      <c r="Q2092" s="8">
        <v>19.25</v>
      </c>
      <c r="R2092" s="8">
        <v>21.2</v>
      </c>
      <c r="S2092" s="8">
        <v>22.7</v>
      </c>
      <c r="T2092" s="8">
        <v>23.65</v>
      </c>
      <c r="U2092" s="8">
        <v>24.4</v>
      </c>
      <c r="V2092" s="8">
        <v>25</v>
      </c>
      <c r="W2092" s="8">
        <v>26.55</v>
      </c>
      <c r="X2092" s="38" t="s">
        <v>222</v>
      </c>
      <c r="Y2092">
        <v>162.75000000000003</v>
      </c>
      <c r="Z2092" s="8">
        <v>162.75000000000003</v>
      </c>
      <c r="AA2092">
        <v>5995.42</v>
      </c>
      <c r="AB2092">
        <v>31729.93</v>
      </c>
      <c r="AC2092">
        <v>76515.960000000006</v>
      </c>
      <c r="AD2092">
        <v>82250.600000000006</v>
      </c>
      <c r="AE2092">
        <v>100116.16</v>
      </c>
      <c r="AF2092" s="38">
        <v>5352.32</v>
      </c>
      <c r="AG2092" s="38">
        <v>5995.42</v>
      </c>
    </row>
    <row r="2093" spans="2:33" x14ac:dyDescent="0.25">
      <c r="B2093" s="25">
        <v>41101</v>
      </c>
      <c r="C2093" s="3">
        <v>2089</v>
      </c>
      <c r="D2093" s="10">
        <v>19</v>
      </c>
      <c r="E2093" s="9">
        <v>5</v>
      </c>
      <c r="F2093" s="9">
        <v>-5</v>
      </c>
      <c r="G2093" s="9" t="s">
        <v>344</v>
      </c>
      <c r="H2093" s="18">
        <v>0.1</v>
      </c>
      <c r="I2093">
        <v>2.5002875438939753E-6</v>
      </c>
      <c r="J2093" s="18">
        <v>17.95</v>
      </c>
      <c r="K2093" s="18">
        <v>20.25</v>
      </c>
      <c r="L2093" s="18">
        <v>0.88641975308641974</v>
      </c>
      <c r="M2093" s="18">
        <v>22.94</v>
      </c>
      <c r="N2093" s="18">
        <v>1341.45</v>
      </c>
      <c r="O2093" s="18">
        <v>8.25</v>
      </c>
      <c r="P2093" s="18">
        <v>0.82247191011235954</v>
      </c>
      <c r="Q2093" s="8">
        <v>18.3</v>
      </c>
      <c r="R2093" s="8">
        <v>20.45</v>
      </c>
      <c r="S2093" s="8">
        <v>22.25</v>
      </c>
      <c r="T2093" s="8">
        <v>23.25</v>
      </c>
      <c r="U2093" s="8">
        <v>24.1</v>
      </c>
      <c r="V2093" s="8">
        <v>24.7</v>
      </c>
      <c r="W2093" s="8">
        <v>26.2</v>
      </c>
      <c r="X2093" s="38" t="s">
        <v>222</v>
      </c>
      <c r="Y2093">
        <v>159.24999999999997</v>
      </c>
      <c r="Z2093" s="8">
        <v>159.24999999999997</v>
      </c>
      <c r="AA2093">
        <v>5762.82</v>
      </c>
      <c r="AB2093">
        <v>30977.57</v>
      </c>
      <c r="AC2093">
        <v>75165.16</v>
      </c>
      <c r="AD2093">
        <v>81141.850000000006</v>
      </c>
      <c r="AE2093">
        <v>98833.9</v>
      </c>
      <c r="AF2093" s="38">
        <v>5144.6499999999996</v>
      </c>
      <c r="AG2093" s="38">
        <v>5762.82</v>
      </c>
    </row>
    <row r="2094" spans="2:33" x14ac:dyDescent="0.25">
      <c r="B2094" s="25">
        <v>41102</v>
      </c>
      <c r="C2094" s="3">
        <v>2090</v>
      </c>
      <c r="D2094" s="10">
        <v>19</v>
      </c>
      <c r="E2094" s="9">
        <v>4</v>
      </c>
      <c r="F2094" s="9">
        <v>-4</v>
      </c>
      <c r="G2094" s="9" t="s">
        <v>344</v>
      </c>
      <c r="H2094" s="18">
        <v>0.1</v>
      </c>
      <c r="I2094">
        <v>2.5002875438939753E-6</v>
      </c>
      <c r="J2094" s="18">
        <v>18.36</v>
      </c>
      <c r="K2094" s="18">
        <v>20.69</v>
      </c>
      <c r="L2094" s="18">
        <v>0.88738521024649586</v>
      </c>
      <c r="M2094" s="18">
        <v>23.15</v>
      </c>
      <c r="N2094" s="18">
        <v>1334.76</v>
      </c>
      <c r="O2094" s="18">
        <v>7.990000000000002</v>
      </c>
      <c r="P2094" s="18">
        <v>0.82405345211581293</v>
      </c>
      <c r="Q2094" s="8">
        <v>18.5</v>
      </c>
      <c r="R2094" s="8">
        <v>20.6</v>
      </c>
      <c r="S2094" s="8">
        <v>22.45</v>
      </c>
      <c r="T2094" s="8">
        <v>23.5</v>
      </c>
      <c r="U2094" s="8">
        <v>24.25</v>
      </c>
      <c r="V2094" s="8">
        <v>24.75</v>
      </c>
      <c r="W2094" s="8">
        <v>26.35</v>
      </c>
      <c r="X2094" s="38" t="s">
        <v>222</v>
      </c>
      <c r="Y2094">
        <v>160.4</v>
      </c>
      <c r="Z2094" s="8">
        <v>160.4</v>
      </c>
      <c r="AA2094">
        <v>5809.09</v>
      </c>
      <c r="AB2094">
        <v>31246.01</v>
      </c>
      <c r="AC2094">
        <v>75946.62</v>
      </c>
      <c r="AD2094">
        <v>81722.28</v>
      </c>
      <c r="AE2094">
        <v>99327.2</v>
      </c>
      <c r="AF2094" s="38">
        <v>5185.95</v>
      </c>
      <c r="AG2094" s="38">
        <v>5809.09</v>
      </c>
    </row>
    <row r="2095" spans="2:33" x14ac:dyDescent="0.25">
      <c r="B2095" s="25">
        <v>41103</v>
      </c>
      <c r="C2095" s="3">
        <v>2091</v>
      </c>
      <c r="D2095" s="10">
        <v>19</v>
      </c>
      <c r="E2095" s="9">
        <v>3</v>
      </c>
      <c r="F2095" s="9">
        <v>-3</v>
      </c>
      <c r="G2095" s="9" t="s">
        <v>344</v>
      </c>
      <c r="H2095" s="18">
        <v>0.1</v>
      </c>
      <c r="I2095">
        <v>2.5002875438939753E-6</v>
      </c>
      <c r="J2095" s="18">
        <v>16.739999999999998</v>
      </c>
      <c r="K2095" s="18">
        <v>19.39</v>
      </c>
      <c r="L2095" s="18">
        <v>0.86333161423414118</v>
      </c>
      <c r="M2095" s="18">
        <v>22.22</v>
      </c>
      <c r="N2095" s="18">
        <v>1356.78</v>
      </c>
      <c r="O2095" s="18">
        <v>9.0100000000000016</v>
      </c>
      <c r="P2095" s="18">
        <v>0.81351981351981351</v>
      </c>
      <c r="Q2095" s="8">
        <v>17.45</v>
      </c>
      <c r="R2095" s="8">
        <v>19.350000000000001</v>
      </c>
      <c r="S2095" s="8">
        <v>21.45</v>
      </c>
      <c r="T2095" s="8">
        <v>22.75</v>
      </c>
      <c r="U2095" s="8">
        <v>23.7</v>
      </c>
      <c r="V2095" s="8">
        <v>24.25</v>
      </c>
      <c r="W2095" s="8">
        <v>25.75</v>
      </c>
      <c r="X2095" s="38" t="s">
        <v>222</v>
      </c>
      <c r="Y2095">
        <v>154.69999999999999</v>
      </c>
      <c r="Z2095" s="8">
        <v>154.69999999999999</v>
      </c>
      <c r="AA2095">
        <v>5459.9</v>
      </c>
      <c r="AB2095">
        <v>29780.27</v>
      </c>
      <c r="AC2095">
        <v>73377.279999999999</v>
      </c>
      <c r="AD2095">
        <v>79752.95</v>
      </c>
      <c r="AE2095">
        <v>97107.92</v>
      </c>
      <c r="AF2095" s="38">
        <v>4874.2</v>
      </c>
      <c r="AG2095" s="38">
        <v>5459.9</v>
      </c>
    </row>
    <row r="2096" spans="2:33" x14ac:dyDescent="0.25">
      <c r="B2096" s="25">
        <v>41106</v>
      </c>
      <c r="C2096" s="3">
        <v>2092</v>
      </c>
      <c r="D2096" s="10">
        <v>19</v>
      </c>
      <c r="E2096" s="9">
        <v>2</v>
      </c>
      <c r="F2096" s="9">
        <v>-2</v>
      </c>
      <c r="G2096" s="9" t="s">
        <v>344</v>
      </c>
      <c r="H2096" s="18">
        <v>0.1</v>
      </c>
      <c r="I2096">
        <v>7.5008813857913026E-6</v>
      </c>
      <c r="J2096" s="18">
        <v>17.11</v>
      </c>
      <c r="K2096" s="18">
        <v>19.61</v>
      </c>
      <c r="L2096" s="18">
        <v>0.87251402345741969</v>
      </c>
      <c r="M2096" s="18">
        <v>22.41</v>
      </c>
      <c r="N2096" s="18">
        <v>1353.64</v>
      </c>
      <c r="O2096" s="18">
        <v>8.6900000000000013</v>
      </c>
      <c r="P2096" s="18">
        <v>0.81220657276995301</v>
      </c>
      <c r="Q2096" s="8">
        <v>17.3</v>
      </c>
      <c r="R2096" s="8">
        <v>19.3</v>
      </c>
      <c r="S2096" s="8">
        <v>21.3</v>
      </c>
      <c r="T2096" s="8">
        <v>22.75</v>
      </c>
      <c r="U2096" s="8">
        <v>23.75</v>
      </c>
      <c r="V2096" s="8">
        <v>24.35</v>
      </c>
      <c r="W2096" s="8">
        <v>25.8</v>
      </c>
      <c r="X2096" s="38" t="s">
        <v>222</v>
      </c>
      <c r="Y2096">
        <v>154.55000000000001</v>
      </c>
      <c r="Z2096" s="8">
        <v>154.55000000000001</v>
      </c>
      <c r="AA2096">
        <v>5442.68</v>
      </c>
      <c r="AB2096">
        <v>29584.84</v>
      </c>
      <c r="AC2096">
        <v>73326.600000000006</v>
      </c>
      <c r="AD2096">
        <v>79904.73</v>
      </c>
      <c r="AE2096">
        <v>97366.34</v>
      </c>
      <c r="AF2096" s="38">
        <v>4858.79</v>
      </c>
      <c r="AG2096" s="38">
        <v>5442.68</v>
      </c>
    </row>
    <row r="2097" spans="2:33" x14ac:dyDescent="0.25">
      <c r="B2097" s="25">
        <v>41107</v>
      </c>
      <c r="C2097" s="3">
        <v>2093</v>
      </c>
      <c r="D2097" s="10">
        <v>19</v>
      </c>
      <c r="E2097" s="9">
        <v>1</v>
      </c>
      <c r="F2097" s="9">
        <v>-1</v>
      </c>
      <c r="G2097" s="9" t="s">
        <v>344</v>
      </c>
      <c r="H2097" s="18">
        <v>0.1</v>
      </c>
      <c r="I2097">
        <v>2.639209272237153E-6</v>
      </c>
      <c r="J2097" s="18">
        <v>16.48</v>
      </c>
      <c r="K2097" s="18">
        <v>18.920000000000002</v>
      </c>
      <c r="L2097" s="18">
        <v>0.87103594080338265</v>
      </c>
      <c r="M2097" s="18">
        <v>21.81</v>
      </c>
      <c r="N2097" s="18">
        <v>1363.67</v>
      </c>
      <c r="O2097" s="18">
        <v>8.77</v>
      </c>
      <c r="P2097" s="18">
        <v>0.81021897810218968</v>
      </c>
      <c r="Q2097" s="8">
        <v>16.649999999999999</v>
      </c>
      <c r="R2097" s="8">
        <v>18.55</v>
      </c>
      <c r="S2097" s="8">
        <v>20.55</v>
      </c>
      <c r="T2097" s="8">
        <v>22.1</v>
      </c>
      <c r="U2097" s="8">
        <v>23.15</v>
      </c>
      <c r="V2097" s="8">
        <v>23.8</v>
      </c>
      <c r="W2097" s="8">
        <v>25.25</v>
      </c>
      <c r="X2097" s="38" t="s">
        <v>222</v>
      </c>
      <c r="Y2097">
        <v>150.05000000000001</v>
      </c>
      <c r="Z2097" s="8">
        <v>150.05000000000001</v>
      </c>
      <c r="AA2097">
        <v>5231.5200000000004</v>
      </c>
      <c r="AB2097">
        <v>28538.02</v>
      </c>
      <c r="AC2097">
        <v>71207.679999999993</v>
      </c>
      <c r="AD2097">
        <v>77872.94</v>
      </c>
      <c r="AE2097">
        <v>95114.95</v>
      </c>
      <c r="AF2097" s="38">
        <v>4670.2700000000004</v>
      </c>
      <c r="AG2097" s="38">
        <v>5231.5200000000004</v>
      </c>
    </row>
    <row r="2098" spans="2:33" x14ac:dyDescent="0.25">
      <c r="B2098" s="25">
        <v>41108</v>
      </c>
      <c r="C2098" s="3">
        <v>2094</v>
      </c>
      <c r="D2098" s="10">
        <v>25</v>
      </c>
      <c r="E2098" s="9">
        <v>25</v>
      </c>
      <c r="F2098" s="9">
        <v>0</v>
      </c>
      <c r="G2098" s="9" t="s">
        <v>345</v>
      </c>
      <c r="H2098" s="18">
        <v>0.1</v>
      </c>
      <c r="I2098">
        <v>2.639209272237153E-6</v>
      </c>
      <c r="J2098" s="18">
        <v>16.16</v>
      </c>
      <c r="K2098" s="18">
        <v>18.940000000000001</v>
      </c>
      <c r="L2098" s="18">
        <v>0.85322069693769798</v>
      </c>
      <c r="M2098" s="18">
        <v>21.71</v>
      </c>
      <c r="N2098" s="18">
        <v>1372.78</v>
      </c>
      <c r="O2098" s="18">
        <v>9.89</v>
      </c>
      <c r="P2098" s="18">
        <v>0.83820224719101122</v>
      </c>
      <c r="Q2098" s="8">
        <v>18.649999999999999</v>
      </c>
      <c r="R2098" s="8">
        <v>20.6</v>
      </c>
      <c r="S2098" s="8">
        <v>22.25</v>
      </c>
      <c r="T2098" s="8">
        <v>23.25</v>
      </c>
      <c r="U2098" s="8">
        <v>23.95</v>
      </c>
      <c r="V2098" s="8">
        <v>25.45</v>
      </c>
      <c r="W2098" s="8">
        <v>26.05</v>
      </c>
      <c r="X2098" s="38" t="s">
        <v>222</v>
      </c>
      <c r="Y2098">
        <v>160.20000000000002</v>
      </c>
      <c r="Z2098" s="8">
        <v>160.20000000000002</v>
      </c>
      <c r="AA2098">
        <v>5259.74</v>
      </c>
      <c r="AB2098">
        <v>28607.53</v>
      </c>
      <c r="AC2098">
        <v>71691.179999999993</v>
      </c>
      <c r="AD2098">
        <v>78209.53</v>
      </c>
      <c r="AE2098">
        <v>95708.02</v>
      </c>
      <c r="AF2098" s="38">
        <v>4695.45</v>
      </c>
      <c r="AG2098" s="38">
        <v>5259.74</v>
      </c>
    </row>
    <row r="2099" spans="2:33" x14ac:dyDescent="0.25">
      <c r="B2099" s="25">
        <v>41109</v>
      </c>
      <c r="C2099" s="3">
        <v>2095</v>
      </c>
      <c r="D2099" s="10">
        <v>25</v>
      </c>
      <c r="E2099" s="9">
        <v>24</v>
      </c>
      <c r="F2099" s="9">
        <v>1</v>
      </c>
      <c r="G2099" s="9" t="s">
        <v>345</v>
      </c>
      <c r="H2099" s="18">
        <v>0.1</v>
      </c>
      <c r="I2099">
        <v>2.639209272237153E-6</v>
      </c>
      <c r="J2099" s="18">
        <v>15.45</v>
      </c>
      <c r="K2099" s="18">
        <v>18.61</v>
      </c>
      <c r="L2099" s="18">
        <v>0.83019881783987104</v>
      </c>
      <c r="M2099" s="18">
        <v>21.55</v>
      </c>
      <c r="N2099" s="18">
        <v>1376.51</v>
      </c>
      <c r="O2099" s="18">
        <v>10.45</v>
      </c>
      <c r="P2099" s="18">
        <v>0.82915717539863321</v>
      </c>
      <c r="Q2099" s="8">
        <v>18.2</v>
      </c>
      <c r="R2099" s="8">
        <v>20.149999999999999</v>
      </c>
      <c r="S2099" s="8">
        <v>21.95</v>
      </c>
      <c r="T2099" s="8">
        <v>23</v>
      </c>
      <c r="U2099" s="8">
        <v>23.8</v>
      </c>
      <c r="V2099" s="8">
        <v>25.25</v>
      </c>
      <c r="W2099" s="8">
        <v>25.9</v>
      </c>
      <c r="X2099" s="38" t="s">
        <v>222</v>
      </c>
      <c r="Y2099">
        <v>158.25</v>
      </c>
      <c r="Z2099" s="8">
        <v>158.25</v>
      </c>
      <c r="AA2099">
        <v>5133.37</v>
      </c>
      <c r="AB2099">
        <v>27992.99</v>
      </c>
      <c r="AC2099">
        <v>70732.91</v>
      </c>
      <c r="AD2099">
        <v>77383.22</v>
      </c>
      <c r="AE2099">
        <v>94924.32</v>
      </c>
      <c r="AF2099" s="38">
        <v>4582.63</v>
      </c>
      <c r="AG2099" s="38">
        <v>5133.37</v>
      </c>
    </row>
    <row r="2100" spans="2:33" x14ac:dyDescent="0.25">
      <c r="B2100" s="25">
        <v>41110</v>
      </c>
      <c r="C2100" s="3">
        <v>2096</v>
      </c>
      <c r="D2100" s="10">
        <v>25</v>
      </c>
      <c r="E2100" s="9">
        <v>23</v>
      </c>
      <c r="F2100" s="9">
        <v>2</v>
      </c>
      <c r="G2100" s="9" t="s">
        <v>345</v>
      </c>
      <c r="H2100" s="18">
        <v>0.1</v>
      </c>
      <c r="I2100">
        <v>2.639209272237153E-6</v>
      </c>
      <c r="J2100" s="18">
        <v>16.27</v>
      </c>
      <c r="K2100" s="18">
        <v>19.64</v>
      </c>
      <c r="L2100" s="18">
        <v>0.82841140529531565</v>
      </c>
      <c r="M2100" s="18">
        <v>22.39</v>
      </c>
      <c r="N2100" s="18">
        <v>1362.66</v>
      </c>
      <c r="O2100" s="18">
        <v>10.030000000000001</v>
      </c>
      <c r="P2100" s="18">
        <v>0.8454746136865342</v>
      </c>
      <c r="Q2100" s="8">
        <v>19.149999999999999</v>
      </c>
      <c r="R2100" s="8">
        <v>20.95</v>
      </c>
      <c r="S2100" s="8">
        <v>22.65</v>
      </c>
      <c r="T2100" s="8">
        <v>23.55</v>
      </c>
      <c r="U2100" s="8">
        <v>24.15</v>
      </c>
      <c r="V2100" s="8">
        <v>25.55</v>
      </c>
      <c r="W2100" s="8">
        <v>26.3</v>
      </c>
      <c r="X2100" s="38" t="s">
        <v>222</v>
      </c>
      <c r="Y2100">
        <v>162.30000000000001</v>
      </c>
      <c r="Z2100" s="8">
        <v>162.30000000000001</v>
      </c>
      <c r="AA2100">
        <v>5395.7</v>
      </c>
      <c r="AB2100">
        <v>29085.53</v>
      </c>
      <c r="AC2100">
        <v>72941.69</v>
      </c>
      <c r="AD2100">
        <v>79175.08</v>
      </c>
      <c r="AE2100">
        <v>96484.71</v>
      </c>
      <c r="AF2100" s="38">
        <v>4816.8</v>
      </c>
      <c r="AG2100" s="38">
        <v>5395.7</v>
      </c>
    </row>
    <row r="2101" spans="2:33" x14ac:dyDescent="0.25">
      <c r="B2101" s="25">
        <v>41113</v>
      </c>
      <c r="C2101" s="3">
        <v>2097</v>
      </c>
      <c r="D2101" s="10">
        <v>25</v>
      </c>
      <c r="E2101" s="9">
        <v>22</v>
      </c>
      <c r="F2101" s="9">
        <v>3</v>
      </c>
      <c r="G2101" s="9" t="s">
        <v>345</v>
      </c>
      <c r="H2101" s="18">
        <v>0.1</v>
      </c>
      <c r="I2101">
        <v>7.9176487131071838E-6</v>
      </c>
      <c r="J2101" s="18">
        <v>18.62</v>
      </c>
      <c r="K2101" s="18">
        <v>21.18</v>
      </c>
      <c r="L2101" s="18">
        <v>0.8791312559017942</v>
      </c>
      <c r="M2101" s="18">
        <v>23.63</v>
      </c>
      <c r="N2101" s="18">
        <v>1350.52</v>
      </c>
      <c r="O2101" s="18">
        <v>8.48</v>
      </c>
      <c r="P2101" s="18">
        <v>0.87029288702928875</v>
      </c>
      <c r="Q2101" s="8">
        <v>20.8</v>
      </c>
      <c r="R2101" s="8">
        <v>22.3</v>
      </c>
      <c r="S2101" s="8">
        <v>23.9</v>
      </c>
      <c r="T2101" s="8">
        <v>24.6</v>
      </c>
      <c r="U2101" s="8">
        <v>25.1</v>
      </c>
      <c r="V2101" s="8">
        <v>26.45</v>
      </c>
      <c r="W2101" s="8">
        <v>27.1</v>
      </c>
      <c r="X2101" s="38" t="s">
        <v>222</v>
      </c>
      <c r="Y2101">
        <v>170.24999999999997</v>
      </c>
      <c r="Z2101" s="8">
        <v>170.24999999999997</v>
      </c>
      <c r="AA2101">
        <v>5845.43</v>
      </c>
      <c r="AB2101">
        <v>30925.43</v>
      </c>
      <c r="AC2101">
        <v>76871.72</v>
      </c>
      <c r="AD2101">
        <v>82654.83</v>
      </c>
      <c r="AE2101">
        <v>100248.88</v>
      </c>
      <c r="AF2101" s="38">
        <v>5218.24</v>
      </c>
      <c r="AG2101" s="38">
        <v>5845.43</v>
      </c>
    </row>
    <row r="2102" spans="2:33" x14ac:dyDescent="0.25">
      <c r="B2102" s="25">
        <v>41114</v>
      </c>
      <c r="C2102" s="3">
        <v>2098</v>
      </c>
      <c r="D2102" s="10">
        <v>25</v>
      </c>
      <c r="E2102" s="9">
        <v>21</v>
      </c>
      <c r="F2102" s="9">
        <v>4</v>
      </c>
      <c r="G2102" s="9" t="s">
        <v>345</v>
      </c>
      <c r="H2102" s="18">
        <v>0.1</v>
      </c>
      <c r="I2102">
        <v>2.639209272237153E-6</v>
      </c>
      <c r="J2102" s="18">
        <v>20.47</v>
      </c>
      <c r="K2102" s="18">
        <v>22.26</v>
      </c>
      <c r="L2102" s="18">
        <v>0.91958670260557041</v>
      </c>
      <c r="M2102" s="18">
        <v>24.48</v>
      </c>
      <c r="N2102" s="18">
        <v>1338.31</v>
      </c>
      <c r="O2102" s="18">
        <v>6.93</v>
      </c>
      <c r="P2102" s="18">
        <v>0.89183673469387759</v>
      </c>
      <c r="Q2102" s="8">
        <v>21.85</v>
      </c>
      <c r="R2102" s="8">
        <v>23.2</v>
      </c>
      <c r="S2102" s="8">
        <v>24.5</v>
      </c>
      <c r="T2102" s="8">
        <v>25.15</v>
      </c>
      <c r="U2102" s="8">
        <v>25.5</v>
      </c>
      <c r="V2102" s="8">
        <v>26.7</v>
      </c>
      <c r="W2102" s="8">
        <v>27.4</v>
      </c>
      <c r="X2102" s="38" t="s">
        <v>222</v>
      </c>
      <c r="Y2102">
        <v>174.29999999999998</v>
      </c>
      <c r="Z2102" s="8">
        <v>174.29999999999998</v>
      </c>
      <c r="AA2102">
        <v>6130.49</v>
      </c>
      <c r="AB2102">
        <v>32093.65</v>
      </c>
      <c r="AC2102">
        <v>78767.14</v>
      </c>
      <c r="AD2102">
        <v>84416.65</v>
      </c>
      <c r="AE2102">
        <v>101768.27</v>
      </c>
      <c r="AF2102" s="38">
        <v>5472.7</v>
      </c>
      <c r="AG2102" s="38">
        <v>6130.49</v>
      </c>
    </row>
    <row r="2103" spans="2:33" x14ac:dyDescent="0.25">
      <c r="B2103" s="25">
        <v>41115</v>
      </c>
      <c r="C2103" s="3">
        <v>2099</v>
      </c>
      <c r="D2103" s="10">
        <v>25</v>
      </c>
      <c r="E2103" s="9">
        <v>20</v>
      </c>
      <c r="F2103" s="9">
        <v>5</v>
      </c>
      <c r="G2103" s="9" t="s">
        <v>345</v>
      </c>
      <c r="H2103" s="18">
        <v>0.1</v>
      </c>
      <c r="I2103">
        <v>2.639209272237153E-6</v>
      </c>
      <c r="J2103" s="18">
        <v>19.34</v>
      </c>
      <c r="K2103" s="18">
        <v>21.88</v>
      </c>
      <c r="L2103" s="18">
        <v>0.88391224862888484</v>
      </c>
      <c r="M2103" s="18">
        <v>24.32</v>
      </c>
      <c r="N2103" s="18">
        <v>1337.89</v>
      </c>
      <c r="O2103" s="18">
        <v>7.8099999999999987</v>
      </c>
      <c r="P2103" s="18">
        <v>0.8810020876826723</v>
      </c>
      <c r="Q2103" s="8">
        <v>21.1</v>
      </c>
      <c r="R2103" s="8">
        <v>22.45</v>
      </c>
      <c r="S2103" s="8">
        <v>23.95</v>
      </c>
      <c r="T2103" s="8">
        <v>24.7</v>
      </c>
      <c r="U2103" s="8">
        <v>25.2</v>
      </c>
      <c r="V2103" s="8">
        <v>26.5</v>
      </c>
      <c r="W2103" s="8">
        <v>27.15</v>
      </c>
      <c r="X2103" s="38" t="s">
        <v>222</v>
      </c>
      <c r="Y2103">
        <v>171.05</v>
      </c>
      <c r="Z2103" s="8">
        <v>171.05</v>
      </c>
      <c r="AA2103">
        <v>5922.65</v>
      </c>
      <c r="AB2103">
        <v>31122.44</v>
      </c>
      <c r="AC2103">
        <v>77072.399999999994</v>
      </c>
      <c r="AD2103">
        <v>83011.039999999994</v>
      </c>
      <c r="AE2103">
        <v>100578.19</v>
      </c>
      <c r="AF2103" s="38">
        <v>5287.14</v>
      </c>
      <c r="AG2103" s="38">
        <v>5922.65</v>
      </c>
    </row>
    <row r="2104" spans="2:33" x14ac:dyDescent="0.25">
      <c r="B2104" s="25">
        <v>41116</v>
      </c>
      <c r="C2104" s="3">
        <v>2100</v>
      </c>
      <c r="D2104" s="10">
        <v>25</v>
      </c>
      <c r="E2104" s="9">
        <v>19</v>
      </c>
      <c r="F2104" s="9">
        <v>6</v>
      </c>
      <c r="G2104" s="9" t="s">
        <v>345</v>
      </c>
      <c r="H2104" s="18">
        <v>0.1</v>
      </c>
      <c r="I2104">
        <v>2.639209272237153E-6</v>
      </c>
      <c r="J2104" s="18">
        <v>17.53</v>
      </c>
      <c r="K2104" s="18">
        <v>20.239999999999998</v>
      </c>
      <c r="L2104" s="18">
        <v>0.8661067193675891</v>
      </c>
      <c r="M2104" s="18">
        <v>23.11</v>
      </c>
      <c r="N2104" s="18">
        <v>1360.02</v>
      </c>
      <c r="O2104" s="18">
        <v>8.6199999999999974</v>
      </c>
      <c r="P2104" s="18">
        <v>0.84734513274336276</v>
      </c>
      <c r="Q2104" s="8">
        <v>19.149999999999999</v>
      </c>
      <c r="R2104" s="8">
        <v>20.9</v>
      </c>
      <c r="S2104" s="8">
        <v>22.6</v>
      </c>
      <c r="T2104" s="8">
        <v>23.55</v>
      </c>
      <c r="U2104" s="8">
        <v>24.05</v>
      </c>
      <c r="V2104" s="8">
        <v>25.45</v>
      </c>
      <c r="W2104" s="8">
        <v>26.15</v>
      </c>
      <c r="X2104" s="38" t="s">
        <v>222</v>
      </c>
      <c r="Y2104">
        <v>161.85</v>
      </c>
      <c r="Z2104" s="8">
        <v>161.85</v>
      </c>
      <c r="AA2104">
        <v>5410.13</v>
      </c>
      <c r="AB2104">
        <v>29073.16</v>
      </c>
      <c r="AC2104">
        <v>72913.95</v>
      </c>
      <c r="AD2104">
        <v>79165.06</v>
      </c>
      <c r="AE2104">
        <v>96249</v>
      </c>
      <c r="AF2104" s="38">
        <v>4829.6000000000004</v>
      </c>
      <c r="AG2104" s="38">
        <v>5410.13</v>
      </c>
    </row>
    <row r="2105" spans="2:33" x14ac:dyDescent="0.25">
      <c r="B2105" s="25">
        <v>41117</v>
      </c>
      <c r="C2105" s="3">
        <v>2101</v>
      </c>
      <c r="D2105" s="10">
        <v>25</v>
      </c>
      <c r="E2105" s="9">
        <v>18</v>
      </c>
      <c r="F2105" s="9">
        <v>7</v>
      </c>
      <c r="G2105" s="9" t="s">
        <v>345</v>
      </c>
      <c r="H2105" s="18">
        <v>0.1</v>
      </c>
      <c r="I2105">
        <v>2.639209272237153E-6</v>
      </c>
      <c r="J2105" s="18">
        <v>16.7</v>
      </c>
      <c r="K2105" s="18">
        <v>19.66</v>
      </c>
      <c r="L2105" s="18">
        <v>0.84944048830111896</v>
      </c>
      <c r="M2105" s="18">
        <v>22.45</v>
      </c>
      <c r="N2105" s="18">
        <v>1385.97</v>
      </c>
      <c r="O2105" s="18">
        <v>9.5500000000000007</v>
      </c>
      <c r="P2105" s="18">
        <v>0.82850779510022277</v>
      </c>
      <c r="Q2105" s="8">
        <v>18.600000000000001</v>
      </c>
      <c r="R2105" s="8">
        <v>20.65</v>
      </c>
      <c r="S2105" s="8">
        <v>22.45</v>
      </c>
      <c r="T2105" s="8">
        <v>23.5</v>
      </c>
      <c r="U2105" s="8">
        <v>24.15</v>
      </c>
      <c r="V2105" s="8">
        <v>25.6</v>
      </c>
      <c r="W2105" s="8">
        <v>26.25</v>
      </c>
      <c r="X2105" s="38" t="s">
        <v>222</v>
      </c>
      <c r="Y2105">
        <v>161.19999999999999</v>
      </c>
      <c r="Z2105" s="8">
        <v>161.19999999999999</v>
      </c>
      <c r="AA2105">
        <v>5281.78</v>
      </c>
      <c r="AB2105">
        <v>28771.3</v>
      </c>
      <c r="AC2105">
        <v>72525.11</v>
      </c>
      <c r="AD2105">
        <v>79138.539999999994</v>
      </c>
      <c r="AE2105">
        <v>96564.96</v>
      </c>
      <c r="AF2105" s="38">
        <v>4715.01</v>
      </c>
      <c r="AG2105" s="38">
        <v>5281.78</v>
      </c>
    </row>
    <row r="2106" spans="2:33" x14ac:dyDescent="0.25">
      <c r="B2106" s="25">
        <v>41120</v>
      </c>
      <c r="C2106" s="3">
        <v>2102</v>
      </c>
      <c r="D2106" s="10">
        <v>25</v>
      </c>
      <c r="E2106" s="9">
        <v>17</v>
      </c>
      <c r="F2106" s="9">
        <v>8</v>
      </c>
      <c r="G2106" s="9" t="s">
        <v>345</v>
      </c>
      <c r="H2106" s="18">
        <v>0.1</v>
      </c>
      <c r="I2106">
        <v>7.9176487131071838E-6</v>
      </c>
      <c r="J2106" s="18">
        <v>18.03</v>
      </c>
      <c r="K2106" s="18">
        <v>20.13</v>
      </c>
      <c r="L2106" s="18">
        <v>0.89567809239940399</v>
      </c>
      <c r="M2106" s="18">
        <v>22.81</v>
      </c>
      <c r="N2106" s="18">
        <v>1385.3</v>
      </c>
      <c r="O2106" s="18">
        <v>8.4699999999999989</v>
      </c>
      <c r="P2106" s="18">
        <v>0.85152838427947608</v>
      </c>
      <c r="Q2106" s="8">
        <v>19.5</v>
      </c>
      <c r="R2106" s="8">
        <v>21.25</v>
      </c>
      <c r="S2106" s="8">
        <v>22.9</v>
      </c>
      <c r="T2106" s="8">
        <v>23.8</v>
      </c>
      <c r="U2106" s="8">
        <v>24.35</v>
      </c>
      <c r="V2106" s="8">
        <v>25.75</v>
      </c>
      <c r="W2106" s="8">
        <v>26.5</v>
      </c>
      <c r="X2106" s="38" t="s">
        <v>222</v>
      </c>
      <c r="Y2106">
        <v>164.05</v>
      </c>
      <c r="Z2106" s="8">
        <v>164.05</v>
      </c>
      <c r="AA2106">
        <v>5502.35</v>
      </c>
      <c r="AB2106">
        <v>29519.75</v>
      </c>
      <c r="AC2106">
        <v>73805.2</v>
      </c>
      <c r="AD2106">
        <v>80033.759999999995</v>
      </c>
      <c r="AE2106">
        <v>97391.6</v>
      </c>
      <c r="AF2106" s="38">
        <v>4911.88</v>
      </c>
      <c r="AG2106" s="38">
        <v>5502.35</v>
      </c>
    </row>
    <row r="2107" spans="2:33" x14ac:dyDescent="0.25">
      <c r="B2107" s="25">
        <v>41121</v>
      </c>
      <c r="C2107" s="3">
        <v>2103</v>
      </c>
      <c r="D2107" s="10">
        <v>25</v>
      </c>
      <c r="E2107" s="9">
        <v>16</v>
      </c>
      <c r="F2107" s="9">
        <v>9</v>
      </c>
      <c r="G2107" s="9" t="s">
        <v>345</v>
      </c>
      <c r="H2107" s="18">
        <v>0.1</v>
      </c>
      <c r="I2107">
        <v>3.0559851109668301E-6</v>
      </c>
      <c r="J2107" s="18">
        <v>18.93</v>
      </c>
      <c r="K2107" s="18">
        <v>20.78</v>
      </c>
      <c r="L2107" s="18">
        <v>0.91097208854667944</v>
      </c>
      <c r="M2107" s="18">
        <v>23.27</v>
      </c>
      <c r="N2107" s="18">
        <v>1379.32</v>
      </c>
      <c r="O2107" s="18">
        <v>7.870000000000001</v>
      </c>
      <c r="P2107" s="18">
        <v>0.86147186147186139</v>
      </c>
      <c r="Q2107" s="8">
        <v>19.899999999999999</v>
      </c>
      <c r="R2107" s="8">
        <v>21.65</v>
      </c>
      <c r="S2107" s="8">
        <v>23.1</v>
      </c>
      <c r="T2107" s="8">
        <v>24</v>
      </c>
      <c r="U2107" s="8">
        <v>24.6</v>
      </c>
      <c r="V2107" s="8">
        <v>26.05</v>
      </c>
      <c r="W2107" s="8">
        <v>26.8</v>
      </c>
      <c r="X2107" s="38" t="s">
        <v>222</v>
      </c>
      <c r="Y2107">
        <v>166.10000000000002</v>
      </c>
      <c r="Z2107" s="8">
        <v>166.10000000000002</v>
      </c>
      <c r="AA2107">
        <v>5611.7</v>
      </c>
      <c r="AB2107">
        <v>29963.1</v>
      </c>
      <c r="AC2107">
        <v>74441.02</v>
      </c>
      <c r="AD2107">
        <v>80761.039999999994</v>
      </c>
      <c r="AE2107">
        <v>98414.31</v>
      </c>
      <c r="AF2107" s="38">
        <v>5009.4799999999996</v>
      </c>
      <c r="AG2107" s="38">
        <v>5611.7</v>
      </c>
    </row>
    <row r="2108" spans="2:33" x14ac:dyDescent="0.25">
      <c r="B2108" s="25">
        <v>41122</v>
      </c>
      <c r="C2108" s="3">
        <v>2104</v>
      </c>
      <c r="D2108" s="10">
        <v>25</v>
      </c>
      <c r="E2108" s="9">
        <v>15</v>
      </c>
      <c r="F2108" s="9">
        <v>10</v>
      </c>
      <c r="G2108" s="9" t="s">
        <v>345</v>
      </c>
      <c r="H2108" s="18">
        <v>0.1</v>
      </c>
      <c r="I2108">
        <v>3.0559851109668301E-6</v>
      </c>
      <c r="J2108" s="18">
        <v>18.96</v>
      </c>
      <c r="K2108" s="18">
        <v>20.67</v>
      </c>
      <c r="L2108" s="18">
        <v>0.91727140783744554</v>
      </c>
      <c r="M2108" s="18">
        <v>23.12</v>
      </c>
      <c r="N2108" s="18">
        <v>1375.32</v>
      </c>
      <c r="O2108" s="18">
        <v>8.0399999999999991</v>
      </c>
      <c r="P2108" s="18">
        <v>0.85652173913043472</v>
      </c>
      <c r="Q2108" s="8">
        <v>19.7</v>
      </c>
      <c r="R2108" s="8">
        <v>21.35</v>
      </c>
      <c r="S2108" s="8">
        <v>23</v>
      </c>
      <c r="T2108" s="8">
        <v>24.05</v>
      </c>
      <c r="U2108" s="8">
        <v>24.8</v>
      </c>
      <c r="V2108" s="8">
        <v>26.25</v>
      </c>
      <c r="W2108" s="8">
        <v>27</v>
      </c>
      <c r="X2108" s="38" t="s">
        <v>222</v>
      </c>
      <c r="Y2108">
        <v>166.14999999999998</v>
      </c>
      <c r="Z2108" s="8">
        <v>166.14999999999998</v>
      </c>
      <c r="AA2108">
        <v>5546.34</v>
      </c>
      <c r="AB2108">
        <v>29666.66</v>
      </c>
      <c r="AC2108">
        <v>74314.320000000007</v>
      </c>
      <c r="AD2108">
        <v>81127.78</v>
      </c>
      <c r="AE2108">
        <v>99077.03</v>
      </c>
      <c r="AF2108" s="38">
        <v>4951.12</v>
      </c>
      <c r="AG2108" s="38">
        <v>5546.34</v>
      </c>
    </row>
    <row r="2109" spans="2:33" x14ac:dyDescent="0.25">
      <c r="B2109" s="25">
        <v>41123</v>
      </c>
      <c r="C2109" s="3">
        <v>2105</v>
      </c>
      <c r="D2109" s="10">
        <v>25</v>
      </c>
      <c r="E2109" s="9">
        <v>14</v>
      </c>
      <c r="F2109" s="9">
        <v>11</v>
      </c>
      <c r="G2109" s="9" t="s">
        <v>345</v>
      </c>
      <c r="H2109" s="18">
        <v>0.1</v>
      </c>
      <c r="I2109">
        <v>3.0559851109668301E-6</v>
      </c>
      <c r="J2109" s="18">
        <v>17.57</v>
      </c>
      <c r="K2109" s="18">
        <v>20.23</v>
      </c>
      <c r="L2109" s="18">
        <v>0.86851211072664358</v>
      </c>
      <c r="M2109" s="18">
        <v>22.97</v>
      </c>
      <c r="N2109" s="18">
        <v>1365</v>
      </c>
      <c r="O2109" s="18">
        <v>9.379999999999999</v>
      </c>
      <c r="P2109" s="18">
        <v>0.82743362831858402</v>
      </c>
      <c r="Q2109" s="8">
        <v>18.7</v>
      </c>
      <c r="R2109" s="8">
        <v>20.7</v>
      </c>
      <c r="S2109" s="8">
        <v>22.6</v>
      </c>
      <c r="T2109" s="8">
        <v>23.8</v>
      </c>
      <c r="U2109" s="8">
        <v>24.6</v>
      </c>
      <c r="V2109" s="8">
        <v>26.15</v>
      </c>
      <c r="W2109" s="8">
        <v>26.95</v>
      </c>
      <c r="X2109" s="38" t="s">
        <v>222</v>
      </c>
      <c r="Y2109">
        <v>163.5</v>
      </c>
      <c r="Z2109" s="8">
        <v>163.5</v>
      </c>
      <c r="AA2109">
        <v>5316.64</v>
      </c>
      <c r="AB2109">
        <v>28941.08</v>
      </c>
      <c r="AC2109">
        <v>73256.62</v>
      </c>
      <c r="AD2109">
        <v>80369.33</v>
      </c>
      <c r="AE2109">
        <v>98478.19</v>
      </c>
      <c r="AF2109" s="38">
        <v>4746.0600000000004</v>
      </c>
      <c r="AG2109" s="38">
        <v>5316.64</v>
      </c>
    </row>
    <row r="2110" spans="2:33" x14ac:dyDescent="0.25">
      <c r="B2110" s="25">
        <v>41124</v>
      </c>
      <c r="C2110" s="3">
        <v>2106</v>
      </c>
      <c r="D2110" s="10">
        <v>25</v>
      </c>
      <c r="E2110" s="9">
        <v>13</v>
      </c>
      <c r="F2110" s="9">
        <v>12</v>
      </c>
      <c r="G2110" s="9" t="s">
        <v>345</v>
      </c>
      <c r="H2110" s="18">
        <v>0.1</v>
      </c>
      <c r="I2110">
        <v>3.0559851109668301E-6</v>
      </c>
      <c r="J2110" s="18">
        <v>15.64</v>
      </c>
      <c r="K2110" s="18">
        <v>18.68</v>
      </c>
      <c r="L2110" s="18">
        <v>0.83725910064239828</v>
      </c>
      <c r="M2110" s="18">
        <v>21.79</v>
      </c>
      <c r="N2110" s="18">
        <v>1390.99</v>
      </c>
      <c r="O2110" s="18">
        <v>10.61</v>
      </c>
      <c r="P2110" s="18">
        <v>0.80186480186480191</v>
      </c>
      <c r="Q2110" s="8">
        <v>17.2</v>
      </c>
      <c r="R2110" s="8">
        <v>19.399999999999999</v>
      </c>
      <c r="S2110" s="8">
        <v>21.45</v>
      </c>
      <c r="T2110" s="8">
        <v>22.85</v>
      </c>
      <c r="U2110" s="8">
        <v>23.7</v>
      </c>
      <c r="V2110" s="8">
        <v>25.3</v>
      </c>
      <c r="W2110" s="8">
        <v>26.25</v>
      </c>
      <c r="X2110" s="38" t="s">
        <v>222</v>
      </c>
      <c r="Y2110">
        <v>156.15</v>
      </c>
      <c r="Z2110" s="8">
        <v>156.15</v>
      </c>
      <c r="AA2110">
        <v>4936.97</v>
      </c>
      <c r="AB2110">
        <v>27296.73</v>
      </c>
      <c r="AC2110">
        <v>69925.27</v>
      </c>
      <c r="AD2110">
        <v>77292.25</v>
      </c>
      <c r="AE2110">
        <v>95138.14</v>
      </c>
      <c r="AF2110" s="38">
        <v>4407.12</v>
      </c>
      <c r="AG2110" s="38">
        <v>4936.97</v>
      </c>
    </row>
    <row r="2111" spans="2:33" x14ac:dyDescent="0.25">
      <c r="B2111" s="25">
        <v>41127</v>
      </c>
      <c r="C2111" s="3">
        <v>2107</v>
      </c>
      <c r="D2111" s="10">
        <v>25</v>
      </c>
      <c r="E2111" s="9">
        <v>12</v>
      </c>
      <c r="F2111" s="9">
        <v>13</v>
      </c>
      <c r="G2111" s="9" t="s">
        <v>345</v>
      </c>
      <c r="H2111" s="18">
        <v>0.1</v>
      </c>
      <c r="I2111">
        <v>9.1679833500446506E-6</v>
      </c>
      <c r="J2111" s="18">
        <v>15.95</v>
      </c>
      <c r="K2111" s="18">
        <v>18.739999999999998</v>
      </c>
      <c r="L2111" s="18">
        <v>0.85112059765208115</v>
      </c>
      <c r="M2111" s="18">
        <v>21.93</v>
      </c>
      <c r="N2111" s="18">
        <v>1394.23</v>
      </c>
      <c r="O2111" s="18">
        <v>10.150000000000002</v>
      </c>
      <c r="P2111" s="18">
        <v>0.8004750593824228</v>
      </c>
      <c r="Q2111" s="8">
        <v>16.850000000000001</v>
      </c>
      <c r="R2111" s="8">
        <v>19</v>
      </c>
      <c r="S2111" s="8">
        <v>21.05</v>
      </c>
      <c r="T2111" s="8">
        <v>22.7</v>
      </c>
      <c r="U2111" s="8">
        <v>23.65</v>
      </c>
      <c r="V2111" s="8">
        <v>25.2</v>
      </c>
      <c r="W2111" s="8">
        <v>26.1</v>
      </c>
      <c r="X2111" s="38" t="s">
        <v>222</v>
      </c>
      <c r="Y2111">
        <v>154.54999999999998</v>
      </c>
      <c r="Z2111" s="8">
        <v>154.54999999999998</v>
      </c>
      <c r="AA2111">
        <v>4835.82</v>
      </c>
      <c r="AB2111">
        <v>26763.48</v>
      </c>
      <c r="AC2111">
        <v>69074.62</v>
      </c>
      <c r="AD2111">
        <v>76967.759999999995</v>
      </c>
      <c r="AE2111">
        <v>94751.32</v>
      </c>
      <c r="AF2111" s="38">
        <v>4316.79</v>
      </c>
      <c r="AG2111" s="38">
        <v>4835.82</v>
      </c>
    </row>
    <row r="2112" spans="2:33" x14ac:dyDescent="0.25">
      <c r="B2112" s="25">
        <v>41128</v>
      </c>
      <c r="C2112" s="3">
        <v>2108</v>
      </c>
      <c r="D2112" s="10">
        <v>25</v>
      </c>
      <c r="E2112" s="9">
        <v>11</v>
      </c>
      <c r="F2112" s="9">
        <v>14</v>
      </c>
      <c r="G2112" s="9" t="s">
        <v>345</v>
      </c>
      <c r="H2112" s="18">
        <v>0.1</v>
      </c>
      <c r="I2112">
        <v>2.7781327762710362E-6</v>
      </c>
      <c r="J2112" s="18">
        <v>15.99</v>
      </c>
      <c r="K2112" s="18">
        <v>18.809999999999999</v>
      </c>
      <c r="L2112" s="18">
        <v>0.85007974481658699</v>
      </c>
      <c r="M2112" s="18">
        <v>21.84</v>
      </c>
      <c r="N2112" s="18">
        <v>1401.35</v>
      </c>
      <c r="O2112" s="18">
        <v>10.360000000000001</v>
      </c>
      <c r="P2112" s="18">
        <v>0.82093023255813946</v>
      </c>
      <c r="Q2112" s="8">
        <v>17.649999999999999</v>
      </c>
      <c r="R2112" s="8">
        <v>19.7</v>
      </c>
      <c r="S2112" s="8">
        <v>21.5</v>
      </c>
      <c r="T2112" s="8">
        <v>23</v>
      </c>
      <c r="U2112" s="8">
        <v>23.8</v>
      </c>
      <c r="V2112" s="8">
        <v>25.4</v>
      </c>
      <c r="W2112" s="8">
        <v>26.35</v>
      </c>
      <c r="X2112" s="38" t="s">
        <v>222</v>
      </c>
      <c r="Y2112">
        <v>157.39999999999998</v>
      </c>
      <c r="Z2112" s="8">
        <v>157.39999999999998</v>
      </c>
      <c r="AA2112">
        <v>5035.12</v>
      </c>
      <c r="AB2112">
        <v>27507.43</v>
      </c>
      <c r="AC2112">
        <v>70225.320000000007</v>
      </c>
      <c r="AD2112">
        <v>77683.58</v>
      </c>
      <c r="AE2112">
        <v>95553.93</v>
      </c>
      <c r="AF2112" s="38">
        <v>4494.68</v>
      </c>
      <c r="AG2112" s="38">
        <v>5035.12</v>
      </c>
    </row>
    <row r="2113" spans="2:33" x14ac:dyDescent="0.25">
      <c r="B2113" s="25">
        <v>41129</v>
      </c>
      <c r="C2113" s="3">
        <v>2109</v>
      </c>
      <c r="D2113" s="10">
        <v>25</v>
      </c>
      <c r="E2113" s="9">
        <v>10</v>
      </c>
      <c r="F2113" s="9">
        <v>15</v>
      </c>
      <c r="G2113" s="9" t="s">
        <v>345</v>
      </c>
      <c r="H2113" s="18">
        <v>0.1</v>
      </c>
      <c r="I2113">
        <v>2.7781327762710362E-6</v>
      </c>
      <c r="J2113" s="18">
        <v>15.32</v>
      </c>
      <c r="K2113" s="18">
        <v>18.579999999999998</v>
      </c>
      <c r="L2113" s="18">
        <v>0.82454251883745977</v>
      </c>
      <c r="M2113" s="18">
        <v>21.63</v>
      </c>
      <c r="N2113" s="18">
        <v>1402.22</v>
      </c>
      <c r="O2113" s="18">
        <v>10.73</v>
      </c>
      <c r="P2113" s="18">
        <v>0.80963855421686748</v>
      </c>
      <c r="Q2113" s="8">
        <v>16.8</v>
      </c>
      <c r="R2113" s="8">
        <v>18.899999999999999</v>
      </c>
      <c r="S2113" s="8">
        <v>20.75</v>
      </c>
      <c r="T2113" s="8">
        <v>22.5</v>
      </c>
      <c r="U2113" s="8">
        <v>23.5</v>
      </c>
      <c r="V2113" s="8">
        <v>25.15</v>
      </c>
      <c r="W2113" s="8">
        <v>26.05</v>
      </c>
      <c r="X2113" s="38" t="s">
        <v>222</v>
      </c>
      <c r="Y2113">
        <v>153.65</v>
      </c>
      <c r="Z2113" s="8">
        <v>153.65</v>
      </c>
      <c r="AA2113">
        <v>4816.45</v>
      </c>
      <c r="AB2113">
        <v>26488.22</v>
      </c>
      <c r="AC2113">
        <v>68344.479999999996</v>
      </c>
      <c r="AD2113">
        <v>76426.570000000007</v>
      </c>
      <c r="AE2113">
        <v>94356.71</v>
      </c>
      <c r="AF2113" s="38">
        <v>4299.47</v>
      </c>
      <c r="AG2113" s="38">
        <v>4816.45</v>
      </c>
    </row>
    <row r="2114" spans="2:33" x14ac:dyDescent="0.25">
      <c r="B2114" s="25">
        <v>41130</v>
      </c>
      <c r="C2114" s="3">
        <v>2110</v>
      </c>
      <c r="D2114" s="10">
        <v>25</v>
      </c>
      <c r="E2114" s="9">
        <v>9</v>
      </c>
      <c r="F2114" s="9">
        <v>16</v>
      </c>
      <c r="G2114" s="9" t="s">
        <v>345</v>
      </c>
      <c r="H2114" s="18">
        <v>0.1</v>
      </c>
      <c r="I2114">
        <v>2.7781327762710362E-6</v>
      </c>
      <c r="J2114" s="18">
        <v>15.28</v>
      </c>
      <c r="K2114" s="18">
        <v>18.23</v>
      </c>
      <c r="L2114" s="18">
        <v>0.8381788261108063</v>
      </c>
      <c r="M2114" s="18">
        <v>21.37</v>
      </c>
      <c r="N2114" s="18">
        <v>1402.8</v>
      </c>
      <c r="O2114" s="18">
        <v>10.770000000000001</v>
      </c>
      <c r="P2114" s="18">
        <v>0.801452784503632</v>
      </c>
      <c r="Q2114" s="8">
        <v>16.55</v>
      </c>
      <c r="R2114" s="8">
        <v>18.649999999999999</v>
      </c>
      <c r="S2114" s="8">
        <v>20.65</v>
      </c>
      <c r="T2114" s="8">
        <v>22.35</v>
      </c>
      <c r="U2114" s="8">
        <v>23.35</v>
      </c>
      <c r="V2114" s="8">
        <v>25.1</v>
      </c>
      <c r="W2114" s="8">
        <v>26.05</v>
      </c>
      <c r="X2114" s="38" t="s">
        <v>222</v>
      </c>
      <c r="Y2114">
        <v>152.70000000000002</v>
      </c>
      <c r="Z2114" s="8">
        <v>152.70000000000002</v>
      </c>
      <c r="AA2114">
        <v>4750.1000000000004</v>
      </c>
      <c r="AB2114">
        <v>26285.19</v>
      </c>
      <c r="AC2114">
        <v>67932.17</v>
      </c>
      <c r="AD2114">
        <v>75931.360000000001</v>
      </c>
      <c r="AE2114">
        <v>94030.55</v>
      </c>
      <c r="AF2114" s="38">
        <v>4240.2299999999996</v>
      </c>
      <c r="AG2114" s="38">
        <v>4750.1000000000004</v>
      </c>
    </row>
    <row r="2115" spans="2:33" x14ac:dyDescent="0.25">
      <c r="B2115" s="25">
        <v>41131</v>
      </c>
      <c r="C2115" s="3">
        <v>2111</v>
      </c>
      <c r="D2115" s="10">
        <v>25</v>
      </c>
      <c r="E2115" s="9">
        <v>8</v>
      </c>
      <c r="F2115" s="9">
        <v>-8</v>
      </c>
      <c r="G2115" s="9" t="s">
        <v>345</v>
      </c>
      <c r="H2115" s="18">
        <v>0.1</v>
      </c>
      <c r="I2115">
        <v>2.7781327762710362E-6</v>
      </c>
      <c r="J2115" s="18">
        <v>14.74</v>
      </c>
      <c r="K2115" s="18">
        <v>18.14</v>
      </c>
      <c r="L2115" s="18">
        <v>0.8125689084895259</v>
      </c>
      <c r="M2115" s="18">
        <v>21.2</v>
      </c>
      <c r="N2115" s="18">
        <v>1405.87</v>
      </c>
      <c r="O2115" s="18">
        <v>11.110000000000001</v>
      </c>
      <c r="P2115" s="18">
        <v>0.79756097560975614</v>
      </c>
      <c r="Q2115" s="8">
        <v>16.350000000000001</v>
      </c>
      <c r="R2115" s="8">
        <v>18.55</v>
      </c>
      <c r="S2115" s="8">
        <v>20.5</v>
      </c>
      <c r="T2115" s="8">
        <v>22.15</v>
      </c>
      <c r="U2115" s="8">
        <v>23.2</v>
      </c>
      <c r="V2115" s="8">
        <v>24.85</v>
      </c>
      <c r="W2115" s="8">
        <v>25.85</v>
      </c>
      <c r="X2115" s="38" t="s">
        <v>222</v>
      </c>
      <c r="Y2115">
        <v>151.45000000000002</v>
      </c>
      <c r="Z2115" s="8">
        <v>151.45000000000002</v>
      </c>
      <c r="AA2115">
        <v>4715.24</v>
      </c>
      <c r="AB2115">
        <v>26109.24</v>
      </c>
      <c r="AC2115">
        <v>67359.14</v>
      </c>
      <c r="AD2115">
        <v>75384.259999999995</v>
      </c>
      <c r="AE2115">
        <v>93261.29</v>
      </c>
      <c r="AF2115" s="38">
        <v>4209.1000000000004</v>
      </c>
      <c r="AG2115" s="38">
        <v>4715.24</v>
      </c>
    </row>
    <row r="2116" spans="2:33" x14ac:dyDescent="0.25">
      <c r="B2116" s="25">
        <v>41134</v>
      </c>
      <c r="C2116" s="3">
        <v>2112</v>
      </c>
      <c r="D2116" s="10">
        <v>25</v>
      </c>
      <c r="E2116" s="9">
        <v>7</v>
      </c>
      <c r="F2116" s="9">
        <v>-7</v>
      </c>
      <c r="G2116" s="9" t="s">
        <v>345</v>
      </c>
      <c r="H2116" s="18">
        <v>0.1</v>
      </c>
      <c r="I2116">
        <v>8.3344214827363317E-6</v>
      </c>
      <c r="J2116" s="18">
        <v>13.7</v>
      </c>
      <c r="K2116" s="18">
        <v>18.07</v>
      </c>
      <c r="L2116" s="18">
        <v>0.75816270060874369</v>
      </c>
      <c r="M2116" s="18">
        <v>21.27</v>
      </c>
      <c r="N2116" s="18">
        <v>1404.11</v>
      </c>
      <c r="O2116" s="18">
        <v>12.100000000000001</v>
      </c>
      <c r="P2116" s="18">
        <v>0.77832512315270941</v>
      </c>
      <c r="Q2116" s="8">
        <v>15.8</v>
      </c>
      <c r="R2116" s="8">
        <v>18.25</v>
      </c>
      <c r="S2116" s="8">
        <v>20.3</v>
      </c>
      <c r="T2116" s="8">
        <v>22</v>
      </c>
      <c r="U2116" s="8">
        <v>23.05</v>
      </c>
      <c r="V2116" s="8">
        <v>24.7</v>
      </c>
      <c r="W2116" s="8">
        <v>25.8</v>
      </c>
      <c r="X2116" s="38" t="s">
        <v>222</v>
      </c>
      <c r="Y2116">
        <v>149.9</v>
      </c>
      <c r="Z2116" s="8">
        <v>149.9</v>
      </c>
      <c r="AA2116">
        <v>4618</v>
      </c>
      <c r="AB2116">
        <v>25811.13</v>
      </c>
      <c r="AC2116">
        <v>66850.350000000006</v>
      </c>
      <c r="AD2116">
        <v>74891.23</v>
      </c>
      <c r="AE2116">
        <v>92778.25</v>
      </c>
      <c r="AF2116" s="38">
        <v>4122.26</v>
      </c>
      <c r="AG2116" s="38">
        <v>4618</v>
      </c>
    </row>
    <row r="2117" spans="2:33" x14ac:dyDescent="0.25">
      <c r="B2117" s="25">
        <v>41135</v>
      </c>
      <c r="C2117" s="3">
        <v>2113</v>
      </c>
      <c r="D2117" s="10">
        <v>25</v>
      </c>
      <c r="E2117" s="9">
        <v>6</v>
      </c>
      <c r="F2117" s="9">
        <v>-6</v>
      </c>
      <c r="G2117" s="9" t="s">
        <v>345</v>
      </c>
      <c r="H2117" s="18">
        <v>0.1</v>
      </c>
      <c r="I2117">
        <v>3.0559851109668301E-6</v>
      </c>
      <c r="J2117" s="18">
        <v>14.85</v>
      </c>
      <c r="K2117" s="18">
        <v>18.510000000000002</v>
      </c>
      <c r="L2117" s="18">
        <v>0.80226904376012953</v>
      </c>
      <c r="M2117" s="18">
        <v>21.67</v>
      </c>
      <c r="N2117" s="18">
        <v>1403.93</v>
      </c>
      <c r="O2117" s="18">
        <v>11.35</v>
      </c>
      <c r="P2117" s="18">
        <v>0.78657074340527566</v>
      </c>
      <c r="Q2117" s="8">
        <v>16.399999999999999</v>
      </c>
      <c r="R2117" s="8">
        <v>19</v>
      </c>
      <c r="S2117" s="8">
        <v>20.85</v>
      </c>
      <c r="T2117" s="8">
        <v>22.5</v>
      </c>
      <c r="U2117" s="8">
        <v>23.45</v>
      </c>
      <c r="V2117" s="8">
        <v>25.15</v>
      </c>
      <c r="W2117" s="8">
        <v>26.2</v>
      </c>
      <c r="X2117" s="38" t="s">
        <v>222</v>
      </c>
      <c r="Y2117">
        <v>153.54999999999998</v>
      </c>
      <c r="Z2117" s="8">
        <v>153.54999999999998</v>
      </c>
      <c r="AA2117">
        <v>4804.7</v>
      </c>
      <c r="AB2117">
        <v>26590.44</v>
      </c>
      <c r="AC2117">
        <v>68435.740000000005</v>
      </c>
      <c r="AD2117">
        <v>76284.3</v>
      </c>
      <c r="AE2117">
        <v>94405.77</v>
      </c>
      <c r="AF2117" s="38">
        <v>4288.91</v>
      </c>
      <c r="AG2117" s="38">
        <v>4804.7</v>
      </c>
    </row>
    <row r="2118" spans="2:33" x14ac:dyDescent="0.25">
      <c r="B2118" s="25">
        <v>41136</v>
      </c>
      <c r="C2118" s="3">
        <v>2114</v>
      </c>
      <c r="D2118" s="10">
        <v>25</v>
      </c>
      <c r="E2118" s="9">
        <v>5</v>
      </c>
      <c r="F2118" s="9">
        <v>-5</v>
      </c>
      <c r="G2118" s="9" t="s">
        <v>345</v>
      </c>
      <c r="H2118" s="18">
        <v>0.1</v>
      </c>
      <c r="I2118">
        <v>3.0559851109668301E-6</v>
      </c>
      <c r="J2118" s="18">
        <v>14.63</v>
      </c>
      <c r="K2118" s="18">
        <v>18.86</v>
      </c>
      <c r="L2118" s="18">
        <v>0.77571580063626733</v>
      </c>
      <c r="M2118" s="18">
        <v>21.82</v>
      </c>
      <c r="N2118" s="18">
        <v>1405.53</v>
      </c>
      <c r="O2118" s="18">
        <v>11.519999999999998</v>
      </c>
      <c r="P2118" s="18">
        <v>0.77326968973747012</v>
      </c>
      <c r="Q2118" s="8">
        <v>16.2</v>
      </c>
      <c r="R2118" s="8">
        <v>19</v>
      </c>
      <c r="S2118" s="8">
        <v>20.95</v>
      </c>
      <c r="T2118" s="8">
        <v>22.5</v>
      </c>
      <c r="U2118" s="8">
        <v>23.5</v>
      </c>
      <c r="V2118" s="8">
        <v>25.2</v>
      </c>
      <c r="W2118" s="8">
        <v>26.15</v>
      </c>
      <c r="X2118" s="38" t="s">
        <v>222</v>
      </c>
      <c r="Y2118">
        <v>153.5</v>
      </c>
      <c r="Z2118" s="8">
        <v>153.5</v>
      </c>
      <c r="AA2118">
        <v>4794.3100000000004</v>
      </c>
      <c r="AB2118">
        <v>26694.39</v>
      </c>
      <c r="AC2118">
        <v>68497.69</v>
      </c>
      <c r="AD2118">
        <v>76415.72</v>
      </c>
      <c r="AE2118">
        <v>94482.54</v>
      </c>
      <c r="AF2118" s="38">
        <v>4279.63</v>
      </c>
      <c r="AG2118" s="38">
        <v>4794.3100000000004</v>
      </c>
    </row>
    <row r="2119" spans="2:33" x14ac:dyDescent="0.25">
      <c r="B2119" s="25">
        <v>41137</v>
      </c>
      <c r="C2119" s="3">
        <v>2115</v>
      </c>
      <c r="D2119" s="10">
        <v>25</v>
      </c>
      <c r="E2119" s="9">
        <v>4</v>
      </c>
      <c r="F2119" s="9">
        <v>-4</v>
      </c>
      <c r="G2119" s="9" t="s">
        <v>345</v>
      </c>
      <c r="H2119" s="18">
        <v>0.1</v>
      </c>
      <c r="I2119">
        <v>3.0559851109668301E-6</v>
      </c>
      <c r="J2119" s="18">
        <v>14.29</v>
      </c>
      <c r="K2119" s="18">
        <v>18.55</v>
      </c>
      <c r="L2119" s="18">
        <v>0.77035040431266844</v>
      </c>
      <c r="M2119" s="18">
        <v>21.73</v>
      </c>
      <c r="N2119" s="18">
        <v>1415.51</v>
      </c>
      <c r="O2119" s="18">
        <v>11.810000000000002</v>
      </c>
      <c r="P2119" s="18">
        <v>0.76811594202898559</v>
      </c>
      <c r="Q2119" s="8">
        <v>15.9</v>
      </c>
      <c r="R2119" s="8">
        <v>18.75</v>
      </c>
      <c r="S2119" s="8">
        <v>20.7</v>
      </c>
      <c r="T2119" s="8">
        <v>22.25</v>
      </c>
      <c r="U2119" s="8">
        <v>23.35</v>
      </c>
      <c r="V2119" s="8">
        <v>25.1</v>
      </c>
      <c r="W2119" s="8">
        <v>26.1</v>
      </c>
      <c r="X2119" s="38" t="s">
        <v>222</v>
      </c>
      <c r="Y2119">
        <v>152.14999999999998</v>
      </c>
      <c r="Z2119" s="8">
        <v>152.14999999999998</v>
      </c>
      <c r="AA2119">
        <v>4727.6499999999996</v>
      </c>
      <c r="AB2119">
        <v>26371.11</v>
      </c>
      <c r="AC2119">
        <v>67728.33</v>
      </c>
      <c r="AD2119">
        <v>75872.47</v>
      </c>
      <c r="AE2119">
        <v>94060.45</v>
      </c>
      <c r="AF2119" s="38">
        <v>4220.1099999999997</v>
      </c>
      <c r="AG2119" s="38">
        <v>4727.6499999999996</v>
      </c>
    </row>
    <row r="2120" spans="2:33" x14ac:dyDescent="0.25">
      <c r="B2120" s="25">
        <v>41138</v>
      </c>
      <c r="C2120" s="3">
        <v>2116</v>
      </c>
      <c r="D2120" s="10">
        <v>25</v>
      </c>
      <c r="E2120" s="9">
        <v>3</v>
      </c>
      <c r="F2120" s="9">
        <v>-3</v>
      </c>
      <c r="G2120" s="9" t="s">
        <v>345</v>
      </c>
      <c r="H2120" s="18">
        <v>0.1</v>
      </c>
      <c r="I2120">
        <v>3.0559851109668301E-6</v>
      </c>
      <c r="J2120" s="18">
        <v>13.45</v>
      </c>
      <c r="K2120" s="18">
        <v>18.350000000000001</v>
      </c>
      <c r="L2120" s="18">
        <v>0.73297002724795635</v>
      </c>
      <c r="M2120" s="18">
        <v>21.54</v>
      </c>
      <c r="N2120" s="18">
        <v>1418.16</v>
      </c>
      <c r="O2120" s="18">
        <v>12.600000000000001</v>
      </c>
      <c r="P2120" s="18">
        <v>0.74384236453201968</v>
      </c>
      <c r="Q2120" s="8">
        <v>15.1</v>
      </c>
      <c r="R2120" s="8">
        <v>18.2</v>
      </c>
      <c r="S2120" s="8">
        <v>20.3</v>
      </c>
      <c r="T2120" s="8">
        <v>21.95</v>
      </c>
      <c r="U2120" s="8">
        <v>23.05</v>
      </c>
      <c r="V2120" s="8">
        <v>24.95</v>
      </c>
      <c r="W2120" s="8">
        <v>26.05</v>
      </c>
      <c r="X2120" s="38" t="s">
        <v>222</v>
      </c>
      <c r="Y2120">
        <v>149.6</v>
      </c>
      <c r="Z2120" s="8">
        <v>149.6</v>
      </c>
      <c r="AA2120">
        <v>4578.71</v>
      </c>
      <c r="AB2120">
        <v>25832.58</v>
      </c>
      <c r="AC2120">
        <v>66770.81</v>
      </c>
      <c r="AD2120">
        <v>74892.350000000006</v>
      </c>
      <c r="AE2120">
        <v>93387.86</v>
      </c>
      <c r="AF2120" s="38">
        <v>4087.14</v>
      </c>
      <c r="AG2120" s="38">
        <v>4578.71</v>
      </c>
    </row>
    <row r="2121" spans="2:33" x14ac:dyDescent="0.25">
      <c r="B2121" s="25">
        <v>41141</v>
      </c>
      <c r="C2121" s="3">
        <v>2117</v>
      </c>
      <c r="D2121" s="10">
        <v>25</v>
      </c>
      <c r="E2121" s="9">
        <v>2</v>
      </c>
      <c r="F2121" s="9">
        <v>-2</v>
      </c>
      <c r="G2121" s="9" t="s">
        <v>345</v>
      </c>
      <c r="H2121" s="18">
        <v>0.1</v>
      </c>
      <c r="I2121">
        <v>9.1679833500446506E-6</v>
      </c>
      <c r="J2121" s="18">
        <v>14.02</v>
      </c>
      <c r="K2121" s="18">
        <v>18.59</v>
      </c>
      <c r="L2121" s="18">
        <v>0.75416890801506187</v>
      </c>
      <c r="M2121" s="18">
        <v>21.67</v>
      </c>
      <c r="N2121" s="18">
        <v>1418.13</v>
      </c>
      <c r="O2121" s="18">
        <v>12.43</v>
      </c>
      <c r="P2121" s="18">
        <v>0.71463414634146338</v>
      </c>
      <c r="Q2121" s="8">
        <v>14.65</v>
      </c>
      <c r="R2121" s="8">
        <v>18.25</v>
      </c>
      <c r="S2121" s="8">
        <v>20.5</v>
      </c>
      <c r="T2121" s="8">
        <v>22.2</v>
      </c>
      <c r="U2121" s="8">
        <v>23.4</v>
      </c>
      <c r="V2121" s="8">
        <v>25.3</v>
      </c>
      <c r="W2121" s="8">
        <v>26.45</v>
      </c>
      <c r="X2121" s="38" t="s">
        <v>222</v>
      </c>
      <c r="Y2121">
        <v>150.75</v>
      </c>
      <c r="Z2121" s="8">
        <v>150.75</v>
      </c>
      <c r="AA2121">
        <v>4581.3</v>
      </c>
      <c r="AB2121">
        <v>26074.05</v>
      </c>
      <c r="AC2121">
        <v>67524.27</v>
      </c>
      <c r="AD2121">
        <v>76008.5</v>
      </c>
      <c r="AE2121">
        <v>94766.95</v>
      </c>
      <c r="AF2121" s="38">
        <v>4089.42</v>
      </c>
      <c r="AG2121" s="38">
        <v>4581.3</v>
      </c>
    </row>
    <row r="2122" spans="2:33" x14ac:dyDescent="0.25">
      <c r="B2122" s="25">
        <v>41142</v>
      </c>
      <c r="C2122" s="3">
        <v>2118</v>
      </c>
      <c r="D2122" s="10">
        <v>25</v>
      </c>
      <c r="E2122" s="9">
        <v>1</v>
      </c>
      <c r="F2122" s="9">
        <v>-1</v>
      </c>
      <c r="G2122" s="9" t="s">
        <v>345</v>
      </c>
      <c r="H2122" s="18">
        <v>0.1</v>
      </c>
      <c r="I2122">
        <v>2.7781327762710362E-6</v>
      </c>
      <c r="J2122" s="18">
        <v>15.02</v>
      </c>
      <c r="K2122" s="18">
        <v>18.8</v>
      </c>
      <c r="L2122" s="18">
        <v>0.79893617021276586</v>
      </c>
      <c r="M2122" s="18">
        <v>22.12</v>
      </c>
      <c r="N2122" s="18">
        <v>1413.17</v>
      </c>
      <c r="O2122" s="18">
        <v>11.879999999999999</v>
      </c>
      <c r="P2122" s="18">
        <v>0.71462829736211031</v>
      </c>
      <c r="Q2122" s="8">
        <v>14.9</v>
      </c>
      <c r="R2122" s="8">
        <v>18.75</v>
      </c>
      <c r="S2122" s="8">
        <v>20.85</v>
      </c>
      <c r="T2122" s="8">
        <v>22.6</v>
      </c>
      <c r="U2122" s="8">
        <v>23.8</v>
      </c>
      <c r="V2122" s="8">
        <v>25.75</v>
      </c>
      <c r="W2122" s="8">
        <v>26.9</v>
      </c>
      <c r="X2122" s="38" t="s">
        <v>222</v>
      </c>
      <c r="Y2122">
        <v>153.54999999999998</v>
      </c>
      <c r="Z2122" s="8">
        <v>153.54999999999998</v>
      </c>
      <c r="AA2122">
        <v>4705.3</v>
      </c>
      <c r="AB2122">
        <v>26528.92</v>
      </c>
      <c r="AC2122">
        <v>68738.75</v>
      </c>
      <c r="AD2122">
        <v>77310.67</v>
      </c>
      <c r="AE2122">
        <v>96407.75</v>
      </c>
      <c r="AF2122" s="38">
        <v>4200.09</v>
      </c>
      <c r="AG2122" s="38">
        <v>4705.3</v>
      </c>
    </row>
    <row r="2123" spans="2:33" x14ac:dyDescent="0.25">
      <c r="B2123" s="25">
        <v>41143</v>
      </c>
      <c r="C2123" s="3">
        <v>2119</v>
      </c>
      <c r="D2123" s="10">
        <v>19</v>
      </c>
      <c r="E2123" s="9">
        <v>19</v>
      </c>
      <c r="F2123" s="9">
        <v>0</v>
      </c>
      <c r="G2123" s="9" t="s">
        <v>346</v>
      </c>
      <c r="H2123" s="18">
        <v>0.1</v>
      </c>
      <c r="I2123">
        <v>2.7781327762710362E-6</v>
      </c>
      <c r="J2123" s="18">
        <v>15.11</v>
      </c>
      <c r="K2123" s="18">
        <v>19.420000000000002</v>
      </c>
      <c r="L2123" s="18">
        <v>0.77806385169927894</v>
      </c>
      <c r="M2123" s="18">
        <v>22.42</v>
      </c>
      <c r="N2123" s="18">
        <v>1413.49</v>
      </c>
      <c r="O2123" s="18">
        <v>12.54</v>
      </c>
      <c r="P2123" s="18">
        <v>0.83333333333333326</v>
      </c>
      <c r="Q2123" s="8">
        <v>19</v>
      </c>
      <c r="R2123" s="8">
        <v>21.25</v>
      </c>
      <c r="S2123" s="8">
        <v>22.8</v>
      </c>
      <c r="T2123" s="8">
        <v>23.8</v>
      </c>
      <c r="U2123" s="8">
        <v>25.65</v>
      </c>
      <c r="V2123" s="8">
        <v>26.9</v>
      </c>
      <c r="W2123" s="8">
        <v>27.65</v>
      </c>
      <c r="X2123" s="38" t="s">
        <v>222</v>
      </c>
      <c r="Y2123">
        <v>167.05</v>
      </c>
      <c r="Z2123" s="8">
        <v>167.05</v>
      </c>
      <c r="AA2123">
        <v>4768.05</v>
      </c>
      <c r="AB2123">
        <v>27037.94</v>
      </c>
      <c r="AC2123">
        <v>69347.25</v>
      </c>
      <c r="AD2123">
        <v>77310.880000000005</v>
      </c>
      <c r="AE2123">
        <v>96281.91</v>
      </c>
      <c r="AF2123" s="38">
        <v>4256.09</v>
      </c>
      <c r="AG2123" s="38">
        <v>4768.05</v>
      </c>
    </row>
    <row r="2124" spans="2:33" x14ac:dyDescent="0.25">
      <c r="B2124" s="25">
        <v>41144</v>
      </c>
      <c r="C2124" s="3">
        <v>2120</v>
      </c>
      <c r="D2124" s="10">
        <v>19</v>
      </c>
      <c r="E2124" s="9">
        <v>18</v>
      </c>
      <c r="F2124" s="9">
        <v>1</v>
      </c>
      <c r="G2124" s="9" t="s">
        <v>346</v>
      </c>
      <c r="H2124" s="18">
        <v>0.1</v>
      </c>
      <c r="I2124">
        <v>2.7781327762710362E-6</v>
      </c>
      <c r="J2124" s="18">
        <v>15.96</v>
      </c>
      <c r="K2124" s="18">
        <v>20.09</v>
      </c>
      <c r="L2124" s="18">
        <v>0.79442508710801396</v>
      </c>
      <c r="M2124" s="18">
        <v>22.91</v>
      </c>
      <c r="N2124" s="18">
        <v>1402.08</v>
      </c>
      <c r="O2124" s="18">
        <v>11.939999999999998</v>
      </c>
      <c r="P2124" s="18">
        <v>0.83189655172413801</v>
      </c>
      <c r="Q2124" s="8">
        <v>19.3</v>
      </c>
      <c r="R2124" s="8">
        <v>21.6</v>
      </c>
      <c r="S2124" s="8">
        <v>23.2</v>
      </c>
      <c r="T2124" s="8">
        <v>24.3</v>
      </c>
      <c r="U2124" s="8">
        <v>26</v>
      </c>
      <c r="V2124" s="8">
        <v>27.1</v>
      </c>
      <c r="W2124" s="8">
        <v>27.9</v>
      </c>
      <c r="X2124" s="38" t="s">
        <v>222</v>
      </c>
      <c r="Y2124">
        <v>169.4</v>
      </c>
      <c r="Z2124" s="8">
        <v>169.4</v>
      </c>
      <c r="AA2124">
        <v>4843.54</v>
      </c>
      <c r="AB2124">
        <v>27484.98</v>
      </c>
      <c r="AC2124">
        <v>70577.23</v>
      </c>
      <c r="AD2124">
        <v>78903.11</v>
      </c>
      <c r="AE2124">
        <v>97586.240000000005</v>
      </c>
      <c r="AF2124" s="38">
        <v>4323.46</v>
      </c>
      <c r="AG2124" s="38">
        <v>4843.54</v>
      </c>
    </row>
    <row r="2125" spans="2:33" x14ac:dyDescent="0.25">
      <c r="B2125" s="25">
        <v>41145</v>
      </c>
      <c r="C2125" s="3">
        <v>2121</v>
      </c>
      <c r="D2125" s="10">
        <v>19</v>
      </c>
      <c r="E2125" s="9">
        <v>17</v>
      </c>
      <c r="F2125" s="9">
        <v>2</v>
      </c>
      <c r="G2125" s="9" t="s">
        <v>346</v>
      </c>
      <c r="H2125" s="18">
        <v>0.1</v>
      </c>
      <c r="I2125">
        <v>2.7781327762710362E-6</v>
      </c>
      <c r="J2125" s="18">
        <v>15.18</v>
      </c>
      <c r="K2125" s="18">
        <v>19.239999999999998</v>
      </c>
      <c r="L2125" s="18">
        <v>0.78898128898128905</v>
      </c>
      <c r="M2125" s="18">
        <v>22.21</v>
      </c>
      <c r="N2125" s="18">
        <v>1411.13</v>
      </c>
      <c r="O2125" s="18">
        <v>12.719999999999999</v>
      </c>
      <c r="P2125" s="18">
        <v>0.8082788671023966</v>
      </c>
      <c r="Q2125" s="8">
        <v>18.55</v>
      </c>
      <c r="R2125" s="8">
        <v>21.2</v>
      </c>
      <c r="S2125" s="8">
        <v>22.95</v>
      </c>
      <c r="T2125" s="8">
        <v>24</v>
      </c>
      <c r="U2125" s="8">
        <v>25.85</v>
      </c>
      <c r="V2125" s="8">
        <v>27.05</v>
      </c>
      <c r="W2125" s="8">
        <v>27.9</v>
      </c>
      <c r="X2125" s="38" t="s">
        <v>222</v>
      </c>
      <c r="Y2125">
        <v>167.50000000000003</v>
      </c>
      <c r="Z2125" s="8">
        <v>167.50000000000003</v>
      </c>
      <c r="AA2125">
        <v>4666.8</v>
      </c>
      <c r="AB2125">
        <v>26999.95</v>
      </c>
      <c r="AC2125">
        <v>69804.740000000005</v>
      </c>
      <c r="AD2125">
        <v>77987.23</v>
      </c>
      <c r="AE2125">
        <v>96998.8</v>
      </c>
      <c r="AF2125" s="38">
        <v>4165.68</v>
      </c>
      <c r="AG2125" s="38">
        <v>4666.8</v>
      </c>
    </row>
    <row r="2126" spans="2:33" x14ac:dyDescent="0.25">
      <c r="B2126" s="25">
        <v>41148</v>
      </c>
      <c r="C2126" s="3">
        <v>2122</v>
      </c>
      <c r="D2126" s="10">
        <v>19</v>
      </c>
      <c r="E2126" s="9">
        <v>16</v>
      </c>
      <c r="F2126" s="9">
        <v>3</v>
      </c>
      <c r="G2126" s="9" t="s">
        <v>346</v>
      </c>
      <c r="H2126" s="18">
        <v>0.1</v>
      </c>
      <c r="I2126">
        <v>8.3344214827363317E-6</v>
      </c>
      <c r="J2126" s="18">
        <v>16.350000000000001</v>
      </c>
      <c r="K2126" s="18">
        <v>19.920000000000002</v>
      </c>
      <c r="L2126" s="18">
        <v>0.82078313253012047</v>
      </c>
      <c r="M2126" s="18">
        <v>22.68</v>
      </c>
      <c r="N2126" s="18">
        <v>1410.44</v>
      </c>
      <c r="O2126" s="18">
        <v>11.399999999999999</v>
      </c>
      <c r="P2126" s="18">
        <v>0.82096069868995636</v>
      </c>
      <c r="Q2126" s="8">
        <v>18.8</v>
      </c>
      <c r="R2126" s="8">
        <v>21.3</v>
      </c>
      <c r="S2126" s="8">
        <v>22.9</v>
      </c>
      <c r="T2126" s="8">
        <v>23.85</v>
      </c>
      <c r="U2126" s="8">
        <v>25.65</v>
      </c>
      <c r="V2126" s="8">
        <v>26.75</v>
      </c>
      <c r="W2126" s="8">
        <v>27.75</v>
      </c>
      <c r="X2126" s="38" t="s">
        <v>222</v>
      </c>
      <c r="Y2126">
        <v>167</v>
      </c>
      <c r="Z2126" s="8">
        <v>167</v>
      </c>
      <c r="AA2126">
        <v>4722.5200000000004</v>
      </c>
      <c r="AB2126">
        <v>27096.12</v>
      </c>
      <c r="AC2126">
        <v>69606.649999999994</v>
      </c>
      <c r="AD2126">
        <v>77480.98</v>
      </c>
      <c r="AE2126">
        <v>96186.240000000005</v>
      </c>
      <c r="AF2126" s="38">
        <v>4215.38</v>
      </c>
      <c r="AG2126" s="38">
        <v>4722.5200000000004</v>
      </c>
    </row>
    <row r="2127" spans="2:33" x14ac:dyDescent="0.25">
      <c r="B2127" s="25">
        <v>41149</v>
      </c>
      <c r="C2127" s="3">
        <v>2123</v>
      </c>
      <c r="D2127" s="10">
        <v>19</v>
      </c>
      <c r="E2127" s="9">
        <v>15</v>
      </c>
      <c r="F2127" s="9">
        <v>4</v>
      </c>
      <c r="G2127" s="9" t="s">
        <v>346</v>
      </c>
      <c r="H2127" s="18">
        <v>0.1</v>
      </c>
      <c r="I2127">
        <v>3.0559851109668301E-6</v>
      </c>
      <c r="J2127" s="18">
        <v>16.489999999999998</v>
      </c>
      <c r="K2127" s="18">
        <v>19.82</v>
      </c>
      <c r="L2127" s="18">
        <v>0.83198789101917248</v>
      </c>
      <c r="M2127" s="18">
        <v>22.73</v>
      </c>
      <c r="N2127" s="18">
        <v>1409.3</v>
      </c>
      <c r="O2127" s="18">
        <v>11.310000000000002</v>
      </c>
      <c r="P2127" s="18">
        <v>0.82251082251082241</v>
      </c>
      <c r="Q2127" s="8">
        <v>19</v>
      </c>
      <c r="R2127" s="8">
        <v>21.45</v>
      </c>
      <c r="S2127" s="8">
        <v>23.1</v>
      </c>
      <c r="T2127" s="8">
        <v>24.05</v>
      </c>
      <c r="U2127" s="8">
        <v>25.75</v>
      </c>
      <c r="V2127" s="8">
        <v>26.8</v>
      </c>
      <c r="W2127" s="8">
        <v>27.8</v>
      </c>
      <c r="X2127" s="38" t="s">
        <v>222</v>
      </c>
      <c r="Y2127">
        <v>167.95000000000002</v>
      </c>
      <c r="Z2127" s="8">
        <v>167.95000000000002</v>
      </c>
      <c r="AA2127">
        <v>4768.83</v>
      </c>
      <c r="AB2127">
        <v>27297.23</v>
      </c>
      <c r="AC2127">
        <v>70209.52</v>
      </c>
      <c r="AD2127">
        <v>78053.47</v>
      </c>
      <c r="AE2127">
        <v>96583.93</v>
      </c>
      <c r="AF2127" s="38">
        <v>4256.71</v>
      </c>
      <c r="AG2127" s="38">
        <v>4768.83</v>
      </c>
    </row>
    <row r="2128" spans="2:33" x14ac:dyDescent="0.25">
      <c r="B2128" s="25">
        <v>41150</v>
      </c>
      <c r="C2128" s="3">
        <v>2124</v>
      </c>
      <c r="D2128" s="10">
        <v>19</v>
      </c>
      <c r="E2128" s="9">
        <v>14</v>
      </c>
      <c r="F2128" s="9">
        <v>5</v>
      </c>
      <c r="G2128" s="9" t="s">
        <v>346</v>
      </c>
      <c r="H2128" s="18">
        <v>0.1</v>
      </c>
      <c r="I2128">
        <v>3.0559851109668301E-6</v>
      </c>
      <c r="J2128" s="18">
        <v>17.059999999999999</v>
      </c>
      <c r="K2128" s="18">
        <v>20.46</v>
      </c>
      <c r="L2128" s="18">
        <v>0.83382209188660794</v>
      </c>
      <c r="M2128" s="18">
        <v>23.15</v>
      </c>
      <c r="N2128" s="18">
        <v>1410.49</v>
      </c>
      <c r="O2128" s="18">
        <v>10.89</v>
      </c>
      <c r="P2128" s="18">
        <v>0.82795698924731187</v>
      </c>
      <c r="Q2128" s="8">
        <v>19.25</v>
      </c>
      <c r="R2128" s="8">
        <v>21.7</v>
      </c>
      <c r="S2128" s="8">
        <v>23.25</v>
      </c>
      <c r="T2128" s="8">
        <v>24.15</v>
      </c>
      <c r="U2128" s="8">
        <v>25.8</v>
      </c>
      <c r="V2128" s="8">
        <v>26.95</v>
      </c>
      <c r="W2128" s="8">
        <v>27.95</v>
      </c>
      <c r="X2128" s="38" t="s">
        <v>222</v>
      </c>
      <c r="Y2128">
        <v>169.04999999999998</v>
      </c>
      <c r="Z2128" s="8">
        <v>169.04999999999998</v>
      </c>
      <c r="AA2128">
        <v>4829.53</v>
      </c>
      <c r="AB2128">
        <v>27576.33</v>
      </c>
      <c r="AC2128">
        <v>70621.2</v>
      </c>
      <c r="AD2128">
        <v>78330.399999999994</v>
      </c>
      <c r="AE2128">
        <v>96974.06</v>
      </c>
      <c r="AF2128" s="38">
        <v>4310.88</v>
      </c>
      <c r="AG2128" s="38">
        <v>4829.53</v>
      </c>
    </row>
    <row r="2129" spans="2:33" x14ac:dyDescent="0.25">
      <c r="B2129" s="25">
        <v>41151</v>
      </c>
      <c r="C2129" s="3">
        <v>2125</v>
      </c>
      <c r="D2129" s="10">
        <v>19</v>
      </c>
      <c r="E2129" s="9">
        <v>13</v>
      </c>
      <c r="F2129" s="9">
        <v>6</v>
      </c>
      <c r="G2129" s="9" t="s">
        <v>346</v>
      </c>
      <c r="H2129" s="18">
        <v>0.1</v>
      </c>
      <c r="I2129">
        <v>3.0559851109668301E-6</v>
      </c>
      <c r="J2129" s="18">
        <v>17.829999999999998</v>
      </c>
      <c r="K2129" s="18">
        <v>20.92</v>
      </c>
      <c r="L2129" s="18">
        <v>0.85229445506692147</v>
      </c>
      <c r="M2129" s="18">
        <v>23.5</v>
      </c>
      <c r="N2129" s="18">
        <v>1399.48</v>
      </c>
      <c r="O2129" s="18">
        <v>10.220000000000002</v>
      </c>
      <c r="P2129" s="18">
        <v>0.83651804670912944</v>
      </c>
      <c r="Q2129" s="8">
        <v>19.7</v>
      </c>
      <c r="R2129" s="8">
        <v>22</v>
      </c>
      <c r="S2129" s="8">
        <v>23.55</v>
      </c>
      <c r="T2129" s="8">
        <v>24.35</v>
      </c>
      <c r="U2129" s="8">
        <v>26.05</v>
      </c>
      <c r="V2129" s="8">
        <v>27.05</v>
      </c>
      <c r="W2129" s="8">
        <v>28.05</v>
      </c>
      <c r="X2129" s="38" t="s">
        <v>222</v>
      </c>
      <c r="Y2129">
        <v>170.75</v>
      </c>
      <c r="Z2129" s="8">
        <v>170.75</v>
      </c>
      <c r="AA2129">
        <v>4926.66</v>
      </c>
      <c r="AB2129">
        <v>27949.24</v>
      </c>
      <c r="AC2129">
        <v>71426.89</v>
      </c>
      <c r="AD2129">
        <v>79015.77</v>
      </c>
      <c r="AE2129">
        <v>97618.06</v>
      </c>
      <c r="AF2129" s="38">
        <v>4397.5600000000004</v>
      </c>
      <c r="AG2129" s="38">
        <v>4926.66</v>
      </c>
    </row>
    <row r="2130" spans="2:33" x14ac:dyDescent="0.25">
      <c r="B2130" s="25">
        <v>41152</v>
      </c>
      <c r="C2130" s="3">
        <v>2126</v>
      </c>
      <c r="D2130" s="10">
        <v>19</v>
      </c>
      <c r="E2130" s="9">
        <v>12</v>
      </c>
      <c r="F2130" s="9">
        <v>7</v>
      </c>
      <c r="G2130" s="9" t="s">
        <v>346</v>
      </c>
      <c r="H2130" s="18">
        <v>0.1</v>
      </c>
      <c r="I2130">
        <v>3.0559851109668301E-6</v>
      </c>
      <c r="J2130" s="18">
        <v>17.47</v>
      </c>
      <c r="K2130" s="18">
        <v>20.62</v>
      </c>
      <c r="L2130" s="18">
        <v>0.84723569350145478</v>
      </c>
      <c r="M2130" s="18">
        <v>23.27</v>
      </c>
      <c r="N2130" s="18">
        <v>1406.58</v>
      </c>
      <c r="O2130" s="18">
        <v>10.18</v>
      </c>
      <c r="P2130" s="18">
        <v>0.82932166301969357</v>
      </c>
      <c r="Q2130" s="8">
        <v>18.95</v>
      </c>
      <c r="R2130" s="8">
        <v>21.2</v>
      </c>
      <c r="S2130" s="8">
        <v>22.85</v>
      </c>
      <c r="T2130" s="8">
        <v>23.8</v>
      </c>
      <c r="U2130" s="8">
        <v>25.6</v>
      </c>
      <c r="V2130" s="8">
        <v>26.65</v>
      </c>
      <c r="W2130" s="8">
        <v>27.65</v>
      </c>
      <c r="X2130" s="38" t="s">
        <v>222</v>
      </c>
      <c r="Y2130">
        <v>166.70000000000002</v>
      </c>
      <c r="Z2130" s="8">
        <v>166.70000000000002</v>
      </c>
      <c r="AA2130">
        <v>4742.43</v>
      </c>
      <c r="AB2130">
        <v>27004.32</v>
      </c>
      <c r="AC2130">
        <v>69495.8</v>
      </c>
      <c r="AD2130">
        <v>77392.570000000007</v>
      </c>
      <c r="AE2130">
        <v>95952.77</v>
      </c>
      <c r="AF2130" s="38">
        <v>4233.1000000000004</v>
      </c>
      <c r="AG2130" s="38">
        <v>4742.43</v>
      </c>
    </row>
    <row r="2131" spans="2:33" x14ac:dyDescent="0.25">
      <c r="B2131" s="25">
        <v>41156</v>
      </c>
      <c r="C2131" s="3">
        <v>2127</v>
      </c>
      <c r="D2131" s="10">
        <v>19</v>
      </c>
      <c r="E2131" s="9">
        <v>11</v>
      </c>
      <c r="F2131" s="9">
        <v>8</v>
      </c>
      <c r="G2131" s="9" t="s">
        <v>346</v>
      </c>
      <c r="H2131" s="18">
        <v>0.1</v>
      </c>
      <c r="I2131">
        <v>1.2223996478155641E-5</v>
      </c>
      <c r="J2131" s="18">
        <v>17.98</v>
      </c>
      <c r="K2131" s="18">
        <v>20.68</v>
      </c>
      <c r="L2131" s="18">
        <v>0.86943907156673117</v>
      </c>
      <c r="M2131" s="18">
        <v>23.3</v>
      </c>
      <c r="N2131" s="18">
        <v>1404.94</v>
      </c>
      <c r="O2131" s="18">
        <v>9.77</v>
      </c>
      <c r="P2131" s="18">
        <v>0.82705099778270497</v>
      </c>
      <c r="Q2131" s="8">
        <v>18.649999999999999</v>
      </c>
      <c r="R2131" s="8">
        <v>20.75</v>
      </c>
      <c r="S2131" s="8">
        <v>22.55</v>
      </c>
      <c r="T2131" s="8">
        <v>23.65</v>
      </c>
      <c r="U2131" s="8">
        <v>25.55</v>
      </c>
      <c r="V2131" s="8">
        <v>26.75</v>
      </c>
      <c r="W2131" s="8">
        <v>27.75</v>
      </c>
      <c r="X2131" s="38" t="s">
        <v>222</v>
      </c>
      <c r="Y2131">
        <v>165.64999999999998</v>
      </c>
      <c r="Z2131" s="8">
        <v>165.64999999999998</v>
      </c>
      <c r="AA2131">
        <v>4655.93</v>
      </c>
      <c r="AB2131">
        <v>26527.53</v>
      </c>
      <c r="AC2131">
        <v>68788.710000000006</v>
      </c>
      <c r="AD2131">
        <v>77053.490000000005</v>
      </c>
      <c r="AE2131">
        <v>95960.44</v>
      </c>
      <c r="AF2131" s="38">
        <v>4155.84</v>
      </c>
      <c r="AG2131" s="38">
        <v>4655.93</v>
      </c>
    </row>
    <row r="2132" spans="2:33" x14ac:dyDescent="0.25">
      <c r="B2132" s="25">
        <v>41157</v>
      </c>
      <c r="C2132" s="3">
        <v>2128</v>
      </c>
      <c r="D2132" s="10">
        <v>19</v>
      </c>
      <c r="E2132" s="9">
        <v>10</v>
      </c>
      <c r="F2132" s="9">
        <v>9</v>
      </c>
      <c r="G2132" s="9" t="s">
        <v>346</v>
      </c>
      <c r="H2132" s="18">
        <v>0.1</v>
      </c>
      <c r="I2132">
        <v>2.7781327762710362E-6</v>
      </c>
      <c r="J2132" s="18">
        <v>17.739999999999998</v>
      </c>
      <c r="K2132" s="18">
        <v>19.989999999999998</v>
      </c>
      <c r="L2132" s="18">
        <v>0.88744372186093046</v>
      </c>
      <c r="M2132" s="18">
        <v>22.62</v>
      </c>
      <c r="N2132" s="18">
        <v>1403.44</v>
      </c>
      <c r="O2132" s="18">
        <v>9.5600000000000023</v>
      </c>
      <c r="P2132" s="18">
        <v>0.81941309255079009</v>
      </c>
      <c r="Q2132" s="8">
        <v>18.149999999999999</v>
      </c>
      <c r="R2132" s="8">
        <v>20.350000000000001</v>
      </c>
      <c r="S2132" s="8">
        <v>22.15</v>
      </c>
      <c r="T2132" s="8">
        <v>23.15</v>
      </c>
      <c r="U2132" s="8">
        <v>25.1</v>
      </c>
      <c r="V2132" s="8">
        <v>26.35</v>
      </c>
      <c r="W2132" s="8">
        <v>27.3</v>
      </c>
      <c r="X2132" s="38" t="s">
        <v>222</v>
      </c>
      <c r="Y2132">
        <v>162.55000000000001</v>
      </c>
      <c r="Z2132" s="8">
        <v>162.55000000000001</v>
      </c>
      <c r="AA2132">
        <v>4548.67</v>
      </c>
      <c r="AB2132">
        <v>26036.41</v>
      </c>
      <c r="AC2132">
        <v>67455.03</v>
      </c>
      <c r="AD2132">
        <v>75558.720000000001</v>
      </c>
      <c r="AE2132">
        <v>94326.73</v>
      </c>
      <c r="AF2132" s="38">
        <v>4060.09</v>
      </c>
      <c r="AG2132" s="38">
        <v>4548.67</v>
      </c>
    </row>
    <row r="2133" spans="2:33" x14ac:dyDescent="0.25">
      <c r="B2133" s="25">
        <v>41158</v>
      </c>
      <c r="C2133" s="3">
        <v>2129</v>
      </c>
      <c r="D2133" s="10">
        <v>19</v>
      </c>
      <c r="E2133" s="9">
        <v>9</v>
      </c>
      <c r="F2133" s="9">
        <v>10</v>
      </c>
      <c r="G2133" s="9" t="s">
        <v>346</v>
      </c>
      <c r="H2133" s="18">
        <v>0.1</v>
      </c>
      <c r="I2133">
        <v>2.7781327762710362E-6</v>
      </c>
      <c r="J2133" s="18">
        <v>15.6</v>
      </c>
      <c r="K2133" s="18">
        <v>18.62</v>
      </c>
      <c r="L2133" s="18">
        <v>0.83780880773361965</v>
      </c>
      <c r="M2133" s="18">
        <v>21.72</v>
      </c>
      <c r="N2133" s="18">
        <v>1432.12</v>
      </c>
      <c r="O2133" s="18">
        <v>10.799999999999999</v>
      </c>
      <c r="P2133" s="18">
        <v>0.78155339805825241</v>
      </c>
      <c r="Q2133" s="8">
        <v>16.100000000000001</v>
      </c>
      <c r="R2133" s="8">
        <v>18.55</v>
      </c>
      <c r="S2133" s="8">
        <v>20.6</v>
      </c>
      <c r="T2133" s="8">
        <v>21.95</v>
      </c>
      <c r="U2133" s="8">
        <v>24.05</v>
      </c>
      <c r="V2133" s="8">
        <v>25.35</v>
      </c>
      <c r="W2133" s="8">
        <v>26.4</v>
      </c>
      <c r="X2133" s="38" t="s">
        <v>222</v>
      </c>
      <c r="Y2133">
        <v>153</v>
      </c>
      <c r="Z2133" s="8">
        <v>153</v>
      </c>
      <c r="AA2133">
        <v>4096.7299999999996</v>
      </c>
      <c r="AB2133">
        <v>23996.81</v>
      </c>
      <c r="AC2133">
        <v>63392.42</v>
      </c>
      <c r="AD2133">
        <v>72055.28</v>
      </c>
      <c r="AE2133">
        <v>90528.45</v>
      </c>
      <c r="AF2133" s="38">
        <v>3656.68</v>
      </c>
      <c r="AG2133" s="38">
        <v>4096.7299999999996</v>
      </c>
    </row>
    <row r="2134" spans="2:33" x14ac:dyDescent="0.25">
      <c r="B2134" s="25">
        <v>41159</v>
      </c>
      <c r="C2134" s="3">
        <v>2130</v>
      </c>
      <c r="D2134" s="10">
        <v>19</v>
      </c>
      <c r="E2134" s="9">
        <v>8</v>
      </c>
      <c r="F2134" s="9">
        <v>-8</v>
      </c>
      <c r="G2134" s="9" t="s">
        <v>346</v>
      </c>
      <c r="H2134" s="18">
        <v>0.1</v>
      </c>
      <c r="I2134">
        <v>2.7781327762710362E-6</v>
      </c>
      <c r="J2134" s="18">
        <v>14.38</v>
      </c>
      <c r="K2134" s="18">
        <v>17.59</v>
      </c>
      <c r="L2134" s="18">
        <v>0.81750994883456518</v>
      </c>
      <c r="M2134" s="18">
        <v>20.99</v>
      </c>
      <c r="N2134" s="18">
        <v>1437.92</v>
      </c>
      <c r="O2134" s="18">
        <v>11.47</v>
      </c>
      <c r="P2134" s="18">
        <v>0.76649746192893398</v>
      </c>
      <c r="Q2134" s="8">
        <v>15.1</v>
      </c>
      <c r="R2134" s="8">
        <v>17.55</v>
      </c>
      <c r="S2134" s="8">
        <v>19.7</v>
      </c>
      <c r="T2134" s="8">
        <v>21.05</v>
      </c>
      <c r="U2134" s="8">
        <v>23.25</v>
      </c>
      <c r="V2134" s="8">
        <v>24.8</v>
      </c>
      <c r="W2134" s="8">
        <v>25.85</v>
      </c>
      <c r="X2134" s="38" t="s">
        <v>222</v>
      </c>
      <c r="Y2134">
        <v>147.29999999999998</v>
      </c>
      <c r="Z2134" s="8">
        <v>147.29999999999998</v>
      </c>
      <c r="AA2134">
        <v>3862.89</v>
      </c>
      <c r="AB2134">
        <v>22851.43</v>
      </c>
      <c r="AC2134">
        <v>60724.26</v>
      </c>
      <c r="AD2134">
        <v>69436.179999999993</v>
      </c>
      <c r="AE2134">
        <v>88021.54</v>
      </c>
      <c r="AF2134" s="38">
        <v>3447.95</v>
      </c>
      <c r="AG2134" s="38">
        <v>3862.89</v>
      </c>
    </row>
    <row r="2135" spans="2:33" x14ac:dyDescent="0.25">
      <c r="B2135" s="25">
        <v>41162</v>
      </c>
      <c r="C2135" s="3">
        <v>2131</v>
      </c>
      <c r="D2135" s="10">
        <v>19</v>
      </c>
      <c r="E2135" s="9">
        <v>7</v>
      </c>
      <c r="F2135" s="9">
        <v>-7</v>
      </c>
      <c r="G2135" s="9" t="s">
        <v>346</v>
      </c>
      <c r="H2135" s="18">
        <v>0.1</v>
      </c>
      <c r="I2135">
        <v>8.3344214827363317E-6</v>
      </c>
      <c r="J2135" s="18">
        <v>16.28</v>
      </c>
      <c r="K2135" s="18">
        <v>18.3</v>
      </c>
      <c r="L2135" s="18">
        <v>0.88961748633879789</v>
      </c>
      <c r="M2135" s="18">
        <v>21.39</v>
      </c>
      <c r="N2135" s="18">
        <v>1429.08</v>
      </c>
      <c r="O2135" s="18">
        <v>9.9699999999999989</v>
      </c>
      <c r="P2135" s="18">
        <v>0.80882352941176472</v>
      </c>
      <c r="Q2135" s="8">
        <v>16.5</v>
      </c>
      <c r="R2135" s="8">
        <v>18.55</v>
      </c>
      <c r="S2135" s="8">
        <v>20.399999999999999</v>
      </c>
      <c r="T2135" s="8">
        <v>21.55</v>
      </c>
      <c r="U2135" s="8">
        <v>23.65</v>
      </c>
      <c r="V2135" s="8">
        <v>25.1</v>
      </c>
      <c r="W2135" s="8">
        <v>26.25</v>
      </c>
      <c r="X2135" s="38" t="s">
        <v>222</v>
      </c>
      <c r="Y2135">
        <v>152</v>
      </c>
      <c r="Z2135" s="8">
        <v>152</v>
      </c>
      <c r="AA2135">
        <v>4129.16</v>
      </c>
      <c r="AB2135">
        <v>23831.19</v>
      </c>
      <c r="AC2135">
        <v>62419.76</v>
      </c>
      <c r="AD2135">
        <v>70788.509999999995</v>
      </c>
      <c r="AE2135">
        <v>89409.55</v>
      </c>
      <c r="AF2135" s="38">
        <v>3685.59</v>
      </c>
      <c r="AG2135" s="38">
        <v>4129.16</v>
      </c>
    </row>
    <row r="2136" spans="2:33" x14ac:dyDescent="0.25">
      <c r="B2136" s="25">
        <v>41163</v>
      </c>
      <c r="C2136" s="3">
        <v>2132</v>
      </c>
      <c r="D2136" s="10">
        <v>19</v>
      </c>
      <c r="E2136" s="9">
        <v>6</v>
      </c>
      <c r="F2136" s="9">
        <v>-6</v>
      </c>
      <c r="G2136" s="9" t="s">
        <v>346</v>
      </c>
      <c r="H2136" s="18">
        <v>0.1</v>
      </c>
      <c r="I2136">
        <v>2.7781327762710362E-6</v>
      </c>
      <c r="J2136" s="18">
        <v>16.41</v>
      </c>
      <c r="K2136" s="18">
        <v>18.29</v>
      </c>
      <c r="L2136" s="18">
        <v>0.89721159103335157</v>
      </c>
      <c r="M2136" s="18">
        <v>21.23</v>
      </c>
      <c r="N2136" s="18">
        <v>1433.56</v>
      </c>
      <c r="O2136" s="18">
        <v>9.5399999999999991</v>
      </c>
      <c r="P2136" s="18">
        <v>0.8320802005012532</v>
      </c>
      <c r="Q2136" s="8">
        <v>16.600000000000001</v>
      </c>
      <c r="R2136" s="8">
        <v>18.350000000000001</v>
      </c>
      <c r="S2136" s="8">
        <v>19.95</v>
      </c>
      <c r="T2136" s="8">
        <v>21.25</v>
      </c>
      <c r="U2136" s="8">
        <v>23.4</v>
      </c>
      <c r="V2136" s="8">
        <v>24.8</v>
      </c>
      <c r="W2136" s="8">
        <v>25.95</v>
      </c>
      <c r="X2136" s="38" t="s">
        <v>222</v>
      </c>
      <c r="Y2136">
        <v>150.30000000000001</v>
      </c>
      <c r="Z2136" s="8">
        <v>150.30000000000001</v>
      </c>
      <c r="AA2136">
        <v>4104.8900000000003</v>
      </c>
      <c r="AB2136">
        <v>23385.01</v>
      </c>
      <c r="AC2136">
        <v>61396.53</v>
      </c>
      <c r="AD2136">
        <v>69970.2</v>
      </c>
      <c r="AE2136">
        <v>88376.03</v>
      </c>
      <c r="AF2136" s="38">
        <v>3663.92</v>
      </c>
      <c r="AG2136" s="38">
        <v>4104.8900000000003</v>
      </c>
    </row>
    <row r="2137" spans="2:33" x14ac:dyDescent="0.25">
      <c r="B2137" s="25">
        <v>41164</v>
      </c>
      <c r="C2137" s="3">
        <v>2133</v>
      </c>
      <c r="D2137" s="10">
        <v>19</v>
      </c>
      <c r="E2137" s="9">
        <v>5</v>
      </c>
      <c r="F2137" s="9">
        <v>-5</v>
      </c>
      <c r="G2137" s="9" t="s">
        <v>346</v>
      </c>
      <c r="H2137" s="18">
        <v>0.1</v>
      </c>
      <c r="I2137">
        <v>2.7781327762710362E-6</v>
      </c>
      <c r="J2137" s="18">
        <v>15.8</v>
      </c>
      <c r="K2137" s="18">
        <v>17.600000000000001</v>
      </c>
      <c r="L2137" s="18">
        <v>0.89772727272727271</v>
      </c>
      <c r="M2137" s="18">
        <v>20.66</v>
      </c>
      <c r="N2137" s="18">
        <v>1436.56</v>
      </c>
      <c r="O2137" s="18">
        <v>9.5</v>
      </c>
      <c r="P2137" s="18">
        <v>0.82506527415143616</v>
      </c>
      <c r="Q2137" s="8">
        <v>15.8</v>
      </c>
      <c r="R2137" s="8">
        <v>17.600000000000001</v>
      </c>
      <c r="S2137" s="8">
        <v>19.149999999999999</v>
      </c>
      <c r="T2137" s="8">
        <v>20.399999999999999</v>
      </c>
      <c r="U2137" s="8">
        <v>22.65</v>
      </c>
      <c r="V2137" s="8">
        <v>24.1</v>
      </c>
      <c r="W2137" s="8">
        <v>25.3</v>
      </c>
      <c r="X2137" s="38" t="s">
        <v>222</v>
      </c>
      <c r="Y2137">
        <v>145</v>
      </c>
      <c r="Z2137" s="8">
        <v>145</v>
      </c>
      <c r="AA2137">
        <v>3929.79</v>
      </c>
      <c r="AB2137">
        <v>22442.87</v>
      </c>
      <c r="AC2137">
        <v>58939.29</v>
      </c>
      <c r="AD2137">
        <v>67591.55</v>
      </c>
      <c r="AE2137">
        <v>85767.13</v>
      </c>
      <c r="AF2137" s="38">
        <v>3507.62</v>
      </c>
      <c r="AG2137" s="38">
        <v>3929.79</v>
      </c>
    </row>
    <row r="2138" spans="2:33" x14ac:dyDescent="0.25">
      <c r="B2138" s="25">
        <v>41165</v>
      </c>
      <c r="C2138" s="3">
        <v>2134</v>
      </c>
      <c r="D2138" s="10">
        <v>19</v>
      </c>
      <c r="E2138" s="9">
        <v>4</v>
      </c>
      <c r="F2138" s="9">
        <v>-4</v>
      </c>
      <c r="G2138" s="9" t="s">
        <v>346</v>
      </c>
      <c r="H2138" s="18">
        <v>0.1</v>
      </c>
      <c r="I2138">
        <v>2.7781327762710362E-6</v>
      </c>
      <c r="J2138" s="18">
        <v>14.05</v>
      </c>
      <c r="K2138" s="18">
        <v>16.45</v>
      </c>
      <c r="L2138" s="18">
        <v>0.85410334346504568</v>
      </c>
      <c r="M2138" s="18">
        <v>19.63</v>
      </c>
      <c r="N2138" s="18">
        <v>1459.99</v>
      </c>
      <c r="O2138" s="18">
        <v>10.45</v>
      </c>
      <c r="P2138" s="18">
        <v>0.83008356545961004</v>
      </c>
      <c r="Q2138" s="8">
        <v>14.9</v>
      </c>
      <c r="R2138" s="8">
        <v>16.45</v>
      </c>
      <c r="S2138" s="8">
        <v>17.95</v>
      </c>
      <c r="T2138" s="8">
        <v>19.2</v>
      </c>
      <c r="U2138" s="8">
        <v>21.5</v>
      </c>
      <c r="V2138" s="8">
        <v>23.1</v>
      </c>
      <c r="W2138" s="8">
        <v>24.5</v>
      </c>
      <c r="X2138" s="38" t="s">
        <v>222</v>
      </c>
      <c r="Y2138">
        <v>137.6</v>
      </c>
      <c r="Z2138" s="8">
        <v>137.6</v>
      </c>
      <c r="AA2138">
        <v>3679.38</v>
      </c>
      <c r="AB2138">
        <v>21024.76</v>
      </c>
      <c r="AC2138">
        <v>55427.13</v>
      </c>
      <c r="AD2138">
        <v>64054.55</v>
      </c>
      <c r="AE2138">
        <v>82103.03</v>
      </c>
      <c r="AF2138" s="38">
        <v>3284.11</v>
      </c>
      <c r="AG2138" s="38">
        <v>3679.38</v>
      </c>
    </row>
    <row r="2139" spans="2:33" x14ac:dyDescent="0.25">
      <c r="B2139" s="25">
        <v>41166</v>
      </c>
      <c r="C2139" s="3">
        <v>2135</v>
      </c>
      <c r="D2139" s="10">
        <v>19</v>
      </c>
      <c r="E2139" s="9">
        <v>3</v>
      </c>
      <c r="F2139" s="9">
        <v>-3</v>
      </c>
      <c r="G2139" s="9" t="s">
        <v>346</v>
      </c>
      <c r="H2139" s="18">
        <v>0.1</v>
      </c>
      <c r="I2139">
        <v>2.7781327762710362E-6</v>
      </c>
      <c r="J2139" s="18">
        <v>14.51</v>
      </c>
      <c r="K2139" s="18">
        <v>16.899999999999999</v>
      </c>
      <c r="L2139" s="18">
        <v>0.85857988165680477</v>
      </c>
      <c r="M2139" s="18">
        <v>19.809999999999999</v>
      </c>
      <c r="N2139" s="18">
        <v>1465.77</v>
      </c>
      <c r="O2139" s="18">
        <v>10.090000000000002</v>
      </c>
      <c r="P2139" s="18">
        <v>0.8559782608695653</v>
      </c>
      <c r="Q2139" s="8">
        <v>15.75</v>
      </c>
      <c r="R2139" s="8">
        <v>17.350000000000001</v>
      </c>
      <c r="S2139" s="8">
        <v>18.399999999999999</v>
      </c>
      <c r="T2139" s="8">
        <v>19.350000000000001</v>
      </c>
      <c r="U2139" s="8">
        <v>21.6</v>
      </c>
      <c r="V2139" s="8">
        <v>23.15</v>
      </c>
      <c r="W2139" s="8">
        <v>24.6</v>
      </c>
      <c r="X2139" s="38" t="s">
        <v>222</v>
      </c>
      <c r="Y2139">
        <v>140.19999999999999</v>
      </c>
      <c r="Z2139" s="8">
        <v>140.19999999999999</v>
      </c>
      <c r="AA2139">
        <v>3881.94</v>
      </c>
      <c r="AB2139">
        <v>21643.29</v>
      </c>
      <c r="AC2139">
        <v>56002.97</v>
      </c>
      <c r="AD2139">
        <v>64381.7</v>
      </c>
      <c r="AE2139">
        <v>82413.440000000002</v>
      </c>
      <c r="AF2139" s="38">
        <v>3464.9</v>
      </c>
      <c r="AG2139" s="38">
        <v>3881.94</v>
      </c>
    </row>
    <row r="2140" spans="2:33" x14ac:dyDescent="0.25">
      <c r="B2140" s="25">
        <v>41169</v>
      </c>
      <c r="C2140" s="3">
        <v>2136</v>
      </c>
      <c r="D2140" s="10">
        <v>19</v>
      </c>
      <c r="E2140" s="9">
        <v>2</v>
      </c>
      <c r="F2140" s="9">
        <v>-2</v>
      </c>
      <c r="G2140" s="9" t="s">
        <v>346</v>
      </c>
      <c r="H2140" s="18">
        <v>0.1</v>
      </c>
      <c r="I2140">
        <v>8.3344214827363317E-6</v>
      </c>
      <c r="J2140" s="18">
        <v>14.59</v>
      </c>
      <c r="K2140" s="18">
        <v>17.13</v>
      </c>
      <c r="L2140" s="18">
        <v>0.8517221249270287</v>
      </c>
      <c r="M2140" s="18">
        <v>20</v>
      </c>
      <c r="N2140" s="18">
        <v>1461.19</v>
      </c>
      <c r="O2140" s="18">
        <v>9.66</v>
      </c>
      <c r="P2140" s="18">
        <v>0.82191780821917804</v>
      </c>
      <c r="Q2140" s="8">
        <v>15</v>
      </c>
      <c r="R2140" s="8">
        <v>16.850000000000001</v>
      </c>
      <c r="S2140" s="8">
        <v>18.25</v>
      </c>
      <c r="T2140" s="8">
        <v>19.149999999999999</v>
      </c>
      <c r="U2140" s="8">
        <v>21.4</v>
      </c>
      <c r="V2140" s="8">
        <v>22.9</v>
      </c>
      <c r="W2140" s="8">
        <v>24.25</v>
      </c>
      <c r="X2140" s="38" t="s">
        <v>222</v>
      </c>
      <c r="Y2140">
        <v>137.80000000000001</v>
      </c>
      <c r="Z2140" s="8">
        <v>137.80000000000001</v>
      </c>
      <c r="AA2140">
        <v>3763.06</v>
      </c>
      <c r="AB2140">
        <v>21422.37</v>
      </c>
      <c r="AC2140">
        <v>55436.9</v>
      </c>
      <c r="AD2140">
        <v>63779.5</v>
      </c>
      <c r="AE2140">
        <v>81474.710000000006</v>
      </c>
      <c r="AF2140" s="38">
        <v>3358.76</v>
      </c>
      <c r="AG2140" s="38">
        <v>3763.06</v>
      </c>
    </row>
    <row r="2141" spans="2:33" x14ac:dyDescent="0.25">
      <c r="B2141" s="25">
        <v>41170</v>
      </c>
      <c r="C2141" s="3">
        <v>2137</v>
      </c>
      <c r="D2141" s="10">
        <v>19</v>
      </c>
      <c r="E2141" s="9">
        <v>1</v>
      </c>
      <c r="F2141" s="9">
        <v>-1</v>
      </c>
      <c r="G2141" s="9" t="s">
        <v>346</v>
      </c>
      <c r="H2141" s="18">
        <v>0.1</v>
      </c>
      <c r="I2141">
        <v>3.0559851109668301E-6</v>
      </c>
      <c r="J2141" s="18">
        <v>14.18</v>
      </c>
      <c r="K2141" s="18">
        <v>16.63</v>
      </c>
      <c r="L2141" s="18">
        <v>0.85267588695129293</v>
      </c>
      <c r="M2141" s="18">
        <v>19.68</v>
      </c>
      <c r="N2141" s="18">
        <v>1459.32</v>
      </c>
      <c r="O2141" s="18">
        <v>9.7199999999999989</v>
      </c>
      <c r="P2141" s="18">
        <v>0.80563380281690145</v>
      </c>
      <c r="Q2141" s="8">
        <v>14.3</v>
      </c>
      <c r="R2141" s="8">
        <v>16.25</v>
      </c>
      <c r="S2141" s="8">
        <v>17.75</v>
      </c>
      <c r="T2141" s="8">
        <v>19.05</v>
      </c>
      <c r="U2141" s="8">
        <v>20.95</v>
      </c>
      <c r="V2141" s="8">
        <v>22.45</v>
      </c>
      <c r="W2141" s="8">
        <v>23.9</v>
      </c>
      <c r="X2141" s="38" t="s">
        <v>222</v>
      </c>
      <c r="Y2141">
        <v>134.65</v>
      </c>
      <c r="Z2141" s="8">
        <v>134.65</v>
      </c>
      <c r="AA2141">
        <v>3627.11</v>
      </c>
      <c r="AB2141">
        <v>20826.939999999999</v>
      </c>
      <c r="AC2141">
        <v>55085.77</v>
      </c>
      <c r="AD2141">
        <v>62486.28</v>
      </c>
      <c r="AE2141">
        <v>79999.14</v>
      </c>
      <c r="AF2141" s="38">
        <v>3237.41</v>
      </c>
      <c r="AG2141" s="38">
        <v>3627.11</v>
      </c>
    </row>
    <row r="2142" spans="2:33" x14ac:dyDescent="0.25">
      <c r="B2142" s="25">
        <v>41171</v>
      </c>
      <c r="C2142" s="3">
        <v>2138</v>
      </c>
      <c r="D2142" s="10">
        <v>20</v>
      </c>
      <c r="E2142" s="9">
        <v>20</v>
      </c>
      <c r="F2142" s="9">
        <v>0</v>
      </c>
      <c r="G2142" s="9" t="s">
        <v>347</v>
      </c>
      <c r="H2142" s="18">
        <v>0.1</v>
      </c>
      <c r="I2142">
        <v>3.0559851109668301E-6</v>
      </c>
      <c r="J2142" s="18">
        <v>13.88</v>
      </c>
      <c r="K2142" s="18">
        <v>16.489999999999998</v>
      </c>
      <c r="L2142" s="18">
        <v>0.84172225591267447</v>
      </c>
      <c r="M2142" s="18">
        <v>19.52</v>
      </c>
      <c r="N2142" s="18">
        <v>1461.05</v>
      </c>
      <c r="O2142" s="18">
        <v>10.67</v>
      </c>
      <c r="P2142" s="18">
        <v>0.84473684210526323</v>
      </c>
      <c r="Q2142" s="8">
        <v>16.05</v>
      </c>
      <c r="R2142" s="8">
        <v>17.7</v>
      </c>
      <c r="S2142" s="8">
        <v>19</v>
      </c>
      <c r="T2142" s="8">
        <v>20.8</v>
      </c>
      <c r="U2142" s="8">
        <v>22.2</v>
      </c>
      <c r="V2142" s="8">
        <v>23.6</v>
      </c>
      <c r="W2142" s="8">
        <v>24.55</v>
      </c>
      <c r="X2142" s="38" t="s">
        <v>222</v>
      </c>
      <c r="Y2142">
        <v>143.9</v>
      </c>
      <c r="Z2142" s="8">
        <v>143.9</v>
      </c>
      <c r="AA2142">
        <v>3582.48</v>
      </c>
      <c r="AB2142">
        <v>20768.34</v>
      </c>
      <c r="AC2142">
        <v>54941.36</v>
      </c>
      <c r="AD2142">
        <v>62039.08</v>
      </c>
      <c r="AE2142">
        <v>79167.3</v>
      </c>
      <c r="AF2142" s="38">
        <v>3197.56</v>
      </c>
      <c r="AG2142" s="38">
        <v>3582.48</v>
      </c>
    </row>
    <row r="2143" spans="2:33" x14ac:dyDescent="0.25">
      <c r="B2143" s="25">
        <v>41172</v>
      </c>
      <c r="C2143" s="3">
        <v>2139</v>
      </c>
      <c r="D2143" s="10">
        <v>20</v>
      </c>
      <c r="E2143" s="9">
        <v>19</v>
      </c>
      <c r="F2143" s="9">
        <v>1</v>
      </c>
      <c r="G2143" s="9" t="s">
        <v>347</v>
      </c>
      <c r="H2143" s="18">
        <v>0.1</v>
      </c>
      <c r="I2143">
        <v>3.0559851109668301E-6</v>
      </c>
      <c r="J2143" s="18">
        <v>14.07</v>
      </c>
      <c r="K2143" s="18">
        <v>16.75</v>
      </c>
      <c r="L2143" s="18">
        <v>0.84</v>
      </c>
      <c r="M2143" s="18">
        <v>19.75</v>
      </c>
      <c r="N2143" s="18">
        <v>1460.26</v>
      </c>
      <c r="O2143" s="18">
        <v>10.530000000000001</v>
      </c>
      <c r="P2143" s="18">
        <v>0.85416666666666663</v>
      </c>
      <c r="Q2143" s="8">
        <v>16.399999999999999</v>
      </c>
      <c r="R2143" s="8">
        <v>18.05</v>
      </c>
      <c r="S2143" s="8">
        <v>19.2</v>
      </c>
      <c r="T2143" s="8">
        <v>20.9</v>
      </c>
      <c r="U2143" s="8">
        <v>22.2</v>
      </c>
      <c r="V2143" s="8">
        <v>23.5</v>
      </c>
      <c r="W2143" s="8">
        <v>24.6</v>
      </c>
      <c r="X2143" s="38" t="s">
        <v>222</v>
      </c>
      <c r="Y2143">
        <v>144.85000000000002</v>
      </c>
      <c r="Z2143" s="8">
        <v>144.85000000000002</v>
      </c>
      <c r="AA2143">
        <v>3660.21</v>
      </c>
      <c r="AB2143">
        <v>21168.81</v>
      </c>
      <c r="AC2143">
        <v>55502.74</v>
      </c>
      <c r="AD2143">
        <v>62321.67</v>
      </c>
      <c r="AE2143">
        <v>79164.58</v>
      </c>
      <c r="AF2143" s="38">
        <v>3266.93</v>
      </c>
      <c r="AG2143" s="38">
        <v>3660.21</v>
      </c>
    </row>
    <row r="2144" spans="2:33" x14ac:dyDescent="0.25">
      <c r="B2144" s="25">
        <v>41173</v>
      </c>
      <c r="C2144" s="3">
        <v>2140</v>
      </c>
      <c r="D2144" s="10">
        <v>20</v>
      </c>
      <c r="E2144" s="9">
        <v>18</v>
      </c>
      <c r="F2144" s="9">
        <v>2</v>
      </c>
      <c r="G2144" s="9" t="s">
        <v>347</v>
      </c>
      <c r="H2144" s="18">
        <v>0.1</v>
      </c>
      <c r="I2144">
        <v>3.0559851109668301E-6</v>
      </c>
      <c r="J2144" s="18">
        <v>13.98</v>
      </c>
      <c r="K2144" s="18">
        <v>16.79</v>
      </c>
      <c r="L2144" s="18">
        <v>0.83263847528290658</v>
      </c>
      <c r="M2144" s="18">
        <v>19.829999999999998</v>
      </c>
      <c r="N2144" s="18">
        <v>1460.15</v>
      </c>
      <c r="O2144" s="18">
        <v>10.77</v>
      </c>
      <c r="P2144" s="18">
        <v>0.83376623376623382</v>
      </c>
      <c r="Q2144" s="8">
        <v>16.05</v>
      </c>
      <c r="R2144" s="8">
        <v>17.899999999999999</v>
      </c>
      <c r="S2144" s="8">
        <v>19.25</v>
      </c>
      <c r="T2144" s="8">
        <v>20.95</v>
      </c>
      <c r="U2144" s="8">
        <v>22.35</v>
      </c>
      <c r="V2144" s="8">
        <v>23.7</v>
      </c>
      <c r="W2144" s="8">
        <v>24.75</v>
      </c>
      <c r="X2144" s="38" t="s">
        <v>222</v>
      </c>
      <c r="Y2144">
        <v>144.94999999999999</v>
      </c>
      <c r="Z2144" s="8">
        <v>144.94999999999999</v>
      </c>
      <c r="AA2144">
        <v>3587.3</v>
      </c>
      <c r="AB2144">
        <v>21017.38</v>
      </c>
      <c r="AC2144">
        <v>55646.18</v>
      </c>
      <c r="AD2144">
        <v>62499.67</v>
      </c>
      <c r="AE2144">
        <v>79649.48</v>
      </c>
      <c r="AF2144" s="38">
        <v>3201.85</v>
      </c>
      <c r="AG2144" s="38">
        <v>3587.3</v>
      </c>
    </row>
    <row r="2145" spans="2:38" x14ac:dyDescent="0.25">
      <c r="B2145" s="25">
        <v>41176</v>
      </c>
      <c r="C2145" s="3">
        <v>2141</v>
      </c>
      <c r="D2145" s="10">
        <v>20</v>
      </c>
      <c r="E2145" s="9">
        <v>17</v>
      </c>
      <c r="F2145" s="9">
        <v>3</v>
      </c>
      <c r="G2145" s="9" t="s">
        <v>347</v>
      </c>
      <c r="H2145" s="18">
        <v>0.1</v>
      </c>
      <c r="I2145">
        <v>9.1679833500446506E-6</v>
      </c>
      <c r="J2145" s="18">
        <v>14.15</v>
      </c>
      <c r="K2145" s="18">
        <v>16.59</v>
      </c>
      <c r="L2145" s="18">
        <v>0.85292344786015672</v>
      </c>
      <c r="M2145" s="18">
        <v>19.760000000000002</v>
      </c>
      <c r="N2145" s="18">
        <v>1456.89</v>
      </c>
      <c r="O2145" s="18">
        <v>10.450000000000001</v>
      </c>
      <c r="P2145" s="18">
        <v>0.83684210526315794</v>
      </c>
      <c r="Q2145" s="8">
        <v>15.9</v>
      </c>
      <c r="R2145" s="8">
        <v>17.600000000000001</v>
      </c>
      <c r="S2145" s="8">
        <v>19</v>
      </c>
      <c r="T2145" s="8">
        <v>20.7</v>
      </c>
      <c r="U2145" s="8">
        <v>22.15</v>
      </c>
      <c r="V2145" s="8">
        <v>23.4</v>
      </c>
      <c r="W2145" s="8">
        <v>24.6</v>
      </c>
      <c r="X2145" s="38" t="s">
        <v>222</v>
      </c>
      <c r="Y2145">
        <v>143.35</v>
      </c>
      <c r="Z2145" s="8">
        <v>143.35</v>
      </c>
      <c r="AA2145">
        <v>3549.43</v>
      </c>
      <c r="AB2145">
        <v>20677.97</v>
      </c>
      <c r="AC2145">
        <v>54933.46</v>
      </c>
      <c r="AD2145">
        <v>61783.98</v>
      </c>
      <c r="AE2145">
        <v>78783.81</v>
      </c>
      <c r="AF2145" s="38">
        <v>3168.02</v>
      </c>
      <c r="AG2145" s="38">
        <v>3549.43</v>
      </c>
    </row>
    <row r="2146" spans="2:38" x14ac:dyDescent="0.25">
      <c r="B2146" s="25">
        <v>41177</v>
      </c>
      <c r="C2146" s="3">
        <v>2142</v>
      </c>
      <c r="D2146" s="10">
        <v>20</v>
      </c>
      <c r="E2146" s="9">
        <v>16</v>
      </c>
      <c r="F2146" s="9">
        <v>4</v>
      </c>
      <c r="G2146" s="9" t="s">
        <v>347</v>
      </c>
      <c r="H2146" s="18">
        <v>0.1</v>
      </c>
      <c r="I2146">
        <v>3.0559851109668301E-6</v>
      </c>
      <c r="J2146" s="18">
        <v>15.43</v>
      </c>
      <c r="K2146" s="18">
        <v>17.600000000000001</v>
      </c>
      <c r="L2146" s="18">
        <v>0.87670454545454535</v>
      </c>
      <c r="M2146" s="18">
        <v>20.46</v>
      </c>
      <c r="N2146" s="18">
        <v>1441.59</v>
      </c>
      <c r="O2146" s="18">
        <v>9.4200000000000017</v>
      </c>
      <c r="P2146" s="18">
        <v>0.87948717948717936</v>
      </c>
      <c r="Q2146" s="8">
        <v>17.149999999999999</v>
      </c>
      <c r="R2146" s="8">
        <v>18.350000000000001</v>
      </c>
      <c r="S2146" s="8">
        <v>19.5</v>
      </c>
      <c r="T2146" s="8">
        <v>21.1</v>
      </c>
      <c r="U2146" s="8">
        <v>22.4</v>
      </c>
      <c r="V2146" s="8">
        <v>23.65</v>
      </c>
      <c r="W2146" s="8">
        <v>24.85</v>
      </c>
      <c r="X2146" s="38" t="s">
        <v>222</v>
      </c>
      <c r="Y2146">
        <v>147</v>
      </c>
      <c r="Z2146" s="8">
        <v>147</v>
      </c>
      <c r="AA2146">
        <v>3800.79</v>
      </c>
      <c r="AB2146">
        <v>21487.57</v>
      </c>
      <c r="AC2146">
        <v>56297.02</v>
      </c>
      <c r="AD2146">
        <v>62873.26</v>
      </c>
      <c r="AE2146">
        <v>79806.61</v>
      </c>
      <c r="AF2146" s="38">
        <v>3392.36</v>
      </c>
      <c r="AG2146" s="38">
        <v>3800.79</v>
      </c>
    </row>
    <row r="2147" spans="2:38" x14ac:dyDescent="0.25">
      <c r="B2147" s="25">
        <v>41178</v>
      </c>
      <c r="C2147" s="3">
        <v>2143</v>
      </c>
      <c r="D2147" s="10">
        <v>20</v>
      </c>
      <c r="E2147" s="9">
        <v>15</v>
      </c>
      <c r="F2147" s="9">
        <v>5</v>
      </c>
      <c r="G2147" s="9" t="s">
        <v>347</v>
      </c>
      <c r="H2147" s="18">
        <v>0.1</v>
      </c>
      <c r="I2147">
        <v>3.0559851109668301E-6</v>
      </c>
      <c r="J2147" s="18">
        <v>16.809999999999999</v>
      </c>
      <c r="K2147" s="18">
        <v>18.5</v>
      </c>
      <c r="L2147" s="18">
        <v>0.90864864864864858</v>
      </c>
      <c r="M2147" s="18">
        <v>21.13</v>
      </c>
      <c r="N2147" s="18">
        <v>1433.32</v>
      </c>
      <c r="O2147" s="18">
        <v>8.14</v>
      </c>
      <c r="P2147" s="18">
        <v>0.88972431077694236</v>
      </c>
      <c r="Q2147" s="8">
        <v>17.75</v>
      </c>
      <c r="R2147" s="8">
        <v>18.899999999999999</v>
      </c>
      <c r="S2147" s="8">
        <v>19.95</v>
      </c>
      <c r="T2147" s="8">
        <v>21.45</v>
      </c>
      <c r="U2147" s="8">
        <v>22.6</v>
      </c>
      <c r="V2147" s="8">
        <v>23.75</v>
      </c>
      <c r="W2147" s="8">
        <v>24.95</v>
      </c>
      <c r="X2147" s="38" t="s">
        <v>222</v>
      </c>
      <c r="Y2147">
        <v>149.35</v>
      </c>
      <c r="Z2147" s="8">
        <v>149.35</v>
      </c>
      <c r="AA2147">
        <v>3928.77</v>
      </c>
      <c r="AB2147">
        <v>22092.92</v>
      </c>
      <c r="AC2147">
        <v>57499.519999999997</v>
      </c>
      <c r="AD2147">
        <v>63790.51</v>
      </c>
      <c r="AE2147">
        <v>80495.47</v>
      </c>
      <c r="AF2147" s="38">
        <v>3506.57</v>
      </c>
      <c r="AG2147" s="38">
        <v>3928.77</v>
      </c>
    </row>
    <row r="2148" spans="2:38" x14ac:dyDescent="0.25">
      <c r="B2148" s="25">
        <v>41179</v>
      </c>
      <c r="C2148" s="3">
        <v>2144</v>
      </c>
      <c r="D2148" s="10">
        <v>20</v>
      </c>
      <c r="E2148" s="9">
        <v>14</v>
      </c>
      <c r="F2148" s="9">
        <v>6</v>
      </c>
      <c r="G2148" s="9" t="s">
        <v>347</v>
      </c>
      <c r="H2148" s="18">
        <v>0.1</v>
      </c>
      <c r="I2148">
        <v>3.0559851109668301E-6</v>
      </c>
      <c r="J2148" s="18">
        <v>14.84</v>
      </c>
      <c r="K2148" s="18">
        <v>17.07</v>
      </c>
      <c r="L2148" s="18">
        <v>0.86936145284124189</v>
      </c>
      <c r="M2148" s="18">
        <v>20.100000000000001</v>
      </c>
      <c r="N2148" s="18">
        <v>1447.15</v>
      </c>
      <c r="O2148" s="18">
        <v>9.5599999999999987</v>
      </c>
      <c r="P2148" s="18">
        <v>0.849604221635884</v>
      </c>
      <c r="Q2148" s="8">
        <v>16.100000000000001</v>
      </c>
      <c r="R2148" s="8">
        <v>17.75</v>
      </c>
      <c r="S2148" s="8">
        <v>18.95</v>
      </c>
      <c r="T2148" s="8">
        <v>20.75</v>
      </c>
      <c r="U2148" s="8">
        <v>22.05</v>
      </c>
      <c r="V2148" s="8">
        <v>23.25</v>
      </c>
      <c r="W2148" s="8">
        <v>24.4</v>
      </c>
      <c r="X2148" s="38" t="s">
        <v>222</v>
      </c>
      <c r="Y2148">
        <v>143.25</v>
      </c>
      <c r="Z2148" s="8">
        <v>143.25</v>
      </c>
      <c r="AA2148">
        <v>3603.1</v>
      </c>
      <c r="AB2148">
        <v>20822.490000000002</v>
      </c>
      <c r="AC2148">
        <v>54934.77</v>
      </c>
      <c r="AD2148">
        <v>61873.62</v>
      </c>
      <c r="AE2148">
        <v>78502.33</v>
      </c>
      <c r="AF2148" s="38">
        <v>3215.89</v>
      </c>
      <c r="AG2148" s="38">
        <v>3603.1</v>
      </c>
    </row>
    <row r="2149" spans="2:38" x14ac:dyDescent="0.25">
      <c r="B2149" s="25">
        <v>41180</v>
      </c>
      <c r="C2149" s="3">
        <v>2145</v>
      </c>
      <c r="D2149" s="10">
        <v>20</v>
      </c>
      <c r="E2149" s="9">
        <v>13</v>
      </c>
      <c r="F2149" s="9">
        <v>7</v>
      </c>
      <c r="G2149" s="9" t="s">
        <v>347</v>
      </c>
      <c r="H2149" s="18">
        <v>0.1</v>
      </c>
      <c r="I2149">
        <v>3.0559851109668301E-6</v>
      </c>
      <c r="J2149" s="18">
        <v>15.73</v>
      </c>
      <c r="K2149" s="18">
        <v>17.61</v>
      </c>
      <c r="L2149" s="18">
        <v>0.89324247586598526</v>
      </c>
      <c r="M2149" s="18">
        <v>20.37</v>
      </c>
      <c r="N2149" s="18">
        <v>1440.67</v>
      </c>
      <c r="O2149" s="18">
        <v>8.77</v>
      </c>
      <c r="P2149" s="18">
        <v>0.85416666666666663</v>
      </c>
      <c r="Q2149" s="8">
        <v>16.399999999999999</v>
      </c>
      <c r="R2149" s="8">
        <v>18.05</v>
      </c>
      <c r="S2149" s="8">
        <v>19.2</v>
      </c>
      <c r="T2149" s="8">
        <v>20.9</v>
      </c>
      <c r="U2149" s="8">
        <v>22.15</v>
      </c>
      <c r="V2149" s="8">
        <v>23.35</v>
      </c>
      <c r="W2149" s="8">
        <v>24.5</v>
      </c>
      <c r="X2149" s="38" t="s">
        <v>222</v>
      </c>
      <c r="Y2149">
        <v>144.55000000000001</v>
      </c>
      <c r="Z2149" s="8">
        <v>144.55000000000001</v>
      </c>
      <c r="AA2149">
        <v>3667.92</v>
      </c>
      <c r="AB2149">
        <v>21146.29</v>
      </c>
      <c r="AC2149">
        <v>55538.15</v>
      </c>
      <c r="AD2149">
        <v>62260.43</v>
      </c>
      <c r="AE2149">
        <v>78890.259999999995</v>
      </c>
      <c r="AF2149" s="38">
        <v>3273.74</v>
      </c>
      <c r="AG2149" s="38">
        <v>3667.92</v>
      </c>
    </row>
    <row r="2150" spans="2:38" x14ac:dyDescent="0.25">
      <c r="B2150" s="25">
        <v>41183</v>
      </c>
      <c r="C2150" s="3">
        <v>2146</v>
      </c>
      <c r="D2150" s="10">
        <v>20</v>
      </c>
      <c r="E2150" s="9">
        <v>12</v>
      </c>
      <c r="F2150" s="9">
        <v>8</v>
      </c>
      <c r="G2150" s="9" t="s">
        <v>347</v>
      </c>
      <c r="H2150" s="18">
        <v>0.1</v>
      </c>
      <c r="I2150">
        <v>9.1679833500446506E-6</v>
      </c>
      <c r="J2150" s="18">
        <v>16.32</v>
      </c>
      <c r="K2150" s="18">
        <v>17.920000000000002</v>
      </c>
      <c r="L2150" s="18">
        <v>0.9107142857142857</v>
      </c>
      <c r="M2150" s="18">
        <v>20.58</v>
      </c>
      <c r="N2150" s="18">
        <v>1444.49</v>
      </c>
      <c r="O2150" s="18">
        <v>8.18</v>
      </c>
      <c r="P2150" s="18">
        <v>0.8828125</v>
      </c>
      <c r="Q2150" s="8">
        <v>16.95</v>
      </c>
      <c r="R2150" s="8">
        <v>18.3</v>
      </c>
      <c r="S2150" s="8">
        <v>19.2</v>
      </c>
      <c r="T2150" s="8">
        <v>20.85</v>
      </c>
      <c r="U2150" s="8">
        <v>22.2</v>
      </c>
      <c r="V2150" s="8">
        <v>23.45</v>
      </c>
      <c r="W2150" s="8">
        <v>24.5</v>
      </c>
      <c r="X2150" s="38" t="s">
        <v>222</v>
      </c>
      <c r="Y2150">
        <v>145.45000000000002</v>
      </c>
      <c r="Z2150" s="8">
        <v>145.45000000000002</v>
      </c>
      <c r="AA2150">
        <v>3760.4</v>
      </c>
      <c r="AB2150">
        <v>21317.85</v>
      </c>
      <c r="AC2150">
        <v>55482.79</v>
      </c>
      <c r="AD2150">
        <v>62231.91</v>
      </c>
      <c r="AE2150">
        <v>79030.53</v>
      </c>
      <c r="AF2150" s="38">
        <v>3356.26</v>
      </c>
      <c r="AG2150" s="38">
        <v>3760.4</v>
      </c>
    </row>
    <row r="2151" spans="2:38" x14ac:dyDescent="0.25">
      <c r="B2151" s="25">
        <v>41184</v>
      </c>
      <c r="C2151" s="3">
        <v>2147</v>
      </c>
      <c r="D2151" s="10">
        <v>20</v>
      </c>
      <c r="E2151" s="9">
        <v>11</v>
      </c>
      <c r="F2151" s="9">
        <v>9</v>
      </c>
      <c r="G2151" s="9" t="s">
        <v>347</v>
      </c>
      <c r="H2151" s="18">
        <v>0.1</v>
      </c>
      <c r="I2151">
        <v>2.5002875438939753E-6</v>
      </c>
      <c r="J2151" s="18">
        <v>15.71</v>
      </c>
      <c r="K2151" s="18">
        <v>17.739999999999998</v>
      </c>
      <c r="L2151" s="18">
        <v>0.88556933483652778</v>
      </c>
      <c r="M2151" s="18">
        <v>20.51</v>
      </c>
      <c r="N2151" s="18">
        <v>1445.75</v>
      </c>
      <c r="O2151" s="18">
        <v>8.64</v>
      </c>
      <c r="P2151" s="18">
        <v>0.87368421052631584</v>
      </c>
      <c r="Q2151" s="8">
        <v>16.600000000000001</v>
      </c>
      <c r="R2151" s="8">
        <v>17.95</v>
      </c>
      <c r="S2151" s="8">
        <v>19</v>
      </c>
      <c r="T2151" s="8">
        <v>20.7</v>
      </c>
      <c r="U2151" s="8">
        <v>22.05</v>
      </c>
      <c r="V2151" s="8">
        <v>23.25</v>
      </c>
      <c r="W2151" s="8">
        <v>24.35</v>
      </c>
      <c r="X2151" s="38" t="s">
        <v>222</v>
      </c>
      <c r="Y2151">
        <v>143.9</v>
      </c>
      <c r="Z2151" s="8">
        <v>143.9</v>
      </c>
      <c r="AA2151">
        <v>3685.45</v>
      </c>
      <c r="AB2151">
        <v>20995.94</v>
      </c>
      <c r="AC2151">
        <v>54989.1</v>
      </c>
      <c r="AD2151">
        <v>61797.03</v>
      </c>
      <c r="AE2151">
        <v>78450.84</v>
      </c>
      <c r="AF2151" s="38">
        <v>3289.35</v>
      </c>
      <c r="AG2151" s="38">
        <v>3685.45</v>
      </c>
    </row>
    <row r="2152" spans="2:38" x14ac:dyDescent="0.25">
      <c r="B2152" s="25">
        <v>41185</v>
      </c>
      <c r="C2152" s="3">
        <v>2148</v>
      </c>
      <c r="D2152" s="26">
        <v>20</v>
      </c>
      <c r="E2152" s="27">
        <v>10</v>
      </c>
      <c r="F2152" s="9">
        <v>10</v>
      </c>
      <c r="G2152" s="9" t="s">
        <v>347</v>
      </c>
      <c r="H2152" s="18">
        <v>0.1</v>
      </c>
      <c r="I2152">
        <v>2.5002875438939753E-6</v>
      </c>
      <c r="J2152" s="18">
        <v>15.43</v>
      </c>
      <c r="K2152" s="18">
        <v>17.579999999999998</v>
      </c>
      <c r="L2152" s="18">
        <v>0.87770193401592722</v>
      </c>
      <c r="M2152" s="18">
        <v>20.37</v>
      </c>
      <c r="N2152" s="18">
        <v>1450.99</v>
      </c>
      <c r="O2152" s="18">
        <v>8.7199999999999989</v>
      </c>
      <c r="P2152" s="18">
        <v>0.87765957446808507</v>
      </c>
      <c r="Q2152" s="8">
        <v>16.5</v>
      </c>
      <c r="R2152" s="8">
        <v>17.7</v>
      </c>
      <c r="S2152" s="8">
        <v>18.8</v>
      </c>
      <c r="T2152" s="8">
        <v>20.5</v>
      </c>
      <c r="U2152" s="8">
        <v>21.8</v>
      </c>
      <c r="V2152" s="8">
        <v>22.95</v>
      </c>
      <c r="W2152" s="8">
        <v>24.15</v>
      </c>
      <c r="X2152" s="38" t="s">
        <v>222</v>
      </c>
      <c r="Y2152">
        <v>142.4</v>
      </c>
      <c r="Z2152" s="8">
        <v>142.4</v>
      </c>
      <c r="AA2152">
        <v>3648.12</v>
      </c>
      <c r="AB2152">
        <v>20740.29</v>
      </c>
      <c r="AC2152">
        <v>54435.19</v>
      </c>
      <c r="AD2152">
        <v>61146.69</v>
      </c>
      <c r="AE2152">
        <v>77583.539999999994</v>
      </c>
      <c r="AF2152" s="38">
        <v>3256.03</v>
      </c>
      <c r="AG2152" s="38">
        <v>3648.12</v>
      </c>
    </row>
    <row r="2153" spans="2:38" x14ac:dyDescent="0.25">
      <c r="B2153" s="25">
        <v>41186</v>
      </c>
      <c r="C2153" s="3">
        <v>2149</v>
      </c>
      <c r="D2153" s="26">
        <v>20</v>
      </c>
      <c r="E2153" s="27">
        <v>9</v>
      </c>
      <c r="F2153" s="9">
        <v>11</v>
      </c>
      <c r="G2153" s="9" t="s">
        <v>347</v>
      </c>
      <c r="H2153" s="18">
        <v>0.1</v>
      </c>
      <c r="I2153">
        <v>2.5002875438939753E-6</v>
      </c>
      <c r="J2153" s="18">
        <v>14.55</v>
      </c>
      <c r="K2153" s="18">
        <v>17.059999999999999</v>
      </c>
      <c r="L2153" s="18">
        <v>0.85287221570926153</v>
      </c>
      <c r="M2153" s="18">
        <v>20.02</v>
      </c>
      <c r="N2153" s="18">
        <v>1461.4</v>
      </c>
      <c r="O2153" s="18">
        <v>9.0999999999999979</v>
      </c>
      <c r="P2153" s="18">
        <v>0.85869565217391319</v>
      </c>
      <c r="Q2153" s="8">
        <v>15.8</v>
      </c>
      <c r="R2153" s="8">
        <v>17.399999999999999</v>
      </c>
      <c r="S2153" s="8">
        <v>18.399999999999999</v>
      </c>
      <c r="T2153" s="8">
        <v>20</v>
      </c>
      <c r="U2153" s="8">
        <v>21.25</v>
      </c>
      <c r="V2153" s="8">
        <v>22.45</v>
      </c>
      <c r="W2153" s="8">
        <v>23.65</v>
      </c>
      <c r="X2153" s="38" t="s">
        <v>222</v>
      </c>
      <c r="Y2153">
        <v>138.94999999999999</v>
      </c>
      <c r="Z2153" s="8">
        <v>138.94999999999999</v>
      </c>
      <c r="AA2153">
        <v>3546.08</v>
      </c>
      <c r="AB2153">
        <v>20338.11</v>
      </c>
      <c r="AC2153">
        <v>53180.3</v>
      </c>
      <c r="AD2153">
        <v>59626.46</v>
      </c>
      <c r="AE2153">
        <v>75795.759999999995</v>
      </c>
      <c r="AF2153" s="38">
        <v>3164.95</v>
      </c>
      <c r="AG2153" s="38">
        <v>3546.08</v>
      </c>
    </row>
    <row r="2154" spans="2:38" x14ac:dyDescent="0.25">
      <c r="B2154" s="25">
        <v>41187</v>
      </c>
      <c r="C2154" s="3">
        <v>2150</v>
      </c>
      <c r="D2154" s="26">
        <v>20</v>
      </c>
      <c r="E2154" s="27">
        <v>8</v>
      </c>
      <c r="F2154" s="9">
        <v>-8</v>
      </c>
      <c r="G2154" s="9" t="s">
        <v>347</v>
      </c>
      <c r="H2154" s="18">
        <v>0.1</v>
      </c>
      <c r="I2154">
        <v>2.5002875438939753E-6</v>
      </c>
      <c r="J2154" s="18">
        <v>14.33</v>
      </c>
      <c r="K2154" s="18">
        <v>16.93</v>
      </c>
      <c r="L2154" s="18">
        <v>0.84642646190194926</v>
      </c>
      <c r="M2154" s="18">
        <v>19.66</v>
      </c>
      <c r="N2154" s="18">
        <v>1460.93</v>
      </c>
      <c r="O2154" s="18">
        <v>9.2200000000000006</v>
      </c>
      <c r="P2154" s="18">
        <v>0.86301369863013699</v>
      </c>
      <c r="Q2154" s="8">
        <v>15.75</v>
      </c>
      <c r="R2154" s="8">
        <v>17.25</v>
      </c>
      <c r="S2154" s="8">
        <v>18.25</v>
      </c>
      <c r="T2154" s="8">
        <v>19.850000000000001</v>
      </c>
      <c r="U2154" s="8">
        <v>21.15</v>
      </c>
      <c r="V2154" s="8">
        <v>22.4</v>
      </c>
      <c r="W2154" s="8">
        <v>23.55</v>
      </c>
      <c r="X2154" s="38" t="s">
        <v>222</v>
      </c>
      <c r="Y2154">
        <v>138.20000000000002</v>
      </c>
      <c r="Z2154" s="8">
        <v>138.20000000000002</v>
      </c>
      <c r="AA2154">
        <v>3522.82</v>
      </c>
      <c r="AB2154">
        <v>20168.68</v>
      </c>
      <c r="AC2154">
        <v>52768.4</v>
      </c>
      <c r="AD2154">
        <v>59281.78</v>
      </c>
      <c r="AE2154">
        <v>75485.36</v>
      </c>
      <c r="AF2154" s="38">
        <v>3144.18</v>
      </c>
      <c r="AG2154" s="38">
        <v>3522.82</v>
      </c>
    </row>
    <row r="2155" spans="2:38" x14ac:dyDescent="0.25">
      <c r="B2155" s="25">
        <v>41190</v>
      </c>
      <c r="C2155" s="3">
        <v>2151</v>
      </c>
      <c r="D2155" s="26">
        <v>20</v>
      </c>
      <c r="E2155" s="27">
        <v>7</v>
      </c>
      <c r="F2155" s="9">
        <v>-7</v>
      </c>
      <c r="G2155" s="9" t="s">
        <v>347</v>
      </c>
      <c r="H2155" s="18">
        <v>0.1</v>
      </c>
      <c r="I2155">
        <v>7.5008813857913026E-6</v>
      </c>
      <c r="J2155" s="18">
        <v>15.11</v>
      </c>
      <c r="K2155" s="18">
        <v>17.36</v>
      </c>
      <c r="L2155" s="18">
        <v>0.87039170506912444</v>
      </c>
      <c r="M2155" s="18">
        <v>20</v>
      </c>
      <c r="N2155" s="18">
        <v>1455.88</v>
      </c>
      <c r="O2155" s="18">
        <v>8.4400000000000013</v>
      </c>
      <c r="P2155" s="18">
        <v>0.86648501362397812</v>
      </c>
      <c r="Q2155" s="8">
        <v>15.9</v>
      </c>
      <c r="R2155" s="8">
        <v>17.399999999999999</v>
      </c>
      <c r="S2155" s="8">
        <v>18.350000000000001</v>
      </c>
      <c r="T2155" s="8">
        <v>19.850000000000001</v>
      </c>
      <c r="U2155" s="8">
        <v>21.15</v>
      </c>
      <c r="V2155" s="8">
        <v>22.3</v>
      </c>
      <c r="W2155" s="8">
        <v>23.55</v>
      </c>
      <c r="X2155" s="38" t="s">
        <v>222</v>
      </c>
      <c r="Y2155">
        <v>138.5</v>
      </c>
      <c r="Z2155" s="8">
        <v>138.5</v>
      </c>
      <c r="AA2155">
        <v>3554.44</v>
      </c>
      <c r="AB2155">
        <v>20301.22</v>
      </c>
      <c r="AC2155">
        <v>52864.54</v>
      </c>
      <c r="AD2155">
        <v>59282.22</v>
      </c>
      <c r="AE2155">
        <v>75371.22</v>
      </c>
      <c r="AF2155" s="38">
        <v>3172.38</v>
      </c>
      <c r="AG2155" s="38">
        <v>3554.44</v>
      </c>
    </row>
    <row r="2156" spans="2:38" x14ac:dyDescent="0.25">
      <c r="B2156" s="25">
        <v>41191</v>
      </c>
      <c r="C2156" s="3">
        <v>2152</v>
      </c>
      <c r="D2156" s="26">
        <v>20</v>
      </c>
      <c r="E2156" s="27">
        <v>6</v>
      </c>
      <c r="F2156" s="9">
        <v>-6</v>
      </c>
      <c r="G2156" s="9" t="s">
        <v>347</v>
      </c>
      <c r="H2156" s="18">
        <v>0.1</v>
      </c>
      <c r="I2156">
        <v>2.5002875438939753E-6</v>
      </c>
      <c r="J2156" s="18">
        <v>16.37</v>
      </c>
      <c r="K2156" s="18">
        <v>18.010000000000002</v>
      </c>
      <c r="L2156" s="18">
        <v>0.90893947806774011</v>
      </c>
      <c r="M2156" s="18">
        <v>20.48</v>
      </c>
      <c r="N2156" s="18">
        <v>1441.48</v>
      </c>
      <c r="O2156" s="18">
        <v>7.3299999999999983</v>
      </c>
      <c r="P2156" s="18">
        <v>0.89066666666666661</v>
      </c>
      <c r="Q2156" s="8">
        <v>16.7</v>
      </c>
      <c r="R2156" s="8">
        <v>18.05</v>
      </c>
      <c r="S2156" s="8">
        <v>18.75</v>
      </c>
      <c r="T2156" s="8">
        <v>20.149999999999999</v>
      </c>
      <c r="U2156" s="8">
        <v>21.4</v>
      </c>
      <c r="V2156" s="8">
        <v>22.55</v>
      </c>
      <c r="W2156" s="8">
        <v>23.7</v>
      </c>
      <c r="X2156" s="38" t="s">
        <v>222</v>
      </c>
      <c r="Y2156">
        <v>141.30000000000001</v>
      </c>
      <c r="Z2156" s="8">
        <v>141.30000000000001</v>
      </c>
      <c r="AA2156">
        <v>3700.19</v>
      </c>
      <c r="AB2156">
        <v>20835.07</v>
      </c>
      <c r="AC2156">
        <v>53763.91</v>
      </c>
      <c r="AD2156">
        <v>60039.1</v>
      </c>
      <c r="AE2156">
        <v>76166.42</v>
      </c>
      <c r="AF2156" s="38">
        <v>3302.46</v>
      </c>
      <c r="AG2156" s="38">
        <v>3700.19</v>
      </c>
    </row>
    <row r="2157" spans="2:38" x14ac:dyDescent="0.25">
      <c r="B2157" s="25">
        <v>41192</v>
      </c>
      <c r="C2157" s="3">
        <v>2153</v>
      </c>
      <c r="D2157" s="26">
        <v>20</v>
      </c>
      <c r="E2157" s="27">
        <v>5</v>
      </c>
      <c r="F2157" s="9">
        <v>-5</v>
      </c>
      <c r="G2157" s="9" t="s">
        <v>347</v>
      </c>
      <c r="H2157" s="18">
        <v>0.1</v>
      </c>
      <c r="I2157">
        <v>2.7781327762710362E-6</v>
      </c>
      <c r="J2157" s="18">
        <v>16.29</v>
      </c>
      <c r="K2157" s="18">
        <v>18.13</v>
      </c>
      <c r="L2157" s="18">
        <v>0.89851075565361282</v>
      </c>
      <c r="M2157" s="18">
        <v>20.46</v>
      </c>
      <c r="N2157" s="18">
        <v>1432.56</v>
      </c>
      <c r="O2157" s="18">
        <v>7.5100000000000016</v>
      </c>
      <c r="P2157" s="18">
        <v>0.88157894736842102</v>
      </c>
      <c r="Q2157" s="8">
        <v>16.75</v>
      </c>
      <c r="R2157" s="8">
        <v>18.149999999999999</v>
      </c>
      <c r="S2157" s="8">
        <v>19</v>
      </c>
      <c r="T2157" s="8">
        <v>20.399999999999999</v>
      </c>
      <c r="U2157" s="8">
        <v>21.55</v>
      </c>
      <c r="V2157" s="8">
        <v>22.55</v>
      </c>
      <c r="W2157" s="8">
        <v>23.8</v>
      </c>
      <c r="X2157" s="38" t="s">
        <v>222</v>
      </c>
      <c r="Y2157">
        <v>142.19999999999999</v>
      </c>
      <c r="Z2157" s="8">
        <v>142.19999999999999</v>
      </c>
      <c r="AA2157">
        <v>3718.48</v>
      </c>
      <c r="AB2157">
        <v>21073.48</v>
      </c>
      <c r="AC2157">
        <v>54442.9</v>
      </c>
      <c r="AD2157">
        <v>60537.52</v>
      </c>
      <c r="AE2157">
        <v>76494.63</v>
      </c>
      <c r="AF2157" s="38">
        <v>3318.77</v>
      </c>
      <c r="AG2157" s="38">
        <v>3718.48</v>
      </c>
    </row>
    <row r="2158" spans="2:38" x14ac:dyDescent="0.25">
      <c r="B2158" s="25">
        <v>41193</v>
      </c>
      <c r="C2158" s="3">
        <v>2154</v>
      </c>
      <c r="D2158" s="26">
        <v>20</v>
      </c>
      <c r="E2158" s="27">
        <v>4</v>
      </c>
      <c r="F2158" s="9">
        <v>-4</v>
      </c>
      <c r="G2158" s="9" t="s">
        <v>347</v>
      </c>
      <c r="H2158" s="18">
        <v>0.1</v>
      </c>
      <c r="I2158">
        <v>2.7781327762710362E-6</v>
      </c>
      <c r="J2158" s="18">
        <v>15.59</v>
      </c>
      <c r="K2158" s="18">
        <v>17.57</v>
      </c>
      <c r="L2158" s="18">
        <v>0.88730791121229369</v>
      </c>
      <c r="M2158" s="18">
        <v>20.100000000000001</v>
      </c>
      <c r="N2158" s="18">
        <v>1432.84</v>
      </c>
      <c r="O2158" s="18">
        <v>7.7100000000000009</v>
      </c>
      <c r="P2158" s="18">
        <v>0.87567567567567561</v>
      </c>
      <c r="Q2158" s="8">
        <v>16.2</v>
      </c>
      <c r="R2158" s="8">
        <v>17.55</v>
      </c>
      <c r="S2158" s="8">
        <v>18.5</v>
      </c>
      <c r="T2158" s="8">
        <v>19.95</v>
      </c>
      <c r="U2158" s="8">
        <v>21.15</v>
      </c>
      <c r="V2158" s="8">
        <v>22.2</v>
      </c>
      <c r="W2158" s="8">
        <v>23.3</v>
      </c>
      <c r="X2158" s="38" t="s">
        <v>222</v>
      </c>
      <c r="Y2158">
        <v>138.85</v>
      </c>
      <c r="Z2158" s="8">
        <v>138.85</v>
      </c>
      <c r="AA2158">
        <v>3595.72</v>
      </c>
      <c r="AB2158">
        <v>20491.580000000002</v>
      </c>
      <c r="AC2158">
        <v>53198.33</v>
      </c>
      <c r="AD2158">
        <v>59373.51</v>
      </c>
      <c r="AE2158">
        <v>75083.75</v>
      </c>
      <c r="AF2158" s="38">
        <v>3209.2</v>
      </c>
      <c r="AG2158" s="38">
        <v>3595.72</v>
      </c>
    </row>
    <row r="2159" spans="2:38" x14ac:dyDescent="0.25">
      <c r="B2159" s="25">
        <v>41194</v>
      </c>
      <c r="C2159" s="3">
        <v>2155</v>
      </c>
      <c r="D2159" s="26">
        <v>20</v>
      </c>
      <c r="E2159" s="27">
        <v>3</v>
      </c>
      <c r="F2159" s="9">
        <v>-3</v>
      </c>
      <c r="G2159" s="9" t="s">
        <v>347</v>
      </c>
      <c r="H2159" s="18">
        <v>0.1</v>
      </c>
      <c r="I2159">
        <v>2.7781327762710362E-6</v>
      </c>
      <c r="J2159" s="18">
        <v>16.14</v>
      </c>
      <c r="K2159" s="18">
        <v>17.739999999999998</v>
      </c>
      <c r="L2159" s="18">
        <v>0.90980834272829769</v>
      </c>
      <c r="M2159" s="18">
        <v>20.100000000000001</v>
      </c>
      <c r="N2159" s="18">
        <v>1428.59</v>
      </c>
      <c r="O2159" s="18">
        <v>6.759999999999998</v>
      </c>
      <c r="P2159" s="18">
        <v>0.89276139410187672</v>
      </c>
      <c r="Q2159" s="8">
        <v>16.649999999999999</v>
      </c>
      <c r="R2159" s="8">
        <v>18</v>
      </c>
      <c r="S2159" s="8">
        <v>18.649999999999999</v>
      </c>
      <c r="T2159" s="8">
        <v>20.05</v>
      </c>
      <c r="U2159" s="8">
        <v>21</v>
      </c>
      <c r="V2159" s="8">
        <v>22</v>
      </c>
      <c r="W2159" s="8">
        <v>22.9</v>
      </c>
      <c r="X2159" s="38" t="s">
        <v>222</v>
      </c>
      <c r="Y2159">
        <v>139.25</v>
      </c>
      <c r="Z2159" s="8">
        <v>139.25</v>
      </c>
      <c r="AA2159">
        <v>3689</v>
      </c>
      <c r="AB2159">
        <v>20709.310000000001</v>
      </c>
      <c r="AC2159">
        <v>53488.3</v>
      </c>
      <c r="AD2159">
        <v>59055.15</v>
      </c>
      <c r="AE2159">
        <v>74317.77</v>
      </c>
      <c r="AF2159" s="38">
        <v>3292.45</v>
      </c>
      <c r="AG2159" s="38">
        <v>3689</v>
      </c>
    </row>
    <row r="2160" spans="2:38" x14ac:dyDescent="0.25">
      <c r="B2160" s="25">
        <v>41197</v>
      </c>
      <c r="C2160" s="3">
        <v>2156</v>
      </c>
      <c r="D2160" s="26">
        <v>20</v>
      </c>
      <c r="E2160" s="27">
        <v>2</v>
      </c>
      <c r="F2160" s="9">
        <v>-2</v>
      </c>
      <c r="G2160" s="9" t="s">
        <v>347</v>
      </c>
      <c r="H2160" s="18">
        <v>0.1</v>
      </c>
      <c r="I2160">
        <v>8.3344214827363317E-6</v>
      </c>
      <c r="J2160" s="18">
        <v>15.27</v>
      </c>
      <c r="K2160" s="18">
        <v>17.11</v>
      </c>
      <c r="L2160" s="18">
        <v>0.8924605493863238</v>
      </c>
      <c r="M2160" s="18">
        <v>19.62</v>
      </c>
      <c r="N2160" s="18">
        <v>1440.13</v>
      </c>
      <c r="O2160" s="18">
        <v>7.5800000000000018</v>
      </c>
      <c r="P2160" s="18">
        <v>0.8698060941828254</v>
      </c>
      <c r="Q2160" s="8">
        <v>15.7</v>
      </c>
      <c r="R2160" s="8">
        <v>17.149999999999999</v>
      </c>
      <c r="S2160" s="8">
        <v>18.05</v>
      </c>
      <c r="T2160" s="8">
        <v>19.7</v>
      </c>
      <c r="U2160" s="8">
        <v>20.75</v>
      </c>
      <c r="V2160" s="8">
        <v>21.75</v>
      </c>
      <c r="W2160" s="8">
        <v>22.85</v>
      </c>
      <c r="X2160" s="38" t="s">
        <v>222</v>
      </c>
      <c r="Y2160">
        <v>135.94999999999999</v>
      </c>
      <c r="Z2160" s="8">
        <v>135.94999999999999</v>
      </c>
      <c r="AA2160">
        <v>3511.45</v>
      </c>
      <c r="AB2160">
        <v>20013.04</v>
      </c>
      <c r="AC2160">
        <v>52481.31</v>
      </c>
      <c r="AD2160">
        <v>58321.16</v>
      </c>
      <c r="AE2160">
        <v>73661.460000000006</v>
      </c>
      <c r="AF2160" s="38">
        <v>3133.96</v>
      </c>
      <c r="AG2160" s="38">
        <v>3511.45</v>
      </c>
      <c r="AL2160">
        <f>AA2169* (1+((15/25* 18.95 + (1-15/25) * 19.5)  /  (15/25* 18.25+(1-15/25)*18.9 )-1))</f>
        <v>3868.9948298217187</v>
      </c>
    </row>
    <row r="2161" spans="2:38" x14ac:dyDescent="0.25">
      <c r="B2161" s="25">
        <v>41198</v>
      </c>
      <c r="C2161" s="3">
        <v>2157</v>
      </c>
      <c r="D2161" s="26">
        <v>20</v>
      </c>
      <c r="E2161" s="27">
        <v>1</v>
      </c>
      <c r="F2161" s="9">
        <v>-1</v>
      </c>
      <c r="G2161" s="9" t="s">
        <v>347</v>
      </c>
      <c r="H2161" s="18">
        <v>0.1</v>
      </c>
      <c r="I2161">
        <v>3.0559851109668301E-6</v>
      </c>
      <c r="J2161" s="18">
        <v>15.22</v>
      </c>
      <c r="K2161" s="18">
        <v>16.97</v>
      </c>
      <c r="L2161" s="18">
        <v>0.8968768414849736</v>
      </c>
      <c r="M2161" s="18">
        <v>19.37</v>
      </c>
      <c r="N2161" s="18">
        <v>1454.92</v>
      </c>
      <c r="O2161" s="18">
        <v>7.33</v>
      </c>
      <c r="P2161" s="18">
        <v>0.87818696883852698</v>
      </c>
      <c r="Q2161" s="8">
        <v>15.5</v>
      </c>
      <c r="R2161" s="8">
        <v>16.75</v>
      </c>
      <c r="S2161" s="8">
        <v>17.649999999999999</v>
      </c>
      <c r="T2161" s="8">
        <v>19.2</v>
      </c>
      <c r="U2161" s="8">
        <v>20.350000000000001</v>
      </c>
      <c r="V2161" s="8">
        <v>21.4</v>
      </c>
      <c r="W2161" s="8">
        <v>22.55</v>
      </c>
      <c r="X2161" s="38" t="s">
        <v>222</v>
      </c>
      <c r="Y2161">
        <v>133.4</v>
      </c>
      <c r="Z2161" s="8">
        <v>133.4</v>
      </c>
      <c r="AA2161">
        <v>3431.27</v>
      </c>
      <c r="AB2161">
        <v>19568.490000000002</v>
      </c>
      <c r="AC2161">
        <v>51157.23</v>
      </c>
      <c r="AD2161">
        <v>57180.13</v>
      </c>
      <c r="AE2161">
        <v>72463.98</v>
      </c>
      <c r="AF2161" s="38">
        <v>3062.39</v>
      </c>
      <c r="AG2161" s="38">
        <v>3431.27</v>
      </c>
      <c r="AL2161">
        <f>3735.81 * (1+(15/25* 18.95 + (1-15/25) * 19.5)  /  (15/25* 18.25+(1-15/25)*18.9 ))</f>
        <v>7604.8255429497567</v>
      </c>
    </row>
    <row r="2162" spans="2:38" x14ac:dyDescent="0.25">
      <c r="B2162" s="25">
        <v>41199</v>
      </c>
      <c r="C2162" s="3">
        <v>2158</v>
      </c>
      <c r="D2162" s="26">
        <v>25</v>
      </c>
      <c r="E2162" s="27">
        <v>25</v>
      </c>
      <c r="F2162" s="9">
        <v>0</v>
      </c>
      <c r="G2162" s="9" t="s">
        <v>348</v>
      </c>
      <c r="H2162" s="18">
        <v>0.1</v>
      </c>
      <c r="I2162">
        <v>3.0559851109668301E-6</v>
      </c>
      <c r="J2162" s="18">
        <v>15.07</v>
      </c>
      <c r="K2162" s="18">
        <v>16.61</v>
      </c>
      <c r="L2162" s="18">
        <v>0.90728476821192061</v>
      </c>
      <c r="M2162" s="18">
        <v>19.190000000000001</v>
      </c>
      <c r="N2162" s="18">
        <v>1460.91</v>
      </c>
      <c r="O2162" s="18">
        <v>7.8299999999999983</v>
      </c>
      <c r="P2162" s="18">
        <v>0.86578947368421044</v>
      </c>
      <c r="Q2162" s="8">
        <v>16.45</v>
      </c>
      <c r="R2162" s="8">
        <v>17.5</v>
      </c>
      <c r="S2162" s="8">
        <v>19</v>
      </c>
      <c r="T2162" s="8">
        <v>20.05</v>
      </c>
      <c r="U2162" s="8">
        <v>21.25</v>
      </c>
      <c r="V2162" s="8">
        <v>22.25</v>
      </c>
      <c r="W2162" s="8">
        <v>22.9</v>
      </c>
      <c r="X2162" s="38" t="s">
        <v>222</v>
      </c>
      <c r="Y2162">
        <v>139.4</v>
      </c>
      <c r="Z2162" s="8">
        <v>139.4</v>
      </c>
      <c r="AA2162">
        <v>3369.82</v>
      </c>
      <c r="AB2162">
        <v>19402.25</v>
      </c>
      <c r="AC2162">
        <v>50624.5</v>
      </c>
      <c r="AD2162">
        <v>56337.35</v>
      </c>
      <c r="AE2162">
        <v>71618.98</v>
      </c>
      <c r="AF2162" s="38">
        <v>3007.54</v>
      </c>
      <c r="AG2162" s="38">
        <v>3369.82</v>
      </c>
    </row>
    <row r="2163" spans="2:38" x14ac:dyDescent="0.25">
      <c r="B2163" s="25">
        <v>41200</v>
      </c>
      <c r="C2163" s="3">
        <v>2159</v>
      </c>
      <c r="D2163" s="26">
        <v>25</v>
      </c>
      <c r="E2163" s="27">
        <v>24</v>
      </c>
      <c r="F2163" s="9">
        <v>1</v>
      </c>
      <c r="G2163" s="9" t="s">
        <v>348</v>
      </c>
      <c r="H2163" s="18">
        <v>0.1</v>
      </c>
      <c r="I2163">
        <v>3.0559851109668301E-6</v>
      </c>
      <c r="J2163" s="18">
        <v>15.03</v>
      </c>
      <c r="K2163" s="18">
        <v>16.579999999999998</v>
      </c>
      <c r="L2163" s="18">
        <v>0.90651387213510259</v>
      </c>
      <c r="M2163" s="18">
        <v>19.16</v>
      </c>
      <c r="N2163" s="18">
        <v>1457.34</v>
      </c>
      <c r="O2163" s="18">
        <v>8.0200000000000014</v>
      </c>
      <c r="P2163" s="18">
        <v>0.86979166666666663</v>
      </c>
      <c r="Q2163" s="8">
        <v>16.7</v>
      </c>
      <c r="R2163" s="8">
        <v>17.600000000000001</v>
      </c>
      <c r="S2163" s="8">
        <v>19.2</v>
      </c>
      <c r="T2163" s="8">
        <v>20.2</v>
      </c>
      <c r="U2163" s="8">
        <v>21.3</v>
      </c>
      <c r="V2163" s="8">
        <v>22.4</v>
      </c>
      <c r="W2163" s="8">
        <v>23.05</v>
      </c>
      <c r="X2163" s="38" t="s">
        <v>222</v>
      </c>
      <c r="Y2163">
        <v>140.45000000000002</v>
      </c>
      <c r="Z2163" s="8">
        <v>140.45000000000002</v>
      </c>
      <c r="AA2163">
        <v>3419.69</v>
      </c>
      <c r="AB2163">
        <v>19517.22</v>
      </c>
      <c r="AC2163">
        <v>51151.05</v>
      </c>
      <c r="AD2163">
        <v>56746.78</v>
      </c>
      <c r="AE2163">
        <v>72012.929999999993</v>
      </c>
      <c r="AF2163" s="38">
        <v>3052.04</v>
      </c>
      <c r="AG2163" s="38">
        <v>3419.69</v>
      </c>
    </row>
    <row r="2164" spans="2:38" x14ac:dyDescent="0.25">
      <c r="B2164" s="25">
        <v>41201</v>
      </c>
      <c r="C2164" s="3">
        <v>2160</v>
      </c>
      <c r="D2164" s="26">
        <v>25</v>
      </c>
      <c r="E2164" s="27">
        <v>23</v>
      </c>
      <c r="F2164" s="9">
        <v>2</v>
      </c>
      <c r="G2164" s="9" t="s">
        <v>348</v>
      </c>
      <c r="H2164" s="18">
        <v>0.1</v>
      </c>
      <c r="I2164">
        <v>3.0559851109668301E-6</v>
      </c>
      <c r="J2164" s="18">
        <v>17.059999999999999</v>
      </c>
      <c r="K2164" s="18">
        <v>18.12</v>
      </c>
      <c r="L2164" s="18">
        <v>0.94150110375275931</v>
      </c>
      <c r="M2164" s="18">
        <v>20.32</v>
      </c>
      <c r="N2164" s="18">
        <v>1433.19</v>
      </c>
      <c r="O2164" s="18">
        <v>6.490000000000002</v>
      </c>
      <c r="P2164" s="18">
        <v>0.88000000000000012</v>
      </c>
      <c r="Q2164" s="8">
        <v>17.600000000000001</v>
      </c>
      <c r="R2164" s="8">
        <v>18.45</v>
      </c>
      <c r="S2164" s="8">
        <v>20</v>
      </c>
      <c r="T2164" s="8">
        <v>20.85</v>
      </c>
      <c r="U2164" s="8">
        <v>21.8</v>
      </c>
      <c r="V2164" s="8">
        <v>22.85</v>
      </c>
      <c r="W2164" s="8">
        <v>23.55</v>
      </c>
      <c r="X2164" s="38" t="s">
        <v>222</v>
      </c>
      <c r="Y2164">
        <v>145.10000000000002</v>
      </c>
      <c r="Z2164" s="8">
        <v>145.10000000000002</v>
      </c>
      <c r="AA2164">
        <v>3602.39</v>
      </c>
      <c r="AB2164">
        <v>20448.66</v>
      </c>
      <c r="AC2164">
        <v>53241.82</v>
      </c>
      <c r="AD2164">
        <v>58531.48</v>
      </c>
      <c r="AE2164">
        <v>73796.399999999994</v>
      </c>
      <c r="AF2164" s="38">
        <v>3215.09</v>
      </c>
      <c r="AG2164" s="38">
        <v>3602.39</v>
      </c>
    </row>
    <row r="2165" spans="2:38" x14ac:dyDescent="0.25">
      <c r="B2165" s="25">
        <v>41204</v>
      </c>
      <c r="C2165" s="3">
        <v>2161</v>
      </c>
      <c r="D2165" s="26">
        <v>25</v>
      </c>
      <c r="E2165" s="27">
        <v>22</v>
      </c>
      <c r="F2165" s="9">
        <v>3</v>
      </c>
      <c r="G2165" s="9" t="s">
        <v>348</v>
      </c>
      <c r="H2165" s="18">
        <v>0.1</v>
      </c>
      <c r="I2165">
        <v>9.1679833500446506E-6</v>
      </c>
      <c r="J2165" s="18">
        <v>16.62</v>
      </c>
      <c r="K2165" s="18">
        <v>17.87</v>
      </c>
      <c r="L2165" s="18">
        <v>0.93005036373810857</v>
      </c>
      <c r="M2165" s="18">
        <v>20.149999999999999</v>
      </c>
      <c r="N2165" s="18">
        <v>1433.82</v>
      </c>
      <c r="O2165" s="18">
        <v>6.68</v>
      </c>
      <c r="P2165" s="18">
        <v>0.88520408163265307</v>
      </c>
      <c r="Q2165" s="8">
        <v>17.350000000000001</v>
      </c>
      <c r="R2165" s="8">
        <v>18.05</v>
      </c>
      <c r="S2165" s="8">
        <v>19.600000000000001</v>
      </c>
      <c r="T2165" s="8">
        <v>20.55</v>
      </c>
      <c r="U2165" s="8">
        <v>21.6</v>
      </c>
      <c r="V2165" s="8">
        <v>22.6</v>
      </c>
      <c r="W2165" s="8">
        <v>23.3</v>
      </c>
      <c r="X2165" s="38" t="s">
        <v>222</v>
      </c>
      <c r="Y2165">
        <v>143.05000000000001</v>
      </c>
      <c r="Z2165" s="8">
        <v>143.05000000000001</v>
      </c>
      <c r="AA2165">
        <v>3547.88</v>
      </c>
      <c r="AB2165">
        <v>20009.939999999999</v>
      </c>
      <c r="AC2165">
        <v>52214.66</v>
      </c>
      <c r="AD2165">
        <v>57727.92</v>
      </c>
      <c r="AE2165">
        <v>72962.97</v>
      </c>
      <c r="AF2165" s="38">
        <v>3166.42</v>
      </c>
      <c r="AG2165" s="38">
        <v>3547.88</v>
      </c>
    </row>
    <row r="2166" spans="2:38" x14ac:dyDescent="0.25">
      <c r="B2166" s="25">
        <v>41205</v>
      </c>
      <c r="C2166" s="3">
        <v>2162</v>
      </c>
      <c r="D2166" s="26">
        <v>25</v>
      </c>
      <c r="E2166" s="27">
        <v>21</v>
      </c>
      <c r="F2166" s="9">
        <v>4</v>
      </c>
      <c r="G2166" s="9" t="s">
        <v>348</v>
      </c>
      <c r="H2166" s="18">
        <v>0.1</v>
      </c>
      <c r="I2166">
        <v>2.7781327762710362E-6</v>
      </c>
      <c r="J2166" s="18">
        <v>18.829999999999998</v>
      </c>
      <c r="K2166" s="18">
        <v>19.45</v>
      </c>
      <c r="L2166" s="18">
        <v>0.96812339331619535</v>
      </c>
      <c r="M2166" s="18">
        <v>21.34</v>
      </c>
      <c r="N2166" s="18">
        <v>1413.11</v>
      </c>
      <c r="O2166" s="18">
        <v>4.7700000000000031</v>
      </c>
      <c r="P2166" s="18">
        <v>0.93203883495145623</v>
      </c>
      <c r="Q2166" s="8">
        <v>19.2</v>
      </c>
      <c r="R2166" s="8">
        <v>19.399999999999999</v>
      </c>
      <c r="S2166" s="8">
        <v>20.6</v>
      </c>
      <c r="T2166" s="8">
        <v>21.35</v>
      </c>
      <c r="U2166" s="8">
        <v>22.05</v>
      </c>
      <c r="V2166" s="8">
        <v>22.95</v>
      </c>
      <c r="W2166" s="8">
        <v>23.6</v>
      </c>
      <c r="X2166" s="38" t="s">
        <v>222</v>
      </c>
      <c r="Y2166">
        <v>149.15</v>
      </c>
      <c r="Z2166" s="8">
        <v>149.15</v>
      </c>
      <c r="AA2166">
        <v>3907.51</v>
      </c>
      <c r="AB2166">
        <v>21425.06</v>
      </c>
      <c r="AC2166">
        <v>54773.73</v>
      </c>
      <c r="AD2166">
        <v>59801.14</v>
      </c>
      <c r="AE2166">
        <v>74664.41</v>
      </c>
      <c r="AF2166" s="38">
        <v>3487.38</v>
      </c>
      <c r="AG2166" s="38">
        <v>3907.51</v>
      </c>
    </row>
    <row r="2167" spans="2:38" x14ac:dyDescent="0.25">
      <c r="B2167" s="25">
        <v>41206</v>
      </c>
      <c r="C2167" s="3">
        <v>2163</v>
      </c>
      <c r="D2167" s="26">
        <v>25</v>
      </c>
      <c r="E2167" s="27">
        <v>20</v>
      </c>
      <c r="F2167" s="9">
        <v>5</v>
      </c>
      <c r="G2167" s="9" t="s">
        <v>348</v>
      </c>
      <c r="H2167" s="18">
        <v>0.1</v>
      </c>
      <c r="I2167">
        <v>2.7781327762710362E-6</v>
      </c>
      <c r="J2167" s="18">
        <v>18.329999999999998</v>
      </c>
      <c r="K2167" s="18">
        <v>19.27</v>
      </c>
      <c r="L2167" s="18">
        <v>0.95121951219512191</v>
      </c>
      <c r="M2167" s="18">
        <v>21.27</v>
      </c>
      <c r="N2167" s="18">
        <v>1408.75</v>
      </c>
      <c r="O2167" s="18">
        <v>5.0200000000000031</v>
      </c>
      <c r="P2167" s="18">
        <v>0.92137592137592128</v>
      </c>
      <c r="Q2167" s="8">
        <v>18.75</v>
      </c>
      <c r="R2167" s="8">
        <v>19.100000000000001</v>
      </c>
      <c r="S2167" s="8">
        <v>20.350000000000001</v>
      </c>
      <c r="T2167" s="8">
        <v>21.05</v>
      </c>
      <c r="U2167" s="8">
        <v>21.8</v>
      </c>
      <c r="V2167" s="8">
        <v>22.7</v>
      </c>
      <c r="W2167" s="8">
        <v>23.35</v>
      </c>
      <c r="X2167" s="38" t="s">
        <v>222</v>
      </c>
      <c r="Y2167">
        <v>147.1</v>
      </c>
      <c r="Z2167" s="8">
        <v>147.1</v>
      </c>
      <c r="AA2167">
        <v>3822.22</v>
      </c>
      <c r="AB2167">
        <v>21108.76</v>
      </c>
      <c r="AC2167">
        <v>54087.56</v>
      </c>
      <c r="AD2167">
        <v>58994.31</v>
      </c>
      <c r="AE2167">
        <v>73781.61</v>
      </c>
      <c r="AF2167" s="38">
        <v>3411.25</v>
      </c>
      <c r="AG2167" s="38">
        <v>3822.22</v>
      </c>
    </row>
    <row r="2168" spans="2:38" x14ac:dyDescent="0.25">
      <c r="B2168" s="25">
        <v>41207</v>
      </c>
      <c r="C2168" s="3">
        <v>2164</v>
      </c>
      <c r="D2168" s="26">
        <v>25</v>
      </c>
      <c r="E2168" s="27">
        <v>19</v>
      </c>
      <c r="F2168" s="9">
        <v>6</v>
      </c>
      <c r="G2168" s="9" t="s">
        <v>348</v>
      </c>
      <c r="H2168" s="18">
        <v>0.1</v>
      </c>
      <c r="I2168">
        <v>2.7781327762710362E-6</v>
      </c>
      <c r="J2168" s="18">
        <v>18.12</v>
      </c>
      <c r="K2168" s="18">
        <v>19.11</v>
      </c>
      <c r="L2168" s="18">
        <v>0.94819466248037687</v>
      </c>
      <c r="M2168" s="18">
        <v>21.06</v>
      </c>
      <c r="N2168" s="18">
        <v>1412.97</v>
      </c>
      <c r="O2168" s="18">
        <v>5.0299999999999976</v>
      </c>
      <c r="P2168" s="18">
        <v>0.90818858560794058</v>
      </c>
      <c r="Q2168" s="8">
        <v>18.3</v>
      </c>
      <c r="R2168" s="8">
        <v>18.899999999999999</v>
      </c>
      <c r="S2168" s="8">
        <v>20.149999999999999</v>
      </c>
      <c r="T2168" s="8">
        <v>20.9</v>
      </c>
      <c r="U2168" s="8">
        <v>21.7</v>
      </c>
      <c r="V2168" s="8">
        <v>22.55</v>
      </c>
      <c r="W2168" s="8">
        <v>23.15</v>
      </c>
      <c r="X2168" s="38" t="s">
        <v>222</v>
      </c>
      <c r="Y2168">
        <v>145.65</v>
      </c>
      <c r="Z2168" s="8">
        <v>145.65</v>
      </c>
      <c r="AA2168">
        <v>3743.08</v>
      </c>
      <c r="AB2168">
        <v>20891.2</v>
      </c>
      <c r="AC2168">
        <v>53592.12</v>
      </c>
      <c r="AD2168">
        <v>58611</v>
      </c>
      <c r="AE2168">
        <v>73321.95</v>
      </c>
      <c r="AF2168" s="38">
        <v>3340.61</v>
      </c>
      <c r="AG2168" s="38">
        <v>3743.08</v>
      </c>
    </row>
    <row r="2169" spans="2:38" x14ac:dyDescent="0.25">
      <c r="B2169" s="34">
        <v>41208</v>
      </c>
      <c r="C2169" s="3">
        <v>2165</v>
      </c>
      <c r="D2169" s="26">
        <v>25</v>
      </c>
      <c r="E2169" s="27">
        <v>18</v>
      </c>
      <c r="F2169" s="9">
        <v>7</v>
      </c>
      <c r="G2169" s="9" t="s">
        <v>348</v>
      </c>
      <c r="H2169" s="18">
        <v>0.1</v>
      </c>
      <c r="I2169">
        <v>2.7781327762710362E-6</v>
      </c>
      <c r="J2169" s="18">
        <v>17.809999999999999</v>
      </c>
      <c r="K2169" s="18">
        <v>19.02</v>
      </c>
      <c r="L2169" s="18">
        <v>0.93638275499474233</v>
      </c>
      <c r="M2169" s="18">
        <v>21.01</v>
      </c>
      <c r="N2169" s="18">
        <v>1411.94</v>
      </c>
      <c r="O2169" s="18">
        <v>5.2900000000000027</v>
      </c>
      <c r="P2169" s="18">
        <v>0.90570719602977678</v>
      </c>
      <c r="Q2169" s="8">
        <v>18.25</v>
      </c>
      <c r="R2169" s="8">
        <v>18.899999999999999</v>
      </c>
      <c r="S2169" s="8">
        <v>20.149999999999999</v>
      </c>
      <c r="T2169" s="8">
        <v>20.85</v>
      </c>
      <c r="U2169" s="8">
        <v>21.7</v>
      </c>
      <c r="V2169" s="8">
        <v>22.55</v>
      </c>
      <c r="W2169" s="8">
        <v>23.1</v>
      </c>
      <c r="X2169" s="38" t="s">
        <v>222</v>
      </c>
      <c r="Y2169">
        <v>145.5</v>
      </c>
      <c r="Z2169" s="8">
        <v>145.5</v>
      </c>
      <c r="AA2169">
        <v>3735.79</v>
      </c>
      <c r="AB2169">
        <v>20891.259999999998</v>
      </c>
      <c r="AC2169">
        <v>53555.42</v>
      </c>
      <c r="AD2169">
        <v>58511.28</v>
      </c>
      <c r="AE2169">
        <v>73266.42</v>
      </c>
      <c r="AF2169" s="38">
        <v>3334.1</v>
      </c>
      <c r="AG2169" s="38">
        <v>3735.79</v>
      </c>
    </row>
    <row r="2170" spans="2:38" x14ac:dyDescent="0.25">
      <c r="B2170" s="34">
        <v>41213</v>
      </c>
      <c r="C2170" s="3">
        <v>2166</v>
      </c>
      <c r="D2170" s="26">
        <v>25</v>
      </c>
      <c r="E2170" s="28">
        <v>17</v>
      </c>
      <c r="F2170" s="9">
        <v>8</v>
      </c>
      <c r="G2170" s="9" t="s">
        <v>348</v>
      </c>
      <c r="H2170" s="18">
        <v>0.1</v>
      </c>
      <c r="I2170">
        <v>1.3890741061395318E-5</v>
      </c>
      <c r="J2170" s="18">
        <v>18.600000000000001</v>
      </c>
      <c r="K2170" s="18">
        <v>19.309999999999999</v>
      </c>
      <c r="L2170" s="18">
        <v>0.96323148627654076</v>
      </c>
      <c r="M2170" s="18">
        <v>20.73</v>
      </c>
      <c r="N2170" s="18">
        <v>1412.16</v>
      </c>
      <c r="O2170" s="18">
        <v>4.8999999999999986</v>
      </c>
      <c r="P2170" s="18">
        <v>0.91767554479418889</v>
      </c>
      <c r="Q2170" s="8">
        <v>18.95</v>
      </c>
      <c r="R2170" s="8">
        <v>19.5</v>
      </c>
      <c r="S2170" s="8">
        <v>20.65</v>
      </c>
      <c r="T2170" s="8">
        <v>21.2</v>
      </c>
      <c r="U2170" s="8">
        <v>21.95</v>
      </c>
      <c r="V2170" s="8">
        <v>22.85</v>
      </c>
      <c r="W2170" s="8">
        <v>23.5</v>
      </c>
      <c r="X2170" s="38" t="s">
        <v>222</v>
      </c>
      <c r="Y2170">
        <v>148.6</v>
      </c>
      <c r="Z2170" s="8">
        <v>148.6</v>
      </c>
      <c r="AA2170" s="10">
        <v>3871.04</v>
      </c>
      <c r="AB2170" s="10">
        <v>21506.38</v>
      </c>
      <c r="AC2170" s="10">
        <v>54744.3</v>
      </c>
      <c r="AD2170" s="10">
        <v>59393</v>
      </c>
      <c r="AE2170" s="10">
        <v>74287.070000000007</v>
      </c>
      <c r="AF2170" s="38">
        <v>3454.76</v>
      </c>
      <c r="AG2170" s="10">
        <v>3871.04</v>
      </c>
      <c r="AH2170" s="10"/>
      <c r="AI2170" s="10"/>
      <c r="AJ2170" s="10"/>
      <c r="AK2170" s="10"/>
      <c r="AL2170">
        <f>I2170</f>
        <v>1.3890741061395318E-5</v>
      </c>
    </row>
    <row r="2171" spans="2:38" x14ac:dyDescent="0.25">
      <c r="B2171" s="25">
        <v>41214</v>
      </c>
      <c r="C2171" s="3">
        <v>2167</v>
      </c>
      <c r="D2171" s="26">
        <v>25</v>
      </c>
      <c r="E2171" s="28">
        <v>14</v>
      </c>
      <c r="F2171" s="9">
        <v>11</v>
      </c>
      <c r="G2171" s="9" t="s">
        <v>348</v>
      </c>
      <c r="H2171" s="18">
        <v>0.1</v>
      </c>
      <c r="I2171">
        <v>3.6117110888689297E-6</v>
      </c>
      <c r="J2171" s="18">
        <v>16.690000000000001</v>
      </c>
      <c r="K2171" s="18">
        <v>17.73</v>
      </c>
      <c r="L2171" s="18">
        <v>0.94134235758601248</v>
      </c>
      <c r="M2171" s="18">
        <v>20.03</v>
      </c>
      <c r="N2171" s="18">
        <v>1427.59</v>
      </c>
      <c r="O2171" s="18">
        <v>5.8099999999999987</v>
      </c>
      <c r="P2171" s="18">
        <v>0.88020833333333326</v>
      </c>
      <c r="Q2171" s="8">
        <v>16.899999999999999</v>
      </c>
      <c r="R2171" s="8">
        <v>17.899999999999999</v>
      </c>
      <c r="S2171" s="8">
        <v>19.2</v>
      </c>
      <c r="T2171" s="8">
        <v>20</v>
      </c>
      <c r="U2171" s="8">
        <v>20.9</v>
      </c>
      <c r="V2171" s="8">
        <v>21.85</v>
      </c>
      <c r="W2171" s="8">
        <v>22.5</v>
      </c>
      <c r="X2171" s="38" t="s">
        <v>222</v>
      </c>
      <c r="Y2171">
        <v>139.25</v>
      </c>
      <c r="Z2171" s="8">
        <v>139.25</v>
      </c>
      <c r="AA2171">
        <v>3497.5</v>
      </c>
      <c r="AB2171">
        <v>19857.41</v>
      </c>
      <c r="AC2171">
        <v>51233.23</v>
      </c>
      <c r="AD2171">
        <v>56264.94</v>
      </c>
      <c r="AE2171">
        <v>70782.06</v>
      </c>
      <c r="AF2171" s="10">
        <v>3121.38</v>
      </c>
      <c r="AG2171" s="38">
        <v>3497.5</v>
      </c>
    </row>
    <row r="2172" spans="2:38" x14ac:dyDescent="0.25">
      <c r="B2172" s="25">
        <v>41215</v>
      </c>
      <c r="C2172" s="3">
        <v>2168</v>
      </c>
      <c r="D2172" s="26">
        <v>25</v>
      </c>
      <c r="E2172" s="27">
        <v>13</v>
      </c>
      <c r="F2172" s="9">
        <v>12</v>
      </c>
      <c r="G2172" s="9" t="s">
        <v>348</v>
      </c>
      <c r="H2172" s="18">
        <v>0.1</v>
      </c>
      <c r="I2172">
        <v>3.6117110888689297E-6</v>
      </c>
      <c r="J2172" s="18">
        <v>17.59</v>
      </c>
      <c r="K2172" s="18">
        <v>18.55</v>
      </c>
      <c r="L2172" s="18">
        <v>0.94824797843665765</v>
      </c>
      <c r="M2172" s="18">
        <v>20.51</v>
      </c>
      <c r="N2172" s="18">
        <v>1414.2</v>
      </c>
      <c r="O2172" s="18">
        <v>5.5599999999999987</v>
      </c>
      <c r="P2172" s="18">
        <v>0.89</v>
      </c>
      <c r="Q2172" s="8">
        <v>17.8</v>
      </c>
      <c r="R2172" s="8">
        <v>18.600000000000001</v>
      </c>
      <c r="S2172" s="8">
        <v>20</v>
      </c>
      <c r="T2172" s="8">
        <v>20.7</v>
      </c>
      <c r="U2172" s="8">
        <v>21.5</v>
      </c>
      <c r="V2172" s="8">
        <v>22.45</v>
      </c>
      <c r="W2172" s="8">
        <v>23.15</v>
      </c>
      <c r="X2172" s="38" t="s">
        <v>222</v>
      </c>
      <c r="Y2172">
        <v>144.20000000000002</v>
      </c>
      <c r="Z2172" s="8">
        <v>144.20000000000002</v>
      </c>
      <c r="AA2172">
        <v>3659.31</v>
      </c>
      <c r="AB2172">
        <v>20659.32</v>
      </c>
      <c r="AC2172">
        <v>53200.7</v>
      </c>
      <c r="AD2172">
        <v>58060.6</v>
      </c>
      <c r="AE2172">
        <v>72858.740000000005</v>
      </c>
      <c r="AF2172" s="38">
        <v>3265.78</v>
      </c>
      <c r="AG2172" s="38">
        <v>3659.31</v>
      </c>
    </row>
    <row r="2173" spans="2:38" x14ac:dyDescent="0.25">
      <c r="B2173" s="25">
        <v>41218</v>
      </c>
      <c r="C2173" s="3">
        <v>2169</v>
      </c>
      <c r="D2173" s="26">
        <v>25</v>
      </c>
      <c r="E2173" s="27">
        <v>12</v>
      </c>
      <c r="F2173" s="9">
        <v>13</v>
      </c>
      <c r="G2173" s="9" t="s">
        <v>348</v>
      </c>
      <c r="H2173" s="18">
        <v>0.1</v>
      </c>
      <c r="I2173">
        <v>1.083517240019205E-5</v>
      </c>
      <c r="J2173" s="18">
        <v>18.420000000000002</v>
      </c>
      <c r="K2173" s="18">
        <v>18.97</v>
      </c>
      <c r="L2173" s="18">
        <v>0.97100685292567224</v>
      </c>
      <c r="M2173" s="18">
        <v>20.83</v>
      </c>
      <c r="N2173" s="18">
        <v>1417.26</v>
      </c>
      <c r="O2173" s="18">
        <v>4.8299999999999983</v>
      </c>
      <c r="P2173" s="18">
        <v>0.89382716049382727</v>
      </c>
      <c r="Q2173" s="8">
        <v>18.100000000000001</v>
      </c>
      <c r="R2173" s="8">
        <v>18.899999999999999</v>
      </c>
      <c r="S2173" s="8">
        <v>20.25</v>
      </c>
      <c r="T2173" s="8">
        <v>20.95</v>
      </c>
      <c r="U2173" s="8">
        <v>21.7</v>
      </c>
      <c r="V2173" s="8">
        <v>22.6</v>
      </c>
      <c r="W2173" s="8">
        <v>23.25</v>
      </c>
      <c r="X2173" s="38" t="s">
        <v>222</v>
      </c>
      <c r="Y2173">
        <v>145.75</v>
      </c>
      <c r="Z2173" s="8">
        <v>145.75</v>
      </c>
      <c r="AA2173">
        <v>3719.61</v>
      </c>
      <c r="AB2173">
        <v>20952.419999999998</v>
      </c>
      <c r="AC2173">
        <v>53854.400000000001</v>
      </c>
      <c r="AD2173">
        <v>58677.14</v>
      </c>
      <c r="AE2173">
        <v>73436.44</v>
      </c>
      <c r="AF2173" s="38">
        <v>3319.56</v>
      </c>
      <c r="AG2173" s="38">
        <v>3719.61</v>
      </c>
      <c r="AL2173">
        <f>3735.81 * (1+((15/25* 18.95 + (1-15/25) * 19.5)  /  (15/25* 18.25+(1-15/25)*18.9 )-1)+0.00001389)</f>
        <v>3869.0674333506572</v>
      </c>
    </row>
    <row r="2174" spans="2:38" x14ac:dyDescent="0.25">
      <c r="B2174" s="25">
        <v>41219</v>
      </c>
      <c r="C2174" s="3">
        <v>2170</v>
      </c>
      <c r="D2174" s="26">
        <v>25</v>
      </c>
      <c r="E2174" s="27">
        <v>11</v>
      </c>
      <c r="F2174" s="9">
        <v>14</v>
      </c>
      <c r="G2174" s="9" t="s">
        <v>348</v>
      </c>
      <c r="H2174" s="18">
        <v>0.1</v>
      </c>
      <c r="I2174">
        <v>3.0559851109668301E-6</v>
      </c>
      <c r="J2174" s="18">
        <v>17.579999999999998</v>
      </c>
      <c r="K2174" s="18">
        <v>18.239999999999998</v>
      </c>
      <c r="L2174" s="18">
        <v>0.96381578947368418</v>
      </c>
      <c r="M2174" s="18">
        <v>20.260000000000002</v>
      </c>
      <c r="N2174" s="18">
        <v>1428.39</v>
      </c>
      <c r="O2174" s="18">
        <v>4.9700000000000024</v>
      </c>
      <c r="P2174" s="18">
        <v>0.87660668380462736</v>
      </c>
      <c r="Q2174" s="8">
        <v>17.05</v>
      </c>
      <c r="R2174" s="8">
        <v>18.100000000000001</v>
      </c>
      <c r="S2174" s="8">
        <v>19.45</v>
      </c>
      <c r="T2174" s="8">
        <v>20.149999999999999</v>
      </c>
      <c r="U2174" s="8">
        <v>21.05</v>
      </c>
      <c r="V2174" s="8">
        <v>21.9</v>
      </c>
      <c r="W2174" s="8">
        <v>22.55</v>
      </c>
      <c r="X2174" s="38" t="s">
        <v>222</v>
      </c>
      <c r="Y2174">
        <v>140.25</v>
      </c>
      <c r="Z2174" s="8">
        <v>140.25</v>
      </c>
      <c r="AA2174">
        <v>3537.13</v>
      </c>
      <c r="AB2174">
        <v>20099.72</v>
      </c>
      <c r="AC2174">
        <v>51767.39</v>
      </c>
      <c r="AD2174">
        <v>56711.35</v>
      </c>
      <c r="AE2174">
        <v>71125.570000000007</v>
      </c>
      <c r="AF2174" s="38">
        <v>3156.7</v>
      </c>
      <c r="AG2174" s="38">
        <v>3537.13</v>
      </c>
    </row>
    <row r="2175" spans="2:38" x14ac:dyDescent="0.25">
      <c r="B2175" s="25">
        <v>41220</v>
      </c>
      <c r="C2175" s="3">
        <v>2171</v>
      </c>
      <c r="D2175" s="26">
        <v>25</v>
      </c>
      <c r="E2175" s="27">
        <v>10</v>
      </c>
      <c r="F2175" s="9">
        <v>15</v>
      </c>
      <c r="G2175" s="9" t="s">
        <v>348</v>
      </c>
      <c r="H2175" s="18">
        <v>0.1</v>
      </c>
      <c r="I2175">
        <v>3.0559851109668301E-6</v>
      </c>
      <c r="J2175" s="18">
        <v>19.079999999999998</v>
      </c>
      <c r="K2175" s="18">
        <v>19.809999999999999</v>
      </c>
      <c r="L2175" s="18">
        <v>0.96314992428066626</v>
      </c>
      <c r="M2175" s="18">
        <v>21.52</v>
      </c>
      <c r="N2175" s="18">
        <v>1394.53</v>
      </c>
      <c r="O2175" s="18">
        <v>4.0200000000000031</v>
      </c>
      <c r="P2175" s="18">
        <v>0.91727493917274938</v>
      </c>
      <c r="Q2175" s="8">
        <v>18.850000000000001</v>
      </c>
      <c r="R2175" s="8">
        <v>19.5</v>
      </c>
      <c r="S2175" s="8">
        <v>20.55</v>
      </c>
      <c r="T2175" s="8">
        <v>21.15</v>
      </c>
      <c r="U2175" s="8">
        <v>21.7</v>
      </c>
      <c r="V2175" s="8">
        <v>22.45</v>
      </c>
      <c r="W2175" s="8">
        <v>23.1</v>
      </c>
      <c r="X2175" s="38" t="s">
        <v>222</v>
      </c>
      <c r="Y2175">
        <v>147.30000000000001</v>
      </c>
      <c r="Z2175" s="8">
        <v>147.30000000000001</v>
      </c>
      <c r="AA2175">
        <v>3849.24</v>
      </c>
      <c r="AB2175">
        <v>21396.54</v>
      </c>
      <c r="AC2175">
        <v>54477.06</v>
      </c>
      <c r="AD2175">
        <v>58876.92</v>
      </c>
      <c r="AE2175">
        <v>73252.72</v>
      </c>
      <c r="AF2175" s="38">
        <v>3435.23</v>
      </c>
      <c r="AG2175" s="38">
        <v>3849.24</v>
      </c>
    </row>
    <row r="2176" spans="2:38" x14ac:dyDescent="0.25">
      <c r="B2176" s="25">
        <v>41221</v>
      </c>
      <c r="C2176" s="3">
        <v>2172</v>
      </c>
      <c r="D2176" s="26">
        <v>25</v>
      </c>
      <c r="E2176" s="27">
        <v>9</v>
      </c>
      <c r="F2176" s="9">
        <v>16</v>
      </c>
      <c r="G2176" s="9" t="s">
        <v>348</v>
      </c>
      <c r="H2176" s="18">
        <v>0.1</v>
      </c>
      <c r="I2176">
        <v>3.0559851109668301E-6</v>
      </c>
      <c r="J2176" s="18">
        <v>18.489999999999998</v>
      </c>
      <c r="K2176" s="18">
        <v>19.829999999999998</v>
      </c>
      <c r="L2176" s="18">
        <v>0.93242561775088251</v>
      </c>
      <c r="M2176" s="18">
        <v>21.63</v>
      </c>
      <c r="N2176" s="18">
        <v>1377.51</v>
      </c>
      <c r="O2176" s="18">
        <v>4.7100000000000009</v>
      </c>
      <c r="P2176" s="18">
        <v>0.9002433090024331</v>
      </c>
      <c r="Q2176" s="8">
        <v>18.5</v>
      </c>
      <c r="R2176" s="8">
        <v>19.3</v>
      </c>
      <c r="S2176" s="8">
        <v>20.55</v>
      </c>
      <c r="T2176" s="8">
        <v>21.15</v>
      </c>
      <c r="U2176" s="8">
        <v>21.85</v>
      </c>
      <c r="V2176" s="8">
        <v>22.55</v>
      </c>
      <c r="W2176" s="8">
        <v>23.2</v>
      </c>
      <c r="X2176" s="38" t="s">
        <v>222</v>
      </c>
      <c r="Y2176">
        <v>147.1</v>
      </c>
      <c r="Z2176" s="8">
        <v>147.1</v>
      </c>
      <c r="AA2176">
        <v>3798.5</v>
      </c>
      <c r="AB2176">
        <v>21320.23</v>
      </c>
      <c r="AC2176">
        <v>54477.23</v>
      </c>
      <c r="AD2176">
        <v>59139.97</v>
      </c>
      <c r="AE2176">
        <v>73598.58</v>
      </c>
      <c r="AF2176" s="38">
        <v>3389.94</v>
      </c>
      <c r="AG2176" s="38">
        <v>3798.5</v>
      </c>
    </row>
    <row r="2177" spans="2:33" x14ac:dyDescent="0.25">
      <c r="B2177" s="25">
        <v>41222</v>
      </c>
      <c r="C2177" s="3">
        <v>2173</v>
      </c>
      <c r="D2177" s="26">
        <v>25</v>
      </c>
      <c r="E2177" s="27">
        <v>8</v>
      </c>
      <c r="F2177" s="9">
        <v>-8</v>
      </c>
      <c r="G2177" s="9" t="s">
        <v>348</v>
      </c>
      <c r="H2177" s="18">
        <v>0.1</v>
      </c>
      <c r="I2177">
        <v>3.0559851109668301E-6</v>
      </c>
      <c r="J2177" s="18">
        <v>18.61</v>
      </c>
      <c r="K2177" s="18">
        <v>20.07</v>
      </c>
      <c r="L2177" s="18">
        <v>0.92725460886895861</v>
      </c>
      <c r="M2177" s="18">
        <v>21.78</v>
      </c>
      <c r="N2177" s="18">
        <v>1379.85</v>
      </c>
      <c r="O2177" s="18">
        <v>4.7899999999999991</v>
      </c>
      <c r="P2177" s="18">
        <v>0.88995215311004794</v>
      </c>
      <c r="Q2177" s="8">
        <v>18.600000000000001</v>
      </c>
      <c r="R2177" s="8">
        <v>19.600000000000001</v>
      </c>
      <c r="S2177" s="8">
        <v>20.9</v>
      </c>
      <c r="T2177" s="8">
        <v>21.55</v>
      </c>
      <c r="U2177" s="8">
        <v>22.3</v>
      </c>
      <c r="V2177" s="8">
        <v>22.9</v>
      </c>
      <c r="W2177" s="8">
        <v>23.4</v>
      </c>
      <c r="X2177" s="38" t="s">
        <v>222</v>
      </c>
      <c r="Y2177">
        <v>149.25</v>
      </c>
      <c r="Z2177" s="8">
        <v>149.25</v>
      </c>
      <c r="AA2177">
        <v>3845.58</v>
      </c>
      <c r="AB2177">
        <v>21673.69</v>
      </c>
      <c r="AC2177">
        <v>55475.55</v>
      </c>
      <c r="AD2177">
        <v>60327</v>
      </c>
      <c r="AE2177">
        <v>74768.570000000007</v>
      </c>
      <c r="AF2177" s="38">
        <v>3431.95</v>
      </c>
      <c r="AG2177" s="38">
        <v>3845.58</v>
      </c>
    </row>
    <row r="2178" spans="2:33" x14ac:dyDescent="0.25">
      <c r="B2178" s="25">
        <v>41223</v>
      </c>
      <c r="C2178" s="3">
        <v>2174</v>
      </c>
      <c r="D2178" s="26">
        <v>25</v>
      </c>
      <c r="E2178" s="27">
        <v>7</v>
      </c>
      <c r="F2178" s="9">
        <v>-7</v>
      </c>
      <c r="G2178" s="9" t="s">
        <v>348</v>
      </c>
      <c r="H2178" s="18">
        <v>0.1</v>
      </c>
      <c r="I2178">
        <v>3.0559851109668301E-6</v>
      </c>
      <c r="J2178" s="18">
        <v>16.68</v>
      </c>
      <c r="K2178" s="18">
        <v>19.149999999999999</v>
      </c>
      <c r="L2178" s="18">
        <v>0.87101827676240218</v>
      </c>
      <c r="M2178" s="18">
        <v>21.14</v>
      </c>
      <c r="N2178" s="18">
        <v>1380.03</v>
      </c>
      <c r="O2178" s="18">
        <v>6.120000000000001</v>
      </c>
      <c r="P2178" s="18">
        <v>0.85500000000000009</v>
      </c>
      <c r="Q2178" s="8">
        <v>17.100000000000001</v>
      </c>
      <c r="R2178" s="8">
        <v>18.350000000000001</v>
      </c>
      <c r="S2178" s="8">
        <v>20</v>
      </c>
      <c r="T2178" s="8">
        <v>20.7</v>
      </c>
      <c r="U2178" s="8">
        <v>21.5</v>
      </c>
      <c r="V2178" s="8">
        <v>22.3</v>
      </c>
      <c r="W2178" s="8">
        <v>22.8</v>
      </c>
      <c r="X2178" s="38" t="s">
        <v>222</v>
      </c>
      <c r="Y2178">
        <v>142.75</v>
      </c>
      <c r="Z2178" s="8">
        <v>142.75</v>
      </c>
      <c r="AA2178">
        <v>3582.85</v>
      </c>
      <c r="AB2178">
        <v>20620.47</v>
      </c>
      <c r="AC2178">
        <v>53232.6</v>
      </c>
      <c r="AD2178">
        <v>58104.18</v>
      </c>
      <c r="AE2178">
        <v>72495.5</v>
      </c>
      <c r="AF2178" s="38">
        <v>3197.47</v>
      </c>
      <c r="AG2178" s="38">
        <v>3582.85</v>
      </c>
    </row>
    <row r="2179" spans="2:33" x14ac:dyDescent="0.25">
      <c r="B2179" s="25">
        <v>41226</v>
      </c>
      <c r="C2179" s="3">
        <v>2175</v>
      </c>
      <c r="D2179" s="26">
        <v>25</v>
      </c>
      <c r="E2179" s="27">
        <v>6</v>
      </c>
      <c r="F2179" s="9">
        <v>-6</v>
      </c>
      <c r="G2179" s="9" t="s">
        <v>348</v>
      </c>
      <c r="H2179" s="18">
        <v>0.1</v>
      </c>
      <c r="I2179">
        <v>9.1679833500446506E-6</v>
      </c>
      <c r="J2179" s="18">
        <v>16.649999999999999</v>
      </c>
      <c r="K2179" s="18">
        <v>18.97</v>
      </c>
      <c r="L2179" s="18">
        <v>0.87770163415919866</v>
      </c>
      <c r="M2179" s="18">
        <v>21.04</v>
      </c>
      <c r="N2179" s="18">
        <v>1374.53</v>
      </c>
      <c r="O2179" s="18">
        <v>6.0500000000000007</v>
      </c>
      <c r="P2179" s="18">
        <v>0.85175879396984933</v>
      </c>
      <c r="Q2179" s="8">
        <v>16.95</v>
      </c>
      <c r="R2179" s="8">
        <v>18.2</v>
      </c>
      <c r="S2179" s="8">
        <v>19.899999999999999</v>
      </c>
      <c r="T2179" s="8">
        <v>20.7</v>
      </c>
      <c r="U2179" s="8">
        <v>21.45</v>
      </c>
      <c r="V2179" s="8">
        <v>22.15</v>
      </c>
      <c r="W2179" s="8">
        <v>22.7</v>
      </c>
      <c r="X2179" s="38" t="s">
        <v>222</v>
      </c>
      <c r="Y2179">
        <v>142.04999999999998</v>
      </c>
      <c r="Z2179" s="8">
        <v>142.04999999999998</v>
      </c>
      <c r="AA2179">
        <v>3553.11</v>
      </c>
      <c r="AB2179">
        <v>20502.849999999999</v>
      </c>
      <c r="AC2179">
        <v>53170.86</v>
      </c>
      <c r="AD2179">
        <v>58001.09</v>
      </c>
      <c r="AE2179">
        <v>72193.440000000002</v>
      </c>
      <c r="AF2179" s="38">
        <v>3170.9</v>
      </c>
      <c r="AG2179" s="38">
        <v>3553.11</v>
      </c>
    </row>
    <row r="2180" spans="2:33" x14ac:dyDescent="0.25">
      <c r="B2180" s="25">
        <v>41227</v>
      </c>
      <c r="C2180" s="3">
        <v>2176</v>
      </c>
      <c r="D2180" s="26">
        <v>25</v>
      </c>
      <c r="E2180" s="27">
        <v>5</v>
      </c>
      <c r="F2180" s="9">
        <v>-5</v>
      </c>
      <c r="G2180" s="9" t="s">
        <v>348</v>
      </c>
      <c r="H2180" s="18">
        <v>0.1</v>
      </c>
      <c r="I2180">
        <v>3.0559851109668301E-6</v>
      </c>
      <c r="J2180" s="18">
        <v>17.920000000000002</v>
      </c>
      <c r="K2180" s="18">
        <v>19.87</v>
      </c>
      <c r="L2180" s="18">
        <v>0.90186210367388031</v>
      </c>
      <c r="M2180" s="18">
        <v>21.75</v>
      </c>
      <c r="N2180" s="18">
        <v>1355.49</v>
      </c>
      <c r="O2180" s="18">
        <v>5.2299999999999969</v>
      </c>
      <c r="P2180" s="18">
        <v>0.87073170731707328</v>
      </c>
      <c r="Q2180" s="8">
        <v>17.850000000000001</v>
      </c>
      <c r="R2180" s="8">
        <v>19</v>
      </c>
      <c r="S2180" s="8">
        <v>20.5</v>
      </c>
      <c r="T2180" s="8">
        <v>21.25</v>
      </c>
      <c r="U2180" s="8">
        <v>21.95</v>
      </c>
      <c r="V2180" s="8">
        <v>22.65</v>
      </c>
      <c r="W2180" s="8">
        <v>23.15</v>
      </c>
      <c r="X2180" s="38" t="s">
        <v>222</v>
      </c>
      <c r="Y2180">
        <v>146.35</v>
      </c>
      <c r="Z2180" s="8">
        <v>146.35</v>
      </c>
      <c r="AA2180">
        <v>3715.44</v>
      </c>
      <c r="AB2180">
        <v>21173.759999999998</v>
      </c>
      <c r="AC2180">
        <v>54620.67</v>
      </c>
      <c r="AD2180">
        <v>59390.03</v>
      </c>
      <c r="AE2180">
        <v>73804.05</v>
      </c>
      <c r="AF2180" s="38">
        <v>3315.75</v>
      </c>
      <c r="AG2180" s="38">
        <v>3715.44</v>
      </c>
    </row>
    <row r="2181" spans="2:33" x14ac:dyDescent="0.25">
      <c r="B2181" s="25">
        <v>41228</v>
      </c>
      <c r="C2181" s="3">
        <v>2177</v>
      </c>
      <c r="D2181" s="26">
        <v>25</v>
      </c>
      <c r="E2181" s="27">
        <v>4</v>
      </c>
      <c r="F2181" s="9">
        <v>-4</v>
      </c>
      <c r="G2181" s="9" t="s">
        <v>348</v>
      </c>
      <c r="H2181" s="18">
        <v>0.1</v>
      </c>
      <c r="I2181">
        <v>3.0559851109668301E-6</v>
      </c>
      <c r="J2181" s="18">
        <v>17.989999999999998</v>
      </c>
      <c r="K2181" s="18">
        <v>19.79</v>
      </c>
      <c r="L2181" s="18">
        <v>0.90904497220818592</v>
      </c>
      <c r="M2181" s="18">
        <v>21.73</v>
      </c>
      <c r="N2181" s="18">
        <v>1353.33</v>
      </c>
      <c r="O2181" s="18">
        <v>5.41</v>
      </c>
      <c r="P2181" s="18">
        <v>0.87621359223300965</v>
      </c>
      <c r="Q2181" s="8">
        <v>18.05</v>
      </c>
      <c r="R2181" s="8">
        <v>19.149999999999999</v>
      </c>
      <c r="S2181" s="8">
        <v>20.6</v>
      </c>
      <c r="T2181" s="8">
        <v>21.35</v>
      </c>
      <c r="U2181" s="8">
        <v>22</v>
      </c>
      <c r="V2181" s="8">
        <v>22.85</v>
      </c>
      <c r="W2181" s="8">
        <v>23.4</v>
      </c>
      <c r="X2181" s="38" t="s">
        <v>222</v>
      </c>
      <c r="Y2181">
        <v>147.4</v>
      </c>
      <c r="Z2181" s="8">
        <v>147.4</v>
      </c>
      <c r="AA2181">
        <v>3746.65</v>
      </c>
      <c r="AB2181">
        <v>21286.7</v>
      </c>
      <c r="AC2181">
        <v>54879.34</v>
      </c>
      <c r="AD2181">
        <v>59547.95</v>
      </c>
      <c r="AE2181">
        <v>74325.149999999994</v>
      </c>
      <c r="AF2181" s="38">
        <v>3343.59</v>
      </c>
      <c r="AG2181" s="38">
        <v>3746.65</v>
      </c>
    </row>
    <row r="2182" spans="2:33" x14ac:dyDescent="0.25">
      <c r="B2182" s="25">
        <v>41229</v>
      </c>
      <c r="C2182" s="3">
        <v>2178</v>
      </c>
      <c r="D2182" s="26">
        <v>25</v>
      </c>
      <c r="E2182" s="27">
        <v>3</v>
      </c>
      <c r="F2182" s="9">
        <v>-3</v>
      </c>
      <c r="G2182" s="9" t="s">
        <v>348</v>
      </c>
      <c r="H2182" s="18">
        <v>0.1</v>
      </c>
      <c r="I2182">
        <v>3.0559851109668301E-6</v>
      </c>
      <c r="J2182" s="18">
        <v>16.41</v>
      </c>
      <c r="K2182" s="18">
        <v>18.93</v>
      </c>
      <c r="L2182" s="18">
        <v>0.86687797147385104</v>
      </c>
      <c r="M2182" s="18">
        <v>21.11</v>
      </c>
      <c r="N2182" s="18">
        <v>1359.88</v>
      </c>
      <c r="O2182" s="18">
        <v>6.6400000000000006</v>
      </c>
      <c r="P2182" s="18">
        <v>0.84170854271356788</v>
      </c>
      <c r="Q2182" s="8">
        <v>16.75</v>
      </c>
      <c r="R2182" s="8">
        <v>18.2</v>
      </c>
      <c r="S2182" s="8">
        <v>19.899999999999999</v>
      </c>
      <c r="T2182" s="8">
        <v>20.7</v>
      </c>
      <c r="U2182" s="8">
        <v>21.4</v>
      </c>
      <c r="V2182" s="8">
        <v>22.4</v>
      </c>
      <c r="W2182" s="8">
        <v>23.05</v>
      </c>
      <c r="X2182" s="38" t="s">
        <v>222</v>
      </c>
      <c r="Y2182">
        <v>142.4</v>
      </c>
      <c r="Z2182" s="8">
        <v>142.4</v>
      </c>
      <c r="AA2182">
        <v>3551.23</v>
      </c>
      <c r="AB2182">
        <v>20526</v>
      </c>
      <c r="AC2182">
        <v>53186.15</v>
      </c>
      <c r="AD2182">
        <v>57902.02</v>
      </c>
      <c r="AE2182">
        <v>72755.899999999994</v>
      </c>
      <c r="AF2182" s="38">
        <v>3169.18</v>
      </c>
      <c r="AG2182" s="38">
        <v>3551.23</v>
      </c>
    </row>
    <row r="2183" spans="2:33" x14ac:dyDescent="0.25">
      <c r="B2183" s="25">
        <v>41232</v>
      </c>
      <c r="C2183" s="3">
        <v>2179</v>
      </c>
      <c r="D2183" s="26">
        <v>25</v>
      </c>
      <c r="E2183" s="27">
        <v>2</v>
      </c>
      <c r="F2183" s="9">
        <v>-2</v>
      </c>
      <c r="G2183" s="9" t="s">
        <v>348</v>
      </c>
      <c r="H2183" s="18">
        <v>0.1</v>
      </c>
      <c r="I2183">
        <v>9.1679833500446506E-6</v>
      </c>
      <c r="J2183" s="18">
        <v>15.24</v>
      </c>
      <c r="K2183" s="18">
        <v>17.59</v>
      </c>
      <c r="L2183" s="18">
        <v>0.86640136441159754</v>
      </c>
      <c r="M2183" s="18">
        <v>19.91</v>
      </c>
      <c r="N2183" s="18">
        <v>1386.89</v>
      </c>
      <c r="O2183" s="18">
        <v>7.01</v>
      </c>
      <c r="P2183" s="18">
        <v>0.81769436997319045</v>
      </c>
      <c r="Q2183" s="8">
        <v>15.25</v>
      </c>
      <c r="R2183" s="8">
        <v>16.600000000000001</v>
      </c>
      <c r="S2183" s="8">
        <v>18.649999999999999</v>
      </c>
      <c r="T2183" s="8">
        <v>19.649999999999999</v>
      </c>
      <c r="U2183" s="8">
        <v>20.45</v>
      </c>
      <c r="V2183" s="8">
        <v>21.5</v>
      </c>
      <c r="W2183" s="8">
        <v>22.25</v>
      </c>
      <c r="X2183" s="38" t="s">
        <v>222</v>
      </c>
      <c r="Y2183">
        <v>134.35000000000002</v>
      </c>
      <c r="Z2183" s="8">
        <v>134.35000000000002</v>
      </c>
      <c r="AA2183">
        <v>3238.63</v>
      </c>
      <c r="AB2183">
        <v>19198.91</v>
      </c>
      <c r="AC2183">
        <v>50439.18</v>
      </c>
      <c r="AD2183">
        <v>55303.69</v>
      </c>
      <c r="AE2183">
        <v>69842.490000000005</v>
      </c>
      <c r="AF2183" s="38">
        <v>2890.19</v>
      </c>
      <c r="AG2183" s="38">
        <v>3238.63</v>
      </c>
    </row>
    <row r="2184" spans="2:33" x14ac:dyDescent="0.25">
      <c r="B2184" s="25">
        <v>41233</v>
      </c>
      <c r="C2184" s="3">
        <v>2180</v>
      </c>
      <c r="D2184" s="26">
        <v>25</v>
      </c>
      <c r="E2184" s="27">
        <v>1</v>
      </c>
      <c r="F2184" s="9">
        <v>-1</v>
      </c>
      <c r="G2184" s="9" t="s">
        <v>348</v>
      </c>
      <c r="H2184" s="18">
        <v>0.1</v>
      </c>
      <c r="I2184">
        <v>2.5002875438939753E-6</v>
      </c>
      <c r="J2184" s="18">
        <v>15.08</v>
      </c>
      <c r="K2184" s="18">
        <v>17.28</v>
      </c>
      <c r="L2184" s="18">
        <v>0.87268518518518512</v>
      </c>
      <c r="M2184" s="18">
        <v>19.579999999999998</v>
      </c>
      <c r="N2184" s="18">
        <v>1387.81</v>
      </c>
      <c r="O2184" s="18">
        <v>6.92</v>
      </c>
      <c r="P2184" s="18">
        <v>0.83933518005540164</v>
      </c>
      <c r="Q2184" s="8">
        <v>15.15</v>
      </c>
      <c r="R2184" s="8">
        <v>16.399999999999999</v>
      </c>
      <c r="S2184" s="8">
        <v>18.05</v>
      </c>
      <c r="T2184" s="8">
        <v>19.2</v>
      </c>
      <c r="U2184" s="8">
        <v>20.05</v>
      </c>
      <c r="V2184" s="8">
        <v>21.2</v>
      </c>
      <c r="W2184" s="8">
        <v>22</v>
      </c>
      <c r="X2184" s="38" t="s">
        <v>222</v>
      </c>
      <c r="Y2184">
        <v>132.05000000000001</v>
      </c>
      <c r="Z2184" s="8">
        <v>132.05000000000001</v>
      </c>
      <c r="AA2184">
        <v>3200.27</v>
      </c>
      <c r="AB2184">
        <v>18595.11</v>
      </c>
      <c r="AC2184">
        <v>49266.42</v>
      </c>
      <c r="AD2184">
        <v>54214.98</v>
      </c>
      <c r="AE2184">
        <v>68798.78</v>
      </c>
      <c r="AF2184" s="38">
        <v>2855.95</v>
      </c>
      <c r="AG2184" s="38">
        <v>3200.27</v>
      </c>
    </row>
    <row r="2185" spans="2:33" x14ac:dyDescent="0.25">
      <c r="B2185" s="25">
        <v>41234</v>
      </c>
      <c r="C2185" s="3">
        <v>2181</v>
      </c>
      <c r="D2185" s="26">
        <v>19</v>
      </c>
      <c r="E2185" s="27">
        <v>19</v>
      </c>
      <c r="F2185" s="9">
        <v>0</v>
      </c>
      <c r="G2185" s="9" t="s">
        <v>349</v>
      </c>
      <c r="H2185" s="18">
        <v>0.1</v>
      </c>
      <c r="I2185">
        <v>2.5002875438939753E-6</v>
      </c>
      <c r="J2185" s="18">
        <v>15.31</v>
      </c>
      <c r="K2185" s="18">
        <v>17.579999999999998</v>
      </c>
      <c r="L2185" s="18">
        <v>0.87087599544937444</v>
      </c>
      <c r="M2185" s="18">
        <v>19.64</v>
      </c>
      <c r="N2185" s="18">
        <v>1391.03</v>
      </c>
      <c r="O2185" s="18">
        <v>7.2900000000000009</v>
      </c>
      <c r="P2185" s="18">
        <v>0.84793814432989689</v>
      </c>
      <c r="Q2185" s="8">
        <v>16.45</v>
      </c>
      <c r="R2185" s="8">
        <v>18.350000000000001</v>
      </c>
      <c r="S2185" s="8">
        <v>19.399999999999999</v>
      </c>
      <c r="T2185" s="8">
        <v>20.149999999999999</v>
      </c>
      <c r="U2185" s="8">
        <v>21.25</v>
      </c>
      <c r="V2185" s="8">
        <v>22.1</v>
      </c>
      <c r="W2185" s="8">
        <v>22.6</v>
      </c>
      <c r="X2185" s="38" t="s">
        <v>222</v>
      </c>
      <c r="Y2185">
        <v>140.29999999999998</v>
      </c>
      <c r="Z2185" s="8">
        <v>140.29999999999998</v>
      </c>
      <c r="AA2185">
        <v>3210.03</v>
      </c>
      <c r="AB2185">
        <v>18904.22</v>
      </c>
      <c r="AC2185">
        <v>49779.74</v>
      </c>
      <c r="AD2185">
        <v>54485.51</v>
      </c>
      <c r="AE2185">
        <v>69070.880000000005</v>
      </c>
      <c r="AF2185" s="38">
        <v>2864.66</v>
      </c>
      <c r="AG2185" s="38">
        <v>3210.03</v>
      </c>
    </row>
    <row r="2186" spans="2:33" x14ac:dyDescent="0.25">
      <c r="B2186" s="25">
        <v>41236</v>
      </c>
      <c r="C2186" s="3">
        <v>2182</v>
      </c>
      <c r="D2186" s="26">
        <v>19</v>
      </c>
      <c r="E2186" s="27">
        <v>18</v>
      </c>
      <c r="F2186" s="9">
        <v>1</v>
      </c>
      <c r="G2186" s="9" t="s">
        <v>349</v>
      </c>
      <c r="H2186" s="18">
        <v>0.1</v>
      </c>
      <c r="I2186">
        <v>5.0005813392317577E-6</v>
      </c>
      <c r="J2186" s="18">
        <v>15.14</v>
      </c>
      <c r="K2186" s="18">
        <v>17.579999999999998</v>
      </c>
      <c r="L2186" s="18">
        <v>0.86120591581342443</v>
      </c>
      <c r="M2186" s="18">
        <v>19.350000000000001</v>
      </c>
      <c r="N2186" s="18">
        <v>1409.15</v>
      </c>
      <c r="O2186" s="18">
        <v>7.1099999999999994</v>
      </c>
      <c r="P2186" s="18">
        <v>0.84073107049608364</v>
      </c>
      <c r="Q2186" s="8">
        <v>16.100000000000001</v>
      </c>
      <c r="R2186" s="8">
        <v>17.899999999999999</v>
      </c>
      <c r="S2186" s="8">
        <v>19.149999999999999</v>
      </c>
      <c r="T2186" s="8">
        <v>19.95</v>
      </c>
      <c r="U2186" s="8">
        <v>20.9</v>
      </c>
      <c r="V2186" s="8">
        <v>21.6</v>
      </c>
      <c r="W2186" s="8">
        <v>22.25</v>
      </c>
      <c r="X2186" s="38" t="s">
        <v>222</v>
      </c>
      <c r="Y2186">
        <v>137.85</v>
      </c>
      <c r="Z2186" s="8">
        <v>137.85</v>
      </c>
      <c r="AA2186">
        <v>3141.14</v>
      </c>
      <c r="AB2186">
        <v>18452.93</v>
      </c>
      <c r="AC2186">
        <v>49146.54</v>
      </c>
      <c r="AD2186">
        <v>53925.25</v>
      </c>
      <c r="AE2186">
        <v>67922.850000000006</v>
      </c>
      <c r="AF2186" s="38">
        <v>2803.17</v>
      </c>
      <c r="AG2186" s="38">
        <v>3141.14</v>
      </c>
    </row>
    <row r="2187" spans="2:33" x14ac:dyDescent="0.25">
      <c r="B2187" s="25">
        <v>41239</v>
      </c>
      <c r="C2187" s="3">
        <v>2183</v>
      </c>
      <c r="D2187" s="26">
        <v>19</v>
      </c>
      <c r="E2187" s="27">
        <v>17</v>
      </c>
      <c r="F2187" s="9">
        <v>2</v>
      </c>
      <c r="G2187" s="9" t="s">
        <v>349</v>
      </c>
      <c r="H2187" s="18">
        <v>0.1</v>
      </c>
      <c r="I2187">
        <v>7.5008813857913026E-6</v>
      </c>
      <c r="J2187" s="18">
        <v>15.5</v>
      </c>
      <c r="K2187" s="18">
        <v>17.309999999999999</v>
      </c>
      <c r="L2187" s="18">
        <v>0.89543616406701332</v>
      </c>
      <c r="M2187" s="18">
        <v>19.46</v>
      </c>
      <c r="N2187" s="18">
        <v>1406.29</v>
      </c>
      <c r="O2187" s="18">
        <v>6.6000000000000014</v>
      </c>
      <c r="P2187" s="18">
        <v>0.83199999999999996</v>
      </c>
      <c r="Q2187" s="8">
        <v>15.6</v>
      </c>
      <c r="R2187" s="8">
        <v>17.45</v>
      </c>
      <c r="S2187" s="8">
        <v>18.75</v>
      </c>
      <c r="T2187" s="8">
        <v>19.600000000000001</v>
      </c>
      <c r="U2187" s="8">
        <v>20.75</v>
      </c>
      <c r="V2187" s="8">
        <v>21.45</v>
      </c>
      <c r="W2187" s="8">
        <v>22.1</v>
      </c>
      <c r="X2187" s="38" t="s">
        <v>222</v>
      </c>
      <c r="Y2187">
        <v>135.70000000000002</v>
      </c>
      <c r="Z2187" s="8">
        <v>135.70000000000002</v>
      </c>
      <c r="AA2187">
        <v>3045.76</v>
      </c>
      <c r="AB2187">
        <v>17997.939999999999</v>
      </c>
      <c r="AC2187">
        <v>48138.29</v>
      </c>
      <c r="AD2187">
        <v>53040.94</v>
      </c>
      <c r="AE2187">
        <v>67241.94</v>
      </c>
      <c r="AF2187" s="38">
        <v>2718.03</v>
      </c>
      <c r="AG2187" s="38">
        <v>3045.76</v>
      </c>
    </row>
    <row r="2188" spans="2:33" x14ac:dyDescent="0.25">
      <c r="B2188" s="25">
        <v>41240</v>
      </c>
      <c r="C2188" s="3">
        <v>2184</v>
      </c>
      <c r="D2188" s="26">
        <v>19</v>
      </c>
      <c r="E2188" s="27">
        <v>16</v>
      </c>
      <c r="F2188" s="9">
        <v>3</v>
      </c>
      <c r="G2188" s="9" t="s">
        <v>349</v>
      </c>
      <c r="H2188" s="18">
        <v>0.1</v>
      </c>
      <c r="I2188">
        <v>2.7781327762710362E-6</v>
      </c>
      <c r="J2188" s="18">
        <v>15.92</v>
      </c>
      <c r="K2188" s="18">
        <v>17.62</v>
      </c>
      <c r="L2188" s="18">
        <v>0.9035187287173666</v>
      </c>
      <c r="M2188" s="18">
        <v>19.72</v>
      </c>
      <c r="N2188" s="18">
        <v>1398.94</v>
      </c>
      <c r="O2188" s="18">
        <v>6.33</v>
      </c>
      <c r="P2188" s="18">
        <v>0.85</v>
      </c>
      <c r="Q2188" s="8">
        <v>16.149999999999999</v>
      </c>
      <c r="R2188" s="8">
        <v>17.8</v>
      </c>
      <c r="S2188" s="8">
        <v>19</v>
      </c>
      <c r="T2188" s="8">
        <v>19.850000000000001</v>
      </c>
      <c r="U2188" s="8">
        <v>20.9</v>
      </c>
      <c r="V2188" s="8">
        <v>21.55</v>
      </c>
      <c r="W2188" s="8">
        <v>22.25</v>
      </c>
      <c r="X2188" s="38" t="s">
        <v>222</v>
      </c>
      <c r="Y2188">
        <v>137.5</v>
      </c>
      <c r="Z2188" s="8">
        <v>137.5</v>
      </c>
      <c r="AA2188">
        <v>3145.13</v>
      </c>
      <c r="AB2188">
        <v>18338.689999999999</v>
      </c>
      <c r="AC2188">
        <v>48775.71</v>
      </c>
      <c r="AD2188">
        <v>53669.08</v>
      </c>
      <c r="AE2188">
        <v>67765.63</v>
      </c>
      <c r="AF2188" s="38">
        <v>2806.7</v>
      </c>
      <c r="AG2188" s="38">
        <v>3145.13</v>
      </c>
    </row>
    <row r="2189" spans="2:33" x14ac:dyDescent="0.25">
      <c r="B2189" s="25">
        <v>41241</v>
      </c>
      <c r="C2189" s="3">
        <v>2185</v>
      </c>
      <c r="D2189" s="10">
        <v>19</v>
      </c>
      <c r="E2189" s="9">
        <v>15</v>
      </c>
      <c r="F2189" s="9">
        <v>4</v>
      </c>
      <c r="G2189" s="9" t="s">
        <v>349</v>
      </c>
      <c r="H2189" s="18">
        <v>0.1</v>
      </c>
      <c r="I2189">
        <v>2.7781327762710362E-6</v>
      </c>
      <c r="J2189" s="18">
        <v>15.51</v>
      </c>
      <c r="K2189" s="18">
        <v>17.2</v>
      </c>
      <c r="L2189" s="18">
        <v>0.90174418604651163</v>
      </c>
      <c r="M2189" s="18">
        <v>19.41</v>
      </c>
      <c r="N2189" s="18">
        <v>1409.93</v>
      </c>
      <c r="O2189" s="18">
        <v>6.5900000000000016</v>
      </c>
      <c r="P2189" s="18">
        <v>0.83557951482479786</v>
      </c>
      <c r="Q2189" s="8">
        <v>15.5</v>
      </c>
      <c r="R2189" s="8">
        <v>17.3</v>
      </c>
      <c r="S2189" s="8">
        <v>18.55</v>
      </c>
      <c r="T2189" s="8">
        <v>19.55</v>
      </c>
      <c r="U2189" s="8">
        <v>20.7</v>
      </c>
      <c r="V2189" s="8">
        <v>21.5</v>
      </c>
      <c r="W2189" s="8">
        <v>22.1</v>
      </c>
      <c r="X2189" s="38" t="s">
        <v>222</v>
      </c>
      <c r="Y2189">
        <v>135.19999999999999</v>
      </c>
      <c r="Z2189" s="8">
        <v>135.19999999999999</v>
      </c>
      <c r="AA2189">
        <v>3027.24</v>
      </c>
      <c r="AB2189">
        <v>17841.509999999998</v>
      </c>
      <c r="AC2189">
        <v>47711.72</v>
      </c>
      <c r="AD2189">
        <v>52923.34</v>
      </c>
      <c r="AE2189">
        <v>67206.45</v>
      </c>
      <c r="AF2189" s="38">
        <v>2701.49</v>
      </c>
      <c r="AG2189" s="38">
        <v>3027.24</v>
      </c>
    </row>
    <row r="2190" spans="2:33" x14ac:dyDescent="0.25">
      <c r="B2190" s="25">
        <v>41242</v>
      </c>
      <c r="C2190" s="3">
        <v>2186</v>
      </c>
      <c r="D2190" s="10">
        <v>19</v>
      </c>
      <c r="E2190" s="9">
        <v>14</v>
      </c>
      <c r="F2190" s="9">
        <v>5</v>
      </c>
      <c r="G2190" s="9" t="s">
        <v>349</v>
      </c>
      <c r="H2190" s="18">
        <v>0.1</v>
      </c>
      <c r="I2190">
        <v>2.7781327762710362E-6</v>
      </c>
      <c r="J2190" s="18">
        <v>15.06</v>
      </c>
      <c r="K2190" s="18">
        <v>16.82</v>
      </c>
      <c r="L2190" s="18">
        <v>0.89536266349583826</v>
      </c>
      <c r="M2190" s="18">
        <v>19.149999999999999</v>
      </c>
      <c r="N2190" s="18">
        <v>1415.95</v>
      </c>
      <c r="O2190" s="18">
        <v>6.74</v>
      </c>
      <c r="P2190" s="18">
        <v>0.83561643835616439</v>
      </c>
      <c r="Q2190" s="8">
        <v>15.25</v>
      </c>
      <c r="R2190" s="8">
        <v>17</v>
      </c>
      <c r="S2190" s="8">
        <v>18.25</v>
      </c>
      <c r="T2190" s="8">
        <v>19.2</v>
      </c>
      <c r="U2190" s="8">
        <v>20.3</v>
      </c>
      <c r="V2190" s="8">
        <v>21.1</v>
      </c>
      <c r="W2190" s="8">
        <v>21.8</v>
      </c>
      <c r="X2190" s="38" t="s">
        <v>222</v>
      </c>
      <c r="Y2190">
        <v>132.9</v>
      </c>
      <c r="Z2190" s="8">
        <v>132.9</v>
      </c>
      <c r="AA2190">
        <v>2977.38</v>
      </c>
      <c r="AB2190">
        <v>17537.939999999999</v>
      </c>
      <c r="AC2190">
        <v>46917.66</v>
      </c>
      <c r="AD2190">
        <v>51955.38</v>
      </c>
      <c r="AE2190">
        <v>65982.64</v>
      </c>
      <c r="AF2190" s="38">
        <v>2656.98</v>
      </c>
      <c r="AG2190" s="38">
        <v>2977.38</v>
      </c>
    </row>
    <row r="2191" spans="2:33" x14ac:dyDescent="0.25">
      <c r="B2191" s="25">
        <v>41243</v>
      </c>
      <c r="C2191" s="3">
        <v>2187</v>
      </c>
      <c r="D2191" s="10">
        <v>19</v>
      </c>
      <c r="E2191" s="9">
        <v>13</v>
      </c>
      <c r="F2191" s="9">
        <v>6</v>
      </c>
      <c r="G2191" s="9" t="s">
        <v>349</v>
      </c>
      <c r="H2191" s="18">
        <v>0.1</v>
      </c>
      <c r="I2191">
        <v>2.7781327762710362E-6</v>
      </c>
      <c r="J2191" s="18">
        <v>15.87</v>
      </c>
      <c r="K2191" s="18">
        <v>17.27</v>
      </c>
      <c r="L2191" s="18">
        <v>0.91893456861609724</v>
      </c>
      <c r="M2191" s="18">
        <v>19.329999999999998</v>
      </c>
      <c r="N2191" s="18">
        <v>1416.18</v>
      </c>
      <c r="O2191" s="18">
        <v>6.0299999999999994</v>
      </c>
      <c r="P2191" s="18">
        <v>0.84510869565217406</v>
      </c>
      <c r="Q2191" s="8">
        <v>15.55</v>
      </c>
      <c r="R2191" s="8">
        <v>17.149999999999999</v>
      </c>
      <c r="S2191" s="8">
        <v>18.399999999999999</v>
      </c>
      <c r="T2191" s="8">
        <v>19.3</v>
      </c>
      <c r="U2191" s="8">
        <v>20.399999999999999</v>
      </c>
      <c r="V2191" s="8">
        <v>21.3</v>
      </c>
      <c r="W2191" s="8">
        <v>21.9</v>
      </c>
      <c r="X2191" s="38" t="s">
        <v>222</v>
      </c>
      <c r="Y2191">
        <v>134</v>
      </c>
      <c r="Z2191" s="8">
        <v>134</v>
      </c>
      <c r="AA2191">
        <v>3024.99</v>
      </c>
      <c r="AB2191">
        <v>17689.22</v>
      </c>
      <c r="AC2191">
        <v>47257.24</v>
      </c>
      <c r="AD2191">
        <v>52221.32</v>
      </c>
      <c r="AE2191">
        <v>66412.53</v>
      </c>
      <c r="AF2191" s="38">
        <v>2699.46</v>
      </c>
      <c r="AG2191" s="38">
        <v>3024.99</v>
      </c>
    </row>
    <row r="2192" spans="2:33" x14ac:dyDescent="0.25">
      <c r="B2192" s="25">
        <v>41246</v>
      </c>
      <c r="C2192" s="3">
        <v>2188</v>
      </c>
      <c r="D2192" s="10">
        <v>19</v>
      </c>
      <c r="E2192" s="9">
        <v>12</v>
      </c>
      <c r="F2192" s="9">
        <v>7</v>
      </c>
      <c r="G2192" s="9" t="s">
        <v>349</v>
      </c>
      <c r="H2192" s="18">
        <v>0.1</v>
      </c>
      <c r="I2192">
        <v>8.3344214827363317E-6</v>
      </c>
      <c r="J2192" s="18">
        <v>16.64</v>
      </c>
      <c r="K2192" s="18">
        <v>17.82</v>
      </c>
      <c r="L2192" s="18">
        <v>0.93378226711560042</v>
      </c>
      <c r="M2192" s="18">
        <v>19.89</v>
      </c>
      <c r="N2192" s="18">
        <v>1409.46</v>
      </c>
      <c r="O2192" s="18">
        <v>5.7100000000000009</v>
      </c>
      <c r="P2192" s="18">
        <v>0.87002652519893886</v>
      </c>
      <c r="Q2192" s="8">
        <v>16.399999999999999</v>
      </c>
      <c r="R2192" s="8">
        <v>17.7</v>
      </c>
      <c r="S2192" s="8">
        <v>18.850000000000001</v>
      </c>
      <c r="T2192" s="8">
        <v>19.7</v>
      </c>
      <c r="U2192" s="8">
        <v>20.9</v>
      </c>
      <c r="V2192" s="8">
        <v>21.7</v>
      </c>
      <c r="W2192" s="8">
        <v>22.35</v>
      </c>
      <c r="X2192" s="38" t="s">
        <v>222</v>
      </c>
      <c r="Y2192">
        <v>137.6</v>
      </c>
      <c r="Z2192" s="8">
        <v>137.6</v>
      </c>
      <c r="AA2192">
        <v>3163.61</v>
      </c>
      <c r="AB2192">
        <v>18204.82</v>
      </c>
      <c r="AC2192">
        <v>48346.45</v>
      </c>
      <c r="AD2192">
        <v>53379.44</v>
      </c>
      <c r="AE2192">
        <v>67826.3</v>
      </c>
      <c r="AF2192" s="38">
        <v>2823.14</v>
      </c>
      <c r="AG2192" s="38">
        <v>3163.61</v>
      </c>
    </row>
    <row r="2193" spans="2:33" x14ac:dyDescent="0.25">
      <c r="B2193" s="25">
        <v>41247</v>
      </c>
      <c r="C2193" s="3">
        <v>2189</v>
      </c>
      <c r="D2193" s="10">
        <v>19</v>
      </c>
      <c r="E2193" s="9">
        <v>11</v>
      </c>
      <c r="F2193" s="9">
        <v>8</v>
      </c>
      <c r="G2193" s="9" t="s">
        <v>349</v>
      </c>
      <c r="H2193" s="18">
        <v>0.1</v>
      </c>
      <c r="I2193">
        <v>2.5002875438939753E-6</v>
      </c>
      <c r="J2193" s="18">
        <v>17.12</v>
      </c>
      <c r="K2193" s="18">
        <v>18.190000000000001</v>
      </c>
      <c r="L2193" s="18">
        <v>0.94117647058823528</v>
      </c>
      <c r="M2193" s="18">
        <v>19.97</v>
      </c>
      <c r="N2193" s="18">
        <v>1407.05</v>
      </c>
      <c r="O2193" s="18">
        <v>5.18</v>
      </c>
      <c r="P2193" s="18">
        <v>0.87071240105540904</v>
      </c>
      <c r="Q2193" s="8">
        <v>16.5</v>
      </c>
      <c r="R2193" s="8">
        <v>17.899999999999999</v>
      </c>
      <c r="S2193" s="8">
        <v>18.95</v>
      </c>
      <c r="T2193" s="8">
        <v>19.850000000000001</v>
      </c>
      <c r="U2193" s="8">
        <v>20.95</v>
      </c>
      <c r="V2193" s="8">
        <v>21.7</v>
      </c>
      <c r="W2193" s="8">
        <v>22.3</v>
      </c>
      <c r="X2193" s="38" t="s">
        <v>222</v>
      </c>
      <c r="Y2193">
        <v>138.15</v>
      </c>
      <c r="Z2193" s="8">
        <v>138.15</v>
      </c>
      <c r="AA2193">
        <v>3190.15</v>
      </c>
      <c r="AB2193">
        <v>18362.939999999999</v>
      </c>
      <c r="AC2193">
        <v>48651.26</v>
      </c>
      <c r="AD2193">
        <v>53664.62</v>
      </c>
      <c r="AE2193">
        <v>67950.31</v>
      </c>
      <c r="AF2193" s="38">
        <v>2846.81</v>
      </c>
      <c r="AG2193" s="38">
        <v>3190.15</v>
      </c>
    </row>
    <row r="2194" spans="2:33" x14ac:dyDescent="0.25">
      <c r="B2194" s="25">
        <v>41248</v>
      </c>
      <c r="C2194" s="3">
        <v>2190</v>
      </c>
      <c r="D2194" s="10">
        <v>19</v>
      </c>
      <c r="E2194" s="9">
        <v>10</v>
      </c>
      <c r="F2194" s="9">
        <v>9</v>
      </c>
      <c r="G2194" s="9" t="s">
        <v>349</v>
      </c>
      <c r="H2194" s="18">
        <v>0.1</v>
      </c>
      <c r="I2194">
        <v>2.5002875438939753E-6</v>
      </c>
      <c r="J2194" s="18">
        <v>16.46</v>
      </c>
      <c r="K2194" s="18">
        <v>17.829999999999998</v>
      </c>
      <c r="L2194" s="18">
        <v>0.92316320807627605</v>
      </c>
      <c r="M2194" s="18">
        <v>19.63</v>
      </c>
      <c r="N2194" s="18">
        <v>1409.28</v>
      </c>
      <c r="O2194" s="18">
        <v>5.34</v>
      </c>
      <c r="P2194" s="18">
        <v>0.87738419618528607</v>
      </c>
      <c r="Q2194" s="8">
        <v>16.100000000000001</v>
      </c>
      <c r="R2194" s="8">
        <v>17.350000000000001</v>
      </c>
      <c r="S2194" s="8">
        <v>18.350000000000001</v>
      </c>
      <c r="T2194" s="8">
        <v>19.25</v>
      </c>
      <c r="U2194" s="8">
        <v>20.399999999999999</v>
      </c>
      <c r="V2194" s="8">
        <v>21.15</v>
      </c>
      <c r="W2194" s="8">
        <v>21.8</v>
      </c>
      <c r="X2194" s="38" t="s">
        <v>222</v>
      </c>
      <c r="Y2194">
        <v>134.40000000000003</v>
      </c>
      <c r="Z2194" s="8">
        <v>134.40000000000003</v>
      </c>
      <c r="AA2194">
        <v>3102.6</v>
      </c>
      <c r="AB2194">
        <v>17790.38</v>
      </c>
      <c r="AC2194">
        <v>47144.86</v>
      </c>
      <c r="AD2194">
        <v>52146.53</v>
      </c>
      <c r="AE2194">
        <v>66186.490000000005</v>
      </c>
      <c r="AF2194" s="38">
        <v>2768.68</v>
      </c>
      <c r="AG2194" s="38">
        <v>3102.6</v>
      </c>
    </row>
    <row r="2195" spans="2:33" x14ac:dyDescent="0.25">
      <c r="B2195" s="25">
        <v>41249</v>
      </c>
      <c r="C2195" s="3">
        <v>2191</v>
      </c>
      <c r="D2195" s="10">
        <v>19</v>
      </c>
      <c r="E2195" s="9">
        <v>9</v>
      </c>
      <c r="F2195" s="9">
        <v>10</v>
      </c>
      <c r="G2195" s="9" t="s">
        <v>349</v>
      </c>
      <c r="H2195" s="18">
        <v>0.1</v>
      </c>
      <c r="I2195">
        <v>2.5002875438939753E-6</v>
      </c>
      <c r="J2195" s="18">
        <v>16.579999999999998</v>
      </c>
      <c r="K2195" s="18">
        <v>17.84</v>
      </c>
      <c r="L2195" s="18">
        <v>0.929372197309417</v>
      </c>
      <c r="M2195" s="18">
        <v>19.43</v>
      </c>
      <c r="N2195" s="18">
        <v>1413.94</v>
      </c>
      <c r="O2195" s="18">
        <v>5.32</v>
      </c>
      <c r="P2195" s="18">
        <v>0.88409703504043113</v>
      </c>
      <c r="Q2195" s="8">
        <v>16.399999999999999</v>
      </c>
      <c r="R2195" s="8">
        <v>17.649999999999999</v>
      </c>
      <c r="S2195" s="8">
        <v>18.55</v>
      </c>
      <c r="T2195" s="8">
        <v>19.350000000000001</v>
      </c>
      <c r="U2195" s="8">
        <v>20.45</v>
      </c>
      <c r="V2195" s="8">
        <v>21.25</v>
      </c>
      <c r="W2195" s="8">
        <v>21.9</v>
      </c>
      <c r="X2195" s="38" t="s">
        <v>222</v>
      </c>
      <c r="Y2195">
        <v>135.54999999999998</v>
      </c>
      <c r="Z2195" s="8">
        <v>135.54999999999998</v>
      </c>
      <c r="AA2195">
        <v>3158.15</v>
      </c>
      <c r="AB2195">
        <v>18036.599999999999</v>
      </c>
      <c r="AC2195">
        <v>47514.07</v>
      </c>
      <c r="AD2195">
        <v>52340.18</v>
      </c>
      <c r="AE2195">
        <v>66452.929999999993</v>
      </c>
      <c r="AF2195" s="38">
        <v>2818.24</v>
      </c>
      <c r="AG2195" s="38">
        <v>3158.15</v>
      </c>
    </row>
    <row r="2196" spans="2:33" x14ac:dyDescent="0.25">
      <c r="B2196" s="25">
        <v>41250</v>
      </c>
      <c r="C2196" s="3">
        <v>2192</v>
      </c>
      <c r="D2196" s="10">
        <v>19</v>
      </c>
      <c r="E2196" s="9">
        <v>8</v>
      </c>
      <c r="F2196" s="9">
        <v>-8</v>
      </c>
      <c r="G2196" s="9" t="s">
        <v>349</v>
      </c>
      <c r="H2196" s="18">
        <v>0.1</v>
      </c>
      <c r="I2196">
        <v>2.5002875438939753E-6</v>
      </c>
      <c r="J2196" s="18">
        <v>15.9</v>
      </c>
      <c r="K2196" s="18">
        <v>17.29</v>
      </c>
      <c r="L2196" s="18">
        <v>0.91960670908039333</v>
      </c>
      <c r="M2196" s="18">
        <v>19.100000000000001</v>
      </c>
      <c r="N2196" s="18">
        <v>1418.07</v>
      </c>
      <c r="O2196" s="18">
        <v>5.7999999999999989</v>
      </c>
      <c r="P2196" s="18">
        <v>0.87431693989071035</v>
      </c>
      <c r="Q2196" s="8">
        <v>16</v>
      </c>
      <c r="R2196" s="8">
        <v>17.25</v>
      </c>
      <c r="S2196" s="8">
        <v>18.3</v>
      </c>
      <c r="T2196" s="8">
        <v>19.100000000000001</v>
      </c>
      <c r="U2196" s="8">
        <v>20.2</v>
      </c>
      <c r="V2196" s="8">
        <v>20.95</v>
      </c>
      <c r="W2196" s="8">
        <v>21.7</v>
      </c>
      <c r="X2196" s="38" t="s">
        <v>222</v>
      </c>
      <c r="Y2196">
        <v>133.5</v>
      </c>
      <c r="Z2196" s="8">
        <v>133.5</v>
      </c>
      <c r="AA2196">
        <v>3084.39</v>
      </c>
      <c r="AB2196">
        <v>17725.8</v>
      </c>
      <c r="AC2196">
        <v>46889.440000000002</v>
      </c>
      <c r="AD2196">
        <v>51685.63</v>
      </c>
      <c r="AE2196">
        <v>65633.62</v>
      </c>
      <c r="AF2196" s="38">
        <v>2752.41</v>
      </c>
      <c r="AG2196" s="38">
        <v>3084.39</v>
      </c>
    </row>
    <row r="2197" spans="2:33" x14ac:dyDescent="0.25">
      <c r="B2197" s="25">
        <v>41253</v>
      </c>
      <c r="C2197" s="3">
        <v>2193</v>
      </c>
      <c r="D2197" s="10">
        <v>19</v>
      </c>
      <c r="E2197" s="9">
        <v>7</v>
      </c>
      <c r="F2197" s="9">
        <v>-7</v>
      </c>
      <c r="G2197" s="9" t="s">
        <v>349</v>
      </c>
      <c r="H2197" s="18">
        <v>0.1</v>
      </c>
      <c r="I2197">
        <v>7.5008813857913026E-6</v>
      </c>
      <c r="J2197" s="18">
        <v>16.05</v>
      </c>
      <c r="K2197" s="18">
        <v>17.350000000000001</v>
      </c>
      <c r="L2197" s="18">
        <v>0.9250720461095101</v>
      </c>
      <c r="M2197" s="18">
        <v>19.149999999999999</v>
      </c>
      <c r="N2197" s="18">
        <v>1418.55</v>
      </c>
      <c r="O2197" s="18">
        <v>5.5</v>
      </c>
      <c r="P2197" s="18">
        <v>0.88397790055248615</v>
      </c>
      <c r="Q2197" s="8">
        <v>16</v>
      </c>
      <c r="R2197" s="8">
        <v>17.05</v>
      </c>
      <c r="S2197" s="8">
        <v>18.100000000000001</v>
      </c>
      <c r="T2197" s="8">
        <v>18.899999999999999</v>
      </c>
      <c r="U2197" s="8">
        <v>20</v>
      </c>
      <c r="V2197" s="8">
        <v>20.75</v>
      </c>
      <c r="W2197" s="8">
        <v>21.55</v>
      </c>
      <c r="X2197" s="38" t="s">
        <v>222</v>
      </c>
      <c r="Y2197">
        <v>132.35</v>
      </c>
      <c r="Z2197" s="8">
        <v>132.35</v>
      </c>
      <c r="AA2197">
        <v>3061.21</v>
      </c>
      <c r="AB2197">
        <v>17528.02</v>
      </c>
      <c r="AC2197">
        <v>46391.11</v>
      </c>
      <c r="AD2197">
        <v>51163.8</v>
      </c>
      <c r="AE2197">
        <v>65031.33</v>
      </c>
      <c r="AF2197" s="38">
        <v>2731.7</v>
      </c>
      <c r="AG2197" s="38">
        <v>3061.21</v>
      </c>
    </row>
    <row r="2198" spans="2:33" x14ac:dyDescent="0.25">
      <c r="B2198" s="25">
        <v>41254</v>
      </c>
      <c r="C2198" s="3">
        <v>2194</v>
      </c>
      <c r="D2198" s="10">
        <v>19</v>
      </c>
      <c r="E2198" s="9">
        <v>6</v>
      </c>
      <c r="F2198" s="9">
        <v>-6</v>
      </c>
      <c r="G2198" s="9" t="s">
        <v>349</v>
      </c>
      <c r="H2198" s="18">
        <v>0.1</v>
      </c>
      <c r="I2198">
        <v>2.5002875438939753E-6</v>
      </c>
      <c r="J2198" s="18">
        <v>15.57</v>
      </c>
      <c r="K2198" s="18">
        <v>17</v>
      </c>
      <c r="L2198" s="18">
        <v>0.91588235294117648</v>
      </c>
      <c r="M2198" s="18">
        <v>18.97</v>
      </c>
      <c r="N2198" s="18">
        <v>1427.84</v>
      </c>
      <c r="O2198" s="18">
        <v>5.73</v>
      </c>
      <c r="P2198" s="18">
        <v>0.88101983002832873</v>
      </c>
      <c r="Q2198" s="8">
        <v>15.55</v>
      </c>
      <c r="R2198" s="8">
        <v>16.5</v>
      </c>
      <c r="S2198" s="8">
        <v>17.649999999999999</v>
      </c>
      <c r="T2198" s="8">
        <v>18.55</v>
      </c>
      <c r="U2198" s="8">
        <v>19.7</v>
      </c>
      <c r="V2198" s="8">
        <v>20.5</v>
      </c>
      <c r="W2198" s="8">
        <v>21.3</v>
      </c>
      <c r="X2198" s="38" t="s">
        <v>222</v>
      </c>
      <c r="Y2198">
        <v>129.75</v>
      </c>
      <c r="Z2198" s="8">
        <v>129.75</v>
      </c>
      <c r="AA2198">
        <v>2966.29</v>
      </c>
      <c r="AB2198">
        <v>17053</v>
      </c>
      <c r="AC2198">
        <v>45441.93</v>
      </c>
      <c r="AD2198">
        <v>50341.8</v>
      </c>
      <c r="AE2198">
        <v>64151.64</v>
      </c>
      <c r="AF2198" s="38">
        <v>2646.99</v>
      </c>
      <c r="AG2198" s="38">
        <v>2966.29</v>
      </c>
    </row>
    <row r="2199" spans="2:33" x14ac:dyDescent="0.25">
      <c r="B2199" s="25">
        <v>41255</v>
      </c>
      <c r="C2199" s="3">
        <v>2195</v>
      </c>
      <c r="D2199" s="10">
        <v>19</v>
      </c>
      <c r="E2199" s="9">
        <v>5</v>
      </c>
      <c r="F2199" s="9">
        <v>-5</v>
      </c>
      <c r="G2199" s="9" t="s">
        <v>349</v>
      </c>
      <c r="H2199" s="18">
        <v>0.1</v>
      </c>
      <c r="I2199">
        <v>2.5002875438939753E-6</v>
      </c>
      <c r="J2199" s="18">
        <v>15.95</v>
      </c>
      <c r="K2199" s="18">
        <v>17.43</v>
      </c>
      <c r="L2199" s="18">
        <v>0.91508892713711987</v>
      </c>
      <c r="M2199" s="18">
        <v>19.25</v>
      </c>
      <c r="N2199" s="18">
        <v>1428.48</v>
      </c>
      <c r="O2199" s="18">
        <v>5.6000000000000014</v>
      </c>
      <c r="P2199" s="18">
        <v>0.88950276243093929</v>
      </c>
      <c r="Q2199" s="8">
        <v>16.100000000000001</v>
      </c>
      <c r="R2199" s="8">
        <v>17.149999999999999</v>
      </c>
      <c r="S2199" s="8">
        <v>18.100000000000001</v>
      </c>
      <c r="T2199" s="8">
        <v>18.899999999999999</v>
      </c>
      <c r="U2199" s="8">
        <v>19.95</v>
      </c>
      <c r="V2199" s="8">
        <v>20.65</v>
      </c>
      <c r="W2199" s="8">
        <v>21.55</v>
      </c>
      <c r="X2199" s="38" t="s">
        <v>222</v>
      </c>
      <c r="Y2199">
        <v>132.4</v>
      </c>
      <c r="Z2199" s="8">
        <v>132.4</v>
      </c>
      <c r="AA2199">
        <v>3080.15</v>
      </c>
      <c r="AB2199">
        <v>17547.150000000001</v>
      </c>
      <c r="AC2199">
        <v>46375.83</v>
      </c>
      <c r="AD2199">
        <v>51059.05</v>
      </c>
      <c r="AE2199">
        <v>64865.68</v>
      </c>
      <c r="AF2199" s="38">
        <v>2748.58</v>
      </c>
      <c r="AG2199" s="38">
        <v>3080.15</v>
      </c>
    </row>
    <row r="2200" spans="2:33" x14ac:dyDescent="0.25">
      <c r="B2200" s="25">
        <v>41256</v>
      </c>
      <c r="C2200" s="3">
        <v>2196</v>
      </c>
      <c r="D2200" s="10">
        <v>19</v>
      </c>
      <c r="E2200" s="9">
        <v>4</v>
      </c>
      <c r="F2200" s="9">
        <v>-4</v>
      </c>
      <c r="G2200" s="9" t="s">
        <v>349</v>
      </c>
      <c r="H2200" s="18">
        <v>0.1</v>
      </c>
      <c r="I2200">
        <v>2.5002875438939753E-6</v>
      </c>
      <c r="J2200" s="18">
        <v>16.559999999999999</v>
      </c>
      <c r="K2200" s="18">
        <v>17.88</v>
      </c>
      <c r="L2200" s="18">
        <v>0.9261744966442953</v>
      </c>
      <c r="M2200" s="18">
        <v>19.52</v>
      </c>
      <c r="N2200" s="18">
        <v>1419.45</v>
      </c>
      <c r="O2200" s="18">
        <v>5.2900000000000027</v>
      </c>
      <c r="P2200" s="18">
        <v>0.90217391304347838</v>
      </c>
      <c r="Q2200" s="8">
        <v>16.600000000000001</v>
      </c>
      <c r="R2200" s="8">
        <v>17.350000000000001</v>
      </c>
      <c r="S2200" s="8">
        <v>18.399999999999999</v>
      </c>
      <c r="T2200" s="8">
        <v>19.2</v>
      </c>
      <c r="U2200" s="8">
        <v>20.3</v>
      </c>
      <c r="V2200" s="8">
        <v>21.1</v>
      </c>
      <c r="W2200" s="8">
        <v>21.85</v>
      </c>
      <c r="X2200" s="38" t="s">
        <v>222</v>
      </c>
      <c r="Y2200">
        <v>134.79999999999998</v>
      </c>
      <c r="Z2200" s="8">
        <v>134.79999999999998</v>
      </c>
      <c r="AA2200">
        <v>3128.04</v>
      </c>
      <c r="AB2200">
        <v>17820.64</v>
      </c>
      <c r="AC2200">
        <v>47118.69</v>
      </c>
      <c r="AD2200">
        <v>51937.74</v>
      </c>
      <c r="AE2200">
        <v>66024.31</v>
      </c>
      <c r="AF2200" s="38">
        <v>2791.31</v>
      </c>
      <c r="AG2200" s="38">
        <v>3128.04</v>
      </c>
    </row>
    <row r="2201" spans="2:33" x14ac:dyDescent="0.25">
      <c r="B2201" s="25">
        <v>41257</v>
      </c>
      <c r="C2201" s="3">
        <v>2197</v>
      </c>
      <c r="D2201" s="10">
        <v>19</v>
      </c>
      <c r="E2201" s="9">
        <v>3</v>
      </c>
      <c r="F2201" s="9">
        <v>-3</v>
      </c>
      <c r="G2201" s="9" t="s">
        <v>349</v>
      </c>
      <c r="H2201" s="18">
        <v>0.1</v>
      </c>
      <c r="I2201">
        <v>2.5002875438939753E-6</v>
      </c>
      <c r="J2201" s="18">
        <v>17</v>
      </c>
      <c r="K2201" s="18">
        <v>18.03</v>
      </c>
      <c r="L2201" s="18">
        <v>0.9428729894620077</v>
      </c>
      <c r="M2201" s="18">
        <v>19.66</v>
      </c>
      <c r="N2201" s="18">
        <v>1413.58</v>
      </c>
      <c r="O2201" s="18">
        <v>4.8999999999999986</v>
      </c>
      <c r="P2201" s="18">
        <v>0.92328767123287681</v>
      </c>
      <c r="Q2201" s="8">
        <v>16.850000000000001</v>
      </c>
      <c r="R2201" s="8">
        <v>17.2</v>
      </c>
      <c r="S2201" s="8">
        <v>18.25</v>
      </c>
      <c r="T2201" s="8">
        <v>19.3</v>
      </c>
      <c r="U2201" s="8">
        <v>20.3</v>
      </c>
      <c r="V2201" s="8">
        <v>21.05</v>
      </c>
      <c r="W2201" s="8">
        <v>21.9</v>
      </c>
      <c r="X2201" s="38" t="s">
        <v>222</v>
      </c>
      <c r="Y2201">
        <v>134.85</v>
      </c>
      <c r="Z2201" s="8">
        <v>134.85</v>
      </c>
      <c r="AA2201">
        <v>3112.28</v>
      </c>
      <c r="AB2201">
        <v>17674.09</v>
      </c>
      <c r="AC2201">
        <v>47268.33</v>
      </c>
      <c r="AD2201">
        <v>51978.62</v>
      </c>
      <c r="AE2201">
        <v>66032.77</v>
      </c>
      <c r="AF2201" s="38">
        <v>2777.24</v>
      </c>
      <c r="AG2201" s="38">
        <v>3112.28</v>
      </c>
    </row>
    <row r="2202" spans="2:33" x14ac:dyDescent="0.25">
      <c r="B2202" s="25">
        <v>41260</v>
      </c>
      <c r="C2202" s="3">
        <v>2198</v>
      </c>
      <c r="D2202" s="10">
        <v>19</v>
      </c>
      <c r="E2202" s="9">
        <v>2</v>
      </c>
      <c r="F2202" s="9">
        <v>-2</v>
      </c>
      <c r="G2202" s="9" t="s">
        <v>349</v>
      </c>
      <c r="H2202" s="18">
        <v>0.1</v>
      </c>
      <c r="I2202">
        <v>7.5008813857913026E-6</v>
      </c>
      <c r="J2202" s="18">
        <v>16.34</v>
      </c>
      <c r="K2202" s="18">
        <v>17.5</v>
      </c>
      <c r="L2202" s="18">
        <v>0.93371428571428572</v>
      </c>
      <c r="M2202" s="18">
        <v>19.11</v>
      </c>
      <c r="N2202" s="18">
        <v>1430.36</v>
      </c>
      <c r="O2202" s="18">
        <v>4.91</v>
      </c>
      <c r="P2202" s="18">
        <v>0.92307692307692302</v>
      </c>
      <c r="Q2202" s="8">
        <v>16.2</v>
      </c>
      <c r="R2202" s="8">
        <v>16.5</v>
      </c>
      <c r="S2202" s="8">
        <v>17.55</v>
      </c>
      <c r="T2202" s="8">
        <v>18.600000000000001</v>
      </c>
      <c r="U2202" s="8">
        <v>19.55</v>
      </c>
      <c r="V2202" s="8">
        <v>20.350000000000001</v>
      </c>
      <c r="W2202" s="8">
        <v>21.25</v>
      </c>
      <c r="X2202" s="38" t="s">
        <v>222</v>
      </c>
      <c r="Y2202">
        <v>130</v>
      </c>
      <c r="Z2202" s="8">
        <v>130</v>
      </c>
      <c r="AA2202">
        <v>2986.32</v>
      </c>
      <c r="AB2202">
        <v>16992.18</v>
      </c>
      <c r="AC2202">
        <v>45544.41</v>
      </c>
      <c r="AD2202">
        <v>50062.15</v>
      </c>
      <c r="AE2202">
        <v>63825.83</v>
      </c>
      <c r="AF2202" s="38">
        <v>2664.82</v>
      </c>
      <c r="AG2202" s="38">
        <v>2986.32</v>
      </c>
    </row>
    <row r="2203" spans="2:33" x14ac:dyDescent="0.25">
      <c r="B2203" s="25">
        <v>41261</v>
      </c>
      <c r="C2203" s="3">
        <v>2199</v>
      </c>
      <c r="D2203" s="10">
        <v>19</v>
      </c>
      <c r="E2203" s="9">
        <v>1</v>
      </c>
      <c r="F2203" s="9">
        <v>-1</v>
      </c>
      <c r="G2203" s="9" t="s">
        <v>349</v>
      </c>
      <c r="H2203" s="18">
        <v>0.1</v>
      </c>
      <c r="I2203">
        <v>1.1111679050213041E-6</v>
      </c>
      <c r="J2203" s="18">
        <v>15.57</v>
      </c>
      <c r="K2203" s="18">
        <v>16.809999999999999</v>
      </c>
      <c r="L2203" s="18">
        <v>0.92623438429506255</v>
      </c>
      <c r="M2203" s="18">
        <v>18.440000000000001</v>
      </c>
      <c r="N2203" s="18">
        <v>1446.79</v>
      </c>
      <c r="O2203" s="18">
        <v>5.2800000000000011</v>
      </c>
      <c r="P2203" s="18">
        <v>0.90935672514619881</v>
      </c>
      <c r="Q2203" s="8">
        <v>15.55</v>
      </c>
      <c r="R2203" s="8">
        <v>16.149999999999999</v>
      </c>
      <c r="S2203" s="8">
        <v>17.100000000000001</v>
      </c>
      <c r="T2203" s="8">
        <v>18.149999999999999</v>
      </c>
      <c r="U2203" s="8">
        <v>19.100000000000001</v>
      </c>
      <c r="V2203" s="8">
        <v>19.899999999999999</v>
      </c>
      <c r="W2203" s="8">
        <v>20.85</v>
      </c>
      <c r="X2203" s="38" t="s">
        <v>222</v>
      </c>
      <c r="Y2203">
        <v>126.79999999999998</v>
      </c>
      <c r="Z2203" s="8">
        <v>126.79999999999998</v>
      </c>
      <c r="AA2203">
        <v>2920.06</v>
      </c>
      <c r="AB2203">
        <v>16560.240000000002</v>
      </c>
      <c r="AC2203">
        <v>44439.3</v>
      </c>
      <c r="AD2203">
        <v>48906.93</v>
      </c>
      <c r="AE2203">
        <v>62463.16</v>
      </c>
      <c r="AF2203" s="38">
        <v>2605.69</v>
      </c>
      <c r="AG2203" s="38">
        <v>2920.06</v>
      </c>
    </row>
    <row r="2204" spans="2:33" x14ac:dyDescent="0.25">
      <c r="B2204" s="25">
        <v>41262</v>
      </c>
      <c r="C2204" s="3">
        <v>2200</v>
      </c>
      <c r="D2204" s="10">
        <v>18</v>
      </c>
      <c r="E2204" s="9">
        <v>18</v>
      </c>
      <c r="F2204" s="9">
        <v>0</v>
      </c>
      <c r="G2204" s="9" t="s">
        <v>350</v>
      </c>
      <c r="H2204" s="18">
        <v>0.1</v>
      </c>
      <c r="I2204">
        <v>1.1111679050213041E-6</v>
      </c>
      <c r="J2204" s="18">
        <v>17.36</v>
      </c>
      <c r="K2204" s="18">
        <v>17.86</v>
      </c>
      <c r="L2204" s="18">
        <v>0.97200447928331468</v>
      </c>
      <c r="M2204" s="18">
        <v>19.059999999999999</v>
      </c>
      <c r="N2204" s="18">
        <v>1435.81</v>
      </c>
      <c r="O2204" s="18">
        <v>4.59</v>
      </c>
      <c r="P2204" s="18">
        <v>0.91200000000000003</v>
      </c>
      <c r="Q2204" s="8">
        <v>17.100000000000001</v>
      </c>
      <c r="R2204" s="8">
        <v>17.899999999999999</v>
      </c>
      <c r="S2204" s="8">
        <v>18.75</v>
      </c>
      <c r="T2204" s="8">
        <v>19.600000000000001</v>
      </c>
      <c r="U2204" s="8">
        <v>20.350000000000001</v>
      </c>
      <c r="V2204" s="8">
        <v>21.1</v>
      </c>
      <c r="W2204" s="8">
        <v>21.95</v>
      </c>
      <c r="X2204" s="38" t="s">
        <v>222</v>
      </c>
      <c r="Y2204">
        <v>136.74999999999997</v>
      </c>
      <c r="Z2204" s="8">
        <v>136.74999999999997</v>
      </c>
      <c r="AA2204">
        <v>3091.83</v>
      </c>
      <c r="AB2204">
        <v>17335.009999999998</v>
      </c>
      <c r="AC2204">
        <v>45908.42</v>
      </c>
      <c r="AD2204">
        <v>50187.27</v>
      </c>
      <c r="AE2204">
        <v>63715.62</v>
      </c>
      <c r="AF2204" s="38">
        <v>2758.97</v>
      </c>
      <c r="AG2204" s="38">
        <v>3091.83</v>
      </c>
    </row>
    <row r="2205" spans="2:33" x14ac:dyDescent="0.25">
      <c r="B2205" s="25">
        <v>41263</v>
      </c>
      <c r="C2205" s="3">
        <v>2201</v>
      </c>
      <c r="D2205" s="10">
        <v>18</v>
      </c>
      <c r="E2205" s="9">
        <v>17</v>
      </c>
      <c r="F2205" s="9">
        <v>1</v>
      </c>
      <c r="G2205" s="9" t="s">
        <v>350</v>
      </c>
      <c r="H2205" s="18">
        <v>0.1</v>
      </c>
      <c r="I2205">
        <v>1.1111679050213041E-6</v>
      </c>
      <c r="J2205" s="18">
        <v>17.670000000000002</v>
      </c>
      <c r="K2205" s="18">
        <v>18.14</v>
      </c>
      <c r="L2205" s="18">
        <v>0.97409040793825807</v>
      </c>
      <c r="M2205" s="18">
        <v>19.23</v>
      </c>
      <c r="N2205" s="18">
        <v>1443.69</v>
      </c>
      <c r="O2205" s="18">
        <v>4.43</v>
      </c>
      <c r="P2205" s="18">
        <v>0.9186351706036745</v>
      </c>
      <c r="Q2205" s="8">
        <v>17.5</v>
      </c>
      <c r="R2205" s="8">
        <v>18.149999999999999</v>
      </c>
      <c r="S2205" s="8">
        <v>19.05</v>
      </c>
      <c r="T2205" s="8">
        <v>19.8</v>
      </c>
      <c r="U2205" s="8">
        <v>20.45</v>
      </c>
      <c r="V2205" s="8">
        <v>21.25</v>
      </c>
      <c r="W2205" s="8">
        <v>22.1</v>
      </c>
      <c r="X2205" s="38" t="s">
        <v>222</v>
      </c>
      <c r="Y2205">
        <v>138.30000000000001</v>
      </c>
      <c r="Z2205" s="8">
        <v>138.30000000000001</v>
      </c>
      <c r="AA2205">
        <v>3162.47</v>
      </c>
      <c r="AB2205">
        <v>17579.18</v>
      </c>
      <c r="AC2205">
        <v>46627.59</v>
      </c>
      <c r="AD2205">
        <v>50684.160000000003</v>
      </c>
      <c r="AE2205">
        <v>64181.440000000002</v>
      </c>
      <c r="AF2205" s="38">
        <v>2822</v>
      </c>
      <c r="AG2205" s="38">
        <v>3162.47</v>
      </c>
    </row>
    <row r="2206" spans="2:33" x14ac:dyDescent="0.25">
      <c r="B2206" s="25">
        <v>41264</v>
      </c>
      <c r="C2206" s="3">
        <v>2202</v>
      </c>
      <c r="D2206" s="10">
        <v>18</v>
      </c>
      <c r="E2206" s="9">
        <v>16</v>
      </c>
      <c r="F2206" s="9">
        <v>2</v>
      </c>
      <c r="G2206" s="9" t="s">
        <v>350</v>
      </c>
      <c r="H2206" s="18">
        <v>0.1</v>
      </c>
      <c r="I2206">
        <v>1.1111679050213041E-6</v>
      </c>
      <c r="J2206" s="18">
        <v>17.84</v>
      </c>
      <c r="K2206" s="18">
        <v>18.87</v>
      </c>
      <c r="L2206" s="18">
        <v>0.94541600423953365</v>
      </c>
      <c r="M2206" s="18">
        <v>19.95</v>
      </c>
      <c r="N2206" s="18">
        <v>1430.15</v>
      </c>
      <c r="O2206" s="18">
        <v>4.8099999999999987</v>
      </c>
      <c r="P2206" s="18">
        <v>0.9358974358974359</v>
      </c>
      <c r="Q2206" s="8">
        <v>18.25</v>
      </c>
      <c r="R2206" s="8">
        <v>18.55</v>
      </c>
      <c r="S2206" s="8">
        <v>19.5</v>
      </c>
      <c r="T2206" s="8">
        <v>20.399999999999999</v>
      </c>
      <c r="U2206" s="8">
        <v>21.15</v>
      </c>
      <c r="V2206" s="8">
        <v>21.8</v>
      </c>
      <c r="W2206" s="8">
        <v>22.65</v>
      </c>
      <c r="X2206" s="38" t="s">
        <v>222</v>
      </c>
      <c r="Y2206">
        <v>142.29999999999998</v>
      </c>
      <c r="Z2206" s="8">
        <v>142.29999999999998</v>
      </c>
      <c r="AA2206">
        <v>3290.45</v>
      </c>
      <c r="AB2206">
        <v>17969.849999999999</v>
      </c>
      <c r="AC2206">
        <v>47764.9</v>
      </c>
      <c r="AD2206">
        <v>52242.86</v>
      </c>
      <c r="AE2206">
        <v>66098.41</v>
      </c>
      <c r="AF2206" s="38">
        <v>2936.2</v>
      </c>
      <c r="AG2206" s="38">
        <v>3290.45</v>
      </c>
    </row>
    <row r="2207" spans="2:33" x14ac:dyDescent="0.25">
      <c r="B2207" s="25">
        <v>41267</v>
      </c>
      <c r="C2207" s="3">
        <v>2203</v>
      </c>
      <c r="D2207" s="10">
        <v>18</v>
      </c>
      <c r="E2207" s="9">
        <v>15</v>
      </c>
      <c r="F2207" s="9">
        <v>3</v>
      </c>
      <c r="G2207" s="9" t="s">
        <v>350</v>
      </c>
      <c r="H2207" s="18">
        <v>0.1</v>
      </c>
      <c r="I2207">
        <v>3.3335074194340564E-6</v>
      </c>
      <c r="J2207" s="18">
        <v>17.84</v>
      </c>
      <c r="K2207" s="18">
        <v>18.87</v>
      </c>
      <c r="L2207" s="18">
        <v>0.94541600423953365</v>
      </c>
      <c r="M2207" s="18">
        <v>20.32</v>
      </c>
      <c r="N2207" s="18">
        <v>1426.66</v>
      </c>
      <c r="O2207" s="18">
        <v>4.91</v>
      </c>
      <c r="P2207" s="18">
        <v>0.9467005076142132</v>
      </c>
      <c r="Q2207" s="8">
        <v>18.649999999999999</v>
      </c>
      <c r="R2207" s="8">
        <v>18.95</v>
      </c>
      <c r="S2207" s="8">
        <v>19.7</v>
      </c>
      <c r="T2207" s="8">
        <v>20.399999999999999</v>
      </c>
      <c r="U2207" s="8">
        <v>21.05</v>
      </c>
      <c r="V2207" s="8">
        <v>21.8</v>
      </c>
      <c r="W2207" s="8">
        <v>22.75</v>
      </c>
      <c r="X2207" s="38" t="s">
        <v>222</v>
      </c>
      <c r="Y2207">
        <v>143.29999999999998</v>
      </c>
      <c r="Z2207" s="8">
        <v>143.29999999999998</v>
      </c>
      <c r="AA2207">
        <v>3362.38</v>
      </c>
      <c r="AB2207">
        <v>18322.099999999999</v>
      </c>
      <c r="AC2207">
        <v>48170.19</v>
      </c>
      <c r="AD2207">
        <v>52200.61</v>
      </c>
      <c r="AE2207">
        <v>66012.19</v>
      </c>
      <c r="AF2207" s="38">
        <v>3000.38</v>
      </c>
      <c r="AG2207" s="38">
        <v>3362.38</v>
      </c>
    </row>
    <row r="2208" spans="2:33" x14ac:dyDescent="0.25">
      <c r="B2208" s="25">
        <v>41269</v>
      </c>
      <c r="C2208" s="3">
        <v>2204</v>
      </c>
      <c r="D2208" s="10">
        <v>18</v>
      </c>
      <c r="E2208" s="9">
        <v>14</v>
      </c>
      <c r="F2208" s="9">
        <v>4</v>
      </c>
      <c r="G2208" s="9" t="s">
        <v>350</v>
      </c>
      <c r="H2208" s="18">
        <v>0.1</v>
      </c>
      <c r="I2208">
        <v>2.2223370448326563E-6</v>
      </c>
      <c r="J2208" s="18">
        <v>19.48</v>
      </c>
      <c r="K2208" s="18">
        <v>19.93</v>
      </c>
      <c r="L2208" s="18">
        <v>0.97742097340692424</v>
      </c>
      <c r="M2208" s="18">
        <v>20.87</v>
      </c>
      <c r="N2208" s="18">
        <v>1419.83</v>
      </c>
      <c r="O2208" s="18">
        <v>3.4699999999999989</v>
      </c>
      <c r="P2208" s="18">
        <v>0.96534653465346543</v>
      </c>
      <c r="Q2208" s="8">
        <v>19.5</v>
      </c>
      <c r="R2208" s="8">
        <v>19.55</v>
      </c>
      <c r="S2208" s="8">
        <v>20.2</v>
      </c>
      <c r="T2208" s="8">
        <v>20.8</v>
      </c>
      <c r="U2208" s="8">
        <v>21.4</v>
      </c>
      <c r="V2208" s="8">
        <v>22.15</v>
      </c>
      <c r="W2208" s="8">
        <v>22.95</v>
      </c>
      <c r="X2208" s="38" t="s">
        <v>222</v>
      </c>
      <c r="Y2208">
        <v>146.54999999999998</v>
      </c>
      <c r="Z2208" s="8">
        <v>146.54999999999998</v>
      </c>
      <c r="AA2208">
        <v>3505.11</v>
      </c>
      <c r="AB2208">
        <v>18875.900000000001</v>
      </c>
      <c r="AC2208">
        <v>49329.4</v>
      </c>
      <c r="AD2208">
        <v>53188.84</v>
      </c>
      <c r="AE2208">
        <v>67104.97</v>
      </c>
      <c r="AF2208" s="38">
        <v>3127.73</v>
      </c>
      <c r="AG2208" s="38">
        <v>3505.11</v>
      </c>
    </row>
    <row r="2209" spans="2:33" x14ac:dyDescent="0.25">
      <c r="B2209" s="25">
        <v>41270</v>
      </c>
      <c r="C2209" s="3">
        <v>2205</v>
      </c>
      <c r="D2209" s="10">
        <v>18</v>
      </c>
      <c r="E2209" s="9">
        <v>13</v>
      </c>
      <c r="F2209" s="9">
        <v>5</v>
      </c>
      <c r="G2209" s="9" t="s">
        <v>350</v>
      </c>
      <c r="H2209" s="18">
        <v>0.1</v>
      </c>
      <c r="I2209">
        <v>2.5002875438939753E-6</v>
      </c>
      <c r="J2209" s="18">
        <v>19.47</v>
      </c>
      <c r="K2209" s="18">
        <v>19.920000000000002</v>
      </c>
      <c r="L2209" s="18">
        <v>0.9774096385542167</v>
      </c>
      <c r="M2209" s="18">
        <v>20.89</v>
      </c>
      <c r="N2209" s="18">
        <v>1418.1</v>
      </c>
      <c r="O2209" s="18">
        <v>3.1799999999999997</v>
      </c>
      <c r="P2209" s="18">
        <v>0.95024875621890548</v>
      </c>
      <c r="Q2209" s="8">
        <v>19.100000000000001</v>
      </c>
      <c r="R2209" s="8">
        <v>19.399999999999999</v>
      </c>
      <c r="S2209" s="8">
        <v>20.100000000000001</v>
      </c>
      <c r="T2209" s="8">
        <v>20.5</v>
      </c>
      <c r="U2209" s="8">
        <v>21</v>
      </c>
      <c r="V2209" s="8">
        <v>21.75</v>
      </c>
      <c r="W2209" s="8">
        <v>22.65</v>
      </c>
      <c r="X2209" s="38" t="s">
        <v>222</v>
      </c>
      <c r="Y2209">
        <v>144.5</v>
      </c>
      <c r="Z2209" s="8">
        <v>144.5</v>
      </c>
      <c r="AA2209">
        <v>3445.74</v>
      </c>
      <c r="AB2209">
        <v>18745.73</v>
      </c>
      <c r="AC2209">
        <v>48952.76</v>
      </c>
      <c r="AD2209">
        <v>52357.46</v>
      </c>
      <c r="AE2209">
        <v>65968.59</v>
      </c>
      <c r="AF2209" s="38">
        <v>3074.75</v>
      </c>
      <c r="AG2209" s="38">
        <v>3445.74</v>
      </c>
    </row>
    <row r="2210" spans="2:33" x14ac:dyDescent="0.25">
      <c r="B2210" s="25">
        <v>41271</v>
      </c>
      <c r="C2210" s="3">
        <v>2206</v>
      </c>
      <c r="D2210" s="10">
        <v>18</v>
      </c>
      <c r="E2210" s="9">
        <v>12</v>
      </c>
      <c r="F2210" s="9">
        <v>6</v>
      </c>
      <c r="G2210" s="9" t="s">
        <v>350</v>
      </c>
      <c r="H2210" s="18">
        <v>0.1</v>
      </c>
      <c r="I2210">
        <v>2.5002875438939753E-6</v>
      </c>
      <c r="J2210" s="18">
        <v>22.72</v>
      </c>
      <c r="K2210" s="18">
        <v>21.88</v>
      </c>
      <c r="L2210" s="18">
        <v>1.0383912248628884</v>
      </c>
      <c r="M2210" s="18">
        <v>22.4</v>
      </c>
      <c r="N2210" s="18">
        <v>1402.43</v>
      </c>
      <c r="O2210" s="18">
        <v>0.92999999999999972</v>
      </c>
      <c r="P2210" s="18">
        <v>1.0159090909090909</v>
      </c>
      <c r="Q2210" s="8">
        <v>22.35</v>
      </c>
      <c r="R2210" s="8">
        <v>21.95</v>
      </c>
      <c r="S2210" s="8">
        <v>22</v>
      </c>
      <c r="T2210" s="8">
        <v>22</v>
      </c>
      <c r="U2210" s="8">
        <v>22.15</v>
      </c>
      <c r="V2210" s="8">
        <v>22.7</v>
      </c>
      <c r="W2210" s="8">
        <v>23.65</v>
      </c>
      <c r="X2210" s="38" t="s">
        <v>222</v>
      </c>
      <c r="Y2210">
        <v>156.79999999999998</v>
      </c>
      <c r="Z2210" s="8">
        <v>156.79999999999998</v>
      </c>
      <c r="AA2210">
        <v>3987.14</v>
      </c>
      <c r="AB2210">
        <v>20973.62</v>
      </c>
      <c r="AC2210">
        <v>53227.18</v>
      </c>
      <c r="AD2210">
        <v>55862.16</v>
      </c>
      <c r="AE2210">
        <v>69509.539999999994</v>
      </c>
      <c r="AF2210" s="38">
        <v>3557.85</v>
      </c>
      <c r="AG2210" s="38">
        <v>3987.14</v>
      </c>
    </row>
    <row r="2211" spans="2:33" x14ac:dyDescent="0.25">
      <c r="B2211" s="25">
        <v>41274</v>
      </c>
      <c r="C2211" s="3">
        <v>2207</v>
      </c>
      <c r="D2211" s="10">
        <v>18</v>
      </c>
      <c r="E2211" s="9">
        <v>11</v>
      </c>
      <c r="F2211" s="9">
        <v>7</v>
      </c>
      <c r="G2211" s="9" t="s">
        <v>350</v>
      </c>
      <c r="H2211" s="18">
        <v>0.1</v>
      </c>
      <c r="I2211">
        <v>7.5008813857913026E-6</v>
      </c>
      <c r="J2211" s="18">
        <v>18.02</v>
      </c>
      <c r="K2211" s="18">
        <v>18.73</v>
      </c>
      <c r="L2211" s="18">
        <v>0.96209289909236517</v>
      </c>
      <c r="M2211" s="18">
        <v>20.25</v>
      </c>
      <c r="N2211" s="18">
        <v>1426.19</v>
      </c>
      <c r="O2211" s="18">
        <v>4.7300000000000004</v>
      </c>
      <c r="P2211" s="18">
        <v>0.90306122448979587</v>
      </c>
      <c r="Q2211" s="8">
        <v>17.7</v>
      </c>
      <c r="R2211" s="8">
        <v>18.5</v>
      </c>
      <c r="S2211" s="8">
        <v>19.600000000000001</v>
      </c>
      <c r="T2211" s="8">
        <v>20.399999999999999</v>
      </c>
      <c r="U2211" s="8">
        <v>21</v>
      </c>
      <c r="V2211" s="8">
        <v>21.9</v>
      </c>
      <c r="W2211" s="8">
        <v>22.75</v>
      </c>
      <c r="X2211" s="38" t="s">
        <v>222</v>
      </c>
      <c r="Y2211">
        <v>141.85</v>
      </c>
      <c r="Z2211" s="8">
        <v>141.85</v>
      </c>
      <c r="AA2211">
        <v>3235.65</v>
      </c>
      <c r="AB2211">
        <v>18069.98</v>
      </c>
      <c r="AC2211">
        <v>48173.69</v>
      </c>
      <c r="AD2211">
        <v>52253.8</v>
      </c>
      <c r="AE2211">
        <v>66134.28</v>
      </c>
      <c r="AF2211" s="38">
        <v>2887.25</v>
      </c>
      <c r="AG2211" s="38">
        <v>3235.65</v>
      </c>
    </row>
    <row r="2212" spans="2:33" x14ac:dyDescent="0.25">
      <c r="B2212" s="25">
        <v>41276</v>
      </c>
      <c r="C2212" s="3">
        <v>2208</v>
      </c>
      <c r="D2212" s="10">
        <v>18</v>
      </c>
      <c r="E2212" s="9">
        <v>10</v>
      </c>
      <c r="F2212" s="9">
        <v>8</v>
      </c>
      <c r="G2212" s="9" t="s">
        <v>350</v>
      </c>
      <c r="H2212" s="18">
        <v>0.1</v>
      </c>
      <c r="I2212">
        <v>5.0005813392317577E-6</v>
      </c>
      <c r="J2212" s="18">
        <v>14.68</v>
      </c>
      <c r="K2212" s="18">
        <v>16.690000000000001</v>
      </c>
      <c r="L2212" s="18">
        <v>0.87956860395446368</v>
      </c>
      <c r="M2212" s="18">
        <v>18.63</v>
      </c>
      <c r="N2212" s="18">
        <v>1462.42</v>
      </c>
      <c r="O2212" s="18">
        <v>6.77</v>
      </c>
      <c r="P2212" s="18">
        <v>0.86187845303867394</v>
      </c>
      <c r="Q2212" s="8">
        <v>15.6</v>
      </c>
      <c r="R2212" s="8">
        <v>16.75</v>
      </c>
      <c r="S2212" s="8">
        <v>18.100000000000001</v>
      </c>
      <c r="T2212" s="8">
        <v>18.850000000000001</v>
      </c>
      <c r="U2212" s="8">
        <v>19.55</v>
      </c>
      <c r="V2212" s="8">
        <v>20.45</v>
      </c>
      <c r="W2212" s="8">
        <v>21.45</v>
      </c>
      <c r="X2212" s="38" t="s">
        <v>222</v>
      </c>
      <c r="Y2212">
        <v>130.75</v>
      </c>
      <c r="Z2212" s="8">
        <v>130.75</v>
      </c>
      <c r="AA2212">
        <v>2887.21</v>
      </c>
      <c r="AB2212">
        <v>16510.490000000002</v>
      </c>
      <c r="AC2212">
        <v>44499.21</v>
      </c>
      <c r="AD2212">
        <v>48447.4</v>
      </c>
      <c r="AE2212">
        <v>61675.03</v>
      </c>
      <c r="AF2212" s="38">
        <v>2576.3200000000002</v>
      </c>
      <c r="AG2212" s="38">
        <v>2887.21</v>
      </c>
    </row>
    <row r="2213" spans="2:33" x14ac:dyDescent="0.25">
      <c r="B2213" s="25">
        <v>41277</v>
      </c>
      <c r="C2213" s="3">
        <v>2209</v>
      </c>
      <c r="D2213" s="10">
        <v>18</v>
      </c>
      <c r="E2213" s="9">
        <v>9</v>
      </c>
      <c r="F2213" s="9">
        <v>9</v>
      </c>
      <c r="G2213" s="9" t="s">
        <v>350</v>
      </c>
      <c r="H2213" s="18">
        <v>0.1</v>
      </c>
      <c r="I2213">
        <v>2.0835330114543638E-6</v>
      </c>
      <c r="J2213" s="18">
        <v>14.56</v>
      </c>
      <c r="K2213" s="18">
        <v>16.739999999999998</v>
      </c>
      <c r="L2213" s="18">
        <v>0.86977299880525694</v>
      </c>
      <c r="M2213" s="18">
        <v>18.489999999999998</v>
      </c>
      <c r="N2213" s="18">
        <v>1459.37</v>
      </c>
      <c r="O2213" s="18">
        <v>6.8399999999999981</v>
      </c>
      <c r="P2213" s="18">
        <v>0.87603305785123975</v>
      </c>
      <c r="Q2213" s="8">
        <v>15.9</v>
      </c>
      <c r="R2213" s="8">
        <v>16.95</v>
      </c>
      <c r="S2213" s="8">
        <v>18.149999999999999</v>
      </c>
      <c r="T2213" s="8">
        <v>18.95</v>
      </c>
      <c r="U2213" s="8">
        <v>19.600000000000001</v>
      </c>
      <c r="V2213" s="8">
        <v>20.399999999999999</v>
      </c>
      <c r="W2213" s="8">
        <v>21.4</v>
      </c>
      <c r="X2213" s="38" t="s">
        <v>222</v>
      </c>
      <c r="Y2213">
        <v>131.35000000000002</v>
      </c>
      <c r="Z2213" s="8">
        <v>131.35000000000002</v>
      </c>
      <c r="AA2213">
        <v>2931.84</v>
      </c>
      <c r="AB2213">
        <v>16628.96</v>
      </c>
      <c r="AC2213">
        <v>44679.95</v>
      </c>
      <c r="AD2213">
        <v>48636.75</v>
      </c>
      <c r="AE2213">
        <v>61700.79</v>
      </c>
      <c r="AF2213" s="38">
        <v>2616.14</v>
      </c>
      <c r="AG2213" s="38">
        <v>2931.84</v>
      </c>
    </row>
    <row r="2214" spans="2:33" x14ac:dyDescent="0.25">
      <c r="B2214" s="25">
        <v>41278</v>
      </c>
      <c r="C2214" s="3">
        <v>2210</v>
      </c>
      <c r="D2214" s="10">
        <v>18</v>
      </c>
      <c r="E2214" s="9">
        <v>8</v>
      </c>
      <c r="F2214" s="9">
        <v>-8</v>
      </c>
      <c r="G2214" s="9" t="s">
        <v>350</v>
      </c>
      <c r="H2214" s="18">
        <v>0.1</v>
      </c>
      <c r="I2214">
        <v>2.0835330114543638E-6</v>
      </c>
      <c r="J2214" s="18">
        <v>13.83</v>
      </c>
      <c r="K2214" s="18">
        <v>16.34</v>
      </c>
      <c r="L2214" s="18">
        <v>0.84638922888616897</v>
      </c>
      <c r="M2214" s="18">
        <v>18.170000000000002</v>
      </c>
      <c r="N2214" s="18">
        <v>1466.47</v>
      </c>
      <c r="O2214" s="18">
        <v>7.3199999999999985</v>
      </c>
      <c r="P2214" s="18">
        <v>0.8476454293628809</v>
      </c>
      <c r="Q2214" s="8">
        <v>15.3</v>
      </c>
      <c r="R2214" s="8">
        <v>16.7</v>
      </c>
      <c r="S2214" s="8">
        <v>18.05</v>
      </c>
      <c r="T2214" s="8">
        <v>18.75</v>
      </c>
      <c r="U2214" s="8">
        <v>19.55</v>
      </c>
      <c r="V2214" s="8">
        <v>20.25</v>
      </c>
      <c r="W2214" s="8">
        <v>21.15</v>
      </c>
      <c r="X2214" s="38" t="s">
        <v>222</v>
      </c>
      <c r="Y2214">
        <v>129.75</v>
      </c>
      <c r="Z2214" s="8">
        <v>129.75</v>
      </c>
      <c r="AA2214">
        <v>2859.71</v>
      </c>
      <c r="AB2214">
        <v>16471.669999999998</v>
      </c>
      <c r="AC2214">
        <v>44306.26</v>
      </c>
      <c r="AD2214">
        <v>48343.02</v>
      </c>
      <c r="AE2214">
        <v>61263.28</v>
      </c>
      <c r="AF2214" s="38">
        <v>2551.77</v>
      </c>
      <c r="AG2214" s="38">
        <v>2859.71</v>
      </c>
    </row>
    <row r="2215" spans="2:33" x14ac:dyDescent="0.25">
      <c r="B2215" s="25">
        <v>41281</v>
      </c>
      <c r="C2215" s="3">
        <v>2211</v>
      </c>
      <c r="D2215" s="10">
        <v>18</v>
      </c>
      <c r="E2215" s="9">
        <v>7</v>
      </c>
      <c r="F2215" s="9">
        <v>-7</v>
      </c>
      <c r="G2215" s="9" t="s">
        <v>350</v>
      </c>
      <c r="H2215" s="18">
        <v>0.1</v>
      </c>
      <c r="I2215">
        <v>6.2506120577232593E-6</v>
      </c>
      <c r="J2215" s="18">
        <v>13.79</v>
      </c>
      <c r="K2215" s="18">
        <v>16.45</v>
      </c>
      <c r="L2215" s="18">
        <v>0.83829787234042552</v>
      </c>
      <c r="M2215" s="18">
        <v>18.25</v>
      </c>
      <c r="N2215" s="18">
        <v>1461.89</v>
      </c>
      <c r="O2215" s="18">
        <v>7.41</v>
      </c>
      <c r="P2215" s="18">
        <v>0.82172701949860727</v>
      </c>
      <c r="Q2215" s="8">
        <v>14.75</v>
      </c>
      <c r="R2215" s="8">
        <v>16.45</v>
      </c>
      <c r="S2215" s="8">
        <v>17.95</v>
      </c>
      <c r="T2215" s="8">
        <v>18.8</v>
      </c>
      <c r="U2215" s="8">
        <v>19.600000000000001</v>
      </c>
      <c r="V2215" s="8">
        <v>20.350000000000001</v>
      </c>
      <c r="W2215" s="8">
        <v>21.2</v>
      </c>
      <c r="X2215" s="38" t="s">
        <v>222</v>
      </c>
      <c r="Y2215">
        <v>129.1</v>
      </c>
      <c r="Z2215" s="8">
        <v>129.1</v>
      </c>
      <c r="AA2215">
        <v>2794.82</v>
      </c>
      <c r="AB2215">
        <v>16322.96</v>
      </c>
      <c r="AC2215">
        <v>44286.559999999998</v>
      </c>
      <c r="AD2215">
        <v>48468.959999999999</v>
      </c>
      <c r="AE2215">
        <v>61467.82</v>
      </c>
      <c r="AF2215" s="38">
        <v>2493.86</v>
      </c>
      <c r="AG2215" s="38">
        <v>2794.82</v>
      </c>
    </row>
    <row r="2216" spans="2:33" x14ac:dyDescent="0.25">
      <c r="B2216" s="25">
        <v>41282</v>
      </c>
      <c r="C2216" s="3">
        <v>2212</v>
      </c>
      <c r="D2216" s="10">
        <v>18</v>
      </c>
      <c r="E2216" s="9">
        <v>6</v>
      </c>
      <c r="F2216" s="9">
        <v>-6</v>
      </c>
      <c r="G2216" s="9" t="s">
        <v>350</v>
      </c>
      <c r="H2216" s="18">
        <v>0.1</v>
      </c>
      <c r="I2216">
        <v>1.8057055335418681E-6</v>
      </c>
      <c r="J2216" s="18">
        <v>13.62</v>
      </c>
      <c r="K2216" s="18">
        <v>16.45</v>
      </c>
      <c r="L2216" s="18">
        <v>0.8279635258358663</v>
      </c>
      <c r="M2216" s="18">
        <v>18.25</v>
      </c>
      <c r="N2216" s="18">
        <v>1457.15</v>
      </c>
      <c r="O2216" s="18">
        <v>7.5299999999999994</v>
      </c>
      <c r="P2216" s="18">
        <v>0.81843575418994419</v>
      </c>
      <c r="Q2216" s="8">
        <v>14.65</v>
      </c>
      <c r="R2216" s="8">
        <v>16.45</v>
      </c>
      <c r="S2216" s="8">
        <v>17.899999999999999</v>
      </c>
      <c r="T2216" s="8">
        <v>18.7</v>
      </c>
      <c r="U2216" s="8">
        <v>19.45</v>
      </c>
      <c r="V2216" s="8">
        <v>20.2</v>
      </c>
      <c r="W2216" s="8">
        <v>21.15</v>
      </c>
      <c r="X2216" s="38" t="s">
        <v>222</v>
      </c>
      <c r="Y2216">
        <v>128.5</v>
      </c>
      <c r="Z2216" s="8">
        <v>128.5</v>
      </c>
      <c r="AA2216">
        <v>2788.96</v>
      </c>
      <c r="AB2216">
        <v>16291.81</v>
      </c>
      <c r="AC2216">
        <v>44087.33</v>
      </c>
      <c r="AD2216">
        <v>48134.78</v>
      </c>
      <c r="AE2216">
        <v>61094.47</v>
      </c>
      <c r="AF2216" s="38">
        <v>2488.63</v>
      </c>
      <c r="AG2216" s="38">
        <v>2788.96</v>
      </c>
    </row>
    <row r="2217" spans="2:33" x14ac:dyDescent="0.25">
      <c r="B2217" s="25">
        <v>41283</v>
      </c>
      <c r="C2217" s="3">
        <v>2213</v>
      </c>
      <c r="D2217" s="10">
        <v>18</v>
      </c>
      <c r="E2217" s="9">
        <v>5</v>
      </c>
      <c r="F2217" s="9">
        <v>-5</v>
      </c>
      <c r="G2217" s="9" t="s">
        <v>350</v>
      </c>
      <c r="H2217" s="18">
        <v>0.1</v>
      </c>
      <c r="I2217">
        <v>1.8057055335418681E-6</v>
      </c>
      <c r="J2217" s="18">
        <v>13.81</v>
      </c>
      <c r="K2217" s="18">
        <v>16.5</v>
      </c>
      <c r="L2217" s="18">
        <v>0.83696969696969703</v>
      </c>
      <c r="M2217" s="18">
        <v>18.36</v>
      </c>
      <c r="N2217" s="18">
        <v>1461.02</v>
      </c>
      <c r="O2217" s="18">
        <v>7.0899999999999981</v>
      </c>
      <c r="P2217" s="18">
        <v>0.81894150417827294</v>
      </c>
      <c r="Q2217" s="8">
        <v>14.7</v>
      </c>
      <c r="R2217" s="8">
        <v>16.399999999999999</v>
      </c>
      <c r="S2217" s="8">
        <v>17.95</v>
      </c>
      <c r="T2217" s="8">
        <v>18.600000000000001</v>
      </c>
      <c r="U2217" s="8">
        <v>19.45</v>
      </c>
      <c r="V2217" s="8">
        <v>20.05</v>
      </c>
      <c r="W2217" s="8">
        <v>20.9</v>
      </c>
      <c r="X2217" s="38" t="s">
        <v>222</v>
      </c>
      <c r="Y2217">
        <v>128.05000000000001</v>
      </c>
      <c r="Z2217" s="8">
        <v>128.05000000000001</v>
      </c>
      <c r="AA2217">
        <v>2785.08</v>
      </c>
      <c r="AB2217">
        <v>16312.53</v>
      </c>
      <c r="AC2217">
        <v>43948.23</v>
      </c>
      <c r="AD2217">
        <v>48065.38</v>
      </c>
      <c r="AE2217">
        <v>60730.44</v>
      </c>
      <c r="AF2217" s="38">
        <v>2485.16</v>
      </c>
      <c r="AG2217" s="38">
        <v>2785.08</v>
      </c>
    </row>
    <row r="2218" spans="2:33" x14ac:dyDescent="0.25">
      <c r="B2218" s="25">
        <v>41284</v>
      </c>
      <c r="C2218" s="3">
        <v>2214</v>
      </c>
      <c r="D2218" s="10">
        <v>18</v>
      </c>
      <c r="E2218" s="9">
        <v>4</v>
      </c>
      <c r="F2218" s="9">
        <v>-4</v>
      </c>
      <c r="G2218" s="9" t="s">
        <v>350</v>
      </c>
      <c r="H2218" s="18">
        <v>0.1</v>
      </c>
      <c r="I2218">
        <v>1.8057055335418681E-6</v>
      </c>
      <c r="J2218" s="18">
        <v>13.49</v>
      </c>
      <c r="K2218" s="18">
        <v>16.12</v>
      </c>
      <c r="L2218" s="18">
        <v>0.83684863523573194</v>
      </c>
      <c r="M2218" s="18">
        <v>17.97</v>
      </c>
      <c r="N2218" s="18">
        <v>1472.12</v>
      </c>
      <c r="O2218" s="18">
        <v>7.1100000000000012</v>
      </c>
      <c r="P2218" s="18">
        <v>0.79999999999999993</v>
      </c>
      <c r="Q2218" s="8">
        <v>14.2</v>
      </c>
      <c r="R2218" s="8">
        <v>16.100000000000001</v>
      </c>
      <c r="S2218" s="8">
        <v>17.75</v>
      </c>
      <c r="T2218" s="8">
        <v>18.399999999999999</v>
      </c>
      <c r="U2218" s="8">
        <v>19.05</v>
      </c>
      <c r="V2218" s="8">
        <v>19.899999999999999</v>
      </c>
      <c r="W2218" s="8">
        <v>20.6</v>
      </c>
      <c r="X2218" s="38" t="s">
        <v>222</v>
      </c>
      <c r="Y2218">
        <v>125.99999999999997</v>
      </c>
      <c r="Z2218" s="8">
        <v>125.99999999999997</v>
      </c>
      <c r="AA2218">
        <v>2725.21</v>
      </c>
      <c r="AB2218">
        <v>16106.66</v>
      </c>
      <c r="AC2218">
        <v>43472.05</v>
      </c>
      <c r="AD2218">
        <v>47178.19</v>
      </c>
      <c r="AE2218">
        <v>59891.14</v>
      </c>
      <c r="AF2218" s="38">
        <v>2431.73</v>
      </c>
      <c r="AG2218" s="38">
        <v>2725.21</v>
      </c>
    </row>
    <row r="2219" spans="2:33" x14ac:dyDescent="0.25">
      <c r="B2219" s="25">
        <v>41285</v>
      </c>
      <c r="C2219" s="3">
        <v>2215</v>
      </c>
      <c r="D2219" s="10">
        <v>18</v>
      </c>
      <c r="E2219" s="9">
        <v>3</v>
      </c>
      <c r="F2219" s="9">
        <v>-3</v>
      </c>
      <c r="G2219" s="9" t="s">
        <v>350</v>
      </c>
      <c r="H2219" s="18">
        <v>0.1</v>
      </c>
      <c r="I2219">
        <v>1.8057055335418681E-6</v>
      </c>
      <c r="J2219" s="18">
        <v>13.36</v>
      </c>
      <c r="K2219" s="18">
        <v>16.010000000000002</v>
      </c>
      <c r="L2219" s="18">
        <v>0.83447845096814477</v>
      </c>
      <c r="M2219" s="18">
        <v>17.89</v>
      </c>
      <c r="N2219" s="18">
        <v>1472.05</v>
      </c>
      <c r="O2219" s="18">
        <v>7.1400000000000006</v>
      </c>
      <c r="P2219" s="18">
        <v>0.80169971671388107</v>
      </c>
      <c r="Q2219" s="8">
        <v>14.15</v>
      </c>
      <c r="R2219" s="8">
        <v>16</v>
      </c>
      <c r="S2219" s="8">
        <v>17.649999999999999</v>
      </c>
      <c r="T2219" s="8">
        <v>18.350000000000001</v>
      </c>
      <c r="U2219" s="8">
        <v>19.100000000000001</v>
      </c>
      <c r="V2219" s="8">
        <v>19.7</v>
      </c>
      <c r="W2219" s="8">
        <v>20.5</v>
      </c>
      <c r="X2219" s="38" t="s">
        <v>222</v>
      </c>
      <c r="Y2219">
        <v>125.45</v>
      </c>
      <c r="Z2219" s="8">
        <v>125.45</v>
      </c>
      <c r="AA2219">
        <v>2709.39</v>
      </c>
      <c r="AB2219">
        <v>16014.52</v>
      </c>
      <c r="AC2219">
        <v>43333.49</v>
      </c>
      <c r="AD2219">
        <v>47261.3</v>
      </c>
      <c r="AE2219">
        <v>59646.69</v>
      </c>
      <c r="AF2219" s="38">
        <v>2417.61</v>
      </c>
      <c r="AG2219" s="38">
        <v>2709.39</v>
      </c>
    </row>
    <row r="2220" spans="2:33" x14ac:dyDescent="0.25">
      <c r="B2220" s="25">
        <v>41288</v>
      </c>
      <c r="C2220" s="3">
        <v>2216</v>
      </c>
      <c r="D2220" s="10">
        <v>18</v>
      </c>
      <c r="E2220" s="9">
        <v>2</v>
      </c>
      <c r="F2220" s="9">
        <v>-2</v>
      </c>
      <c r="G2220" s="9" t="s">
        <v>350</v>
      </c>
      <c r="H2220" s="18">
        <v>0.1</v>
      </c>
      <c r="I2220">
        <v>5.4171263821345406E-6</v>
      </c>
      <c r="J2220" s="18">
        <v>13.52</v>
      </c>
      <c r="K2220" s="18">
        <v>16.29</v>
      </c>
      <c r="L2220" s="18">
        <v>0.82995702885205647</v>
      </c>
      <c r="M2220" s="18">
        <v>18.05</v>
      </c>
      <c r="N2220" s="18">
        <v>1470.68</v>
      </c>
      <c r="O2220" s="18">
        <v>6.7800000000000011</v>
      </c>
      <c r="P2220" s="18">
        <v>0.81268011527377515</v>
      </c>
      <c r="Q2220" s="8">
        <v>14.1</v>
      </c>
      <c r="R2220" s="8">
        <v>15.95</v>
      </c>
      <c r="S2220" s="8">
        <v>17.350000000000001</v>
      </c>
      <c r="T2220" s="8">
        <v>18.2</v>
      </c>
      <c r="U2220" s="8">
        <v>18.8</v>
      </c>
      <c r="V2220" s="8">
        <v>19.55</v>
      </c>
      <c r="W2220" s="8">
        <v>20.3</v>
      </c>
      <c r="X2220" s="38" t="s">
        <v>222</v>
      </c>
      <c r="Y2220">
        <v>124.24999999999999</v>
      </c>
      <c r="Z2220" s="8">
        <v>124.24999999999999</v>
      </c>
      <c r="AA2220">
        <v>2700.83</v>
      </c>
      <c r="AB2220">
        <v>15765.02</v>
      </c>
      <c r="AC2220">
        <v>42938.47</v>
      </c>
      <c r="AD2220">
        <v>46557.4</v>
      </c>
      <c r="AE2220">
        <v>58996.18</v>
      </c>
      <c r="AF2220" s="38">
        <v>2409.96</v>
      </c>
      <c r="AG2220" s="38">
        <v>2700.83</v>
      </c>
    </row>
    <row r="2221" spans="2:33" x14ac:dyDescent="0.25">
      <c r="B2221" s="25">
        <v>41289</v>
      </c>
      <c r="C2221" s="3">
        <v>2217</v>
      </c>
      <c r="D2221" s="10">
        <v>18</v>
      </c>
      <c r="E2221" s="9">
        <v>1</v>
      </c>
      <c r="F2221" s="9">
        <v>-1</v>
      </c>
      <c r="G2221" s="9" t="s">
        <v>350</v>
      </c>
      <c r="H2221" s="18">
        <v>0.1</v>
      </c>
      <c r="I2221">
        <v>2.0835330114543638E-6</v>
      </c>
      <c r="J2221" s="18">
        <v>13.55</v>
      </c>
      <c r="K2221" s="18">
        <v>16.329999999999998</v>
      </c>
      <c r="L2221" s="18">
        <v>0.82976117575015318</v>
      </c>
      <c r="M2221" s="18">
        <v>18.02</v>
      </c>
      <c r="N2221" s="18">
        <v>1472.34</v>
      </c>
      <c r="O2221" s="18">
        <v>6.75</v>
      </c>
      <c r="P2221" s="18">
        <v>0.8231884057971014</v>
      </c>
      <c r="Q2221" s="8">
        <v>14.2</v>
      </c>
      <c r="R2221" s="8">
        <v>15.8</v>
      </c>
      <c r="S2221" s="8">
        <v>17.25</v>
      </c>
      <c r="T2221" s="8">
        <v>18.149999999999999</v>
      </c>
      <c r="U2221" s="8">
        <v>18.899999999999999</v>
      </c>
      <c r="V2221" s="8">
        <v>19.55</v>
      </c>
      <c r="W2221" s="8">
        <v>20.3</v>
      </c>
      <c r="X2221" s="38" t="s">
        <v>222</v>
      </c>
      <c r="Y2221">
        <v>124.15</v>
      </c>
      <c r="Z2221" s="8">
        <v>124.15</v>
      </c>
      <c r="AA2221">
        <v>2677.64</v>
      </c>
      <c r="AB2221">
        <v>15671.24</v>
      </c>
      <c r="AC2221">
        <v>42813.72</v>
      </c>
      <c r="AD2221">
        <v>46784.91</v>
      </c>
      <c r="AE2221">
        <v>59094.29</v>
      </c>
      <c r="AF2221" s="38">
        <v>2389.2600000000002</v>
      </c>
      <c r="AG2221" s="38">
        <v>2677.64</v>
      </c>
    </row>
    <row r="2222" spans="2:33" x14ac:dyDescent="0.25">
      <c r="B2222" s="25">
        <v>41290</v>
      </c>
      <c r="C2222" s="3">
        <v>2218</v>
      </c>
      <c r="D2222" s="10">
        <v>19</v>
      </c>
      <c r="E2222" s="9">
        <v>19</v>
      </c>
      <c r="F2222" s="9">
        <v>0</v>
      </c>
      <c r="G2222" s="9" t="s">
        <v>351</v>
      </c>
      <c r="H2222" s="18">
        <v>0.1</v>
      </c>
      <c r="I2222">
        <v>2.0835330114543638E-6</v>
      </c>
      <c r="J2222" s="18">
        <v>13.42</v>
      </c>
      <c r="K2222" s="18">
        <v>16.239999999999998</v>
      </c>
      <c r="L2222" s="18">
        <v>0.82635467980295574</v>
      </c>
      <c r="M2222" s="18">
        <v>17.96</v>
      </c>
      <c r="N2222" s="18">
        <v>1472.63</v>
      </c>
      <c r="O2222" s="18">
        <v>7.33</v>
      </c>
      <c r="P2222" s="18">
        <v>0.86350974930362123</v>
      </c>
      <c r="Q2222" s="8">
        <v>15.5</v>
      </c>
      <c r="R2222" s="8">
        <v>17.100000000000001</v>
      </c>
      <c r="S2222" s="8">
        <v>17.95</v>
      </c>
      <c r="T2222" s="8">
        <v>18.649999999999999</v>
      </c>
      <c r="U2222" s="8">
        <v>19.350000000000001</v>
      </c>
      <c r="V2222" s="8">
        <v>20.100000000000001</v>
      </c>
      <c r="W2222" s="8">
        <v>20.75</v>
      </c>
      <c r="X2222" s="38" t="s">
        <v>222</v>
      </c>
      <c r="Y2222">
        <v>129.39999999999998</v>
      </c>
      <c r="Z2222" s="8">
        <v>129.39999999999998</v>
      </c>
      <c r="AA2222">
        <v>2626.8</v>
      </c>
      <c r="AB2222">
        <v>15535</v>
      </c>
      <c r="AC2222">
        <v>42342.03</v>
      </c>
      <c r="AD2222">
        <v>46166.16</v>
      </c>
      <c r="AE2222">
        <v>58440.6</v>
      </c>
      <c r="AF2222" s="38">
        <v>2343.89</v>
      </c>
      <c r="AG2222" s="38">
        <v>2626.8</v>
      </c>
    </row>
    <row r="2223" spans="2:33" x14ac:dyDescent="0.25">
      <c r="B2223" s="25">
        <v>41291</v>
      </c>
      <c r="C2223" s="3">
        <v>2219</v>
      </c>
      <c r="D2223" s="10">
        <v>19</v>
      </c>
      <c r="E2223" s="9">
        <v>18</v>
      </c>
      <c r="F2223" s="9">
        <v>1</v>
      </c>
      <c r="G2223" s="9" t="s">
        <v>351</v>
      </c>
      <c r="H2223" s="18">
        <v>0.1</v>
      </c>
      <c r="I2223">
        <v>2.0835330114543638E-6</v>
      </c>
      <c r="J2223" s="18">
        <v>13.57</v>
      </c>
      <c r="K2223" s="18">
        <v>16.079999999999998</v>
      </c>
      <c r="L2223" s="18">
        <v>0.84390547263681603</v>
      </c>
      <c r="M2223" s="18">
        <v>17.760000000000002</v>
      </c>
      <c r="N2223" s="18">
        <v>1480.94</v>
      </c>
      <c r="O2223" s="18">
        <v>6.879999999999999</v>
      </c>
      <c r="P2223" s="18">
        <v>0.87709497206703912</v>
      </c>
      <c r="Q2223" s="8">
        <v>15.7</v>
      </c>
      <c r="R2223" s="8">
        <v>17</v>
      </c>
      <c r="S2223" s="8">
        <v>17.899999999999999</v>
      </c>
      <c r="T2223" s="8">
        <v>18.55</v>
      </c>
      <c r="U2223" s="8">
        <v>19.100000000000001</v>
      </c>
      <c r="V2223" s="8">
        <v>19.8</v>
      </c>
      <c r="W2223" s="8">
        <v>20.45</v>
      </c>
      <c r="X2223" s="38" t="s">
        <v>222</v>
      </c>
      <c r="Y2223">
        <v>128.5</v>
      </c>
      <c r="Z2223" s="8">
        <v>128.5</v>
      </c>
      <c r="AA2223">
        <v>2657.86</v>
      </c>
      <c r="AB2223">
        <v>15446.81</v>
      </c>
      <c r="AC2223">
        <v>42218.22</v>
      </c>
      <c r="AD2223">
        <v>45899.7</v>
      </c>
      <c r="AE2223">
        <v>57777.58</v>
      </c>
      <c r="AF2223" s="38">
        <v>2371.6</v>
      </c>
      <c r="AG2223" s="38">
        <v>2657.86</v>
      </c>
    </row>
    <row r="2224" spans="2:33" x14ac:dyDescent="0.25">
      <c r="B2224" s="25">
        <v>41292</v>
      </c>
      <c r="C2224" s="3">
        <v>2220</v>
      </c>
      <c r="D2224" s="10">
        <v>19</v>
      </c>
      <c r="E2224" s="9">
        <v>17</v>
      </c>
      <c r="F2224" s="9">
        <v>2</v>
      </c>
      <c r="G2224" s="9" t="s">
        <v>351</v>
      </c>
      <c r="H2224" s="18">
        <v>0.1</v>
      </c>
      <c r="I2224">
        <v>2.0835330114543638E-6</v>
      </c>
      <c r="J2224" s="18">
        <v>12.46</v>
      </c>
      <c r="K2224" s="18">
        <v>15.29</v>
      </c>
      <c r="L2224" s="18">
        <v>0.81491170699803805</v>
      </c>
      <c r="M2224" s="18">
        <v>17.21</v>
      </c>
      <c r="N2224" s="18">
        <v>1485.98</v>
      </c>
      <c r="O2224" s="18">
        <v>7.34</v>
      </c>
      <c r="P2224" s="18">
        <v>0.8492753623188406</v>
      </c>
      <c r="Q2224" s="8">
        <v>14.65</v>
      </c>
      <c r="R2224" s="8">
        <v>16.3</v>
      </c>
      <c r="S2224" s="8">
        <v>17.25</v>
      </c>
      <c r="T2224" s="8">
        <v>17.850000000000001</v>
      </c>
      <c r="U2224" s="8">
        <v>18.5</v>
      </c>
      <c r="V2224" s="8">
        <v>19.149999999999999</v>
      </c>
      <c r="W2224" s="8">
        <v>19.8</v>
      </c>
      <c r="X2224" s="38" t="s">
        <v>222</v>
      </c>
      <c r="Y2224">
        <v>123.50000000000001</v>
      </c>
      <c r="Z2224" s="8">
        <v>123.50000000000001</v>
      </c>
      <c r="AA2224">
        <v>2487.83</v>
      </c>
      <c r="AB2224">
        <v>14819.08</v>
      </c>
      <c r="AC2224">
        <v>40678.720000000001</v>
      </c>
      <c r="AD2224">
        <v>44199.09</v>
      </c>
      <c r="AE2224">
        <v>55828.66</v>
      </c>
      <c r="AF2224" s="38">
        <v>2219.88</v>
      </c>
      <c r="AG2224" s="38">
        <v>2487.83</v>
      </c>
    </row>
    <row r="2225" spans="2:33" x14ac:dyDescent="0.25">
      <c r="B2225" s="25">
        <v>41296</v>
      </c>
      <c r="C2225" s="3">
        <v>2221</v>
      </c>
      <c r="D2225" s="10">
        <v>19</v>
      </c>
      <c r="E2225" s="9">
        <v>16</v>
      </c>
      <c r="F2225" s="9">
        <v>3</v>
      </c>
      <c r="G2225" s="9" t="s">
        <v>351</v>
      </c>
      <c r="H2225" s="18">
        <v>0.1</v>
      </c>
      <c r="I2225">
        <v>8.3341580925377912E-6</v>
      </c>
      <c r="J2225" s="18">
        <v>12.43</v>
      </c>
      <c r="K2225" s="18">
        <v>14.72</v>
      </c>
      <c r="L2225" s="18">
        <v>0.84442934782608692</v>
      </c>
      <c r="M2225" s="18">
        <v>16.600000000000001</v>
      </c>
      <c r="N2225" s="18">
        <v>1492.56</v>
      </c>
      <c r="O2225" s="18">
        <v>6.77</v>
      </c>
      <c r="P2225" s="18">
        <v>0.85151515151515156</v>
      </c>
      <c r="Q2225" s="8">
        <v>14.05</v>
      </c>
      <c r="R2225" s="8">
        <v>15.4</v>
      </c>
      <c r="S2225" s="8">
        <v>16.5</v>
      </c>
      <c r="T2225" s="8">
        <v>17.100000000000001</v>
      </c>
      <c r="U2225" s="8">
        <v>17.8</v>
      </c>
      <c r="V2225" s="8">
        <v>18.55</v>
      </c>
      <c r="W2225" s="8">
        <v>19.2</v>
      </c>
      <c r="X2225" s="38" t="s">
        <v>222</v>
      </c>
      <c r="Y2225">
        <v>118.60000000000001</v>
      </c>
      <c r="Z2225" s="8">
        <v>118.60000000000001</v>
      </c>
      <c r="AA2225">
        <v>2379.84</v>
      </c>
      <c r="AB2225">
        <v>14029.77</v>
      </c>
      <c r="AC2225">
        <v>38920.080000000002</v>
      </c>
      <c r="AD2225">
        <v>42372.41</v>
      </c>
      <c r="AE2225">
        <v>53802.06</v>
      </c>
      <c r="AF2225" s="38">
        <v>2123.5</v>
      </c>
      <c r="AG2225" s="38">
        <v>2379.84</v>
      </c>
    </row>
    <row r="2226" spans="2:33" x14ac:dyDescent="0.25">
      <c r="B2226" s="25">
        <v>41297</v>
      </c>
      <c r="C2226" s="3">
        <v>2222</v>
      </c>
      <c r="D2226" s="10">
        <v>19</v>
      </c>
      <c r="E2226" s="9">
        <v>15</v>
      </c>
      <c r="F2226" s="9">
        <v>4</v>
      </c>
      <c r="G2226" s="9" t="s">
        <v>351</v>
      </c>
      <c r="H2226" s="18">
        <v>0.1</v>
      </c>
      <c r="I2226">
        <v>2.0835330114543638E-6</v>
      </c>
      <c r="J2226" s="18">
        <v>12.46</v>
      </c>
      <c r="K2226" s="18">
        <v>14.5</v>
      </c>
      <c r="L2226" s="18">
        <v>0.85931034482758628</v>
      </c>
      <c r="M2226" s="18">
        <v>16.27</v>
      </c>
      <c r="N2226" s="18">
        <v>1494.81</v>
      </c>
      <c r="O2226" s="18">
        <v>6.4399999999999977</v>
      </c>
      <c r="P2226" s="18">
        <v>0.84307692307692306</v>
      </c>
      <c r="Q2226" s="8">
        <v>13.7</v>
      </c>
      <c r="R2226" s="8">
        <v>15.05</v>
      </c>
      <c r="S2226" s="8">
        <v>16.25</v>
      </c>
      <c r="T2226" s="8">
        <v>16.95</v>
      </c>
      <c r="U2226" s="8">
        <v>17.600000000000001</v>
      </c>
      <c r="V2226" s="8">
        <v>18.25</v>
      </c>
      <c r="W2226" s="8">
        <v>18.899999999999999</v>
      </c>
      <c r="X2226" s="38" t="s">
        <v>222</v>
      </c>
      <c r="Y2226">
        <v>116.70000000000002</v>
      </c>
      <c r="Z2226" s="8">
        <v>116.70000000000002</v>
      </c>
      <c r="AA2226">
        <v>2321.7399999999998</v>
      </c>
      <c r="AB2226">
        <v>13734.56</v>
      </c>
      <c r="AC2226">
        <v>38384.22</v>
      </c>
      <c r="AD2226">
        <v>41978.13</v>
      </c>
      <c r="AE2226">
        <v>53121.73</v>
      </c>
      <c r="AF2226" s="38">
        <v>2071.65</v>
      </c>
      <c r="AG2226" s="38">
        <v>2321.7399999999998</v>
      </c>
    </row>
    <row r="2227" spans="2:33" x14ac:dyDescent="0.25">
      <c r="B2227" s="25">
        <v>41298</v>
      </c>
      <c r="C2227" s="3">
        <v>2223</v>
      </c>
      <c r="D2227" s="10">
        <v>19</v>
      </c>
      <c r="E2227" s="9">
        <v>14</v>
      </c>
      <c r="F2227" s="9">
        <v>5</v>
      </c>
      <c r="G2227" s="9" t="s">
        <v>351</v>
      </c>
      <c r="H2227" s="18">
        <v>0.1</v>
      </c>
      <c r="I2227">
        <v>2.0835330114543638E-6</v>
      </c>
      <c r="J2227" s="18">
        <v>12.69</v>
      </c>
      <c r="K2227" s="18">
        <v>14.67</v>
      </c>
      <c r="L2227" s="18">
        <v>0.86503067484662577</v>
      </c>
      <c r="M2227" s="18">
        <v>16.46</v>
      </c>
      <c r="N2227" s="18">
        <v>1494.82</v>
      </c>
      <c r="O2227" s="18">
        <v>6.1600000000000019</v>
      </c>
      <c r="P2227" s="18">
        <v>0.86377708978328172</v>
      </c>
      <c r="Q2227" s="8">
        <v>13.95</v>
      </c>
      <c r="R2227" s="8">
        <v>15.1</v>
      </c>
      <c r="S2227" s="8">
        <v>16.149999999999999</v>
      </c>
      <c r="T2227" s="8">
        <v>16.899999999999999</v>
      </c>
      <c r="U2227" s="8">
        <v>17.55</v>
      </c>
      <c r="V2227" s="8">
        <v>18.2</v>
      </c>
      <c r="W2227" s="8">
        <v>18.850000000000001</v>
      </c>
      <c r="X2227" s="38" t="s">
        <v>222</v>
      </c>
      <c r="Y2227">
        <v>116.69999999999999</v>
      </c>
      <c r="Z2227" s="8">
        <v>116.69999999999999</v>
      </c>
      <c r="AA2227">
        <v>2354.35</v>
      </c>
      <c r="AB2227">
        <v>13744</v>
      </c>
      <c r="AC2227">
        <v>38181.47</v>
      </c>
      <c r="AD2227">
        <v>41855.629999999997</v>
      </c>
      <c r="AE2227">
        <v>52972.38</v>
      </c>
      <c r="AF2227" s="38">
        <v>2100.7399999999998</v>
      </c>
      <c r="AG2227" s="38">
        <v>2354.35</v>
      </c>
    </row>
    <row r="2228" spans="2:33" x14ac:dyDescent="0.25">
      <c r="B2228" s="25">
        <v>41299</v>
      </c>
      <c r="C2228" s="3">
        <v>2224</v>
      </c>
      <c r="D2228" s="10">
        <v>19</v>
      </c>
      <c r="E2228" s="9">
        <v>13</v>
      </c>
      <c r="F2228" s="9">
        <v>6</v>
      </c>
      <c r="G2228" s="9" t="s">
        <v>351</v>
      </c>
      <c r="H2228" s="18">
        <v>0.1</v>
      </c>
      <c r="I2228">
        <v>2.0835330114543638E-6</v>
      </c>
      <c r="J2228" s="18">
        <v>12.89</v>
      </c>
      <c r="K2228" s="18">
        <v>14.66</v>
      </c>
      <c r="L2228" s="18">
        <v>0.8792633015006821</v>
      </c>
      <c r="M2228" s="18">
        <v>16.350000000000001</v>
      </c>
      <c r="N2228" s="18">
        <v>1502.96</v>
      </c>
      <c r="O2228" s="18">
        <v>5.8599999999999994</v>
      </c>
      <c r="P2228" s="18">
        <v>0.87577639751552783</v>
      </c>
      <c r="Q2228" s="8">
        <v>14.1</v>
      </c>
      <c r="R2228" s="8">
        <v>15.15</v>
      </c>
      <c r="S2228" s="8">
        <v>16.100000000000001</v>
      </c>
      <c r="T2228" s="8">
        <v>16.8</v>
      </c>
      <c r="U2228" s="8">
        <v>17.45</v>
      </c>
      <c r="V2228" s="8">
        <v>18.100000000000001</v>
      </c>
      <c r="W2228" s="8">
        <v>18.75</v>
      </c>
      <c r="X2228" s="38" t="s">
        <v>222</v>
      </c>
      <c r="Y2228">
        <v>116.45000000000002</v>
      </c>
      <c r="Z2228" s="8">
        <v>116.45000000000002</v>
      </c>
      <c r="AA2228">
        <v>2373.83</v>
      </c>
      <c r="AB2228">
        <v>13760.44</v>
      </c>
      <c r="AC2228">
        <v>38028.26</v>
      </c>
      <c r="AD2228">
        <v>41611.019999999997</v>
      </c>
      <c r="AE2228">
        <v>52674.14</v>
      </c>
      <c r="AF2228" s="38">
        <v>2118.12</v>
      </c>
      <c r="AG2228" s="38">
        <v>2373.83</v>
      </c>
    </row>
    <row r="2229" spans="2:33" x14ac:dyDescent="0.25">
      <c r="B2229" s="25">
        <v>41302</v>
      </c>
      <c r="C2229" s="3">
        <v>2225</v>
      </c>
      <c r="D2229" s="10">
        <v>19</v>
      </c>
      <c r="E2229" s="9">
        <v>12</v>
      </c>
      <c r="F2229" s="9">
        <v>7</v>
      </c>
      <c r="G2229" s="9" t="s">
        <v>351</v>
      </c>
      <c r="H2229" s="18">
        <v>0.1</v>
      </c>
      <c r="I2229">
        <v>6.2506120577232593E-6</v>
      </c>
      <c r="J2229" s="18">
        <v>13.57</v>
      </c>
      <c r="K2229" s="18">
        <v>15.07</v>
      </c>
      <c r="L2229" s="18">
        <v>0.90046449900464498</v>
      </c>
      <c r="M2229" s="18">
        <v>16.5</v>
      </c>
      <c r="N2229" s="18">
        <v>1500.18</v>
      </c>
      <c r="O2229" s="18">
        <v>5.18</v>
      </c>
      <c r="P2229" s="18">
        <v>0.89570552147239257</v>
      </c>
      <c r="Q2229" s="8">
        <v>14.6</v>
      </c>
      <c r="R2229" s="8">
        <v>15.35</v>
      </c>
      <c r="S2229" s="8">
        <v>16.3</v>
      </c>
      <c r="T2229" s="8">
        <v>16.899999999999999</v>
      </c>
      <c r="U2229" s="8">
        <v>17.55</v>
      </c>
      <c r="V2229" s="8">
        <v>18.2</v>
      </c>
      <c r="W2229" s="8">
        <v>18.75</v>
      </c>
      <c r="X2229" s="38" t="s">
        <v>222</v>
      </c>
      <c r="Y2229">
        <v>117.65</v>
      </c>
      <c r="Z2229" s="8">
        <v>117.65</v>
      </c>
      <c r="AA2229">
        <v>2437.66</v>
      </c>
      <c r="AB2229">
        <v>13938.08</v>
      </c>
      <c r="AC2229">
        <v>38407.800000000003</v>
      </c>
      <c r="AD2229">
        <v>41855.480000000003</v>
      </c>
      <c r="AE2229">
        <v>52935.67</v>
      </c>
      <c r="AF2229" s="38">
        <v>2175.06</v>
      </c>
      <c r="AG2229" s="38">
        <v>2437.66</v>
      </c>
    </row>
    <row r="2230" spans="2:33" x14ac:dyDescent="0.25">
      <c r="B2230" s="25">
        <v>41303</v>
      </c>
      <c r="C2230" s="3">
        <v>2226</v>
      </c>
      <c r="D2230" s="10">
        <v>19</v>
      </c>
      <c r="E2230" s="9">
        <v>11</v>
      </c>
      <c r="F2230" s="9">
        <v>8</v>
      </c>
      <c r="G2230" s="9" t="s">
        <v>351</v>
      </c>
      <c r="H2230" s="18">
        <v>0.1</v>
      </c>
      <c r="I2230">
        <v>2.0835330114543638E-6</v>
      </c>
      <c r="J2230" s="18">
        <v>13.31</v>
      </c>
      <c r="K2230" s="18">
        <v>14.74</v>
      </c>
      <c r="L2230" s="18">
        <v>0.90298507462686572</v>
      </c>
      <c r="M2230" s="18">
        <v>16.27</v>
      </c>
      <c r="N2230" s="18">
        <v>1507.84</v>
      </c>
      <c r="O2230" s="18">
        <v>5.3899999999999988</v>
      </c>
      <c r="P2230" s="18">
        <v>0.87812500000000004</v>
      </c>
      <c r="Q2230" s="8">
        <v>14.05</v>
      </c>
      <c r="R2230" s="8">
        <v>14.95</v>
      </c>
      <c r="S2230" s="8">
        <v>16</v>
      </c>
      <c r="T2230" s="8">
        <v>16.7</v>
      </c>
      <c r="U2230" s="8">
        <v>17.350000000000001</v>
      </c>
      <c r="V2230" s="8">
        <v>18.05</v>
      </c>
      <c r="W2230" s="8">
        <v>18.7</v>
      </c>
      <c r="X2230" s="38" t="s">
        <v>222</v>
      </c>
      <c r="Y2230">
        <v>115.80000000000001</v>
      </c>
      <c r="Z2230" s="8">
        <v>115.80000000000001</v>
      </c>
      <c r="AA2230">
        <v>2358.1</v>
      </c>
      <c r="AB2230">
        <v>13621.39</v>
      </c>
      <c r="AC2230">
        <v>37809.480000000003</v>
      </c>
      <c r="AD2230">
        <v>41368.129999999997</v>
      </c>
      <c r="AE2230">
        <v>52453.43</v>
      </c>
      <c r="AF2230" s="38">
        <v>2104.0700000000002</v>
      </c>
      <c r="AG2230" s="38">
        <v>2358.1</v>
      </c>
    </row>
    <row r="2231" spans="2:33" x14ac:dyDescent="0.25">
      <c r="B2231" s="25">
        <v>41304</v>
      </c>
      <c r="C2231" s="3">
        <v>2227</v>
      </c>
      <c r="D2231" s="10">
        <v>19</v>
      </c>
      <c r="E2231" s="9">
        <v>10</v>
      </c>
      <c r="F2231" s="9">
        <v>9</v>
      </c>
      <c r="G2231" s="9" t="s">
        <v>351</v>
      </c>
      <c r="H2231" s="18">
        <v>0.1</v>
      </c>
      <c r="I2231">
        <v>2.0835330114543638E-6</v>
      </c>
      <c r="J2231" s="18">
        <v>14.32</v>
      </c>
      <c r="K2231" s="18">
        <v>15.42</v>
      </c>
      <c r="L2231" s="18">
        <v>0.92866407263294426</v>
      </c>
      <c r="M2231" s="18">
        <v>16.84</v>
      </c>
      <c r="N2231" s="18">
        <v>1501.96</v>
      </c>
      <c r="O2231" s="18">
        <v>4.629999999999999</v>
      </c>
      <c r="P2231" s="18">
        <v>0.91265060240963847</v>
      </c>
      <c r="Q2231" s="8">
        <v>15.15</v>
      </c>
      <c r="R2231" s="8">
        <v>15.8</v>
      </c>
      <c r="S2231" s="8">
        <v>16.600000000000001</v>
      </c>
      <c r="T2231" s="8">
        <v>17.149999999999999</v>
      </c>
      <c r="U2231" s="8">
        <v>17.7</v>
      </c>
      <c r="V2231" s="8">
        <v>18.399999999999999</v>
      </c>
      <c r="W2231" s="8">
        <v>18.95</v>
      </c>
      <c r="X2231" s="38" t="s">
        <v>222</v>
      </c>
      <c r="Y2231">
        <v>119.75000000000001</v>
      </c>
      <c r="Z2231" s="8">
        <v>119.75000000000001</v>
      </c>
      <c r="AA2231">
        <v>2518</v>
      </c>
      <c r="AB2231">
        <v>14266.52</v>
      </c>
      <c r="AC2231">
        <v>39034.129999999997</v>
      </c>
      <c r="AD2231">
        <v>42347.53</v>
      </c>
      <c r="AE2231">
        <v>53496.99</v>
      </c>
      <c r="AF2231" s="38">
        <v>2246.7399999999998</v>
      </c>
      <c r="AG2231" s="38">
        <v>2518</v>
      </c>
    </row>
    <row r="2232" spans="2:33" x14ac:dyDescent="0.25">
      <c r="B2232" s="25">
        <v>41305</v>
      </c>
      <c r="C2232" s="3">
        <v>2228</v>
      </c>
      <c r="D2232" s="10">
        <v>19</v>
      </c>
      <c r="E2232" s="9">
        <v>9</v>
      </c>
      <c r="F2232" s="9">
        <v>10</v>
      </c>
      <c r="G2232" s="9" t="s">
        <v>351</v>
      </c>
      <c r="H2232" s="18">
        <v>0.1</v>
      </c>
      <c r="I2232">
        <v>2.0835330114543638E-6</v>
      </c>
      <c r="J2232" s="18">
        <v>14.28</v>
      </c>
      <c r="K2232" s="18">
        <v>15.57</v>
      </c>
      <c r="L2232" s="18">
        <v>0.91714836223506735</v>
      </c>
      <c r="M2232" s="18">
        <v>17.25</v>
      </c>
      <c r="N2232" s="18">
        <v>1498.11</v>
      </c>
      <c r="O2232" s="18">
        <v>4.7700000000000014</v>
      </c>
      <c r="P2232" s="18">
        <v>0.89221556886227549</v>
      </c>
      <c r="Q2232" s="8">
        <v>14.9</v>
      </c>
      <c r="R2232" s="8">
        <v>15.75</v>
      </c>
      <c r="S2232" s="8">
        <v>16.7</v>
      </c>
      <c r="T2232" s="8">
        <v>17.3</v>
      </c>
      <c r="U2232" s="8">
        <v>17.8</v>
      </c>
      <c r="V2232" s="8">
        <v>18.5</v>
      </c>
      <c r="W2232" s="8">
        <v>19.05</v>
      </c>
      <c r="X2232" s="38" t="s">
        <v>222</v>
      </c>
      <c r="Y2232">
        <v>119.99999999999999</v>
      </c>
      <c r="Z2232" s="8">
        <v>119.99999999999999</v>
      </c>
      <c r="AA2232">
        <v>2494.48</v>
      </c>
      <c r="AB2232">
        <v>14292.01</v>
      </c>
      <c r="AC2232">
        <v>39326.15</v>
      </c>
      <c r="AD2232">
        <v>42647.96</v>
      </c>
      <c r="AE2232">
        <v>53816.6</v>
      </c>
      <c r="AF2232" s="38">
        <v>2225.75</v>
      </c>
      <c r="AG2232" s="38">
        <v>2494.48</v>
      </c>
    </row>
    <row r="2233" spans="2:33" x14ac:dyDescent="0.25">
      <c r="B2233" s="25">
        <v>41306</v>
      </c>
      <c r="C2233" s="3">
        <v>2229</v>
      </c>
      <c r="D2233" s="10">
        <v>19</v>
      </c>
      <c r="E2233" s="9">
        <v>8</v>
      </c>
      <c r="F2233" s="9">
        <v>-8</v>
      </c>
      <c r="G2233" s="9" t="s">
        <v>351</v>
      </c>
      <c r="H2233" s="18">
        <v>0.1</v>
      </c>
      <c r="I2233">
        <v>2.0835330114543638E-6</v>
      </c>
      <c r="J2233" s="18">
        <v>12.9</v>
      </c>
      <c r="K2233" s="18">
        <v>14.79</v>
      </c>
      <c r="L2233" s="18">
        <v>0.87221095334685605</v>
      </c>
      <c r="M2233" s="18">
        <v>16.5</v>
      </c>
      <c r="N2233" s="18">
        <v>1513.17</v>
      </c>
      <c r="O2233" s="18">
        <v>6.1</v>
      </c>
      <c r="P2233" s="18">
        <v>0.87461773700305812</v>
      </c>
      <c r="Q2233" s="8">
        <v>14.3</v>
      </c>
      <c r="R2233" s="8">
        <v>15.4</v>
      </c>
      <c r="S2233" s="8">
        <v>16.350000000000001</v>
      </c>
      <c r="T2233" s="8">
        <v>17.05</v>
      </c>
      <c r="U2233" s="8">
        <v>17.75</v>
      </c>
      <c r="V2233" s="8">
        <v>18.45</v>
      </c>
      <c r="W2233" s="8">
        <v>19</v>
      </c>
      <c r="X2233" s="38" t="s">
        <v>222</v>
      </c>
      <c r="Y2233">
        <v>118.30000000000001</v>
      </c>
      <c r="Z2233" s="8">
        <v>118.30000000000001</v>
      </c>
      <c r="AA2233">
        <v>2420.6999999999998</v>
      </c>
      <c r="AB2233">
        <v>13985.16</v>
      </c>
      <c r="AC2233">
        <v>38652.379999999997</v>
      </c>
      <c r="AD2233">
        <v>42322.64</v>
      </c>
      <c r="AE2233">
        <v>53585.919999999998</v>
      </c>
      <c r="AF2233" s="38">
        <v>2159.92</v>
      </c>
      <c r="AG2233" s="38">
        <v>2420.6999999999998</v>
      </c>
    </row>
    <row r="2234" spans="2:33" x14ac:dyDescent="0.25">
      <c r="B2234" s="25">
        <v>41309</v>
      </c>
      <c r="C2234" s="3">
        <v>2230</v>
      </c>
      <c r="D2234" s="10">
        <v>19</v>
      </c>
      <c r="E2234" s="9">
        <v>7</v>
      </c>
      <c r="F2234" s="9">
        <v>-7</v>
      </c>
      <c r="G2234" s="9" t="s">
        <v>351</v>
      </c>
      <c r="H2234" s="18">
        <v>0.1</v>
      </c>
      <c r="I2234">
        <v>6.2506120577232593E-6</v>
      </c>
      <c r="J2234" s="18">
        <v>14.67</v>
      </c>
      <c r="K2234" s="18">
        <v>15.79</v>
      </c>
      <c r="L2234" s="18">
        <v>0.92906903103229899</v>
      </c>
      <c r="M2234" s="18">
        <v>17.23</v>
      </c>
      <c r="N2234" s="18">
        <v>1495.71</v>
      </c>
      <c r="O2234" s="18">
        <v>4.4799999999999986</v>
      </c>
      <c r="P2234" s="18">
        <v>0.91343283582089552</v>
      </c>
      <c r="Q2234" s="8">
        <v>15.3</v>
      </c>
      <c r="R2234" s="8">
        <v>15.9</v>
      </c>
      <c r="S2234" s="8">
        <v>16.75</v>
      </c>
      <c r="T2234" s="8">
        <v>17.3</v>
      </c>
      <c r="U2234" s="8">
        <v>17.899999999999999</v>
      </c>
      <c r="V2234" s="8">
        <v>18.55</v>
      </c>
      <c r="W2234" s="8">
        <v>19.149999999999999</v>
      </c>
      <c r="X2234" s="38" t="s">
        <v>222</v>
      </c>
      <c r="Y2234">
        <v>120.85</v>
      </c>
      <c r="Z2234" s="8">
        <v>120.85</v>
      </c>
      <c r="AA2234">
        <v>2531.17</v>
      </c>
      <c r="AB2234">
        <v>14367.08</v>
      </c>
      <c r="AC2234">
        <v>39355.279999999999</v>
      </c>
      <c r="AD2234">
        <v>42774.97</v>
      </c>
      <c r="AE2234">
        <v>54015.92</v>
      </c>
      <c r="AF2234" s="38">
        <v>2258.48</v>
      </c>
      <c r="AG2234" s="38">
        <v>2531.17</v>
      </c>
    </row>
    <row r="2235" spans="2:33" x14ac:dyDescent="0.25">
      <c r="B2235" s="25">
        <v>41310</v>
      </c>
      <c r="C2235" s="3">
        <v>2231</v>
      </c>
      <c r="D2235" s="10">
        <v>19</v>
      </c>
      <c r="E2235" s="9">
        <v>6</v>
      </c>
      <c r="F2235" s="9">
        <v>-6</v>
      </c>
      <c r="G2235" s="9" t="s">
        <v>351</v>
      </c>
      <c r="H2235" s="18">
        <v>0.1</v>
      </c>
      <c r="I2235">
        <v>1.9446183847637855E-6</v>
      </c>
      <c r="J2235" s="18">
        <v>13.72</v>
      </c>
      <c r="K2235" s="18">
        <v>15.3</v>
      </c>
      <c r="L2235" s="18">
        <v>0.89673202614379088</v>
      </c>
      <c r="M2235" s="18">
        <v>16.809999999999999</v>
      </c>
      <c r="N2235" s="18">
        <v>1511.29</v>
      </c>
      <c r="O2235" s="18">
        <v>5.33</v>
      </c>
      <c r="P2235" s="18">
        <v>0.8674698795180722</v>
      </c>
      <c r="Q2235" s="8">
        <v>14.4</v>
      </c>
      <c r="R2235" s="8">
        <v>15.6</v>
      </c>
      <c r="S2235" s="8">
        <v>16.600000000000001</v>
      </c>
      <c r="T2235" s="8">
        <v>17.2</v>
      </c>
      <c r="U2235" s="8">
        <v>17.8</v>
      </c>
      <c r="V2235" s="8">
        <v>18.5</v>
      </c>
      <c r="W2235" s="8">
        <v>19.05</v>
      </c>
      <c r="X2235" s="38" t="s">
        <v>222</v>
      </c>
      <c r="Y2235">
        <v>119.14999999999999</v>
      </c>
      <c r="Z2235" s="8">
        <v>119.14999999999999</v>
      </c>
      <c r="AA2235">
        <v>2452.31</v>
      </c>
      <c r="AB2235">
        <v>14195.06</v>
      </c>
      <c r="AC2235">
        <v>39089.279999999999</v>
      </c>
      <c r="AD2235">
        <v>42533.53</v>
      </c>
      <c r="AE2235">
        <v>53770.57</v>
      </c>
      <c r="AF2235" s="38">
        <v>2188.12</v>
      </c>
      <c r="AG2235" s="38">
        <v>2452.31</v>
      </c>
    </row>
    <row r="2236" spans="2:33" x14ac:dyDescent="0.25">
      <c r="B2236" s="25">
        <v>41311</v>
      </c>
      <c r="C2236" s="3">
        <v>2232</v>
      </c>
      <c r="D2236" s="10">
        <v>19</v>
      </c>
      <c r="E2236" s="9">
        <v>5</v>
      </c>
      <c r="F2236" s="9">
        <v>-5</v>
      </c>
      <c r="G2236" s="9" t="s">
        <v>351</v>
      </c>
      <c r="H2236" s="18">
        <v>0.1</v>
      </c>
      <c r="I2236">
        <v>1.9446183847637855E-6</v>
      </c>
      <c r="J2236" s="18">
        <v>13.41</v>
      </c>
      <c r="K2236" s="18">
        <v>15.14</v>
      </c>
      <c r="L2236" s="18">
        <v>0.88573315719947154</v>
      </c>
      <c r="M2236" s="18">
        <v>16.77</v>
      </c>
      <c r="N2236" s="18">
        <v>1512.12</v>
      </c>
      <c r="O2236" s="18">
        <v>5.5399999999999991</v>
      </c>
      <c r="P2236" s="18">
        <v>0.86018237082066873</v>
      </c>
      <c r="Q2236" s="8">
        <v>14.15</v>
      </c>
      <c r="R2236" s="8">
        <v>15.35</v>
      </c>
      <c r="S2236" s="8">
        <v>16.45</v>
      </c>
      <c r="T2236" s="8">
        <v>17.05</v>
      </c>
      <c r="U2236" s="8">
        <v>17.649999999999999</v>
      </c>
      <c r="V2236" s="8">
        <v>18.3</v>
      </c>
      <c r="W2236" s="8">
        <v>18.95</v>
      </c>
      <c r="X2236" s="38" t="s">
        <v>222</v>
      </c>
      <c r="Y2236">
        <v>117.9</v>
      </c>
      <c r="Z2236" s="8">
        <v>117.9</v>
      </c>
      <c r="AA2236">
        <v>2412.1999999999998</v>
      </c>
      <c r="AB2236">
        <v>14041.89</v>
      </c>
      <c r="AC2236">
        <v>38745.300000000003</v>
      </c>
      <c r="AD2236">
        <v>42171.98</v>
      </c>
      <c r="AE2236">
        <v>53316.74</v>
      </c>
      <c r="AF2236" s="38">
        <v>2152.33</v>
      </c>
      <c r="AG2236" s="38">
        <v>2412.1999999999998</v>
      </c>
    </row>
    <row r="2237" spans="2:33" x14ac:dyDescent="0.25">
      <c r="B2237" s="25">
        <v>41312</v>
      </c>
      <c r="C2237" s="3">
        <v>2233</v>
      </c>
      <c r="D2237" s="10">
        <v>19</v>
      </c>
      <c r="E2237" s="9">
        <v>4</v>
      </c>
      <c r="F2237" s="9">
        <v>-4</v>
      </c>
      <c r="G2237" s="9" t="s">
        <v>351</v>
      </c>
      <c r="H2237" s="18">
        <v>0.1</v>
      </c>
      <c r="I2237">
        <v>1.9446183847637855E-6</v>
      </c>
      <c r="J2237" s="18">
        <v>13.5</v>
      </c>
      <c r="K2237" s="18">
        <v>15.19</v>
      </c>
      <c r="L2237" s="18">
        <v>0.88874259381171827</v>
      </c>
      <c r="M2237" s="18">
        <v>16.829999999999998</v>
      </c>
      <c r="N2237" s="18">
        <v>1509.39</v>
      </c>
      <c r="O2237" s="18">
        <v>5.3999999999999986</v>
      </c>
      <c r="P2237" s="18">
        <v>0.86238532110091737</v>
      </c>
      <c r="Q2237" s="8">
        <v>14.1</v>
      </c>
      <c r="R2237" s="8">
        <v>15.35</v>
      </c>
      <c r="S2237" s="8">
        <v>16.350000000000001</v>
      </c>
      <c r="T2237" s="8">
        <v>17</v>
      </c>
      <c r="U2237" s="8">
        <v>17.55</v>
      </c>
      <c r="V2237" s="8">
        <v>18.25</v>
      </c>
      <c r="W2237" s="8">
        <v>18.899999999999999</v>
      </c>
      <c r="X2237" s="38" t="s">
        <v>222</v>
      </c>
      <c r="Y2237">
        <v>117.5</v>
      </c>
      <c r="Z2237" s="8">
        <v>117.5</v>
      </c>
      <c r="AA2237">
        <v>2410.52</v>
      </c>
      <c r="AB2237">
        <v>13973.56</v>
      </c>
      <c r="AC2237">
        <v>38606.81</v>
      </c>
      <c r="AD2237">
        <v>41956.74</v>
      </c>
      <c r="AE2237">
        <v>53121.19</v>
      </c>
      <c r="AF2237" s="38">
        <v>2150.83</v>
      </c>
      <c r="AG2237" s="38">
        <v>2410.52</v>
      </c>
    </row>
    <row r="2238" spans="2:33" x14ac:dyDescent="0.25">
      <c r="B2238" s="25">
        <v>41313</v>
      </c>
      <c r="C2238" s="3">
        <v>2234</v>
      </c>
      <c r="D2238" s="10">
        <v>19</v>
      </c>
      <c r="E2238" s="9">
        <v>3</v>
      </c>
      <c r="F2238" s="9">
        <v>-3</v>
      </c>
      <c r="G2238" s="9" t="s">
        <v>351</v>
      </c>
      <c r="H2238" s="18">
        <v>0.1</v>
      </c>
      <c r="I2238">
        <v>1.9446183847637855E-6</v>
      </c>
      <c r="J2238" s="18">
        <v>13.02</v>
      </c>
      <c r="K2238" s="18">
        <v>14.8</v>
      </c>
      <c r="L2238" s="18">
        <v>0.87972972972972963</v>
      </c>
      <c r="M2238" s="18">
        <v>16.45</v>
      </c>
      <c r="N2238" s="18">
        <v>1517.93</v>
      </c>
      <c r="O2238" s="18">
        <v>5.5800000000000018</v>
      </c>
      <c r="P2238" s="18">
        <v>0.8571428571428571</v>
      </c>
      <c r="Q2238" s="8">
        <v>13.8</v>
      </c>
      <c r="R2238" s="8">
        <v>15.05</v>
      </c>
      <c r="S2238" s="8">
        <v>16.100000000000001</v>
      </c>
      <c r="T2238" s="8">
        <v>16.7</v>
      </c>
      <c r="U2238" s="8">
        <v>17.350000000000001</v>
      </c>
      <c r="V2238" s="8">
        <v>18</v>
      </c>
      <c r="W2238" s="8">
        <v>18.600000000000001</v>
      </c>
      <c r="X2238" s="38" t="s">
        <v>222</v>
      </c>
      <c r="Y2238">
        <v>115.6</v>
      </c>
      <c r="Z2238" s="8">
        <v>115.6</v>
      </c>
      <c r="AA2238">
        <v>2362.8000000000002</v>
      </c>
      <c r="AB2238">
        <v>13751.03</v>
      </c>
      <c r="AC2238">
        <v>37939.49</v>
      </c>
      <c r="AD2238">
        <v>41438.370000000003</v>
      </c>
      <c r="AE2238">
        <v>52388.92</v>
      </c>
      <c r="AF2238" s="38">
        <v>2108.25</v>
      </c>
      <c r="AG2238" s="38">
        <v>2362.8000000000002</v>
      </c>
    </row>
    <row r="2239" spans="2:33" x14ac:dyDescent="0.25">
      <c r="B2239" s="25">
        <v>41316</v>
      </c>
      <c r="C2239" s="3">
        <v>2235</v>
      </c>
      <c r="D2239" s="10">
        <v>19</v>
      </c>
      <c r="E2239" s="9">
        <v>2</v>
      </c>
      <c r="F2239" s="9">
        <v>-2</v>
      </c>
      <c r="G2239" s="9" t="s">
        <v>351</v>
      </c>
      <c r="H2239" s="18">
        <v>0.1</v>
      </c>
      <c r="I2239">
        <v>5.8338664992163558E-6</v>
      </c>
      <c r="J2239" s="18">
        <v>12.94</v>
      </c>
      <c r="K2239" s="18">
        <v>14.68</v>
      </c>
      <c r="L2239" s="18">
        <v>0.88147138964577654</v>
      </c>
      <c r="M2239" s="18">
        <v>16.39</v>
      </c>
      <c r="N2239" s="18">
        <v>1517.01</v>
      </c>
      <c r="O2239" s="18">
        <v>5.51</v>
      </c>
      <c r="P2239" s="18">
        <v>0.8517350157728707</v>
      </c>
      <c r="Q2239" s="8">
        <v>13.5</v>
      </c>
      <c r="R2239" s="8">
        <v>14.95</v>
      </c>
      <c r="S2239" s="8">
        <v>15.85</v>
      </c>
      <c r="T2239" s="8">
        <v>16.5</v>
      </c>
      <c r="U2239" s="8">
        <v>17.100000000000001</v>
      </c>
      <c r="V2239" s="8">
        <v>17.8</v>
      </c>
      <c r="W2239" s="8">
        <v>18.45</v>
      </c>
      <c r="X2239" s="38" t="s">
        <v>222</v>
      </c>
      <c r="Y2239">
        <v>114.15</v>
      </c>
      <c r="Z2239" s="8">
        <v>114.15</v>
      </c>
      <c r="AA2239">
        <v>2343.64</v>
      </c>
      <c r="AB2239">
        <v>13549.69</v>
      </c>
      <c r="AC2239">
        <v>37471.620000000003</v>
      </c>
      <c r="AD2239">
        <v>40851.769999999997</v>
      </c>
      <c r="AE2239">
        <v>51799.29</v>
      </c>
      <c r="AF2239" s="38">
        <v>2091.14</v>
      </c>
      <c r="AG2239" s="38">
        <v>2343.64</v>
      </c>
    </row>
    <row r="2240" spans="2:33" x14ac:dyDescent="0.25">
      <c r="B2240" s="25">
        <v>41317</v>
      </c>
      <c r="C2240" s="3">
        <v>2236</v>
      </c>
      <c r="D2240" s="10">
        <v>19</v>
      </c>
      <c r="E2240" s="9">
        <v>1</v>
      </c>
      <c r="F2240" s="9">
        <v>-1</v>
      </c>
      <c r="G2240" s="9" t="s">
        <v>351</v>
      </c>
      <c r="H2240" s="18">
        <v>0.1</v>
      </c>
      <c r="I2240">
        <v>2.3613675910194587E-6</v>
      </c>
      <c r="J2240" s="18">
        <v>12.64</v>
      </c>
      <c r="K2240" s="18">
        <v>14.53</v>
      </c>
      <c r="L2240" s="18">
        <v>0.86992429456297327</v>
      </c>
      <c r="M2240" s="18">
        <v>16.18</v>
      </c>
      <c r="N2240" s="18">
        <v>1519.43</v>
      </c>
      <c r="O2240" s="18">
        <v>5.759999999999998</v>
      </c>
      <c r="P2240" s="18">
        <v>0.82278481012658222</v>
      </c>
      <c r="Q2240" s="8">
        <v>13</v>
      </c>
      <c r="R2240" s="8">
        <v>14.8</v>
      </c>
      <c r="S2240" s="8">
        <v>15.8</v>
      </c>
      <c r="T2240" s="8">
        <v>16.45</v>
      </c>
      <c r="U2240" s="8">
        <v>17</v>
      </c>
      <c r="V2240" s="8">
        <v>17.7</v>
      </c>
      <c r="W2240" s="8">
        <v>18.399999999999999</v>
      </c>
      <c r="X2240" s="38" t="s">
        <v>222</v>
      </c>
      <c r="Y2240">
        <v>113.15</v>
      </c>
      <c r="Z2240" s="8">
        <v>113.15</v>
      </c>
      <c r="AA2240">
        <v>2317.11</v>
      </c>
      <c r="AB2240">
        <v>13502.34</v>
      </c>
      <c r="AC2240">
        <v>37357.919999999998</v>
      </c>
      <c r="AD2240">
        <v>40618.82</v>
      </c>
      <c r="AE2240">
        <v>51556.21</v>
      </c>
      <c r="AF2240" s="38">
        <v>2067.46</v>
      </c>
      <c r="AG2240" s="38">
        <v>2317.11</v>
      </c>
    </row>
    <row r="2241" spans="2:33" x14ac:dyDescent="0.25">
      <c r="B2241" s="25">
        <v>41318</v>
      </c>
      <c r="C2241" s="3">
        <v>2237</v>
      </c>
      <c r="D2241" s="10">
        <v>24</v>
      </c>
      <c r="E2241" s="9">
        <v>24</v>
      </c>
      <c r="F2241" s="9">
        <v>0</v>
      </c>
      <c r="G2241" s="9" t="s">
        <v>352</v>
      </c>
      <c r="H2241" s="18">
        <v>0.1</v>
      </c>
      <c r="I2241">
        <v>2.3613675910194587E-6</v>
      </c>
      <c r="J2241" s="18">
        <v>12.98</v>
      </c>
      <c r="K2241" s="18">
        <v>14.63</v>
      </c>
      <c r="L2241" s="18">
        <v>0.88721804511278191</v>
      </c>
      <c r="M2241" s="18">
        <v>16.350000000000001</v>
      </c>
      <c r="N2241" s="18">
        <v>1520.33</v>
      </c>
      <c r="O2241" s="18">
        <v>5.9199999999999982</v>
      </c>
      <c r="P2241" s="18">
        <v>0.89123867069486395</v>
      </c>
      <c r="Q2241" s="8">
        <v>14.75</v>
      </c>
      <c r="R2241" s="8">
        <v>15.85</v>
      </c>
      <c r="S2241" s="8">
        <v>16.55</v>
      </c>
      <c r="T2241" s="8">
        <v>17.05</v>
      </c>
      <c r="U2241" s="8">
        <v>17.649999999999999</v>
      </c>
      <c r="V2241" s="8">
        <v>18.2</v>
      </c>
      <c r="W2241" s="8">
        <v>18.899999999999999</v>
      </c>
      <c r="X2241" s="38" t="s">
        <v>222</v>
      </c>
      <c r="Y2241">
        <v>118.94999999999999</v>
      </c>
      <c r="Z2241" s="8">
        <v>118.94999999999999</v>
      </c>
      <c r="AA2241">
        <v>2309.29</v>
      </c>
      <c r="AB2241">
        <v>13545.1</v>
      </c>
      <c r="AC2241">
        <v>37585.11</v>
      </c>
      <c r="AD2241">
        <v>40738.379999999997</v>
      </c>
      <c r="AE2241">
        <v>51362.15</v>
      </c>
      <c r="AF2241" s="38">
        <v>2060.48</v>
      </c>
      <c r="AG2241" s="38">
        <v>2309.29</v>
      </c>
    </row>
    <row r="2242" spans="2:33" x14ac:dyDescent="0.25">
      <c r="B2242" s="25">
        <v>41319</v>
      </c>
      <c r="C2242" s="3">
        <v>2238</v>
      </c>
      <c r="D2242" s="10">
        <v>24</v>
      </c>
      <c r="E2242" s="9">
        <v>23</v>
      </c>
      <c r="F2242" s="9">
        <v>1</v>
      </c>
      <c r="G2242" s="9" t="s">
        <v>352</v>
      </c>
      <c r="H2242" s="18">
        <v>0.1</v>
      </c>
      <c r="I2242">
        <v>2.3613675910194587E-6</v>
      </c>
      <c r="J2242" s="18">
        <v>12.66</v>
      </c>
      <c r="K2242" s="18">
        <v>14.43</v>
      </c>
      <c r="L2242" s="18">
        <v>0.87733887733887739</v>
      </c>
      <c r="M2242" s="18">
        <v>16.16</v>
      </c>
      <c r="N2242" s="18">
        <v>1521.38</v>
      </c>
      <c r="O2242" s="18">
        <v>6.2399999999999984</v>
      </c>
      <c r="P2242" s="18">
        <v>0.88449848024316113</v>
      </c>
      <c r="Q2242" s="8">
        <v>14.55</v>
      </c>
      <c r="R2242" s="8">
        <v>15.75</v>
      </c>
      <c r="S2242" s="8">
        <v>16.45</v>
      </c>
      <c r="T2242" s="8">
        <v>17.05</v>
      </c>
      <c r="U2242" s="8">
        <v>17.7</v>
      </c>
      <c r="V2242" s="8">
        <v>18.350000000000001</v>
      </c>
      <c r="W2242" s="8">
        <v>18.899999999999999</v>
      </c>
      <c r="X2242" s="38" t="s">
        <v>222</v>
      </c>
      <c r="Y2242">
        <v>118.75</v>
      </c>
      <c r="Z2242" s="8">
        <v>118.75</v>
      </c>
      <c r="AA2242">
        <v>2278.73</v>
      </c>
      <c r="AB2242">
        <v>13459.83</v>
      </c>
      <c r="AC2242">
        <v>37367.83</v>
      </c>
      <c r="AD2242">
        <v>40743.449999999997</v>
      </c>
      <c r="AE2242">
        <v>51556.17</v>
      </c>
      <c r="AF2242" s="38">
        <v>2033.21</v>
      </c>
      <c r="AG2242" s="38">
        <v>2278.73</v>
      </c>
    </row>
    <row r="2243" spans="2:33" x14ac:dyDescent="0.25">
      <c r="B2243" s="25">
        <v>41320</v>
      </c>
      <c r="C2243" s="3">
        <v>2239</v>
      </c>
      <c r="D2243" s="10">
        <v>24</v>
      </c>
      <c r="E2243" s="9">
        <v>22</v>
      </c>
      <c r="F2243" s="9">
        <v>2</v>
      </c>
      <c r="G2243" s="9" t="s">
        <v>352</v>
      </c>
      <c r="H2243" s="18">
        <v>0.1</v>
      </c>
      <c r="I2243">
        <v>2.3613675910194587E-6</v>
      </c>
      <c r="J2243" s="18">
        <v>12.46</v>
      </c>
      <c r="K2243" s="18">
        <v>14.26</v>
      </c>
      <c r="L2243" s="18">
        <v>0.87377279102384298</v>
      </c>
      <c r="M2243" s="18">
        <v>16.12</v>
      </c>
      <c r="N2243" s="18">
        <v>1519.79</v>
      </c>
      <c r="O2243" s="18">
        <v>6.59</v>
      </c>
      <c r="P2243" s="18">
        <v>0.88414634146341475</v>
      </c>
      <c r="Q2243" s="8">
        <v>14.5</v>
      </c>
      <c r="R2243" s="8">
        <v>15.65</v>
      </c>
      <c r="S2243" s="8">
        <v>16.399999999999999</v>
      </c>
      <c r="T2243" s="8">
        <v>17.100000000000001</v>
      </c>
      <c r="U2243" s="8">
        <v>17.75</v>
      </c>
      <c r="V2243" s="8">
        <v>18.399999999999999</v>
      </c>
      <c r="W2243" s="8">
        <v>19.05</v>
      </c>
      <c r="X2243" s="38" t="s">
        <v>222</v>
      </c>
      <c r="Y2243">
        <v>118.85000000000001</v>
      </c>
      <c r="Z2243" s="8">
        <v>118.85000000000001</v>
      </c>
      <c r="AA2243">
        <v>2270.31</v>
      </c>
      <c r="AB2243">
        <v>13378.27</v>
      </c>
      <c r="AC2243">
        <v>37273.56</v>
      </c>
      <c r="AD2243">
        <v>40862.65</v>
      </c>
      <c r="AE2243">
        <v>51709.58</v>
      </c>
      <c r="AF2243" s="38">
        <v>2025.69</v>
      </c>
      <c r="AG2243" s="38">
        <v>2270.31</v>
      </c>
    </row>
    <row r="2244" spans="2:33" x14ac:dyDescent="0.25">
      <c r="B2244" s="25">
        <v>41324</v>
      </c>
      <c r="C2244" s="3">
        <v>2240</v>
      </c>
      <c r="D2244" s="10">
        <v>24</v>
      </c>
      <c r="E2244" s="9">
        <v>21</v>
      </c>
      <c r="F2244" s="9">
        <v>3</v>
      </c>
      <c r="G2244" s="9" t="s">
        <v>352</v>
      </c>
      <c r="H2244" s="18">
        <v>0.1</v>
      </c>
      <c r="I2244">
        <v>9.4455038202045927E-6</v>
      </c>
      <c r="J2244" s="18">
        <v>12.31</v>
      </c>
      <c r="K2244" s="18">
        <v>13.99</v>
      </c>
      <c r="L2244" s="18">
        <v>0.87991422444603296</v>
      </c>
      <c r="M2244" s="18">
        <v>15.83</v>
      </c>
      <c r="N2244" s="18">
        <v>1530.94</v>
      </c>
      <c r="O2244" s="18">
        <v>6.3399999999999981</v>
      </c>
      <c r="P2244" s="18">
        <v>0.88253968253968251</v>
      </c>
      <c r="Q2244" s="8">
        <v>13.9</v>
      </c>
      <c r="R2244" s="8">
        <v>14.95</v>
      </c>
      <c r="S2244" s="8">
        <v>15.75</v>
      </c>
      <c r="T2244" s="8">
        <v>16.55</v>
      </c>
      <c r="U2244" s="8">
        <v>17.3</v>
      </c>
      <c r="V2244" s="8">
        <v>17.95</v>
      </c>
      <c r="W2244" s="8">
        <v>18.649999999999999</v>
      </c>
      <c r="X2244" s="38" t="s">
        <v>222</v>
      </c>
      <c r="Y2244">
        <v>115.05000000000001</v>
      </c>
      <c r="Z2244" s="8">
        <v>115.05000000000001</v>
      </c>
      <c r="AA2244">
        <v>2175.37</v>
      </c>
      <c r="AB2244">
        <v>12788.88</v>
      </c>
      <c r="AC2244">
        <v>35832.71</v>
      </c>
      <c r="AD2244">
        <v>39584.68</v>
      </c>
      <c r="AE2244">
        <v>50326.55</v>
      </c>
      <c r="AF2244" s="38">
        <v>1940.96</v>
      </c>
      <c r="AG2244" s="38">
        <v>2175.37</v>
      </c>
    </row>
    <row r="2245" spans="2:33" x14ac:dyDescent="0.25">
      <c r="B2245" s="25">
        <v>41325</v>
      </c>
      <c r="C2245" s="3">
        <v>2241</v>
      </c>
      <c r="D2245" s="10">
        <v>24</v>
      </c>
      <c r="E2245" s="9">
        <v>20</v>
      </c>
      <c r="F2245" s="9">
        <v>4</v>
      </c>
      <c r="G2245" s="9" t="s">
        <v>352</v>
      </c>
      <c r="H2245" s="18">
        <v>0.1</v>
      </c>
      <c r="I2245">
        <v>3.1949139418507855E-6</v>
      </c>
      <c r="J2245" s="18">
        <v>14.68</v>
      </c>
      <c r="K2245" s="18">
        <v>15.41</v>
      </c>
      <c r="L2245" s="18">
        <v>0.95262816353017521</v>
      </c>
      <c r="M2245" s="18">
        <v>16.82</v>
      </c>
      <c r="N2245" s="18">
        <v>1511.95</v>
      </c>
      <c r="O2245" s="18">
        <v>4.370000000000001</v>
      </c>
      <c r="P2245" s="18">
        <v>0.93051359516616317</v>
      </c>
      <c r="Q2245" s="8">
        <v>15.4</v>
      </c>
      <c r="R2245" s="8">
        <v>16</v>
      </c>
      <c r="S2245" s="8">
        <v>16.55</v>
      </c>
      <c r="T2245" s="8">
        <v>17.149999999999999</v>
      </c>
      <c r="U2245" s="8">
        <v>17.8</v>
      </c>
      <c r="V2245" s="8">
        <v>18.399999999999999</v>
      </c>
      <c r="W2245" s="8">
        <v>19.05</v>
      </c>
      <c r="X2245" s="38" t="s">
        <v>222</v>
      </c>
      <c r="Y2245">
        <v>120.34999999999998</v>
      </c>
      <c r="Z2245" s="8">
        <v>120.34999999999998</v>
      </c>
      <c r="AA2245">
        <v>2395.62</v>
      </c>
      <c r="AB2245">
        <v>13643.87</v>
      </c>
      <c r="AC2245">
        <v>37562.42</v>
      </c>
      <c r="AD2245">
        <v>40969.58</v>
      </c>
      <c r="AE2245">
        <v>51790.35</v>
      </c>
      <c r="AF2245" s="38">
        <v>2137.4699999999998</v>
      </c>
      <c r="AG2245" s="38">
        <v>2395.62</v>
      </c>
    </row>
    <row r="2246" spans="2:33" x14ac:dyDescent="0.25">
      <c r="B2246" s="25">
        <v>41326</v>
      </c>
      <c r="C2246" s="3">
        <v>2242</v>
      </c>
      <c r="D2246" s="10">
        <v>24</v>
      </c>
      <c r="E2246" s="9">
        <v>19</v>
      </c>
      <c r="F2246" s="9">
        <v>5</v>
      </c>
      <c r="G2246" s="9" t="s">
        <v>352</v>
      </c>
      <c r="H2246" s="18">
        <v>0.1</v>
      </c>
      <c r="I2246">
        <v>3.1949139418507855E-6</v>
      </c>
      <c r="J2246" s="18">
        <v>15.22</v>
      </c>
      <c r="K2246" s="18">
        <v>15.71</v>
      </c>
      <c r="L2246" s="18">
        <v>0.96880967536600893</v>
      </c>
      <c r="M2246" s="18">
        <v>17.05</v>
      </c>
      <c r="N2246" s="18">
        <v>1502.42</v>
      </c>
      <c r="O2246" s="18">
        <v>3.9799999999999986</v>
      </c>
      <c r="P2246" s="18">
        <v>0.92537313432835822</v>
      </c>
      <c r="Q2246" s="8">
        <v>15.5</v>
      </c>
      <c r="R2246" s="8">
        <v>16.149999999999999</v>
      </c>
      <c r="S2246" s="8">
        <v>16.75</v>
      </c>
      <c r="T2246" s="8">
        <v>17.3</v>
      </c>
      <c r="U2246" s="8">
        <v>17.95</v>
      </c>
      <c r="V2246" s="8">
        <v>18.600000000000001</v>
      </c>
      <c r="W2246" s="8">
        <v>19.2</v>
      </c>
      <c r="X2246" s="38" t="s">
        <v>222</v>
      </c>
      <c r="Y2246">
        <v>121.45</v>
      </c>
      <c r="Z2246" s="8">
        <v>121.45</v>
      </c>
      <c r="AA2246">
        <v>2412.67</v>
      </c>
      <c r="AB2246">
        <v>13779.73</v>
      </c>
      <c r="AC2246">
        <v>37989.599999999999</v>
      </c>
      <c r="AD2246">
        <v>41325.24</v>
      </c>
      <c r="AE2246">
        <v>52272.32</v>
      </c>
      <c r="AF2246" s="38">
        <v>2152.67</v>
      </c>
      <c r="AG2246" s="38">
        <v>2412.67</v>
      </c>
    </row>
    <row r="2247" spans="2:33" x14ac:dyDescent="0.25">
      <c r="B2247" s="25">
        <v>41327</v>
      </c>
      <c r="C2247" s="3">
        <v>2243</v>
      </c>
      <c r="D2247" s="10">
        <v>24</v>
      </c>
      <c r="E2247" s="9">
        <v>18</v>
      </c>
      <c r="F2247" s="9">
        <v>6</v>
      </c>
      <c r="G2247" s="9" t="s">
        <v>352</v>
      </c>
      <c r="H2247" s="18">
        <v>0.1</v>
      </c>
      <c r="I2247">
        <v>3.1949139418507855E-6</v>
      </c>
      <c r="J2247" s="18">
        <v>14.17</v>
      </c>
      <c r="K2247" s="18">
        <v>14.98</v>
      </c>
      <c r="L2247" s="18">
        <v>0.94592790387182912</v>
      </c>
      <c r="M2247" s="18">
        <v>16.53</v>
      </c>
      <c r="N2247" s="18">
        <v>1515.6</v>
      </c>
      <c r="O2247" s="18">
        <v>4.7799999999999994</v>
      </c>
      <c r="P2247" s="18">
        <v>0.90273556231003038</v>
      </c>
      <c r="Q2247" s="8">
        <v>14.85</v>
      </c>
      <c r="R2247" s="8">
        <v>15.7</v>
      </c>
      <c r="S2247" s="8">
        <v>16.45</v>
      </c>
      <c r="T2247" s="8">
        <v>17</v>
      </c>
      <c r="U2247" s="8">
        <v>17.7</v>
      </c>
      <c r="V2247" s="8">
        <v>18.25</v>
      </c>
      <c r="W2247" s="8">
        <v>18.95</v>
      </c>
      <c r="X2247" s="38" t="s">
        <v>222</v>
      </c>
      <c r="Y2247">
        <v>118.9</v>
      </c>
      <c r="Z2247" s="8">
        <v>118.9</v>
      </c>
      <c r="AA2247">
        <v>2320.25</v>
      </c>
      <c r="AB2247">
        <v>13431.05</v>
      </c>
      <c r="AC2247">
        <v>37314.85</v>
      </c>
      <c r="AD2247">
        <v>40645</v>
      </c>
      <c r="AE2247">
        <v>51418.52</v>
      </c>
      <c r="AF2247" s="38">
        <v>2070.21</v>
      </c>
      <c r="AG2247" s="38">
        <v>2320.25</v>
      </c>
    </row>
    <row r="2248" spans="2:33" x14ac:dyDescent="0.25">
      <c r="B2248" s="25">
        <v>41330</v>
      </c>
      <c r="C2248" s="3">
        <v>2244</v>
      </c>
      <c r="D2248" s="10">
        <v>24</v>
      </c>
      <c r="E2248" s="9">
        <v>17</v>
      </c>
      <c r="F2248" s="9">
        <v>7</v>
      </c>
      <c r="G2248" s="9" t="s">
        <v>352</v>
      </c>
      <c r="H2248" s="18">
        <v>0.1</v>
      </c>
      <c r="I2248">
        <v>9.5847724479458662E-6</v>
      </c>
      <c r="J2248" s="18">
        <v>18.989999999999998</v>
      </c>
      <c r="K2248" s="18">
        <v>17.940000000000001</v>
      </c>
      <c r="L2248" s="18">
        <v>1.0585284280936453</v>
      </c>
      <c r="M2248" s="18">
        <v>18.61</v>
      </c>
      <c r="N2248" s="18">
        <v>1487.85</v>
      </c>
      <c r="O2248" s="18">
        <v>0.26000000000000156</v>
      </c>
      <c r="P2248" s="18">
        <v>1.0056980056980056</v>
      </c>
      <c r="Q2248" s="8">
        <v>17.649999999999999</v>
      </c>
      <c r="R2248" s="8">
        <v>17.5</v>
      </c>
      <c r="S2248" s="8">
        <v>17.55</v>
      </c>
      <c r="T2248" s="8">
        <v>17.95</v>
      </c>
      <c r="U2248" s="8">
        <v>18.3</v>
      </c>
      <c r="V2248" s="8">
        <v>18.7</v>
      </c>
      <c r="W2248" s="8">
        <v>19.25</v>
      </c>
      <c r="X2248" s="38" t="s">
        <v>222</v>
      </c>
      <c r="Y2248">
        <v>126.9</v>
      </c>
      <c r="Z2248" s="8">
        <v>126.9</v>
      </c>
      <c r="AA2248">
        <v>2705.75</v>
      </c>
      <c r="AB2248">
        <v>14777.62</v>
      </c>
      <c r="AC2248">
        <v>39688.04</v>
      </c>
      <c r="AD2248">
        <v>42648.6</v>
      </c>
      <c r="AE2248">
        <v>53158.38</v>
      </c>
      <c r="AF2248" s="38">
        <v>2414.15</v>
      </c>
      <c r="AG2248" s="38">
        <v>2705.75</v>
      </c>
    </row>
    <row r="2249" spans="2:33" x14ac:dyDescent="0.25">
      <c r="B2249" s="25">
        <v>41331</v>
      </c>
      <c r="C2249" s="3">
        <v>2245</v>
      </c>
      <c r="D2249" s="10">
        <v>24</v>
      </c>
      <c r="E2249" s="9">
        <v>16</v>
      </c>
      <c r="F2249" s="9">
        <v>8</v>
      </c>
      <c r="G2249" s="9" t="s">
        <v>352</v>
      </c>
      <c r="H2249" s="18">
        <v>0.1</v>
      </c>
      <c r="I2249">
        <v>3.4727769306908129E-6</v>
      </c>
      <c r="J2249" s="18">
        <v>16.87</v>
      </c>
      <c r="K2249" s="18">
        <v>17.25</v>
      </c>
      <c r="L2249" s="18">
        <v>0.9779710144927537</v>
      </c>
      <c r="M2249" s="18">
        <v>18.16</v>
      </c>
      <c r="N2249" s="18">
        <v>1496.94</v>
      </c>
      <c r="O2249" s="18">
        <v>2.4299999999999997</v>
      </c>
      <c r="P2249" s="18">
        <v>0.96875</v>
      </c>
      <c r="Q2249" s="8">
        <v>17.05</v>
      </c>
      <c r="R2249" s="8">
        <v>17.350000000000001</v>
      </c>
      <c r="S2249" s="8">
        <v>17.600000000000001</v>
      </c>
      <c r="T2249" s="8">
        <v>17.899999999999999</v>
      </c>
      <c r="U2249" s="8">
        <v>18.350000000000001</v>
      </c>
      <c r="V2249" s="8">
        <v>18.7</v>
      </c>
      <c r="W2249" s="8">
        <v>19.3</v>
      </c>
      <c r="X2249" s="38" t="s">
        <v>222</v>
      </c>
      <c r="Y2249">
        <v>126.25</v>
      </c>
      <c r="Z2249" s="8">
        <v>126.25</v>
      </c>
      <c r="AA2249">
        <v>2636.58</v>
      </c>
      <c r="AB2249">
        <v>14707.37</v>
      </c>
      <c r="AC2249">
        <v>39725.58</v>
      </c>
      <c r="AD2249">
        <v>42609.4</v>
      </c>
      <c r="AE2249">
        <v>53190.559999999998</v>
      </c>
      <c r="AF2249" s="38">
        <v>2352.42</v>
      </c>
      <c r="AG2249" s="38">
        <v>2636.58</v>
      </c>
    </row>
    <row r="2250" spans="2:33" x14ac:dyDescent="0.25">
      <c r="B2250" s="25">
        <v>41332</v>
      </c>
      <c r="C2250" s="3">
        <v>2246</v>
      </c>
      <c r="D2250" s="10">
        <v>24</v>
      </c>
      <c r="E2250" s="9">
        <v>15</v>
      </c>
      <c r="F2250" s="9">
        <v>9</v>
      </c>
      <c r="G2250" s="9" t="s">
        <v>352</v>
      </c>
      <c r="H2250" s="18">
        <v>0.1</v>
      </c>
      <c r="I2250">
        <v>3.4727769306908129E-6</v>
      </c>
      <c r="J2250" s="18">
        <v>14.73</v>
      </c>
      <c r="K2250" s="18">
        <v>15.66</v>
      </c>
      <c r="L2250" s="18">
        <v>0.94061302681992343</v>
      </c>
      <c r="M2250" s="18">
        <v>17.03</v>
      </c>
      <c r="N2250" s="18">
        <v>1515.99</v>
      </c>
      <c r="O2250" s="18">
        <v>3.9699999999999989</v>
      </c>
      <c r="P2250" s="18">
        <v>0.91940298507462692</v>
      </c>
      <c r="Q2250" s="8">
        <v>15.4</v>
      </c>
      <c r="R2250" s="8">
        <v>16.100000000000001</v>
      </c>
      <c r="S2250" s="8">
        <v>16.75</v>
      </c>
      <c r="T2250" s="8">
        <v>17.100000000000001</v>
      </c>
      <c r="U2250" s="8">
        <v>17.649999999999999</v>
      </c>
      <c r="V2250" s="8">
        <v>18.149999999999999</v>
      </c>
      <c r="W2250" s="8">
        <v>18.7</v>
      </c>
      <c r="X2250" s="38" t="s">
        <v>222</v>
      </c>
      <c r="Y2250">
        <v>119.85000000000001</v>
      </c>
      <c r="Z2250" s="8">
        <v>119.85000000000001</v>
      </c>
      <c r="AA2250">
        <v>2406.15</v>
      </c>
      <c r="AB2250">
        <v>13779.98</v>
      </c>
      <c r="AC2250">
        <v>37861.39</v>
      </c>
      <c r="AD2250">
        <v>40811.43</v>
      </c>
      <c r="AE2250">
        <v>51297.07</v>
      </c>
      <c r="AF2250" s="38">
        <v>2146.8200000000002</v>
      </c>
      <c r="AG2250" s="38">
        <v>2406.15</v>
      </c>
    </row>
    <row r="2251" spans="2:33" x14ac:dyDescent="0.25">
      <c r="B2251" s="25">
        <v>41333</v>
      </c>
      <c r="C2251" s="3">
        <v>2247</v>
      </c>
      <c r="D2251" s="10">
        <v>24</v>
      </c>
      <c r="E2251" s="9">
        <v>14</v>
      </c>
      <c r="F2251" s="9">
        <v>10</v>
      </c>
      <c r="G2251" s="9" t="s">
        <v>352</v>
      </c>
      <c r="H2251" s="18">
        <v>0.1</v>
      </c>
      <c r="I2251">
        <v>3.4727769306908129E-6</v>
      </c>
      <c r="J2251" s="18">
        <v>15.51</v>
      </c>
      <c r="K2251" s="18">
        <v>16.18</v>
      </c>
      <c r="L2251" s="18">
        <v>0.95859085290482082</v>
      </c>
      <c r="M2251" s="18">
        <v>17.399999999999999</v>
      </c>
      <c r="N2251" s="18">
        <v>1514.68</v>
      </c>
      <c r="O2251" s="18">
        <v>3.4399999999999995</v>
      </c>
      <c r="P2251" s="18">
        <v>0.94721407624633414</v>
      </c>
      <c r="Q2251" s="8">
        <v>16.149999999999999</v>
      </c>
      <c r="R2251" s="8">
        <v>16.7</v>
      </c>
      <c r="S2251" s="8">
        <v>17.05</v>
      </c>
      <c r="T2251" s="8">
        <v>17.5</v>
      </c>
      <c r="U2251" s="8">
        <v>17.95</v>
      </c>
      <c r="V2251" s="8">
        <v>18.399999999999999</v>
      </c>
      <c r="W2251" s="8">
        <v>18.95</v>
      </c>
      <c r="X2251" s="38" t="s">
        <v>222</v>
      </c>
      <c r="Y2251">
        <v>122.7</v>
      </c>
      <c r="Z2251" s="8">
        <v>122.7</v>
      </c>
      <c r="AA2251">
        <v>2511.58</v>
      </c>
      <c r="AB2251">
        <v>14179.85</v>
      </c>
      <c r="AC2251">
        <v>38627.15</v>
      </c>
      <c r="AD2251">
        <v>41655.47</v>
      </c>
      <c r="AE2251">
        <v>52147.15</v>
      </c>
      <c r="AF2251" s="38">
        <v>2240.88</v>
      </c>
      <c r="AG2251" s="38">
        <v>2511.58</v>
      </c>
    </row>
    <row r="2252" spans="2:33" x14ac:dyDescent="0.25">
      <c r="B2252" s="25">
        <v>41334</v>
      </c>
      <c r="C2252" s="3">
        <v>2248</v>
      </c>
      <c r="D2252" s="10">
        <v>24</v>
      </c>
      <c r="E2252" s="9">
        <v>13</v>
      </c>
      <c r="F2252" s="9">
        <v>11</v>
      </c>
      <c r="G2252" s="9" t="s">
        <v>352</v>
      </c>
      <c r="H2252" s="18">
        <v>0.1</v>
      </c>
      <c r="I2252">
        <v>3.4727769306908129E-6</v>
      </c>
      <c r="J2252" s="18">
        <v>15.36</v>
      </c>
      <c r="K2252" s="18">
        <v>16.29</v>
      </c>
      <c r="L2252" s="18">
        <v>0.94290976058931864</v>
      </c>
      <c r="M2252" s="18">
        <v>17.510000000000002</v>
      </c>
      <c r="N2252" s="18">
        <v>1518.2</v>
      </c>
      <c r="O2252" s="18">
        <v>3.6900000000000013</v>
      </c>
      <c r="P2252" s="18">
        <v>0.94524495677233411</v>
      </c>
      <c r="Q2252" s="8">
        <v>16.399999999999999</v>
      </c>
      <c r="R2252" s="8">
        <v>16.95</v>
      </c>
      <c r="S2252" s="8">
        <v>17.350000000000001</v>
      </c>
      <c r="T2252" s="8">
        <v>17.600000000000001</v>
      </c>
      <c r="U2252" s="8">
        <v>18.05</v>
      </c>
      <c r="V2252" s="8">
        <v>18.5</v>
      </c>
      <c r="W2252" s="8">
        <v>19.05</v>
      </c>
      <c r="X2252" s="38" t="s">
        <v>222</v>
      </c>
      <c r="Y2252">
        <v>123.89999999999999</v>
      </c>
      <c r="Z2252" s="8">
        <v>123.89999999999999</v>
      </c>
      <c r="AA2252">
        <v>2549.87</v>
      </c>
      <c r="AB2252">
        <v>14409.43</v>
      </c>
      <c r="AC2252">
        <v>39093.629999999997</v>
      </c>
      <c r="AD2252">
        <v>41890.870000000003</v>
      </c>
      <c r="AE2252">
        <v>52434.3</v>
      </c>
      <c r="AF2252" s="38">
        <v>2275.04</v>
      </c>
      <c r="AG2252" s="38">
        <v>2549.87</v>
      </c>
    </row>
    <row r="2253" spans="2:33" x14ac:dyDescent="0.25">
      <c r="B2253" s="25">
        <v>41337</v>
      </c>
      <c r="C2253" s="3">
        <v>2249</v>
      </c>
      <c r="D2253" s="10">
        <v>24</v>
      </c>
      <c r="E2253" s="9">
        <v>12</v>
      </c>
      <c r="F2253" s="9">
        <v>12</v>
      </c>
      <c r="G2253" s="9" t="s">
        <v>352</v>
      </c>
      <c r="H2253" s="18">
        <v>0.1</v>
      </c>
      <c r="I2253">
        <v>1.0418366972908544E-5</v>
      </c>
      <c r="J2253" s="18">
        <v>14.01</v>
      </c>
      <c r="K2253" s="18">
        <v>15.42</v>
      </c>
      <c r="L2253" s="18">
        <v>0.90856031128404668</v>
      </c>
      <c r="M2253" s="18">
        <v>16.920000000000002</v>
      </c>
      <c r="N2253" s="18">
        <v>1525.2</v>
      </c>
      <c r="O2253" s="18">
        <v>4.8400000000000016</v>
      </c>
      <c r="P2253" s="18">
        <v>0.90634441087613293</v>
      </c>
      <c r="Q2253" s="8">
        <v>15</v>
      </c>
      <c r="R2253" s="8">
        <v>15.85</v>
      </c>
      <c r="S2253" s="8">
        <v>16.55</v>
      </c>
      <c r="T2253" s="8">
        <v>17.100000000000001</v>
      </c>
      <c r="U2253" s="8">
        <v>17.75</v>
      </c>
      <c r="V2253" s="8">
        <v>18.2</v>
      </c>
      <c r="W2253" s="8">
        <v>18.850000000000001</v>
      </c>
      <c r="X2253" s="38" t="s">
        <v>222</v>
      </c>
      <c r="Y2253">
        <v>119.30000000000001</v>
      </c>
      <c r="Z2253" s="8">
        <v>119.30000000000001</v>
      </c>
      <c r="AA2253">
        <v>2358.75</v>
      </c>
      <c r="AB2253">
        <v>13611.39</v>
      </c>
      <c r="AC2253">
        <v>37639.910000000003</v>
      </c>
      <c r="AD2253">
        <v>40951.26</v>
      </c>
      <c r="AE2253">
        <v>51527.1</v>
      </c>
      <c r="AF2253" s="38">
        <v>2104.5</v>
      </c>
      <c r="AG2253" s="38">
        <v>2358.75</v>
      </c>
    </row>
    <row r="2254" spans="2:33" x14ac:dyDescent="0.25">
      <c r="B2254" s="25">
        <v>41338</v>
      </c>
      <c r="C2254" s="3">
        <v>2250</v>
      </c>
      <c r="D2254" s="10">
        <v>24</v>
      </c>
      <c r="E2254" s="9">
        <v>11</v>
      </c>
      <c r="F2254" s="9">
        <v>13</v>
      </c>
      <c r="G2254" s="9" t="s">
        <v>352</v>
      </c>
      <c r="H2254" s="18">
        <v>0.1</v>
      </c>
      <c r="I2254">
        <v>3.0559851109668301E-6</v>
      </c>
      <c r="J2254" s="18">
        <v>13.48</v>
      </c>
      <c r="K2254" s="18">
        <v>14.95</v>
      </c>
      <c r="L2254" s="18">
        <v>0.90167224080267561</v>
      </c>
      <c r="M2254" s="18">
        <v>16.54</v>
      </c>
      <c r="N2254" s="18">
        <v>1539.79</v>
      </c>
      <c r="O2254" s="18">
        <v>4.9699999999999989</v>
      </c>
      <c r="P2254" s="18">
        <v>0.88990825688073394</v>
      </c>
      <c r="Q2254" s="8">
        <v>14.55</v>
      </c>
      <c r="R2254" s="8">
        <v>15.55</v>
      </c>
      <c r="S2254" s="8">
        <v>16.350000000000001</v>
      </c>
      <c r="T2254" s="8">
        <v>16.899999999999999</v>
      </c>
      <c r="U2254" s="8">
        <v>17.399999999999999</v>
      </c>
      <c r="V2254" s="8">
        <v>17.8</v>
      </c>
      <c r="W2254" s="8">
        <v>18.45</v>
      </c>
      <c r="X2254" s="38" t="s">
        <v>222</v>
      </c>
      <c r="Y2254">
        <v>117</v>
      </c>
      <c r="Z2254" s="8">
        <v>117</v>
      </c>
      <c r="AA2254">
        <v>2302.5</v>
      </c>
      <c r="AB2254">
        <v>13405.25</v>
      </c>
      <c r="AC2254">
        <v>37193.21</v>
      </c>
      <c r="AD2254">
        <v>40291.43</v>
      </c>
      <c r="AE2254">
        <v>50517.35</v>
      </c>
      <c r="AF2254" s="38">
        <v>2054.31</v>
      </c>
      <c r="AG2254" s="38">
        <v>2302.5</v>
      </c>
    </row>
    <row r="2255" spans="2:33" x14ac:dyDescent="0.25">
      <c r="B2255" s="25">
        <v>41339</v>
      </c>
      <c r="C2255" s="3">
        <v>2251</v>
      </c>
      <c r="D2255" s="10">
        <v>24</v>
      </c>
      <c r="E2255" s="9">
        <v>10</v>
      </c>
      <c r="F2255" s="9">
        <v>14</v>
      </c>
      <c r="G2255" s="9" t="s">
        <v>352</v>
      </c>
      <c r="H2255" s="18">
        <v>0.1</v>
      </c>
      <c r="I2255">
        <v>3.0559851109668301E-6</v>
      </c>
      <c r="J2255" s="18">
        <v>13.53</v>
      </c>
      <c r="K2255" s="18">
        <v>15.03</v>
      </c>
      <c r="L2255" s="18">
        <v>0.90019960079840322</v>
      </c>
      <c r="M2255" s="18">
        <v>16.54</v>
      </c>
      <c r="N2255" s="18">
        <v>1541.46</v>
      </c>
      <c r="O2255" s="18">
        <v>4.8200000000000021</v>
      </c>
      <c r="P2255" s="18">
        <v>0.89908256880733928</v>
      </c>
      <c r="Q2255" s="8">
        <v>14.7</v>
      </c>
      <c r="R2255" s="8">
        <v>15.55</v>
      </c>
      <c r="S2255" s="8">
        <v>16.350000000000001</v>
      </c>
      <c r="T2255" s="8">
        <v>16.850000000000001</v>
      </c>
      <c r="U2255" s="8">
        <v>17.45</v>
      </c>
      <c r="V2255" s="8">
        <v>17.850000000000001</v>
      </c>
      <c r="W2255" s="8">
        <v>18.350000000000001</v>
      </c>
      <c r="X2255" s="38" t="s">
        <v>222</v>
      </c>
      <c r="Y2255">
        <v>117.1</v>
      </c>
      <c r="Z2255" s="8">
        <v>117.1</v>
      </c>
      <c r="AA2255">
        <v>2312.02</v>
      </c>
      <c r="AB2255">
        <v>13405.29</v>
      </c>
      <c r="AC2255">
        <v>37128.25</v>
      </c>
      <c r="AD2255">
        <v>40311.08</v>
      </c>
      <c r="AE2255">
        <v>50537.36</v>
      </c>
      <c r="AF2255" s="38">
        <v>2062.79</v>
      </c>
      <c r="AG2255" s="38">
        <v>2312.02</v>
      </c>
    </row>
    <row r="2256" spans="2:33" x14ac:dyDescent="0.25">
      <c r="B2256" s="25">
        <v>41340</v>
      </c>
      <c r="C2256" s="3">
        <v>2252</v>
      </c>
      <c r="D2256" s="10">
        <v>24</v>
      </c>
      <c r="E2256" s="9">
        <v>9</v>
      </c>
      <c r="F2256" s="9">
        <v>15</v>
      </c>
      <c r="G2256" s="9" t="s">
        <v>352</v>
      </c>
      <c r="H2256" s="18">
        <v>0.1</v>
      </c>
      <c r="I2256">
        <v>3.0559851109668301E-6</v>
      </c>
      <c r="J2256" s="18">
        <v>13.06</v>
      </c>
      <c r="K2256" s="18">
        <v>14.74</v>
      </c>
      <c r="L2256" s="18">
        <v>0.88602442333785625</v>
      </c>
      <c r="M2256" s="18">
        <v>16.38</v>
      </c>
      <c r="N2256" s="18">
        <v>1544.26</v>
      </c>
      <c r="O2256" s="18">
        <v>5.3399999999999981</v>
      </c>
      <c r="P2256" s="18">
        <v>0.88198757763975144</v>
      </c>
      <c r="Q2256" s="8">
        <v>14.2</v>
      </c>
      <c r="R2256" s="8">
        <v>15.25</v>
      </c>
      <c r="S2256" s="8">
        <v>16.100000000000001</v>
      </c>
      <c r="T2256" s="8">
        <v>16.7</v>
      </c>
      <c r="U2256" s="8">
        <v>17.399999999999999</v>
      </c>
      <c r="V2256" s="8">
        <v>17.850000000000001</v>
      </c>
      <c r="W2256" s="8">
        <v>18.399999999999999</v>
      </c>
      <c r="X2256" s="38" t="s">
        <v>222</v>
      </c>
      <c r="Y2256">
        <v>115.9</v>
      </c>
      <c r="Z2256" s="8">
        <v>115.9</v>
      </c>
      <c r="AA2256">
        <v>2255.1</v>
      </c>
      <c r="AB2256">
        <v>13180.87</v>
      </c>
      <c r="AC2256">
        <v>36710.57</v>
      </c>
      <c r="AD2256">
        <v>40106.43</v>
      </c>
      <c r="AE2256">
        <v>50466.12</v>
      </c>
      <c r="AF2256" s="38">
        <v>2012</v>
      </c>
      <c r="AG2256" s="38">
        <v>2255.1</v>
      </c>
    </row>
    <row r="2257" spans="2:33" x14ac:dyDescent="0.25">
      <c r="B2257" s="25">
        <v>41341</v>
      </c>
      <c r="C2257" s="3">
        <v>2253</v>
      </c>
      <c r="D2257" s="10">
        <v>24</v>
      </c>
      <c r="E2257" s="9">
        <v>8</v>
      </c>
      <c r="F2257" s="9">
        <v>-8</v>
      </c>
      <c r="G2257" s="9" t="s">
        <v>352</v>
      </c>
      <c r="H2257" s="18">
        <v>0.1</v>
      </c>
      <c r="I2257">
        <v>3.0559851109668301E-6</v>
      </c>
      <c r="J2257" s="18">
        <v>12.59</v>
      </c>
      <c r="K2257" s="18">
        <v>14.52</v>
      </c>
      <c r="L2257" s="18">
        <v>0.86707988980716255</v>
      </c>
      <c r="M2257" s="18">
        <v>16.2</v>
      </c>
      <c r="N2257" s="18">
        <v>1551.18</v>
      </c>
      <c r="O2257" s="18">
        <v>5.66</v>
      </c>
      <c r="P2257" s="18">
        <v>0.85981308411214952</v>
      </c>
      <c r="Q2257" s="8">
        <v>13.8</v>
      </c>
      <c r="R2257" s="8">
        <v>15.1</v>
      </c>
      <c r="S2257" s="8">
        <v>16.05</v>
      </c>
      <c r="T2257" s="8">
        <v>16.649999999999999</v>
      </c>
      <c r="U2257" s="8">
        <v>17.3</v>
      </c>
      <c r="V2257" s="8">
        <v>17.75</v>
      </c>
      <c r="W2257" s="8">
        <v>18.25</v>
      </c>
      <c r="X2257" s="38" t="s">
        <v>222</v>
      </c>
      <c r="Y2257">
        <v>114.9</v>
      </c>
      <c r="Z2257" s="8">
        <v>114.9</v>
      </c>
      <c r="AA2257">
        <v>2219.79</v>
      </c>
      <c r="AB2257">
        <v>13111.46</v>
      </c>
      <c r="AC2257">
        <v>36599.440000000002</v>
      </c>
      <c r="AD2257">
        <v>39911.86</v>
      </c>
      <c r="AE2257">
        <v>50165.22</v>
      </c>
      <c r="AF2257" s="38">
        <v>1980.49</v>
      </c>
      <c r="AG2257" s="38">
        <v>2219.79</v>
      </c>
    </row>
    <row r="2258" spans="2:33" x14ac:dyDescent="0.25">
      <c r="B2258" s="25">
        <v>41344</v>
      </c>
      <c r="C2258" s="3">
        <v>2254</v>
      </c>
      <c r="D2258" s="10">
        <v>24</v>
      </c>
      <c r="E2258" s="9">
        <v>7</v>
      </c>
      <c r="F2258" s="9">
        <v>-7</v>
      </c>
      <c r="G2258" s="9" t="s">
        <v>352</v>
      </c>
      <c r="H2258" s="18">
        <v>0.1</v>
      </c>
      <c r="I2258">
        <v>9.1679833500446506E-6</v>
      </c>
      <c r="J2258" s="18">
        <v>11.56</v>
      </c>
      <c r="K2258" s="18">
        <v>14.3</v>
      </c>
      <c r="L2258" s="18">
        <v>0.8083916083916084</v>
      </c>
      <c r="M2258" s="18">
        <v>15.94</v>
      </c>
      <c r="N2258" s="18">
        <v>1556.22</v>
      </c>
      <c r="O2258" s="18">
        <v>6.6399999999999988</v>
      </c>
      <c r="P2258" s="18">
        <v>0.83601286173633438</v>
      </c>
      <c r="Q2258" s="8">
        <v>13</v>
      </c>
      <c r="R2258" s="8">
        <v>14.45</v>
      </c>
      <c r="S2258" s="8">
        <v>15.55</v>
      </c>
      <c r="T2258" s="8">
        <v>16.399999999999999</v>
      </c>
      <c r="U2258" s="8">
        <v>17.149999999999999</v>
      </c>
      <c r="V2258" s="8">
        <v>17.7</v>
      </c>
      <c r="W2258" s="8">
        <v>18.2</v>
      </c>
      <c r="X2258" s="38" t="s">
        <v>222</v>
      </c>
      <c r="Y2258">
        <v>112.45</v>
      </c>
      <c r="Z2258" s="8">
        <v>112.45</v>
      </c>
      <c r="AA2258">
        <v>2115.1999999999998</v>
      </c>
      <c r="AB2258">
        <v>12659.58</v>
      </c>
      <c r="AC2258">
        <v>35882.410000000003</v>
      </c>
      <c r="AD2258">
        <v>39494.300000000003</v>
      </c>
      <c r="AE2258">
        <v>49872.92</v>
      </c>
      <c r="AF2258" s="38">
        <v>1887.16</v>
      </c>
      <c r="AG2258" s="38">
        <v>2115.1999999999998</v>
      </c>
    </row>
    <row r="2259" spans="2:33" x14ac:dyDescent="0.25">
      <c r="B2259" s="25">
        <v>41345</v>
      </c>
      <c r="C2259" s="3">
        <v>2255</v>
      </c>
      <c r="D2259" s="10">
        <v>24</v>
      </c>
      <c r="E2259" s="9">
        <v>6</v>
      </c>
      <c r="F2259" s="9">
        <v>-6</v>
      </c>
      <c r="G2259" s="9" t="s">
        <v>352</v>
      </c>
      <c r="H2259" s="18">
        <v>0.1</v>
      </c>
      <c r="I2259">
        <v>2.639209272237153E-6</v>
      </c>
      <c r="J2259" s="18">
        <v>12.27</v>
      </c>
      <c r="K2259" s="18">
        <v>14.58</v>
      </c>
      <c r="L2259" s="18">
        <v>0.84156378600823045</v>
      </c>
      <c r="M2259" s="18">
        <v>16.12</v>
      </c>
      <c r="N2259" s="18">
        <v>1552.48</v>
      </c>
      <c r="O2259" s="18">
        <v>6.0800000000000018</v>
      </c>
      <c r="P2259" s="18">
        <v>0.83860759493670878</v>
      </c>
      <c r="Q2259" s="8">
        <v>13.25</v>
      </c>
      <c r="R2259" s="8">
        <v>14.8</v>
      </c>
      <c r="S2259" s="8">
        <v>15.8</v>
      </c>
      <c r="T2259" s="8">
        <v>16.55</v>
      </c>
      <c r="U2259" s="8">
        <v>17.3</v>
      </c>
      <c r="V2259" s="8">
        <v>17.850000000000001</v>
      </c>
      <c r="W2259" s="8">
        <v>18.350000000000001</v>
      </c>
      <c r="X2259" s="38" t="s">
        <v>222</v>
      </c>
      <c r="Y2259">
        <v>113.9</v>
      </c>
      <c r="Z2259" s="8">
        <v>113.9</v>
      </c>
      <c r="AA2259">
        <v>2164</v>
      </c>
      <c r="AB2259">
        <v>12887.53</v>
      </c>
      <c r="AC2259">
        <v>36270.42</v>
      </c>
      <c r="AD2259">
        <v>39843.65</v>
      </c>
      <c r="AE2259">
        <v>50299.72</v>
      </c>
      <c r="AF2259" s="38">
        <v>1930.7</v>
      </c>
      <c r="AG2259" s="38">
        <v>2164</v>
      </c>
    </row>
    <row r="2260" spans="2:33" x14ac:dyDescent="0.25">
      <c r="B2260" s="25">
        <v>41346</v>
      </c>
      <c r="C2260" s="3">
        <v>2256</v>
      </c>
      <c r="D2260" s="10">
        <v>24</v>
      </c>
      <c r="E2260" s="9">
        <v>5</v>
      </c>
      <c r="F2260" s="9">
        <v>-5</v>
      </c>
      <c r="G2260" s="9" t="s">
        <v>352</v>
      </c>
      <c r="H2260" s="18">
        <v>0.1</v>
      </c>
      <c r="I2260">
        <v>2.639209272237153E-6</v>
      </c>
      <c r="J2260" s="18">
        <v>11.83</v>
      </c>
      <c r="K2260" s="18">
        <v>14.51</v>
      </c>
      <c r="L2260" s="18">
        <v>0.81529979324603719</v>
      </c>
      <c r="M2260" s="18">
        <v>16.21</v>
      </c>
      <c r="N2260" s="18">
        <v>1554.52</v>
      </c>
      <c r="O2260" s="18">
        <v>6.6199999999999992</v>
      </c>
      <c r="P2260" s="18">
        <v>0.81703470031545744</v>
      </c>
      <c r="Q2260" s="8">
        <v>12.95</v>
      </c>
      <c r="R2260" s="8">
        <v>14.7</v>
      </c>
      <c r="S2260" s="8">
        <v>15.85</v>
      </c>
      <c r="T2260" s="8">
        <v>16.600000000000001</v>
      </c>
      <c r="U2260" s="8">
        <v>17.399999999999999</v>
      </c>
      <c r="V2260" s="8">
        <v>17.95</v>
      </c>
      <c r="W2260" s="8">
        <v>18.45</v>
      </c>
      <c r="X2260" s="38" t="s">
        <v>222</v>
      </c>
      <c r="Y2260">
        <v>113.9</v>
      </c>
      <c r="Z2260" s="8">
        <v>113.9</v>
      </c>
      <c r="AA2260">
        <v>2142.83</v>
      </c>
      <c r="AB2260">
        <v>12903.06</v>
      </c>
      <c r="AC2260">
        <v>36381.14</v>
      </c>
      <c r="AD2260">
        <v>40051.96</v>
      </c>
      <c r="AE2260">
        <v>50574.04</v>
      </c>
      <c r="AF2260" s="38">
        <v>1911.81</v>
      </c>
      <c r="AG2260" s="38">
        <v>2142.83</v>
      </c>
    </row>
    <row r="2261" spans="2:33" x14ac:dyDescent="0.25">
      <c r="B2261" s="25">
        <v>41347</v>
      </c>
      <c r="C2261" s="3">
        <v>2257</v>
      </c>
      <c r="D2261" s="10">
        <v>24</v>
      </c>
      <c r="E2261" s="9">
        <v>4</v>
      </c>
      <c r="F2261" s="9">
        <v>-4</v>
      </c>
      <c r="G2261" s="9" t="s">
        <v>352</v>
      </c>
      <c r="H2261" s="18">
        <v>0.1</v>
      </c>
      <c r="I2261">
        <v>2.639209272237153E-6</v>
      </c>
      <c r="J2261" s="18">
        <v>11.3</v>
      </c>
      <c r="K2261" s="18">
        <v>14.1</v>
      </c>
      <c r="L2261" s="18">
        <v>0.8014184397163121</v>
      </c>
      <c r="M2261" s="18">
        <v>15.81</v>
      </c>
      <c r="N2261" s="18">
        <v>1563.23</v>
      </c>
      <c r="O2261" s="18">
        <v>7.0999999999999979</v>
      </c>
      <c r="P2261" s="18">
        <v>0.79682539682539688</v>
      </c>
      <c r="Q2261" s="8">
        <v>12.55</v>
      </c>
      <c r="R2261" s="8">
        <v>14.6</v>
      </c>
      <c r="S2261" s="8">
        <v>15.75</v>
      </c>
      <c r="T2261" s="8">
        <v>16.55</v>
      </c>
      <c r="U2261" s="8">
        <v>17.25</v>
      </c>
      <c r="V2261" s="8">
        <v>17.850000000000001</v>
      </c>
      <c r="W2261" s="8">
        <v>18.399999999999999</v>
      </c>
      <c r="X2261" s="38" t="s">
        <v>222</v>
      </c>
      <c r="Y2261">
        <v>112.95000000000002</v>
      </c>
      <c r="Z2261" s="8">
        <v>112.95000000000002</v>
      </c>
      <c r="AA2261">
        <v>2120.5300000000002</v>
      </c>
      <c r="AB2261">
        <v>12820.69</v>
      </c>
      <c r="AC2261">
        <v>36252.42</v>
      </c>
      <c r="AD2261">
        <v>39742.78</v>
      </c>
      <c r="AE2261">
        <v>50290.54</v>
      </c>
      <c r="AF2261" s="38">
        <v>1891.91</v>
      </c>
      <c r="AG2261" s="38">
        <v>2120.5300000000002</v>
      </c>
    </row>
    <row r="2262" spans="2:33" x14ac:dyDescent="0.25">
      <c r="B2262" s="25">
        <v>41348</v>
      </c>
      <c r="C2262" s="3">
        <v>2258</v>
      </c>
      <c r="D2262" s="10">
        <v>24</v>
      </c>
      <c r="E2262" s="9">
        <v>3</v>
      </c>
      <c r="F2262" s="9">
        <v>-3</v>
      </c>
      <c r="G2262" s="9" t="s">
        <v>352</v>
      </c>
      <c r="H2262" s="18">
        <v>0.1</v>
      </c>
      <c r="I2262">
        <v>2.639209272237153E-6</v>
      </c>
      <c r="J2262" s="18">
        <v>11.3</v>
      </c>
      <c r="K2262" s="18">
        <v>14.26</v>
      </c>
      <c r="L2262" s="18">
        <v>0.79242636746143069</v>
      </c>
      <c r="M2262" s="18">
        <v>16.100000000000001</v>
      </c>
      <c r="N2262" s="18">
        <v>1560.7</v>
      </c>
      <c r="O2262" s="18">
        <v>7.0999999999999979</v>
      </c>
      <c r="P2262" s="18">
        <v>0.79179810725552058</v>
      </c>
      <c r="Q2262" s="8">
        <v>12.55</v>
      </c>
      <c r="R2262" s="8">
        <v>14.7</v>
      </c>
      <c r="S2262" s="8">
        <v>15.85</v>
      </c>
      <c r="T2262" s="8">
        <v>16.649999999999999</v>
      </c>
      <c r="U2262" s="8">
        <v>17.350000000000001</v>
      </c>
      <c r="V2262" s="8">
        <v>17.899999999999999</v>
      </c>
      <c r="W2262" s="8">
        <v>18.399999999999999</v>
      </c>
      <c r="X2262" s="38" t="s">
        <v>222</v>
      </c>
      <c r="Y2262">
        <v>113.4</v>
      </c>
      <c r="Z2262" s="8">
        <v>113.4</v>
      </c>
      <c r="AA2262">
        <v>2133.4699999999998</v>
      </c>
      <c r="AB2262">
        <v>12902.87</v>
      </c>
      <c r="AC2262">
        <v>36472.9</v>
      </c>
      <c r="AD2262">
        <v>39974.449999999997</v>
      </c>
      <c r="AE2262">
        <v>50444.09</v>
      </c>
      <c r="AF2262" s="38">
        <v>1903.45</v>
      </c>
      <c r="AG2262" s="38">
        <v>2133.4699999999998</v>
      </c>
    </row>
    <row r="2263" spans="2:33" x14ac:dyDescent="0.25">
      <c r="B2263" s="25">
        <v>41351</v>
      </c>
      <c r="C2263" s="3">
        <v>2259</v>
      </c>
      <c r="D2263" s="10">
        <v>24</v>
      </c>
      <c r="E2263" s="9">
        <v>2</v>
      </c>
      <c r="F2263" s="9">
        <v>-2</v>
      </c>
      <c r="G2263" s="9" t="s">
        <v>352</v>
      </c>
      <c r="H2263" s="18">
        <v>0.1</v>
      </c>
      <c r="I2263">
        <v>7.9176487131071838E-6</v>
      </c>
      <c r="J2263" s="18">
        <v>13.36</v>
      </c>
      <c r="K2263" s="18">
        <v>15.39</v>
      </c>
      <c r="L2263" s="18">
        <v>0.86809616634178033</v>
      </c>
      <c r="M2263" s="18">
        <v>16.91</v>
      </c>
      <c r="N2263" s="18">
        <v>1552.1</v>
      </c>
      <c r="O2263" s="18">
        <v>5.2899999999999991</v>
      </c>
      <c r="P2263" s="18">
        <v>0.83792048929663598</v>
      </c>
      <c r="Q2263" s="8">
        <v>13.7</v>
      </c>
      <c r="R2263" s="8">
        <v>15.4</v>
      </c>
      <c r="S2263" s="8">
        <v>16.350000000000001</v>
      </c>
      <c r="T2263" s="8">
        <v>16.95</v>
      </c>
      <c r="U2263" s="8">
        <v>17.649999999999999</v>
      </c>
      <c r="V2263" s="8">
        <v>18.100000000000001</v>
      </c>
      <c r="W2263" s="8">
        <v>18.649999999999999</v>
      </c>
      <c r="X2263" s="38" t="s">
        <v>222</v>
      </c>
      <c r="Y2263">
        <v>116.80000000000001</v>
      </c>
      <c r="Z2263" s="8">
        <v>116.80000000000001</v>
      </c>
      <c r="AA2263">
        <v>2241.84</v>
      </c>
      <c r="AB2263">
        <v>13326.13</v>
      </c>
      <c r="AC2263">
        <v>37169.660000000003</v>
      </c>
      <c r="AD2263">
        <v>40668.300000000003</v>
      </c>
      <c r="AE2263">
        <v>51155.519999999997</v>
      </c>
      <c r="AF2263" s="38">
        <v>2000.12</v>
      </c>
      <c r="AG2263" s="38">
        <v>2241.84</v>
      </c>
    </row>
    <row r="2264" spans="2:33" x14ac:dyDescent="0.25">
      <c r="B2264" s="25">
        <v>41352</v>
      </c>
      <c r="C2264" s="3">
        <v>2260</v>
      </c>
      <c r="D2264" s="10">
        <v>24</v>
      </c>
      <c r="E2264" s="9">
        <v>1</v>
      </c>
      <c r="F2264" s="9">
        <v>-1</v>
      </c>
      <c r="G2264" s="9" t="s">
        <v>352</v>
      </c>
      <c r="H2264" s="18">
        <v>0.1</v>
      </c>
      <c r="I2264">
        <v>2.3613675910194587E-6</v>
      </c>
      <c r="J2264" s="18">
        <v>14.39</v>
      </c>
      <c r="K2264" s="18">
        <v>15.71</v>
      </c>
      <c r="L2264" s="18">
        <v>0.9159770846594526</v>
      </c>
      <c r="M2264" s="18">
        <v>17.2</v>
      </c>
      <c r="N2264" s="18">
        <v>1548.34</v>
      </c>
      <c r="O2264" s="18">
        <v>4.3599999999999994</v>
      </c>
      <c r="P2264" s="18">
        <v>0.91076923076923078</v>
      </c>
      <c r="Q2264" s="8">
        <v>14.8</v>
      </c>
      <c r="R2264" s="8">
        <v>15.4</v>
      </c>
      <c r="S2264" s="8">
        <v>16.25</v>
      </c>
      <c r="T2264" s="8">
        <v>17</v>
      </c>
      <c r="U2264" s="8">
        <v>17.649999999999999</v>
      </c>
      <c r="V2264" s="8">
        <v>18.149999999999999</v>
      </c>
      <c r="W2264" s="8">
        <v>18.75</v>
      </c>
      <c r="X2264" s="38" t="s">
        <v>222</v>
      </c>
      <c r="Y2264">
        <v>118</v>
      </c>
      <c r="Z2264" s="8">
        <v>118</v>
      </c>
      <c r="AA2264">
        <v>2248.5500000000002</v>
      </c>
      <c r="AB2264">
        <v>13247.86</v>
      </c>
      <c r="AC2264">
        <v>37265.83</v>
      </c>
      <c r="AD2264">
        <v>40673.199999999997</v>
      </c>
      <c r="AE2264">
        <v>51294.92</v>
      </c>
      <c r="AF2264" s="38">
        <v>2006.1</v>
      </c>
      <c r="AG2264" s="38">
        <v>2248.5500000000002</v>
      </c>
    </row>
    <row r="2265" spans="2:33" x14ac:dyDescent="0.25">
      <c r="B2265" s="25">
        <v>41353</v>
      </c>
      <c r="C2265" s="3">
        <v>2261</v>
      </c>
      <c r="D2265" s="10">
        <v>19</v>
      </c>
      <c r="E2265" s="9">
        <v>19</v>
      </c>
      <c r="F2265" s="9">
        <v>0</v>
      </c>
      <c r="G2265" s="9" t="s">
        <v>353</v>
      </c>
      <c r="H2265" s="18">
        <v>0.1</v>
      </c>
      <c r="I2265">
        <v>2.3613675910194587E-6</v>
      </c>
      <c r="J2265" s="18">
        <v>12.67</v>
      </c>
      <c r="K2265" s="18">
        <v>14.93</v>
      </c>
      <c r="L2265" s="18">
        <v>0.84862692565304754</v>
      </c>
      <c r="M2265" s="18">
        <v>16.62</v>
      </c>
      <c r="N2265" s="18">
        <v>1558.71</v>
      </c>
      <c r="O2265" s="18">
        <v>6.3800000000000008</v>
      </c>
      <c r="P2265" s="18">
        <v>0.86567164179104472</v>
      </c>
      <c r="Q2265" s="8">
        <v>14.5</v>
      </c>
      <c r="R2265" s="8">
        <v>15.95</v>
      </c>
      <c r="S2265" s="8">
        <v>16.75</v>
      </c>
      <c r="T2265" s="8">
        <v>17.5</v>
      </c>
      <c r="U2265" s="8">
        <v>18.100000000000001</v>
      </c>
      <c r="V2265" s="8">
        <v>18.7</v>
      </c>
      <c r="W2265" s="8">
        <v>19.05</v>
      </c>
      <c r="X2265" s="38" t="s">
        <v>222</v>
      </c>
      <c r="Y2265">
        <v>120.55000000000001</v>
      </c>
      <c r="Z2265" s="8">
        <v>120.55000000000001</v>
      </c>
      <c r="AA2265">
        <v>2117.15</v>
      </c>
      <c r="AB2265">
        <v>13003.32</v>
      </c>
      <c r="AC2265">
        <v>36717.89</v>
      </c>
      <c r="AD2265">
        <v>40327.629999999997</v>
      </c>
      <c r="AE2265">
        <v>51059.96</v>
      </c>
      <c r="AF2265" s="38">
        <v>1888.86</v>
      </c>
      <c r="AG2265" s="38">
        <v>2117.15</v>
      </c>
    </row>
    <row r="2266" spans="2:33" x14ac:dyDescent="0.25">
      <c r="B2266" s="25">
        <v>41354</v>
      </c>
      <c r="C2266" s="3">
        <v>2262</v>
      </c>
      <c r="D2266" s="10">
        <v>19</v>
      </c>
      <c r="E2266" s="9">
        <v>18</v>
      </c>
      <c r="F2266" s="9">
        <v>1</v>
      </c>
      <c r="G2266" s="9" t="s">
        <v>353</v>
      </c>
      <c r="H2266" s="18">
        <v>0.1</v>
      </c>
      <c r="I2266">
        <v>2.3613675910194587E-6</v>
      </c>
      <c r="J2266" s="18">
        <v>13.99</v>
      </c>
      <c r="K2266" s="18">
        <v>15.53</v>
      </c>
      <c r="L2266" s="18">
        <v>0.90083708950418551</v>
      </c>
      <c r="M2266" s="18">
        <v>17.12</v>
      </c>
      <c r="N2266" s="18">
        <v>1545.8</v>
      </c>
      <c r="O2266" s="18">
        <v>5.1599999999999984</v>
      </c>
      <c r="P2266" s="18">
        <v>0.88200589970501475</v>
      </c>
      <c r="Q2266" s="8">
        <v>14.95</v>
      </c>
      <c r="R2266" s="8">
        <v>16.149999999999999</v>
      </c>
      <c r="S2266" s="8">
        <v>16.95</v>
      </c>
      <c r="T2266" s="8">
        <v>17.649999999999999</v>
      </c>
      <c r="U2266" s="8">
        <v>18.100000000000001</v>
      </c>
      <c r="V2266" s="8">
        <v>18.649999999999999</v>
      </c>
      <c r="W2266" s="8">
        <v>19.149999999999999</v>
      </c>
      <c r="X2266" s="38" t="s">
        <v>222</v>
      </c>
      <c r="Y2266">
        <v>121.6</v>
      </c>
      <c r="Z2266" s="8">
        <v>121.6</v>
      </c>
      <c r="AA2266">
        <v>2180.6</v>
      </c>
      <c r="AB2266">
        <v>13165.97</v>
      </c>
      <c r="AC2266">
        <v>37149.61</v>
      </c>
      <c r="AD2266">
        <v>40654.61</v>
      </c>
      <c r="AE2266">
        <v>51151.5</v>
      </c>
      <c r="AF2266" s="38">
        <v>1945.47</v>
      </c>
      <c r="AG2266" s="38">
        <v>2180.6</v>
      </c>
    </row>
    <row r="2267" spans="2:33" x14ac:dyDescent="0.25">
      <c r="B2267" s="25">
        <v>41355</v>
      </c>
      <c r="C2267" s="3">
        <v>2263</v>
      </c>
      <c r="D2267" s="10">
        <v>19</v>
      </c>
      <c r="E2267" s="9">
        <v>17</v>
      </c>
      <c r="F2267" s="9">
        <v>2</v>
      </c>
      <c r="G2267" s="9" t="s">
        <v>353</v>
      </c>
      <c r="H2267" s="18">
        <v>0.1</v>
      </c>
      <c r="I2267">
        <v>2.3613675910194587E-6</v>
      </c>
      <c r="J2267" s="18">
        <v>13.57</v>
      </c>
      <c r="K2267" s="18">
        <v>15.26</v>
      </c>
      <c r="L2267" s="18">
        <v>0.88925294888597639</v>
      </c>
      <c r="M2267" s="18">
        <v>16.96</v>
      </c>
      <c r="N2267" s="18">
        <v>1556.89</v>
      </c>
      <c r="O2267" s="18">
        <v>5.629999999999999</v>
      </c>
      <c r="P2267" s="18">
        <v>0.87573964497041434</v>
      </c>
      <c r="Q2267" s="8">
        <v>14.8</v>
      </c>
      <c r="R2267" s="8">
        <v>16</v>
      </c>
      <c r="S2267" s="8">
        <v>16.899999999999999</v>
      </c>
      <c r="T2267" s="8">
        <v>17.649999999999999</v>
      </c>
      <c r="U2267" s="8">
        <v>18.2</v>
      </c>
      <c r="V2267" s="8">
        <v>18.8</v>
      </c>
      <c r="W2267" s="8">
        <v>19.2</v>
      </c>
      <c r="X2267" s="38" t="s">
        <v>222</v>
      </c>
      <c r="Y2267">
        <v>121.55</v>
      </c>
      <c r="Z2267" s="8">
        <v>121.55</v>
      </c>
      <c r="AA2267">
        <v>2158.91</v>
      </c>
      <c r="AB2267">
        <v>13052.89</v>
      </c>
      <c r="AC2267">
        <v>37052.07</v>
      </c>
      <c r="AD2267">
        <v>40678.89</v>
      </c>
      <c r="AE2267">
        <v>51390.95</v>
      </c>
      <c r="AF2267" s="38">
        <v>1926.11</v>
      </c>
      <c r="AG2267" s="38">
        <v>2158.91</v>
      </c>
    </row>
    <row r="2268" spans="2:33" x14ac:dyDescent="0.25">
      <c r="B2268" s="25">
        <v>41358</v>
      </c>
      <c r="C2268" s="3">
        <v>2264</v>
      </c>
      <c r="D2268" s="10">
        <v>19</v>
      </c>
      <c r="E2268" s="9">
        <v>16</v>
      </c>
      <c r="F2268" s="9">
        <v>3</v>
      </c>
      <c r="G2268" s="9" t="s">
        <v>353</v>
      </c>
      <c r="H2268" s="18">
        <v>0.1</v>
      </c>
      <c r="I2268">
        <v>7.0841195010107327E-6</v>
      </c>
      <c r="J2268" s="18">
        <v>13.74</v>
      </c>
      <c r="K2268" s="18">
        <v>15.3</v>
      </c>
      <c r="L2268" s="18">
        <v>0.89803921568627443</v>
      </c>
      <c r="M2268" s="18">
        <v>17.010000000000002</v>
      </c>
      <c r="N2268" s="18">
        <v>1551.69</v>
      </c>
      <c r="O2268" s="18">
        <v>5.1100000000000012</v>
      </c>
      <c r="P2268" s="18">
        <v>0.87125748502994016</v>
      </c>
      <c r="Q2268" s="8">
        <v>14.55</v>
      </c>
      <c r="R2268" s="8">
        <v>15.8</v>
      </c>
      <c r="S2268" s="8">
        <v>16.7</v>
      </c>
      <c r="T2268" s="8">
        <v>17.350000000000001</v>
      </c>
      <c r="U2268" s="8">
        <v>17.850000000000001</v>
      </c>
      <c r="V2268" s="8">
        <v>18.350000000000001</v>
      </c>
      <c r="W2268" s="8">
        <v>18.850000000000001</v>
      </c>
      <c r="X2268" s="38" t="s">
        <v>222</v>
      </c>
      <c r="Y2268">
        <v>119.44999999999999</v>
      </c>
      <c r="Z2268" s="8">
        <v>119.44999999999999</v>
      </c>
      <c r="AA2268">
        <v>2124.06</v>
      </c>
      <c r="AB2268">
        <v>12891.26</v>
      </c>
      <c r="AC2268">
        <v>36582.519999999997</v>
      </c>
      <c r="AD2268">
        <v>39973.03</v>
      </c>
      <c r="AE2268">
        <v>50354.13</v>
      </c>
      <c r="AF2268" s="38">
        <v>1895</v>
      </c>
      <c r="AG2268" s="38">
        <v>2124.06</v>
      </c>
    </row>
    <row r="2269" spans="2:33" x14ac:dyDescent="0.25">
      <c r="B2269" s="25">
        <v>41359</v>
      </c>
      <c r="C2269" s="3">
        <v>2265</v>
      </c>
      <c r="D2269" s="10">
        <v>19</v>
      </c>
      <c r="E2269" s="9">
        <v>15</v>
      </c>
      <c r="F2269" s="9">
        <v>4</v>
      </c>
      <c r="G2269" s="9" t="s">
        <v>353</v>
      </c>
      <c r="H2269" s="18">
        <v>0.1</v>
      </c>
      <c r="I2269">
        <v>2.0835330114543638E-6</v>
      </c>
      <c r="J2269" s="18">
        <v>12.77</v>
      </c>
      <c r="K2269" s="18">
        <v>14.75</v>
      </c>
      <c r="L2269" s="18">
        <v>0.86576271186440679</v>
      </c>
      <c r="M2269" s="18">
        <v>16.59</v>
      </c>
      <c r="N2269" s="18">
        <v>1563.77</v>
      </c>
      <c r="O2269" s="18">
        <v>6.0300000000000011</v>
      </c>
      <c r="P2269" s="18">
        <v>0.85800604229607247</v>
      </c>
      <c r="Q2269" s="8">
        <v>14.2</v>
      </c>
      <c r="R2269" s="8">
        <v>15.6</v>
      </c>
      <c r="S2269" s="8">
        <v>16.55</v>
      </c>
      <c r="T2269" s="8">
        <v>17.25</v>
      </c>
      <c r="U2269" s="8">
        <v>17.75</v>
      </c>
      <c r="V2269" s="8">
        <v>18.350000000000001</v>
      </c>
      <c r="W2269" s="8">
        <v>18.8</v>
      </c>
      <c r="X2269" s="38" t="s">
        <v>222</v>
      </c>
      <c r="Y2269">
        <v>118.49999999999999</v>
      </c>
      <c r="Z2269" s="8">
        <v>118.49999999999999</v>
      </c>
      <c r="AA2269">
        <v>2078.41</v>
      </c>
      <c r="AB2269">
        <v>12738.53</v>
      </c>
      <c r="AC2269">
        <v>36279.550000000003</v>
      </c>
      <c r="AD2269">
        <v>39744.11</v>
      </c>
      <c r="AE2269">
        <v>50177.11</v>
      </c>
      <c r="AF2269" s="38">
        <v>1854.27</v>
      </c>
      <c r="AG2269" s="38">
        <v>2078.41</v>
      </c>
    </row>
    <row r="2270" spans="2:33" x14ac:dyDescent="0.25">
      <c r="B2270" s="25">
        <v>41360</v>
      </c>
      <c r="C2270" s="3">
        <v>2266</v>
      </c>
      <c r="D2270" s="10">
        <v>19</v>
      </c>
      <c r="E2270" s="9">
        <v>14</v>
      </c>
      <c r="F2270" s="9">
        <v>5</v>
      </c>
      <c r="G2270" s="9" t="s">
        <v>353</v>
      </c>
      <c r="H2270" s="18">
        <v>0.1</v>
      </c>
      <c r="I2270">
        <v>2.0835330114543638E-6</v>
      </c>
      <c r="J2270" s="18">
        <v>13.15</v>
      </c>
      <c r="K2270" s="18">
        <v>14.93</v>
      </c>
      <c r="L2270" s="18">
        <v>0.88077695914266585</v>
      </c>
      <c r="M2270" s="18">
        <v>16.760000000000002</v>
      </c>
      <c r="N2270" s="18">
        <v>1562.85</v>
      </c>
      <c r="O2270" s="18">
        <v>5.7000000000000011</v>
      </c>
      <c r="P2270" s="18">
        <v>0.86486486486486491</v>
      </c>
      <c r="Q2270" s="8">
        <v>14.4</v>
      </c>
      <c r="R2270" s="8">
        <v>15.7</v>
      </c>
      <c r="S2270" s="8">
        <v>16.649999999999999</v>
      </c>
      <c r="T2270" s="8">
        <v>17.3</v>
      </c>
      <c r="U2270" s="8">
        <v>17.8</v>
      </c>
      <c r="V2270" s="8">
        <v>18.399999999999999</v>
      </c>
      <c r="W2270" s="8">
        <v>18.850000000000001</v>
      </c>
      <c r="X2270" s="38" t="s">
        <v>222</v>
      </c>
      <c r="Y2270">
        <v>119.1</v>
      </c>
      <c r="Z2270" s="8">
        <v>119.1</v>
      </c>
      <c r="AA2270">
        <v>2103.19</v>
      </c>
      <c r="AB2270">
        <v>12818.93</v>
      </c>
      <c r="AC2270">
        <v>36467.9</v>
      </c>
      <c r="AD2270">
        <v>39858.519999999997</v>
      </c>
      <c r="AE2270">
        <v>50317.22</v>
      </c>
      <c r="AF2270" s="38">
        <v>1876.38</v>
      </c>
      <c r="AG2270" s="38">
        <v>2103.19</v>
      </c>
    </row>
    <row r="2271" spans="2:33" x14ac:dyDescent="0.25">
      <c r="B2271" s="25">
        <v>41361</v>
      </c>
      <c r="C2271" s="3">
        <v>2267</v>
      </c>
      <c r="D2271" s="10">
        <v>19</v>
      </c>
      <c r="E2271" s="9">
        <v>13</v>
      </c>
      <c r="F2271" s="9">
        <v>6</v>
      </c>
      <c r="G2271" s="9" t="s">
        <v>353</v>
      </c>
      <c r="H2271" s="18">
        <v>0.1</v>
      </c>
      <c r="I2271">
        <v>2.0835330114543638E-6</v>
      </c>
      <c r="J2271" s="18">
        <v>12.7</v>
      </c>
      <c r="K2271" s="18">
        <v>14.64</v>
      </c>
      <c r="L2271" s="18">
        <v>0.86748633879781412</v>
      </c>
      <c r="M2271" s="18">
        <v>16.61</v>
      </c>
      <c r="N2271" s="18">
        <v>1569.19</v>
      </c>
      <c r="O2271" s="18">
        <v>6.1999999999999993</v>
      </c>
      <c r="P2271" s="18">
        <v>0.85542168674698782</v>
      </c>
      <c r="Q2271" s="8">
        <v>14.2</v>
      </c>
      <c r="R2271" s="8">
        <v>15.6</v>
      </c>
      <c r="S2271" s="8">
        <v>16.600000000000001</v>
      </c>
      <c r="T2271" s="8">
        <v>17.350000000000001</v>
      </c>
      <c r="U2271" s="8">
        <v>17.850000000000001</v>
      </c>
      <c r="V2271" s="8">
        <v>18.45</v>
      </c>
      <c r="W2271" s="8">
        <v>18.899999999999999</v>
      </c>
      <c r="X2271" s="38" t="s">
        <v>222</v>
      </c>
      <c r="Y2271">
        <v>118.94999999999999</v>
      </c>
      <c r="Z2271" s="8">
        <v>118.94999999999999</v>
      </c>
      <c r="AA2271">
        <v>2079.2800000000002</v>
      </c>
      <c r="AB2271">
        <v>12751.49</v>
      </c>
      <c r="AC2271">
        <v>36428.120000000003</v>
      </c>
      <c r="AD2271">
        <v>39972.76</v>
      </c>
      <c r="AE2271">
        <v>50457.120000000003</v>
      </c>
      <c r="AF2271" s="38">
        <v>1855.04</v>
      </c>
      <c r="AG2271" s="38">
        <v>2079.2800000000002</v>
      </c>
    </row>
    <row r="2272" spans="2:33" x14ac:dyDescent="0.25">
      <c r="B2272" s="25">
        <v>41365</v>
      </c>
      <c r="C2272" s="3">
        <v>2268</v>
      </c>
      <c r="D2272" s="10">
        <v>19</v>
      </c>
      <c r="E2272" s="9">
        <v>12</v>
      </c>
      <c r="F2272" s="9">
        <v>7</v>
      </c>
      <c r="G2272" s="9" t="s">
        <v>353</v>
      </c>
      <c r="H2272" s="18">
        <v>0.1</v>
      </c>
      <c r="I2272">
        <v>8.3341580925377912E-6</v>
      </c>
      <c r="J2272" s="18">
        <v>13.58</v>
      </c>
      <c r="K2272" s="18">
        <v>15.28</v>
      </c>
      <c r="L2272" s="18">
        <v>0.88874345549738221</v>
      </c>
      <c r="M2272" s="18">
        <v>17.03</v>
      </c>
      <c r="N2272" s="18">
        <v>1562.17</v>
      </c>
      <c r="O2272" s="18">
        <v>5.5200000000000014</v>
      </c>
      <c r="P2272" s="18">
        <v>0.86227544910179643</v>
      </c>
      <c r="Q2272" s="8">
        <v>14.4</v>
      </c>
      <c r="R2272" s="8">
        <v>15.75</v>
      </c>
      <c r="S2272" s="8">
        <v>16.7</v>
      </c>
      <c r="T2272" s="8">
        <v>17.5</v>
      </c>
      <c r="U2272" s="8">
        <v>18.100000000000001</v>
      </c>
      <c r="V2272" s="8">
        <v>18.649999999999999</v>
      </c>
      <c r="W2272" s="8">
        <v>19.100000000000001</v>
      </c>
      <c r="X2272" s="38" t="s">
        <v>222</v>
      </c>
      <c r="Y2272">
        <v>120.19999999999999</v>
      </c>
      <c r="Z2272" s="8">
        <v>120.19999999999999</v>
      </c>
      <c r="AA2272">
        <v>2104.9499999999998</v>
      </c>
      <c r="AB2272">
        <v>12856.67</v>
      </c>
      <c r="AC2272">
        <v>36684.04</v>
      </c>
      <c r="AD2272">
        <v>40399.040000000001</v>
      </c>
      <c r="AE2272">
        <v>51033.03</v>
      </c>
      <c r="AF2272" s="38">
        <v>1877.93</v>
      </c>
      <c r="AG2272" s="38">
        <v>2104.9499999999998</v>
      </c>
    </row>
    <row r="2273" spans="2:33" x14ac:dyDescent="0.25">
      <c r="B2273" s="25">
        <v>41366</v>
      </c>
      <c r="C2273" s="3">
        <v>2269</v>
      </c>
      <c r="D2273" s="10">
        <v>19</v>
      </c>
      <c r="E2273" s="9">
        <v>11</v>
      </c>
      <c r="F2273" s="9">
        <v>8</v>
      </c>
      <c r="G2273" s="9" t="s">
        <v>353</v>
      </c>
      <c r="H2273" s="18">
        <v>0.1</v>
      </c>
      <c r="I2273">
        <v>2.0835330114543638E-6</v>
      </c>
      <c r="J2273" s="18">
        <v>12.78</v>
      </c>
      <c r="K2273" s="18">
        <v>14.71</v>
      </c>
      <c r="L2273" s="18">
        <v>0.8687967369136641</v>
      </c>
      <c r="M2273" s="18">
        <v>16.59</v>
      </c>
      <c r="N2273" s="18">
        <v>1570.25</v>
      </c>
      <c r="O2273" s="18">
        <v>6.0700000000000021</v>
      </c>
      <c r="P2273" s="18">
        <v>0.84403669724770636</v>
      </c>
      <c r="Q2273" s="8">
        <v>13.8</v>
      </c>
      <c r="R2273" s="8">
        <v>15.25</v>
      </c>
      <c r="S2273" s="8">
        <v>16.350000000000001</v>
      </c>
      <c r="T2273" s="8">
        <v>17.149999999999999</v>
      </c>
      <c r="U2273" s="8">
        <v>17.75</v>
      </c>
      <c r="V2273" s="8">
        <v>18.350000000000001</v>
      </c>
      <c r="W2273" s="8">
        <v>18.850000000000001</v>
      </c>
      <c r="X2273" s="38" t="s">
        <v>222</v>
      </c>
      <c r="Y2273">
        <v>117.5</v>
      </c>
      <c r="Z2273" s="8">
        <v>117.5</v>
      </c>
      <c r="AA2273">
        <v>2026.5</v>
      </c>
      <c r="AB2273">
        <v>12508.94</v>
      </c>
      <c r="AC2273">
        <v>35930.49</v>
      </c>
      <c r="AD2273">
        <v>39602.639999999999</v>
      </c>
      <c r="AE2273">
        <v>50143.1</v>
      </c>
      <c r="AF2273" s="38">
        <v>1807.94</v>
      </c>
      <c r="AG2273" s="38">
        <v>2026.5</v>
      </c>
    </row>
    <row r="2274" spans="2:33" x14ac:dyDescent="0.25">
      <c r="B2274" s="25">
        <v>41367</v>
      </c>
      <c r="C2274" s="3">
        <v>2270</v>
      </c>
      <c r="D2274" s="10">
        <v>19</v>
      </c>
      <c r="E2274" s="9">
        <v>10</v>
      </c>
      <c r="F2274" s="9">
        <v>9</v>
      </c>
      <c r="G2274" s="9" t="s">
        <v>353</v>
      </c>
      <c r="H2274" s="18">
        <v>0.1</v>
      </c>
      <c r="I2274">
        <v>2.0835330114543638E-6</v>
      </c>
      <c r="J2274" s="18">
        <v>14.21</v>
      </c>
      <c r="K2274" s="18">
        <v>15.49</v>
      </c>
      <c r="L2274" s="18">
        <v>0.91736604260813437</v>
      </c>
      <c r="M2274" s="18">
        <v>17.14</v>
      </c>
      <c r="N2274" s="18">
        <v>1553.69</v>
      </c>
      <c r="O2274" s="18">
        <v>4.7399999999999984</v>
      </c>
      <c r="P2274" s="18">
        <v>0.88787878787878793</v>
      </c>
      <c r="Q2274" s="8">
        <v>14.65</v>
      </c>
      <c r="R2274" s="8">
        <v>15.75</v>
      </c>
      <c r="S2274" s="8">
        <v>16.5</v>
      </c>
      <c r="T2274" s="8">
        <v>17.3</v>
      </c>
      <c r="U2274" s="8">
        <v>17.899999999999999</v>
      </c>
      <c r="V2274" s="8">
        <v>18.5</v>
      </c>
      <c r="W2274" s="8">
        <v>18.95</v>
      </c>
      <c r="X2274" s="38" t="s">
        <v>222</v>
      </c>
      <c r="Y2274">
        <v>119.55</v>
      </c>
      <c r="Z2274" s="8">
        <v>119.55</v>
      </c>
      <c r="AA2274">
        <v>2122.2199999999998</v>
      </c>
      <c r="AB2274">
        <v>12774.05</v>
      </c>
      <c r="AC2274">
        <v>36252.74</v>
      </c>
      <c r="AD2274">
        <v>39943.449999999997</v>
      </c>
      <c r="AE2274">
        <v>50538.67</v>
      </c>
      <c r="AF2274" s="38">
        <v>1893.33</v>
      </c>
      <c r="AG2274" s="38">
        <v>2122.2199999999998</v>
      </c>
    </row>
    <row r="2275" spans="2:33" x14ac:dyDescent="0.25">
      <c r="B2275" s="25">
        <v>41368</v>
      </c>
      <c r="C2275" s="3">
        <v>2271</v>
      </c>
      <c r="D2275" s="10">
        <v>19</v>
      </c>
      <c r="E2275" s="9">
        <v>9</v>
      </c>
      <c r="F2275" s="9">
        <v>10</v>
      </c>
      <c r="G2275" s="9" t="s">
        <v>353</v>
      </c>
      <c r="H2275" s="18">
        <v>0.1</v>
      </c>
      <c r="I2275">
        <v>2.0835330114543638E-6</v>
      </c>
      <c r="J2275" s="18">
        <v>13.89</v>
      </c>
      <c r="K2275" s="18">
        <v>15.3</v>
      </c>
      <c r="L2275" s="18">
        <v>0.90784313725490196</v>
      </c>
      <c r="M2275" s="18">
        <v>17</v>
      </c>
      <c r="N2275" s="18">
        <v>1559.98</v>
      </c>
      <c r="O2275" s="18">
        <v>5.009999999999998</v>
      </c>
      <c r="P2275" s="18">
        <v>0.86363636363636365</v>
      </c>
      <c r="Q2275" s="8">
        <v>14.25</v>
      </c>
      <c r="R2275" s="8">
        <v>15.55</v>
      </c>
      <c r="S2275" s="8">
        <v>16.5</v>
      </c>
      <c r="T2275" s="8">
        <v>17.25</v>
      </c>
      <c r="U2275" s="8">
        <v>17.850000000000001</v>
      </c>
      <c r="V2275" s="8">
        <v>18.45</v>
      </c>
      <c r="W2275" s="8">
        <v>18.899999999999999</v>
      </c>
      <c r="X2275" s="38" t="s">
        <v>222</v>
      </c>
      <c r="Y2275">
        <v>118.75</v>
      </c>
      <c r="Z2275" s="8">
        <v>118.75</v>
      </c>
      <c r="AA2275">
        <v>2081.15</v>
      </c>
      <c r="AB2275">
        <v>12699.12</v>
      </c>
      <c r="AC2275">
        <v>36196.43</v>
      </c>
      <c r="AD2275">
        <v>39830.160000000003</v>
      </c>
      <c r="AE2275">
        <v>50399.85</v>
      </c>
      <c r="AF2275" s="38">
        <v>1856.69</v>
      </c>
      <c r="AG2275" s="38">
        <v>2081.15</v>
      </c>
    </row>
    <row r="2276" spans="2:33" x14ac:dyDescent="0.25">
      <c r="B2276" s="25">
        <v>41369</v>
      </c>
      <c r="C2276" s="3">
        <v>2272</v>
      </c>
      <c r="D2276" s="10">
        <v>19</v>
      </c>
      <c r="E2276" s="9">
        <v>8</v>
      </c>
      <c r="F2276" s="9">
        <v>-8</v>
      </c>
      <c r="G2276" s="9" t="s">
        <v>353</v>
      </c>
      <c r="H2276" s="18">
        <v>0.1</v>
      </c>
      <c r="I2276">
        <v>2.0835330114543638E-6</v>
      </c>
      <c r="J2276" s="18">
        <v>13.92</v>
      </c>
      <c r="K2276" s="18">
        <v>15.38</v>
      </c>
      <c r="L2276" s="18">
        <v>0.90507152145643688</v>
      </c>
      <c r="M2276" s="18">
        <v>17.18</v>
      </c>
      <c r="N2276" s="18">
        <v>1553.28</v>
      </c>
      <c r="O2276" s="18">
        <v>5.08</v>
      </c>
      <c r="P2276" s="18">
        <v>0.87234042553191493</v>
      </c>
      <c r="Q2276" s="8">
        <v>14.35</v>
      </c>
      <c r="R2276" s="8">
        <v>15.5</v>
      </c>
      <c r="S2276" s="8">
        <v>16.45</v>
      </c>
      <c r="T2276" s="8">
        <v>17.25</v>
      </c>
      <c r="U2276" s="8">
        <v>17.899999999999999</v>
      </c>
      <c r="V2276" s="8">
        <v>18.55</v>
      </c>
      <c r="W2276" s="8">
        <v>19</v>
      </c>
      <c r="X2276" s="38" t="s">
        <v>222</v>
      </c>
      <c r="Y2276">
        <v>118.99999999999999</v>
      </c>
      <c r="Z2276" s="8">
        <v>118.99999999999999</v>
      </c>
      <c r="AA2276">
        <v>2082.98</v>
      </c>
      <c r="AB2276">
        <v>12659.71</v>
      </c>
      <c r="AC2276">
        <v>36151.51</v>
      </c>
      <c r="AD2276">
        <v>39895.760000000002</v>
      </c>
      <c r="AE2276">
        <v>50592.19</v>
      </c>
      <c r="AF2276" s="38">
        <v>1858.32</v>
      </c>
      <c r="AG2276" s="38">
        <v>2082.98</v>
      </c>
    </row>
    <row r="2277" spans="2:33" x14ac:dyDescent="0.25">
      <c r="B2277" s="25">
        <v>41372</v>
      </c>
      <c r="C2277" s="3">
        <v>2273</v>
      </c>
      <c r="D2277" s="10">
        <v>19</v>
      </c>
      <c r="E2277" s="9">
        <v>7</v>
      </c>
      <c r="F2277" s="9">
        <v>-7</v>
      </c>
      <c r="G2277" s="9" t="s">
        <v>353</v>
      </c>
      <c r="H2277" s="18">
        <v>0.1</v>
      </c>
      <c r="I2277">
        <v>6.2506120577232593E-6</v>
      </c>
      <c r="J2277" s="18">
        <v>13.19</v>
      </c>
      <c r="K2277" s="18">
        <v>14.71</v>
      </c>
      <c r="L2277" s="18">
        <v>0.89666893269884429</v>
      </c>
      <c r="M2277" s="18">
        <v>16.690000000000001</v>
      </c>
      <c r="N2277" s="18">
        <v>1563.07</v>
      </c>
      <c r="O2277" s="18">
        <v>5.4599999999999991</v>
      </c>
      <c r="P2277" s="18">
        <v>0.85046728971962615</v>
      </c>
      <c r="Q2277" s="8">
        <v>13.65</v>
      </c>
      <c r="R2277" s="8">
        <v>15.1</v>
      </c>
      <c r="S2277" s="8">
        <v>16.05</v>
      </c>
      <c r="T2277" s="8">
        <v>16.8</v>
      </c>
      <c r="U2277" s="8">
        <v>17.45</v>
      </c>
      <c r="V2277" s="8">
        <v>18.149999999999999</v>
      </c>
      <c r="W2277" s="8">
        <v>18.649999999999999</v>
      </c>
      <c r="X2277" s="38" t="s">
        <v>222</v>
      </c>
      <c r="Y2277">
        <v>115.85</v>
      </c>
      <c r="Z2277" s="8">
        <v>115.85</v>
      </c>
      <c r="AA2277">
        <v>2012.46</v>
      </c>
      <c r="AB2277">
        <v>12345.26</v>
      </c>
      <c r="AC2277">
        <v>35231.54</v>
      </c>
      <c r="AD2277">
        <v>38879.440000000002</v>
      </c>
      <c r="AE2277">
        <v>49450.74</v>
      </c>
      <c r="AF2277" s="38">
        <v>1795.39</v>
      </c>
      <c r="AG2277" s="38">
        <v>2012.46</v>
      </c>
    </row>
    <row r="2278" spans="2:33" x14ac:dyDescent="0.25">
      <c r="B2278" s="25">
        <v>41373</v>
      </c>
      <c r="C2278" s="3">
        <v>2274</v>
      </c>
      <c r="D2278" s="10">
        <v>19</v>
      </c>
      <c r="E2278" s="9">
        <v>6</v>
      </c>
      <c r="F2278" s="9">
        <v>-6</v>
      </c>
      <c r="G2278" s="9" t="s">
        <v>353</v>
      </c>
      <c r="H2278" s="18">
        <v>0.1</v>
      </c>
      <c r="I2278">
        <v>1.8057055335418681E-6</v>
      </c>
      <c r="J2278" s="18">
        <v>12.84</v>
      </c>
      <c r="K2278" s="18">
        <v>14.46</v>
      </c>
      <c r="L2278" s="18">
        <v>0.88796680497925307</v>
      </c>
      <c r="M2278" s="18">
        <v>16.5</v>
      </c>
      <c r="N2278" s="18">
        <v>1568.61</v>
      </c>
      <c r="O2278" s="18">
        <v>5.66</v>
      </c>
      <c r="P2278" s="18">
        <v>0.85266457680250785</v>
      </c>
      <c r="Q2278" s="8">
        <v>13.6</v>
      </c>
      <c r="R2278" s="8">
        <v>15.05</v>
      </c>
      <c r="S2278" s="8">
        <v>15.95</v>
      </c>
      <c r="T2278" s="8">
        <v>16.7</v>
      </c>
      <c r="U2278" s="8">
        <v>17.3</v>
      </c>
      <c r="V2278" s="8">
        <v>17.95</v>
      </c>
      <c r="W2278" s="8">
        <v>18.5</v>
      </c>
      <c r="X2278" s="38" t="s">
        <v>222</v>
      </c>
      <c r="Y2278">
        <v>115.05</v>
      </c>
      <c r="Z2278" s="8">
        <v>115.05</v>
      </c>
      <c r="AA2278">
        <v>2005.59</v>
      </c>
      <c r="AB2278">
        <v>12279.28</v>
      </c>
      <c r="AC2278">
        <v>35018.89</v>
      </c>
      <c r="AD2278">
        <v>38576.92</v>
      </c>
      <c r="AE2278">
        <v>49004.65</v>
      </c>
      <c r="AF2278" s="38">
        <v>1789.26</v>
      </c>
      <c r="AG2278" s="38">
        <v>2005.59</v>
      </c>
    </row>
    <row r="2279" spans="2:33" x14ac:dyDescent="0.25">
      <c r="B2279" s="25">
        <v>41374</v>
      </c>
      <c r="C2279" s="3">
        <v>2275</v>
      </c>
      <c r="D2279" s="10">
        <v>19</v>
      </c>
      <c r="E2279" s="9">
        <v>5</v>
      </c>
      <c r="F2279" s="9">
        <v>-5</v>
      </c>
      <c r="G2279" s="9" t="s">
        <v>353</v>
      </c>
      <c r="H2279" s="18">
        <v>0.1</v>
      </c>
      <c r="I2279">
        <v>1.8057055335418681E-6</v>
      </c>
      <c r="J2279" s="18">
        <v>12.36</v>
      </c>
      <c r="K2279" s="18">
        <v>14.12</v>
      </c>
      <c r="L2279" s="18">
        <v>0.87535410764872523</v>
      </c>
      <c r="M2279" s="18">
        <v>16.14</v>
      </c>
      <c r="N2279" s="18">
        <v>1587.73</v>
      </c>
      <c r="O2279" s="18">
        <v>5.8900000000000006</v>
      </c>
      <c r="P2279" s="18">
        <v>0.84244372990353689</v>
      </c>
      <c r="Q2279" s="8">
        <v>13.1</v>
      </c>
      <c r="R2279" s="8">
        <v>14.5</v>
      </c>
      <c r="S2279" s="8">
        <v>15.55</v>
      </c>
      <c r="T2279" s="8">
        <v>16.350000000000001</v>
      </c>
      <c r="U2279" s="8">
        <v>17.100000000000001</v>
      </c>
      <c r="V2279" s="8">
        <v>17.75</v>
      </c>
      <c r="W2279" s="8">
        <v>18.25</v>
      </c>
      <c r="X2279" s="38" t="s">
        <v>222</v>
      </c>
      <c r="Y2279">
        <v>112.60000000000001</v>
      </c>
      <c r="Z2279" s="8">
        <v>112.60000000000001</v>
      </c>
      <c r="AA2279">
        <v>1932.19</v>
      </c>
      <c r="AB2279">
        <v>11935.87</v>
      </c>
      <c r="AC2279">
        <v>34248.33</v>
      </c>
      <c r="AD2279">
        <v>38038.07</v>
      </c>
      <c r="AE2279">
        <v>48382.65</v>
      </c>
      <c r="AF2279" s="38">
        <v>1723.78</v>
      </c>
      <c r="AG2279" s="38">
        <v>1932.19</v>
      </c>
    </row>
    <row r="2280" spans="2:33" x14ac:dyDescent="0.25">
      <c r="B2280" s="25">
        <v>41375</v>
      </c>
      <c r="C2280" s="3">
        <v>2276</v>
      </c>
      <c r="D2280" s="10">
        <v>19</v>
      </c>
      <c r="E2280" s="9">
        <v>4</v>
      </c>
      <c r="F2280" s="9">
        <v>-4</v>
      </c>
      <c r="G2280" s="9" t="s">
        <v>353</v>
      </c>
      <c r="H2280" s="18">
        <v>0.1</v>
      </c>
      <c r="I2280">
        <v>1.8057055335418681E-6</v>
      </c>
      <c r="J2280" s="18">
        <v>12.24</v>
      </c>
      <c r="K2280" s="18">
        <v>14.17</v>
      </c>
      <c r="L2280" s="18">
        <v>0.86379675370501063</v>
      </c>
      <c r="M2280" s="18">
        <v>16.170000000000002</v>
      </c>
      <c r="N2280" s="18">
        <v>1593.37</v>
      </c>
      <c r="O2280" s="18">
        <v>6.01</v>
      </c>
      <c r="P2280" s="18">
        <v>0.8511326860841425</v>
      </c>
      <c r="Q2280" s="8">
        <v>13.15</v>
      </c>
      <c r="R2280" s="8">
        <v>14.5</v>
      </c>
      <c r="S2280" s="8">
        <v>15.45</v>
      </c>
      <c r="T2280" s="8">
        <v>16.3</v>
      </c>
      <c r="U2280" s="8">
        <v>16.95</v>
      </c>
      <c r="V2280" s="8">
        <v>17.649999999999999</v>
      </c>
      <c r="W2280" s="8">
        <v>18.25</v>
      </c>
      <c r="X2280" s="38" t="s">
        <v>222</v>
      </c>
      <c r="Y2280">
        <v>112.25</v>
      </c>
      <c r="Z2280" s="8">
        <v>112.25</v>
      </c>
      <c r="AA2280">
        <v>1933.63</v>
      </c>
      <c r="AB2280">
        <v>11874.42</v>
      </c>
      <c r="AC2280">
        <v>34120.29</v>
      </c>
      <c r="AD2280">
        <v>37748.629999999997</v>
      </c>
      <c r="AE2280">
        <v>48143.55</v>
      </c>
      <c r="AF2280" s="38">
        <v>1725.06</v>
      </c>
      <c r="AG2280" s="38">
        <v>1933.63</v>
      </c>
    </row>
    <row r="2281" spans="2:33" x14ac:dyDescent="0.25">
      <c r="B2281" s="25">
        <v>41376</v>
      </c>
      <c r="C2281" s="3">
        <v>2277</v>
      </c>
      <c r="D2281" s="10">
        <v>19</v>
      </c>
      <c r="E2281" s="9">
        <v>3</v>
      </c>
      <c r="F2281" s="9">
        <v>-3</v>
      </c>
      <c r="G2281" s="9" t="s">
        <v>353</v>
      </c>
      <c r="H2281" s="18">
        <v>0.1</v>
      </c>
      <c r="I2281">
        <v>1.8057055335418681E-6</v>
      </c>
      <c r="J2281" s="18">
        <v>12.06</v>
      </c>
      <c r="K2281" s="18">
        <v>14.02</v>
      </c>
      <c r="L2281" s="18">
        <v>0.86019971469329537</v>
      </c>
      <c r="M2281" s="18">
        <v>16.149999999999999</v>
      </c>
      <c r="N2281" s="18">
        <v>1588.85</v>
      </c>
      <c r="O2281" s="18">
        <v>5.99</v>
      </c>
      <c r="P2281" s="18">
        <v>0.83333333333333326</v>
      </c>
      <c r="Q2281" s="8">
        <v>12.75</v>
      </c>
      <c r="R2281" s="8">
        <v>14.15</v>
      </c>
      <c r="S2281" s="8">
        <v>15.3</v>
      </c>
      <c r="T2281" s="8">
        <v>16</v>
      </c>
      <c r="U2281" s="8">
        <v>16.7</v>
      </c>
      <c r="V2281" s="8">
        <v>17.45</v>
      </c>
      <c r="W2281" s="8">
        <v>18.05</v>
      </c>
      <c r="X2281" s="38" t="s">
        <v>222</v>
      </c>
      <c r="Y2281">
        <v>110.4</v>
      </c>
      <c r="Z2281" s="8">
        <v>110.4</v>
      </c>
      <c r="AA2281">
        <v>1885.19</v>
      </c>
      <c r="AB2281">
        <v>11733.52</v>
      </c>
      <c r="AC2281">
        <v>33537.15</v>
      </c>
      <c r="AD2281">
        <v>37170.85</v>
      </c>
      <c r="AE2281">
        <v>47533.58</v>
      </c>
      <c r="AF2281" s="38">
        <v>1681.85</v>
      </c>
      <c r="AG2281" s="38">
        <v>1885.19</v>
      </c>
    </row>
    <row r="2282" spans="2:33" x14ac:dyDescent="0.25">
      <c r="B2282" s="25">
        <v>41379</v>
      </c>
      <c r="C2282" s="3">
        <v>2278</v>
      </c>
      <c r="D2282" s="10">
        <v>19</v>
      </c>
      <c r="E2282" s="9">
        <v>2</v>
      </c>
      <c r="F2282" s="9">
        <v>-2</v>
      </c>
      <c r="G2282" s="9" t="s">
        <v>353</v>
      </c>
      <c r="H2282" s="18">
        <v>0.1</v>
      </c>
      <c r="I2282">
        <v>5.4171263821345406E-6</v>
      </c>
      <c r="J2282" s="18">
        <v>17.27</v>
      </c>
      <c r="K2282" s="18">
        <v>17.03</v>
      </c>
      <c r="L2282" s="18">
        <v>1.014092777451556</v>
      </c>
      <c r="M2282" s="18">
        <v>18.43</v>
      </c>
      <c r="N2282" s="35">
        <v>1552.36</v>
      </c>
      <c r="O2282" s="18">
        <v>1.7300000000000004</v>
      </c>
      <c r="P2282" s="18">
        <v>0.9910979228486646</v>
      </c>
      <c r="Q2282" s="8">
        <v>16.7</v>
      </c>
      <c r="R2282" s="8">
        <v>16.649999999999999</v>
      </c>
      <c r="S2282" s="8">
        <v>16.850000000000001</v>
      </c>
      <c r="T2282" s="8">
        <v>17.55</v>
      </c>
      <c r="U2282" s="8">
        <v>18</v>
      </c>
      <c r="V2282" s="8">
        <v>18.5</v>
      </c>
      <c r="W2282" s="8">
        <v>19</v>
      </c>
      <c r="X2282" s="38" t="s">
        <v>222</v>
      </c>
      <c r="Y2282">
        <v>123.25</v>
      </c>
      <c r="Z2282" s="8">
        <v>123.25</v>
      </c>
      <c r="AA2282">
        <v>2242.33</v>
      </c>
      <c r="AB2282">
        <v>13009.05</v>
      </c>
      <c r="AC2282">
        <v>36801.269999999997</v>
      </c>
      <c r="AD2282">
        <v>40136.25</v>
      </c>
      <c r="AE2282">
        <v>50609.06</v>
      </c>
      <c r="AF2282" s="38">
        <v>2000.46</v>
      </c>
      <c r="AG2282" s="38">
        <v>2242.33</v>
      </c>
    </row>
    <row r="2283" spans="2:33" x14ac:dyDescent="0.25">
      <c r="B2283" s="25">
        <v>41380</v>
      </c>
      <c r="C2283" s="3">
        <v>2279</v>
      </c>
      <c r="D2283" s="10">
        <v>19</v>
      </c>
      <c r="E2283" s="9">
        <v>1</v>
      </c>
      <c r="F2283" s="9">
        <v>-1</v>
      </c>
      <c r="G2283" s="9" t="s">
        <v>353</v>
      </c>
      <c r="H2283" s="18">
        <v>0.1</v>
      </c>
      <c r="I2283">
        <v>1.527885156615838E-6</v>
      </c>
      <c r="J2283" s="18">
        <v>13.96</v>
      </c>
      <c r="K2283" s="18">
        <v>15.1</v>
      </c>
      <c r="L2283" s="18">
        <v>0.92450331125827823</v>
      </c>
      <c r="M2283" s="18">
        <v>16.72</v>
      </c>
      <c r="N2283" s="35">
        <v>1574.57</v>
      </c>
      <c r="O2283" s="18">
        <v>4.34</v>
      </c>
      <c r="P2283" s="18">
        <v>0.88853503184713378</v>
      </c>
      <c r="Q2283" s="8">
        <v>13.95</v>
      </c>
      <c r="R2283" s="8">
        <v>14.75</v>
      </c>
      <c r="S2283" s="8">
        <v>15.7</v>
      </c>
      <c r="T2283" s="8">
        <v>16.350000000000001</v>
      </c>
      <c r="U2283" s="8">
        <v>17</v>
      </c>
      <c r="V2283" s="8">
        <v>17.75</v>
      </c>
      <c r="W2283" s="8">
        <v>18.3</v>
      </c>
      <c r="X2283" s="38" t="s">
        <v>222</v>
      </c>
      <c r="Y2283">
        <v>113.8</v>
      </c>
      <c r="Z2283" s="8">
        <v>113.8</v>
      </c>
      <c r="AA2283">
        <v>1980.47</v>
      </c>
      <c r="AB2283">
        <v>12090.16</v>
      </c>
      <c r="AC2283">
        <v>34285.24</v>
      </c>
      <c r="AD2283">
        <v>37880.080000000002</v>
      </c>
      <c r="AE2283">
        <v>48347.94</v>
      </c>
      <c r="AF2283" s="38">
        <v>1766.84</v>
      </c>
      <c r="AG2283" s="38">
        <v>1980.47</v>
      </c>
    </row>
    <row r="2284" spans="2:33" x14ac:dyDescent="0.25">
      <c r="B2284" s="25">
        <v>41381</v>
      </c>
      <c r="C2284" s="3">
        <v>2280</v>
      </c>
      <c r="D2284" s="10">
        <v>25</v>
      </c>
      <c r="E2284" s="9">
        <v>25</v>
      </c>
      <c r="F2284" s="9">
        <v>0</v>
      </c>
      <c r="G2284" s="9" t="s">
        <v>354</v>
      </c>
      <c r="H2284" s="18">
        <v>0.1</v>
      </c>
      <c r="I2284">
        <v>1.527885156615838E-6</v>
      </c>
      <c r="J2284" s="18">
        <v>16.510000000000002</v>
      </c>
      <c r="K2284" s="18">
        <v>16.93</v>
      </c>
      <c r="L2284" s="18">
        <v>0.97519196692262267</v>
      </c>
      <c r="M2284" s="18">
        <v>18.16</v>
      </c>
      <c r="N2284" s="35">
        <v>1552.01</v>
      </c>
      <c r="O2284" s="18">
        <v>2.34</v>
      </c>
      <c r="P2284" s="18">
        <v>0.95918367346938782</v>
      </c>
      <c r="Q2284" s="8">
        <v>16.45</v>
      </c>
      <c r="R2284" s="8">
        <v>16.75</v>
      </c>
      <c r="S2284" s="8">
        <v>17.149999999999999</v>
      </c>
      <c r="T2284" s="8">
        <v>17.5</v>
      </c>
      <c r="U2284" s="8">
        <v>18</v>
      </c>
      <c r="V2284" s="8">
        <v>18.399999999999999</v>
      </c>
      <c r="W2284" s="8">
        <v>18.850000000000001</v>
      </c>
      <c r="X2284" s="38" t="s">
        <v>222</v>
      </c>
      <c r="Y2284">
        <v>123.1</v>
      </c>
      <c r="Z2284" s="8">
        <v>123.1</v>
      </c>
      <c r="AA2284">
        <v>2208.73</v>
      </c>
      <c r="AB2284">
        <v>12898.76</v>
      </c>
      <c r="AC2284">
        <v>35962.86</v>
      </c>
      <c r="AD2284">
        <v>38994.26</v>
      </c>
      <c r="AE2284">
        <v>49122.67</v>
      </c>
      <c r="AF2284" s="38">
        <v>1970.48</v>
      </c>
      <c r="AG2284" s="38">
        <v>2208.73</v>
      </c>
    </row>
    <row r="2285" spans="2:33" x14ac:dyDescent="0.25">
      <c r="B2285" s="25">
        <v>41382</v>
      </c>
      <c r="C2285" s="3">
        <v>2281</v>
      </c>
      <c r="D2285" s="10">
        <v>25</v>
      </c>
      <c r="E2285" s="9">
        <v>24</v>
      </c>
      <c r="F2285" s="9">
        <v>1</v>
      </c>
      <c r="G2285" s="9" t="s">
        <v>354</v>
      </c>
      <c r="H2285" s="18">
        <v>0.1</v>
      </c>
      <c r="I2285">
        <v>1.527885156615838E-6</v>
      </c>
      <c r="J2285" s="18">
        <v>17.559999999999999</v>
      </c>
      <c r="K2285" s="18">
        <v>17.52</v>
      </c>
      <c r="L2285" s="18">
        <v>1.0022831050228309</v>
      </c>
      <c r="M2285" s="18">
        <v>18.649999999999999</v>
      </c>
      <c r="N2285" s="35">
        <v>1541.61</v>
      </c>
      <c r="O2285" s="18">
        <v>1.6900000000000013</v>
      </c>
      <c r="P2285" s="18">
        <v>0.96089385474860334</v>
      </c>
      <c r="Q2285" s="8">
        <v>17.2</v>
      </c>
      <c r="R2285" s="8">
        <v>17.5</v>
      </c>
      <c r="S2285" s="8">
        <v>17.899999999999999</v>
      </c>
      <c r="T2285" s="8">
        <v>18.25</v>
      </c>
      <c r="U2285" s="8">
        <v>18.600000000000001</v>
      </c>
      <c r="V2285" s="8">
        <v>18.850000000000001</v>
      </c>
      <c r="W2285" s="8">
        <v>19.25</v>
      </c>
      <c r="X2285" s="38" t="s">
        <v>222</v>
      </c>
      <c r="Y2285">
        <v>127.54999999999998</v>
      </c>
      <c r="Z2285" s="8">
        <v>127.54999999999998</v>
      </c>
      <c r="AA2285">
        <v>2309.36</v>
      </c>
      <c r="AB2285">
        <v>13475.78</v>
      </c>
      <c r="AC2285">
        <v>37534.35</v>
      </c>
      <c r="AD2285">
        <v>40650.239999999998</v>
      </c>
      <c r="AE2285">
        <v>50748.82</v>
      </c>
      <c r="AF2285" s="38">
        <v>2060.25</v>
      </c>
      <c r="AG2285" s="38">
        <v>2309.36</v>
      </c>
    </row>
    <row r="2286" spans="2:33" x14ac:dyDescent="0.25">
      <c r="B2286" s="25">
        <v>41383</v>
      </c>
      <c r="C2286" s="3">
        <v>2282</v>
      </c>
      <c r="D2286" s="10">
        <v>25</v>
      </c>
      <c r="E2286" s="9">
        <v>23</v>
      </c>
      <c r="F2286" s="9">
        <v>2</v>
      </c>
      <c r="G2286" s="9" t="s">
        <v>354</v>
      </c>
      <c r="H2286" s="18">
        <v>0.1</v>
      </c>
      <c r="I2286">
        <v>1.527885156615838E-6</v>
      </c>
      <c r="J2286" s="18">
        <v>14.97</v>
      </c>
      <c r="K2286" s="18">
        <v>16.170000000000002</v>
      </c>
      <c r="L2286" s="18">
        <v>0.92578849721706857</v>
      </c>
      <c r="M2286" s="18">
        <v>17.920000000000002</v>
      </c>
      <c r="N2286" s="35">
        <v>1555.25</v>
      </c>
      <c r="O2286" s="18">
        <v>4.4799999999999986</v>
      </c>
      <c r="P2286" s="18">
        <v>0.90883190883190879</v>
      </c>
      <c r="Q2286" s="8">
        <v>15.95</v>
      </c>
      <c r="R2286" s="8">
        <v>16.8</v>
      </c>
      <c r="S2286" s="8">
        <v>17.55</v>
      </c>
      <c r="T2286" s="8">
        <v>18.100000000000001</v>
      </c>
      <c r="U2286" s="8">
        <v>18.75</v>
      </c>
      <c r="V2286" s="8">
        <v>19.149999999999999</v>
      </c>
      <c r="W2286" s="8">
        <v>19.45</v>
      </c>
      <c r="X2286" s="38" t="s">
        <v>222</v>
      </c>
      <c r="Y2286">
        <v>125.75000000000001</v>
      </c>
      <c r="Z2286" s="8">
        <v>125.75000000000001</v>
      </c>
      <c r="AA2286">
        <v>2147.67</v>
      </c>
      <c r="AB2286">
        <v>12959.28</v>
      </c>
      <c r="AC2286">
        <v>36835.14</v>
      </c>
      <c r="AD2286">
        <v>40370.080000000002</v>
      </c>
      <c r="AE2286">
        <v>51047.31</v>
      </c>
      <c r="AF2286" s="38">
        <v>1915.99</v>
      </c>
      <c r="AG2286" s="38">
        <v>2147.67</v>
      </c>
    </row>
    <row r="2287" spans="2:33" x14ac:dyDescent="0.25">
      <c r="B2287" s="25">
        <v>41386</v>
      </c>
      <c r="C2287" s="3">
        <v>2283</v>
      </c>
      <c r="D2287" s="10">
        <v>25</v>
      </c>
      <c r="E2287" s="9">
        <v>22</v>
      </c>
      <c r="F2287" s="9">
        <v>3</v>
      </c>
      <c r="G2287" s="9" t="s">
        <v>354</v>
      </c>
      <c r="H2287" s="18">
        <v>0.1</v>
      </c>
      <c r="I2287">
        <v>4.5836624731343534E-6</v>
      </c>
      <c r="J2287" s="18">
        <v>14.39</v>
      </c>
      <c r="K2287" s="18">
        <v>15.66</v>
      </c>
      <c r="L2287" s="18">
        <v>0.91890166028097064</v>
      </c>
      <c r="M2287" s="18">
        <v>17.399999999999999</v>
      </c>
      <c r="N2287" s="35">
        <v>1562.5</v>
      </c>
      <c r="O2287" s="18">
        <v>4.6099999999999994</v>
      </c>
      <c r="P2287" s="18">
        <v>0.90265486725663724</v>
      </c>
      <c r="Q2287" s="8">
        <v>15.3</v>
      </c>
      <c r="R2287" s="8">
        <v>16.100000000000001</v>
      </c>
      <c r="S2287" s="8">
        <v>16.95</v>
      </c>
      <c r="T2287" s="8">
        <v>17.5</v>
      </c>
      <c r="U2287" s="8">
        <v>18.100000000000001</v>
      </c>
      <c r="V2287" s="8">
        <v>18.600000000000001</v>
      </c>
      <c r="W2287" s="8">
        <v>19</v>
      </c>
      <c r="X2287" s="38" t="s">
        <v>222</v>
      </c>
      <c r="Y2287">
        <v>121.54999999999998</v>
      </c>
      <c r="Z2287" s="8">
        <v>121.54999999999998</v>
      </c>
      <c r="AA2287">
        <v>2059.91</v>
      </c>
      <c r="AB2287">
        <v>12431.45</v>
      </c>
      <c r="AC2287">
        <v>35580.71</v>
      </c>
      <c r="AD2287">
        <v>39024.449999999997</v>
      </c>
      <c r="AE2287">
        <v>49427.83</v>
      </c>
      <c r="AF2287" s="38">
        <v>1837.69</v>
      </c>
      <c r="AG2287" s="38">
        <v>2059.91</v>
      </c>
    </row>
    <row r="2288" spans="2:33" x14ac:dyDescent="0.25">
      <c r="B2288" s="25">
        <v>41387</v>
      </c>
      <c r="C2288" s="3">
        <v>2284</v>
      </c>
      <c r="D2288" s="10">
        <v>25</v>
      </c>
      <c r="E2288" s="9">
        <v>21</v>
      </c>
      <c r="F2288" s="9">
        <v>4</v>
      </c>
      <c r="G2288" s="9" t="s">
        <v>354</v>
      </c>
      <c r="H2288" s="18">
        <v>0.1</v>
      </c>
      <c r="I2288">
        <v>1.3889776309117252E-6</v>
      </c>
      <c r="J2288" s="18">
        <v>13.48</v>
      </c>
      <c r="K2288" s="18">
        <v>14.83</v>
      </c>
      <c r="L2288" s="18">
        <v>0.90896830748482804</v>
      </c>
      <c r="M2288" s="18">
        <v>16.66</v>
      </c>
      <c r="N2288" s="35">
        <v>1578.78</v>
      </c>
      <c r="O2288" s="18">
        <v>4.9699999999999989</v>
      </c>
      <c r="P2288" s="18">
        <v>0.88719512195121963</v>
      </c>
      <c r="Q2288" s="8">
        <v>14.55</v>
      </c>
      <c r="R2288" s="8">
        <v>15.4</v>
      </c>
      <c r="S2288" s="8">
        <v>16.399999999999999</v>
      </c>
      <c r="T2288" s="8">
        <v>16.8</v>
      </c>
      <c r="U2288" s="8">
        <v>17.45</v>
      </c>
      <c r="V2288" s="8">
        <v>17.95</v>
      </c>
      <c r="W2288" s="8">
        <v>18.45</v>
      </c>
      <c r="X2288" s="38" t="s">
        <v>222</v>
      </c>
      <c r="Y2288">
        <v>117.00000000000001</v>
      </c>
      <c r="Z2288" s="8">
        <v>117.00000000000001</v>
      </c>
      <c r="AA2288">
        <v>1960.84</v>
      </c>
      <c r="AB2288">
        <v>11913.87</v>
      </c>
      <c r="AC2288">
        <v>34382.07</v>
      </c>
      <c r="AD2288">
        <v>37489.78</v>
      </c>
      <c r="AE2288">
        <v>47633.82</v>
      </c>
      <c r="AF2288" s="38">
        <v>1749.31</v>
      </c>
      <c r="AG2288" s="38">
        <v>1960.84</v>
      </c>
    </row>
    <row r="2289" spans="2:33" x14ac:dyDescent="0.25">
      <c r="B2289" s="25">
        <v>41388</v>
      </c>
      <c r="C2289" s="3">
        <v>2285</v>
      </c>
      <c r="D2289" s="10">
        <v>25</v>
      </c>
      <c r="E2289" s="9">
        <v>20</v>
      </c>
      <c r="F2289" s="9">
        <v>5</v>
      </c>
      <c r="G2289" s="9" t="s">
        <v>354</v>
      </c>
      <c r="H2289" s="18">
        <v>0.1</v>
      </c>
      <c r="I2289">
        <v>1.3889776309117252E-6</v>
      </c>
      <c r="J2289" s="18">
        <v>13.61</v>
      </c>
      <c r="K2289" s="18">
        <v>14.97</v>
      </c>
      <c r="L2289" s="18">
        <v>0.9091516366065463</v>
      </c>
      <c r="M2289" s="18">
        <v>16.71</v>
      </c>
      <c r="N2289" s="35">
        <v>1578.79</v>
      </c>
      <c r="O2289" s="18">
        <v>4.7899999999999991</v>
      </c>
      <c r="P2289" s="18">
        <v>0.90153846153846151</v>
      </c>
      <c r="Q2289" s="8">
        <v>14.65</v>
      </c>
      <c r="R2289" s="8">
        <v>15.4</v>
      </c>
      <c r="S2289" s="8">
        <v>16.25</v>
      </c>
      <c r="T2289" s="8">
        <v>16.75</v>
      </c>
      <c r="U2289" s="8">
        <v>17.45</v>
      </c>
      <c r="V2289" s="8">
        <v>17.95</v>
      </c>
      <c r="W2289" s="8">
        <v>18.399999999999999</v>
      </c>
      <c r="X2289" s="38" t="s">
        <v>222</v>
      </c>
      <c r="Y2289">
        <v>116.85</v>
      </c>
      <c r="Z2289" s="8">
        <v>116.85</v>
      </c>
      <c r="AA2289">
        <v>1971.5</v>
      </c>
      <c r="AB2289">
        <v>11890.98</v>
      </c>
      <c r="AC2289">
        <v>34110.9</v>
      </c>
      <c r="AD2289">
        <v>37401.26</v>
      </c>
      <c r="AE2289">
        <v>47588.55</v>
      </c>
      <c r="AF2289" s="38">
        <v>1758.82</v>
      </c>
      <c r="AG2289" s="38">
        <v>1971.5</v>
      </c>
    </row>
    <row r="2290" spans="2:33" x14ac:dyDescent="0.25">
      <c r="B2290" s="25">
        <v>41389</v>
      </c>
      <c r="C2290" s="3">
        <v>2286</v>
      </c>
      <c r="D2290" s="10">
        <v>25</v>
      </c>
      <c r="E2290" s="9">
        <v>19</v>
      </c>
      <c r="F2290" s="9">
        <v>6</v>
      </c>
      <c r="G2290" s="9" t="s">
        <v>354</v>
      </c>
      <c r="H2290" s="18">
        <v>0.1</v>
      </c>
      <c r="I2290">
        <v>1.3889776309117252E-6</v>
      </c>
      <c r="J2290" s="18">
        <v>13.62</v>
      </c>
      <c r="K2290" s="18">
        <v>14.96</v>
      </c>
      <c r="L2290" s="18">
        <v>0.91042780748663088</v>
      </c>
      <c r="M2290" s="18">
        <v>16.579999999999998</v>
      </c>
      <c r="N2290" s="35">
        <v>1585.16</v>
      </c>
      <c r="O2290" s="18">
        <v>4.7799999999999994</v>
      </c>
      <c r="P2290" s="18">
        <v>0.90797546012269936</v>
      </c>
      <c r="Q2290" s="8">
        <v>14.8</v>
      </c>
      <c r="R2290" s="8">
        <v>15.5</v>
      </c>
      <c r="S2290" s="8">
        <v>16.3</v>
      </c>
      <c r="T2290" s="8">
        <v>16.8</v>
      </c>
      <c r="U2290" s="8">
        <v>17.45</v>
      </c>
      <c r="V2290" s="8">
        <v>17.95</v>
      </c>
      <c r="W2290" s="8">
        <v>18.399999999999999</v>
      </c>
      <c r="X2290" s="38" t="s">
        <v>222</v>
      </c>
      <c r="Y2290">
        <v>117.20000000000002</v>
      </c>
      <c r="Z2290" s="8">
        <v>117.20000000000002</v>
      </c>
      <c r="AA2290">
        <v>1989.85</v>
      </c>
      <c r="AB2290">
        <v>11958.06</v>
      </c>
      <c r="AC2290">
        <v>34215.129999999997</v>
      </c>
      <c r="AD2290">
        <v>37485.32</v>
      </c>
      <c r="AE2290">
        <v>47623.03</v>
      </c>
      <c r="AF2290" s="38">
        <v>1775.19</v>
      </c>
      <c r="AG2290" s="38">
        <v>1989.85</v>
      </c>
    </row>
    <row r="2291" spans="2:33" x14ac:dyDescent="0.25">
      <c r="B2291" s="25">
        <v>41390</v>
      </c>
      <c r="C2291" s="3">
        <v>2287</v>
      </c>
      <c r="D2291" s="10">
        <v>25</v>
      </c>
      <c r="E2291" s="9">
        <v>18</v>
      </c>
      <c r="F2291" s="9">
        <v>7</v>
      </c>
      <c r="G2291" s="9" t="s">
        <v>354</v>
      </c>
      <c r="H2291" s="18">
        <v>0.1</v>
      </c>
      <c r="I2291">
        <v>1.3889776309117252E-6</v>
      </c>
      <c r="J2291" s="18">
        <v>13.61</v>
      </c>
      <c r="K2291" s="18">
        <v>14.89</v>
      </c>
      <c r="L2291" s="18">
        <v>0.91403626595030218</v>
      </c>
      <c r="M2291" s="18">
        <v>16.54</v>
      </c>
      <c r="N2291" s="35">
        <v>1582.24</v>
      </c>
      <c r="O2291" s="18">
        <v>4.740000000000002</v>
      </c>
      <c r="P2291" s="18">
        <v>0.90243902439024404</v>
      </c>
      <c r="Q2291" s="8">
        <v>14.8</v>
      </c>
      <c r="R2291" s="8">
        <v>15.6</v>
      </c>
      <c r="S2291" s="8">
        <v>16.399999999999999</v>
      </c>
      <c r="T2291" s="8">
        <v>16.95</v>
      </c>
      <c r="U2291" s="8">
        <v>17.5</v>
      </c>
      <c r="V2291" s="8">
        <v>17.899999999999999</v>
      </c>
      <c r="W2291" s="8">
        <v>18.350000000000001</v>
      </c>
      <c r="X2291" s="38" t="s">
        <v>222</v>
      </c>
      <c r="Y2291">
        <v>117.5</v>
      </c>
      <c r="Z2291" s="8">
        <v>117.5</v>
      </c>
      <c r="AA2291">
        <v>1993.57</v>
      </c>
      <c r="AB2291">
        <v>12034.13</v>
      </c>
      <c r="AC2291">
        <v>34452.44</v>
      </c>
      <c r="AD2291">
        <v>37754.67</v>
      </c>
      <c r="AE2291">
        <v>47708.12</v>
      </c>
      <c r="AF2291" s="38">
        <v>1778.5</v>
      </c>
      <c r="AG2291" s="38">
        <v>1993.57</v>
      </c>
    </row>
    <row r="2292" spans="2:33" x14ac:dyDescent="0.25">
      <c r="B2292" s="25">
        <v>41393</v>
      </c>
      <c r="C2292" s="3">
        <v>2288</v>
      </c>
      <c r="D2292" s="10">
        <v>25</v>
      </c>
      <c r="E2292" s="9">
        <v>17</v>
      </c>
      <c r="F2292" s="9">
        <v>8</v>
      </c>
      <c r="G2292" s="9" t="s">
        <v>354</v>
      </c>
      <c r="H2292" s="18">
        <v>0.1</v>
      </c>
      <c r="I2292">
        <v>4.1669386807718922E-6</v>
      </c>
      <c r="J2292" s="18">
        <v>13.71</v>
      </c>
      <c r="K2292" s="18">
        <v>14.92</v>
      </c>
      <c r="L2292" s="18">
        <v>0.91890080428954435</v>
      </c>
      <c r="M2292" s="18">
        <v>16.57</v>
      </c>
      <c r="N2292" s="35">
        <v>1593.61</v>
      </c>
      <c r="O2292" s="18">
        <v>4.5399999999999991</v>
      </c>
      <c r="P2292" s="18">
        <v>0.90490797546012269</v>
      </c>
      <c r="Q2292" s="8">
        <v>14.75</v>
      </c>
      <c r="R2292" s="8">
        <v>15.55</v>
      </c>
      <c r="S2292" s="8">
        <v>16.3</v>
      </c>
      <c r="T2292" s="8">
        <v>16.75</v>
      </c>
      <c r="U2292" s="8">
        <v>17.399999999999999</v>
      </c>
      <c r="V2292" s="8">
        <v>17.850000000000001</v>
      </c>
      <c r="W2292" s="8">
        <v>18.25</v>
      </c>
      <c r="X2292" s="38" t="s">
        <v>222</v>
      </c>
      <c r="Y2292">
        <v>116.85</v>
      </c>
      <c r="Z2292" s="8">
        <v>116.85</v>
      </c>
      <c r="AA2292">
        <v>1986.96</v>
      </c>
      <c r="AB2292">
        <v>11984.09</v>
      </c>
      <c r="AC2292">
        <v>34178.230000000003</v>
      </c>
      <c r="AD2292">
        <v>37384.47</v>
      </c>
      <c r="AE2292">
        <v>47420.97</v>
      </c>
      <c r="AF2292" s="38">
        <v>1772.59</v>
      </c>
      <c r="AG2292" s="38">
        <v>1986.96</v>
      </c>
    </row>
    <row r="2293" spans="2:33" x14ac:dyDescent="0.25">
      <c r="B2293" s="25">
        <v>41394</v>
      </c>
      <c r="C2293" s="3">
        <v>2289</v>
      </c>
      <c r="D2293" s="10">
        <v>25</v>
      </c>
      <c r="E2293" s="9">
        <v>16</v>
      </c>
      <c r="F2293" s="9">
        <v>9</v>
      </c>
      <c r="G2293" s="9" t="s">
        <v>354</v>
      </c>
      <c r="H2293" s="18">
        <v>0.1</v>
      </c>
      <c r="I2293">
        <v>1.3889776309117252E-6</v>
      </c>
      <c r="J2293" s="18">
        <v>13.52</v>
      </c>
      <c r="K2293" s="18">
        <v>14.78</v>
      </c>
      <c r="L2293" s="18">
        <v>0.91474966170500682</v>
      </c>
      <c r="M2293" s="18">
        <v>16.48</v>
      </c>
      <c r="N2293" s="35">
        <v>1597.57</v>
      </c>
      <c r="O2293" s="18">
        <v>4.5300000000000011</v>
      </c>
      <c r="P2293" s="18">
        <v>0.88923076923076916</v>
      </c>
      <c r="Q2293" s="8">
        <v>14.45</v>
      </c>
      <c r="R2293" s="8">
        <v>15.4</v>
      </c>
      <c r="S2293" s="8">
        <v>16.25</v>
      </c>
      <c r="T2293" s="8">
        <v>16.75</v>
      </c>
      <c r="U2293" s="8">
        <v>17.25</v>
      </c>
      <c r="V2293" s="8">
        <v>17.7</v>
      </c>
      <c r="W2293" s="8">
        <v>18.05</v>
      </c>
      <c r="X2293" s="38" t="s">
        <v>222</v>
      </c>
      <c r="Y2293">
        <v>115.85</v>
      </c>
      <c r="Z2293" s="8">
        <v>115.85</v>
      </c>
      <c r="AA2293">
        <v>1954.46</v>
      </c>
      <c r="AB2293">
        <v>11897.75</v>
      </c>
      <c r="AC2293">
        <v>34111.839999999997</v>
      </c>
      <c r="AD2293">
        <v>37265.660000000003</v>
      </c>
      <c r="AE2293">
        <v>47085.279999999999</v>
      </c>
      <c r="AF2293" s="38">
        <v>1743.59</v>
      </c>
      <c r="AG2293" s="38">
        <v>1954.46</v>
      </c>
    </row>
    <row r="2294" spans="2:33" x14ac:dyDescent="0.25">
      <c r="B2294" s="25">
        <v>41395</v>
      </c>
      <c r="C2294" s="3">
        <v>2290</v>
      </c>
      <c r="D2294" s="10">
        <v>25</v>
      </c>
      <c r="E2294" s="9">
        <v>15</v>
      </c>
      <c r="F2294" s="9">
        <v>10</v>
      </c>
      <c r="G2294" s="9" t="s">
        <v>354</v>
      </c>
      <c r="H2294" s="18">
        <v>0.1</v>
      </c>
      <c r="I2294">
        <v>1.3889776309117252E-6</v>
      </c>
      <c r="J2294" s="18">
        <v>14.49</v>
      </c>
      <c r="K2294" s="18">
        <v>15.61</v>
      </c>
      <c r="L2294" s="18">
        <v>0.9282511210762332</v>
      </c>
      <c r="M2294" s="18">
        <v>16.95</v>
      </c>
      <c r="N2294" s="35">
        <v>1582.7</v>
      </c>
      <c r="O2294" s="18">
        <v>3.8600000000000012</v>
      </c>
      <c r="P2294" s="18">
        <v>0.90718562874251507</v>
      </c>
      <c r="Q2294" s="8">
        <v>15.15</v>
      </c>
      <c r="R2294" s="8">
        <v>15.95</v>
      </c>
      <c r="S2294" s="8">
        <v>16.7</v>
      </c>
      <c r="T2294" s="8">
        <v>17.2</v>
      </c>
      <c r="U2294" s="8">
        <v>17.649999999999999</v>
      </c>
      <c r="V2294" s="8">
        <v>18</v>
      </c>
      <c r="W2294" s="8">
        <v>18.350000000000001</v>
      </c>
      <c r="X2294" s="38" t="s">
        <v>222</v>
      </c>
      <c r="Y2294">
        <v>119</v>
      </c>
      <c r="Z2294" s="8">
        <v>119</v>
      </c>
      <c r="AA2294">
        <v>2038.81</v>
      </c>
      <c r="AB2294">
        <v>12283.27</v>
      </c>
      <c r="AC2294">
        <v>35045.040000000001</v>
      </c>
      <c r="AD2294">
        <v>38211.089999999997</v>
      </c>
      <c r="AE2294">
        <v>48068.17</v>
      </c>
      <c r="AF2294" s="38">
        <v>1818.84</v>
      </c>
      <c r="AG2294" s="38">
        <v>2038.81</v>
      </c>
    </row>
    <row r="2295" spans="2:33" x14ac:dyDescent="0.25">
      <c r="B2295" s="25">
        <v>41396</v>
      </c>
      <c r="C2295" s="3">
        <v>2291</v>
      </c>
      <c r="D2295" s="10">
        <v>25</v>
      </c>
      <c r="E2295" s="9">
        <v>14</v>
      </c>
      <c r="F2295" s="9">
        <v>11</v>
      </c>
      <c r="G2295" s="9" t="s">
        <v>354</v>
      </c>
      <c r="H2295" s="18">
        <v>0.1</v>
      </c>
      <c r="I2295">
        <v>1.3889776309117252E-6</v>
      </c>
      <c r="J2295" s="18">
        <v>13.59</v>
      </c>
      <c r="K2295" s="18">
        <v>14.87</v>
      </c>
      <c r="L2295" s="18">
        <v>0.91392064559515807</v>
      </c>
      <c r="M2295" s="18">
        <v>16.55</v>
      </c>
      <c r="N2295" s="35">
        <v>1597.59</v>
      </c>
      <c r="O2295" s="18">
        <v>4.66</v>
      </c>
      <c r="P2295" s="18">
        <v>0.88719512195121963</v>
      </c>
      <c r="Q2295" s="8">
        <v>14.55</v>
      </c>
      <c r="R2295" s="8">
        <v>15.5</v>
      </c>
      <c r="S2295" s="8">
        <v>16.399999999999999</v>
      </c>
      <c r="T2295" s="8">
        <v>16.899999999999999</v>
      </c>
      <c r="U2295" s="8">
        <v>17.5</v>
      </c>
      <c r="V2295" s="8">
        <v>17.899999999999999</v>
      </c>
      <c r="W2295" s="8">
        <v>18.25</v>
      </c>
      <c r="X2295" s="38" t="s">
        <v>222</v>
      </c>
      <c r="Y2295">
        <v>117</v>
      </c>
      <c r="Z2295" s="8">
        <v>117</v>
      </c>
      <c r="AA2295">
        <v>1968.58</v>
      </c>
      <c r="AB2295">
        <v>11993.56</v>
      </c>
      <c r="AC2295">
        <v>34423.72</v>
      </c>
      <c r="AD2295">
        <v>37697.21</v>
      </c>
      <c r="AE2295">
        <v>47652.02</v>
      </c>
      <c r="AF2295" s="38">
        <v>1756.19</v>
      </c>
      <c r="AG2295" s="38">
        <v>1968.58</v>
      </c>
    </row>
    <row r="2296" spans="2:33" x14ac:dyDescent="0.25">
      <c r="B2296" s="25">
        <v>41397</v>
      </c>
      <c r="C2296" s="3">
        <v>2292</v>
      </c>
      <c r="D2296" s="10">
        <v>25</v>
      </c>
      <c r="E2296" s="9">
        <v>13</v>
      </c>
      <c r="F2296" s="9">
        <v>12</v>
      </c>
      <c r="G2296" s="9" t="s">
        <v>354</v>
      </c>
      <c r="H2296" s="18">
        <v>0.1</v>
      </c>
      <c r="I2296">
        <v>1.3889776309117252E-6</v>
      </c>
      <c r="J2296" s="18">
        <v>12.85</v>
      </c>
      <c r="K2296" s="18">
        <v>14.45</v>
      </c>
      <c r="L2296" s="18">
        <v>0.88927335640138405</v>
      </c>
      <c r="M2296" s="18">
        <v>16.22</v>
      </c>
      <c r="N2296" s="35">
        <v>1614.42</v>
      </c>
      <c r="O2296" s="18">
        <v>5.2000000000000011</v>
      </c>
      <c r="P2296" s="18">
        <v>0.87962962962962965</v>
      </c>
      <c r="Q2296" s="8">
        <v>14.25</v>
      </c>
      <c r="R2296" s="8">
        <v>15.25</v>
      </c>
      <c r="S2296" s="8">
        <v>16.2</v>
      </c>
      <c r="T2296" s="8">
        <v>16.7</v>
      </c>
      <c r="U2296" s="8">
        <v>17.25</v>
      </c>
      <c r="V2296" s="8">
        <v>17.75</v>
      </c>
      <c r="W2296" s="8">
        <v>18.05</v>
      </c>
      <c r="X2296" s="38" t="s">
        <v>222</v>
      </c>
      <c r="Y2296">
        <v>115.45</v>
      </c>
      <c r="Z2296" s="8">
        <v>115.45</v>
      </c>
      <c r="AA2296">
        <v>1932.38</v>
      </c>
      <c r="AB2296">
        <v>11823.44</v>
      </c>
      <c r="AC2296">
        <v>34010.019999999997</v>
      </c>
      <c r="AD2296">
        <v>37205.980000000003</v>
      </c>
      <c r="AE2296">
        <v>47112.1</v>
      </c>
      <c r="AF2296" s="38">
        <v>1723.89</v>
      </c>
      <c r="AG2296" s="38">
        <v>1932.38</v>
      </c>
    </row>
    <row r="2297" spans="2:33" x14ac:dyDescent="0.25">
      <c r="B2297" s="25">
        <v>41400</v>
      </c>
      <c r="C2297" s="3">
        <v>2293</v>
      </c>
      <c r="D2297" s="10">
        <v>25</v>
      </c>
      <c r="E2297" s="9">
        <v>12</v>
      </c>
      <c r="F2297" s="9">
        <v>13</v>
      </c>
      <c r="G2297" s="9" t="s">
        <v>354</v>
      </c>
      <c r="H2297" s="18">
        <v>0.1</v>
      </c>
      <c r="I2297">
        <v>4.1669386807718922E-6</v>
      </c>
      <c r="J2297" s="18">
        <v>12.66</v>
      </c>
      <c r="K2297" s="18">
        <v>14.31</v>
      </c>
      <c r="L2297" s="18">
        <v>0.88469601677148846</v>
      </c>
      <c r="M2297" s="18">
        <v>16.04</v>
      </c>
      <c r="N2297" s="35">
        <v>1617.5</v>
      </c>
      <c r="O2297" s="18">
        <v>5.09</v>
      </c>
      <c r="P2297" s="18">
        <v>0.87421383647798745</v>
      </c>
      <c r="Q2297" s="8">
        <v>13.9</v>
      </c>
      <c r="R2297" s="8">
        <v>14.95</v>
      </c>
      <c r="S2297" s="8">
        <v>15.9</v>
      </c>
      <c r="T2297" s="8">
        <v>16.5</v>
      </c>
      <c r="U2297" s="8">
        <v>17</v>
      </c>
      <c r="V2297" s="8">
        <v>17.350000000000001</v>
      </c>
      <c r="W2297" s="8">
        <v>17.75</v>
      </c>
      <c r="X2297" s="38" t="s">
        <v>222</v>
      </c>
      <c r="Y2297">
        <v>113.35</v>
      </c>
      <c r="Z2297" s="8">
        <v>113.35</v>
      </c>
      <c r="AA2297">
        <v>1890</v>
      </c>
      <c r="AB2297">
        <v>11598.2</v>
      </c>
      <c r="AC2297">
        <v>33497.74</v>
      </c>
      <c r="AD2297">
        <v>36711.11</v>
      </c>
      <c r="AE2297">
        <v>46301.35</v>
      </c>
      <c r="AF2297" s="38">
        <v>1686.07</v>
      </c>
      <c r="AG2297" s="38">
        <v>1890</v>
      </c>
    </row>
    <row r="2298" spans="2:33" x14ac:dyDescent="0.25">
      <c r="B2298" s="25">
        <v>41401</v>
      </c>
      <c r="C2298" s="3">
        <v>2294</v>
      </c>
      <c r="D2298" s="10">
        <v>25</v>
      </c>
      <c r="E2298" s="9">
        <v>11</v>
      </c>
      <c r="F2298" s="9">
        <v>14</v>
      </c>
      <c r="G2298" s="9" t="s">
        <v>354</v>
      </c>
      <c r="H2298" s="18">
        <v>0.1</v>
      </c>
      <c r="I2298">
        <v>1.1111679050213041E-6</v>
      </c>
      <c r="J2298" s="18">
        <v>12.83</v>
      </c>
      <c r="K2298" s="18">
        <v>14.35</v>
      </c>
      <c r="L2298" s="18">
        <v>0.89407665505226486</v>
      </c>
      <c r="M2298" s="18">
        <v>16.12</v>
      </c>
      <c r="N2298" s="35">
        <v>1625.96</v>
      </c>
      <c r="O2298" s="18">
        <v>4.8199999999999985</v>
      </c>
      <c r="P2298" s="18">
        <v>0.87658227848101256</v>
      </c>
      <c r="Q2298" s="8">
        <v>13.85</v>
      </c>
      <c r="R2298" s="8">
        <v>14.9</v>
      </c>
      <c r="S2298" s="8">
        <v>15.8</v>
      </c>
      <c r="T2298" s="8">
        <v>16.3</v>
      </c>
      <c r="U2298" s="8">
        <v>16.850000000000001</v>
      </c>
      <c r="V2298" s="8">
        <v>17.3</v>
      </c>
      <c r="W2298" s="8">
        <v>17.649999999999999</v>
      </c>
      <c r="X2298" s="38" t="s">
        <v>222</v>
      </c>
      <c r="Y2298">
        <v>112.64999999999998</v>
      </c>
      <c r="Z2298" s="8">
        <v>112.64999999999998</v>
      </c>
      <c r="AA2298">
        <v>1883.48</v>
      </c>
      <c r="AB2298">
        <v>11539.78</v>
      </c>
      <c r="AC2298">
        <v>33175.919999999998</v>
      </c>
      <c r="AD2298">
        <v>36334.85</v>
      </c>
      <c r="AE2298">
        <v>45992.43</v>
      </c>
      <c r="AF2298" s="38">
        <v>1680.25</v>
      </c>
      <c r="AG2298" s="38">
        <v>1883.48</v>
      </c>
    </row>
    <row r="2299" spans="2:33" x14ac:dyDescent="0.25">
      <c r="B2299" s="25">
        <v>41402</v>
      </c>
      <c r="C2299" s="3">
        <v>2295</v>
      </c>
      <c r="D2299" s="10">
        <v>25</v>
      </c>
      <c r="E2299" s="9">
        <v>10</v>
      </c>
      <c r="F2299" s="9">
        <v>15</v>
      </c>
      <c r="G2299" s="9" t="s">
        <v>354</v>
      </c>
      <c r="H2299" s="18">
        <v>0.1</v>
      </c>
      <c r="I2299">
        <v>1.1111679050213041E-6</v>
      </c>
      <c r="J2299" s="18">
        <v>12.66</v>
      </c>
      <c r="K2299" s="18">
        <v>14.4</v>
      </c>
      <c r="L2299" s="18">
        <v>0.87916666666666665</v>
      </c>
      <c r="M2299" s="18">
        <v>16.12</v>
      </c>
      <c r="N2299" s="35">
        <v>1632.69</v>
      </c>
      <c r="O2299" s="18">
        <v>5.09</v>
      </c>
      <c r="P2299" s="18">
        <v>0.87774294670846398</v>
      </c>
      <c r="Q2299" s="8">
        <v>14</v>
      </c>
      <c r="R2299" s="8">
        <v>15.1</v>
      </c>
      <c r="S2299" s="8">
        <v>15.95</v>
      </c>
      <c r="T2299" s="8">
        <v>16.45</v>
      </c>
      <c r="U2299" s="8">
        <v>16.95</v>
      </c>
      <c r="V2299" s="8">
        <v>17.399999999999999</v>
      </c>
      <c r="W2299" s="8">
        <v>17.75</v>
      </c>
      <c r="X2299" s="38" t="s">
        <v>222</v>
      </c>
      <c r="Y2299">
        <v>113.6</v>
      </c>
      <c r="Z2299" s="8">
        <v>113.6</v>
      </c>
      <c r="AA2299">
        <v>1906.9</v>
      </c>
      <c r="AB2299">
        <v>11666.85</v>
      </c>
      <c r="AC2299">
        <v>33485.050000000003</v>
      </c>
      <c r="AD2299">
        <v>36597.08</v>
      </c>
      <c r="AE2299">
        <v>46279.6</v>
      </c>
      <c r="AF2299" s="38">
        <v>1701.14</v>
      </c>
      <c r="AG2299" s="38">
        <v>1906.9</v>
      </c>
    </row>
    <row r="2300" spans="2:33" x14ac:dyDescent="0.25">
      <c r="B2300" s="25">
        <v>41403</v>
      </c>
      <c r="C2300" s="3">
        <v>2296</v>
      </c>
      <c r="D2300" s="10">
        <v>25</v>
      </c>
      <c r="E2300" s="9">
        <v>9</v>
      </c>
      <c r="F2300" s="9">
        <v>16</v>
      </c>
      <c r="G2300" s="9" t="s">
        <v>354</v>
      </c>
      <c r="H2300" s="18">
        <v>0.1</v>
      </c>
      <c r="I2300">
        <v>1.1111679050213041E-6</v>
      </c>
      <c r="J2300" s="18">
        <v>13.13</v>
      </c>
      <c r="K2300" s="18">
        <v>14.81</v>
      </c>
      <c r="L2300" s="18">
        <v>0.88656313301823098</v>
      </c>
      <c r="M2300" s="18">
        <v>16.52</v>
      </c>
      <c r="N2300" s="35">
        <v>1626.67</v>
      </c>
      <c r="O2300" s="18">
        <v>4.7699999999999978</v>
      </c>
      <c r="P2300" s="18">
        <v>0.87384615384615383</v>
      </c>
      <c r="Q2300" s="8">
        <v>14.2</v>
      </c>
      <c r="R2300" s="8">
        <v>15.35</v>
      </c>
      <c r="S2300" s="8">
        <v>16.25</v>
      </c>
      <c r="T2300" s="8">
        <v>16.75</v>
      </c>
      <c r="U2300" s="8">
        <v>17.2</v>
      </c>
      <c r="V2300" s="8">
        <v>17.55</v>
      </c>
      <c r="W2300" s="8">
        <v>17.899999999999999</v>
      </c>
      <c r="X2300" s="38" t="s">
        <v>222</v>
      </c>
      <c r="Y2300">
        <v>115.19999999999999</v>
      </c>
      <c r="Z2300" s="8">
        <v>115.19999999999999</v>
      </c>
      <c r="AA2300">
        <v>1936.99</v>
      </c>
      <c r="AB2300">
        <v>11877.17</v>
      </c>
      <c r="AC2300">
        <v>34102.51</v>
      </c>
      <c r="AD2300">
        <v>37181.980000000003</v>
      </c>
      <c r="AE2300">
        <v>46821.04</v>
      </c>
      <c r="AF2300" s="38">
        <v>1727.98</v>
      </c>
      <c r="AG2300" s="38">
        <v>1936.99</v>
      </c>
    </row>
    <row r="2301" spans="2:33" x14ac:dyDescent="0.25">
      <c r="B2301" s="25">
        <v>41404</v>
      </c>
      <c r="C2301" s="3">
        <v>2297</v>
      </c>
      <c r="D2301" s="10">
        <v>25</v>
      </c>
      <c r="E2301" s="9">
        <v>8</v>
      </c>
      <c r="F2301" s="9">
        <v>-8</v>
      </c>
      <c r="G2301" s="9" t="s">
        <v>354</v>
      </c>
      <c r="H2301" s="18">
        <v>0.1</v>
      </c>
      <c r="I2301">
        <v>1.1111679050213041E-6</v>
      </c>
      <c r="J2301" s="18">
        <v>12.59</v>
      </c>
      <c r="K2301" s="18">
        <v>14.71</v>
      </c>
      <c r="L2301" s="18">
        <v>0.85588035350101965</v>
      </c>
      <c r="M2301" s="18">
        <v>16.55</v>
      </c>
      <c r="N2301" s="35">
        <v>1633.7</v>
      </c>
      <c r="O2301" s="18">
        <v>5.4600000000000009</v>
      </c>
      <c r="P2301" s="18">
        <v>0.85493827160493829</v>
      </c>
      <c r="Q2301" s="8">
        <v>13.85</v>
      </c>
      <c r="R2301" s="8">
        <v>15.1</v>
      </c>
      <c r="S2301" s="8">
        <v>16.2</v>
      </c>
      <c r="T2301" s="8">
        <v>16.8</v>
      </c>
      <c r="U2301" s="8">
        <v>17.3</v>
      </c>
      <c r="V2301" s="8">
        <v>17.75</v>
      </c>
      <c r="W2301" s="8">
        <v>18.05</v>
      </c>
      <c r="X2301" s="38" t="s">
        <v>222</v>
      </c>
      <c r="Y2301">
        <v>115.05</v>
      </c>
      <c r="Z2301" s="8">
        <v>115.05</v>
      </c>
      <c r="AA2301">
        <v>1900.53</v>
      </c>
      <c r="AB2301">
        <v>11792.36</v>
      </c>
      <c r="AC2301">
        <v>34139.550000000003</v>
      </c>
      <c r="AD2301">
        <v>37365.14</v>
      </c>
      <c r="AE2301">
        <v>47195.43</v>
      </c>
      <c r="AF2301" s="38">
        <v>1695.45</v>
      </c>
      <c r="AG2301" s="38">
        <v>1900.53</v>
      </c>
    </row>
    <row r="2302" spans="2:33" x14ac:dyDescent="0.25">
      <c r="B2302" s="25">
        <v>41407</v>
      </c>
      <c r="C2302" s="3">
        <v>2298</v>
      </c>
      <c r="D2302" s="10">
        <v>25</v>
      </c>
      <c r="E2302" s="9">
        <v>7</v>
      </c>
      <c r="F2302" s="9">
        <v>-7</v>
      </c>
      <c r="G2302" s="9" t="s">
        <v>354</v>
      </c>
      <c r="H2302" s="18">
        <v>0.1</v>
      </c>
      <c r="I2302">
        <v>3.3335074194340564E-6</v>
      </c>
      <c r="J2302" s="18">
        <v>12.55</v>
      </c>
      <c r="K2302" s="18">
        <v>15.05</v>
      </c>
      <c r="L2302" s="18">
        <v>0.83388704318936879</v>
      </c>
      <c r="M2302" s="18">
        <v>16.86</v>
      </c>
      <c r="N2302" s="35">
        <v>1633.77</v>
      </c>
      <c r="O2302" s="18">
        <v>5.5999999999999979</v>
      </c>
      <c r="P2302" s="18">
        <v>0.84259259259259267</v>
      </c>
      <c r="Q2302" s="8">
        <v>13.65</v>
      </c>
      <c r="R2302" s="8">
        <v>15.1</v>
      </c>
      <c r="S2302" s="8">
        <v>16.2</v>
      </c>
      <c r="T2302" s="8">
        <v>16.850000000000001</v>
      </c>
      <c r="U2302" s="8">
        <v>17.399999999999999</v>
      </c>
      <c r="V2302" s="8">
        <v>17.850000000000001</v>
      </c>
      <c r="W2302" s="8">
        <v>18.149999999999999</v>
      </c>
      <c r="X2302" s="38" t="s">
        <v>222</v>
      </c>
      <c r="Y2302">
        <v>115.20000000000002</v>
      </c>
      <c r="Z2302" s="8">
        <v>115.20000000000002</v>
      </c>
      <c r="AA2302">
        <v>1893.32</v>
      </c>
      <c r="AB2302">
        <v>11792.4</v>
      </c>
      <c r="AC2302">
        <v>34213.56</v>
      </c>
      <c r="AD2302">
        <v>37552.53</v>
      </c>
      <c r="AE2302">
        <v>47451.47</v>
      </c>
      <c r="AF2302" s="38">
        <v>1689.01</v>
      </c>
      <c r="AG2302" s="38">
        <v>1893.32</v>
      </c>
    </row>
    <row r="2303" spans="2:33" x14ac:dyDescent="0.25">
      <c r="B2303" s="25">
        <v>41408</v>
      </c>
      <c r="C2303" s="3">
        <v>2299</v>
      </c>
      <c r="D2303" s="10">
        <v>25</v>
      </c>
      <c r="E2303" s="9">
        <v>6</v>
      </c>
      <c r="F2303" s="9">
        <v>-6</v>
      </c>
      <c r="G2303" s="9" t="s">
        <v>354</v>
      </c>
      <c r="H2303" s="18">
        <v>0.1</v>
      </c>
      <c r="I2303">
        <v>1.2500718804542288E-6</v>
      </c>
      <c r="J2303" s="18">
        <v>12.77</v>
      </c>
      <c r="K2303" s="18">
        <v>14.98</v>
      </c>
      <c r="L2303" s="18">
        <v>0.85246995994659536</v>
      </c>
      <c r="M2303" s="18">
        <v>16.75</v>
      </c>
      <c r="N2303" s="35">
        <v>1650.34</v>
      </c>
      <c r="O2303" s="18">
        <v>5.3300000000000018</v>
      </c>
      <c r="P2303" s="18">
        <v>0.84161490683229812</v>
      </c>
      <c r="Q2303" s="8">
        <v>13.55</v>
      </c>
      <c r="R2303" s="8">
        <v>15.05</v>
      </c>
      <c r="S2303" s="8">
        <v>16.100000000000001</v>
      </c>
      <c r="T2303" s="8">
        <v>16.8</v>
      </c>
      <c r="U2303" s="8">
        <v>17.350000000000001</v>
      </c>
      <c r="V2303" s="8">
        <v>17.8</v>
      </c>
      <c r="W2303" s="8">
        <v>18.100000000000001</v>
      </c>
      <c r="X2303" s="38" t="s">
        <v>222</v>
      </c>
      <c r="Y2303">
        <v>114.75</v>
      </c>
      <c r="Z2303" s="8">
        <v>114.75</v>
      </c>
      <c r="AA2303">
        <v>1885.37</v>
      </c>
      <c r="AB2303">
        <v>11727.3</v>
      </c>
      <c r="AC2303">
        <v>34086.54</v>
      </c>
      <c r="AD2303">
        <v>37443.839999999997</v>
      </c>
      <c r="AE2303">
        <v>47317.46</v>
      </c>
      <c r="AF2303" s="38">
        <v>1681.91</v>
      </c>
      <c r="AG2303" s="38">
        <v>1885.37</v>
      </c>
    </row>
    <row r="2304" spans="2:33" x14ac:dyDescent="0.25">
      <c r="B2304" s="25">
        <v>41409</v>
      </c>
      <c r="C2304" s="3">
        <v>2300</v>
      </c>
      <c r="D2304" s="10">
        <v>25</v>
      </c>
      <c r="E2304" s="9">
        <v>5</v>
      </c>
      <c r="F2304" s="9">
        <v>-5</v>
      </c>
      <c r="G2304" s="9" t="s">
        <v>354</v>
      </c>
      <c r="H2304" s="18">
        <v>0.1</v>
      </c>
      <c r="I2304">
        <v>1.2500718804542288E-6</v>
      </c>
      <c r="J2304" s="18">
        <v>12.81</v>
      </c>
      <c r="K2304" s="18">
        <v>15.05</v>
      </c>
      <c r="L2304" s="18">
        <v>0.85116279069767442</v>
      </c>
      <c r="M2304" s="18">
        <v>16.93</v>
      </c>
      <c r="N2304" s="35">
        <v>1658.78</v>
      </c>
      <c r="O2304" s="18">
        <v>5.4399999999999995</v>
      </c>
      <c r="P2304" s="18">
        <v>0.84307692307692306</v>
      </c>
      <c r="Q2304" s="8">
        <v>13.7</v>
      </c>
      <c r="R2304" s="8">
        <v>15.15</v>
      </c>
      <c r="S2304" s="8">
        <v>16.25</v>
      </c>
      <c r="T2304" s="8">
        <v>16.850000000000001</v>
      </c>
      <c r="U2304" s="8">
        <v>17.45</v>
      </c>
      <c r="V2304" s="8">
        <v>17.899999999999999</v>
      </c>
      <c r="W2304" s="8">
        <v>18.25</v>
      </c>
      <c r="X2304" s="38" t="s">
        <v>222</v>
      </c>
      <c r="Y2304">
        <v>115.55000000000001</v>
      </c>
      <c r="Z2304" s="8">
        <v>115.55000000000001</v>
      </c>
      <c r="AA2304">
        <v>1899.43</v>
      </c>
      <c r="AB2304">
        <v>11830.64</v>
      </c>
      <c r="AC2304">
        <v>34229.800000000003</v>
      </c>
      <c r="AD2304">
        <v>37639.360000000001</v>
      </c>
      <c r="AE2304">
        <v>47612.19</v>
      </c>
      <c r="AF2304" s="38">
        <v>1694.45</v>
      </c>
      <c r="AG2304" s="38">
        <v>1899.43</v>
      </c>
    </row>
    <row r="2305" spans="2:33" x14ac:dyDescent="0.25">
      <c r="B2305" s="25">
        <v>41410</v>
      </c>
      <c r="C2305" s="3">
        <v>2301</v>
      </c>
      <c r="D2305" s="10">
        <v>25</v>
      </c>
      <c r="E2305" s="9">
        <v>4</v>
      </c>
      <c r="F2305" s="9">
        <v>-4</v>
      </c>
      <c r="G2305" s="9" t="s">
        <v>354</v>
      </c>
      <c r="H2305" s="18">
        <v>0.1</v>
      </c>
      <c r="I2305">
        <v>1.2500718804542288E-6</v>
      </c>
      <c r="J2305" s="18">
        <v>13.07</v>
      </c>
      <c r="K2305" s="18">
        <v>15.45</v>
      </c>
      <c r="L2305" s="18">
        <v>0.84595469255663436</v>
      </c>
      <c r="M2305" s="18">
        <v>17.22</v>
      </c>
      <c r="N2305" s="35">
        <v>1650.47</v>
      </c>
      <c r="O2305" s="18">
        <v>5.43</v>
      </c>
      <c r="P2305" s="18">
        <v>0.85321100917431181</v>
      </c>
      <c r="Q2305" s="8">
        <v>13.95</v>
      </c>
      <c r="R2305" s="8">
        <v>15.35</v>
      </c>
      <c r="S2305" s="8">
        <v>16.350000000000001</v>
      </c>
      <c r="T2305" s="8">
        <v>16.95</v>
      </c>
      <c r="U2305" s="8">
        <v>17.600000000000001</v>
      </c>
      <c r="V2305" s="8">
        <v>18.05</v>
      </c>
      <c r="W2305" s="8">
        <v>18.5</v>
      </c>
      <c r="X2305" s="38" t="s">
        <v>222</v>
      </c>
      <c r="Y2305">
        <v>116.74999999999999</v>
      </c>
      <c r="Z2305" s="8">
        <v>116.74999999999999</v>
      </c>
      <c r="AA2305">
        <v>1925.92</v>
      </c>
      <c r="AB2305">
        <v>11916.03</v>
      </c>
      <c r="AC2305">
        <v>34434.15</v>
      </c>
      <c r="AD2305">
        <v>37947.39</v>
      </c>
      <c r="AE2305">
        <v>48081.45</v>
      </c>
      <c r="AF2305" s="38">
        <v>1718.08</v>
      </c>
      <c r="AG2305" s="38">
        <v>1925.92</v>
      </c>
    </row>
    <row r="2306" spans="2:33" x14ac:dyDescent="0.25">
      <c r="B2306" s="25">
        <v>41411</v>
      </c>
      <c r="C2306" s="3">
        <v>2302</v>
      </c>
      <c r="D2306" s="10">
        <v>25</v>
      </c>
      <c r="E2306" s="9">
        <v>3</v>
      </c>
      <c r="F2306" s="9">
        <v>-3</v>
      </c>
      <c r="G2306" s="9" t="s">
        <v>354</v>
      </c>
      <c r="H2306" s="18">
        <v>0.1</v>
      </c>
      <c r="I2306">
        <v>1.2500718804542288E-6</v>
      </c>
      <c r="J2306" s="18">
        <v>12.45</v>
      </c>
      <c r="K2306" s="18">
        <v>15.17</v>
      </c>
      <c r="L2306" s="18">
        <v>0.82069874752801575</v>
      </c>
      <c r="M2306" s="18">
        <v>17.03</v>
      </c>
      <c r="N2306" s="35">
        <v>1667.47</v>
      </c>
      <c r="O2306" s="18">
        <v>5.9000000000000021</v>
      </c>
      <c r="P2306" s="18">
        <v>0.8173374613003096</v>
      </c>
      <c r="Q2306" s="8">
        <v>13.2</v>
      </c>
      <c r="R2306" s="8">
        <v>15.1</v>
      </c>
      <c r="S2306" s="8">
        <v>16.149999999999999</v>
      </c>
      <c r="T2306" s="8">
        <v>16.8</v>
      </c>
      <c r="U2306" s="8">
        <v>17.399999999999999</v>
      </c>
      <c r="V2306" s="8">
        <v>17.899999999999999</v>
      </c>
      <c r="W2306" s="8">
        <v>18.350000000000001</v>
      </c>
      <c r="X2306" s="38" t="s">
        <v>222</v>
      </c>
      <c r="Y2306">
        <v>114.9</v>
      </c>
      <c r="Z2306" s="8">
        <v>114.9</v>
      </c>
      <c r="AA2306">
        <v>1886.6</v>
      </c>
      <c r="AB2306">
        <v>11764.8</v>
      </c>
      <c r="AC2306">
        <v>34115.93</v>
      </c>
      <c r="AD2306">
        <v>37527.29</v>
      </c>
      <c r="AE2306">
        <v>47636.01</v>
      </c>
      <c r="AF2306" s="38">
        <v>1683</v>
      </c>
      <c r="AG2306" s="38">
        <v>1886.6</v>
      </c>
    </row>
    <row r="2307" spans="2:33" x14ac:dyDescent="0.25">
      <c r="B2307" s="25">
        <v>41414</v>
      </c>
      <c r="C2307" s="3">
        <v>2303</v>
      </c>
      <c r="D2307" s="10">
        <v>25</v>
      </c>
      <c r="E2307" s="9">
        <v>2</v>
      </c>
      <c r="F2307" s="9">
        <v>-2</v>
      </c>
      <c r="G2307" s="9" t="s">
        <v>354</v>
      </c>
      <c r="H2307" s="18">
        <v>0.1</v>
      </c>
      <c r="I2307">
        <v>3.7502203293904302E-6</v>
      </c>
      <c r="J2307" s="18">
        <v>13.02</v>
      </c>
      <c r="K2307" s="18">
        <v>15.31</v>
      </c>
      <c r="L2307" s="18">
        <v>0.85042455911169168</v>
      </c>
      <c r="M2307" s="18">
        <v>17.14</v>
      </c>
      <c r="N2307" s="35">
        <v>1666.29</v>
      </c>
      <c r="O2307" s="18">
        <v>5.5300000000000011</v>
      </c>
      <c r="P2307" s="18">
        <v>0.81846153846153846</v>
      </c>
      <c r="Q2307" s="8">
        <v>13.3</v>
      </c>
      <c r="R2307" s="8">
        <v>15.1</v>
      </c>
      <c r="S2307" s="8">
        <v>16.25</v>
      </c>
      <c r="T2307" s="8">
        <v>16.95</v>
      </c>
      <c r="U2307" s="8">
        <v>17.600000000000001</v>
      </c>
      <c r="V2307" s="8">
        <v>18.05</v>
      </c>
      <c r="W2307" s="8">
        <v>18.55</v>
      </c>
      <c r="X2307" s="38" t="s">
        <v>222</v>
      </c>
      <c r="Y2307">
        <v>115.79999999999998</v>
      </c>
      <c r="Z2307" s="8">
        <v>115.79999999999998</v>
      </c>
      <c r="AA2307">
        <v>1887.62</v>
      </c>
      <c r="AB2307">
        <v>11832.21</v>
      </c>
      <c r="AC2307">
        <v>34413.46</v>
      </c>
      <c r="AD2307">
        <v>37951.32</v>
      </c>
      <c r="AE2307">
        <v>48122.11</v>
      </c>
      <c r="AF2307" s="38">
        <v>1683.9</v>
      </c>
      <c r="AG2307" s="38">
        <v>1887.62</v>
      </c>
    </row>
    <row r="2308" spans="2:33" x14ac:dyDescent="0.25">
      <c r="B2308" s="25">
        <v>41415</v>
      </c>
      <c r="C2308" s="3">
        <v>2304</v>
      </c>
      <c r="D2308" s="10">
        <v>25</v>
      </c>
      <c r="E2308" s="9">
        <v>1</v>
      </c>
      <c r="F2308" s="9">
        <v>-1</v>
      </c>
      <c r="G2308" s="9" t="s">
        <v>354</v>
      </c>
      <c r="H2308" s="18">
        <v>0.1</v>
      </c>
      <c r="I2308">
        <v>1.2500718804542288E-6</v>
      </c>
      <c r="J2308" s="18">
        <v>13.37</v>
      </c>
      <c r="K2308" s="18">
        <v>15.78</v>
      </c>
      <c r="L2308" s="18">
        <v>0.84727503168567808</v>
      </c>
      <c r="M2308" s="18">
        <v>17.510000000000002</v>
      </c>
      <c r="N2308" s="35">
        <v>1669.16</v>
      </c>
      <c r="O2308" s="18">
        <v>5.5299999999999994</v>
      </c>
      <c r="P2308" s="18">
        <v>0.82121212121212128</v>
      </c>
      <c r="Q2308" s="8">
        <v>13.55</v>
      </c>
      <c r="R2308" s="8">
        <v>15.4</v>
      </c>
      <c r="S2308" s="8">
        <v>16.5</v>
      </c>
      <c r="T2308" s="8">
        <v>17.149999999999999</v>
      </c>
      <c r="U2308" s="8">
        <v>17.8</v>
      </c>
      <c r="V2308" s="8">
        <v>18.350000000000001</v>
      </c>
      <c r="W2308" s="8">
        <v>18.899999999999999</v>
      </c>
      <c r="X2308" s="38" t="s">
        <v>222</v>
      </c>
      <c r="Y2308">
        <v>117.65</v>
      </c>
      <c r="Z2308" s="8">
        <v>117.65</v>
      </c>
      <c r="AA2308">
        <v>1925.05</v>
      </c>
      <c r="AB2308">
        <v>12016.24</v>
      </c>
      <c r="AC2308">
        <v>34824.300000000003</v>
      </c>
      <c r="AD2308">
        <v>38383.269999999997</v>
      </c>
      <c r="AE2308">
        <v>48872.41</v>
      </c>
      <c r="AF2308" s="38">
        <v>1717.29</v>
      </c>
      <c r="AG2308" s="38">
        <v>1925.05</v>
      </c>
    </row>
    <row r="2309" spans="2:33" x14ac:dyDescent="0.25">
      <c r="B2309" s="25">
        <v>41416</v>
      </c>
      <c r="C2309" s="3">
        <v>2305</v>
      </c>
      <c r="D2309" s="10">
        <v>19</v>
      </c>
      <c r="E2309" s="9">
        <v>19</v>
      </c>
      <c r="F2309" s="9">
        <v>0</v>
      </c>
      <c r="G2309" s="9" t="s">
        <v>355</v>
      </c>
      <c r="H2309" s="18">
        <v>0.1</v>
      </c>
      <c r="I2309">
        <v>1.2500718804542288E-6</v>
      </c>
      <c r="J2309" s="18">
        <v>13.82</v>
      </c>
      <c r="K2309" s="18">
        <v>15.82</v>
      </c>
      <c r="L2309" s="18">
        <v>0.87357774968394442</v>
      </c>
      <c r="M2309" s="18">
        <v>17.52</v>
      </c>
      <c r="N2309" s="35">
        <v>1655.35</v>
      </c>
      <c r="O2309" s="18">
        <v>5.0300000000000011</v>
      </c>
      <c r="P2309" s="18">
        <v>0.89212827988338206</v>
      </c>
      <c r="Q2309" s="8">
        <v>15.3</v>
      </c>
      <c r="R2309" s="8">
        <v>16.399999999999999</v>
      </c>
      <c r="S2309" s="8">
        <v>17.149999999999999</v>
      </c>
      <c r="T2309" s="8">
        <v>17.75</v>
      </c>
      <c r="U2309" s="8">
        <v>18.25</v>
      </c>
      <c r="V2309" s="8">
        <v>18.75</v>
      </c>
      <c r="W2309" s="8">
        <v>18.850000000000001</v>
      </c>
      <c r="X2309" s="38" t="s">
        <v>222</v>
      </c>
      <c r="Y2309">
        <v>122.44999999999999</v>
      </c>
      <c r="Z2309" s="8">
        <v>122.44999999999999</v>
      </c>
      <c r="AA2309">
        <v>1912.55</v>
      </c>
      <c r="AB2309">
        <v>11943.43</v>
      </c>
      <c r="AC2309">
        <v>34824.339999999997</v>
      </c>
      <c r="AD2309">
        <v>38275.5</v>
      </c>
      <c r="AE2309">
        <v>48606.14</v>
      </c>
      <c r="AF2309" s="38">
        <v>1706.14</v>
      </c>
      <c r="AG2309" s="38">
        <v>1912.55</v>
      </c>
    </row>
    <row r="2310" spans="2:33" x14ac:dyDescent="0.25">
      <c r="B2310" s="25">
        <v>41417</v>
      </c>
      <c r="C2310" s="3">
        <v>2306</v>
      </c>
      <c r="D2310" s="10">
        <v>19</v>
      </c>
      <c r="E2310" s="9">
        <v>18</v>
      </c>
      <c r="F2310" s="9">
        <v>1</v>
      </c>
      <c r="G2310" s="9" t="s">
        <v>355</v>
      </c>
      <c r="H2310" s="18">
        <v>0.1</v>
      </c>
      <c r="I2310">
        <v>1.2500718804542288E-6</v>
      </c>
      <c r="J2310" s="18">
        <v>14.07</v>
      </c>
      <c r="K2310" s="18">
        <v>16</v>
      </c>
      <c r="L2310" s="18">
        <v>0.87937500000000002</v>
      </c>
      <c r="M2310" s="18">
        <v>17.72</v>
      </c>
      <c r="N2310" s="35">
        <v>1650.51</v>
      </c>
      <c r="O2310" s="18">
        <v>4.9800000000000004</v>
      </c>
      <c r="P2310" s="18">
        <v>0.88825214899713467</v>
      </c>
      <c r="Q2310" s="8">
        <v>15.5</v>
      </c>
      <c r="R2310" s="8">
        <v>16.55</v>
      </c>
      <c r="S2310" s="8">
        <v>17.45</v>
      </c>
      <c r="T2310" s="8">
        <v>18</v>
      </c>
      <c r="U2310" s="8">
        <v>18.399999999999999</v>
      </c>
      <c r="V2310" s="8">
        <v>18.850000000000001</v>
      </c>
      <c r="W2310" s="8">
        <v>19.05</v>
      </c>
      <c r="X2310" s="38" t="s">
        <v>222</v>
      </c>
      <c r="Y2310">
        <v>123.8</v>
      </c>
      <c r="Z2310" s="8">
        <v>123.8</v>
      </c>
      <c r="AA2310">
        <v>1937.13</v>
      </c>
      <c r="AB2310">
        <v>12058.16</v>
      </c>
      <c r="AC2310">
        <v>35427.1</v>
      </c>
      <c r="AD2310">
        <v>38802.51</v>
      </c>
      <c r="AE2310">
        <v>49047.29</v>
      </c>
      <c r="AF2310" s="38">
        <v>1728.07</v>
      </c>
      <c r="AG2310" s="38">
        <v>1937.13</v>
      </c>
    </row>
    <row r="2311" spans="2:33" x14ac:dyDescent="0.25">
      <c r="B2311" s="25">
        <v>41418</v>
      </c>
      <c r="C2311" s="3">
        <v>2307</v>
      </c>
      <c r="D2311" s="10">
        <v>19</v>
      </c>
      <c r="E2311" s="9">
        <v>17</v>
      </c>
      <c r="F2311" s="9">
        <v>2</v>
      </c>
      <c r="G2311" s="9" t="s">
        <v>355</v>
      </c>
      <c r="H2311" s="18">
        <v>0.1</v>
      </c>
      <c r="I2311">
        <v>1.2500718804542288E-6</v>
      </c>
      <c r="J2311" s="18">
        <v>13.99</v>
      </c>
      <c r="K2311" s="18">
        <v>15.92</v>
      </c>
      <c r="L2311" s="18">
        <v>0.87876884422110557</v>
      </c>
      <c r="M2311" s="18">
        <v>17.62</v>
      </c>
      <c r="N2311" s="35">
        <v>1649.6</v>
      </c>
      <c r="O2311" s="18">
        <v>5.01</v>
      </c>
      <c r="P2311" s="18">
        <v>0.89595375722543347</v>
      </c>
      <c r="Q2311" s="8">
        <v>15.5</v>
      </c>
      <c r="R2311" s="8">
        <v>16.5</v>
      </c>
      <c r="S2311" s="8">
        <v>17.3</v>
      </c>
      <c r="T2311" s="8">
        <v>17.95</v>
      </c>
      <c r="U2311" s="8">
        <v>18.399999999999999</v>
      </c>
      <c r="V2311" s="8">
        <v>18.850000000000001</v>
      </c>
      <c r="W2311" s="8">
        <v>19</v>
      </c>
      <c r="X2311" s="38" t="s">
        <v>222</v>
      </c>
      <c r="Y2311">
        <v>123.5</v>
      </c>
      <c r="Z2311" s="8">
        <v>123.5</v>
      </c>
      <c r="AA2311">
        <v>1936.48</v>
      </c>
      <c r="AB2311">
        <v>12014.33</v>
      </c>
      <c r="AC2311">
        <v>35144.92</v>
      </c>
      <c r="AD2311">
        <v>38706.339999999997</v>
      </c>
      <c r="AE2311">
        <v>49003.05</v>
      </c>
      <c r="AF2311" s="38">
        <v>1727.49</v>
      </c>
      <c r="AG2311" s="38">
        <v>1936.48</v>
      </c>
    </row>
    <row r="2312" spans="2:33" x14ac:dyDescent="0.25">
      <c r="B2312" s="25">
        <v>41422</v>
      </c>
      <c r="C2312" s="3">
        <v>2308</v>
      </c>
      <c r="D2312" s="10">
        <v>19</v>
      </c>
      <c r="E2312" s="9">
        <v>16</v>
      </c>
      <c r="F2312" s="9">
        <v>3</v>
      </c>
      <c r="G2312" s="9" t="s">
        <v>355</v>
      </c>
      <c r="H2312" s="18">
        <v>0.1</v>
      </c>
      <c r="I2312">
        <v>5.0002968980944473E-6</v>
      </c>
      <c r="J2312" s="18">
        <v>14.48</v>
      </c>
      <c r="K2312" s="18">
        <v>15.87</v>
      </c>
      <c r="L2312" s="18">
        <v>0.91241335853812233</v>
      </c>
      <c r="M2312" s="18">
        <v>17.510000000000002</v>
      </c>
      <c r="N2312" s="35">
        <v>1660.06</v>
      </c>
      <c r="O2312" s="18">
        <v>4.4199999999999982</v>
      </c>
      <c r="P2312" s="18">
        <v>0.88372093023255816</v>
      </c>
      <c r="Q2312" s="8">
        <v>15.2</v>
      </c>
      <c r="R2312" s="8">
        <v>16.350000000000001</v>
      </c>
      <c r="S2312" s="8">
        <v>17.2</v>
      </c>
      <c r="T2312" s="8">
        <v>17.850000000000001</v>
      </c>
      <c r="U2312" s="8">
        <v>18.25</v>
      </c>
      <c r="V2312" s="8">
        <v>18.7</v>
      </c>
      <c r="W2312" s="8">
        <v>18.899999999999999</v>
      </c>
      <c r="X2312" s="38" t="s">
        <v>222</v>
      </c>
      <c r="Y2312">
        <v>122.44999999999999</v>
      </c>
      <c r="Z2312" s="8">
        <v>122.44999999999999</v>
      </c>
      <c r="AA2312">
        <v>1902.32</v>
      </c>
      <c r="AB2312">
        <v>11911.7</v>
      </c>
      <c r="AC2312">
        <v>34943.14</v>
      </c>
      <c r="AD2312">
        <v>38474.79</v>
      </c>
      <c r="AE2312">
        <v>48649.26</v>
      </c>
      <c r="AF2312" s="38">
        <v>1697</v>
      </c>
      <c r="AG2312" s="38">
        <v>1902.32</v>
      </c>
    </row>
    <row r="2313" spans="2:33" x14ac:dyDescent="0.25">
      <c r="B2313" s="25">
        <v>41423</v>
      </c>
      <c r="C2313" s="3">
        <v>2309</v>
      </c>
      <c r="D2313" s="10">
        <v>19</v>
      </c>
      <c r="E2313" s="9">
        <v>15</v>
      </c>
      <c r="F2313" s="9">
        <v>4</v>
      </c>
      <c r="G2313" s="9" t="s">
        <v>355</v>
      </c>
      <c r="H2313" s="18">
        <v>0.1</v>
      </c>
      <c r="I2313">
        <v>1.2500718804542288E-6</v>
      </c>
      <c r="J2313" s="18">
        <v>14.83</v>
      </c>
      <c r="K2313" s="18">
        <v>16.149999999999999</v>
      </c>
      <c r="L2313" s="18">
        <v>0.91826625386996907</v>
      </c>
      <c r="M2313" s="18">
        <v>17.71</v>
      </c>
      <c r="N2313" s="35">
        <v>1648.36</v>
      </c>
      <c r="O2313" s="18">
        <v>4.0699999999999985</v>
      </c>
      <c r="P2313" s="18">
        <v>0.8979591836734695</v>
      </c>
      <c r="Q2313" s="8">
        <v>15.4</v>
      </c>
      <c r="R2313" s="8">
        <v>16.399999999999999</v>
      </c>
      <c r="S2313" s="8">
        <v>17.149999999999999</v>
      </c>
      <c r="T2313" s="8">
        <v>17.8</v>
      </c>
      <c r="U2313" s="8">
        <v>18.25</v>
      </c>
      <c r="V2313" s="8">
        <v>18.7</v>
      </c>
      <c r="W2313" s="8">
        <v>18.899999999999999</v>
      </c>
      <c r="X2313" s="38" t="s">
        <v>222</v>
      </c>
      <c r="Y2313">
        <v>122.6</v>
      </c>
      <c r="Z2313" s="8">
        <v>122.6</v>
      </c>
      <c r="AA2313">
        <v>1923.07</v>
      </c>
      <c r="AB2313">
        <v>11932.58</v>
      </c>
      <c r="AC2313">
        <v>34842.410000000003</v>
      </c>
      <c r="AD2313">
        <v>38390.15</v>
      </c>
      <c r="AE2313">
        <v>48614.42</v>
      </c>
      <c r="AF2313" s="38">
        <v>1715.51</v>
      </c>
      <c r="AG2313" s="38">
        <v>1923.07</v>
      </c>
    </row>
    <row r="2314" spans="2:33" x14ac:dyDescent="0.25">
      <c r="B2314" s="25">
        <v>41424</v>
      </c>
      <c r="C2314" s="3">
        <v>2310</v>
      </c>
      <c r="D2314" s="10">
        <v>19</v>
      </c>
      <c r="E2314" s="9">
        <v>14</v>
      </c>
      <c r="F2314" s="9">
        <v>5</v>
      </c>
      <c r="G2314" s="9" t="s">
        <v>355</v>
      </c>
      <c r="H2314" s="18">
        <v>0.1</v>
      </c>
      <c r="I2314">
        <v>1.2500718804542288E-6</v>
      </c>
      <c r="J2314" s="18">
        <v>14.53</v>
      </c>
      <c r="K2314" s="18">
        <v>16.010000000000002</v>
      </c>
      <c r="L2314" s="18">
        <v>0.90755777638975632</v>
      </c>
      <c r="M2314" s="18">
        <v>17.61</v>
      </c>
      <c r="N2314" s="35">
        <v>1654.41</v>
      </c>
      <c r="O2314" s="18">
        <v>4.42</v>
      </c>
      <c r="P2314" s="18">
        <v>0.89275362318840579</v>
      </c>
      <c r="Q2314" s="8">
        <v>15.4</v>
      </c>
      <c r="R2314" s="8">
        <v>16.55</v>
      </c>
      <c r="S2314" s="8">
        <v>17.25</v>
      </c>
      <c r="T2314" s="8">
        <v>17.850000000000001</v>
      </c>
      <c r="U2314" s="8">
        <v>18.350000000000001</v>
      </c>
      <c r="V2314" s="8">
        <v>18.75</v>
      </c>
      <c r="W2314" s="8">
        <v>18.95</v>
      </c>
      <c r="X2314" s="38" t="s">
        <v>222</v>
      </c>
      <c r="Y2314">
        <v>123.10000000000001</v>
      </c>
      <c r="Z2314" s="8">
        <v>123.10000000000001</v>
      </c>
      <c r="AA2314">
        <v>1927.92</v>
      </c>
      <c r="AB2314">
        <v>12030.98</v>
      </c>
      <c r="AC2314">
        <v>35017.14</v>
      </c>
      <c r="AD2314">
        <v>38525.51</v>
      </c>
      <c r="AE2314">
        <v>48791.13</v>
      </c>
      <c r="AF2314" s="38">
        <v>1719.83</v>
      </c>
      <c r="AG2314" s="38">
        <v>1927.92</v>
      </c>
    </row>
    <row r="2315" spans="2:33" x14ac:dyDescent="0.25">
      <c r="B2315" s="25">
        <v>41425</v>
      </c>
      <c r="C2315" s="3">
        <v>2311</v>
      </c>
      <c r="D2315" s="10">
        <v>19</v>
      </c>
      <c r="E2315" s="9">
        <v>13</v>
      </c>
      <c r="F2315" s="9">
        <v>6</v>
      </c>
      <c r="G2315" s="9" t="s">
        <v>355</v>
      </c>
      <c r="H2315" s="18">
        <v>0.1</v>
      </c>
      <c r="I2315">
        <v>1.2500718804542288E-6</v>
      </c>
      <c r="J2315" s="18">
        <v>16.3</v>
      </c>
      <c r="K2315" s="18">
        <v>17.13</v>
      </c>
      <c r="L2315" s="18">
        <v>0.95154699357851735</v>
      </c>
      <c r="M2315" s="18">
        <v>18.41</v>
      </c>
      <c r="N2315" s="35">
        <v>1630.74</v>
      </c>
      <c r="O2315" s="18">
        <v>3</v>
      </c>
      <c r="P2315" s="18">
        <v>0.901685393258427</v>
      </c>
      <c r="Q2315" s="8">
        <v>16.05</v>
      </c>
      <c r="R2315" s="8">
        <v>17.149999999999999</v>
      </c>
      <c r="S2315" s="8">
        <v>17.8</v>
      </c>
      <c r="T2315" s="8">
        <v>18.350000000000001</v>
      </c>
      <c r="U2315" s="8">
        <v>18.8</v>
      </c>
      <c r="V2315" s="8">
        <v>19.100000000000001</v>
      </c>
      <c r="W2315" s="8">
        <v>19.3</v>
      </c>
      <c r="X2315" s="38" t="s">
        <v>222</v>
      </c>
      <c r="Y2315">
        <v>126.55</v>
      </c>
      <c r="Z2315" s="8">
        <v>126.55</v>
      </c>
      <c r="AA2315">
        <v>2005.49</v>
      </c>
      <c r="AB2315">
        <v>12450.09</v>
      </c>
      <c r="AC2315">
        <v>36089.839999999997</v>
      </c>
      <c r="AD2315">
        <v>39561.46</v>
      </c>
      <c r="AE2315">
        <v>49896.44</v>
      </c>
      <c r="AF2315" s="38">
        <v>1789.03</v>
      </c>
      <c r="AG2315" s="38">
        <v>2005.49</v>
      </c>
    </row>
    <row r="2316" spans="2:33" x14ac:dyDescent="0.25">
      <c r="B2316" s="25">
        <v>41428</v>
      </c>
      <c r="C2316" s="3">
        <v>2312</v>
      </c>
      <c r="D2316" s="10">
        <v>19</v>
      </c>
      <c r="E2316" s="9">
        <v>12</v>
      </c>
      <c r="F2316" s="9">
        <v>7</v>
      </c>
      <c r="G2316" s="9" t="s">
        <v>355</v>
      </c>
      <c r="H2316" s="18">
        <v>0.1</v>
      </c>
      <c r="I2316">
        <v>3.7502203293904302E-6</v>
      </c>
      <c r="J2316" s="18">
        <v>16.28</v>
      </c>
      <c r="K2316" s="18">
        <v>17.22</v>
      </c>
      <c r="L2316" s="18">
        <v>0.94541231126596992</v>
      </c>
      <c r="M2316" s="18">
        <v>18.45</v>
      </c>
      <c r="N2316" s="35">
        <v>1640.42</v>
      </c>
      <c r="O2316" s="18">
        <v>3.1199999999999974</v>
      </c>
      <c r="P2316" s="18">
        <v>0.90140845070422537</v>
      </c>
      <c r="Q2316" s="8">
        <v>16</v>
      </c>
      <c r="R2316" s="8">
        <v>17</v>
      </c>
      <c r="S2316" s="8">
        <v>17.75</v>
      </c>
      <c r="T2316" s="8">
        <v>18.350000000000001</v>
      </c>
      <c r="U2316" s="8">
        <v>18.850000000000001</v>
      </c>
      <c r="V2316" s="8">
        <v>19.2</v>
      </c>
      <c r="W2316" s="8">
        <v>19.399999999999999</v>
      </c>
      <c r="X2316" s="38" t="s">
        <v>222</v>
      </c>
      <c r="Y2316">
        <v>126.54999999999998</v>
      </c>
      <c r="Z2316" s="8">
        <v>126.54999999999998</v>
      </c>
      <c r="AA2316">
        <v>1994.91</v>
      </c>
      <c r="AB2316">
        <v>12369.12</v>
      </c>
      <c r="AC2316">
        <v>36026.67</v>
      </c>
      <c r="AD2316">
        <v>39600.97</v>
      </c>
      <c r="AE2316">
        <v>50061.34</v>
      </c>
      <c r="AF2316" s="38">
        <v>1779.59</v>
      </c>
      <c r="AG2316" s="38">
        <v>1994.91</v>
      </c>
    </row>
    <row r="2317" spans="2:33" x14ac:dyDescent="0.25">
      <c r="B2317" s="25">
        <v>41429</v>
      </c>
      <c r="C2317" s="3">
        <v>2313</v>
      </c>
      <c r="D2317" s="10">
        <v>19</v>
      </c>
      <c r="E2317" s="9">
        <v>11</v>
      </c>
      <c r="F2317" s="9">
        <v>8</v>
      </c>
      <c r="G2317" s="9" t="s">
        <v>355</v>
      </c>
      <c r="H2317" s="18">
        <v>0.1</v>
      </c>
      <c r="I2317">
        <v>1.2500718804542288E-6</v>
      </c>
      <c r="J2317" s="18">
        <v>16.27</v>
      </c>
      <c r="K2317" s="18">
        <v>17.260000000000002</v>
      </c>
      <c r="L2317" s="18">
        <v>0.94264194669756651</v>
      </c>
      <c r="M2317" s="18">
        <v>18.579999999999998</v>
      </c>
      <c r="N2317" s="35">
        <v>1631.38</v>
      </c>
      <c r="O2317" s="18">
        <v>3.1799999999999997</v>
      </c>
      <c r="P2317" s="18">
        <v>0.9044943820224719</v>
      </c>
      <c r="Q2317" s="8">
        <v>16.100000000000001</v>
      </c>
      <c r="R2317" s="8">
        <v>17.100000000000001</v>
      </c>
      <c r="S2317" s="8">
        <v>17.8</v>
      </c>
      <c r="T2317" s="8">
        <v>18.399999999999999</v>
      </c>
      <c r="U2317" s="8">
        <v>18.899999999999999</v>
      </c>
      <c r="V2317" s="8">
        <v>19.25</v>
      </c>
      <c r="W2317" s="8">
        <v>19.45</v>
      </c>
      <c r="X2317" s="38" t="s">
        <v>222</v>
      </c>
      <c r="Y2317">
        <v>127.00000000000001</v>
      </c>
      <c r="Z2317" s="8">
        <v>127.00000000000001</v>
      </c>
      <c r="AA2317">
        <v>2007.06</v>
      </c>
      <c r="AB2317">
        <v>12425.53</v>
      </c>
      <c r="AC2317">
        <v>36126.769999999997</v>
      </c>
      <c r="AD2317">
        <v>39707.699999999997</v>
      </c>
      <c r="AE2317">
        <v>50193.51</v>
      </c>
      <c r="AF2317" s="38">
        <v>1790.43</v>
      </c>
      <c r="AG2317" s="38">
        <v>2007.06</v>
      </c>
    </row>
    <row r="2318" spans="2:33" x14ac:dyDescent="0.25">
      <c r="B2318" s="25">
        <v>41430</v>
      </c>
      <c r="C2318" s="3">
        <v>2314</v>
      </c>
      <c r="D2318" s="10">
        <v>19</v>
      </c>
      <c r="E2318" s="9">
        <v>10</v>
      </c>
      <c r="F2318" s="9">
        <v>9</v>
      </c>
      <c r="G2318" s="9" t="s">
        <v>355</v>
      </c>
      <c r="H2318" s="18">
        <v>0.1</v>
      </c>
      <c r="I2318">
        <v>1.2500718804542288E-6</v>
      </c>
      <c r="J2318" s="18">
        <v>17.5</v>
      </c>
      <c r="K2318" s="18">
        <v>18</v>
      </c>
      <c r="L2318" s="18">
        <v>0.97222222222222221</v>
      </c>
      <c r="M2318" s="18">
        <v>19.12</v>
      </c>
      <c r="N2318" s="35">
        <v>1608.9</v>
      </c>
      <c r="O2318" s="18">
        <v>2.1499999999999986</v>
      </c>
      <c r="P2318" s="18">
        <v>0.9342465753424658</v>
      </c>
      <c r="Q2318" s="8">
        <v>17.05</v>
      </c>
      <c r="R2318" s="8">
        <v>17.7</v>
      </c>
      <c r="S2318" s="8">
        <v>18.25</v>
      </c>
      <c r="T2318" s="8">
        <v>18.75</v>
      </c>
      <c r="U2318" s="8">
        <v>19.149999999999999</v>
      </c>
      <c r="V2318" s="8">
        <v>19.5</v>
      </c>
      <c r="W2318" s="8">
        <v>19.649999999999999</v>
      </c>
      <c r="X2318" s="38" t="s">
        <v>222</v>
      </c>
      <c r="Y2318">
        <v>130.05000000000001</v>
      </c>
      <c r="Z2318" s="8">
        <v>130.05000000000001</v>
      </c>
      <c r="AA2318">
        <v>2102.0300000000002</v>
      </c>
      <c r="AB2318">
        <v>12802.59</v>
      </c>
      <c r="AC2318">
        <v>36931.15</v>
      </c>
      <c r="AD2318">
        <v>40352.54</v>
      </c>
      <c r="AE2318">
        <v>50878.93</v>
      </c>
      <c r="AF2318" s="38">
        <v>1875.15</v>
      </c>
      <c r="AG2318" s="38">
        <v>2102.0300000000002</v>
      </c>
    </row>
    <row r="2319" spans="2:33" x14ac:dyDescent="0.25">
      <c r="B2319" s="25">
        <v>41431</v>
      </c>
      <c r="C2319" s="3">
        <v>2315</v>
      </c>
      <c r="D2319" s="10">
        <v>19</v>
      </c>
      <c r="E2319" s="9">
        <v>9</v>
      </c>
      <c r="F2319" s="9">
        <v>10</v>
      </c>
      <c r="G2319" s="9" t="s">
        <v>355</v>
      </c>
      <c r="H2319" s="18">
        <v>0.1</v>
      </c>
      <c r="I2319">
        <v>1.2500718804542288E-6</v>
      </c>
      <c r="J2319" s="18">
        <v>16.63</v>
      </c>
      <c r="K2319" s="18">
        <v>17.55</v>
      </c>
      <c r="L2319" s="18">
        <v>0.94757834757834747</v>
      </c>
      <c r="M2319" s="18">
        <v>18.8</v>
      </c>
      <c r="N2319" s="35">
        <v>1622.56</v>
      </c>
      <c r="O2319" s="18">
        <v>2.9200000000000017</v>
      </c>
      <c r="P2319" s="18">
        <v>0.91944444444444451</v>
      </c>
      <c r="Q2319" s="8">
        <v>16.55</v>
      </c>
      <c r="R2319" s="8">
        <v>17.25</v>
      </c>
      <c r="S2319" s="8">
        <v>18</v>
      </c>
      <c r="T2319" s="8">
        <v>18.55</v>
      </c>
      <c r="U2319" s="8">
        <v>19.05</v>
      </c>
      <c r="V2319" s="8">
        <v>19.399999999999999</v>
      </c>
      <c r="W2319" s="8">
        <v>19.55</v>
      </c>
      <c r="X2319" s="38" t="s">
        <v>222</v>
      </c>
      <c r="Y2319">
        <v>128.35</v>
      </c>
      <c r="Z2319" s="8">
        <v>128.35</v>
      </c>
      <c r="AA2319">
        <v>2044.78</v>
      </c>
      <c r="AB2319">
        <v>12557.27</v>
      </c>
      <c r="AC2319">
        <v>36484.980000000003</v>
      </c>
      <c r="AD2319">
        <v>40038.959999999999</v>
      </c>
      <c r="AE2319">
        <v>50573.61</v>
      </c>
      <c r="AF2319" s="38">
        <v>1824.08</v>
      </c>
      <c r="AG2319" s="38">
        <v>2044.78</v>
      </c>
    </row>
    <row r="2320" spans="2:33" x14ac:dyDescent="0.25">
      <c r="B2320" s="25">
        <v>41432</v>
      </c>
      <c r="C2320" s="3">
        <v>2316</v>
      </c>
      <c r="D2320" s="10">
        <v>19</v>
      </c>
      <c r="E2320" s="9">
        <v>8</v>
      </c>
      <c r="F2320" s="9">
        <v>-8</v>
      </c>
      <c r="G2320" s="9" t="s">
        <v>355</v>
      </c>
      <c r="H2320" s="18">
        <v>0.1</v>
      </c>
      <c r="I2320">
        <v>1.2500718804542288E-6</v>
      </c>
      <c r="J2320" s="18">
        <v>15.14</v>
      </c>
      <c r="K2320" s="18">
        <v>16.72</v>
      </c>
      <c r="L2320" s="18">
        <v>0.9055023923444977</v>
      </c>
      <c r="M2320" s="18">
        <v>18.27</v>
      </c>
      <c r="N2320" s="35">
        <v>1643.38</v>
      </c>
      <c r="O2320" s="18">
        <v>4.3099999999999987</v>
      </c>
      <c r="P2320" s="18">
        <v>0.89265536723163852</v>
      </c>
      <c r="Q2320" s="8">
        <v>15.8</v>
      </c>
      <c r="R2320" s="8">
        <v>16.899999999999999</v>
      </c>
      <c r="S2320" s="8">
        <v>17.7</v>
      </c>
      <c r="T2320" s="8">
        <v>18.350000000000001</v>
      </c>
      <c r="U2320" s="8">
        <v>18.850000000000001</v>
      </c>
      <c r="V2320" s="8">
        <v>19.25</v>
      </c>
      <c r="W2320" s="8">
        <v>19.45</v>
      </c>
      <c r="X2320" s="38" t="s">
        <v>222</v>
      </c>
      <c r="Y2320">
        <v>126.3</v>
      </c>
      <c r="Z2320" s="8">
        <v>126.3</v>
      </c>
      <c r="AA2320">
        <v>1982.26</v>
      </c>
      <c r="AB2320">
        <v>12329.31</v>
      </c>
      <c r="AC2320">
        <v>36002.82</v>
      </c>
      <c r="AD2320">
        <v>39613.96</v>
      </c>
      <c r="AE2320">
        <v>50141.440000000002</v>
      </c>
      <c r="AF2320" s="38">
        <v>1768.31</v>
      </c>
      <c r="AG2320" s="38">
        <v>1982.26</v>
      </c>
    </row>
    <row r="2321" spans="2:33" x14ac:dyDescent="0.25">
      <c r="B2321" s="25">
        <v>41435</v>
      </c>
      <c r="C2321" s="3">
        <v>2317</v>
      </c>
      <c r="D2321" s="10">
        <v>19</v>
      </c>
      <c r="E2321" s="9">
        <v>7</v>
      </c>
      <c r="F2321" s="9">
        <v>-7</v>
      </c>
      <c r="G2321" s="9" t="s">
        <v>355</v>
      </c>
      <c r="H2321" s="18">
        <v>0.1</v>
      </c>
      <c r="I2321">
        <v>3.7502203293904302E-6</v>
      </c>
      <c r="J2321" s="18">
        <v>15.44</v>
      </c>
      <c r="K2321" s="18">
        <v>16.73</v>
      </c>
      <c r="L2321" s="18">
        <v>0.92289300657501494</v>
      </c>
      <c r="M2321" s="18">
        <v>18.16</v>
      </c>
      <c r="N2321" s="35">
        <v>1642.81</v>
      </c>
      <c r="O2321" s="18">
        <v>3.76</v>
      </c>
      <c r="P2321" s="18">
        <v>0.89142857142857146</v>
      </c>
      <c r="Q2321" s="8">
        <v>15.6</v>
      </c>
      <c r="R2321" s="8">
        <v>16.7</v>
      </c>
      <c r="S2321" s="8">
        <v>17.5</v>
      </c>
      <c r="T2321" s="8">
        <v>18.100000000000001</v>
      </c>
      <c r="U2321" s="8">
        <v>18.600000000000001</v>
      </c>
      <c r="V2321" s="8">
        <v>19</v>
      </c>
      <c r="W2321" s="8">
        <v>19.2</v>
      </c>
      <c r="X2321" s="38" t="s">
        <v>222</v>
      </c>
      <c r="Y2321">
        <v>124.7</v>
      </c>
      <c r="Z2321" s="8">
        <v>124.7</v>
      </c>
      <c r="AA2321">
        <v>1958.23</v>
      </c>
      <c r="AB2321">
        <v>12187.68</v>
      </c>
      <c r="AC2321">
        <v>35542.589999999997</v>
      </c>
      <c r="AD2321">
        <v>39083.54</v>
      </c>
      <c r="AE2321">
        <v>49483.54</v>
      </c>
      <c r="AF2321" s="38">
        <v>1746.87</v>
      </c>
      <c r="AG2321" s="38">
        <v>1958.23</v>
      </c>
    </row>
    <row r="2322" spans="2:33" x14ac:dyDescent="0.25">
      <c r="B2322" s="25">
        <v>41436</v>
      </c>
      <c r="C2322" s="3">
        <v>2318</v>
      </c>
      <c r="D2322" s="10">
        <v>19</v>
      </c>
      <c r="E2322" s="9">
        <v>6</v>
      </c>
      <c r="F2322" s="9">
        <v>-6</v>
      </c>
      <c r="G2322" s="9" t="s">
        <v>355</v>
      </c>
      <c r="H2322" s="18">
        <v>0.1</v>
      </c>
      <c r="I2322">
        <v>1.2500718804542288E-6</v>
      </c>
      <c r="J2322" s="18">
        <v>17.07</v>
      </c>
      <c r="K2322" s="18">
        <v>17.91</v>
      </c>
      <c r="L2322" s="18">
        <v>0.95309882747068675</v>
      </c>
      <c r="M2322" s="18">
        <v>19.12</v>
      </c>
      <c r="N2322" s="35">
        <v>1626.13</v>
      </c>
      <c r="O2322" s="18">
        <v>2.629999999999999</v>
      </c>
      <c r="P2322" s="18">
        <v>0.93112947658402201</v>
      </c>
      <c r="Q2322" s="8">
        <v>16.899999999999999</v>
      </c>
      <c r="R2322" s="8">
        <v>17.600000000000001</v>
      </c>
      <c r="S2322" s="8">
        <v>18.149999999999999</v>
      </c>
      <c r="T2322" s="8">
        <v>18.75</v>
      </c>
      <c r="U2322" s="8">
        <v>19.2</v>
      </c>
      <c r="V2322" s="8">
        <v>19.5</v>
      </c>
      <c r="W2322" s="8">
        <v>19.7</v>
      </c>
      <c r="X2322" s="38" t="s">
        <v>222</v>
      </c>
      <c r="Y2322">
        <v>129.80000000000001</v>
      </c>
      <c r="Z2322" s="8">
        <v>129.80000000000001</v>
      </c>
      <c r="AA2322">
        <v>2081.13</v>
      </c>
      <c r="AB2322">
        <v>12702.8</v>
      </c>
      <c r="AC2322">
        <v>36832.53</v>
      </c>
      <c r="AD2322">
        <v>40388.6</v>
      </c>
      <c r="AE2322">
        <v>50927.6</v>
      </c>
      <c r="AF2322" s="38">
        <v>1856.51</v>
      </c>
      <c r="AG2322" s="38">
        <v>2081.13</v>
      </c>
    </row>
    <row r="2323" spans="2:33" x14ac:dyDescent="0.25">
      <c r="B2323" s="25">
        <v>41437</v>
      </c>
      <c r="C2323" s="3">
        <v>2319</v>
      </c>
      <c r="D2323" s="10">
        <v>19</v>
      </c>
      <c r="E2323" s="9">
        <v>5</v>
      </c>
      <c r="F2323" s="9">
        <v>-5</v>
      </c>
      <c r="G2323" s="9" t="s">
        <v>355</v>
      </c>
      <c r="H2323" s="18">
        <v>0.1</v>
      </c>
      <c r="I2323">
        <v>1.2500718804542288E-6</v>
      </c>
      <c r="J2323" s="18">
        <v>18.59</v>
      </c>
      <c r="K2323" s="18">
        <v>19.07</v>
      </c>
      <c r="L2323" s="18">
        <v>0.97482957524908231</v>
      </c>
      <c r="M2323" s="18">
        <v>19.97</v>
      </c>
      <c r="N2323" s="35">
        <v>1612.52</v>
      </c>
      <c r="O2323" s="18">
        <v>1.6600000000000001</v>
      </c>
      <c r="P2323" s="18">
        <v>0.9707446808510638</v>
      </c>
      <c r="Q2323" s="8">
        <v>18.25</v>
      </c>
      <c r="R2323" s="8">
        <v>18.55</v>
      </c>
      <c r="S2323" s="8">
        <v>18.8</v>
      </c>
      <c r="T2323" s="8">
        <v>19.350000000000001</v>
      </c>
      <c r="U2323" s="8">
        <v>19.75</v>
      </c>
      <c r="V2323" s="8">
        <v>20.05</v>
      </c>
      <c r="W2323" s="8">
        <v>20.25</v>
      </c>
      <c r="X2323" s="38" t="s">
        <v>222</v>
      </c>
      <c r="Y2323">
        <v>135</v>
      </c>
      <c r="Z2323" s="8">
        <v>135</v>
      </c>
      <c r="AA2323">
        <v>2207.23</v>
      </c>
      <c r="AB2323">
        <v>13217.09</v>
      </c>
      <c r="AC2323">
        <v>38047.29</v>
      </c>
      <c r="AD2323">
        <v>41580.65</v>
      </c>
      <c r="AE2323">
        <v>52384.25</v>
      </c>
      <c r="AF2323" s="38">
        <v>1969</v>
      </c>
      <c r="AG2323" s="38">
        <v>2207.23</v>
      </c>
    </row>
    <row r="2324" spans="2:33" x14ac:dyDescent="0.25">
      <c r="B2324" s="25">
        <v>41438</v>
      </c>
      <c r="C2324" s="3">
        <v>2320</v>
      </c>
      <c r="D2324" s="10">
        <v>19</v>
      </c>
      <c r="E2324" s="9">
        <v>4</v>
      </c>
      <c r="F2324" s="9">
        <v>-4</v>
      </c>
      <c r="G2324" s="9" t="s">
        <v>355</v>
      </c>
      <c r="H2324" s="18">
        <v>0.1</v>
      </c>
      <c r="I2324">
        <v>1.2500718804542288E-6</v>
      </c>
      <c r="J2324" s="18">
        <v>16.41</v>
      </c>
      <c r="K2324" s="18">
        <v>17.829999999999998</v>
      </c>
      <c r="L2324" s="18">
        <v>0.92035894559730802</v>
      </c>
      <c r="M2324" s="18">
        <v>19.149999999999999</v>
      </c>
      <c r="N2324" s="35">
        <v>1636.36</v>
      </c>
      <c r="O2324" s="18">
        <v>3.4400000000000013</v>
      </c>
      <c r="P2324" s="18">
        <v>0.91056910569105698</v>
      </c>
      <c r="Q2324" s="8">
        <v>16.8</v>
      </c>
      <c r="R2324" s="8">
        <v>17.7</v>
      </c>
      <c r="S2324" s="8">
        <v>18.45</v>
      </c>
      <c r="T2324" s="8">
        <v>18.95</v>
      </c>
      <c r="U2324" s="8">
        <v>19.399999999999999</v>
      </c>
      <c r="V2324" s="8">
        <v>19.649999999999999</v>
      </c>
      <c r="W2324" s="8">
        <v>19.850000000000001</v>
      </c>
      <c r="X2324" s="38" t="s">
        <v>222</v>
      </c>
      <c r="Y2324">
        <v>130.80000000000001</v>
      </c>
      <c r="Z2324" s="8">
        <v>130.80000000000001</v>
      </c>
      <c r="AA2324">
        <v>2090.67</v>
      </c>
      <c r="AB2324">
        <v>12896.14</v>
      </c>
      <c r="AC2324">
        <v>37276.92</v>
      </c>
      <c r="AD2324">
        <v>40818.42</v>
      </c>
      <c r="AE2324">
        <v>51377.94</v>
      </c>
      <c r="AF2324" s="38">
        <v>1865.01</v>
      </c>
      <c r="AG2324" s="38">
        <v>2090.67</v>
      </c>
    </row>
    <row r="2325" spans="2:33" x14ac:dyDescent="0.25">
      <c r="B2325" s="25">
        <v>41439</v>
      </c>
      <c r="C2325" s="3">
        <v>2321</v>
      </c>
      <c r="D2325" s="10">
        <v>19</v>
      </c>
      <c r="E2325" s="9">
        <v>3</v>
      </c>
      <c r="F2325" s="9">
        <v>-3</v>
      </c>
      <c r="G2325" s="9" t="s">
        <v>355</v>
      </c>
      <c r="H2325" s="18">
        <v>0.1</v>
      </c>
      <c r="I2325">
        <v>1.2500718804542288E-6</v>
      </c>
      <c r="J2325" s="18">
        <v>17.149999999999999</v>
      </c>
      <c r="K2325" s="18">
        <v>18.3</v>
      </c>
      <c r="L2325" s="18">
        <v>0.93715846994535512</v>
      </c>
      <c r="M2325" s="18">
        <v>19.46</v>
      </c>
      <c r="N2325" s="35">
        <v>1626.73</v>
      </c>
      <c r="O2325" s="18">
        <v>3.2000000000000028</v>
      </c>
      <c r="P2325" s="18">
        <v>0.92857142857142871</v>
      </c>
      <c r="Q2325" s="8">
        <v>17.55</v>
      </c>
      <c r="R2325" s="8">
        <v>18.3</v>
      </c>
      <c r="S2325" s="8">
        <v>18.899999999999999</v>
      </c>
      <c r="T2325" s="8">
        <v>19.399999999999999</v>
      </c>
      <c r="U2325" s="8">
        <v>19.850000000000001</v>
      </c>
      <c r="V2325" s="8">
        <v>20.149999999999999</v>
      </c>
      <c r="W2325" s="8">
        <v>20.350000000000001</v>
      </c>
      <c r="X2325" s="38" t="s">
        <v>222</v>
      </c>
      <c r="Y2325">
        <v>134.5</v>
      </c>
      <c r="Z2325" s="8">
        <v>134.5</v>
      </c>
      <c r="AA2325">
        <v>2164.94</v>
      </c>
      <c r="AB2325">
        <v>13229.39</v>
      </c>
      <c r="AC2325">
        <v>38165.870000000003</v>
      </c>
      <c r="AD2325">
        <v>41768.769999999997</v>
      </c>
      <c r="AE2325">
        <v>52638.98</v>
      </c>
      <c r="AF2325" s="38">
        <v>1931.26</v>
      </c>
      <c r="AG2325" s="38">
        <v>2164.94</v>
      </c>
    </row>
    <row r="2326" spans="2:33" x14ac:dyDescent="0.25">
      <c r="B2326" s="25">
        <v>41442</v>
      </c>
      <c r="C2326" s="3">
        <v>2322</v>
      </c>
      <c r="D2326" s="10">
        <v>19</v>
      </c>
      <c r="E2326" s="9">
        <v>2</v>
      </c>
      <c r="F2326" s="9">
        <v>-2</v>
      </c>
      <c r="G2326" s="9" t="s">
        <v>355</v>
      </c>
      <c r="H2326" s="18">
        <v>0.1</v>
      </c>
      <c r="I2326">
        <v>3.7502203293904302E-6</v>
      </c>
      <c r="J2326" s="18">
        <v>16.8</v>
      </c>
      <c r="K2326" s="18">
        <v>17.989999999999998</v>
      </c>
      <c r="L2326" s="18">
        <v>0.93385214007782114</v>
      </c>
      <c r="M2326" s="18">
        <v>19.2</v>
      </c>
      <c r="N2326" s="35">
        <v>1639.04</v>
      </c>
      <c r="O2326" s="18">
        <v>3.3999999999999986</v>
      </c>
      <c r="P2326" s="18">
        <v>0.91374663072776274</v>
      </c>
      <c r="Q2326" s="8">
        <v>16.95</v>
      </c>
      <c r="R2326" s="8">
        <v>17.8</v>
      </c>
      <c r="S2326" s="8">
        <v>18.55</v>
      </c>
      <c r="T2326" s="8">
        <v>19.100000000000001</v>
      </c>
      <c r="U2326" s="8">
        <v>19.600000000000001</v>
      </c>
      <c r="V2326" s="8">
        <v>19.95</v>
      </c>
      <c r="W2326" s="8">
        <v>20.2</v>
      </c>
      <c r="X2326" s="38" t="s">
        <v>222</v>
      </c>
      <c r="Y2326">
        <v>132.15</v>
      </c>
      <c r="Z2326" s="8">
        <v>132.15</v>
      </c>
      <c r="AA2326">
        <v>2104.29</v>
      </c>
      <c r="AB2326">
        <v>12972.54</v>
      </c>
      <c r="AC2326">
        <v>37563.83</v>
      </c>
      <c r="AD2326">
        <v>41230.51</v>
      </c>
      <c r="AE2326">
        <v>52101.18</v>
      </c>
      <c r="AF2326" s="38">
        <v>1877.15</v>
      </c>
      <c r="AG2326" s="38">
        <v>2104.29</v>
      </c>
    </row>
    <row r="2327" spans="2:33" x14ac:dyDescent="0.25">
      <c r="B2327" s="25">
        <v>41443</v>
      </c>
      <c r="C2327" s="3">
        <v>2323</v>
      </c>
      <c r="D2327" s="10">
        <v>19</v>
      </c>
      <c r="E2327" s="9">
        <v>1</v>
      </c>
      <c r="F2327" s="9">
        <v>-1</v>
      </c>
      <c r="G2327" s="9" t="s">
        <v>355</v>
      </c>
      <c r="H2327" s="18">
        <v>0.1</v>
      </c>
      <c r="I2327">
        <v>1.2500718804542288E-6</v>
      </c>
      <c r="J2327" s="18">
        <v>16.61</v>
      </c>
      <c r="K2327" s="18">
        <v>17.75</v>
      </c>
      <c r="L2327" s="18">
        <v>0.9357746478873239</v>
      </c>
      <c r="M2327" s="18">
        <v>18.940000000000001</v>
      </c>
      <c r="N2327" s="35">
        <v>1651.81</v>
      </c>
      <c r="O2327" s="18">
        <v>3.59</v>
      </c>
      <c r="P2327" s="18">
        <v>0.91553133514986373</v>
      </c>
      <c r="Q2327" s="8">
        <v>16.8</v>
      </c>
      <c r="R2327" s="8">
        <v>17.649999999999999</v>
      </c>
      <c r="S2327" s="8">
        <v>18.350000000000001</v>
      </c>
      <c r="T2327" s="8">
        <v>19</v>
      </c>
      <c r="U2327" s="8">
        <v>19.55</v>
      </c>
      <c r="V2327" s="8">
        <v>19.899999999999999</v>
      </c>
      <c r="W2327" s="8">
        <v>20.2</v>
      </c>
      <c r="X2327" s="38" t="s">
        <v>222</v>
      </c>
      <c r="Y2327">
        <v>131.44999999999999</v>
      </c>
      <c r="Z2327" s="8">
        <v>131.44999999999999</v>
      </c>
      <c r="AA2327">
        <v>2086.52</v>
      </c>
      <c r="AB2327">
        <v>12834.24</v>
      </c>
      <c r="AC2327">
        <v>37356.54</v>
      </c>
      <c r="AD2327">
        <v>41119.699999999997</v>
      </c>
      <c r="AE2327">
        <v>52009.37</v>
      </c>
      <c r="AF2327" s="38">
        <v>1861.29</v>
      </c>
      <c r="AG2327" s="38">
        <v>2086.52</v>
      </c>
    </row>
    <row r="2328" spans="2:33" x14ac:dyDescent="0.25">
      <c r="B2328" s="25">
        <v>41444</v>
      </c>
      <c r="C2328" s="3">
        <v>2324</v>
      </c>
      <c r="D2328" s="10">
        <v>19</v>
      </c>
      <c r="E2328" s="9">
        <v>19</v>
      </c>
      <c r="F2328" s="9">
        <v>0</v>
      </c>
      <c r="G2328" s="9" t="s">
        <v>356</v>
      </c>
      <c r="H2328" s="18">
        <v>0.1</v>
      </c>
      <c r="I2328">
        <v>1.2500718804542288E-6</v>
      </c>
      <c r="J2328" s="18">
        <v>16.64</v>
      </c>
      <c r="K2328" s="18">
        <v>17.78</v>
      </c>
      <c r="L2328" s="18">
        <v>0.93588301462317203</v>
      </c>
      <c r="M2328" s="18">
        <v>19.02</v>
      </c>
      <c r="N2328" s="35">
        <v>1628.93</v>
      </c>
      <c r="O2328" s="18">
        <v>4.3599999999999994</v>
      </c>
      <c r="P2328" s="18">
        <v>0.92125984251968507</v>
      </c>
      <c r="Q2328" s="8">
        <v>17.55</v>
      </c>
      <c r="R2328" s="8">
        <v>18.350000000000001</v>
      </c>
      <c r="S2328" s="8">
        <v>19.05</v>
      </c>
      <c r="T2328" s="8">
        <v>19.55</v>
      </c>
      <c r="U2328" s="8">
        <v>20</v>
      </c>
      <c r="V2328" s="8">
        <v>20.149999999999999</v>
      </c>
      <c r="W2328" s="8">
        <v>21</v>
      </c>
      <c r="X2328" s="38" t="s">
        <v>222</v>
      </c>
      <c r="Y2328">
        <v>135.65</v>
      </c>
      <c r="Z2328" s="8">
        <v>135.65</v>
      </c>
      <c r="AA2328">
        <v>2074.6999999999998</v>
      </c>
      <c r="AB2328">
        <v>12834.26</v>
      </c>
      <c r="AC2328">
        <v>37454.89</v>
      </c>
      <c r="AD2328">
        <v>41119.75</v>
      </c>
      <c r="AE2328">
        <v>52053.03</v>
      </c>
      <c r="AF2328" s="38">
        <v>1850.74</v>
      </c>
      <c r="AG2328" s="38">
        <v>2074.6999999999998</v>
      </c>
    </row>
    <row r="2329" spans="2:33" x14ac:dyDescent="0.25">
      <c r="B2329" s="25">
        <v>41445</v>
      </c>
      <c r="C2329" s="3">
        <v>2325</v>
      </c>
      <c r="D2329" s="10">
        <v>19</v>
      </c>
      <c r="E2329" s="9">
        <v>18</v>
      </c>
      <c r="F2329" s="9">
        <v>1</v>
      </c>
      <c r="G2329" s="9" t="s">
        <v>356</v>
      </c>
      <c r="H2329" s="18">
        <v>0.1</v>
      </c>
      <c r="I2329">
        <v>1.2500718804542288E-6</v>
      </c>
      <c r="J2329" s="18">
        <v>20.49</v>
      </c>
      <c r="K2329" s="18">
        <v>20.34</v>
      </c>
      <c r="L2329" s="18">
        <v>1.0073746312684364</v>
      </c>
      <c r="M2329" s="18">
        <v>20.68</v>
      </c>
      <c r="N2329" s="35">
        <v>1588.19</v>
      </c>
      <c r="O2329" s="18">
        <v>1.0600000000000023</v>
      </c>
      <c r="P2329" s="18">
        <v>0.98004987531172061</v>
      </c>
      <c r="Q2329" s="8">
        <v>19.649999999999999</v>
      </c>
      <c r="R2329" s="8">
        <v>19.45</v>
      </c>
      <c r="S2329" s="8">
        <v>20.05</v>
      </c>
      <c r="T2329" s="8">
        <v>20.399999999999999</v>
      </c>
      <c r="U2329" s="8">
        <v>20.65</v>
      </c>
      <c r="V2329" s="8">
        <v>20.85</v>
      </c>
      <c r="W2329" s="8">
        <v>21.55</v>
      </c>
      <c r="X2329" s="38" t="s">
        <v>222</v>
      </c>
      <c r="Y2329">
        <v>142.6</v>
      </c>
      <c r="Z2329" s="8">
        <v>142.6</v>
      </c>
      <c r="AA2329">
        <v>2316.16</v>
      </c>
      <c r="AB2329">
        <v>13598.42</v>
      </c>
      <c r="AC2329">
        <v>39402.86</v>
      </c>
      <c r="AD2329">
        <v>42883.34</v>
      </c>
      <c r="AE2329">
        <v>53955.1</v>
      </c>
      <c r="AF2329" s="38">
        <v>2066.13</v>
      </c>
      <c r="AG2329" s="38">
        <v>2316.16</v>
      </c>
    </row>
    <row r="2330" spans="2:33" x14ac:dyDescent="0.25">
      <c r="B2330" s="25">
        <v>41446</v>
      </c>
      <c r="C2330" s="3">
        <v>2326</v>
      </c>
      <c r="D2330" s="10">
        <v>19</v>
      </c>
      <c r="E2330" s="9">
        <v>17</v>
      </c>
      <c r="F2330" s="9">
        <v>2</v>
      </c>
      <c r="G2330" s="9" t="s">
        <v>356</v>
      </c>
      <c r="H2330" s="18">
        <v>0.1</v>
      </c>
      <c r="I2330">
        <v>1.2500718804542288E-6</v>
      </c>
      <c r="J2330" s="18">
        <v>18.899999999999999</v>
      </c>
      <c r="K2330" s="18">
        <v>19.489999999999998</v>
      </c>
      <c r="L2330" s="18">
        <v>0.96972806567470493</v>
      </c>
      <c r="M2330" s="18">
        <v>20.21</v>
      </c>
      <c r="N2330" s="35">
        <v>1592.43</v>
      </c>
      <c r="O2330" s="18">
        <v>2.6000000000000014</v>
      </c>
      <c r="P2330" s="18">
        <v>0.95477386934673369</v>
      </c>
      <c r="Q2330" s="8">
        <v>19</v>
      </c>
      <c r="R2330" s="8">
        <v>19.399999999999999</v>
      </c>
      <c r="S2330" s="8">
        <v>19.899999999999999</v>
      </c>
      <c r="T2330" s="8">
        <v>20.25</v>
      </c>
      <c r="U2330" s="8">
        <v>20.6</v>
      </c>
      <c r="V2330" s="8">
        <v>20.85</v>
      </c>
      <c r="W2330" s="8">
        <v>21.5</v>
      </c>
      <c r="X2330" s="38" t="s">
        <v>222</v>
      </c>
      <c r="Y2330">
        <v>141.5</v>
      </c>
      <c r="Z2330" s="8">
        <v>141.5</v>
      </c>
      <c r="AA2330">
        <v>2246.92</v>
      </c>
      <c r="AB2330">
        <v>13556.26</v>
      </c>
      <c r="AC2330">
        <v>39108.67</v>
      </c>
      <c r="AD2330">
        <v>42590.58</v>
      </c>
      <c r="AE2330">
        <v>53790.34</v>
      </c>
      <c r="AF2330" s="38">
        <v>2004.36</v>
      </c>
      <c r="AG2330" s="38">
        <v>2246.92</v>
      </c>
    </row>
    <row r="2331" spans="2:33" x14ac:dyDescent="0.25">
      <c r="B2331" s="25">
        <v>41449</v>
      </c>
      <c r="C2331" s="3">
        <v>2327</v>
      </c>
      <c r="D2331" s="10">
        <v>19</v>
      </c>
      <c r="E2331" s="9">
        <v>16</v>
      </c>
      <c r="F2331" s="9">
        <v>3</v>
      </c>
      <c r="G2331" s="9" t="s">
        <v>356</v>
      </c>
      <c r="H2331" s="18">
        <v>0.1</v>
      </c>
      <c r="I2331">
        <v>3.7502203293904302E-6</v>
      </c>
      <c r="J2331" s="18">
        <v>20.11</v>
      </c>
      <c r="K2331" s="18">
        <v>20.73</v>
      </c>
      <c r="L2331" s="18">
        <v>0.97009165460684987</v>
      </c>
      <c r="M2331" s="18">
        <v>21.32</v>
      </c>
      <c r="N2331" s="35">
        <v>1573.09</v>
      </c>
      <c r="O2331" s="18">
        <v>1.8900000000000006</v>
      </c>
      <c r="P2331" s="18">
        <v>0.96642685851318932</v>
      </c>
      <c r="Q2331" s="8">
        <v>20.149999999999999</v>
      </c>
      <c r="R2331" s="8">
        <v>20.3</v>
      </c>
      <c r="S2331" s="8">
        <v>20.85</v>
      </c>
      <c r="T2331" s="8">
        <v>21</v>
      </c>
      <c r="U2331" s="8">
        <v>21.2</v>
      </c>
      <c r="V2331" s="8">
        <v>21.35</v>
      </c>
      <c r="W2331" s="8">
        <v>22</v>
      </c>
      <c r="X2331" s="38" t="s">
        <v>222</v>
      </c>
      <c r="Y2331">
        <v>146.85000000000002</v>
      </c>
      <c r="Z2331" s="8">
        <v>146.85000000000002</v>
      </c>
      <c r="AA2331">
        <v>2377.8200000000002</v>
      </c>
      <c r="AB2331">
        <v>14188.15</v>
      </c>
      <c r="AC2331">
        <v>40908.75</v>
      </c>
      <c r="AD2331">
        <v>44114.2</v>
      </c>
      <c r="AE2331">
        <v>55363.93</v>
      </c>
      <c r="AF2331" s="38">
        <v>2121.12</v>
      </c>
      <c r="AG2331" s="38">
        <v>2377.8200000000002</v>
      </c>
    </row>
    <row r="2332" spans="2:33" x14ac:dyDescent="0.25">
      <c r="B2332" s="25">
        <v>41450</v>
      </c>
      <c r="C2332" s="3">
        <v>2328</v>
      </c>
      <c r="D2332" s="10">
        <v>19</v>
      </c>
      <c r="E2332" s="9">
        <v>15</v>
      </c>
      <c r="F2332" s="9">
        <v>4</v>
      </c>
      <c r="G2332" s="9" t="s">
        <v>356</v>
      </c>
      <c r="H2332" s="18">
        <v>0.1</v>
      </c>
      <c r="I2332">
        <v>1.6667944573445226E-6</v>
      </c>
      <c r="J2332" s="18">
        <v>18.47</v>
      </c>
      <c r="K2332" s="18">
        <v>19.670000000000002</v>
      </c>
      <c r="L2332" s="18">
        <v>0.93899339095068624</v>
      </c>
      <c r="M2332" s="18">
        <v>20.71</v>
      </c>
      <c r="N2332" s="35">
        <v>1588.03</v>
      </c>
      <c r="O2332" s="18">
        <v>3.5300000000000011</v>
      </c>
      <c r="P2332" s="18">
        <v>0.94647201946472015</v>
      </c>
      <c r="Q2332" s="8">
        <v>19.45</v>
      </c>
      <c r="R2332" s="8">
        <v>19.95</v>
      </c>
      <c r="S2332" s="8">
        <v>20.55</v>
      </c>
      <c r="T2332" s="8">
        <v>20.85</v>
      </c>
      <c r="U2332" s="8">
        <v>21.15</v>
      </c>
      <c r="V2332" s="8">
        <v>21.3</v>
      </c>
      <c r="W2332" s="8">
        <v>22</v>
      </c>
      <c r="X2332" s="38" t="s">
        <v>222</v>
      </c>
      <c r="Y2332">
        <v>145.25</v>
      </c>
      <c r="Z2332" s="8">
        <v>145.25</v>
      </c>
      <c r="AA2332">
        <v>2304.0300000000002</v>
      </c>
      <c r="AB2332">
        <v>13952.25</v>
      </c>
      <c r="AC2332">
        <v>40382.959999999999</v>
      </c>
      <c r="AD2332">
        <v>43843.94</v>
      </c>
      <c r="AE2332">
        <v>55174.37</v>
      </c>
      <c r="AF2332" s="38">
        <v>2055.29</v>
      </c>
      <c r="AG2332" s="38">
        <v>2304.0300000000002</v>
      </c>
    </row>
    <row r="2333" spans="2:33" x14ac:dyDescent="0.25">
      <c r="B2333" s="25">
        <v>41451</v>
      </c>
      <c r="C2333" s="3">
        <v>2329</v>
      </c>
      <c r="D2333" s="10">
        <v>19</v>
      </c>
      <c r="E2333" s="9">
        <v>14</v>
      </c>
      <c r="F2333" s="9">
        <v>5</v>
      </c>
      <c r="G2333" s="9" t="s">
        <v>356</v>
      </c>
      <c r="H2333" s="18">
        <v>0.1</v>
      </c>
      <c r="I2333">
        <v>1.6667944573445226E-6</v>
      </c>
      <c r="J2333" s="18">
        <v>17.21</v>
      </c>
      <c r="K2333" s="18">
        <v>18.82</v>
      </c>
      <c r="L2333" s="18">
        <v>0.91445270988310312</v>
      </c>
      <c r="M2333" s="18">
        <v>20.11</v>
      </c>
      <c r="N2333" s="35">
        <v>1603.26</v>
      </c>
      <c r="O2333" s="18">
        <v>4.84</v>
      </c>
      <c r="P2333" s="18">
        <v>0.92401960784313741</v>
      </c>
      <c r="Q2333" s="8">
        <v>18.850000000000001</v>
      </c>
      <c r="R2333" s="8">
        <v>19.600000000000001</v>
      </c>
      <c r="S2333" s="8">
        <v>20.399999999999999</v>
      </c>
      <c r="T2333" s="8">
        <v>20.8</v>
      </c>
      <c r="U2333" s="8">
        <v>21.1</v>
      </c>
      <c r="V2333" s="8">
        <v>21.4</v>
      </c>
      <c r="W2333" s="8">
        <v>22.05</v>
      </c>
      <c r="X2333" s="38" t="s">
        <v>222</v>
      </c>
      <c r="Y2333">
        <v>144.20000000000002</v>
      </c>
      <c r="Z2333" s="8">
        <v>144.20000000000002</v>
      </c>
      <c r="AA2333">
        <v>2241.1799999999998</v>
      </c>
      <c r="AB2333">
        <v>13745.94</v>
      </c>
      <c r="AC2333">
        <v>40140.9</v>
      </c>
      <c r="AD2333">
        <v>43739.27</v>
      </c>
      <c r="AE2333">
        <v>55197.29</v>
      </c>
      <c r="AF2333" s="38">
        <v>1999.22</v>
      </c>
      <c r="AG2333" s="38">
        <v>2241.1799999999998</v>
      </c>
    </row>
    <row r="2334" spans="2:33" x14ac:dyDescent="0.25">
      <c r="B2334" s="25">
        <v>41452</v>
      </c>
      <c r="C2334" s="3">
        <v>2330</v>
      </c>
      <c r="D2334" s="10">
        <v>19</v>
      </c>
      <c r="E2334" s="9">
        <v>13</v>
      </c>
      <c r="F2334" s="9">
        <v>6</v>
      </c>
      <c r="G2334" s="9" t="s">
        <v>356</v>
      </c>
      <c r="H2334" s="18">
        <v>0.1</v>
      </c>
      <c r="I2334">
        <v>1.6667944573445226E-6</v>
      </c>
      <c r="J2334" s="18">
        <v>16.86</v>
      </c>
      <c r="K2334" s="18">
        <v>18.559999999999999</v>
      </c>
      <c r="L2334" s="18">
        <v>0.90840517241379315</v>
      </c>
      <c r="M2334" s="18">
        <v>19.98</v>
      </c>
      <c r="N2334" s="35">
        <v>1613.2</v>
      </c>
      <c r="O2334" s="18">
        <v>4.84</v>
      </c>
      <c r="P2334" s="18">
        <v>0.91457286432160811</v>
      </c>
      <c r="Q2334" s="8">
        <v>18.2</v>
      </c>
      <c r="R2334" s="8">
        <v>19.05</v>
      </c>
      <c r="S2334" s="8">
        <v>19.899999999999999</v>
      </c>
      <c r="T2334" s="8">
        <v>20.399999999999999</v>
      </c>
      <c r="U2334" s="8">
        <v>20.8</v>
      </c>
      <c r="V2334" s="8">
        <v>21.05</v>
      </c>
      <c r="W2334" s="8">
        <v>21.7</v>
      </c>
      <c r="X2334" s="38" t="s">
        <v>222</v>
      </c>
      <c r="Y2334">
        <v>141.1</v>
      </c>
      <c r="Z2334" s="8">
        <v>141.1</v>
      </c>
      <c r="AA2334">
        <v>2168.5700000000002</v>
      </c>
      <c r="AB2334">
        <v>13376.08</v>
      </c>
      <c r="AC2334">
        <v>39224.93</v>
      </c>
      <c r="AD2334">
        <v>42968.12</v>
      </c>
      <c r="AE2334">
        <v>54301.14</v>
      </c>
      <c r="AF2334" s="38">
        <v>1934.44</v>
      </c>
      <c r="AG2334" s="38">
        <v>2168.5700000000002</v>
      </c>
    </row>
    <row r="2335" spans="2:33" x14ac:dyDescent="0.25">
      <c r="B2335" s="25">
        <v>41453</v>
      </c>
      <c r="C2335" s="3">
        <v>2331</v>
      </c>
      <c r="D2335" s="10">
        <v>19</v>
      </c>
      <c r="E2335" s="9">
        <v>12</v>
      </c>
      <c r="F2335" s="9">
        <v>7</v>
      </c>
      <c r="G2335" s="9" t="s">
        <v>356</v>
      </c>
      <c r="H2335" s="18">
        <v>0.1</v>
      </c>
      <c r="I2335">
        <v>1.6667944573445226E-6</v>
      </c>
      <c r="J2335" s="18">
        <v>16.86</v>
      </c>
      <c r="K2335" s="18">
        <v>18.39</v>
      </c>
      <c r="L2335" s="18">
        <v>0.9168026101141924</v>
      </c>
      <c r="M2335" s="18">
        <v>19.79</v>
      </c>
      <c r="N2335" s="35">
        <v>1606.28</v>
      </c>
      <c r="O2335" s="18">
        <v>4.84</v>
      </c>
      <c r="P2335" s="18">
        <v>0.90931989924433243</v>
      </c>
      <c r="Q2335" s="8">
        <v>18.05</v>
      </c>
      <c r="R2335" s="8">
        <v>18.899999999999999</v>
      </c>
      <c r="S2335" s="8">
        <v>19.850000000000001</v>
      </c>
      <c r="T2335" s="8">
        <v>20.350000000000001</v>
      </c>
      <c r="U2335" s="8">
        <v>20.7</v>
      </c>
      <c r="V2335" s="8">
        <v>21</v>
      </c>
      <c r="W2335" s="8">
        <v>21.7</v>
      </c>
      <c r="X2335" s="38" t="s">
        <v>222</v>
      </c>
      <c r="Y2335">
        <v>140.55000000000001</v>
      </c>
      <c r="Z2335" s="8">
        <v>140.55000000000001</v>
      </c>
      <c r="AA2335">
        <v>2151</v>
      </c>
      <c r="AB2335">
        <v>13297.93</v>
      </c>
      <c r="AC2335">
        <v>39127.339999999997</v>
      </c>
      <c r="AD2335">
        <v>42825.11</v>
      </c>
      <c r="AE2335">
        <v>54144.05</v>
      </c>
      <c r="AF2335" s="38">
        <v>1918.77</v>
      </c>
      <c r="AG2335" s="38">
        <v>2151</v>
      </c>
    </row>
    <row r="2336" spans="2:33" x14ac:dyDescent="0.25">
      <c r="B2336" s="25">
        <v>41456</v>
      </c>
      <c r="C2336" s="3">
        <v>2332</v>
      </c>
      <c r="D2336" s="10">
        <v>19</v>
      </c>
      <c r="E2336" s="9">
        <v>11</v>
      </c>
      <c r="F2336" s="9">
        <v>8</v>
      </c>
      <c r="G2336" s="9" t="s">
        <v>356</v>
      </c>
      <c r="H2336" s="18">
        <v>0.1</v>
      </c>
      <c r="I2336">
        <v>5.0003917069219028E-6</v>
      </c>
      <c r="J2336" s="18">
        <v>16.37</v>
      </c>
      <c r="K2336" s="18">
        <v>17.920000000000002</v>
      </c>
      <c r="L2336" s="18">
        <v>0.9135044642857143</v>
      </c>
      <c r="M2336" s="18">
        <v>19.39</v>
      </c>
      <c r="N2336" s="35">
        <v>1614.96</v>
      </c>
      <c r="O2336" s="18">
        <v>5.0799999999999983</v>
      </c>
      <c r="P2336" s="18">
        <v>0.90979381443298968</v>
      </c>
      <c r="Q2336" s="8">
        <v>17.649999999999999</v>
      </c>
      <c r="R2336" s="8">
        <v>18.45</v>
      </c>
      <c r="S2336" s="8">
        <v>19.399999999999999</v>
      </c>
      <c r="T2336" s="8">
        <v>20</v>
      </c>
      <c r="U2336" s="8">
        <v>20.399999999999999</v>
      </c>
      <c r="V2336" s="8">
        <v>20.6</v>
      </c>
      <c r="W2336" s="8">
        <v>21.45</v>
      </c>
      <c r="X2336" s="38" t="s">
        <v>222</v>
      </c>
      <c r="Y2336">
        <v>137.94999999999999</v>
      </c>
      <c r="Z2336" s="8">
        <v>137.94999999999999</v>
      </c>
      <c r="AA2336">
        <v>2101.81</v>
      </c>
      <c r="AB2336">
        <v>12987.94</v>
      </c>
      <c r="AC2336">
        <v>38331.949999999997</v>
      </c>
      <c r="AD2336">
        <v>42138.06</v>
      </c>
      <c r="AE2336">
        <v>53272.83</v>
      </c>
      <c r="AF2336" s="38">
        <v>1874.88</v>
      </c>
      <c r="AG2336" s="38">
        <v>2101.81</v>
      </c>
    </row>
    <row r="2337" spans="2:33" x14ac:dyDescent="0.25">
      <c r="B2337" s="25">
        <v>41457</v>
      </c>
      <c r="C2337" s="3">
        <v>2333</v>
      </c>
      <c r="D2337" s="10">
        <v>19</v>
      </c>
      <c r="E2337" s="9">
        <v>10</v>
      </c>
      <c r="F2337" s="9">
        <v>9</v>
      </c>
      <c r="G2337" s="9" t="s">
        <v>356</v>
      </c>
      <c r="H2337" s="18">
        <v>0.1</v>
      </c>
      <c r="I2337">
        <v>1.3889776309117252E-6</v>
      </c>
      <c r="J2337" s="18">
        <v>16.440000000000001</v>
      </c>
      <c r="K2337" s="18">
        <v>18.02</v>
      </c>
      <c r="L2337" s="18">
        <v>0.9123196448390678</v>
      </c>
      <c r="M2337" s="18">
        <v>19.39</v>
      </c>
      <c r="N2337" s="35">
        <v>1614.08</v>
      </c>
      <c r="O2337" s="18">
        <v>5.16</v>
      </c>
      <c r="P2337" s="18">
        <v>0.90256410256410269</v>
      </c>
      <c r="Q2337" s="8">
        <v>17.600000000000001</v>
      </c>
      <c r="R2337" s="8">
        <v>18.45</v>
      </c>
      <c r="S2337" s="8">
        <v>19.5</v>
      </c>
      <c r="T2337" s="8">
        <v>20.100000000000001</v>
      </c>
      <c r="U2337" s="8">
        <v>20.5</v>
      </c>
      <c r="V2337" s="8">
        <v>20.85</v>
      </c>
      <c r="W2337" s="8">
        <v>21.6</v>
      </c>
      <c r="X2337" s="38" t="s">
        <v>222</v>
      </c>
      <c r="Y2337">
        <v>138.6</v>
      </c>
      <c r="Z2337" s="8">
        <v>138.6</v>
      </c>
      <c r="AA2337">
        <v>2098.75</v>
      </c>
      <c r="AB2337">
        <v>13020.51</v>
      </c>
      <c r="AC2337">
        <v>38526.74</v>
      </c>
      <c r="AD2337">
        <v>42346.83</v>
      </c>
      <c r="AE2337">
        <v>53681.98</v>
      </c>
      <c r="AF2337" s="38">
        <v>1872.14</v>
      </c>
      <c r="AG2337" s="38">
        <v>2098.75</v>
      </c>
    </row>
    <row r="2338" spans="2:33" x14ac:dyDescent="0.25">
      <c r="B2338" s="25">
        <v>41458</v>
      </c>
      <c r="C2338" s="3">
        <v>2334</v>
      </c>
      <c r="D2338" s="10">
        <v>19</v>
      </c>
      <c r="E2338" s="9">
        <v>9</v>
      </c>
      <c r="F2338" s="9">
        <v>10</v>
      </c>
      <c r="G2338" s="9" t="s">
        <v>356</v>
      </c>
      <c r="H2338" s="18">
        <v>0.1</v>
      </c>
      <c r="I2338">
        <v>1.3889776309117252E-6</v>
      </c>
      <c r="J2338" s="18">
        <v>16.2</v>
      </c>
      <c r="K2338" s="18">
        <v>17.809999999999999</v>
      </c>
      <c r="L2338" s="18">
        <v>0.90960134755755195</v>
      </c>
      <c r="M2338" s="18">
        <v>19.18</v>
      </c>
      <c r="N2338" s="35">
        <v>1615.41</v>
      </c>
      <c r="O2338" s="18">
        <v>5.4000000000000021</v>
      </c>
      <c r="P2338" s="18">
        <v>0.89147286821705418</v>
      </c>
      <c r="Q2338" s="8">
        <v>17.25</v>
      </c>
      <c r="R2338" s="8">
        <v>18.350000000000001</v>
      </c>
      <c r="S2338" s="8">
        <v>19.350000000000001</v>
      </c>
      <c r="T2338" s="8">
        <v>19.95</v>
      </c>
      <c r="U2338" s="8">
        <v>20.45</v>
      </c>
      <c r="V2338" s="8">
        <v>20.75</v>
      </c>
      <c r="W2338" s="8">
        <v>21.6</v>
      </c>
      <c r="X2338" s="38" t="s">
        <v>222</v>
      </c>
      <c r="Y2338">
        <v>137.70000000000002</v>
      </c>
      <c r="Z2338" s="8">
        <v>137.70000000000002</v>
      </c>
      <c r="AA2338">
        <v>2073.35</v>
      </c>
      <c r="AB2338">
        <v>12933.98</v>
      </c>
      <c r="AC2338">
        <v>38235.160000000003</v>
      </c>
      <c r="AD2338">
        <v>42143.88</v>
      </c>
      <c r="AE2338">
        <v>53491.4</v>
      </c>
      <c r="AF2338" s="38">
        <v>1849.48</v>
      </c>
      <c r="AG2338" s="38">
        <v>2073.35</v>
      </c>
    </row>
    <row r="2339" spans="2:33" x14ac:dyDescent="0.25">
      <c r="B2339" s="25">
        <v>41460</v>
      </c>
      <c r="C2339" s="3">
        <v>2335</v>
      </c>
      <c r="D2339" s="10">
        <v>19</v>
      </c>
      <c r="E2339" s="9">
        <v>8</v>
      </c>
      <c r="F2339" s="9">
        <v>-8</v>
      </c>
      <c r="G2339" s="9" t="s">
        <v>356</v>
      </c>
      <c r="H2339" s="18">
        <v>0.1</v>
      </c>
      <c r="I2339">
        <v>2.7779571911690226E-6</v>
      </c>
      <c r="J2339" s="18">
        <v>14.89</v>
      </c>
      <c r="K2339" s="18">
        <v>16.88</v>
      </c>
      <c r="L2339" s="18">
        <v>0.88210900473933662</v>
      </c>
      <c r="M2339" s="18">
        <v>18.48</v>
      </c>
      <c r="N2339" s="35">
        <v>1631.89</v>
      </c>
      <c r="O2339" s="18">
        <v>6.3099999999999987</v>
      </c>
      <c r="P2339" s="18">
        <v>0.85066666666666668</v>
      </c>
      <c r="Q2339" s="8">
        <v>15.95</v>
      </c>
      <c r="R2339" s="8">
        <v>17.45</v>
      </c>
      <c r="S2339" s="8">
        <v>18.75</v>
      </c>
      <c r="T2339" s="8">
        <v>19.45</v>
      </c>
      <c r="U2339" s="8">
        <v>19.95</v>
      </c>
      <c r="V2339" s="8">
        <v>20.399999999999999</v>
      </c>
      <c r="W2339" s="8">
        <v>21.2</v>
      </c>
      <c r="X2339" s="38" t="s">
        <v>222</v>
      </c>
      <c r="Y2339">
        <v>133.14999999999998</v>
      </c>
      <c r="Z2339" s="8">
        <v>133.14999999999998</v>
      </c>
      <c r="AA2339">
        <v>1949.51</v>
      </c>
      <c r="AB2339">
        <v>12437.73</v>
      </c>
      <c r="AC2339">
        <v>37182.97</v>
      </c>
      <c r="AD2339">
        <v>41102.870000000003</v>
      </c>
      <c r="AE2339">
        <v>52378.66</v>
      </c>
      <c r="AF2339" s="38">
        <v>1739.01</v>
      </c>
      <c r="AG2339" s="38">
        <v>1949.51</v>
      </c>
    </row>
    <row r="2340" spans="2:33" x14ac:dyDescent="0.25">
      <c r="B2340" s="25">
        <v>41463</v>
      </c>
      <c r="C2340" s="3">
        <v>2336</v>
      </c>
      <c r="D2340" s="10">
        <v>19</v>
      </c>
      <c r="E2340" s="9">
        <v>7</v>
      </c>
      <c r="F2340" s="9">
        <v>-7</v>
      </c>
      <c r="G2340" s="9" t="s">
        <v>356</v>
      </c>
      <c r="H2340" s="18">
        <v>0.1</v>
      </c>
      <c r="I2340">
        <v>4.1669386807718922E-6</v>
      </c>
      <c r="J2340" s="18">
        <v>14.78</v>
      </c>
      <c r="K2340" s="18">
        <v>16.41</v>
      </c>
      <c r="L2340" s="18">
        <v>0.90067032297379646</v>
      </c>
      <c r="M2340" s="18">
        <v>18.04</v>
      </c>
      <c r="N2340" s="35">
        <v>1640.46</v>
      </c>
      <c r="O2340" s="18">
        <v>5.7700000000000014</v>
      </c>
      <c r="P2340" s="18">
        <v>0.85754189944134085</v>
      </c>
      <c r="Q2340" s="8">
        <v>15.35</v>
      </c>
      <c r="R2340" s="8">
        <v>16.75</v>
      </c>
      <c r="S2340" s="8">
        <v>17.899999999999999</v>
      </c>
      <c r="T2340" s="8">
        <v>18.7</v>
      </c>
      <c r="U2340" s="8">
        <v>19.25</v>
      </c>
      <c r="V2340" s="8">
        <v>19.7</v>
      </c>
      <c r="W2340" s="8">
        <v>20.55</v>
      </c>
      <c r="X2340" s="38" t="s">
        <v>222</v>
      </c>
      <c r="Y2340">
        <v>128.20000000000002</v>
      </c>
      <c r="Z2340" s="8">
        <v>128.20000000000002</v>
      </c>
      <c r="AA2340">
        <v>1873.01</v>
      </c>
      <c r="AB2340">
        <v>11896.78</v>
      </c>
      <c r="AC2340">
        <v>35658.69</v>
      </c>
      <c r="AD2340">
        <v>39609.089999999997</v>
      </c>
      <c r="AE2340">
        <v>50584.19</v>
      </c>
      <c r="AF2340" s="38">
        <v>1670.76</v>
      </c>
      <c r="AG2340" s="38">
        <v>1873.01</v>
      </c>
    </row>
    <row r="2341" spans="2:33" x14ac:dyDescent="0.25">
      <c r="B2341" s="25">
        <v>41464</v>
      </c>
      <c r="C2341" s="3">
        <v>2337</v>
      </c>
      <c r="D2341" s="10">
        <v>19</v>
      </c>
      <c r="E2341" s="9">
        <v>6</v>
      </c>
      <c r="F2341" s="9">
        <v>-6</v>
      </c>
      <c r="G2341" s="9" t="s">
        <v>356</v>
      </c>
      <c r="H2341" s="18">
        <v>0.1</v>
      </c>
      <c r="I2341">
        <v>1.2500718804542288E-6</v>
      </c>
      <c r="J2341" s="18">
        <v>14.35</v>
      </c>
      <c r="K2341" s="18">
        <v>15.91</v>
      </c>
      <c r="L2341" s="18">
        <v>0.9019484600879949</v>
      </c>
      <c r="M2341" s="18">
        <v>17.55</v>
      </c>
      <c r="N2341" s="35">
        <v>1652.32</v>
      </c>
      <c r="O2341" s="18">
        <v>6.0499999999999989</v>
      </c>
      <c r="P2341" s="18">
        <v>0.848314606741573</v>
      </c>
      <c r="Q2341" s="8">
        <v>15.1</v>
      </c>
      <c r="R2341" s="8">
        <v>16.649999999999999</v>
      </c>
      <c r="S2341" s="8">
        <v>17.8</v>
      </c>
      <c r="T2341" s="8">
        <v>18.55</v>
      </c>
      <c r="U2341" s="8">
        <v>19.05</v>
      </c>
      <c r="V2341" s="8">
        <v>19.55</v>
      </c>
      <c r="W2341" s="8">
        <v>20.399999999999999</v>
      </c>
      <c r="X2341" s="38" t="s">
        <v>222</v>
      </c>
      <c r="Y2341">
        <v>127.1</v>
      </c>
      <c r="Z2341" s="8">
        <v>127.1</v>
      </c>
      <c r="AA2341">
        <v>1856.09</v>
      </c>
      <c r="AB2341">
        <v>11828.96</v>
      </c>
      <c r="AC2341">
        <v>35399.31</v>
      </c>
      <c r="AD2341">
        <v>39226.65</v>
      </c>
      <c r="AE2341">
        <v>50154.96</v>
      </c>
      <c r="AF2341" s="38">
        <v>1655.66</v>
      </c>
      <c r="AG2341" s="38">
        <v>1856.09</v>
      </c>
    </row>
    <row r="2342" spans="2:33" x14ac:dyDescent="0.25">
      <c r="B2342" s="25">
        <v>41465</v>
      </c>
      <c r="C2342" s="3">
        <v>2338</v>
      </c>
      <c r="D2342" s="10">
        <v>19</v>
      </c>
      <c r="E2342" s="9">
        <v>5</v>
      </c>
      <c r="F2342" s="9">
        <v>-5</v>
      </c>
      <c r="G2342" s="9" t="s">
        <v>356</v>
      </c>
      <c r="H2342" s="18">
        <v>0.1</v>
      </c>
      <c r="I2342">
        <v>1.2500718804542288E-6</v>
      </c>
      <c r="J2342" s="18">
        <v>14.21</v>
      </c>
      <c r="K2342" s="18">
        <v>15.77</v>
      </c>
      <c r="L2342" s="18">
        <v>0.9010779961953076</v>
      </c>
      <c r="M2342" s="18">
        <v>17.48</v>
      </c>
      <c r="N2342" s="35">
        <v>1652.62</v>
      </c>
      <c r="O2342" s="18">
        <v>5.84</v>
      </c>
      <c r="P2342" s="18">
        <v>0.85100286532951286</v>
      </c>
      <c r="Q2342" s="8">
        <v>14.85</v>
      </c>
      <c r="R2342" s="8">
        <v>16.350000000000001</v>
      </c>
      <c r="S2342" s="8">
        <v>17.45</v>
      </c>
      <c r="T2342" s="8">
        <v>18.2</v>
      </c>
      <c r="U2342" s="8">
        <v>18.850000000000001</v>
      </c>
      <c r="V2342" s="8">
        <v>19.100000000000001</v>
      </c>
      <c r="W2342" s="8">
        <v>20.05</v>
      </c>
      <c r="X2342" s="38" t="s">
        <v>222</v>
      </c>
      <c r="Y2342">
        <v>124.85000000000001</v>
      </c>
      <c r="Z2342" s="8">
        <v>124.85000000000001</v>
      </c>
      <c r="AA2342">
        <v>1823.31</v>
      </c>
      <c r="AB2342">
        <v>11601.26</v>
      </c>
      <c r="AC2342">
        <v>34724.26</v>
      </c>
      <c r="AD2342">
        <v>38730.160000000003</v>
      </c>
      <c r="AE2342">
        <v>49297.87</v>
      </c>
      <c r="AF2342" s="38">
        <v>1626.42</v>
      </c>
      <c r="AG2342" s="38">
        <v>1823.31</v>
      </c>
    </row>
    <row r="2343" spans="2:33" x14ac:dyDescent="0.25">
      <c r="B2343" s="25">
        <v>41466</v>
      </c>
      <c r="C2343" s="3">
        <v>2339</v>
      </c>
      <c r="D2343" s="10">
        <v>19</v>
      </c>
      <c r="E2343" s="9">
        <v>4</v>
      </c>
      <c r="F2343" s="9">
        <v>-4</v>
      </c>
      <c r="G2343" s="9" t="s">
        <v>356</v>
      </c>
      <c r="H2343" s="18">
        <v>0.1</v>
      </c>
      <c r="I2343">
        <v>1.2500718804542288E-6</v>
      </c>
      <c r="J2343" s="18">
        <v>14.01</v>
      </c>
      <c r="K2343" s="18">
        <v>15.5</v>
      </c>
      <c r="L2343" s="18">
        <v>0.90387096774193543</v>
      </c>
      <c r="M2343" s="18">
        <v>17.29</v>
      </c>
      <c r="N2343" s="35">
        <v>1675.02</v>
      </c>
      <c r="O2343" s="18">
        <v>5.7900000000000009</v>
      </c>
      <c r="P2343" s="18">
        <v>0.84302325581395354</v>
      </c>
      <c r="Q2343" s="8">
        <v>14.5</v>
      </c>
      <c r="R2343" s="8">
        <v>16.05</v>
      </c>
      <c r="S2343" s="8">
        <v>17.2</v>
      </c>
      <c r="T2343" s="8">
        <v>17.899999999999999</v>
      </c>
      <c r="U2343" s="8">
        <v>18.5</v>
      </c>
      <c r="V2343" s="8">
        <v>18.899999999999999</v>
      </c>
      <c r="W2343" s="8">
        <v>19.8</v>
      </c>
      <c r="X2343" s="38" t="s">
        <v>222</v>
      </c>
      <c r="Y2343">
        <v>122.85000000000001</v>
      </c>
      <c r="Z2343" s="8">
        <v>122.85000000000001</v>
      </c>
      <c r="AA2343">
        <v>1788</v>
      </c>
      <c r="AB2343">
        <v>11425.74</v>
      </c>
      <c r="AC2343">
        <v>34167.18</v>
      </c>
      <c r="AD2343">
        <v>38027.61</v>
      </c>
      <c r="AE2343">
        <v>48604.36</v>
      </c>
      <c r="AF2343" s="38">
        <v>1594.92</v>
      </c>
      <c r="AG2343" s="38">
        <v>1788</v>
      </c>
    </row>
    <row r="2344" spans="2:33" x14ac:dyDescent="0.25">
      <c r="B2344" s="25">
        <v>41467</v>
      </c>
      <c r="C2344" s="3">
        <v>2340</v>
      </c>
      <c r="D2344" s="10">
        <v>19</v>
      </c>
      <c r="E2344" s="9">
        <v>3</v>
      </c>
      <c r="F2344" s="9">
        <v>-3</v>
      </c>
      <c r="G2344" s="9" t="s">
        <v>356</v>
      </c>
      <c r="H2344" s="18">
        <v>0.1</v>
      </c>
      <c r="I2344">
        <v>1.2500718804542288E-6</v>
      </c>
      <c r="J2344" s="18">
        <v>13.84</v>
      </c>
      <c r="K2344" s="18">
        <v>15.65</v>
      </c>
      <c r="L2344" s="18">
        <v>0.88434504792332269</v>
      </c>
      <c r="M2344" s="18">
        <v>17.36</v>
      </c>
      <c r="N2344" s="35">
        <v>1680.19</v>
      </c>
      <c r="O2344" s="18">
        <v>6.0599999999999987</v>
      </c>
      <c r="P2344" s="18">
        <v>0.84682080924855485</v>
      </c>
      <c r="Q2344" s="8">
        <v>14.65</v>
      </c>
      <c r="R2344" s="8">
        <v>16.2</v>
      </c>
      <c r="S2344" s="8">
        <v>17.3</v>
      </c>
      <c r="T2344" s="8">
        <v>18.05</v>
      </c>
      <c r="U2344" s="8">
        <v>18.649999999999999</v>
      </c>
      <c r="V2344" s="8">
        <v>19</v>
      </c>
      <c r="W2344" s="8">
        <v>19.899999999999999</v>
      </c>
      <c r="X2344" s="38" t="s">
        <v>222</v>
      </c>
      <c r="Y2344">
        <v>123.75</v>
      </c>
      <c r="Z2344" s="8">
        <v>123.75</v>
      </c>
      <c r="AA2344">
        <v>1804.97</v>
      </c>
      <c r="AB2344">
        <v>11498.19</v>
      </c>
      <c r="AC2344">
        <v>34440.160000000003</v>
      </c>
      <c r="AD2344">
        <v>38337.58</v>
      </c>
      <c r="AE2344">
        <v>48910.14</v>
      </c>
      <c r="AF2344" s="38">
        <v>1610.06</v>
      </c>
      <c r="AG2344" s="38">
        <v>1804.97</v>
      </c>
    </row>
    <row r="2345" spans="2:33" x14ac:dyDescent="0.25">
      <c r="B2345" s="25">
        <v>41470</v>
      </c>
      <c r="C2345" s="3">
        <v>2341</v>
      </c>
      <c r="D2345" s="10">
        <v>19</v>
      </c>
      <c r="E2345" s="9">
        <v>2</v>
      </c>
      <c r="F2345" s="9">
        <v>-2</v>
      </c>
      <c r="G2345" s="9" t="s">
        <v>356</v>
      </c>
      <c r="H2345" s="18">
        <v>0.1</v>
      </c>
      <c r="I2345">
        <v>3.7502203293904302E-6</v>
      </c>
      <c r="J2345" s="18">
        <v>13.79</v>
      </c>
      <c r="K2345" s="18">
        <v>15.62</v>
      </c>
      <c r="L2345" s="18">
        <v>0.88284250960307298</v>
      </c>
      <c r="M2345" s="18">
        <v>17.260000000000002</v>
      </c>
      <c r="N2345" s="35">
        <v>1682.5</v>
      </c>
      <c r="O2345" s="18">
        <v>5.7100000000000009</v>
      </c>
      <c r="P2345" s="18">
        <v>0.82890855457227142</v>
      </c>
      <c r="Q2345" s="8">
        <v>14.05</v>
      </c>
      <c r="R2345" s="8">
        <v>15.75</v>
      </c>
      <c r="S2345" s="8">
        <v>16.95</v>
      </c>
      <c r="T2345" s="8">
        <v>17.75</v>
      </c>
      <c r="U2345" s="8">
        <v>18.3</v>
      </c>
      <c r="V2345" s="8">
        <v>18.7</v>
      </c>
      <c r="W2345" s="8">
        <v>19.5</v>
      </c>
      <c r="X2345" s="38" t="s">
        <v>222</v>
      </c>
      <c r="Y2345">
        <v>121</v>
      </c>
      <c r="Z2345" s="8">
        <v>121</v>
      </c>
      <c r="AA2345">
        <v>1752.55</v>
      </c>
      <c r="AB2345">
        <v>11257</v>
      </c>
      <c r="AC2345">
        <v>33855.279999999999</v>
      </c>
      <c r="AD2345">
        <v>37626.660000000003</v>
      </c>
      <c r="AE2345">
        <v>48023.9</v>
      </c>
      <c r="AF2345" s="38">
        <v>1563.3</v>
      </c>
      <c r="AG2345" s="38">
        <v>1752.55</v>
      </c>
    </row>
    <row r="2346" spans="2:33" x14ac:dyDescent="0.25">
      <c r="B2346" s="25">
        <v>41471</v>
      </c>
      <c r="C2346" s="3">
        <v>2342</v>
      </c>
      <c r="D2346" s="10">
        <v>19</v>
      </c>
      <c r="E2346" s="9">
        <v>1</v>
      </c>
      <c r="F2346" s="9">
        <v>-1</v>
      </c>
      <c r="G2346" s="9" t="s">
        <v>356</v>
      </c>
      <c r="H2346" s="18">
        <v>0.1</v>
      </c>
      <c r="I2346">
        <v>1.1111679050213041E-6</v>
      </c>
      <c r="J2346" s="18">
        <v>14.42</v>
      </c>
      <c r="K2346" s="18">
        <v>16.010000000000002</v>
      </c>
      <c r="L2346" s="18">
        <v>0.90068707058088682</v>
      </c>
      <c r="M2346" s="18">
        <v>17.579999999999998</v>
      </c>
      <c r="N2346" s="35">
        <v>1676.26</v>
      </c>
      <c r="O2346" s="18">
        <v>5.6300000000000008</v>
      </c>
      <c r="P2346" s="18">
        <v>0.81661891117478513</v>
      </c>
      <c r="Q2346" s="8">
        <v>14.25</v>
      </c>
      <c r="R2346" s="8">
        <v>16.2</v>
      </c>
      <c r="S2346" s="8">
        <v>17.45</v>
      </c>
      <c r="T2346" s="8">
        <v>18.350000000000001</v>
      </c>
      <c r="U2346" s="8">
        <v>18.899999999999999</v>
      </c>
      <c r="V2346" s="8">
        <v>19.350000000000001</v>
      </c>
      <c r="W2346" s="8">
        <v>20.05</v>
      </c>
      <c r="X2346" s="38" t="s">
        <v>222</v>
      </c>
      <c r="Y2346">
        <v>124.55</v>
      </c>
      <c r="Z2346" s="8">
        <v>124.55</v>
      </c>
      <c r="AA2346">
        <v>1801.44</v>
      </c>
      <c r="AB2346">
        <v>11588.57</v>
      </c>
      <c r="AC2346">
        <v>34992.379999999997</v>
      </c>
      <c r="AD2346">
        <v>38862.32</v>
      </c>
      <c r="AE2346">
        <v>49558.66</v>
      </c>
      <c r="AF2346" s="38">
        <v>1606.91</v>
      </c>
      <c r="AG2346" s="38">
        <v>1801.44</v>
      </c>
    </row>
    <row r="2347" spans="2:33" x14ac:dyDescent="0.25">
      <c r="B2347" s="25">
        <v>41472</v>
      </c>
      <c r="C2347" s="3">
        <v>2343</v>
      </c>
      <c r="D2347" s="10">
        <v>25</v>
      </c>
      <c r="E2347" s="9">
        <v>25</v>
      </c>
      <c r="F2347" s="9">
        <v>0</v>
      </c>
      <c r="G2347" s="9" t="s">
        <v>357</v>
      </c>
      <c r="H2347" s="18">
        <v>0.1</v>
      </c>
      <c r="I2347">
        <v>1.1111679050213041E-6</v>
      </c>
      <c r="J2347" s="18">
        <v>13.78</v>
      </c>
      <c r="K2347" s="18">
        <v>15.56</v>
      </c>
      <c r="L2347" s="18">
        <v>0.88560411311053977</v>
      </c>
      <c r="M2347" s="18">
        <v>17.25</v>
      </c>
      <c r="N2347" s="35">
        <v>1680.91</v>
      </c>
      <c r="O2347" s="18">
        <v>6.3699999999999992</v>
      </c>
      <c r="P2347" s="18">
        <v>0.87394957983193267</v>
      </c>
      <c r="Q2347" s="8">
        <v>15.6</v>
      </c>
      <c r="R2347" s="8">
        <v>16.95</v>
      </c>
      <c r="S2347" s="8">
        <v>17.850000000000001</v>
      </c>
      <c r="T2347" s="8">
        <v>18.45</v>
      </c>
      <c r="U2347" s="8">
        <v>18.899999999999999</v>
      </c>
      <c r="V2347" s="8">
        <v>19.7</v>
      </c>
      <c r="W2347" s="8">
        <v>20.149999999999999</v>
      </c>
      <c r="X2347" s="38" t="s">
        <v>222</v>
      </c>
      <c r="Y2347">
        <v>127.6</v>
      </c>
      <c r="Z2347" s="8">
        <v>127.6</v>
      </c>
      <c r="AA2347">
        <v>1734.72</v>
      </c>
      <c r="AB2347">
        <v>11256.53</v>
      </c>
      <c r="AC2347">
        <v>34038.949999999997</v>
      </c>
      <c r="AD2347">
        <v>37937.07</v>
      </c>
      <c r="AE2347">
        <v>48496.14</v>
      </c>
      <c r="AF2347" s="38">
        <v>1547.39</v>
      </c>
      <c r="AG2347" s="38">
        <v>1734.72</v>
      </c>
    </row>
    <row r="2348" spans="2:33" x14ac:dyDescent="0.25">
      <c r="B2348" s="25">
        <v>41473</v>
      </c>
      <c r="C2348" s="3">
        <v>2344</v>
      </c>
      <c r="D2348" s="10">
        <v>25</v>
      </c>
      <c r="E2348" s="9">
        <v>24</v>
      </c>
      <c r="F2348" s="9">
        <v>1</v>
      </c>
      <c r="G2348" s="9" t="s">
        <v>357</v>
      </c>
      <c r="H2348" s="18">
        <v>0.1</v>
      </c>
      <c r="I2348">
        <v>1.1111679050213041E-6</v>
      </c>
      <c r="J2348" s="18">
        <v>13.77</v>
      </c>
      <c r="K2348" s="18">
        <v>15.56</v>
      </c>
      <c r="L2348" s="18">
        <v>0.88496143958868889</v>
      </c>
      <c r="M2348" s="18">
        <v>17.25</v>
      </c>
      <c r="N2348" s="35">
        <v>1689.37</v>
      </c>
      <c r="O2348" s="18">
        <v>6.3300000000000018</v>
      </c>
      <c r="P2348" s="18">
        <v>0.86554621848739488</v>
      </c>
      <c r="Q2348" s="8">
        <v>15.45</v>
      </c>
      <c r="R2348" s="8">
        <v>16.899999999999999</v>
      </c>
      <c r="S2348" s="8">
        <v>17.850000000000001</v>
      </c>
      <c r="T2348" s="8">
        <v>18.399999999999999</v>
      </c>
      <c r="U2348" s="8">
        <v>18.8</v>
      </c>
      <c r="V2348" s="8">
        <v>19.600000000000001</v>
      </c>
      <c r="W2348" s="8">
        <v>20.100000000000001</v>
      </c>
      <c r="X2348" s="38" t="s">
        <v>222</v>
      </c>
      <c r="Y2348">
        <v>127.1</v>
      </c>
      <c r="Z2348" s="8">
        <v>127.1</v>
      </c>
      <c r="AA2348">
        <v>1718.54</v>
      </c>
      <c r="AB2348">
        <v>11224.73</v>
      </c>
      <c r="AC2348">
        <v>34035.18</v>
      </c>
      <c r="AD2348">
        <v>37830.29</v>
      </c>
      <c r="AE2348">
        <v>48283.93</v>
      </c>
      <c r="AF2348" s="38">
        <v>1532.96</v>
      </c>
      <c r="AG2348" s="38">
        <v>1718.54</v>
      </c>
    </row>
    <row r="2349" spans="2:33" x14ac:dyDescent="0.25">
      <c r="B2349" s="25">
        <v>41474</v>
      </c>
      <c r="C2349" s="3">
        <v>2345</v>
      </c>
      <c r="D2349" s="10">
        <v>25</v>
      </c>
      <c r="E2349" s="9">
        <v>23</v>
      </c>
      <c r="F2349" s="9">
        <v>2</v>
      </c>
      <c r="G2349" s="9" t="s">
        <v>357</v>
      </c>
      <c r="H2349" s="18">
        <v>0.1</v>
      </c>
      <c r="I2349">
        <v>1.1111679050213041E-6</v>
      </c>
      <c r="J2349" s="18">
        <v>12.54</v>
      </c>
      <c r="K2349" s="18">
        <v>15.04</v>
      </c>
      <c r="L2349" s="18">
        <v>0.83377659574468088</v>
      </c>
      <c r="M2349" s="18">
        <v>17.09</v>
      </c>
      <c r="N2349" s="35">
        <v>1692.09</v>
      </c>
      <c r="O2349" s="18">
        <v>7.5100000000000016</v>
      </c>
      <c r="P2349" s="18">
        <v>0.84900284900284895</v>
      </c>
      <c r="Q2349" s="8">
        <v>14.9</v>
      </c>
      <c r="R2349" s="8">
        <v>16.5</v>
      </c>
      <c r="S2349" s="8">
        <v>17.55</v>
      </c>
      <c r="T2349" s="8">
        <v>18.25</v>
      </c>
      <c r="U2349" s="8">
        <v>18.75</v>
      </c>
      <c r="V2349" s="8">
        <v>19.5</v>
      </c>
      <c r="W2349" s="8">
        <v>20.05</v>
      </c>
      <c r="X2349" s="38" t="s">
        <v>222</v>
      </c>
      <c r="Y2349">
        <v>125.5</v>
      </c>
      <c r="Z2349" s="8">
        <v>125.5</v>
      </c>
      <c r="AA2349">
        <v>1659.14</v>
      </c>
      <c r="AB2349">
        <v>10965.55</v>
      </c>
      <c r="AC2349">
        <v>33487.43</v>
      </c>
      <c r="AD2349">
        <v>37538.89</v>
      </c>
      <c r="AE2349">
        <v>48036.36</v>
      </c>
      <c r="AF2349" s="38">
        <v>1479.98</v>
      </c>
      <c r="AG2349" s="38">
        <v>1659.14</v>
      </c>
    </row>
    <row r="2350" spans="2:33" x14ac:dyDescent="0.25">
      <c r="B2350" s="25">
        <v>41477</v>
      </c>
      <c r="C2350" s="3">
        <v>2346</v>
      </c>
      <c r="D2350" s="10">
        <v>25</v>
      </c>
      <c r="E2350" s="9">
        <v>22</v>
      </c>
      <c r="F2350" s="9">
        <v>3</v>
      </c>
      <c r="G2350" s="9" t="s">
        <v>357</v>
      </c>
      <c r="H2350" s="18">
        <v>0.1</v>
      </c>
      <c r="I2350">
        <v>3.3335074194340564E-6</v>
      </c>
      <c r="J2350" s="18">
        <v>12.29</v>
      </c>
      <c r="K2350" s="18">
        <v>14.69</v>
      </c>
      <c r="L2350" s="18">
        <v>0.83662355343771266</v>
      </c>
      <c r="M2350" s="18">
        <v>16.82</v>
      </c>
      <c r="N2350" s="35">
        <v>1695.53</v>
      </c>
      <c r="O2350" s="18">
        <v>7.6099999999999994</v>
      </c>
      <c r="P2350" s="18">
        <v>0.8497109826589595</v>
      </c>
      <c r="Q2350" s="8">
        <v>14.7</v>
      </c>
      <c r="R2350" s="8">
        <v>16.2</v>
      </c>
      <c r="S2350" s="8">
        <v>17.3</v>
      </c>
      <c r="T2350" s="8">
        <v>18</v>
      </c>
      <c r="U2350" s="8">
        <v>18.55</v>
      </c>
      <c r="V2350" s="8">
        <v>19.350000000000001</v>
      </c>
      <c r="W2350" s="8">
        <v>19.899999999999999</v>
      </c>
      <c r="X2350" s="38" t="s">
        <v>222</v>
      </c>
      <c r="Y2350">
        <v>124</v>
      </c>
      <c r="Z2350" s="8">
        <v>124</v>
      </c>
      <c r="AA2350">
        <v>1635.84</v>
      </c>
      <c r="AB2350">
        <v>10771.68</v>
      </c>
      <c r="AC2350">
        <v>33012.79</v>
      </c>
      <c r="AD2350">
        <v>37038.769999999997</v>
      </c>
      <c r="AE2350">
        <v>47538.51</v>
      </c>
      <c r="AF2350" s="38">
        <v>1459.19</v>
      </c>
      <c r="AG2350" s="38">
        <v>1635.84</v>
      </c>
    </row>
    <row r="2351" spans="2:33" x14ac:dyDescent="0.25">
      <c r="B2351" s="25">
        <v>41478</v>
      </c>
      <c r="C2351" s="3">
        <v>2347</v>
      </c>
      <c r="D2351" s="10">
        <v>25</v>
      </c>
      <c r="E2351" s="9">
        <v>21</v>
      </c>
      <c r="F2351" s="9">
        <v>4</v>
      </c>
      <c r="G2351" s="9" t="s">
        <v>357</v>
      </c>
      <c r="H2351" s="18">
        <v>0.1</v>
      </c>
      <c r="I2351">
        <v>9.7226570483499586E-7</v>
      </c>
      <c r="J2351" s="18">
        <v>12.66</v>
      </c>
      <c r="K2351" s="18">
        <v>14.88</v>
      </c>
      <c r="L2351" s="18">
        <v>0.85080645161290314</v>
      </c>
      <c r="M2351" s="18">
        <v>16.93</v>
      </c>
      <c r="N2351" s="35">
        <v>1692.39</v>
      </c>
      <c r="O2351" s="18">
        <v>7.0399999999999991</v>
      </c>
      <c r="P2351" s="18">
        <v>0.8517441860465117</v>
      </c>
      <c r="Q2351" s="8">
        <v>14.65</v>
      </c>
      <c r="R2351" s="8">
        <v>16.149999999999999</v>
      </c>
      <c r="S2351" s="8">
        <v>17.2</v>
      </c>
      <c r="T2351" s="8">
        <v>17.899999999999999</v>
      </c>
      <c r="U2351" s="8">
        <v>18.45</v>
      </c>
      <c r="V2351" s="8">
        <v>19.2</v>
      </c>
      <c r="W2351" s="8">
        <v>19.7</v>
      </c>
      <c r="X2351" s="38" t="s">
        <v>222</v>
      </c>
      <c r="Y2351">
        <v>123.25000000000001</v>
      </c>
      <c r="Z2351" s="8">
        <v>123.25000000000001</v>
      </c>
      <c r="AA2351">
        <v>1630.37</v>
      </c>
      <c r="AB2351">
        <v>10733.54</v>
      </c>
      <c r="AC2351">
        <v>32823.22</v>
      </c>
      <c r="AD2351">
        <v>36834.04</v>
      </c>
      <c r="AE2351">
        <v>47228.99</v>
      </c>
      <c r="AF2351" s="38">
        <v>1454.31</v>
      </c>
      <c r="AG2351" s="38">
        <v>1630.37</v>
      </c>
    </row>
    <row r="2352" spans="2:33" x14ac:dyDescent="0.25">
      <c r="B2352" s="25">
        <v>41479</v>
      </c>
      <c r="C2352" s="3">
        <v>2348</v>
      </c>
      <c r="D2352" s="10">
        <v>25</v>
      </c>
      <c r="E2352" s="9">
        <v>20</v>
      </c>
      <c r="F2352" s="9">
        <v>5</v>
      </c>
      <c r="G2352" s="9" t="s">
        <v>357</v>
      </c>
      <c r="H2352" s="18">
        <v>0.1</v>
      </c>
      <c r="I2352">
        <v>9.7226570483499586E-7</v>
      </c>
      <c r="J2352" s="18">
        <v>13.18</v>
      </c>
      <c r="K2352" s="18">
        <v>15.19</v>
      </c>
      <c r="L2352" s="18">
        <v>0.86767610269914419</v>
      </c>
      <c r="M2352" s="18">
        <v>17.23</v>
      </c>
      <c r="N2352" s="35">
        <v>1685.94</v>
      </c>
      <c r="O2352" s="18">
        <v>6.57</v>
      </c>
      <c r="P2352" s="18">
        <v>0.8579710144927537</v>
      </c>
      <c r="Q2352" s="8">
        <v>14.8</v>
      </c>
      <c r="R2352" s="8">
        <v>16.2</v>
      </c>
      <c r="S2352" s="8">
        <v>17.25</v>
      </c>
      <c r="T2352" s="8">
        <v>17.95</v>
      </c>
      <c r="U2352" s="8">
        <v>18.45</v>
      </c>
      <c r="V2352" s="8">
        <v>19.2</v>
      </c>
      <c r="W2352" s="8">
        <v>19.75</v>
      </c>
      <c r="X2352" s="38" t="s">
        <v>222</v>
      </c>
      <c r="Y2352">
        <v>123.60000000000001</v>
      </c>
      <c r="Z2352" s="8">
        <v>123.60000000000001</v>
      </c>
      <c r="AA2352">
        <v>1644.55</v>
      </c>
      <c r="AB2352">
        <v>10766.35</v>
      </c>
      <c r="AC2352">
        <v>32917.9</v>
      </c>
      <c r="AD2352">
        <v>36915.879999999997</v>
      </c>
      <c r="AE2352">
        <v>47271.27</v>
      </c>
      <c r="AF2352" s="38">
        <v>1466.96</v>
      </c>
      <c r="AG2352" s="38">
        <v>1644.55</v>
      </c>
    </row>
    <row r="2353" spans="2:33" x14ac:dyDescent="0.25">
      <c r="B2353" s="25">
        <v>41480</v>
      </c>
      <c r="C2353" s="3">
        <v>2349</v>
      </c>
      <c r="D2353" s="10">
        <v>25</v>
      </c>
      <c r="E2353" s="9">
        <v>19</v>
      </c>
      <c r="F2353" s="9">
        <v>6</v>
      </c>
      <c r="G2353" s="9" t="s">
        <v>357</v>
      </c>
      <c r="H2353" s="18">
        <v>0.1</v>
      </c>
      <c r="I2353">
        <v>9.7226570483499586E-7</v>
      </c>
      <c r="J2353" s="18">
        <v>12.97</v>
      </c>
      <c r="K2353" s="18">
        <v>15</v>
      </c>
      <c r="L2353" s="18">
        <v>0.86466666666666669</v>
      </c>
      <c r="M2353" s="18">
        <v>17.03</v>
      </c>
      <c r="N2353" s="35">
        <v>1690.25</v>
      </c>
      <c r="O2353" s="18">
        <v>6.58</v>
      </c>
      <c r="P2353" s="18">
        <v>0.85545722713864314</v>
      </c>
      <c r="Q2353" s="8">
        <v>14.5</v>
      </c>
      <c r="R2353" s="8">
        <v>15.9</v>
      </c>
      <c r="S2353" s="8">
        <v>16.95</v>
      </c>
      <c r="T2353" s="8">
        <v>17.649999999999999</v>
      </c>
      <c r="U2353" s="8">
        <v>18.25</v>
      </c>
      <c r="V2353" s="8">
        <v>19</v>
      </c>
      <c r="W2353" s="8">
        <v>19.55</v>
      </c>
      <c r="X2353" s="38" t="s">
        <v>222</v>
      </c>
      <c r="Y2353">
        <v>121.8</v>
      </c>
      <c r="Z2353" s="8">
        <v>121.8</v>
      </c>
      <c r="AA2353">
        <v>1611.96</v>
      </c>
      <c r="AB2353">
        <v>10570.04</v>
      </c>
      <c r="AC2353">
        <v>32350.97</v>
      </c>
      <c r="AD2353">
        <v>36352.07</v>
      </c>
      <c r="AE2353">
        <v>46701.01</v>
      </c>
      <c r="AF2353" s="38">
        <v>1437.88</v>
      </c>
      <c r="AG2353" s="38">
        <v>1611.96</v>
      </c>
    </row>
    <row r="2354" spans="2:33" x14ac:dyDescent="0.25">
      <c r="B2354" s="25">
        <v>41481</v>
      </c>
      <c r="C2354" s="3">
        <v>2350</v>
      </c>
      <c r="D2354" s="10">
        <v>25</v>
      </c>
      <c r="E2354" s="9">
        <v>18</v>
      </c>
      <c r="F2354" s="9">
        <v>7</v>
      </c>
      <c r="G2354" s="9" t="s">
        <v>357</v>
      </c>
      <c r="H2354" s="18">
        <v>0.1</v>
      </c>
      <c r="I2354">
        <v>9.7226570483499586E-7</v>
      </c>
      <c r="J2354" s="18">
        <v>12.72</v>
      </c>
      <c r="K2354" s="18">
        <v>14.8</v>
      </c>
      <c r="L2354" s="18">
        <v>0.85945945945945945</v>
      </c>
      <c r="M2354" s="18">
        <v>16.87</v>
      </c>
      <c r="N2354" s="35">
        <v>1691.65</v>
      </c>
      <c r="O2354" s="18">
        <v>6.7799999999999994</v>
      </c>
      <c r="P2354" s="18">
        <v>0.8550295857988166</v>
      </c>
      <c r="Q2354" s="8">
        <v>14.45</v>
      </c>
      <c r="R2354" s="8">
        <v>15.85</v>
      </c>
      <c r="S2354" s="8">
        <v>16.899999999999999</v>
      </c>
      <c r="T2354" s="8">
        <v>17.600000000000001</v>
      </c>
      <c r="U2354" s="8">
        <v>18.100000000000001</v>
      </c>
      <c r="V2354" s="8">
        <v>18.899999999999999</v>
      </c>
      <c r="W2354" s="8">
        <v>19.5</v>
      </c>
      <c r="X2354" s="38" t="s">
        <v>222</v>
      </c>
      <c r="Y2354">
        <v>121.30000000000001</v>
      </c>
      <c r="Z2354" s="8">
        <v>121.30000000000001</v>
      </c>
      <c r="AA2354">
        <v>1606.55</v>
      </c>
      <c r="AB2354">
        <v>10537.41</v>
      </c>
      <c r="AC2354">
        <v>32256.66</v>
      </c>
      <c r="AD2354">
        <v>36192.97</v>
      </c>
      <c r="AE2354">
        <v>46448.31</v>
      </c>
      <c r="AF2354" s="38">
        <v>1433.05</v>
      </c>
      <c r="AG2354" s="38">
        <v>1606.55</v>
      </c>
    </row>
    <row r="2355" spans="2:33" x14ac:dyDescent="0.25">
      <c r="B2355" s="25">
        <v>41484</v>
      </c>
      <c r="C2355" s="3">
        <v>2351</v>
      </c>
      <c r="D2355" s="10">
        <v>25</v>
      </c>
      <c r="E2355" s="9">
        <v>17</v>
      </c>
      <c r="F2355" s="9">
        <v>8</v>
      </c>
      <c r="G2355" s="9" t="s">
        <v>357</v>
      </c>
      <c r="H2355" s="18">
        <v>0.1</v>
      </c>
      <c r="I2355">
        <v>2.9167999500145925E-6</v>
      </c>
      <c r="J2355" s="18">
        <v>13.39</v>
      </c>
      <c r="K2355" s="18">
        <v>15.11</v>
      </c>
      <c r="L2355" s="18">
        <v>0.88616810059563211</v>
      </c>
      <c r="M2355" s="18">
        <v>17.21</v>
      </c>
      <c r="N2355" s="35">
        <v>1685.33</v>
      </c>
      <c r="O2355" s="18">
        <v>6.0599999999999987</v>
      </c>
      <c r="P2355" s="18">
        <v>0.86686390532544388</v>
      </c>
      <c r="Q2355" s="8">
        <v>14.65</v>
      </c>
      <c r="R2355" s="8">
        <v>15.95</v>
      </c>
      <c r="S2355" s="8">
        <v>16.899999999999999</v>
      </c>
      <c r="T2355" s="8">
        <v>17.600000000000001</v>
      </c>
      <c r="U2355" s="8">
        <v>18.149999999999999</v>
      </c>
      <c r="V2355" s="8">
        <v>18.850000000000001</v>
      </c>
      <c r="W2355" s="8">
        <v>19.45</v>
      </c>
      <c r="X2355" s="38" t="s">
        <v>222</v>
      </c>
      <c r="Y2355">
        <v>121.55</v>
      </c>
      <c r="Z2355" s="8">
        <v>121.55</v>
      </c>
      <c r="AA2355">
        <v>1624.67</v>
      </c>
      <c r="AB2355">
        <v>10581.71</v>
      </c>
      <c r="AC2355">
        <v>32256.75</v>
      </c>
      <c r="AD2355">
        <v>36225.68</v>
      </c>
      <c r="AE2355">
        <v>46434.98</v>
      </c>
      <c r="AF2355" s="38">
        <v>1449.21</v>
      </c>
      <c r="AG2355" s="38">
        <v>1624.67</v>
      </c>
    </row>
    <row r="2356" spans="2:33" x14ac:dyDescent="0.25">
      <c r="B2356" s="25">
        <v>41485</v>
      </c>
      <c r="C2356" s="3">
        <v>2352</v>
      </c>
      <c r="D2356" s="10">
        <v>25</v>
      </c>
      <c r="E2356" s="9">
        <v>16</v>
      </c>
      <c r="F2356" s="9">
        <v>9</v>
      </c>
      <c r="G2356" s="9" t="s">
        <v>357</v>
      </c>
      <c r="H2356" s="18">
        <v>0.1</v>
      </c>
      <c r="I2356">
        <v>8.3336527945121475E-7</v>
      </c>
      <c r="J2356" s="18">
        <v>13.39</v>
      </c>
      <c r="K2356" s="18">
        <v>14.98</v>
      </c>
      <c r="L2356" s="18">
        <v>0.89385847797062756</v>
      </c>
      <c r="M2356" s="18">
        <v>17.010000000000002</v>
      </c>
      <c r="N2356" s="35">
        <v>1685.96</v>
      </c>
      <c r="O2356" s="18">
        <v>5.8599999999999994</v>
      </c>
      <c r="P2356" s="18">
        <v>0.85628742514970069</v>
      </c>
      <c r="Q2356" s="8">
        <v>14.3</v>
      </c>
      <c r="R2356" s="8">
        <v>15.7</v>
      </c>
      <c r="S2356" s="8">
        <v>16.7</v>
      </c>
      <c r="T2356" s="8">
        <v>17.45</v>
      </c>
      <c r="U2356" s="8">
        <v>17.95</v>
      </c>
      <c r="V2356" s="8">
        <v>18.7</v>
      </c>
      <c r="W2356" s="8">
        <v>19.25</v>
      </c>
      <c r="X2356" s="38" t="s">
        <v>222</v>
      </c>
      <c r="Y2356">
        <v>120.05000000000001</v>
      </c>
      <c r="Z2356" s="8">
        <v>120.05000000000001</v>
      </c>
      <c r="AA2356">
        <v>1590.93</v>
      </c>
      <c r="AB2356">
        <v>10431.030000000001</v>
      </c>
      <c r="AC2356">
        <v>31914.5</v>
      </c>
      <c r="AD2356">
        <v>35883.769999999997</v>
      </c>
      <c r="AE2356">
        <v>45999.79</v>
      </c>
      <c r="AF2356" s="38">
        <v>1419.11</v>
      </c>
      <c r="AG2356" s="38">
        <v>1590.93</v>
      </c>
    </row>
    <row r="2357" spans="2:33" x14ac:dyDescent="0.25">
      <c r="B2357" s="25">
        <v>41486</v>
      </c>
      <c r="C2357" s="3">
        <v>2353</v>
      </c>
      <c r="D2357" s="10">
        <v>25</v>
      </c>
      <c r="E2357" s="9">
        <v>15</v>
      </c>
      <c r="F2357" s="9">
        <v>10</v>
      </c>
      <c r="G2357" s="9" t="s">
        <v>357</v>
      </c>
      <c r="H2357" s="18">
        <v>0.1</v>
      </c>
      <c r="I2357">
        <v>8.3336527945121475E-7</v>
      </c>
      <c r="J2357" s="18">
        <v>13.45</v>
      </c>
      <c r="K2357" s="18">
        <v>14.92</v>
      </c>
      <c r="L2357" s="18">
        <v>0.90147453083109919</v>
      </c>
      <c r="M2357" s="18">
        <v>16.809999999999999</v>
      </c>
      <c r="N2357" s="35">
        <v>1685.73</v>
      </c>
      <c r="O2357" s="18">
        <v>5.4499999999999993</v>
      </c>
      <c r="P2357" s="18">
        <v>0.85015290519877673</v>
      </c>
      <c r="Q2357" s="8">
        <v>13.9</v>
      </c>
      <c r="R2357" s="8">
        <v>15.4</v>
      </c>
      <c r="S2357" s="8">
        <v>16.350000000000001</v>
      </c>
      <c r="T2357" s="8">
        <v>17.05</v>
      </c>
      <c r="U2357" s="8">
        <v>17.649999999999999</v>
      </c>
      <c r="V2357" s="8">
        <v>18.350000000000001</v>
      </c>
      <c r="W2357" s="8">
        <v>18.899999999999999</v>
      </c>
      <c r="X2357" s="38" t="s">
        <v>222</v>
      </c>
      <c r="Y2357">
        <v>117.6</v>
      </c>
      <c r="Z2357" s="8">
        <v>117.6</v>
      </c>
      <c r="AA2357">
        <v>1552.39</v>
      </c>
      <c r="AB2357">
        <v>10223.709999999999</v>
      </c>
      <c r="AC2357">
        <v>31219.919999999998</v>
      </c>
      <c r="AD2357">
        <v>35151.89</v>
      </c>
      <c r="AE2357">
        <v>45135.55</v>
      </c>
      <c r="AF2357" s="38">
        <v>1384.73</v>
      </c>
      <c r="AG2357" s="38">
        <v>1552.39</v>
      </c>
    </row>
    <row r="2358" spans="2:33" x14ac:dyDescent="0.25">
      <c r="B2358" s="25">
        <v>41487</v>
      </c>
      <c r="C2358" s="3">
        <v>2354</v>
      </c>
      <c r="D2358" s="10">
        <v>25</v>
      </c>
      <c r="E2358" s="9">
        <v>14</v>
      </c>
      <c r="F2358" s="9">
        <v>11</v>
      </c>
      <c r="G2358" s="9" t="s">
        <v>357</v>
      </c>
      <c r="H2358" s="18">
        <v>0.1</v>
      </c>
      <c r="I2358">
        <v>8.3336527945121475E-7</v>
      </c>
      <c r="J2358" s="18">
        <v>12.94</v>
      </c>
      <c r="K2358" s="18">
        <v>14.57</v>
      </c>
      <c r="L2358" s="18">
        <v>0.88812628689087159</v>
      </c>
      <c r="M2358" s="18">
        <v>16.399999999999999</v>
      </c>
      <c r="N2358" s="35">
        <v>1706.87</v>
      </c>
      <c r="O2358" s="18">
        <v>5.76</v>
      </c>
      <c r="P2358" s="18">
        <v>0.84735202492211836</v>
      </c>
      <c r="Q2358" s="8">
        <v>13.6</v>
      </c>
      <c r="R2358" s="8">
        <v>15.05</v>
      </c>
      <c r="S2358" s="8">
        <v>16.05</v>
      </c>
      <c r="T2358" s="8">
        <v>16.8</v>
      </c>
      <c r="U2358" s="8">
        <v>17.350000000000001</v>
      </c>
      <c r="V2358" s="8">
        <v>18.100000000000001</v>
      </c>
      <c r="W2358" s="8">
        <v>18.7</v>
      </c>
      <c r="X2358" s="38" t="s">
        <v>222</v>
      </c>
      <c r="Y2358">
        <v>115.64999999999999</v>
      </c>
      <c r="Z2358" s="8">
        <v>115.64999999999999</v>
      </c>
      <c r="AA2358">
        <v>1518.06</v>
      </c>
      <c r="AB2358">
        <v>10011.719999999999</v>
      </c>
      <c r="AC2358">
        <v>30698.93</v>
      </c>
      <c r="AD2358">
        <v>34599.69</v>
      </c>
      <c r="AE2358">
        <v>44483.66</v>
      </c>
      <c r="AF2358" s="38">
        <v>1354.11</v>
      </c>
      <c r="AG2358" s="38">
        <v>1518.06</v>
      </c>
    </row>
    <row r="2359" spans="2:33" x14ac:dyDescent="0.25">
      <c r="B2359" s="25">
        <v>41488</v>
      </c>
      <c r="C2359" s="3">
        <v>2355</v>
      </c>
      <c r="D2359" s="10">
        <v>25</v>
      </c>
      <c r="E2359" s="9">
        <v>13</v>
      </c>
      <c r="F2359" s="9">
        <v>12</v>
      </c>
      <c r="G2359" s="9" t="s">
        <v>357</v>
      </c>
      <c r="H2359" s="18">
        <v>0.1</v>
      </c>
      <c r="I2359">
        <v>8.3336527945121475E-7</v>
      </c>
      <c r="J2359" s="18">
        <v>11.98</v>
      </c>
      <c r="K2359" s="18">
        <v>14.03</v>
      </c>
      <c r="L2359" s="18">
        <v>0.85388453314326451</v>
      </c>
      <c r="M2359" s="18">
        <v>16.03</v>
      </c>
      <c r="N2359" s="18">
        <v>1709.67</v>
      </c>
      <c r="O2359" s="18">
        <v>6.4699999999999989</v>
      </c>
      <c r="P2359" s="18">
        <v>0.83492063492063495</v>
      </c>
      <c r="Q2359" s="8">
        <v>13.15</v>
      </c>
      <c r="R2359" s="8">
        <v>14.65</v>
      </c>
      <c r="S2359" s="8">
        <v>15.75</v>
      </c>
      <c r="T2359" s="8">
        <v>16.5</v>
      </c>
      <c r="U2359" s="8">
        <v>17.05</v>
      </c>
      <c r="V2359" s="8">
        <v>17.850000000000001</v>
      </c>
      <c r="W2359" s="8">
        <v>18.45</v>
      </c>
      <c r="X2359" s="38" t="s">
        <v>222</v>
      </c>
      <c r="Y2359">
        <v>113.39999999999999</v>
      </c>
      <c r="Z2359" s="8">
        <v>113.39999999999999</v>
      </c>
      <c r="AA2359">
        <v>1472.83</v>
      </c>
      <c r="AB2359">
        <v>9784.7999999999993</v>
      </c>
      <c r="AC2359">
        <v>30137.73</v>
      </c>
      <c r="AD2359">
        <v>33991.43</v>
      </c>
      <c r="AE2359">
        <v>43792.54</v>
      </c>
      <c r="AF2359" s="38">
        <v>1313.76</v>
      </c>
      <c r="AG2359" s="38">
        <v>1472.83</v>
      </c>
    </row>
    <row r="2360" spans="2:33" x14ac:dyDescent="0.25">
      <c r="B2360" s="25">
        <v>41491</v>
      </c>
      <c r="C2360" s="3">
        <v>2356</v>
      </c>
      <c r="D2360" s="10">
        <v>25</v>
      </c>
      <c r="E2360" s="9">
        <v>12</v>
      </c>
      <c r="F2360" s="9">
        <v>13</v>
      </c>
      <c r="G2360" s="9" t="s">
        <v>357</v>
      </c>
      <c r="H2360" s="18">
        <v>0.1</v>
      </c>
      <c r="I2360">
        <v>2.5000979217981723E-6</v>
      </c>
      <c r="J2360" s="18">
        <v>11.84</v>
      </c>
      <c r="K2360" s="18">
        <v>13.86</v>
      </c>
      <c r="L2360" s="18">
        <v>0.85425685425685427</v>
      </c>
      <c r="M2360" s="18">
        <v>15.9</v>
      </c>
      <c r="N2360" s="18">
        <v>1707.14</v>
      </c>
      <c r="O2360" s="18">
        <v>6.4600000000000009</v>
      </c>
      <c r="P2360" s="18">
        <v>0.84193548387096784</v>
      </c>
      <c r="Q2360" s="8">
        <v>13.05</v>
      </c>
      <c r="R2360" s="8">
        <v>14.45</v>
      </c>
      <c r="S2360" s="8">
        <v>15.5</v>
      </c>
      <c r="T2360" s="8">
        <v>16.3</v>
      </c>
      <c r="U2360" s="8">
        <v>16.850000000000001</v>
      </c>
      <c r="V2360" s="8">
        <v>17.649999999999999</v>
      </c>
      <c r="W2360" s="8">
        <v>18.3</v>
      </c>
      <c r="X2360" s="38" t="s">
        <v>222</v>
      </c>
      <c r="Y2360">
        <v>112.10000000000001</v>
      </c>
      <c r="Z2360" s="8">
        <v>112.10000000000001</v>
      </c>
      <c r="AA2360">
        <v>1456.76</v>
      </c>
      <c r="AB2360">
        <v>9639.5499999999993</v>
      </c>
      <c r="AC2360">
        <v>29719.54</v>
      </c>
      <c r="AD2360">
        <v>33586.519999999997</v>
      </c>
      <c r="AE2360">
        <v>43313.07</v>
      </c>
      <c r="AF2360" s="38">
        <v>1299.42</v>
      </c>
      <c r="AG2360" s="38">
        <v>1456.76</v>
      </c>
    </row>
    <row r="2361" spans="2:33" x14ac:dyDescent="0.25">
      <c r="B2361" s="25">
        <v>41492</v>
      </c>
      <c r="C2361" s="3">
        <v>2357</v>
      </c>
      <c r="D2361" s="10">
        <v>25</v>
      </c>
      <c r="E2361" s="9">
        <v>11</v>
      </c>
      <c r="F2361" s="9">
        <v>14</v>
      </c>
      <c r="G2361" s="9" t="s">
        <v>357</v>
      </c>
      <c r="H2361" s="18">
        <v>0.1</v>
      </c>
      <c r="I2361">
        <v>1.1111679050213041E-6</v>
      </c>
      <c r="J2361" s="18">
        <v>12.72</v>
      </c>
      <c r="K2361" s="18">
        <v>14.56</v>
      </c>
      <c r="L2361" s="18">
        <v>0.87362637362637363</v>
      </c>
      <c r="M2361" s="18">
        <v>16.45</v>
      </c>
      <c r="N2361" s="18">
        <v>1697.37</v>
      </c>
      <c r="O2361" s="18">
        <v>5.8800000000000008</v>
      </c>
      <c r="P2361" s="18">
        <v>0.84276729559748431</v>
      </c>
      <c r="Q2361" s="8">
        <v>13.4</v>
      </c>
      <c r="R2361" s="8">
        <v>14.85</v>
      </c>
      <c r="S2361" s="8">
        <v>15.9</v>
      </c>
      <c r="T2361" s="8">
        <v>16.649999999999999</v>
      </c>
      <c r="U2361" s="8">
        <v>17.2</v>
      </c>
      <c r="V2361" s="8">
        <v>18</v>
      </c>
      <c r="W2361" s="8">
        <v>18.600000000000001</v>
      </c>
      <c r="X2361" s="38" t="s">
        <v>222</v>
      </c>
      <c r="Y2361">
        <v>114.6</v>
      </c>
      <c r="Z2361" s="8">
        <v>114.6</v>
      </c>
      <c r="AA2361">
        <v>1496.57</v>
      </c>
      <c r="AB2361">
        <v>9895.9699999999993</v>
      </c>
      <c r="AC2361">
        <v>30412.81</v>
      </c>
      <c r="AD2361">
        <v>34294.370000000003</v>
      </c>
      <c r="AE2361">
        <v>44165.7</v>
      </c>
      <c r="AF2361" s="38">
        <v>1334.93</v>
      </c>
      <c r="AG2361" s="38">
        <v>1496.57</v>
      </c>
    </row>
    <row r="2362" spans="2:33" x14ac:dyDescent="0.25">
      <c r="B2362" s="25">
        <v>41493</v>
      </c>
      <c r="C2362" s="3">
        <v>2358</v>
      </c>
      <c r="D2362" s="10">
        <v>25</v>
      </c>
      <c r="E2362" s="9">
        <v>10</v>
      </c>
      <c r="F2362" s="9">
        <v>15</v>
      </c>
      <c r="G2362" s="9" t="s">
        <v>357</v>
      </c>
      <c r="H2362" s="18">
        <v>0.1</v>
      </c>
      <c r="I2362">
        <v>1.1111679050213041E-6</v>
      </c>
      <c r="J2362" s="18">
        <v>12.98</v>
      </c>
      <c r="K2362" s="18">
        <v>14.81</v>
      </c>
      <c r="L2362" s="18">
        <v>0.87643484132343008</v>
      </c>
      <c r="M2362" s="18">
        <v>16.71</v>
      </c>
      <c r="N2362" s="18">
        <v>1690.91</v>
      </c>
      <c r="O2362" s="18">
        <v>5.620000000000001</v>
      </c>
      <c r="P2362" s="18">
        <v>0.84423676012461057</v>
      </c>
      <c r="Q2362" s="8">
        <v>13.55</v>
      </c>
      <c r="R2362" s="8">
        <v>15.05</v>
      </c>
      <c r="S2362" s="8">
        <v>16.05</v>
      </c>
      <c r="T2362" s="8">
        <v>16.75</v>
      </c>
      <c r="U2362" s="8">
        <v>17.25</v>
      </c>
      <c r="V2362" s="8">
        <v>18</v>
      </c>
      <c r="W2362" s="8">
        <v>18.600000000000001</v>
      </c>
      <c r="X2362" s="38" t="s">
        <v>222</v>
      </c>
      <c r="Y2362">
        <v>115.25</v>
      </c>
      <c r="Z2362" s="8">
        <v>115.25</v>
      </c>
      <c r="AA2362">
        <v>1515.45</v>
      </c>
      <c r="AB2362">
        <v>10004.66</v>
      </c>
      <c r="AC2362">
        <v>30636.06</v>
      </c>
      <c r="AD2362">
        <v>34435.79</v>
      </c>
      <c r="AE2362">
        <v>44240.72</v>
      </c>
      <c r="AF2362" s="38">
        <v>1351.77</v>
      </c>
      <c r="AG2362" s="38">
        <v>1515.45</v>
      </c>
    </row>
    <row r="2363" spans="2:33" x14ac:dyDescent="0.25">
      <c r="B2363" s="25">
        <v>41494</v>
      </c>
      <c r="C2363" s="3">
        <v>2359</v>
      </c>
      <c r="D2363" s="10">
        <v>25</v>
      </c>
      <c r="E2363" s="9">
        <v>9</v>
      </c>
      <c r="F2363" s="9">
        <v>16</v>
      </c>
      <c r="G2363" s="9" t="s">
        <v>357</v>
      </c>
      <c r="H2363" s="18">
        <v>0.1</v>
      </c>
      <c r="I2363">
        <v>1.1111679050213041E-6</v>
      </c>
      <c r="J2363" s="18">
        <v>12.73</v>
      </c>
      <c r="K2363" s="18">
        <v>14.67</v>
      </c>
      <c r="L2363" s="18">
        <v>0.86775732788002735</v>
      </c>
      <c r="M2363" s="18">
        <v>16.489999999999998</v>
      </c>
      <c r="N2363" s="18">
        <v>1697.48</v>
      </c>
      <c r="O2363" s="18">
        <v>5.7199999999999989</v>
      </c>
      <c r="P2363" s="18">
        <v>0.83333333333333326</v>
      </c>
      <c r="Q2363" s="8">
        <v>13.25</v>
      </c>
      <c r="R2363" s="8">
        <v>14.85</v>
      </c>
      <c r="S2363" s="8">
        <v>15.9</v>
      </c>
      <c r="T2363" s="8">
        <v>16.600000000000001</v>
      </c>
      <c r="U2363" s="8">
        <v>17.149999999999999</v>
      </c>
      <c r="V2363" s="8">
        <v>17.899999999999999</v>
      </c>
      <c r="W2363" s="8">
        <v>18.45</v>
      </c>
      <c r="X2363" s="38" t="s">
        <v>222</v>
      </c>
      <c r="Y2363">
        <v>114.10000000000001</v>
      </c>
      <c r="Z2363" s="8">
        <v>114.10000000000001</v>
      </c>
      <c r="AA2363">
        <v>1490.8</v>
      </c>
      <c r="AB2363">
        <v>9897.5499999999993</v>
      </c>
      <c r="AC2363">
        <v>30357.55</v>
      </c>
      <c r="AD2363">
        <v>34197.78</v>
      </c>
      <c r="AE2363">
        <v>43949.62</v>
      </c>
      <c r="AF2363" s="38">
        <v>1329.78</v>
      </c>
      <c r="AG2363" s="38">
        <v>1490.8</v>
      </c>
    </row>
    <row r="2364" spans="2:33" x14ac:dyDescent="0.25">
      <c r="B2364" s="25">
        <v>41495</v>
      </c>
      <c r="C2364" s="3">
        <v>2360</v>
      </c>
      <c r="D2364" s="10">
        <v>25</v>
      </c>
      <c r="E2364" s="9">
        <v>8</v>
      </c>
      <c r="F2364" s="9">
        <v>-8</v>
      </c>
      <c r="G2364" s="9" t="s">
        <v>357</v>
      </c>
      <c r="H2364" s="18">
        <v>0.1</v>
      </c>
      <c r="I2364">
        <v>1.1111679050213041E-6</v>
      </c>
      <c r="J2364" s="18">
        <v>13.41</v>
      </c>
      <c r="K2364" s="18">
        <v>15.1</v>
      </c>
      <c r="L2364" s="18">
        <v>0.8880794701986755</v>
      </c>
      <c r="M2364" s="18">
        <v>16.75</v>
      </c>
      <c r="N2364" s="18">
        <v>1691.42</v>
      </c>
      <c r="O2364" s="18">
        <v>5.2399999999999984</v>
      </c>
      <c r="P2364" s="18">
        <v>0.84161490683229812</v>
      </c>
      <c r="Q2364" s="8">
        <v>13.55</v>
      </c>
      <c r="R2364" s="8">
        <v>15.2</v>
      </c>
      <c r="S2364" s="8">
        <v>16.100000000000001</v>
      </c>
      <c r="T2364" s="8">
        <v>16.850000000000001</v>
      </c>
      <c r="U2364" s="8">
        <v>17.350000000000001</v>
      </c>
      <c r="V2364" s="8">
        <v>18.100000000000001</v>
      </c>
      <c r="W2364" s="8">
        <v>18.649999999999999</v>
      </c>
      <c r="X2364" s="38" t="s">
        <v>222</v>
      </c>
      <c r="Y2364">
        <v>115.80000000000001</v>
      </c>
      <c r="Z2364" s="8">
        <v>115.80000000000001</v>
      </c>
      <c r="AA2364">
        <v>1525.53</v>
      </c>
      <c r="AB2364">
        <v>10055.27</v>
      </c>
      <c r="AC2364">
        <v>30791.37</v>
      </c>
      <c r="AD2364">
        <v>34633</v>
      </c>
      <c r="AE2364">
        <v>44461.37</v>
      </c>
      <c r="AF2364" s="38">
        <v>1360.76</v>
      </c>
      <c r="AG2364" s="38">
        <v>1525.53</v>
      </c>
    </row>
    <row r="2365" spans="2:33" x14ac:dyDescent="0.25">
      <c r="B2365" s="25">
        <v>41498</v>
      </c>
      <c r="C2365" s="3">
        <v>2361</v>
      </c>
      <c r="D2365" s="10">
        <v>25</v>
      </c>
      <c r="E2365" s="9">
        <v>7</v>
      </c>
      <c r="F2365" s="9">
        <v>-7</v>
      </c>
      <c r="G2365" s="9" t="s">
        <v>357</v>
      </c>
      <c r="H2365" s="18">
        <v>0.1</v>
      </c>
      <c r="I2365">
        <v>3.3335074194340564E-6</v>
      </c>
      <c r="J2365" s="18">
        <v>12.81</v>
      </c>
      <c r="K2365" s="18">
        <v>15.17</v>
      </c>
      <c r="L2365" s="18">
        <v>0.84442979564930787</v>
      </c>
      <c r="M2365" s="18">
        <v>16.87</v>
      </c>
      <c r="N2365" s="18">
        <v>1689.47</v>
      </c>
      <c r="O2365" s="18">
        <v>5.7900000000000009</v>
      </c>
      <c r="P2365" s="18">
        <v>0.83177570093457942</v>
      </c>
      <c r="Q2365" s="8">
        <v>13.35</v>
      </c>
      <c r="R2365" s="8">
        <v>15</v>
      </c>
      <c r="S2365" s="8">
        <v>16.05</v>
      </c>
      <c r="T2365" s="8">
        <v>16.850000000000001</v>
      </c>
      <c r="U2365" s="8">
        <v>17.350000000000001</v>
      </c>
      <c r="V2365" s="8">
        <v>18.05</v>
      </c>
      <c r="W2365" s="8">
        <v>18.600000000000001</v>
      </c>
      <c r="X2365" s="38" t="s">
        <v>222</v>
      </c>
      <c r="Y2365">
        <v>115.25</v>
      </c>
      <c r="Z2365" s="8">
        <v>115.25</v>
      </c>
      <c r="AA2365">
        <v>1504.83</v>
      </c>
      <c r="AB2365">
        <v>9996.93</v>
      </c>
      <c r="AC2365">
        <v>30765.57</v>
      </c>
      <c r="AD2365">
        <v>34633.120000000003</v>
      </c>
      <c r="AE2365">
        <v>44390.18</v>
      </c>
      <c r="AF2365" s="38">
        <v>1342.29</v>
      </c>
      <c r="AG2365" s="38">
        <v>1504.83</v>
      </c>
    </row>
    <row r="2366" spans="2:33" x14ac:dyDescent="0.25">
      <c r="B2366" s="25">
        <v>41499</v>
      </c>
      <c r="C2366" s="3">
        <v>2362</v>
      </c>
      <c r="D2366" s="10">
        <v>25</v>
      </c>
      <c r="E2366" s="9">
        <v>6</v>
      </c>
      <c r="F2366" s="9">
        <v>-6</v>
      </c>
      <c r="G2366" s="9" t="s">
        <v>357</v>
      </c>
      <c r="H2366" s="18">
        <v>0.1</v>
      </c>
      <c r="I2366">
        <v>1.527885156615838E-6</v>
      </c>
      <c r="J2366" s="18">
        <v>12.31</v>
      </c>
      <c r="K2366" s="18">
        <v>14.86</v>
      </c>
      <c r="L2366" s="18">
        <v>0.82839838492597584</v>
      </c>
      <c r="M2366" s="18">
        <v>16.63</v>
      </c>
      <c r="N2366" s="18">
        <v>1694.16</v>
      </c>
      <c r="O2366" s="18">
        <v>6.49</v>
      </c>
      <c r="P2366" s="18">
        <v>0.81114551083591335</v>
      </c>
      <c r="Q2366" s="8">
        <v>13.1</v>
      </c>
      <c r="R2366" s="8">
        <v>14.9</v>
      </c>
      <c r="S2366" s="8">
        <v>16.149999999999999</v>
      </c>
      <c r="T2366" s="8">
        <v>17</v>
      </c>
      <c r="U2366" s="8">
        <v>17.5</v>
      </c>
      <c r="V2366" s="8">
        <v>18.25</v>
      </c>
      <c r="W2366" s="8">
        <v>18.8</v>
      </c>
      <c r="X2366" s="38" t="s">
        <v>222</v>
      </c>
      <c r="Y2366">
        <v>115.7</v>
      </c>
      <c r="Z2366" s="8">
        <v>115.7</v>
      </c>
      <c r="AA2366">
        <v>1490.82</v>
      </c>
      <c r="AB2366">
        <v>10029.85</v>
      </c>
      <c r="AC2366">
        <v>31020.49</v>
      </c>
      <c r="AD2366">
        <v>34934.68</v>
      </c>
      <c r="AE2366">
        <v>44835.97</v>
      </c>
      <c r="AF2366" s="38">
        <v>1329.79</v>
      </c>
      <c r="AG2366" s="38">
        <v>1490.82</v>
      </c>
    </row>
    <row r="2367" spans="2:33" x14ac:dyDescent="0.25">
      <c r="B2367" s="25">
        <v>41500</v>
      </c>
      <c r="C2367" s="3">
        <v>2363</v>
      </c>
      <c r="D2367" s="10">
        <v>25</v>
      </c>
      <c r="E2367" s="9">
        <v>5</v>
      </c>
      <c r="F2367" s="9">
        <v>-5</v>
      </c>
      <c r="G2367" s="9" t="s">
        <v>357</v>
      </c>
      <c r="H2367" s="18">
        <v>0.1</v>
      </c>
      <c r="I2367">
        <v>1.527885156615838E-6</v>
      </c>
      <c r="J2367" s="18">
        <v>13.04</v>
      </c>
      <c r="K2367" s="18">
        <v>15.24</v>
      </c>
      <c r="L2367" s="18">
        <v>0.85564304461942253</v>
      </c>
      <c r="M2367" s="18">
        <v>16.940000000000001</v>
      </c>
      <c r="N2367" s="18">
        <v>1685.39</v>
      </c>
      <c r="O2367" s="18">
        <v>5.9600000000000009</v>
      </c>
      <c r="P2367" s="18">
        <v>0.81651376146788979</v>
      </c>
      <c r="Q2367" s="8">
        <v>13.35</v>
      </c>
      <c r="R2367" s="8">
        <v>15.15</v>
      </c>
      <c r="S2367" s="8">
        <v>16.350000000000001</v>
      </c>
      <c r="T2367" s="8">
        <v>17.2</v>
      </c>
      <c r="U2367" s="8">
        <v>17.75</v>
      </c>
      <c r="V2367" s="8">
        <v>18.45</v>
      </c>
      <c r="W2367" s="8">
        <v>19</v>
      </c>
      <c r="X2367" s="38" t="s">
        <v>222</v>
      </c>
      <c r="Y2367">
        <v>117.25</v>
      </c>
      <c r="Z2367" s="8">
        <v>117.25</v>
      </c>
      <c r="AA2367">
        <v>1516.46</v>
      </c>
      <c r="AB2367">
        <v>10162.34</v>
      </c>
      <c r="AC2367">
        <v>31389.17</v>
      </c>
      <c r="AD2367">
        <v>35416.589999999997</v>
      </c>
      <c r="AE2367">
        <v>45373.84</v>
      </c>
      <c r="AF2367" s="38">
        <v>1352.65</v>
      </c>
      <c r="AG2367" s="38">
        <v>1516.46</v>
      </c>
    </row>
    <row r="2368" spans="2:33" x14ac:dyDescent="0.25">
      <c r="B2368" s="25">
        <v>41501</v>
      </c>
      <c r="C2368" s="3">
        <v>2364</v>
      </c>
      <c r="D2368" s="10">
        <v>25</v>
      </c>
      <c r="E2368" s="9">
        <v>4</v>
      </c>
      <c r="F2368" s="9">
        <v>-4</v>
      </c>
      <c r="G2368" s="9" t="s">
        <v>357</v>
      </c>
      <c r="H2368" s="18">
        <v>0.1</v>
      </c>
      <c r="I2368">
        <v>1.527885156615838E-6</v>
      </c>
      <c r="J2368" s="18">
        <v>14.73</v>
      </c>
      <c r="K2368" s="18">
        <v>16.239999999999998</v>
      </c>
      <c r="L2368" s="18">
        <v>0.90701970443349766</v>
      </c>
      <c r="M2368" s="18">
        <v>17.59</v>
      </c>
      <c r="N2368" s="18">
        <v>1661.32</v>
      </c>
      <c r="O2368" s="18">
        <v>4.6699999999999982</v>
      </c>
      <c r="P2368" s="18">
        <v>0.84569732937685449</v>
      </c>
      <c r="Q2368" s="8">
        <v>14.25</v>
      </c>
      <c r="R2368" s="8">
        <v>15.75</v>
      </c>
      <c r="S2368" s="8">
        <v>16.850000000000001</v>
      </c>
      <c r="T2368" s="8">
        <v>17.600000000000001</v>
      </c>
      <c r="U2368" s="8">
        <v>18.149999999999999</v>
      </c>
      <c r="V2368" s="8">
        <v>18.899999999999999</v>
      </c>
      <c r="W2368" s="8">
        <v>19.399999999999999</v>
      </c>
      <c r="X2368" s="38" t="s">
        <v>222</v>
      </c>
      <c r="Y2368">
        <v>120.9</v>
      </c>
      <c r="Z2368" s="8">
        <v>120.9</v>
      </c>
      <c r="AA2368">
        <v>1582.58</v>
      </c>
      <c r="AB2368">
        <v>10486.89</v>
      </c>
      <c r="AC2368">
        <v>32154.45</v>
      </c>
      <c r="AD2368">
        <v>36218.74</v>
      </c>
      <c r="AE2368">
        <v>46406.79</v>
      </c>
      <c r="AF2368" s="38">
        <v>1411.63</v>
      </c>
      <c r="AG2368" s="38">
        <v>1582.58</v>
      </c>
    </row>
    <row r="2369" spans="2:33" x14ac:dyDescent="0.25">
      <c r="B2369" s="25">
        <v>41502</v>
      </c>
      <c r="C2369" s="3">
        <v>2365</v>
      </c>
      <c r="D2369" s="10">
        <v>25</v>
      </c>
      <c r="E2369" s="9">
        <v>3</v>
      </c>
      <c r="F2369" s="9">
        <v>-3</v>
      </c>
      <c r="G2369" s="9" t="s">
        <v>357</v>
      </c>
      <c r="H2369" s="18">
        <v>0.1</v>
      </c>
      <c r="I2369">
        <v>1.527885156615838E-6</v>
      </c>
      <c r="J2369" s="18">
        <v>14.37</v>
      </c>
      <c r="K2369" s="18">
        <v>15.94</v>
      </c>
      <c r="L2369" s="18">
        <v>0.90150564617314932</v>
      </c>
      <c r="M2369" s="18">
        <v>17.38</v>
      </c>
      <c r="N2369" s="18">
        <v>1655.83</v>
      </c>
      <c r="O2369" s="18">
        <v>4.9300000000000015</v>
      </c>
      <c r="P2369" s="18">
        <v>0.8652694610778443</v>
      </c>
      <c r="Q2369" s="8">
        <v>14.45</v>
      </c>
      <c r="R2369" s="8">
        <v>15.6</v>
      </c>
      <c r="S2369" s="8">
        <v>16.7</v>
      </c>
      <c r="T2369" s="8">
        <v>17.45</v>
      </c>
      <c r="U2369" s="8">
        <v>18</v>
      </c>
      <c r="V2369" s="8">
        <v>18.75</v>
      </c>
      <c r="W2369" s="8">
        <v>19.3</v>
      </c>
      <c r="X2369" s="38" t="s">
        <v>222</v>
      </c>
      <c r="Y2369">
        <v>120.25</v>
      </c>
      <c r="Z2369" s="8">
        <v>120.25</v>
      </c>
      <c r="AA2369">
        <v>1571.6</v>
      </c>
      <c r="AB2369">
        <v>10392.81</v>
      </c>
      <c r="AC2369">
        <v>31879.05</v>
      </c>
      <c r="AD2369">
        <v>35918.370000000003</v>
      </c>
      <c r="AE2369">
        <v>46071.81</v>
      </c>
      <c r="AF2369" s="38">
        <v>1401.84</v>
      </c>
      <c r="AG2369" s="38">
        <v>1571.6</v>
      </c>
    </row>
    <row r="2370" spans="2:33" x14ac:dyDescent="0.25">
      <c r="B2370" s="25">
        <v>41505</v>
      </c>
      <c r="C2370" s="3">
        <v>2366</v>
      </c>
      <c r="D2370" s="10">
        <v>25</v>
      </c>
      <c r="E2370" s="9">
        <v>2</v>
      </c>
      <c r="F2370" s="9">
        <v>-2</v>
      </c>
      <c r="G2370" s="9" t="s">
        <v>357</v>
      </c>
      <c r="H2370" s="18">
        <v>0.1</v>
      </c>
      <c r="I2370">
        <v>4.5836624731343534E-6</v>
      </c>
      <c r="J2370" s="18">
        <v>15.1</v>
      </c>
      <c r="K2370" s="18">
        <v>16.399999999999999</v>
      </c>
      <c r="L2370" s="18">
        <v>0.92073170731707321</v>
      </c>
      <c r="M2370" s="18">
        <v>17.68</v>
      </c>
      <c r="N2370" s="18">
        <v>1646.06</v>
      </c>
      <c r="O2370" s="18">
        <v>4.4000000000000004</v>
      </c>
      <c r="P2370" s="18">
        <v>0.89053254437869833</v>
      </c>
      <c r="Q2370" s="8">
        <v>15.05</v>
      </c>
      <c r="R2370" s="8">
        <v>15.95</v>
      </c>
      <c r="S2370" s="8">
        <v>16.899999999999999</v>
      </c>
      <c r="T2370" s="8">
        <v>17.7</v>
      </c>
      <c r="U2370" s="8">
        <v>18.2</v>
      </c>
      <c r="V2370" s="8">
        <v>18.899999999999999</v>
      </c>
      <c r="W2370" s="8">
        <v>19.5</v>
      </c>
      <c r="X2370" s="38" t="s">
        <v>222</v>
      </c>
      <c r="Y2370">
        <v>122.19999999999999</v>
      </c>
      <c r="Z2370" s="8">
        <v>122.19999999999999</v>
      </c>
      <c r="AA2370">
        <v>1609.1</v>
      </c>
      <c r="AB2370">
        <v>10525.49</v>
      </c>
      <c r="AC2370">
        <v>32330.16</v>
      </c>
      <c r="AD2370">
        <v>36326.61</v>
      </c>
      <c r="AE2370">
        <v>46528.6</v>
      </c>
      <c r="AF2370" s="38">
        <v>1435.29</v>
      </c>
      <c r="AG2370" s="38">
        <v>1609.1</v>
      </c>
    </row>
    <row r="2371" spans="2:33" x14ac:dyDescent="0.25">
      <c r="B2371" s="25">
        <v>41506</v>
      </c>
      <c r="C2371" s="3">
        <v>2367</v>
      </c>
      <c r="D2371" s="10">
        <v>25</v>
      </c>
      <c r="E2371" s="9">
        <v>1</v>
      </c>
      <c r="F2371" s="9">
        <v>-1</v>
      </c>
      <c r="G2371" s="9" t="s">
        <v>357</v>
      </c>
      <c r="H2371" s="18">
        <v>0.1</v>
      </c>
      <c r="I2371">
        <v>1.3889776309117252E-6</v>
      </c>
      <c r="J2371" s="18">
        <v>14.91</v>
      </c>
      <c r="K2371" s="18">
        <v>16.309999999999999</v>
      </c>
      <c r="L2371" s="18">
        <v>0.91416309012875541</v>
      </c>
      <c r="M2371" s="18">
        <v>17.55</v>
      </c>
      <c r="N2371" s="18">
        <v>1652.35</v>
      </c>
      <c r="O2371" s="18">
        <v>4.2899999999999991</v>
      </c>
      <c r="P2371" s="18">
        <v>0.89820359281437134</v>
      </c>
      <c r="Q2371" s="8">
        <v>15</v>
      </c>
      <c r="R2371" s="8">
        <v>15.65</v>
      </c>
      <c r="S2371" s="8">
        <v>16.7</v>
      </c>
      <c r="T2371" s="8">
        <v>17.45</v>
      </c>
      <c r="U2371" s="8">
        <v>17.95</v>
      </c>
      <c r="V2371" s="8">
        <v>18.649999999999999</v>
      </c>
      <c r="W2371" s="8">
        <v>19.2</v>
      </c>
      <c r="X2371" s="38" t="s">
        <v>222</v>
      </c>
      <c r="Y2371">
        <v>120.60000000000001</v>
      </c>
      <c r="Z2371" s="8">
        <v>120.60000000000001</v>
      </c>
      <c r="AA2371">
        <v>1579.78</v>
      </c>
      <c r="AB2371">
        <v>10398.17</v>
      </c>
      <c r="AC2371">
        <v>31876.400000000001</v>
      </c>
      <c r="AD2371">
        <v>35827.120000000003</v>
      </c>
      <c r="AE2371">
        <v>45871.83</v>
      </c>
      <c r="AF2371" s="38">
        <v>1409.13</v>
      </c>
      <c r="AG2371" s="38">
        <v>1579.78</v>
      </c>
    </row>
    <row r="2372" spans="2:33" x14ac:dyDescent="0.25">
      <c r="B2372" s="25">
        <v>41507</v>
      </c>
      <c r="C2372" s="3">
        <v>2368</v>
      </c>
      <c r="D2372" s="10">
        <v>19</v>
      </c>
      <c r="E2372" s="9">
        <v>19</v>
      </c>
      <c r="F2372" s="9">
        <v>0</v>
      </c>
      <c r="G2372" s="9" t="s">
        <v>358</v>
      </c>
      <c r="H2372" s="18">
        <v>0.1</v>
      </c>
      <c r="I2372">
        <v>1.3889776309117252E-6</v>
      </c>
      <c r="J2372" s="18">
        <v>15.94</v>
      </c>
      <c r="K2372" s="18">
        <v>16.79</v>
      </c>
      <c r="L2372" s="18">
        <v>0.9493746277546159</v>
      </c>
      <c r="M2372" s="18">
        <v>17.91</v>
      </c>
      <c r="N2372" s="18">
        <v>1642.8</v>
      </c>
      <c r="O2372" s="18">
        <v>3.6600000000000019</v>
      </c>
      <c r="P2372" s="18">
        <v>0.91218130311614742</v>
      </c>
      <c r="Q2372" s="8">
        <v>16.100000000000001</v>
      </c>
      <c r="R2372" s="8">
        <v>16.95</v>
      </c>
      <c r="S2372" s="8">
        <v>17.649999999999999</v>
      </c>
      <c r="T2372" s="8">
        <v>18</v>
      </c>
      <c r="U2372" s="8">
        <v>18.649999999999999</v>
      </c>
      <c r="V2372" s="8">
        <v>19.2</v>
      </c>
      <c r="W2372" s="8">
        <v>19.600000000000001</v>
      </c>
      <c r="X2372" s="38" t="s">
        <v>222</v>
      </c>
      <c r="Y2372">
        <v>126.15</v>
      </c>
      <c r="Z2372" s="8">
        <v>126.15</v>
      </c>
      <c r="AA2372">
        <v>1625.21</v>
      </c>
      <c r="AB2372">
        <v>10553.85</v>
      </c>
      <c r="AC2372">
        <v>32241.79</v>
      </c>
      <c r="AD2372">
        <v>35926.97</v>
      </c>
      <c r="AE2372">
        <v>45913</v>
      </c>
      <c r="AF2372" s="38">
        <v>1449.65</v>
      </c>
      <c r="AG2372" s="38">
        <v>1625.21</v>
      </c>
    </row>
    <row r="2373" spans="2:33" x14ac:dyDescent="0.25">
      <c r="B2373" s="25">
        <v>41508</v>
      </c>
      <c r="C2373" s="3">
        <v>2369</v>
      </c>
      <c r="D2373" s="10">
        <v>19</v>
      </c>
      <c r="E2373" s="9">
        <v>18</v>
      </c>
      <c r="F2373" s="9">
        <v>1</v>
      </c>
      <c r="G2373" s="9" t="s">
        <v>358</v>
      </c>
      <c r="H2373" s="18">
        <v>0.1</v>
      </c>
      <c r="I2373">
        <v>1.3889776309117252E-6</v>
      </c>
      <c r="J2373" s="18">
        <v>14.76</v>
      </c>
      <c r="K2373" s="18">
        <v>15.99</v>
      </c>
      <c r="L2373" s="18">
        <v>0.92307692307692302</v>
      </c>
      <c r="M2373" s="18">
        <v>17.350000000000001</v>
      </c>
      <c r="N2373" s="18">
        <v>1656.96</v>
      </c>
      <c r="O2373" s="18">
        <v>4.3400000000000016</v>
      </c>
      <c r="P2373" s="18">
        <v>0.90615835777126097</v>
      </c>
      <c r="Q2373" s="8">
        <v>15.45</v>
      </c>
      <c r="R2373" s="8">
        <v>16.399999999999999</v>
      </c>
      <c r="S2373" s="8">
        <v>17.05</v>
      </c>
      <c r="T2373" s="8">
        <v>17.45</v>
      </c>
      <c r="U2373" s="8">
        <v>18.100000000000001</v>
      </c>
      <c r="V2373" s="8">
        <v>18.649999999999999</v>
      </c>
      <c r="W2373" s="8">
        <v>19.100000000000001</v>
      </c>
      <c r="X2373" s="38" t="s">
        <v>222</v>
      </c>
      <c r="Y2373">
        <v>122.19999999999999</v>
      </c>
      <c r="Z2373" s="8">
        <v>122.19999999999999</v>
      </c>
      <c r="AA2373">
        <v>1560.31</v>
      </c>
      <c r="AB2373">
        <v>10210.52</v>
      </c>
      <c r="AC2373">
        <v>31151.74</v>
      </c>
      <c r="AD2373">
        <v>34831.33</v>
      </c>
      <c r="AE2373">
        <v>44560.84</v>
      </c>
      <c r="AF2373" s="38">
        <v>1391.76</v>
      </c>
      <c r="AG2373" s="38">
        <v>1560.31</v>
      </c>
    </row>
    <row r="2374" spans="2:33" x14ac:dyDescent="0.25">
      <c r="B2374" s="25">
        <v>41509</v>
      </c>
      <c r="C2374" s="3">
        <v>2370</v>
      </c>
      <c r="D2374" s="10">
        <v>19</v>
      </c>
      <c r="E2374" s="9">
        <v>17</v>
      </c>
      <c r="F2374" s="9">
        <v>2</v>
      </c>
      <c r="G2374" s="9" t="s">
        <v>358</v>
      </c>
      <c r="H2374" s="18">
        <v>0.1</v>
      </c>
      <c r="I2374">
        <v>1.3889776309117252E-6</v>
      </c>
      <c r="J2374" s="18">
        <v>13.98</v>
      </c>
      <c r="K2374" s="18">
        <v>15.66</v>
      </c>
      <c r="L2374" s="18">
        <v>0.89272030651340994</v>
      </c>
      <c r="M2374" s="18">
        <v>17.059999999999999</v>
      </c>
      <c r="N2374" s="18">
        <v>1663.5</v>
      </c>
      <c r="O2374" s="18">
        <v>5.07</v>
      </c>
      <c r="P2374" s="18">
        <v>0.89675516224188789</v>
      </c>
      <c r="Q2374" s="8">
        <v>15.2</v>
      </c>
      <c r="R2374" s="8">
        <v>16.25</v>
      </c>
      <c r="S2374" s="8">
        <v>16.95</v>
      </c>
      <c r="T2374" s="8">
        <v>17.350000000000001</v>
      </c>
      <c r="U2374" s="8">
        <v>18</v>
      </c>
      <c r="V2374" s="8">
        <v>18.55</v>
      </c>
      <c r="W2374" s="8">
        <v>19.05</v>
      </c>
      <c r="X2374" s="38" t="s">
        <v>222</v>
      </c>
      <c r="Y2374">
        <v>121.35</v>
      </c>
      <c r="Z2374" s="8">
        <v>121.35</v>
      </c>
      <c r="AA2374">
        <v>1536.28</v>
      </c>
      <c r="AB2374">
        <v>10120.799999999999</v>
      </c>
      <c r="AC2374">
        <v>30969.53</v>
      </c>
      <c r="AD2374">
        <v>34632.550000000003</v>
      </c>
      <c r="AE2374">
        <v>44319.360000000001</v>
      </c>
      <c r="AF2374" s="38">
        <v>1370.33</v>
      </c>
      <c r="AG2374" s="38">
        <v>1536.28</v>
      </c>
    </row>
    <row r="2375" spans="2:33" x14ac:dyDescent="0.25">
      <c r="B2375" s="25">
        <v>41512</v>
      </c>
      <c r="C2375" s="3">
        <v>2371</v>
      </c>
      <c r="D2375" s="10">
        <v>19</v>
      </c>
      <c r="E2375" s="9">
        <v>16</v>
      </c>
      <c r="F2375" s="9">
        <v>3</v>
      </c>
      <c r="G2375" s="9" t="s">
        <v>358</v>
      </c>
      <c r="H2375" s="18">
        <v>0.1</v>
      </c>
      <c r="I2375">
        <v>4.1669386807718922E-6</v>
      </c>
      <c r="J2375" s="18">
        <v>14.99</v>
      </c>
      <c r="K2375" s="18">
        <v>16.21</v>
      </c>
      <c r="L2375" s="18">
        <v>0.92473781616286244</v>
      </c>
      <c r="M2375" s="18">
        <v>17.5</v>
      </c>
      <c r="N2375" s="18">
        <v>1656.78</v>
      </c>
      <c r="O2375" s="18">
        <v>4.3600000000000012</v>
      </c>
      <c r="P2375" s="18">
        <v>0.9161849710982658</v>
      </c>
      <c r="Q2375" s="8">
        <v>15.85</v>
      </c>
      <c r="R2375" s="8">
        <v>16.7</v>
      </c>
      <c r="S2375" s="8">
        <v>17.3</v>
      </c>
      <c r="T2375" s="8">
        <v>17.7</v>
      </c>
      <c r="U2375" s="8">
        <v>18.399999999999999</v>
      </c>
      <c r="V2375" s="8">
        <v>18.899999999999999</v>
      </c>
      <c r="W2375" s="8">
        <v>19.350000000000001</v>
      </c>
      <c r="X2375" s="38" t="s">
        <v>222</v>
      </c>
      <c r="Y2375">
        <v>124.19999999999999</v>
      </c>
      <c r="Z2375" s="8">
        <v>124.19999999999999</v>
      </c>
      <c r="AA2375">
        <v>1598.12</v>
      </c>
      <c r="AB2375">
        <v>10389.450000000001</v>
      </c>
      <c r="AC2375">
        <v>31606.77</v>
      </c>
      <c r="AD2375">
        <v>35342.89</v>
      </c>
      <c r="AE2375">
        <v>45213.08</v>
      </c>
      <c r="AF2375" s="38">
        <v>1425.48</v>
      </c>
      <c r="AG2375" s="38">
        <v>1598.12</v>
      </c>
    </row>
    <row r="2376" spans="2:33" x14ac:dyDescent="0.25">
      <c r="B2376" s="25">
        <v>41513</v>
      </c>
      <c r="C2376" s="3">
        <v>2372</v>
      </c>
      <c r="D2376" s="10">
        <v>19</v>
      </c>
      <c r="E2376" s="9">
        <v>15</v>
      </c>
      <c r="F2376" s="9">
        <v>4</v>
      </c>
      <c r="G2376" s="9" t="s">
        <v>358</v>
      </c>
      <c r="H2376" s="18">
        <v>0.1</v>
      </c>
      <c r="I2376">
        <v>1.1111679050213041E-6</v>
      </c>
      <c r="J2376" s="18">
        <v>16.77</v>
      </c>
      <c r="K2376" s="18">
        <v>17.71</v>
      </c>
      <c r="L2376" s="18">
        <v>0.9469226425748164</v>
      </c>
      <c r="M2376" s="18">
        <v>18.690000000000001</v>
      </c>
      <c r="N2376" s="18">
        <v>1630.48</v>
      </c>
      <c r="O2376" s="18">
        <v>3.379999999999999</v>
      </c>
      <c r="P2376" s="18">
        <v>0.93478260869565222</v>
      </c>
      <c r="Q2376" s="8">
        <v>17.2</v>
      </c>
      <c r="R2376" s="8">
        <v>17.899999999999999</v>
      </c>
      <c r="S2376" s="8">
        <v>18.399999999999999</v>
      </c>
      <c r="T2376" s="8">
        <v>18.7</v>
      </c>
      <c r="U2376" s="8">
        <v>19.350000000000001</v>
      </c>
      <c r="V2376" s="8">
        <v>19.8</v>
      </c>
      <c r="W2376" s="8">
        <v>20.149999999999999</v>
      </c>
      <c r="X2376" s="38" t="s">
        <v>222</v>
      </c>
      <c r="Y2376">
        <v>131.49999999999997</v>
      </c>
      <c r="Z2376" s="8">
        <v>131.49999999999997</v>
      </c>
      <c r="AA2376">
        <v>1729.57</v>
      </c>
      <c r="AB2376">
        <v>11117.41</v>
      </c>
      <c r="AC2376">
        <v>33568.47</v>
      </c>
      <c r="AD2376">
        <v>37302.370000000003</v>
      </c>
      <c r="AE2376">
        <v>47506.89</v>
      </c>
      <c r="AF2376" s="38">
        <v>1542.73</v>
      </c>
      <c r="AG2376" s="38">
        <v>1729.57</v>
      </c>
    </row>
    <row r="2377" spans="2:33" x14ac:dyDescent="0.25">
      <c r="B2377" s="25">
        <v>41514</v>
      </c>
      <c r="C2377" s="3">
        <v>2373</v>
      </c>
      <c r="D2377" s="10">
        <v>19</v>
      </c>
      <c r="E2377" s="9">
        <v>14</v>
      </c>
      <c r="F2377" s="9">
        <v>5</v>
      </c>
      <c r="G2377" s="9" t="s">
        <v>358</v>
      </c>
      <c r="H2377" s="18">
        <v>0.1</v>
      </c>
      <c r="I2377">
        <v>1.1111679050213041E-6</v>
      </c>
      <c r="J2377" s="18">
        <v>16.489999999999998</v>
      </c>
      <c r="K2377" s="18">
        <v>17.62</v>
      </c>
      <c r="L2377" s="18">
        <v>0.93586833144154358</v>
      </c>
      <c r="M2377" s="18">
        <v>18.760000000000002</v>
      </c>
      <c r="N2377" s="18">
        <v>1634.96</v>
      </c>
      <c r="O2377" s="18">
        <v>3.7600000000000016</v>
      </c>
      <c r="P2377" s="18">
        <v>0.94293478260869579</v>
      </c>
      <c r="Q2377" s="8">
        <v>17.350000000000001</v>
      </c>
      <c r="R2377" s="8">
        <v>17.95</v>
      </c>
      <c r="S2377" s="8">
        <v>18.399999999999999</v>
      </c>
      <c r="T2377" s="8">
        <v>18.7</v>
      </c>
      <c r="U2377" s="8">
        <v>19.350000000000001</v>
      </c>
      <c r="V2377" s="8">
        <v>19.8</v>
      </c>
      <c r="W2377" s="8">
        <v>20.25</v>
      </c>
      <c r="X2377" s="38" t="s">
        <v>222</v>
      </c>
      <c r="Y2377">
        <v>131.80000000000001</v>
      </c>
      <c r="Z2377" s="8">
        <v>131.80000000000001</v>
      </c>
      <c r="AA2377">
        <v>1741.88</v>
      </c>
      <c r="AB2377">
        <v>11140.14</v>
      </c>
      <c r="AC2377">
        <v>33568.51</v>
      </c>
      <c r="AD2377">
        <v>37302.410000000003</v>
      </c>
      <c r="AE2377">
        <v>47528.41</v>
      </c>
      <c r="AF2377" s="38">
        <v>1553.71</v>
      </c>
      <c r="AG2377" s="38">
        <v>1741.88</v>
      </c>
    </row>
    <row r="2378" spans="2:33" x14ac:dyDescent="0.25">
      <c r="B2378" s="25">
        <v>41515</v>
      </c>
      <c r="C2378" s="3">
        <v>2374</v>
      </c>
      <c r="D2378" s="10">
        <v>19</v>
      </c>
      <c r="E2378" s="9">
        <v>13</v>
      </c>
      <c r="F2378" s="9">
        <v>6</v>
      </c>
      <c r="G2378" s="9" t="s">
        <v>358</v>
      </c>
      <c r="H2378" s="18">
        <v>0.1</v>
      </c>
      <c r="I2378">
        <v>1.1111679050213041E-6</v>
      </c>
      <c r="J2378" s="18">
        <v>16.809999999999999</v>
      </c>
      <c r="K2378" s="18">
        <v>17.899999999999999</v>
      </c>
      <c r="L2378" s="18">
        <v>0.93910614525139668</v>
      </c>
      <c r="M2378" s="18">
        <v>18.96</v>
      </c>
      <c r="N2378" s="18">
        <v>1638.17</v>
      </c>
      <c r="O2378" s="18">
        <v>3.5400000000000027</v>
      </c>
      <c r="P2378" s="18">
        <v>0.94037940379403806</v>
      </c>
      <c r="Q2378" s="8">
        <v>17.350000000000001</v>
      </c>
      <c r="R2378" s="8">
        <v>17.95</v>
      </c>
      <c r="S2378" s="8">
        <v>18.45</v>
      </c>
      <c r="T2378" s="8">
        <v>18.8</v>
      </c>
      <c r="U2378" s="8">
        <v>19.45</v>
      </c>
      <c r="V2378" s="8">
        <v>19.95</v>
      </c>
      <c r="W2378" s="8">
        <v>20.350000000000001</v>
      </c>
      <c r="X2378" s="38" t="s">
        <v>222</v>
      </c>
      <c r="Y2378">
        <v>132.30000000000001</v>
      </c>
      <c r="Z2378" s="8">
        <v>132.30000000000001</v>
      </c>
      <c r="AA2378">
        <v>1741.88</v>
      </c>
      <c r="AB2378">
        <v>11149.87</v>
      </c>
      <c r="AC2378">
        <v>33687.96</v>
      </c>
      <c r="AD2378">
        <v>37499.760000000002</v>
      </c>
      <c r="AE2378">
        <v>47813.599999999999</v>
      </c>
      <c r="AF2378" s="38">
        <v>1553.71</v>
      </c>
      <c r="AG2378" s="38">
        <v>1741.88</v>
      </c>
    </row>
    <row r="2379" spans="2:33" x14ac:dyDescent="0.25">
      <c r="B2379" s="25">
        <v>41516</v>
      </c>
      <c r="C2379" s="3">
        <v>2375</v>
      </c>
      <c r="D2379" s="10">
        <v>19</v>
      </c>
      <c r="E2379" s="9">
        <v>12</v>
      </c>
      <c r="F2379" s="9">
        <v>7</v>
      </c>
      <c r="G2379" s="9" t="s">
        <v>358</v>
      </c>
      <c r="H2379" s="18">
        <v>0.1</v>
      </c>
      <c r="I2379">
        <v>1.1111679050213041E-6</v>
      </c>
      <c r="J2379" s="18">
        <v>17.010000000000002</v>
      </c>
      <c r="K2379" s="18">
        <v>18.05</v>
      </c>
      <c r="L2379" s="18">
        <v>0.94238227146814413</v>
      </c>
      <c r="M2379" s="18">
        <v>19.18</v>
      </c>
      <c r="N2379" s="18">
        <v>1632.97</v>
      </c>
      <c r="O2379" s="18">
        <v>3.4399999999999977</v>
      </c>
      <c r="P2379" s="18">
        <v>0.93833780160857916</v>
      </c>
      <c r="Q2379" s="8">
        <v>17.5</v>
      </c>
      <c r="R2379" s="8">
        <v>18.149999999999999</v>
      </c>
      <c r="S2379" s="8">
        <v>18.649999999999999</v>
      </c>
      <c r="T2379" s="8">
        <v>18.95</v>
      </c>
      <c r="U2379" s="8">
        <v>19.600000000000001</v>
      </c>
      <c r="V2379" s="8">
        <v>20</v>
      </c>
      <c r="W2379" s="8">
        <v>20.45</v>
      </c>
      <c r="X2379" s="38" t="s">
        <v>222</v>
      </c>
      <c r="Y2379">
        <v>133.29999999999998</v>
      </c>
      <c r="Z2379" s="8">
        <v>133.29999999999998</v>
      </c>
      <c r="AA2379">
        <v>1758.58</v>
      </c>
      <c r="AB2379">
        <v>11272.85</v>
      </c>
      <c r="AC2379">
        <v>34017.24</v>
      </c>
      <c r="AD2379">
        <v>37795.24</v>
      </c>
      <c r="AE2379">
        <v>48083.41</v>
      </c>
      <c r="AF2379" s="38">
        <v>1568.6</v>
      </c>
      <c r="AG2379" s="38">
        <v>1758.58</v>
      </c>
    </row>
    <row r="2380" spans="2:33" x14ac:dyDescent="0.25">
      <c r="B2380" s="25">
        <v>41520</v>
      </c>
      <c r="C2380" s="3">
        <v>2376</v>
      </c>
      <c r="D2380" s="10">
        <v>19</v>
      </c>
      <c r="E2380" s="9">
        <v>11</v>
      </c>
      <c r="F2380" s="9">
        <v>8</v>
      </c>
      <c r="G2380" s="9" t="s">
        <v>358</v>
      </c>
      <c r="H2380" s="18">
        <v>0.1</v>
      </c>
      <c r="I2380">
        <v>4.4446790286034599E-6</v>
      </c>
      <c r="J2380" s="18">
        <v>16.61</v>
      </c>
      <c r="K2380" s="18">
        <v>17.64</v>
      </c>
      <c r="L2380" s="18">
        <v>0.94160997732426299</v>
      </c>
      <c r="M2380" s="18">
        <v>18.75</v>
      </c>
      <c r="N2380" s="18">
        <v>1639.77</v>
      </c>
      <c r="O2380" s="18">
        <v>3.3900000000000006</v>
      </c>
      <c r="P2380" s="18">
        <v>0.92582417582417598</v>
      </c>
      <c r="Q2380" s="8">
        <v>16.850000000000001</v>
      </c>
      <c r="R2380" s="8">
        <v>17.649999999999999</v>
      </c>
      <c r="S2380" s="8">
        <v>18.2</v>
      </c>
      <c r="T2380" s="8">
        <v>18.5</v>
      </c>
      <c r="U2380" s="8">
        <v>19.149999999999999</v>
      </c>
      <c r="V2380" s="8">
        <v>19.600000000000001</v>
      </c>
      <c r="W2380" s="8">
        <v>20</v>
      </c>
      <c r="X2380" s="38" t="s">
        <v>222</v>
      </c>
      <c r="Y2380">
        <v>129.94999999999999</v>
      </c>
      <c r="Z2380" s="8">
        <v>129.94999999999999</v>
      </c>
      <c r="AA2380">
        <v>1700.52</v>
      </c>
      <c r="AB2380">
        <v>10978.84</v>
      </c>
      <c r="AC2380">
        <v>33202.120000000003</v>
      </c>
      <c r="AD2380">
        <v>36910.67</v>
      </c>
      <c r="AE2380">
        <v>47027.41</v>
      </c>
      <c r="AF2380" s="38">
        <v>1516.81</v>
      </c>
      <c r="AG2380" s="38">
        <v>1700.52</v>
      </c>
    </row>
    <row r="2381" spans="2:33" x14ac:dyDescent="0.25">
      <c r="B2381" s="25">
        <v>41521</v>
      </c>
      <c r="C2381" s="3">
        <v>2377</v>
      </c>
      <c r="D2381" s="10">
        <v>19</v>
      </c>
      <c r="E2381" s="9">
        <v>10</v>
      </c>
      <c r="F2381" s="9">
        <v>9</v>
      </c>
      <c r="G2381" s="9" t="s">
        <v>358</v>
      </c>
      <c r="H2381" s="18">
        <v>0.1</v>
      </c>
      <c r="I2381">
        <v>8.3336527945121475E-7</v>
      </c>
      <c r="J2381" s="18">
        <v>15.88</v>
      </c>
      <c r="K2381" s="18">
        <v>17.3</v>
      </c>
      <c r="L2381" s="18">
        <v>0.91791907514450866</v>
      </c>
      <c r="M2381" s="18">
        <v>18.41</v>
      </c>
      <c r="N2381" s="18">
        <v>1653.08</v>
      </c>
      <c r="O2381" s="18">
        <v>4.0199999999999978</v>
      </c>
      <c r="P2381" s="18">
        <v>0.92265193370165732</v>
      </c>
      <c r="Q2381" s="8">
        <v>16.7</v>
      </c>
      <c r="R2381" s="8">
        <v>17.55</v>
      </c>
      <c r="S2381" s="8">
        <v>18.100000000000001</v>
      </c>
      <c r="T2381" s="8">
        <v>18.350000000000001</v>
      </c>
      <c r="U2381" s="8">
        <v>19.05</v>
      </c>
      <c r="V2381" s="8">
        <v>19.5</v>
      </c>
      <c r="W2381" s="8">
        <v>19.899999999999999</v>
      </c>
      <c r="X2381" s="38" t="s">
        <v>222</v>
      </c>
      <c r="Y2381">
        <v>129.15</v>
      </c>
      <c r="Z2381" s="8">
        <v>129.15</v>
      </c>
      <c r="AA2381">
        <v>1688.05</v>
      </c>
      <c r="AB2381">
        <v>10917.55</v>
      </c>
      <c r="AC2381">
        <v>32978.26</v>
      </c>
      <c r="AD2381">
        <v>36662.800000000003</v>
      </c>
      <c r="AE2381">
        <v>46762.69</v>
      </c>
      <c r="AF2381" s="38">
        <v>1505.69</v>
      </c>
      <c r="AG2381" s="38">
        <v>1688.05</v>
      </c>
    </row>
    <row r="2382" spans="2:33" x14ac:dyDescent="0.25">
      <c r="B2382" s="25">
        <v>41522</v>
      </c>
      <c r="C2382" s="3">
        <v>2378</v>
      </c>
      <c r="D2382" s="10">
        <v>19</v>
      </c>
      <c r="E2382" s="9">
        <v>9</v>
      </c>
      <c r="F2382" s="9">
        <v>10</v>
      </c>
      <c r="G2382" s="9" t="s">
        <v>358</v>
      </c>
      <c r="H2382" s="18">
        <v>0.1</v>
      </c>
      <c r="I2382">
        <v>8.3336527945121475E-7</v>
      </c>
      <c r="J2382" s="18">
        <v>15.77</v>
      </c>
      <c r="K2382" s="18">
        <v>17.14</v>
      </c>
      <c r="L2382" s="18">
        <v>0.92007001166861135</v>
      </c>
      <c r="M2382" s="18">
        <v>18.38</v>
      </c>
      <c r="N2382" s="18">
        <v>1655.08</v>
      </c>
      <c r="O2382" s="18">
        <v>4.129999999999999</v>
      </c>
      <c r="P2382" s="18">
        <v>0.91111111111111098</v>
      </c>
      <c r="Q2382" s="8">
        <v>16.399999999999999</v>
      </c>
      <c r="R2382" s="8">
        <v>17.399999999999999</v>
      </c>
      <c r="S2382" s="8">
        <v>18</v>
      </c>
      <c r="T2382" s="8">
        <v>18.350000000000001</v>
      </c>
      <c r="U2382" s="8">
        <v>19.05</v>
      </c>
      <c r="V2382" s="8">
        <v>19.5</v>
      </c>
      <c r="W2382" s="8">
        <v>19.899999999999999</v>
      </c>
      <c r="X2382" s="38" t="s">
        <v>222</v>
      </c>
      <c r="Y2382">
        <v>128.6</v>
      </c>
      <c r="Z2382" s="8">
        <v>128.6</v>
      </c>
      <c r="AA2382">
        <v>1666.29</v>
      </c>
      <c r="AB2382">
        <v>10841.87</v>
      </c>
      <c r="AC2382">
        <v>32892.6</v>
      </c>
      <c r="AD2382">
        <v>36662.83</v>
      </c>
      <c r="AE2382">
        <v>46762.73</v>
      </c>
      <c r="AF2382" s="38">
        <v>1486.28</v>
      </c>
      <c r="AG2382" s="38">
        <v>1666.29</v>
      </c>
    </row>
    <row r="2383" spans="2:33" x14ac:dyDescent="0.25">
      <c r="B2383" s="25">
        <v>41523</v>
      </c>
      <c r="C2383" s="3">
        <v>2379</v>
      </c>
      <c r="D2383" s="10">
        <v>19</v>
      </c>
      <c r="E2383" s="9">
        <v>8</v>
      </c>
      <c r="F2383" s="9">
        <v>-8</v>
      </c>
      <c r="G2383" s="9" t="s">
        <v>358</v>
      </c>
      <c r="H2383" s="18">
        <v>0.1</v>
      </c>
      <c r="I2383">
        <v>8.3336527945121475E-7</v>
      </c>
      <c r="J2383" s="18">
        <v>15.85</v>
      </c>
      <c r="K2383" s="18">
        <v>17.170000000000002</v>
      </c>
      <c r="L2383" s="18">
        <v>0.92312172393709946</v>
      </c>
      <c r="M2383" s="18">
        <v>18.34</v>
      </c>
      <c r="N2383" s="18">
        <v>1655.17</v>
      </c>
      <c r="O2383" s="18">
        <v>4.1500000000000004</v>
      </c>
      <c r="P2383" s="18">
        <v>0.90659340659340659</v>
      </c>
      <c r="Q2383" s="8">
        <v>16.5</v>
      </c>
      <c r="R2383" s="8">
        <v>17.5</v>
      </c>
      <c r="S2383" s="8">
        <v>18.2</v>
      </c>
      <c r="T2383" s="8">
        <v>18.45</v>
      </c>
      <c r="U2383" s="8">
        <v>19.100000000000001</v>
      </c>
      <c r="V2383" s="8">
        <v>19.600000000000001</v>
      </c>
      <c r="W2383" s="8">
        <v>20</v>
      </c>
      <c r="X2383" s="38" t="s">
        <v>222</v>
      </c>
      <c r="Y2383">
        <v>129.35</v>
      </c>
      <c r="Z2383" s="8">
        <v>129.35</v>
      </c>
      <c r="AA2383">
        <v>1676.11</v>
      </c>
      <c r="AB2383">
        <v>10938.34</v>
      </c>
      <c r="AC2383">
        <v>33149.42</v>
      </c>
      <c r="AD2383">
        <v>36801.75</v>
      </c>
      <c r="AE2383">
        <v>46965.04</v>
      </c>
      <c r="AF2383" s="38">
        <v>1495.03</v>
      </c>
      <c r="AG2383" s="38">
        <v>1676.11</v>
      </c>
    </row>
    <row r="2384" spans="2:33" x14ac:dyDescent="0.25">
      <c r="B2384" s="25">
        <v>41526</v>
      </c>
      <c r="C2384" s="3">
        <v>2380</v>
      </c>
      <c r="D2384" s="10">
        <v>19</v>
      </c>
      <c r="E2384" s="9">
        <v>7</v>
      </c>
      <c r="F2384" s="9">
        <v>-7</v>
      </c>
      <c r="G2384" s="9" t="s">
        <v>358</v>
      </c>
      <c r="H2384" s="18">
        <v>0.1</v>
      </c>
      <c r="I2384">
        <v>2.5000979217981723E-6</v>
      </c>
      <c r="J2384" s="18">
        <v>15.63</v>
      </c>
      <c r="K2384" s="18">
        <v>16.829999999999998</v>
      </c>
      <c r="L2384" s="18">
        <v>0.92869875222816411</v>
      </c>
      <c r="M2384" s="18">
        <v>17.95</v>
      </c>
      <c r="N2384" s="18">
        <v>1671.71</v>
      </c>
      <c r="O2384" s="18">
        <v>3.8699999999999992</v>
      </c>
      <c r="P2384" s="18">
        <v>0.90028490028490027</v>
      </c>
      <c r="Q2384" s="8">
        <v>15.8</v>
      </c>
      <c r="R2384" s="8">
        <v>16.8</v>
      </c>
      <c r="S2384" s="8">
        <v>17.55</v>
      </c>
      <c r="T2384" s="8">
        <v>17.899999999999999</v>
      </c>
      <c r="U2384" s="8">
        <v>18.600000000000001</v>
      </c>
      <c r="V2384" s="8">
        <v>19.05</v>
      </c>
      <c r="W2384" s="8">
        <v>19.5</v>
      </c>
      <c r="X2384" s="38" t="s">
        <v>222</v>
      </c>
      <c r="Y2384">
        <v>125.2</v>
      </c>
      <c r="Z2384" s="8">
        <v>125.2</v>
      </c>
      <c r="AA2384">
        <v>1607.63</v>
      </c>
      <c r="AB2384">
        <v>10530.87</v>
      </c>
      <c r="AC2384">
        <v>32089.82</v>
      </c>
      <c r="AD2384">
        <v>35790.269999999997</v>
      </c>
      <c r="AE2384">
        <v>45697.96</v>
      </c>
      <c r="AF2384" s="38">
        <v>1433.94</v>
      </c>
      <c r="AG2384" s="38">
        <v>1607.63</v>
      </c>
    </row>
    <row r="2385" spans="2:33" x14ac:dyDescent="0.25">
      <c r="B2385" s="25">
        <v>41527</v>
      </c>
      <c r="C2385" s="3">
        <v>2381</v>
      </c>
      <c r="D2385" s="10">
        <v>19</v>
      </c>
      <c r="E2385" s="9">
        <v>6</v>
      </c>
      <c r="F2385" s="9">
        <v>-6</v>
      </c>
      <c r="G2385" s="9" t="s">
        <v>358</v>
      </c>
      <c r="H2385" s="18">
        <v>0.1</v>
      </c>
      <c r="I2385">
        <v>5.6333572096001205E-7</v>
      </c>
      <c r="J2385" s="18">
        <v>14.53</v>
      </c>
      <c r="K2385" s="18">
        <v>16.11</v>
      </c>
      <c r="L2385" s="18">
        <v>0.90192427063935443</v>
      </c>
      <c r="M2385" s="18">
        <v>17.420000000000002</v>
      </c>
      <c r="N2385" s="18">
        <v>1683.99</v>
      </c>
      <c r="O2385" s="18">
        <v>4.67</v>
      </c>
      <c r="P2385" s="18">
        <v>0.88338192419825079</v>
      </c>
      <c r="Q2385" s="8">
        <v>15.15</v>
      </c>
      <c r="R2385" s="8">
        <v>16.350000000000001</v>
      </c>
      <c r="S2385" s="8">
        <v>17.149999999999999</v>
      </c>
      <c r="T2385" s="8">
        <v>17.399999999999999</v>
      </c>
      <c r="U2385" s="8">
        <v>18.2</v>
      </c>
      <c r="V2385" s="8">
        <v>18.8</v>
      </c>
      <c r="W2385" s="8">
        <v>19.2</v>
      </c>
      <c r="X2385" s="38" t="s">
        <v>222</v>
      </c>
      <c r="Y2385">
        <v>122.25</v>
      </c>
      <c r="Z2385" s="8">
        <v>122.25</v>
      </c>
      <c r="AA2385">
        <v>1557.58</v>
      </c>
      <c r="AB2385">
        <v>10277.969999999999</v>
      </c>
      <c r="AC2385">
        <v>31244.87</v>
      </c>
      <c r="AD2385">
        <v>34949.85</v>
      </c>
      <c r="AE2385">
        <v>44880.62</v>
      </c>
      <c r="AF2385" s="38">
        <v>1389.3</v>
      </c>
      <c r="AG2385" s="38">
        <v>1557.58</v>
      </c>
    </row>
    <row r="2386" spans="2:33" x14ac:dyDescent="0.25">
      <c r="B2386" s="25">
        <v>41528</v>
      </c>
      <c r="C2386" s="3">
        <v>2382</v>
      </c>
      <c r="D2386" s="10">
        <v>19</v>
      </c>
      <c r="E2386" s="9">
        <v>5</v>
      </c>
      <c r="F2386" s="9">
        <v>-5</v>
      </c>
      <c r="G2386" s="9" t="s">
        <v>358</v>
      </c>
      <c r="H2386" s="18">
        <v>0.1</v>
      </c>
      <c r="I2386">
        <v>5.6333572096001205E-7</v>
      </c>
      <c r="J2386" s="18">
        <v>13.82</v>
      </c>
      <c r="K2386" s="18">
        <v>15.61</v>
      </c>
      <c r="L2386" s="18">
        <v>0.88532991672005135</v>
      </c>
      <c r="M2386" s="18">
        <v>16.97</v>
      </c>
      <c r="N2386" s="18">
        <v>1689.13</v>
      </c>
      <c r="O2386" s="18">
        <v>5.129999999999999</v>
      </c>
      <c r="P2386" s="18">
        <v>0.87125748502994016</v>
      </c>
      <c r="Q2386" s="8">
        <v>14.55</v>
      </c>
      <c r="R2386" s="8">
        <v>15.75</v>
      </c>
      <c r="S2386" s="8">
        <v>16.7</v>
      </c>
      <c r="T2386" s="8">
        <v>17.05</v>
      </c>
      <c r="U2386" s="8">
        <v>17.850000000000001</v>
      </c>
      <c r="V2386" s="8">
        <v>18.45</v>
      </c>
      <c r="W2386" s="8">
        <v>18.95</v>
      </c>
      <c r="X2386" s="38" t="s">
        <v>222</v>
      </c>
      <c r="Y2386">
        <v>119.30000000000001</v>
      </c>
      <c r="Z2386" s="8">
        <v>119.30000000000001</v>
      </c>
      <c r="AA2386">
        <v>1499.3</v>
      </c>
      <c r="AB2386">
        <v>9980.99</v>
      </c>
      <c r="AC2386">
        <v>30566.58</v>
      </c>
      <c r="AD2386">
        <v>34269.89</v>
      </c>
      <c r="AE2386">
        <v>44094.34</v>
      </c>
      <c r="AF2386" s="38">
        <v>1337.31</v>
      </c>
      <c r="AG2386" s="38">
        <v>1499.3</v>
      </c>
    </row>
    <row r="2387" spans="2:33" x14ac:dyDescent="0.25">
      <c r="B2387" s="25">
        <v>41529</v>
      </c>
      <c r="C2387" s="3">
        <v>2383</v>
      </c>
      <c r="D2387" s="10">
        <v>19</v>
      </c>
      <c r="E2387" s="9">
        <v>4</v>
      </c>
      <c r="F2387" s="9">
        <v>-4</v>
      </c>
      <c r="G2387" s="9" t="s">
        <v>358</v>
      </c>
      <c r="H2387" s="18">
        <v>0.1</v>
      </c>
      <c r="I2387">
        <v>5.6333572096001205E-7</v>
      </c>
      <c r="J2387" s="18">
        <v>14.29</v>
      </c>
      <c r="K2387" s="18">
        <v>15.85</v>
      </c>
      <c r="L2387" s="18">
        <v>0.90157728706624607</v>
      </c>
      <c r="M2387" s="18">
        <v>17.18</v>
      </c>
      <c r="N2387" s="18">
        <v>1683.42</v>
      </c>
      <c r="O2387" s="18">
        <v>4.7100000000000009</v>
      </c>
      <c r="P2387" s="18">
        <v>0.88622754491017974</v>
      </c>
      <c r="Q2387" s="8">
        <v>14.8</v>
      </c>
      <c r="R2387" s="8">
        <v>15.8</v>
      </c>
      <c r="S2387" s="8">
        <v>16.7</v>
      </c>
      <c r="T2387" s="8">
        <v>17.149999999999999</v>
      </c>
      <c r="U2387" s="8">
        <v>17.899999999999999</v>
      </c>
      <c r="V2387" s="8">
        <v>18.5</v>
      </c>
      <c r="W2387" s="8">
        <v>19</v>
      </c>
      <c r="X2387" s="38" t="s">
        <v>222</v>
      </c>
      <c r="Y2387">
        <v>119.85</v>
      </c>
      <c r="Z2387" s="8">
        <v>119.85</v>
      </c>
      <c r="AA2387">
        <v>1508.21</v>
      </c>
      <c r="AB2387">
        <v>9987.36</v>
      </c>
      <c r="AC2387">
        <v>30708.75</v>
      </c>
      <c r="AD2387">
        <v>34387.22</v>
      </c>
      <c r="AE2387">
        <v>44223.41</v>
      </c>
      <c r="AF2387" s="38">
        <v>1345.26</v>
      </c>
      <c r="AG2387" s="38">
        <v>1508.21</v>
      </c>
    </row>
    <row r="2388" spans="2:33" x14ac:dyDescent="0.25">
      <c r="B2388" s="25">
        <v>41530</v>
      </c>
      <c r="C2388" s="3">
        <v>2384</v>
      </c>
      <c r="D2388" s="10">
        <v>19</v>
      </c>
      <c r="E2388" s="9">
        <v>3</v>
      </c>
      <c r="F2388" s="9">
        <v>-3</v>
      </c>
      <c r="G2388" s="9" t="s">
        <v>358</v>
      </c>
      <c r="H2388" s="18">
        <v>0.1</v>
      </c>
      <c r="I2388">
        <v>5.6333572096001205E-7</v>
      </c>
      <c r="J2388" s="18">
        <v>14.16</v>
      </c>
      <c r="K2388" s="18">
        <v>15.7</v>
      </c>
      <c r="L2388" s="18">
        <v>0.90191082802547773</v>
      </c>
      <c r="M2388" s="18">
        <v>17.13</v>
      </c>
      <c r="N2388" s="18">
        <v>1687.99</v>
      </c>
      <c r="O2388" s="18">
        <v>4.84</v>
      </c>
      <c r="P2388" s="18">
        <v>0.88888888888888906</v>
      </c>
      <c r="Q2388" s="8">
        <v>14.8</v>
      </c>
      <c r="R2388" s="8">
        <v>15.8</v>
      </c>
      <c r="S2388" s="8">
        <v>16.649999999999999</v>
      </c>
      <c r="T2388" s="8">
        <v>17.100000000000001</v>
      </c>
      <c r="U2388" s="8">
        <v>17.899999999999999</v>
      </c>
      <c r="V2388" s="8">
        <v>18.5</v>
      </c>
      <c r="W2388" s="8">
        <v>19</v>
      </c>
      <c r="X2388" s="38" t="s">
        <v>222</v>
      </c>
      <c r="Y2388">
        <v>119.75</v>
      </c>
      <c r="Z2388" s="8">
        <v>119.75</v>
      </c>
      <c r="AA2388">
        <v>1508.21</v>
      </c>
      <c r="AB2388">
        <v>9961.9699999999993</v>
      </c>
      <c r="AC2388">
        <v>30618.86</v>
      </c>
      <c r="AD2388">
        <v>34371.97</v>
      </c>
      <c r="AE2388">
        <v>44217.1</v>
      </c>
      <c r="AF2388" s="38">
        <v>1345.26</v>
      </c>
      <c r="AG2388" s="38">
        <v>1508.21</v>
      </c>
    </row>
    <row r="2389" spans="2:33" x14ac:dyDescent="0.25">
      <c r="B2389" s="25">
        <v>41533</v>
      </c>
      <c r="C2389" s="3">
        <v>2385</v>
      </c>
      <c r="D2389" s="10">
        <v>19</v>
      </c>
      <c r="E2389" s="9">
        <v>2</v>
      </c>
      <c r="F2389" s="9">
        <v>-2</v>
      </c>
      <c r="G2389" s="9" t="s">
        <v>358</v>
      </c>
      <c r="H2389" s="18">
        <v>0.1</v>
      </c>
      <c r="I2389">
        <v>1.6900081152293467E-6</v>
      </c>
      <c r="J2389" s="18">
        <v>14.38</v>
      </c>
      <c r="K2389" s="18">
        <v>15.6</v>
      </c>
      <c r="L2389" s="18">
        <v>0.92179487179487185</v>
      </c>
      <c r="M2389" s="18">
        <v>16.989999999999998</v>
      </c>
      <c r="N2389" s="18">
        <v>1697.6</v>
      </c>
      <c r="O2389" s="18">
        <v>4.42</v>
      </c>
      <c r="P2389" s="18">
        <v>0.8936170212765957</v>
      </c>
      <c r="Q2389" s="8">
        <v>14.7</v>
      </c>
      <c r="R2389" s="8">
        <v>15.55</v>
      </c>
      <c r="S2389" s="8">
        <v>16.45</v>
      </c>
      <c r="T2389" s="8">
        <v>16.899999999999999</v>
      </c>
      <c r="U2389" s="8">
        <v>17.7</v>
      </c>
      <c r="V2389" s="8">
        <v>18.25</v>
      </c>
      <c r="W2389" s="8">
        <v>18.8</v>
      </c>
      <c r="X2389" s="38" t="s">
        <v>222</v>
      </c>
      <c r="Y2389">
        <v>118.35</v>
      </c>
      <c r="Z2389" s="8">
        <v>118.35</v>
      </c>
      <c r="AA2389">
        <v>1485.71</v>
      </c>
      <c r="AB2389">
        <v>9838.51</v>
      </c>
      <c r="AC2389">
        <v>30259.8</v>
      </c>
      <c r="AD2389">
        <v>33986.17</v>
      </c>
      <c r="AE2389">
        <v>43696.5</v>
      </c>
      <c r="AF2389" s="38">
        <v>1325.18</v>
      </c>
      <c r="AG2389" s="38">
        <v>1485.71</v>
      </c>
    </row>
    <row r="2390" spans="2:33" x14ac:dyDescent="0.25">
      <c r="B2390" s="25">
        <v>41534</v>
      </c>
      <c r="C2390" s="3">
        <v>2386</v>
      </c>
      <c r="D2390" s="10">
        <v>19</v>
      </c>
      <c r="E2390" s="9">
        <v>1</v>
      </c>
      <c r="F2390" s="9">
        <v>-1</v>
      </c>
      <c r="G2390" s="9" t="s">
        <v>358</v>
      </c>
      <c r="H2390" s="18">
        <v>0.1</v>
      </c>
      <c r="I2390">
        <v>2.8166421106590178E-7</v>
      </c>
      <c r="J2390" s="18">
        <v>14.53</v>
      </c>
      <c r="K2390" s="18">
        <v>15.66</v>
      </c>
      <c r="L2390" s="18">
        <v>0.92784163473818637</v>
      </c>
      <c r="M2390" s="18">
        <v>17.010000000000002</v>
      </c>
      <c r="N2390" s="18">
        <v>1704.76</v>
      </c>
      <c r="O2390" s="18">
        <v>4.1199999999999992</v>
      </c>
      <c r="P2390" s="18">
        <v>0.89877300613496935</v>
      </c>
      <c r="Q2390" s="8">
        <v>14.65</v>
      </c>
      <c r="R2390" s="8">
        <v>15.45</v>
      </c>
      <c r="S2390" s="8">
        <v>16.3</v>
      </c>
      <c r="T2390" s="8">
        <v>16.8</v>
      </c>
      <c r="U2390" s="8">
        <v>17.55</v>
      </c>
      <c r="V2390" s="8">
        <v>18.149999999999999</v>
      </c>
      <c r="W2390" s="8">
        <v>18.649999999999999</v>
      </c>
      <c r="X2390" s="38" t="s">
        <v>222</v>
      </c>
      <c r="Y2390">
        <v>117.55000000000001</v>
      </c>
      <c r="Z2390" s="8">
        <v>117.55000000000001</v>
      </c>
      <c r="AA2390">
        <v>1476.38</v>
      </c>
      <c r="AB2390">
        <v>9750.1200000000008</v>
      </c>
      <c r="AC2390">
        <v>30075.79</v>
      </c>
      <c r="AD2390">
        <v>33702.54</v>
      </c>
      <c r="AE2390">
        <v>43378.79</v>
      </c>
      <c r="AF2390" s="38">
        <v>1316.86</v>
      </c>
      <c r="AG2390" s="38">
        <v>1476.38</v>
      </c>
    </row>
    <row r="2391" spans="2:33" x14ac:dyDescent="0.25">
      <c r="B2391" s="25">
        <v>41535</v>
      </c>
      <c r="C2391" s="3">
        <v>2387</v>
      </c>
      <c r="D2391" s="10">
        <v>20</v>
      </c>
      <c r="E2391" s="9">
        <v>20</v>
      </c>
      <c r="F2391" s="9">
        <v>0</v>
      </c>
      <c r="G2391" s="9" t="s">
        <v>359</v>
      </c>
      <c r="H2391" s="18">
        <v>0.1</v>
      </c>
      <c r="I2391">
        <v>2.8166421106590178E-7</v>
      </c>
      <c r="J2391" s="18">
        <v>13.59</v>
      </c>
      <c r="K2391" s="18">
        <v>15.18</v>
      </c>
      <c r="L2391" s="18">
        <v>0.89525691699604748</v>
      </c>
      <c r="M2391" s="18">
        <v>16.62</v>
      </c>
      <c r="N2391" s="18">
        <v>1725.52</v>
      </c>
      <c r="O2391" s="18">
        <v>5.0100000000000016</v>
      </c>
      <c r="P2391" s="18">
        <v>0.89634146341463417</v>
      </c>
      <c r="Q2391" s="8">
        <v>14.7</v>
      </c>
      <c r="R2391" s="8">
        <v>15.9</v>
      </c>
      <c r="S2391" s="8">
        <v>16.399999999999999</v>
      </c>
      <c r="T2391" s="8">
        <v>17.149999999999999</v>
      </c>
      <c r="U2391" s="8">
        <v>17.75</v>
      </c>
      <c r="V2391" s="8">
        <v>18.25</v>
      </c>
      <c r="W2391" s="8">
        <v>18.600000000000001</v>
      </c>
      <c r="X2391" s="38" t="s">
        <v>222</v>
      </c>
      <c r="Y2391">
        <v>118.75</v>
      </c>
      <c r="Z2391" s="8">
        <v>118.75</v>
      </c>
      <c r="AA2391">
        <v>1404.71</v>
      </c>
      <c r="AB2391">
        <v>9510.86</v>
      </c>
      <c r="AC2391">
        <v>29359.71</v>
      </c>
      <c r="AD2391">
        <v>32934.400000000001</v>
      </c>
      <c r="AE2391">
        <v>42421.04</v>
      </c>
      <c r="AF2391" s="38">
        <v>1252.93</v>
      </c>
      <c r="AG2391" s="38">
        <v>1404.71</v>
      </c>
    </row>
    <row r="2392" spans="2:33" x14ac:dyDescent="0.25">
      <c r="B2392" s="25">
        <v>41536</v>
      </c>
      <c r="C2392" s="3">
        <v>2388</v>
      </c>
      <c r="D2392" s="10">
        <v>20</v>
      </c>
      <c r="E2392" s="9">
        <v>19</v>
      </c>
      <c r="F2392" s="9">
        <v>1</v>
      </c>
      <c r="G2392" s="9" t="s">
        <v>359</v>
      </c>
      <c r="H2392" s="18">
        <v>0.1</v>
      </c>
      <c r="I2392">
        <v>2.8166421106590178E-7</v>
      </c>
      <c r="J2392" s="18">
        <v>13.16</v>
      </c>
      <c r="K2392" s="18">
        <v>15.02</v>
      </c>
      <c r="L2392" s="18">
        <v>0.87616511318242352</v>
      </c>
      <c r="M2392" s="18">
        <v>16.600000000000001</v>
      </c>
      <c r="N2392" s="18">
        <v>1722.34</v>
      </c>
      <c r="O2392" s="18">
        <v>5.4899999999999984</v>
      </c>
      <c r="P2392" s="18">
        <v>0.89123867069486395</v>
      </c>
      <c r="Q2392" s="8">
        <v>14.75</v>
      </c>
      <c r="R2392" s="8">
        <v>15.9</v>
      </c>
      <c r="S2392" s="8">
        <v>16.55</v>
      </c>
      <c r="T2392" s="8">
        <v>17.25</v>
      </c>
      <c r="U2392" s="8">
        <v>17.8</v>
      </c>
      <c r="V2392" s="8">
        <v>18.25</v>
      </c>
      <c r="W2392" s="8">
        <v>18.649999999999999</v>
      </c>
      <c r="X2392" s="38" t="s">
        <v>222</v>
      </c>
      <c r="Y2392">
        <v>119.15</v>
      </c>
      <c r="Z2392" s="8">
        <v>119.15</v>
      </c>
      <c r="AA2392">
        <v>1409.23</v>
      </c>
      <c r="AB2392">
        <v>9515.34</v>
      </c>
      <c r="AC2392">
        <v>29623.17</v>
      </c>
      <c r="AD2392">
        <v>33121.32</v>
      </c>
      <c r="AE2392">
        <v>42538.62</v>
      </c>
      <c r="AF2392" s="38">
        <v>1256.96</v>
      </c>
      <c r="AG2392" s="38">
        <v>1409.23</v>
      </c>
    </row>
    <row r="2393" spans="2:33" x14ac:dyDescent="0.25">
      <c r="B2393" s="25">
        <v>41537</v>
      </c>
      <c r="C2393" s="3">
        <v>2389</v>
      </c>
      <c r="D2393" s="10">
        <v>20</v>
      </c>
      <c r="E2393" s="9">
        <v>18</v>
      </c>
      <c r="F2393" s="9">
        <v>2</v>
      </c>
      <c r="G2393" s="9" t="s">
        <v>359</v>
      </c>
      <c r="H2393" s="18">
        <v>0.1</v>
      </c>
      <c r="I2393">
        <v>2.8166421106590178E-7</v>
      </c>
      <c r="J2393" s="18">
        <v>13.12</v>
      </c>
      <c r="K2393" s="18">
        <v>15.32</v>
      </c>
      <c r="L2393" s="18">
        <v>0.85639686684073102</v>
      </c>
      <c r="M2393" s="18">
        <v>17.04</v>
      </c>
      <c r="N2393" s="18">
        <v>1709.91</v>
      </c>
      <c r="O2393" s="18">
        <v>6.0299999999999994</v>
      </c>
      <c r="P2393" s="18">
        <v>0.89285714285714279</v>
      </c>
      <c r="Q2393" s="8">
        <v>15</v>
      </c>
      <c r="R2393" s="8">
        <v>16.149999999999999</v>
      </c>
      <c r="S2393" s="8">
        <v>16.8</v>
      </c>
      <c r="T2393" s="8">
        <v>17.649999999999999</v>
      </c>
      <c r="U2393" s="8">
        <v>18.3</v>
      </c>
      <c r="V2393" s="8">
        <v>18.8</v>
      </c>
      <c r="W2393" s="8">
        <v>19.149999999999999</v>
      </c>
      <c r="X2393" s="38" t="s">
        <v>222</v>
      </c>
      <c r="Y2393">
        <v>121.85</v>
      </c>
      <c r="Z2393" s="8">
        <v>121.85</v>
      </c>
      <c r="AA2393">
        <v>1432.93</v>
      </c>
      <c r="AB2393">
        <v>9664.35</v>
      </c>
      <c r="AC2393">
        <v>30095.51</v>
      </c>
      <c r="AD2393">
        <v>33906.06</v>
      </c>
      <c r="AE2393">
        <v>43700.800000000003</v>
      </c>
      <c r="AF2393" s="38">
        <v>1278.0999999999999</v>
      </c>
      <c r="AG2393" s="38">
        <v>1432.93</v>
      </c>
    </row>
    <row r="2394" spans="2:33" x14ac:dyDescent="0.25">
      <c r="B2394" s="25">
        <v>41540</v>
      </c>
      <c r="C2394" s="3">
        <v>2390</v>
      </c>
      <c r="D2394" s="10">
        <v>20</v>
      </c>
      <c r="E2394" s="9">
        <v>17</v>
      </c>
      <c r="F2394" s="9">
        <v>3</v>
      </c>
      <c r="G2394" s="9" t="s">
        <v>359</v>
      </c>
      <c r="H2394" s="18">
        <v>0.1</v>
      </c>
      <c r="I2394">
        <v>8.4499287100747722E-7</v>
      </c>
      <c r="J2394" s="18">
        <v>14.31</v>
      </c>
      <c r="K2394" s="18">
        <v>15.92</v>
      </c>
      <c r="L2394" s="18">
        <v>0.89886934673366836</v>
      </c>
      <c r="M2394" s="18">
        <v>17.28</v>
      </c>
      <c r="N2394" s="18">
        <v>1701.84</v>
      </c>
      <c r="O2394" s="18">
        <v>4.99</v>
      </c>
      <c r="P2394" s="18">
        <v>0.90029325513196479</v>
      </c>
      <c r="Q2394" s="8">
        <v>15.35</v>
      </c>
      <c r="R2394" s="8">
        <v>16.399999999999999</v>
      </c>
      <c r="S2394" s="8">
        <v>17.05</v>
      </c>
      <c r="T2394" s="8">
        <v>17.8</v>
      </c>
      <c r="U2394" s="8">
        <v>18.45</v>
      </c>
      <c r="V2394" s="8">
        <v>18.95</v>
      </c>
      <c r="W2394" s="8">
        <v>19.3</v>
      </c>
      <c r="X2394" s="38" t="s">
        <v>222</v>
      </c>
      <c r="Y2394">
        <v>123.3</v>
      </c>
      <c r="Z2394" s="8">
        <v>123.3</v>
      </c>
      <c r="AA2394">
        <v>1464.57</v>
      </c>
      <c r="AB2394">
        <v>9813.06</v>
      </c>
      <c r="AC2394">
        <v>30513.34</v>
      </c>
      <c r="AD2394">
        <v>34192.660000000003</v>
      </c>
      <c r="AE2394">
        <v>44058.55</v>
      </c>
      <c r="AF2394" s="38">
        <v>1306.32</v>
      </c>
      <c r="AG2394" s="38">
        <v>1464.57</v>
      </c>
    </row>
    <row r="2395" spans="2:33" x14ac:dyDescent="0.25">
      <c r="B2395" s="25">
        <v>41541</v>
      </c>
      <c r="C2395" s="3">
        <v>2391</v>
      </c>
      <c r="D2395" s="10">
        <v>20</v>
      </c>
      <c r="E2395" s="9">
        <v>16</v>
      </c>
      <c r="F2395" s="9">
        <v>4</v>
      </c>
      <c r="G2395" s="9" t="s">
        <v>359</v>
      </c>
      <c r="H2395" s="18">
        <v>0.1</v>
      </c>
      <c r="I2395">
        <v>5.6333572096001205E-7</v>
      </c>
      <c r="J2395" s="18">
        <v>14.08</v>
      </c>
      <c r="K2395" s="18">
        <v>15.64</v>
      </c>
      <c r="L2395" s="18">
        <v>0.90025575447570327</v>
      </c>
      <c r="M2395" s="18">
        <v>17.14</v>
      </c>
      <c r="N2395" s="18">
        <v>1697.42</v>
      </c>
      <c r="O2395" s="18">
        <v>5.1199999999999992</v>
      </c>
      <c r="P2395" s="18">
        <v>0.89317507418397624</v>
      </c>
      <c r="Q2395" s="8">
        <v>15.05</v>
      </c>
      <c r="R2395" s="8">
        <v>16.25</v>
      </c>
      <c r="S2395" s="8">
        <v>16.850000000000001</v>
      </c>
      <c r="T2395" s="8">
        <v>17.649999999999999</v>
      </c>
      <c r="U2395" s="8">
        <v>18.350000000000001</v>
      </c>
      <c r="V2395" s="8">
        <v>18.850000000000001</v>
      </c>
      <c r="W2395" s="8">
        <v>19.2</v>
      </c>
      <c r="X2395" s="38" t="s">
        <v>222</v>
      </c>
      <c r="Y2395">
        <v>122.2</v>
      </c>
      <c r="Z2395" s="8">
        <v>122.2</v>
      </c>
      <c r="AA2395">
        <v>1439.16</v>
      </c>
      <c r="AB2395">
        <v>9718.08</v>
      </c>
      <c r="AC2395">
        <v>30176.29</v>
      </c>
      <c r="AD2395">
        <v>33925.699999999997</v>
      </c>
      <c r="AE2395">
        <v>43788.67</v>
      </c>
      <c r="AF2395" s="38">
        <v>1283.6500000000001</v>
      </c>
      <c r="AG2395" s="38">
        <v>1439.16</v>
      </c>
    </row>
    <row r="2396" spans="2:33" x14ac:dyDescent="0.25">
      <c r="B2396" s="25">
        <v>41542</v>
      </c>
      <c r="C2396" s="3">
        <v>2392</v>
      </c>
      <c r="D2396" s="10">
        <v>20</v>
      </c>
      <c r="E2396" s="9">
        <v>15</v>
      </c>
      <c r="F2396" s="9">
        <v>5</v>
      </c>
      <c r="G2396" s="9" t="s">
        <v>359</v>
      </c>
      <c r="H2396" s="18">
        <v>0.1</v>
      </c>
      <c r="I2396">
        <v>5.6333572096001205E-7</v>
      </c>
      <c r="J2396" s="18">
        <v>14.01</v>
      </c>
      <c r="K2396" s="18">
        <v>15.56</v>
      </c>
      <c r="L2396" s="18">
        <v>0.90038560411311053</v>
      </c>
      <c r="M2396" s="18">
        <v>17.02</v>
      </c>
      <c r="N2396" s="18">
        <v>1692.77</v>
      </c>
      <c r="O2396" s="18">
        <v>5.1899999999999995</v>
      </c>
      <c r="P2396" s="18">
        <v>0.89317507418397624</v>
      </c>
      <c r="Q2396" s="8">
        <v>15.05</v>
      </c>
      <c r="R2396" s="8">
        <v>16.2</v>
      </c>
      <c r="S2396" s="8">
        <v>16.850000000000001</v>
      </c>
      <c r="T2396" s="8">
        <v>17.7</v>
      </c>
      <c r="U2396" s="8">
        <v>18.350000000000001</v>
      </c>
      <c r="V2396" s="8">
        <v>18.899999999999999</v>
      </c>
      <c r="W2396" s="8">
        <v>19.2</v>
      </c>
      <c r="X2396" s="38" t="s">
        <v>222</v>
      </c>
      <c r="Y2396">
        <v>122.25000000000001</v>
      </c>
      <c r="Z2396" s="8">
        <v>122.25000000000001</v>
      </c>
      <c r="AA2396">
        <v>1437.99</v>
      </c>
      <c r="AB2396">
        <v>9695.86</v>
      </c>
      <c r="AC2396">
        <v>30198.43</v>
      </c>
      <c r="AD2396">
        <v>33997.089999999997</v>
      </c>
      <c r="AE2396">
        <v>43858.06</v>
      </c>
      <c r="AF2396" s="38">
        <v>1282.5999999999999</v>
      </c>
      <c r="AG2396" s="38">
        <v>1437.99</v>
      </c>
    </row>
    <row r="2397" spans="2:33" x14ac:dyDescent="0.25">
      <c r="B2397" s="25">
        <v>41543</v>
      </c>
      <c r="C2397" s="3">
        <v>2393</v>
      </c>
      <c r="D2397" s="10">
        <v>20</v>
      </c>
      <c r="E2397" s="9">
        <v>14</v>
      </c>
      <c r="F2397" s="9">
        <v>6</v>
      </c>
      <c r="G2397" s="9" t="s">
        <v>359</v>
      </c>
      <c r="H2397" s="18">
        <v>0.1</v>
      </c>
      <c r="I2397">
        <v>5.6333572096001205E-7</v>
      </c>
      <c r="J2397" s="18">
        <v>14.06</v>
      </c>
      <c r="K2397" s="18">
        <v>15.41</v>
      </c>
      <c r="L2397" s="18">
        <v>0.91239454899415962</v>
      </c>
      <c r="M2397" s="18">
        <v>16.899999999999999</v>
      </c>
      <c r="N2397" s="18">
        <v>1698.67</v>
      </c>
      <c r="O2397" s="18">
        <v>4.9399999999999995</v>
      </c>
      <c r="P2397" s="18">
        <v>0.89425981873111782</v>
      </c>
      <c r="Q2397" s="8">
        <v>14.8</v>
      </c>
      <c r="R2397" s="8">
        <v>15.95</v>
      </c>
      <c r="S2397" s="8">
        <v>16.55</v>
      </c>
      <c r="T2397" s="8">
        <v>17.45</v>
      </c>
      <c r="U2397" s="8">
        <v>18.100000000000001</v>
      </c>
      <c r="V2397" s="8">
        <v>18.649999999999999</v>
      </c>
      <c r="W2397" s="8">
        <v>19</v>
      </c>
      <c r="X2397" s="38" t="s">
        <v>222</v>
      </c>
      <c r="Y2397">
        <v>120.5</v>
      </c>
      <c r="Z2397" s="8">
        <v>120.5</v>
      </c>
      <c r="AA2397">
        <v>1414.64</v>
      </c>
      <c r="AB2397">
        <v>9539.15</v>
      </c>
      <c r="AC2397">
        <v>29695.29</v>
      </c>
      <c r="AD2397">
        <v>33522.160000000003</v>
      </c>
      <c r="AE2397">
        <v>43276.21</v>
      </c>
      <c r="AF2397" s="38">
        <v>1261.77</v>
      </c>
      <c r="AG2397" s="38">
        <v>1414.64</v>
      </c>
    </row>
    <row r="2398" spans="2:33" x14ac:dyDescent="0.25">
      <c r="B2398" s="25">
        <v>41544</v>
      </c>
      <c r="C2398" s="3">
        <v>2394</v>
      </c>
      <c r="D2398" s="10">
        <v>20</v>
      </c>
      <c r="E2398" s="9">
        <v>13</v>
      </c>
      <c r="F2398" s="9">
        <v>7</v>
      </c>
      <c r="G2398" s="9" t="s">
        <v>359</v>
      </c>
      <c r="H2398" s="18">
        <v>0.1</v>
      </c>
      <c r="I2398">
        <v>5.6333572096001205E-7</v>
      </c>
      <c r="J2398" s="18">
        <v>15.46</v>
      </c>
      <c r="K2398" s="18">
        <v>16.04</v>
      </c>
      <c r="L2398" s="18">
        <v>0.96384039900249385</v>
      </c>
      <c r="M2398" s="18">
        <v>17.3</v>
      </c>
      <c r="N2398" s="18">
        <v>1691.75</v>
      </c>
      <c r="O2398" s="18">
        <v>3.6400000000000006</v>
      </c>
      <c r="P2398" s="18">
        <v>0.9171597633136096</v>
      </c>
      <c r="Q2398" s="8">
        <v>15.5</v>
      </c>
      <c r="R2398" s="8">
        <v>16.350000000000001</v>
      </c>
      <c r="S2398" s="8">
        <v>16.899999999999999</v>
      </c>
      <c r="T2398" s="8">
        <v>17.7</v>
      </c>
      <c r="U2398" s="8">
        <v>18.350000000000001</v>
      </c>
      <c r="V2398" s="8">
        <v>18.8</v>
      </c>
      <c r="W2398" s="8">
        <v>19.100000000000001</v>
      </c>
      <c r="X2398" s="38" t="s">
        <v>222</v>
      </c>
      <c r="Y2398">
        <v>122.70000000000002</v>
      </c>
      <c r="Z2398" s="8">
        <v>122.70000000000002</v>
      </c>
      <c r="AA2398">
        <v>1470.01</v>
      </c>
      <c r="AB2398">
        <v>9764.94</v>
      </c>
      <c r="AC2398">
        <v>30249.95</v>
      </c>
      <c r="AD2398">
        <v>33996.26</v>
      </c>
      <c r="AE2398">
        <v>43748.58</v>
      </c>
      <c r="AF2398" s="38">
        <v>1311.15</v>
      </c>
      <c r="AG2398" s="38">
        <v>1470.01</v>
      </c>
    </row>
    <row r="2399" spans="2:33" x14ac:dyDescent="0.25">
      <c r="B2399" s="25">
        <v>41547</v>
      </c>
      <c r="C2399" s="3">
        <v>2395</v>
      </c>
      <c r="D2399" s="10">
        <v>20</v>
      </c>
      <c r="E2399" s="9">
        <v>12</v>
      </c>
      <c r="F2399" s="9">
        <v>8</v>
      </c>
      <c r="G2399" s="9" t="s">
        <v>359</v>
      </c>
      <c r="H2399" s="18">
        <v>0.1</v>
      </c>
      <c r="I2399">
        <v>1.6900081152293467E-6</v>
      </c>
      <c r="J2399" s="18">
        <v>16.600000000000001</v>
      </c>
      <c r="K2399" s="18">
        <v>16.8</v>
      </c>
      <c r="L2399" s="18">
        <v>0.98809523809523814</v>
      </c>
      <c r="M2399" s="18">
        <v>18.09</v>
      </c>
      <c r="N2399" s="18">
        <v>1681.55</v>
      </c>
      <c r="O2399" s="18">
        <v>2.7999999999999972</v>
      </c>
      <c r="P2399" s="18">
        <v>0.9337175792507203</v>
      </c>
      <c r="Q2399" s="8">
        <v>16.2</v>
      </c>
      <c r="R2399" s="8">
        <v>16.899999999999999</v>
      </c>
      <c r="S2399" s="8">
        <v>17.350000000000001</v>
      </c>
      <c r="T2399" s="8">
        <v>18.05</v>
      </c>
      <c r="U2399" s="8">
        <v>18.649999999999999</v>
      </c>
      <c r="V2399" s="8">
        <v>19.100000000000001</v>
      </c>
      <c r="W2399" s="8">
        <v>19.399999999999999</v>
      </c>
      <c r="X2399" s="38" t="s">
        <v>222</v>
      </c>
      <c r="Y2399">
        <v>125.65</v>
      </c>
      <c r="Z2399" s="8">
        <v>125.65</v>
      </c>
      <c r="AA2399">
        <v>1529.41</v>
      </c>
      <c r="AB2399">
        <v>10065.51</v>
      </c>
      <c r="AC2399">
        <v>30970.240000000002</v>
      </c>
      <c r="AD2399">
        <v>34620.97</v>
      </c>
      <c r="AE2399">
        <v>44482.93</v>
      </c>
      <c r="AF2399" s="38">
        <v>1364.13</v>
      </c>
      <c r="AG2399" s="38">
        <v>1529.41</v>
      </c>
    </row>
    <row r="2400" spans="2:33" x14ac:dyDescent="0.25">
      <c r="B2400" s="25">
        <v>41548</v>
      </c>
      <c r="C2400" s="3">
        <v>2396</v>
      </c>
      <c r="D2400" s="10">
        <v>20</v>
      </c>
      <c r="E2400" s="9">
        <v>11</v>
      </c>
      <c r="F2400" s="9">
        <v>9</v>
      </c>
      <c r="G2400" s="9" t="s">
        <v>359</v>
      </c>
      <c r="H2400" s="18">
        <v>0.1</v>
      </c>
      <c r="I2400">
        <v>2.8166421106590178E-7</v>
      </c>
      <c r="J2400" s="18">
        <v>15.54</v>
      </c>
      <c r="K2400" s="18">
        <v>16.13</v>
      </c>
      <c r="L2400" s="18">
        <v>0.96342219466831991</v>
      </c>
      <c r="M2400" s="18">
        <v>17.37</v>
      </c>
      <c r="N2400" s="18">
        <v>1695</v>
      </c>
      <c r="O2400" s="18">
        <v>3.66</v>
      </c>
      <c r="P2400" s="18">
        <v>0.91420118343195267</v>
      </c>
      <c r="Q2400" s="8">
        <v>15.45</v>
      </c>
      <c r="R2400" s="8">
        <v>16.25</v>
      </c>
      <c r="S2400" s="8">
        <v>16.899999999999999</v>
      </c>
      <c r="T2400" s="8">
        <v>17.649999999999999</v>
      </c>
      <c r="U2400" s="8">
        <v>18.350000000000001</v>
      </c>
      <c r="V2400" s="8">
        <v>18.8</v>
      </c>
      <c r="W2400" s="8">
        <v>19.2</v>
      </c>
      <c r="X2400" s="38" t="s">
        <v>222</v>
      </c>
      <c r="Y2400">
        <v>122.6</v>
      </c>
      <c r="Z2400" s="8">
        <v>122.6</v>
      </c>
      <c r="AA2400">
        <v>1464.12</v>
      </c>
      <c r="AB2400">
        <v>9735.93</v>
      </c>
      <c r="AC2400">
        <v>30220.76</v>
      </c>
      <c r="AD2400">
        <v>33950.1</v>
      </c>
      <c r="AE2400">
        <v>43765.32</v>
      </c>
      <c r="AF2400" s="38">
        <v>1305.9000000000001</v>
      </c>
      <c r="AG2400" s="38">
        <v>1464.12</v>
      </c>
    </row>
    <row r="2401" spans="2:33" x14ac:dyDescent="0.25">
      <c r="B2401" s="25">
        <v>41549</v>
      </c>
      <c r="C2401" s="3">
        <v>2397</v>
      </c>
      <c r="D2401" s="10">
        <v>20</v>
      </c>
      <c r="E2401" s="9">
        <v>10</v>
      </c>
      <c r="F2401" s="9">
        <v>10</v>
      </c>
      <c r="G2401" s="9" t="s">
        <v>359</v>
      </c>
      <c r="H2401" s="18">
        <v>0.1</v>
      </c>
      <c r="I2401">
        <v>2.8166421106590178E-7</v>
      </c>
      <c r="J2401" s="18">
        <v>16.600000000000001</v>
      </c>
      <c r="K2401" s="18">
        <v>16.809999999999999</v>
      </c>
      <c r="L2401" s="18">
        <v>0.98750743604997038</v>
      </c>
      <c r="M2401" s="18">
        <v>17.79</v>
      </c>
      <c r="N2401" s="18">
        <v>1693.87</v>
      </c>
      <c r="O2401" s="18">
        <v>2.75</v>
      </c>
      <c r="P2401" s="18">
        <v>0.94782608695652182</v>
      </c>
      <c r="Q2401" s="8">
        <v>16.350000000000001</v>
      </c>
      <c r="R2401" s="8">
        <v>16.899999999999999</v>
      </c>
      <c r="S2401" s="8">
        <v>17.25</v>
      </c>
      <c r="T2401" s="8">
        <v>18</v>
      </c>
      <c r="U2401" s="8">
        <v>18.600000000000001</v>
      </c>
      <c r="V2401" s="8">
        <v>19.05</v>
      </c>
      <c r="W2401" s="8">
        <v>19.350000000000001</v>
      </c>
      <c r="X2401" s="38" t="s">
        <v>222</v>
      </c>
      <c r="Y2401">
        <v>125.5</v>
      </c>
      <c r="Z2401" s="8">
        <v>125.5</v>
      </c>
      <c r="AA2401">
        <v>1535.71</v>
      </c>
      <c r="AB2401">
        <v>10029.629999999999</v>
      </c>
      <c r="AC2401">
        <v>30833.06</v>
      </c>
      <c r="AD2401">
        <v>34515.94</v>
      </c>
      <c r="AE2401">
        <v>44355.96</v>
      </c>
      <c r="AF2401" s="38">
        <v>1369.75</v>
      </c>
      <c r="AG2401" s="38">
        <v>1535.71</v>
      </c>
    </row>
    <row r="2402" spans="2:33" x14ac:dyDescent="0.25">
      <c r="B2402" s="25">
        <v>41550</v>
      </c>
      <c r="C2402" s="3">
        <v>2398</v>
      </c>
      <c r="D2402" s="10">
        <v>20</v>
      </c>
      <c r="E2402" s="9">
        <v>9</v>
      </c>
      <c r="F2402" s="9">
        <v>11</v>
      </c>
      <c r="G2402" s="9" t="s">
        <v>359</v>
      </c>
      <c r="H2402" s="18">
        <v>0.1</v>
      </c>
      <c r="I2402">
        <v>2.8166421106590178E-7</v>
      </c>
      <c r="J2402" s="18">
        <v>17.670000000000002</v>
      </c>
      <c r="K2402" s="18">
        <v>17.7</v>
      </c>
      <c r="L2402" s="18">
        <v>0.99830508474576285</v>
      </c>
      <c r="M2402" s="18">
        <v>18.45</v>
      </c>
      <c r="N2402" s="18">
        <v>1678.66</v>
      </c>
      <c r="O2402" s="18">
        <v>1.879999999999999</v>
      </c>
      <c r="P2402" s="18">
        <v>0.971830985915493</v>
      </c>
      <c r="Q2402" s="8">
        <v>17.25</v>
      </c>
      <c r="R2402" s="8">
        <v>17.45</v>
      </c>
      <c r="S2402" s="8">
        <v>17.75</v>
      </c>
      <c r="T2402" s="8">
        <v>18.350000000000001</v>
      </c>
      <c r="U2402" s="8">
        <v>18.850000000000001</v>
      </c>
      <c r="V2402" s="8">
        <v>19.25</v>
      </c>
      <c r="W2402" s="8">
        <v>19.55</v>
      </c>
      <c r="X2402" s="38" t="s">
        <v>222</v>
      </c>
      <c r="Y2402">
        <v>128.45000000000002</v>
      </c>
      <c r="Z2402" s="8">
        <v>128.45000000000002</v>
      </c>
      <c r="AA2402">
        <v>1600.96</v>
      </c>
      <c r="AB2402">
        <v>10336.23</v>
      </c>
      <c r="AC2402">
        <v>31561.89</v>
      </c>
      <c r="AD2402">
        <v>35071.440000000002</v>
      </c>
      <c r="AE2402">
        <v>44920.33</v>
      </c>
      <c r="AF2402" s="38">
        <v>1427.95</v>
      </c>
      <c r="AG2402" s="38">
        <v>1600.96</v>
      </c>
    </row>
    <row r="2403" spans="2:33" x14ac:dyDescent="0.25">
      <c r="B2403" s="25">
        <v>41551</v>
      </c>
      <c r="C2403" s="3">
        <v>2399</v>
      </c>
      <c r="D2403" s="10">
        <v>20</v>
      </c>
      <c r="E2403" s="9">
        <v>8</v>
      </c>
      <c r="F2403" s="9">
        <v>-8</v>
      </c>
      <c r="G2403" s="9" t="s">
        <v>359</v>
      </c>
      <c r="H2403" s="18">
        <v>0.1</v>
      </c>
      <c r="I2403">
        <v>2.8166421106590178E-7</v>
      </c>
      <c r="J2403" s="18">
        <v>16.739999999999998</v>
      </c>
      <c r="K2403" s="18">
        <v>17.21</v>
      </c>
      <c r="L2403" s="18">
        <v>0.97269029633933746</v>
      </c>
      <c r="M2403" s="18">
        <v>18.079999999999998</v>
      </c>
      <c r="N2403" s="18">
        <v>1690.5</v>
      </c>
      <c r="O2403" s="18">
        <v>2.66</v>
      </c>
      <c r="P2403" s="18">
        <v>0.96829971181556196</v>
      </c>
      <c r="Q2403" s="8">
        <v>16.8</v>
      </c>
      <c r="R2403" s="8">
        <v>17</v>
      </c>
      <c r="S2403" s="8">
        <v>17.350000000000001</v>
      </c>
      <c r="T2403" s="8">
        <v>18.100000000000001</v>
      </c>
      <c r="U2403" s="8">
        <v>18.7</v>
      </c>
      <c r="V2403" s="8">
        <v>19.100000000000001</v>
      </c>
      <c r="W2403" s="8">
        <v>19.399999999999999</v>
      </c>
      <c r="X2403" s="38" t="s">
        <v>222</v>
      </c>
      <c r="Y2403">
        <v>126.45000000000002</v>
      </c>
      <c r="Z2403" s="8">
        <v>126.45000000000002</v>
      </c>
      <c r="AA2403">
        <v>1559.48</v>
      </c>
      <c r="AB2403">
        <v>10089.99</v>
      </c>
      <c r="AC2403">
        <v>31021.63</v>
      </c>
      <c r="AD2403">
        <v>34714.15</v>
      </c>
      <c r="AE2403">
        <v>44535.33</v>
      </c>
      <c r="AF2403" s="38">
        <v>1390.96</v>
      </c>
      <c r="AG2403" s="38">
        <v>1559.48</v>
      </c>
    </row>
    <row r="2404" spans="2:33" x14ac:dyDescent="0.25">
      <c r="B2404" s="25">
        <v>41554</v>
      </c>
      <c r="C2404" s="3">
        <v>2400</v>
      </c>
      <c r="D2404" s="10">
        <v>20</v>
      </c>
      <c r="E2404" s="9">
        <v>7</v>
      </c>
      <c r="F2404" s="9">
        <v>-7</v>
      </c>
      <c r="G2404" s="9" t="s">
        <v>359</v>
      </c>
      <c r="H2404" s="18">
        <v>0.1</v>
      </c>
      <c r="I2404">
        <v>8.4499287100747722E-7</v>
      </c>
      <c r="J2404" s="18">
        <v>19.41</v>
      </c>
      <c r="K2404" s="18">
        <v>19.07</v>
      </c>
      <c r="L2404" s="18">
        <v>1.0178290508652335</v>
      </c>
      <c r="M2404" s="18">
        <v>19.670000000000002</v>
      </c>
      <c r="N2404" s="18">
        <v>1676.12</v>
      </c>
      <c r="O2404" s="18">
        <v>0.44000000000000128</v>
      </c>
      <c r="P2404" s="18">
        <v>1.0109289617486339</v>
      </c>
      <c r="Q2404" s="8">
        <v>18.5</v>
      </c>
      <c r="R2404" s="8">
        <v>18.350000000000001</v>
      </c>
      <c r="S2404" s="8">
        <v>18.3</v>
      </c>
      <c r="T2404" s="8">
        <v>18.850000000000001</v>
      </c>
      <c r="U2404" s="8">
        <v>19.25</v>
      </c>
      <c r="V2404" s="8">
        <v>19.55</v>
      </c>
      <c r="W2404" s="8">
        <v>19.850000000000001</v>
      </c>
      <c r="X2404" s="38" t="s">
        <v>222</v>
      </c>
      <c r="Y2404">
        <v>132.65</v>
      </c>
      <c r="Z2404" s="8">
        <v>132.65</v>
      </c>
      <c r="AA2404">
        <v>1695.12</v>
      </c>
      <c r="AB2404">
        <v>10728.4</v>
      </c>
      <c r="AC2404">
        <v>32447.74</v>
      </c>
      <c r="AD2404">
        <v>35878.199999999997</v>
      </c>
      <c r="AE2404">
        <v>45755.78</v>
      </c>
      <c r="AF2404" s="38">
        <v>1511.94</v>
      </c>
      <c r="AG2404" s="38">
        <v>1695.12</v>
      </c>
    </row>
    <row r="2405" spans="2:33" x14ac:dyDescent="0.25">
      <c r="B2405" s="25">
        <v>41555</v>
      </c>
      <c r="C2405" s="3">
        <v>2401</v>
      </c>
      <c r="D2405" s="10">
        <v>20</v>
      </c>
      <c r="E2405" s="9">
        <v>6</v>
      </c>
      <c r="F2405" s="9">
        <v>-6</v>
      </c>
      <c r="G2405" s="9" t="s">
        <v>359</v>
      </c>
      <c r="H2405" s="18">
        <v>0.1</v>
      </c>
      <c r="I2405">
        <v>9.8574524609595926E-7</v>
      </c>
      <c r="J2405" s="18">
        <v>20.34</v>
      </c>
      <c r="K2405" s="18">
        <v>19.84</v>
      </c>
      <c r="L2405" s="18">
        <v>1.0252016129032258</v>
      </c>
      <c r="M2405" s="18">
        <v>20.149999999999999</v>
      </c>
      <c r="N2405" s="18">
        <v>1655.45</v>
      </c>
      <c r="O2405" s="18">
        <v>0.16000000000000014</v>
      </c>
      <c r="P2405" s="18">
        <v>1.0237467018469657</v>
      </c>
      <c r="Q2405" s="8">
        <v>19.399999999999999</v>
      </c>
      <c r="R2405" s="8">
        <v>19.100000000000001</v>
      </c>
      <c r="S2405" s="8">
        <v>18.95</v>
      </c>
      <c r="T2405" s="8">
        <v>19.55</v>
      </c>
      <c r="U2405" s="8">
        <v>19.95</v>
      </c>
      <c r="V2405" s="8">
        <v>20.25</v>
      </c>
      <c r="W2405" s="8">
        <v>20.5</v>
      </c>
      <c r="X2405" s="38" t="s">
        <v>222</v>
      </c>
      <c r="Y2405">
        <v>137.69999999999999</v>
      </c>
      <c r="Z2405" s="8">
        <v>137.69999999999999</v>
      </c>
      <c r="AA2405">
        <v>1768.38</v>
      </c>
      <c r="AB2405">
        <v>11126.74</v>
      </c>
      <c r="AC2405">
        <v>33637.32</v>
      </c>
      <c r="AD2405">
        <v>37191.08</v>
      </c>
      <c r="AE2405">
        <v>47375.12</v>
      </c>
      <c r="AF2405" s="38">
        <v>1577.28</v>
      </c>
      <c r="AG2405" s="38">
        <v>1768.38</v>
      </c>
    </row>
    <row r="2406" spans="2:33" x14ac:dyDescent="0.25">
      <c r="B2406" s="25">
        <v>41556</v>
      </c>
      <c r="C2406" s="3">
        <v>2402</v>
      </c>
      <c r="D2406" s="10">
        <v>20</v>
      </c>
      <c r="E2406" s="9">
        <v>5</v>
      </c>
      <c r="F2406" s="9">
        <v>-5</v>
      </c>
      <c r="G2406" s="9" t="s">
        <v>359</v>
      </c>
      <c r="H2406" s="18">
        <v>0.1</v>
      </c>
      <c r="I2406">
        <v>9.8574524609595926E-7</v>
      </c>
      <c r="J2406" s="18">
        <v>19.600000000000001</v>
      </c>
      <c r="K2406" s="18">
        <v>19.29</v>
      </c>
      <c r="L2406" s="18">
        <v>1.0160705028512185</v>
      </c>
      <c r="M2406" s="18">
        <v>19.97</v>
      </c>
      <c r="N2406" s="18">
        <v>1656.4</v>
      </c>
      <c r="O2406" s="18">
        <v>0.79999999999999716</v>
      </c>
      <c r="P2406" s="18">
        <v>1</v>
      </c>
      <c r="Q2406" s="8">
        <v>18.850000000000001</v>
      </c>
      <c r="R2406" s="8">
        <v>18.7</v>
      </c>
      <c r="S2406" s="8">
        <v>18.850000000000001</v>
      </c>
      <c r="T2406" s="8">
        <v>19.399999999999999</v>
      </c>
      <c r="U2406" s="8">
        <v>19.850000000000001</v>
      </c>
      <c r="V2406" s="8">
        <v>20.100000000000001</v>
      </c>
      <c r="W2406" s="8">
        <v>20.399999999999999</v>
      </c>
      <c r="X2406" s="38" t="s">
        <v>222</v>
      </c>
      <c r="Y2406">
        <v>136.15</v>
      </c>
      <c r="Z2406" s="8">
        <v>136.15</v>
      </c>
      <c r="AA2406">
        <v>1728.03</v>
      </c>
      <c r="AB2406">
        <v>11024.2</v>
      </c>
      <c r="AC2406">
        <v>33398.94</v>
      </c>
      <c r="AD2406">
        <v>36980.339999999997</v>
      </c>
      <c r="AE2406">
        <v>47091.13</v>
      </c>
      <c r="AF2406" s="38">
        <v>1541.29</v>
      </c>
      <c r="AG2406" s="38">
        <v>1728.03</v>
      </c>
    </row>
    <row r="2407" spans="2:33" x14ac:dyDescent="0.25">
      <c r="B2407" s="25">
        <v>41557</v>
      </c>
      <c r="C2407" s="3">
        <v>2403</v>
      </c>
      <c r="D2407" s="10">
        <v>20</v>
      </c>
      <c r="E2407" s="9">
        <v>4</v>
      </c>
      <c r="F2407" s="9">
        <v>-4</v>
      </c>
      <c r="G2407" s="9" t="s">
        <v>359</v>
      </c>
      <c r="H2407" s="18">
        <v>0.1</v>
      </c>
      <c r="I2407">
        <v>9.8574524609595926E-7</v>
      </c>
      <c r="J2407" s="18">
        <v>16.48</v>
      </c>
      <c r="K2407" s="18">
        <v>17.21</v>
      </c>
      <c r="L2407" s="18">
        <v>0.95758280069726898</v>
      </c>
      <c r="M2407" s="18">
        <v>18.23</v>
      </c>
      <c r="N2407" s="18">
        <v>1692.56</v>
      </c>
      <c r="O2407" s="18">
        <v>3.0199999999999996</v>
      </c>
      <c r="P2407" s="18">
        <v>0.93982808022922637</v>
      </c>
      <c r="Q2407" s="8">
        <v>16.399999999999999</v>
      </c>
      <c r="R2407" s="8">
        <v>16.850000000000001</v>
      </c>
      <c r="S2407" s="8">
        <v>17.45</v>
      </c>
      <c r="T2407" s="8">
        <v>18.2</v>
      </c>
      <c r="U2407" s="8">
        <v>18.8</v>
      </c>
      <c r="V2407" s="8">
        <v>19.149999999999999</v>
      </c>
      <c r="W2407" s="8">
        <v>19.5</v>
      </c>
      <c r="X2407" s="38" t="s">
        <v>222</v>
      </c>
      <c r="Y2407">
        <v>126.35</v>
      </c>
      <c r="Z2407" s="8">
        <v>126.35</v>
      </c>
      <c r="AA2407">
        <v>1546.28</v>
      </c>
      <c r="AB2407">
        <v>10151.41</v>
      </c>
      <c r="AC2407">
        <v>31252.02</v>
      </c>
      <c r="AD2407">
        <v>34959.18</v>
      </c>
      <c r="AE2407">
        <v>44773.81</v>
      </c>
      <c r="AF2407" s="38">
        <v>1379.18</v>
      </c>
      <c r="AG2407" s="38">
        <v>1546.28</v>
      </c>
    </row>
    <row r="2408" spans="2:33" x14ac:dyDescent="0.25">
      <c r="B2408" s="25">
        <v>41558</v>
      </c>
      <c r="C2408" s="3">
        <v>2404</v>
      </c>
      <c r="D2408" s="10">
        <v>20</v>
      </c>
      <c r="E2408" s="9">
        <v>3</v>
      </c>
      <c r="F2408" s="9">
        <v>-3</v>
      </c>
      <c r="G2408" s="9" t="s">
        <v>359</v>
      </c>
      <c r="H2408" s="18">
        <v>0.1</v>
      </c>
      <c r="I2408">
        <v>9.8574524609595926E-7</v>
      </c>
      <c r="J2408" s="18">
        <v>15.72</v>
      </c>
      <c r="K2408" s="18">
        <v>16.57</v>
      </c>
      <c r="L2408" s="18">
        <v>0.94870247435123722</v>
      </c>
      <c r="M2408" s="18">
        <v>17.8</v>
      </c>
      <c r="N2408" s="18">
        <v>1703.2</v>
      </c>
      <c r="O2408" s="18">
        <v>3.2799999999999994</v>
      </c>
      <c r="P2408" s="18">
        <v>0.92625368731563418</v>
      </c>
      <c r="Q2408" s="8">
        <v>15.7</v>
      </c>
      <c r="R2408" s="8">
        <v>16.399999999999999</v>
      </c>
      <c r="S2408" s="8">
        <v>16.95</v>
      </c>
      <c r="T2408" s="8">
        <v>17.7</v>
      </c>
      <c r="U2408" s="8">
        <v>18.25</v>
      </c>
      <c r="V2408" s="8">
        <v>18.649999999999999</v>
      </c>
      <c r="W2408" s="8">
        <v>19</v>
      </c>
      <c r="X2408" s="38" t="s">
        <v>222</v>
      </c>
      <c r="Y2408">
        <v>122.65</v>
      </c>
      <c r="Z2408" s="8">
        <v>122.65</v>
      </c>
      <c r="AA2408">
        <v>1501.37</v>
      </c>
      <c r="AB2408">
        <v>9863.43</v>
      </c>
      <c r="AC2408">
        <v>30388.14</v>
      </c>
      <c r="AD2408">
        <v>33945.57</v>
      </c>
      <c r="AE2408">
        <v>43561.74</v>
      </c>
      <c r="AF2408" s="38">
        <v>1339.12</v>
      </c>
      <c r="AG2408" s="38">
        <v>1501.37</v>
      </c>
    </row>
    <row r="2409" spans="2:33" x14ac:dyDescent="0.25">
      <c r="B2409" s="25">
        <v>41561</v>
      </c>
      <c r="C2409" s="3">
        <v>2405</v>
      </c>
      <c r="D2409" s="10">
        <v>20</v>
      </c>
      <c r="E2409" s="9">
        <v>2</v>
      </c>
      <c r="F2409" s="9">
        <v>-2</v>
      </c>
      <c r="G2409" s="9" t="s">
        <v>359</v>
      </c>
      <c r="H2409" s="18">
        <v>0.1</v>
      </c>
      <c r="I2409">
        <v>2.9572386530674066E-6</v>
      </c>
      <c r="J2409" s="18">
        <v>16.07</v>
      </c>
      <c r="K2409" s="18">
        <v>16.920000000000002</v>
      </c>
      <c r="L2409" s="18">
        <v>0.94976359338061456</v>
      </c>
      <c r="M2409" s="18">
        <v>17.899999999999999</v>
      </c>
      <c r="N2409" s="18">
        <v>1710.14</v>
      </c>
      <c r="O2409" s="18">
        <v>2.9299999999999997</v>
      </c>
      <c r="P2409" s="18">
        <v>0.92441860465116288</v>
      </c>
      <c r="Q2409" s="8">
        <v>15.9</v>
      </c>
      <c r="R2409" s="8">
        <v>16.649999999999999</v>
      </c>
      <c r="S2409" s="8">
        <v>17.2</v>
      </c>
      <c r="T2409" s="8">
        <v>17.899999999999999</v>
      </c>
      <c r="U2409" s="8">
        <v>18.350000000000001</v>
      </c>
      <c r="V2409" s="8">
        <v>18.649999999999999</v>
      </c>
      <c r="W2409" s="8">
        <v>19</v>
      </c>
      <c r="X2409" s="38" t="s">
        <v>222</v>
      </c>
      <c r="Y2409">
        <v>123.65</v>
      </c>
      <c r="Z2409" s="8">
        <v>123.65</v>
      </c>
      <c r="AA2409">
        <v>1523.9</v>
      </c>
      <c r="AB2409">
        <v>10009.41</v>
      </c>
      <c r="AC2409">
        <v>30741.68</v>
      </c>
      <c r="AD2409">
        <v>34150.89</v>
      </c>
      <c r="AE2409">
        <v>43655.6</v>
      </c>
      <c r="AF2409" s="38">
        <v>1359.21</v>
      </c>
      <c r="AG2409" s="38">
        <v>1523.9</v>
      </c>
    </row>
    <row r="2410" spans="2:33" x14ac:dyDescent="0.25">
      <c r="B2410" s="25">
        <v>41562</v>
      </c>
      <c r="C2410" s="3">
        <v>2406</v>
      </c>
      <c r="D2410" s="10">
        <v>20</v>
      </c>
      <c r="E2410" s="9">
        <v>1</v>
      </c>
      <c r="F2410" s="9">
        <v>-1</v>
      </c>
      <c r="G2410" s="9" t="s">
        <v>359</v>
      </c>
      <c r="H2410" s="18">
        <v>0.1</v>
      </c>
      <c r="I2410">
        <v>9.8574524609595926E-7</v>
      </c>
      <c r="J2410" s="18">
        <v>18.66</v>
      </c>
      <c r="K2410" s="18">
        <v>18.41</v>
      </c>
      <c r="L2410" s="18">
        <v>1.0135795763172188</v>
      </c>
      <c r="M2410" s="18">
        <v>19.14</v>
      </c>
      <c r="N2410" s="18">
        <v>1698.06</v>
      </c>
      <c r="O2410" s="18">
        <v>0.48999999999999844</v>
      </c>
      <c r="P2410" s="18">
        <v>1.0311614730878187</v>
      </c>
      <c r="Q2410" s="8">
        <v>18.2</v>
      </c>
      <c r="R2410" s="8">
        <v>17.3</v>
      </c>
      <c r="S2410" s="8">
        <v>17.649999999999999</v>
      </c>
      <c r="T2410" s="8">
        <v>18.3</v>
      </c>
      <c r="U2410" s="8">
        <v>18.649999999999999</v>
      </c>
      <c r="V2410" s="8">
        <v>18.899999999999999</v>
      </c>
      <c r="W2410" s="8">
        <v>19.149999999999999</v>
      </c>
      <c r="X2410" s="38" t="s">
        <v>222</v>
      </c>
      <c r="Y2410">
        <v>128.15</v>
      </c>
      <c r="Z2410" s="8">
        <v>128.15</v>
      </c>
      <c r="AA2410">
        <v>1591.1</v>
      </c>
      <c r="AB2410">
        <v>10277.540000000001</v>
      </c>
      <c r="AC2410">
        <v>31434.32</v>
      </c>
      <c r="AD2410">
        <v>34719.25</v>
      </c>
      <c r="AE2410">
        <v>44211.63</v>
      </c>
      <c r="AF2410" s="38">
        <v>1419.14</v>
      </c>
      <c r="AG2410" s="38">
        <v>1591.1</v>
      </c>
    </row>
    <row r="2411" spans="2:33" x14ac:dyDescent="0.25">
      <c r="B2411" s="25">
        <v>41563</v>
      </c>
      <c r="C2411" s="3">
        <v>2407</v>
      </c>
      <c r="D2411" s="10">
        <v>25</v>
      </c>
      <c r="E2411" s="9">
        <v>25</v>
      </c>
      <c r="F2411" s="9">
        <v>0</v>
      </c>
      <c r="G2411" s="9" t="s">
        <v>360</v>
      </c>
      <c r="H2411" s="18">
        <v>0.1</v>
      </c>
      <c r="I2411">
        <v>3.6618698098234148E-6</v>
      </c>
      <c r="J2411" s="18">
        <v>14.71</v>
      </c>
      <c r="K2411" s="18">
        <v>16.260000000000002</v>
      </c>
      <c r="L2411" s="18">
        <v>0.90467404674046736</v>
      </c>
      <c r="M2411" s="18">
        <v>17.71</v>
      </c>
      <c r="N2411" s="18">
        <v>1721.54</v>
      </c>
      <c r="O2411" s="18">
        <v>4.5399999999999991</v>
      </c>
      <c r="P2411" s="18">
        <v>0.89111747851002876</v>
      </c>
      <c r="Q2411" s="8">
        <v>15.55</v>
      </c>
      <c r="R2411" s="8">
        <v>16.55</v>
      </c>
      <c r="S2411" s="8">
        <v>17.45</v>
      </c>
      <c r="T2411" s="8">
        <v>18.05</v>
      </c>
      <c r="U2411" s="8">
        <v>18.5</v>
      </c>
      <c r="V2411" s="8">
        <v>18.899999999999999</v>
      </c>
      <c r="W2411" s="8">
        <v>19.25</v>
      </c>
      <c r="X2411" s="38" t="s">
        <v>222</v>
      </c>
      <c r="Y2411">
        <v>124.25</v>
      </c>
      <c r="Z2411" s="8">
        <v>124.25</v>
      </c>
      <c r="AA2411">
        <v>1430.16</v>
      </c>
      <c r="AB2411">
        <v>9637.0499999999993</v>
      </c>
      <c r="AC2411">
        <v>29974.37</v>
      </c>
      <c r="AD2411">
        <v>33602.400000000001</v>
      </c>
      <c r="AE2411">
        <v>43237.11</v>
      </c>
      <c r="AF2411" s="38">
        <v>1275.5899999999999</v>
      </c>
      <c r="AG2411" s="38">
        <v>1430.16</v>
      </c>
    </row>
    <row r="2412" spans="2:33" x14ac:dyDescent="0.25">
      <c r="B2412" s="25">
        <v>41564</v>
      </c>
      <c r="C2412" s="3">
        <v>2408</v>
      </c>
      <c r="D2412" s="10">
        <v>25</v>
      </c>
      <c r="E2412" s="9">
        <v>24</v>
      </c>
      <c r="F2412" s="9">
        <v>1</v>
      </c>
      <c r="G2412" s="9" t="s">
        <v>360</v>
      </c>
      <c r="H2412" s="18">
        <v>0.1</v>
      </c>
      <c r="I2412">
        <v>3.6618698098234148E-6</v>
      </c>
      <c r="J2412" s="18">
        <v>13.48</v>
      </c>
      <c r="K2412" s="18">
        <v>15.44</v>
      </c>
      <c r="L2412" s="18">
        <v>0.87305699481865295</v>
      </c>
      <c r="M2412" s="18">
        <v>16.91</v>
      </c>
      <c r="N2412" s="18">
        <v>1733.15</v>
      </c>
      <c r="O2412" s="18">
        <v>5.1699999999999982</v>
      </c>
      <c r="P2412" s="18">
        <v>0.86094674556213024</v>
      </c>
      <c r="Q2412" s="8">
        <v>14.55</v>
      </c>
      <c r="R2412" s="8">
        <v>15.6</v>
      </c>
      <c r="S2412" s="8">
        <v>16.899999999999999</v>
      </c>
      <c r="T2412" s="8">
        <v>17.5</v>
      </c>
      <c r="U2412" s="8">
        <v>17.899999999999999</v>
      </c>
      <c r="V2412" s="8">
        <v>18.3</v>
      </c>
      <c r="W2412" s="8">
        <v>18.649999999999999</v>
      </c>
      <c r="X2412" s="38" t="s">
        <v>222</v>
      </c>
      <c r="Y2412">
        <v>119.39999999999998</v>
      </c>
      <c r="Z2412" s="8">
        <v>119.39999999999998</v>
      </c>
      <c r="AA2412">
        <v>1338.61</v>
      </c>
      <c r="AB2412">
        <v>9094.4</v>
      </c>
      <c r="AC2412">
        <v>29031.03</v>
      </c>
      <c r="AD2412">
        <v>32575.93</v>
      </c>
      <c r="AE2412">
        <v>41872.33</v>
      </c>
      <c r="AF2412" s="38">
        <v>1193.93</v>
      </c>
      <c r="AG2412" s="38">
        <v>1338.61</v>
      </c>
    </row>
    <row r="2413" spans="2:33" x14ac:dyDescent="0.25">
      <c r="B2413" s="25">
        <v>41565</v>
      </c>
      <c r="C2413" s="3">
        <v>2409</v>
      </c>
      <c r="D2413" s="10">
        <v>25</v>
      </c>
      <c r="E2413" s="9">
        <v>23</v>
      </c>
      <c r="F2413" s="9">
        <v>2</v>
      </c>
      <c r="G2413" s="9" t="s">
        <v>360</v>
      </c>
      <c r="H2413" s="18">
        <v>0.1</v>
      </c>
      <c r="I2413">
        <v>3.6618698098234148E-6</v>
      </c>
      <c r="J2413" s="18">
        <v>13.04</v>
      </c>
      <c r="K2413" s="18">
        <v>14.92</v>
      </c>
      <c r="L2413" s="18">
        <v>0.87399463806970501</v>
      </c>
      <c r="M2413" s="18">
        <v>16.37</v>
      </c>
      <c r="N2413" s="18">
        <v>1744.5</v>
      </c>
      <c r="O2413" s="18">
        <v>5.5100000000000016</v>
      </c>
      <c r="P2413" s="18">
        <v>0.86706948640483383</v>
      </c>
      <c r="Q2413" s="8">
        <v>14.35</v>
      </c>
      <c r="R2413" s="8">
        <v>15.25</v>
      </c>
      <c r="S2413" s="8">
        <v>16.55</v>
      </c>
      <c r="T2413" s="8">
        <v>17.3</v>
      </c>
      <c r="U2413" s="8">
        <v>17.75</v>
      </c>
      <c r="V2413" s="8">
        <v>18.149999999999999</v>
      </c>
      <c r="W2413" s="8">
        <v>18.55</v>
      </c>
      <c r="X2413" s="38" t="s">
        <v>222</v>
      </c>
      <c r="Y2413">
        <v>117.89999999999999</v>
      </c>
      <c r="Z2413" s="8">
        <v>117.89999999999999</v>
      </c>
      <c r="AA2413">
        <v>1319.22</v>
      </c>
      <c r="AB2413">
        <v>8891.74</v>
      </c>
      <c r="AC2413">
        <v>28452.16</v>
      </c>
      <c r="AD2413">
        <v>32211.86</v>
      </c>
      <c r="AE2413">
        <v>41489.5</v>
      </c>
      <c r="AF2413" s="38">
        <v>1176.6300000000001</v>
      </c>
      <c r="AG2413" s="38">
        <v>1319.22</v>
      </c>
    </row>
    <row r="2414" spans="2:33" x14ac:dyDescent="0.25">
      <c r="B2414" s="25">
        <v>41568</v>
      </c>
      <c r="C2414" s="3">
        <v>2410</v>
      </c>
      <c r="D2414" s="10">
        <v>25</v>
      </c>
      <c r="E2414" s="9">
        <v>22</v>
      </c>
      <c r="F2414" s="9">
        <v>3</v>
      </c>
      <c r="G2414" s="9" t="s">
        <v>360</v>
      </c>
      <c r="H2414" s="18">
        <v>0.1</v>
      </c>
      <c r="I2414">
        <v>1.0985649657513363E-5</v>
      </c>
      <c r="J2414" s="18">
        <v>13.16</v>
      </c>
      <c r="K2414" s="18">
        <v>15.14</v>
      </c>
      <c r="L2414" s="18">
        <v>0.86922060766182296</v>
      </c>
      <c r="M2414" s="18">
        <v>16.54</v>
      </c>
      <c r="N2414" s="18">
        <v>1744.66</v>
      </c>
      <c r="O2414" s="18">
        <v>5.4400000000000013</v>
      </c>
      <c r="P2414" s="18">
        <v>0.87687687687687688</v>
      </c>
      <c r="Q2414" s="8">
        <v>14.6</v>
      </c>
      <c r="R2414" s="8">
        <v>15.5</v>
      </c>
      <c r="S2414" s="8">
        <v>16.649999999999999</v>
      </c>
      <c r="T2414" s="8">
        <v>17.3</v>
      </c>
      <c r="U2414" s="8">
        <v>17.75</v>
      </c>
      <c r="V2414" s="8">
        <v>18.149999999999999</v>
      </c>
      <c r="W2414" s="8">
        <v>18.600000000000001</v>
      </c>
      <c r="X2414" s="38" t="s">
        <v>222</v>
      </c>
      <c r="Y2414">
        <v>118.54999999999998</v>
      </c>
      <c r="Z2414" s="8">
        <v>118.54999999999998</v>
      </c>
      <c r="AA2414">
        <v>1342.05</v>
      </c>
      <c r="AB2414">
        <v>9025.74</v>
      </c>
      <c r="AC2414">
        <v>28602.94</v>
      </c>
      <c r="AD2414">
        <v>32212.21</v>
      </c>
      <c r="AE2414">
        <v>41494.620000000003</v>
      </c>
      <c r="AF2414" s="38">
        <v>1196.98</v>
      </c>
      <c r="AG2414" s="38">
        <v>1342.05</v>
      </c>
    </row>
    <row r="2415" spans="2:33" x14ac:dyDescent="0.25">
      <c r="B2415" s="25">
        <v>41569</v>
      </c>
      <c r="C2415" s="3">
        <v>2411</v>
      </c>
      <c r="D2415" s="10">
        <v>25</v>
      </c>
      <c r="E2415" s="9">
        <v>21</v>
      </c>
      <c r="F2415" s="9">
        <v>4</v>
      </c>
      <c r="G2415" s="9" t="s">
        <v>360</v>
      </c>
      <c r="H2415" s="18">
        <v>0.1</v>
      </c>
      <c r="I2415">
        <v>9.8574524609595926E-7</v>
      </c>
      <c r="J2415" s="18">
        <v>13.33</v>
      </c>
      <c r="K2415" s="18">
        <v>15.02</v>
      </c>
      <c r="L2415" s="18">
        <v>0.88748335552596536</v>
      </c>
      <c r="M2415" s="18">
        <v>16.61</v>
      </c>
      <c r="N2415" s="18">
        <v>1754.67</v>
      </c>
      <c r="O2415" s="18">
        <v>5.3699999999999992</v>
      </c>
      <c r="P2415" s="18">
        <v>0.87164179104477613</v>
      </c>
      <c r="Q2415" s="8">
        <v>14.6</v>
      </c>
      <c r="R2415" s="8">
        <v>15.55</v>
      </c>
      <c r="S2415" s="8">
        <v>16.75</v>
      </c>
      <c r="T2415" s="8">
        <v>17.45</v>
      </c>
      <c r="U2415" s="8">
        <v>17.850000000000001</v>
      </c>
      <c r="V2415" s="8">
        <v>18.3</v>
      </c>
      <c r="W2415" s="8">
        <v>18.7</v>
      </c>
      <c r="X2415" s="38" t="s">
        <v>222</v>
      </c>
      <c r="Y2415">
        <v>119.19999999999999</v>
      </c>
      <c r="Z2415" s="8">
        <v>119.19999999999999</v>
      </c>
      <c r="AA2415">
        <v>1342.78</v>
      </c>
      <c r="AB2415">
        <v>9059.1299999999992</v>
      </c>
      <c r="AC2415">
        <v>28787.35</v>
      </c>
      <c r="AD2415">
        <v>32475.55</v>
      </c>
      <c r="AE2415">
        <v>41799.22</v>
      </c>
      <c r="AF2415" s="38">
        <v>1197.6300000000001</v>
      </c>
      <c r="AG2415" s="38">
        <v>1342.78</v>
      </c>
    </row>
    <row r="2416" spans="2:33" x14ac:dyDescent="0.25">
      <c r="B2416" s="25">
        <v>41570</v>
      </c>
      <c r="C2416" s="3">
        <v>2412</v>
      </c>
      <c r="D2416" s="10">
        <v>25</v>
      </c>
      <c r="E2416" s="9">
        <v>20</v>
      </c>
      <c r="F2416" s="9">
        <v>5</v>
      </c>
      <c r="G2416" s="9" t="s">
        <v>360</v>
      </c>
      <c r="H2416" s="18">
        <v>0.1</v>
      </c>
      <c r="I2416">
        <v>9.8574524609595926E-7</v>
      </c>
      <c r="J2416" s="18">
        <v>13.42</v>
      </c>
      <c r="K2416" s="18">
        <v>15.11</v>
      </c>
      <c r="L2416" s="18">
        <v>0.88815354070152219</v>
      </c>
      <c r="M2416" s="18">
        <v>16.71</v>
      </c>
      <c r="N2416" s="18">
        <v>1746.38</v>
      </c>
      <c r="O2416" s="18">
        <v>5.3800000000000008</v>
      </c>
      <c r="P2416" s="18">
        <v>0.87240356083086046</v>
      </c>
      <c r="Q2416" s="8">
        <v>14.7</v>
      </c>
      <c r="R2416" s="8">
        <v>15.55</v>
      </c>
      <c r="S2416" s="8">
        <v>16.850000000000001</v>
      </c>
      <c r="T2416" s="8">
        <v>17.600000000000001</v>
      </c>
      <c r="U2416" s="8">
        <v>18</v>
      </c>
      <c r="V2416" s="8">
        <v>18.399999999999999</v>
      </c>
      <c r="W2416" s="8">
        <v>18.8</v>
      </c>
      <c r="X2416" s="38" t="s">
        <v>222</v>
      </c>
      <c r="Y2416">
        <v>119.89999999999999</v>
      </c>
      <c r="Z2416" s="8">
        <v>119.89999999999999</v>
      </c>
      <c r="AA2416">
        <v>1350.04</v>
      </c>
      <c r="AB2416">
        <v>9070.61</v>
      </c>
      <c r="AC2416">
        <v>28974.86</v>
      </c>
      <c r="AD2416">
        <v>32753.47</v>
      </c>
      <c r="AE2416">
        <v>42101.99</v>
      </c>
      <c r="AF2416" s="38">
        <v>1204.1099999999999</v>
      </c>
      <c r="AG2416" s="38">
        <v>1350.04</v>
      </c>
    </row>
    <row r="2417" spans="2:33" x14ac:dyDescent="0.25">
      <c r="B2417" s="25">
        <v>41571</v>
      </c>
      <c r="C2417" s="3">
        <v>2413</v>
      </c>
      <c r="D2417" s="10">
        <v>25</v>
      </c>
      <c r="E2417" s="9">
        <v>19</v>
      </c>
      <c r="F2417" s="9">
        <v>6</v>
      </c>
      <c r="G2417" s="9" t="s">
        <v>360</v>
      </c>
      <c r="H2417" s="18">
        <v>0.1</v>
      </c>
      <c r="I2417">
        <v>9.8574524609595926E-7</v>
      </c>
      <c r="J2417" s="18">
        <v>13.2</v>
      </c>
      <c r="K2417" s="18">
        <v>14.9</v>
      </c>
      <c r="L2417" s="18">
        <v>0.88590604026845632</v>
      </c>
      <c r="M2417" s="18">
        <v>16.53</v>
      </c>
      <c r="N2417" s="18">
        <v>1752.07</v>
      </c>
      <c r="O2417" s="18">
        <v>5.5500000000000007</v>
      </c>
      <c r="P2417" s="18">
        <v>0.8652694610778443</v>
      </c>
      <c r="Q2417" s="8">
        <v>14.45</v>
      </c>
      <c r="R2417" s="8">
        <v>15.45</v>
      </c>
      <c r="S2417" s="8">
        <v>16.7</v>
      </c>
      <c r="T2417" s="8">
        <v>17.45</v>
      </c>
      <c r="U2417" s="8">
        <v>17.899999999999999</v>
      </c>
      <c r="V2417" s="8">
        <v>18.350000000000001</v>
      </c>
      <c r="W2417" s="8">
        <v>18.75</v>
      </c>
      <c r="X2417" s="38" t="s">
        <v>222</v>
      </c>
      <c r="Y2417">
        <v>119.04999999999998</v>
      </c>
      <c r="Z2417" s="8">
        <v>119.04999999999998</v>
      </c>
      <c r="AA2417">
        <v>1330.66</v>
      </c>
      <c r="AB2417">
        <v>9006.57</v>
      </c>
      <c r="AC2417">
        <v>28719.68</v>
      </c>
      <c r="AD2417">
        <v>32498.080000000002</v>
      </c>
      <c r="AE2417">
        <v>41887.99</v>
      </c>
      <c r="AF2417" s="38">
        <v>1186.82</v>
      </c>
      <c r="AG2417" s="38">
        <v>1330.66</v>
      </c>
    </row>
    <row r="2418" spans="2:33" x14ac:dyDescent="0.25">
      <c r="B2418" s="25">
        <v>41572</v>
      </c>
      <c r="C2418" s="3">
        <v>2414</v>
      </c>
      <c r="D2418" s="10">
        <v>25</v>
      </c>
      <c r="E2418" s="9">
        <v>18</v>
      </c>
      <c r="F2418" s="9">
        <v>7</v>
      </c>
      <c r="G2418" s="9" t="s">
        <v>360</v>
      </c>
      <c r="H2418" s="18">
        <v>0.1</v>
      </c>
      <c r="I2418">
        <v>9.8574524609595926E-7</v>
      </c>
      <c r="J2418" s="18">
        <v>13.09</v>
      </c>
      <c r="K2418" s="18">
        <v>14.87</v>
      </c>
      <c r="L2418" s="18">
        <v>0.88029589778076667</v>
      </c>
      <c r="M2418" s="18">
        <v>16.5</v>
      </c>
      <c r="N2418" s="18">
        <v>1759.77</v>
      </c>
      <c r="P2418" s="18">
        <v>0.86309523809523803</v>
      </c>
      <c r="Q2418" s="8">
        <v>14.5</v>
      </c>
      <c r="R2418" s="8">
        <v>15.5</v>
      </c>
      <c r="S2418" s="8">
        <v>16.8</v>
      </c>
      <c r="T2418" s="8">
        <v>17.55</v>
      </c>
      <c r="U2418" s="8">
        <v>18.05</v>
      </c>
      <c r="V2418" s="8">
        <v>18.45</v>
      </c>
      <c r="W2418" s="8">
        <v>18.850000000000001</v>
      </c>
      <c r="X2418" s="38" t="s">
        <v>222</v>
      </c>
      <c r="Y2418">
        <v>119.69999999999999</v>
      </c>
      <c r="Z2418" s="8">
        <v>119.69999999999999</v>
      </c>
      <c r="AA2418">
        <v>1335.18</v>
      </c>
      <c r="AB2418">
        <v>9043.06</v>
      </c>
      <c r="AC2418">
        <v>28889.55</v>
      </c>
      <c r="AD2418">
        <v>32708.9</v>
      </c>
      <c r="AE2418">
        <v>42159.21</v>
      </c>
      <c r="AF2418" s="38">
        <v>1190.8499999999999</v>
      </c>
      <c r="AG2418" s="38">
        <v>1335.18</v>
      </c>
    </row>
    <row r="2419" spans="2:33" x14ac:dyDescent="0.25">
      <c r="B2419" s="25">
        <v>41575</v>
      </c>
      <c r="C2419" s="3">
        <v>2415</v>
      </c>
      <c r="D2419" s="10">
        <v>25</v>
      </c>
      <c r="E2419" s="9">
        <v>17</v>
      </c>
      <c r="F2419" s="9">
        <v>8</v>
      </c>
      <c r="G2419" s="9" t="s">
        <v>360</v>
      </c>
      <c r="H2419" s="18">
        <v>0.1</v>
      </c>
      <c r="I2419">
        <v>2.9572386530674066E-6</v>
      </c>
      <c r="J2419" s="18">
        <v>13.31</v>
      </c>
      <c r="K2419" s="18">
        <v>14.87</v>
      </c>
      <c r="L2419" s="18">
        <v>0.89509078681909893</v>
      </c>
      <c r="M2419" s="18">
        <v>16.61</v>
      </c>
      <c r="N2419" s="18">
        <v>1762.11</v>
      </c>
      <c r="P2419" s="18">
        <v>0.86350148367952517</v>
      </c>
      <c r="Q2419" s="8">
        <v>14.55</v>
      </c>
      <c r="R2419" s="8">
        <v>15.5</v>
      </c>
      <c r="S2419" s="8">
        <v>16.850000000000001</v>
      </c>
      <c r="T2419" s="8">
        <v>17.649999999999999</v>
      </c>
      <c r="U2419" s="8">
        <v>18.149999999999999</v>
      </c>
      <c r="V2419" s="8">
        <v>18.55</v>
      </c>
      <c r="W2419" s="8">
        <v>18.95</v>
      </c>
      <c r="X2419" s="38" t="s">
        <v>222</v>
      </c>
      <c r="Y2419">
        <v>120.20000000000002</v>
      </c>
      <c r="Z2419" s="8">
        <v>120.20000000000002</v>
      </c>
      <c r="AA2419">
        <v>1338.25</v>
      </c>
      <c r="AB2419">
        <v>9052.18</v>
      </c>
      <c r="AC2419">
        <v>29001.53</v>
      </c>
      <c r="AD2419">
        <v>32893.69</v>
      </c>
      <c r="AE2419">
        <v>42391.55</v>
      </c>
      <c r="AF2419" s="38">
        <v>1193.58</v>
      </c>
      <c r="AG2419" s="38">
        <v>1338.25</v>
      </c>
    </row>
    <row r="2420" spans="2:33" x14ac:dyDescent="0.25">
      <c r="B2420" s="25">
        <v>41576</v>
      </c>
      <c r="C2420" s="3">
        <v>2416</v>
      </c>
      <c r="D2420" s="10">
        <v>25</v>
      </c>
      <c r="E2420" s="9">
        <v>16</v>
      </c>
      <c r="F2420" s="9">
        <v>9</v>
      </c>
      <c r="G2420" s="9" t="s">
        <v>360</v>
      </c>
      <c r="H2420" s="18">
        <v>0.1</v>
      </c>
      <c r="I2420">
        <v>1.2674350022834346E-6</v>
      </c>
      <c r="J2420" s="18">
        <v>13.41</v>
      </c>
      <c r="K2420" s="18">
        <v>15.03</v>
      </c>
      <c r="L2420" s="18">
        <v>0.89221556886227549</v>
      </c>
      <c r="M2420" s="18">
        <v>16.739999999999998</v>
      </c>
      <c r="N2420" s="18">
        <v>1771.95</v>
      </c>
      <c r="P2420" s="18">
        <v>0.85756676557863487</v>
      </c>
      <c r="Q2420" s="8">
        <v>14.45</v>
      </c>
      <c r="R2420" s="8">
        <v>15.5</v>
      </c>
      <c r="S2420" s="8">
        <v>16.850000000000001</v>
      </c>
      <c r="T2420" s="8">
        <v>17.7</v>
      </c>
      <c r="U2420" s="8">
        <v>18.149999999999999</v>
      </c>
      <c r="V2420" s="8">
        <v>18.600000000000001</v>
      </c>
      <c r="W2420" s="8">
        <v>19</v>
      </c>
      <c r="X2420" s="38" t="s">
        <v>222</v>
      </c>
      <c r="Y2420">
        <v>120.25</v>
      </c>
      <c r="Z2420" s="8">
        <v>120.25</v>
      </c>
      <c r="AA2420">
        <v>1332.5</v>
      </c>
      <c r="AB2420">
        <v>9052.19</v>
      </c>
      <c r="AC2420">
        <v>29032.03</v>
      </c>
      <c r="AD2420">
        <v>32952.769999999997</v>
      </c>
      <c r="AE2420">
        <v>42468.94</v>
      </c>
      <c r="AF2420" s="38">
        <v>1188.45</v>
      </c>
      <c r="AG2420" s="38">
        <v>1332.5</v>
      </c>
    </row>
    <row r="2421" spans="2:33" x14ac:dyDescent="0.25">
      <c r="B2421" s="25">
        <v>41577</v>
      </c>
      <c r="C2421" s="3">
        <v>2417</v>
      </c>
      <c r="D2421" s="10">
        <v>25</v>
      </c>
      <c r="E2421" s="9">
        <v>15</v>
      </c>
      <c r="F2421" s="9">
        <v>10</v>
      </c>
      <c r="G2421" s="9" t="s">
        <v>360</v>
      </c>
      <c r="H2421" s="18">
        <v>0.1</v>
      </c>
      <c r="I2421">
        <v>1.2674350022834346E-6</v>
      </c>
      <c r="J2421" s="18">
        <v>13.65</v>
      </c>
      <c r="K2421" s="18">
        <v>15.13</v>
      </c>
      <c r="L2421" s="18">
        <v>0.90218109715796424</v>
      </c>
      <c r="M2421" s="18">
        <v>16.829999999999998</v>
      </c>
      <c r="N2421" s="18">
        <v>1763.31</v>
      </c>
      <c r="P2421" s="18">
        <v>0.86094674556213024</v>
      </c>
      <c r="Q2421" s="8">
        <v>14.55</v>
      </c>
      <c r="R2421" s="8">
        <v>15.55</v>
      </c>
      <c r="S2421" s="8">
        <v>16.899999999999999</v>
      </c>
      <c r="T2421" s="8">
        <v>17.7</v>
      </c>
      <c r="U2421" s="8">
        <v>18.2</v>
      </c>
      <c r="V2421" s="8">
        <v>18.649999999999999</v>
      </c>
      <c r="W2421" s="8">
        <v>19.05</v>
      </c>
      <c r="X2421" s="38" t="s">
        <v>222</v>
      </c>
      <c r="Y2421">
        <v>120.60000000000001</v>
      </c>
      <c r="Z2421" s="8">
        <v>120.60000000000001</v>
      </c>
      <c r="AA2421">
        <v>1339.67</v>
      </c>
      <c r="AB2421">
        <v>9080.42</v>
      </c>
      <c r="AC2421">
        <v>29082.73</v>
      </c>
      <c r="AD2421">
        <v>32989.67</v>
      </c>
      <c r="AE2421">
        <v>42561.7</v>
      </c>
      <c r="AF2421" s="38">
        <v>1194.8399999999999</v>
      </c>
      <c r="AG2421" s="38">
        <v>1339.67</v>
      </c>
    </row>
    <row r="2422" spans="2:33" x14ac:dyDescent="0.25">
      <c r="B2422" s="25">
        <v>41578</v>
      </c>
      <c r="C2422" s="3">
        <v>2418</v>
      </c>
      <c r="D2422" s="10">
        <v>25</v>
      </c>
      <c r="E2422" s="9">
        <v>14</v>
      </c>
      <c r="F2422" s="9">
        <v>11</v>
      </c>
      <c r="G2422" s="9" t="s">
        <v>360</v>
      </c>
      <c r="H2422" s="18">
        <v>0.1</v>
      </c>
      <c r="I2422">
        <v>1.2674350022834346E-6</v>
      </c>
      <c r="J2422" s="18">
        <v>13.75</v>
      </c>
      <c r="K2422" s="18">
        <v>15.25</v>
      </c>
      <c r="L2422" s="18">
        <v>0.90163934426229508</v>
      </c>
      <c r="M2422" s="18">
        <v>16.87</v>
      </c>
      <c r="N2422" s="18">
        <v>1756.54</v>
      </c>
      <c r="P2422" s="18">
        <v>0.86053412462908008</v>
      </c>
      <c r="Q2422" s="8">
        <v>14.5</v>
      </c>
      <c r="R2422" s="8">
        <v>15.5</v>
      </c>
      <c r="S2422" s="8">
        <v>16.850000000000001</v>
      </c>
      <c r="T2422" s="8">
        <v>17.7</v>
      </c>
      <c r="U2422" s="8">
        <v>18.25</v>
      </c>
      <c r="V2422" s="8">
        <v>18.649999999999999</v>
      </c>
      <c r="W2422" s="8">
        <v>19.05</v>
      </c>
      <c r="X2422" s="38" t="s">
        <v>222</v>
      </c>
      <c r="Y2422">
        <v>120.49999999999999</v>
      </c>
      <c r="Z2422" s="8">
        <v>120.49999999999999</v>
      </c>
      <c r="AA2422">
        <v>1335.2</v>
      </c>
      <c r="AB2422">
        <v>9052.31</v>
      </c>
      <c r="AC2422">
        <v>29035.57</v>
      </c>
      <c r="AD2422">
        <v>33030.21</v>
      </c>
      <c r="AE2422">
        <v>42600.35</v>
      </c>
      <c r="AF2422" s="38">
        <v>1190.8499999999999</v>
      </c>
      <c r="AG2422" s="38">
        <v>1335.2</v>
      </c>
    </row>
    <row r="2423" spans="2:33" x14ac:dyDescent="0.25">
      <c r="B2423" s="25">
        <v>41579</v>
      </c>
      <c r="C2423" s="3">
        <v>2419</v>
      </c>
      <c r="D2423" s="10">
        <v>25</v>
      </c>
      <c r="E2423" s="9">
        <v>13</v>
      </c>
      <c r="F2423" s="9">
        <v>12</v>
      </c>
      <c r="G2423" s="9" t="s">
        <v>360</v>
      </c>
      <c r="H2423" s="18">
        <v>0.1</v>
      </c>
      <c r="I2423">
        <v>1.2674350022834346E-6</v>
      </c>
      <c r="J2423" s="18">
        <v>13.28</v>
      </c>
      <c r="K2423" s="18">
        <v>15.06</v>
      </c>
      <c r="L2423" s="18">
        <v>0.88180610889774225</v>
      </c>
      <c r="M2423" s="18">
        <v>16.96</v>
      </c>
      <c r="N2423" s="18">
        <v>1761.64</v>
      </c>
      <c r="P2423" s="18">
        <v>0.8550295857988166</v>
      </c>
      <c r="Q2423" s="8">
        <v>14.45</v>
      </c>
      <c r="R2423" s="8">
        <v>15.6</v>
      </c>
      <c r="S2423" s="8">
        <v>16.899999999999999</v>
      </c>
      <c r="T2423" s="8">
        <v>17.8</v>
      </c>
      <c r="U2423" s="8">
        <v>18.350000000000001</v>
      </c>
      <c r="V2423" s="8">
        <v>18.75</v>
      </c>
      <c r="W2423" s="8">
        <v>19.2</v>
      </c>
      <c r="X2423" s="38" t="s">
        <v>222</v>
      </c>
      <c r="Y2423">
        <v>121.05</v>
      </c>
      <c r="Z2423" s="8">
        <v>121.05</v>
      </c>
      <c r="AA2423">
        <v>1337.16</v>
      </c>
      <c r="AB2423">
        <v>9094.93</v>
      </c>
      <c r="AC2423">
        <v>29160.11</v>
      </c>
      <c r="AD2423">
        <v>33214.120000000003</v>
      </c>
      <c r="AE2423">
        <v>42850.23</v>
      </c>
      <c r="AF2423" s="38">
        <v>1192.5999999999999</v>
      </c>
      <c r="AG2423" s="38">
        <v>1337.16</v>
      </c>
    </row>
    <row r="2424" spans="2:33" x14ac:dyDescent="0.25">
      <c r="B2424" s="25">
        <v>41582</v>
      </c>
      <c r="C2424" s="3">
        <v>2420</v>
      </c>
      <c r="D2424" s="10">
        <v>25</v>
      </c>
      <c r="E2424" s="9">
        <v>12</v>
      </c>
      <c r="F2424" s="9">
        <v>13</v>
      </c>
      <c r="G2424" s="9" t="s">
        <v>360</v>
      </c>
      <c r="H2424" s="18">
        <v>0.1</v>
      </c>
      <c r="I2424">
        <v>3.8023098258843646E-6</v>
      </c>
      <c r="J2424" s="18">
        <v>12.93</v>
      </c>
      <c r="K2424" s="18">
        <v>14.68</v>
      </c>
      <c r="L2424" s="18">
        <v>0.88079019073569487</v>
      </c>
      <c r="M2424" s="18">
        <v>16.760000000000002</v>
      </c>
      <c r="N2424" s="18">
        <v>1767.93</v>
      </c>
      <c r="P2424" s="18">
        <v>0.84545454545454546</v>
      </c>
      <c r="Q2424" s="8">
        <v>13.95</v>
      </c>
      <c r="R2424" s="8">
        <v>15.1</v>
      </c>
      <c r="S2424" s="8">
        <v>16.5</v>
      </c>
      <c r="T2424" s="8">
        <v>17.45</v>
      </c>
      <c r="U2424" s="8">
        <v>18.05</v>
      </c>
      <c r="V2424" s="8">
        <v>18.55</v>
      </c>
      <c r="W2424" s="8">
        <v>18.95</v>
      </c>
      <c r="X2424" s="38" t="s">
        <v>222</v>
      </c>
      <c r="Y2424">
        <v>118.55</v>
      </c>
      <c r="Z2424" s="8">
        <v>118.55</v>
      </c>
      <c r="AA2424">
        <v>1292.74</v>
      </c>
      <c r="AB2424">
        <v>8844.6200000000008</v>
      </c>
      <c r="AC2424">
        <v>28532.29</v>
      </c>
      <c r="AD2424">
        <v>32619.23</v>
      </c>
      <c r="AE2424">
        <v>42235.69</v>
      </c>
      <c r="AF2424" s="38">
        <v>1152.97</v>
      </c>
      <c r="AG2424" s="38">
        <v>1292.74</v>
      </c>
    </row>
    <row r="2425" spans="2:33" x14ac:dyDescent="0.25">
      <c r="B2425" s="25">
        <v>41583</v>
      </c>
      <c r="C2425" s="3">
        <v>2421</v>
      </c>
      <c r="D2425" s="10">
        <v>25</v>
      </c>
      <c r="E2425" s="9">
        <v>11</v>
      </c>
      <c r="F2425" s="9">
        <v>14</v>
      </c>
      <c r="G2425" s="9" t="s">
        <v>360</v>
      </c>
      <c r="H2425" s="18">
        <v>0.1</v>
      </c>
      <c r="I2425">
        <v>1.4082826178540842E-6</v>
      </c>
      <c r="J2425" s="18">
        <v>13.27</v>
      </c>
      <c r="K2425" s="18">
        <v>14.92</v>
      </c>
      <c r="L2425" s="18">
        <v>0.8894101876675603</v>
      </c>
      <c r="M2425" s="18">
        <v>16.940000000000001</v>
      </c>
      <c r="N2425" s="18">
        <v>1762.97</v>
      </c>
      <c r="P2425" s="18">
        <v>0.84337349397590355</v>
      </c>
      <c r="Q2425" s="8">
        <v>14</v>
      </c>
      <c r="R2425" s="8">
        <v>15.2</v>
      </c>
      <c r="S2425" s="8">
        <v>16.600000000000001</v>
      </c>
      <c r="T2425" s="8">
        <v>17.55</v>
      </c>
      <c r="U2425" s="8">
        <v>18.149999999999999</v>
      </c>
      <c r="V2425" s="8">
        <v>18.649999999999999</v>
      </c>
      <c r="W2425" s="8">
        <v>19.05</v>
      </c>
      <c r="X2425" s="38" t="s">
        <v>222</v>
      </c>
      <c r="Y2425">
        <v>119.2</v>
      </c>
      <c r="Z2425" s="8">
        <v>119.2</v>
      </c>
      <c r="AA2425">
        <v>1299.6500000000001</v>
      </c>
      <c r="AB2425">
        <v>8900.32</v>
      </c>
      <c r="AC2425">
        <v>28699.85</v>
      </c>
      <c r="AD2425">
        <v>32802.67</v>
      </c>
      <c r="AE2425">
        <v>42466.59</v>
      </c>
      <c r="AF2425" s="38">
        <v>1159.1300000000001</v>
      </c>
      <c r="AG2425" s="38">
        <v>1299.6500000000001</v>
      </c>
    </row>
    <row r="2426" spans="2:33" x14ac:dyDescent="0.25">
      <c r="B2426" s="25">
        <v>41584</v>
      </c>
      <c r="C2426" s="3">
        <v>2422</v>
      </c>
      <c r="D2426" s="10">
        <v>25</v>
      </c>
      <c r="E2426" s="9">
        <v>10</v>
      </c>
      <c r="F2426" s="9">
        <v>15</v>
      </c>
      <c r="G2426" s="9" t="s">
        <v>360</v>
      </c>
      <c r="H2426" s="18">
        <v>0.1</v>
      </c>
      <c r="I2426">
        <v>1.4082826178540842E-6</v>
      </c>
      <c r="J2426" s="18">
        <v>12.67</v>
      </c>
      <c r="K2426" s="18">
        <v>14.67</v>
      </c>
      <c r="L2426" s="18">
        <v>0.86366734832992498</v>
      </c>
      <c r="M2426" s="18">
        <v>16.77</v>
      </c>
      <c r="N2426" s="18">
        <v>1770.49</v>
      </c>
      <c r="P2426" s="18">
        <v>0.83536585365853666</v>
      </c>
      <c r="Q2426" s="8">
        <v>13.7</v>
      </c>
      <c r="R2426" s="8">
        <v>14.95</v>
      </c>
      <c r="S2426" s="8">
        <v>16.399999999999999</v>
      </c>
      <c r="T2426" s="8">
        <v>17.350000000000001</v>
      </c>
      <c r="U2426" s="8">
        <v>17.95</v>
      </c>
      <c r="V2426" s="8">
        <v>18.399999999999999</v>
      </c>
      <c r="W2426" s="8">
        <v>18.899999999999999</v>
      </c>
      <c r="X2426" s="38" t="s">
        <v>222</v>
      </c>
      <c r="Y2426">
        <v>117.65</v>
      </c>
      <c r="Z2426" s="8">
        <v>117.65</v>
      </c>
      <c r="AA2426">
        <v>1275.81</v>
      </c>
      <c r="AB2426">
        <v>8778.26</v>
      </c>
      <c r="AC2426">
        <v>28365.59</v>
      </c>
      <c r="AD2426">
        <v>32436.41</v>
      </c>
      <c r="AE2426">
        <v>41990.1</v>
      </c>
      <c r="AF2426" s="38">
        <v>1137.8699999999999</v>
      </c>
      <c r="AG2426" s="38">
        <v>1275.81</v>
      </c>
    </row>
    <row r="2427" spans="2:33" x14ac:dyDescent="0.25">
      <c r="B2427" s="25">
        <v>41585</v>
      </c>
      <c r="C2427" s="3">
        <v>2423</v>
      </c>
      <c r="D2427" s="10">
        <v>25</v>
      </c>
      <c r="E2427" s="9">
        <v>9</v>
      </c>
      <c r="F2427" s="9">
        <v>16</v>
      </c>
      <c r="G2427" s="9" t="s">
        <v>360</v>
      </c>
      <c r="H2427" s="18">
        <v>0.1</v>
      </c>
      <c r="I2427">
        <v>1.4082826178540842E-6</v>
      </c>
      <c r="J2427" s="18">
        <v>13.91</v>
      </c>
      <c r="K2427" s="18">
        <v>15.36</v>
      </c>
      <c r="L2427" s="18">
        <v>0.90559895833333337</v>
      </c>
      <c r="M2427" s="18">
        <v>17.27</v>
      </c>
      <c r="N2427" s="18">
        <v>1747.15</v>
      </c>
      <c r="P2427" s="18">
        <v>0.85074626865671643</v>
      </c>
      <c r="Q2427" s="8">
        <v>14.25</v>
      </c>
      <c r="R2427" s="8">
        <v>15.4</v>
      </c>
      <c r="S2427" s="8">
        <v>16.75</v>
      </c>
      <c r="T2427" s="8">
        <v>17.649999999999999</v>
      </c>
      <c r="U2427" s="8">
        <v>18.25</v>
      </c>
      <c r="V2427" s="8">
        <v>18.75</v>
      </c>
      <c r="W2427" s="8">
        <v>19.149999999999999</v>
      </c>
      <c r="X2427" s="38" t="s">
        <v>222</v>
      </c>
      <c r="Y2427">
        <v>120.19999999999999</v>
      </c>
      <c r="Z2427" s="8">
        <v>120.19999999999999</v>
      </c>
      <c r="AA2427">
        <v>1318.57</v>
      </c>
      <c r="AB2427">
        <v>8991.68</v>
      </c>
      <c r="AC2427">
        <v>28895.98</v>
      </c>
      <c r="AD2427">
        <v>32985.17</v>
      </c>
      <c r="AE2427">
        <v>42694.96</v>
      </c>
      <c r="AF2427" s="38">
        <v>1176.01</v>
      </c>
      <c r="AG2427" s="38">
        <v>1318.57</v>
      </c>
    </row>
    <row r="2428" spans="2:33" x14ac:dyDescent="0.25">
      <c r="B2428" s="25">
        <v>41586</v>
      </c>
      <c r="C2428" s="3">
        <v>2424</v>
      </c>
      <c r="D2428" s="10">
        <v>25</v>
      </c>
      <c r="E2428" s="9">
        <v>8</v>
      </c>
      <c r="F2428" s="9">
        <v>-8</v>
      </c>
      <c r="G2428" s="9" t="s">
        <v>360</v>
      </c>
      <c r="H2428" s="18">
        <v>0.1</v>
      </c>
      <c r="I2428">
        <v>1.4082826178540842E-6</v>
      </c>
      <c r="J2428" s="18">
        <v>12.9</v>
      </c>
      <c r="K2428" s="18">
        <v>14.63</v>
      </c>
      <c r="L2428" s="18">
        <v>0.88174982911825017</v>
      </c>
      <c r="M2428" s="18">
        <v>16.71</v>
      </c>
      <c r="N2428" s="18">
        <v>1770.61</v>
      </c>
      <c r="P2428" s="18">
        <v>0.83180428134556561</v>
      </c>
      <c r="Q2428" s="8">
        <v>13.6</v>
      </c>
      <c r="R2428" s="8">
        <v>14.85</v>
      </c>
      <c r="S2428" s="8">
        <v>16.350000000000001</v>
      </c>
      <c r="T2428" s="8">
        <v>17.3</v>
      </c>
      <c r="U2428" s="8">
        <v>17.899999999999999</v>
      </c>
      <c r="V2428" s="8">
        <v>18.45</v>
      </c>
      <c r="W2428" s="8">
        <v>18.850000000000001</v>
      </c>
      <c r="X2428" s="38" t="s">
        <v>222</v>
      </c>
      <c r="Y2428">
        <v>117.30000000000001</v>
      </c>
      <c r="Z2428" s="8">
        <v>117.30000000000001</v>
      </c>
      <c r="AA2428">
        <v>1267.52</v>
      </c>
      <c r="AB2428">
        <v>8744.83</v>
      </c>
      <c r="AC2428">
        <v>28286.880000000001</v>
      </c>
      <c r="AD2428">
        <v>32345.9</v>
      </c>
      <c r="AE2428">
        <v>41954.17</v>
      </c>
      <c r="AF2428" s="38">
        <v>1130.48</v>
      </c>
      <c r="AG2428" s="38">
        <v>1267.52</v>
      </c>
    </row>
    <row r="2429" spans="2:33" x14ac:dyDescent="0.25">
      <c r="B2429" s="25">
        <v>41589</v>
      </c>
      <c r="C2429" s="3">
        <v>2425</v>
      </c>
      <c r="D2429" s="10">
        <v>25</v>
      </c>
      <c r="E2429" s="9">
        <v>7</v>
      </c>
      <c r="F2429" s="9">
        <v>-7</v>
      </c>
      <c r="G2429" s="9" t="s">
        <v>360</v>
      </c>
      <c r="H2429" s="18">
        <v>0.1</v>
      </c>
      <c r="I2429">
        <v>4.224853803469486E-6</v>
      </c>
      <c r="J2429" s="18">
        <v>12.53</v>
      </c>
      <c r="K2429" s="18">
        <v>14.73</v>
      </c>
      <c r="L2429" s="18">
        <v>0.85064494229463672</v>
      </c>
      <c r="M2429" s="18">
        <v>16.8</v>
      </c>
      <c r="N2429" s="18">
        <v>1771.89</v>
      </c>
      <c r="P2429" s="18">
        <v>0.8085106382978724</v>
      </c>
      <c r="Q2429" s="8">
        <v>13.3</v>
      </c>
      <c r="R2429" s="8">
        <v>14.75</v>
      </c>
      <c r="S2429" s="8">
        <v>16.45</v>
      </c>
      <c r="T2429" s="8">
        <v>17.399999999999999</v>
      </c>
      <c r="U2429" s="8">
        <v>18.05</v>
      </c>
      <c r="V2429" s="8">
        <v>18.5</v>
      </c>
      <c r="W2429" s="8">
        <v>18.899999999999999</v>
      </c>
      <c r="X2429" s="38" t="s">
        <v>222</v>
      </c>
      <c r="Y2429">
        <v>117.35</v>
      </c>
      <c r="Z2429" s="8">
        <v>117.35</v>
      </c>
      <c r="AA2429">
        <v>1253.8900000000001</v>
      </c>
      <c r="AB2429">
        <v>8769.02</v>
      </c>
      <c r="AC2429">
        <v>28453.06</v>
      </c>
      <c r="AD2429">
        <v>32594.12</v>
      </c>
      <c r="AE2429">
        <v>42156.59</v>
      </c>
      <c r="AF2429" s="38">
        <v>1118.32</v>
      </c>
      <c r="AG2429" s="38">
        <v>1253.8900000000001</v>
      </c>
    </row>
    <row r="2430" spans="2:33" x14ac:dyDescent="0.25">
      <c r="B2430" s="25">
        <v>41590</v>
      </c>
      <c r="C2430" s="3">
        <v>2426</v>
      </c>
      <c r="D2430" s="10">
        <v>25</v>
      </c>
      <c r="E2430" s="9">
        <v>6</v>
      </c>
      <c r="F2430" s="9">
        <v>-6</v>
      </c>
      <c r="G2430" s="9" t="s">
        <v>360</v>
      </c>
      <c r="H2430" s="18">
        <v>0.1</v>
      </c>
      <c r="I2430">
        <v>1.4082826178540842E-6</v>
      </c>
      <c r="J2430" s="18">
        <v>12.82</v>
      </c>
      <c r="K2430" s="18">
        <v>14.88</v>
      </c>
      <c r="L2430" s="18">
        <v>0.86155913978494625</v>
      </c>
      <c r="M2430" s="18">
        <v>16.97</v>
      </c>
      <c r="N2430" s="18">
        <v>1767.69</v>
      </c>
      <c r="P2430" s="18">
        <v>0.81155015197568392</v>
      </c>
      <c r="Q2430" s="8">
        <v>13.35</v>
      </c>
      <c r="R2430" s="8">
        <v>14.8</v>
      </c>
      <c r="S2430" s="8">
        <v>16.45</v>
      </c>
      <c r="T2430" s="8">
        <v>17.45</v>
      </c>
      <c r="U2430" s="8">
        <v>18.100000000000001</v>
      </c>
      <c r="V2430" s="8">
        <v>18.55</v>
      </c>
      <c r="W2430" s="8">
        <v>19.05</v>
      </c>
      <c r="X2430" s="38" t="s">
        <v>222</v>
      </c>
      <c r="Y2430">
        <v>117.75</v>
      </c>
      <c r="Z2430" s="8">
        <v>117.75</v>
      </c>
      <c r="AA2430">
        <v>1258.24</v>
      </c>
      <c r="AB2430">
        <v>8775.59</v>
      </c>
      <c r="AC2430">
        <v>28516.06</v>
      </c>
      <c r="AD2430">
        <v>32685.24</v>
      </c>
      <c r="AE2430">
        <v>42329.59</v>
      </c>
      <c r="AF2430" s="38">
        <v>1122.2</v>
      </c>
      <c r="AG2430" s="38">
        <v>1258.24</v>
      </c>
    </row>
    <row r="2431" spans="2:33" x14ac:dyDescent="0.25">
      <c r="B2431" s="25">
        <v>41591</v>
      </c>
      <c r="C2431" s="3">
        <v>2427</v>
      </c>
      <c r="D2431" s="10">
        <v>25</v>
      </c>
      <c r="E2431" s="9">
        <v>5</v>
      </c>
      <c r="F2431" s="9">
        <v>-5</v>
      </c>
      <c r="G2431" s="9" t="s">
        <v>360</v>
      </c>
      <c r="H2431" s="18">
        <v>0.1</v>
      </c>
      <c r="I2431">
        <v>2.1124366360592006E-6</v>
      </c>
      <c r="J2431" s="18">
        <v>12.52</v>
      </c>
      <c r="K2431" s="18">
        <v>14.83</v>
      </c>
      <c r="L2431" s="18">
        <v>0.84423465947403908</v>
      </c>
      <c r="M2431" s="18">
        <v>17.02</v>
      </c>
      <c r="N2431" s="18">
        <v>1782</v>
      </c>
      <c r="P2431" s="18">
        <v>0.80547112462006087</v>
      </c>
      <c r="Q2431" s="8">
        <v>13.25</v>
      </c>
      <c r="R2431" s="8">
        <v>14.65</v>
      </c>
      <c r="S2431" s="8">
        <v>16.45</v>
      </c>
      <c r="T2431" s="8">
        <v>17.5</v>
      </c>
      <c r="U2431" s="8">
        <v>18.25</v>
      </c>
      <c r="V2431" s="8">
        <v>18.7</v>
      </c>
      <c r="W2431" s="8">
        <v>19.2</v>
      </c>
      <c r="X2431" s="38" t="s">
        <v>222</v>
      </c>
      <c r="Y2431">
        <v>118</v>
      </c>
      <c r="Z2431" s="8">
        <v>118</v>
      </c>
      <c r="AA2431">
        <v>1246.0999999999999</v>
      </c>
      <c r="AB2431">
        <v>8759.2800000000007</v>
      </c>
      <c r="AC2431">
        <v>28582.240000000002</v>
      </c>
      <c r="AD2431">
        <v>32921.760000000002</v>
      </c>
      <c r="AE2431">
        <v>42658.35</v>
      </c>
      <c r="AF2431" s="38">
        <v>1111.3699999999999</v>
      </c>
      <c r="AG2431" s="38">
        <v>1246.0999999999999</v>
      </c>
    </row>
    <row r="2432" spans="2:33" x14ac:dyDescent="0.25">
      <c r="B2432" s="25">
        <v>41592</v>
      </c>
      <c r="C2432" s="3">
        <v>2428</v>
      </c>
      <c r="D2432" s="10">
        <v>25</v>
      </c>
      <c r="E2432" s="9">
        <v>4</v>
      </c>
      <c r="F2432" s="9">
        <v>-4</v>
      </c>
      <c r="G2432" s="9" t="s">
        <v>360</v>
      </c>
      <c r="H2432" s="18">
        <v>0.1</v>
      </c>
      <c r="I2432">
        <v>2.1124366360592006E-6</v>
      </c>
      <c r="J2432" s="18">
        <v>12.37</v>
      </c>
      <c r="K2432" s="18">
        <v>14.88</v>
      </c>
      <c r="L2432" s="18">
        <v>0.83131720430107514</v>
      </c>
      <c r="M2432" s="18">
        <v>17.010000000000002</v>
      </c>
      <c r="N2432" s="18">
        <v>1790.62</v>
      </c>
      <c r="P2432" s="18">
        <v>0.79573170731707332</v>
      </c>
      <c r="Q2432" s="8">
        <v>13.05</v>
      </c>
      <c r="R2432" s="8">
        <v>14.6</v>
      </c>
      <c r="S2432" s="8">
        <v>16.399999999999999</v>
      </c>
      <c r="T2432" s="8">
        <v>17.55</v>
      </c>
      <c r="U2432" s="8">
        <v>18.25</v>
      </c>
      <c r="V2432" s="8">
        <v>18.8</v>
      </c>
      <c r="W2432" s="8">
        <v>19.25</v>
      </c>
      <c r="X2432" s="38" t="s">
        <v>222</v>
      </c>
      <c r="Y2432">
        <v>117.89999999999999</v>
      </c>
      <c r="Z2432" s="8">
        <v>117.89999999999999</v>
      </c>
      <c r="AA2432">
        <v>1239.71</v>
      </c>
      <c r="AB2432">
        <v>8732.2000000000007</v>
      </c>
      <c r="AC2432">
        <v>28638.37</v>
      </c>
      <c r="AD2432">
        <v>32936.36</v>
      </c>
      <c r="AE2432">
        <v>42772.95</v>
      </c>
      <c r="AF2432" s="38">
        <v>1105.67</v>
      </c>
      <c r="AG2432" s="38">
        <v>1239.71</v>
      </c>
    </row>
    <row r="2433" spans="2:33" x14ac:dyDescent="0.25">
      <c r="B2433" s="25">
        <v>41593</v>
      </c>
      <c r="C2433" s="3">
        <v>2429</v>
      </c>
      <c r="D2433" s="10">
        <v>25</v>
      </c>
      <c r="E2433" s="9">
        <v>3</v>
      </c>
      <c r="F2433" s="9">
        <v>-3</v>
      </c>
      <c r="G2433" s="9" t="s">
        <v>360</v>
      </c>
      <c r="H2433" s="18">
        <v>0.1</v>
      </c>
      <c r="I2433">
        <v>2.1124366360592006E-6</v>
      </c>
      <c r="J2433" s="18">
        <v>12.19</v>
      </c>
      <c r="K2433" s="18">
        <v>14.8</v>
      </c>
      <c r="L2433" s="18">
        <v>0.82364864864864862</v>
      </c>
      <c r="M2433" s="18">
        <v>16.91</v>
      </c>
      <c r="N2433" s="18">
        <v>1798.18</v>
      </c>
      <c r="P2433" s="18">
        <v>0.79447852760736193</v>
      </c>
      <c r="Q2433" s="8">
        <v>12.95</v>
      </c>
      <c r="R2433" s="8">
        <v>14.35</v>
      </c>
      <c r="S2433" s="8">
        <v>16.3</v>
      </c>
      <c r="T2433" s="8">
        <v>17.45</v>
      </c>
      <c r="U2433" s="8">
        <v>18.2</v>
      </c>
      <c r="V2433" s="8">
        <v>18.75</v>
      </c>
      <c r="W2433" s="8">
        <v>19.2</v>
      </c>
      <c r="X2433" s="38" t="s">
        <v>222</v>
      </c>
      <c r="Y2433">
        <v>117.2</v>
      </c>
      <c r="Z2433" s="8">
        <v>117.2</v>
      </c>
      <c r="AA2433">
        <v>1219.76</v>
      </c>
      <c r="AB2433">
        <v>8668.5499999999993</v>
      </c>
      <c r="AC2433">
        <v>28473.96</v>
      </c>
      <c r="AD2433">
        <v>32834.9</v>
      </c>
      <c r="AE2433">
        <v>42654.09</v>
      </c>
      <c r="AF2433" s="38">
        <v>1087.8699999999999</v>
      </c>
      <c r="AG2433" s="38">
        <v>1219.76</v>
      </c>
    </row>
    <row r="2434" spans="2:33" x14ac:dyDescent="0.25">
      <c r="B2434" s="25">
        <v>41596</v>
      </c>
      <c r="C2434" s="3">
        <v>2430</v>
      </c>
      <c r="D2434" s="10">
        <v>25</v>
      </c>
      <c r="E2434" s="9">
        <v>2</v>
      </c>
      <c r="F2434" s="9">
        <v>-2</v>
      </c>
      <c r="G2434" s="9" t="s">
        <v>360</v>
      </c>
      <c r="H2434" s="18">
        <v>0.1</v>
      </c>
      <c r="I2434">
        <v>6.337323295690922E-6</v>
      </c>
      <c r="J2434" s="18">
        <v>13.1</v>
      </c>
      <c r="K2434" s="18">
        <v>14.93</v>
      </c>
      <c r="L2434" s="18">
        <v>0.87742799732083054</v>
      </c>
      <c r="M2434" s="18">
        <v>17.079999999999998</v>
      </c>
      <c r="N2434" s="18">
        <v>1791.53</v>
      </c>
      <c r="P2434" s="18">
        <v>0.82352941176470595</v>
      </c>
      <c r="Q2434" s="8">
        <v>13.3</v>
      </c>
      <c r="R2434" s="8">
        <v>14.3</v>
      </c>
      <c r="S2434" s="8">
        <v>16.149999999999999</v>
      </c>
      <c r="T2434" s="8">
        <v>17.399999999999999</v>
      </c>
      <c r="U2434" s="8">
        <v>18.100000000000001</v>
      </c>
      <c r="V2434" s="8">
        <v>18.600000000000001</v>
      </c>
      <c r="W2434" s="8">
        <v>19.149999999999999</v>
      </c>
      <c r="X2434" s="38" t="s">
        <v>222</v>
      </c>
      <c r="Y2434">
        <v>117</v>
      </c>
      <c r="Z2434" s="8">
        <v>117</v>
      </c>
      <c r="AA2434">
        <v>1218.23</v>
      </c>
      <c r="AB2434">
        <v>8592.36</v>
      </c>
      <c r="AC2434">
        <v>28379</v>
      </c>
      <c r="AD2434">
        <v>32661.34</v>
      </c>
      <c r="AE2434">
        <v>42425.9</v>
      </c>
      <c r="AF2434" s="38">
        <v>1086.49</v>
      </c>
      <c r="AG2434" s="38">
        <v>1218.23</v>
      </c>
    </row>
    <row r="2435" spans="2:33" x14ac:dyDescent="0.25">
      <c r="B2435" s="25">
        <v>41597</v>
      </c>
      <c r="C2435" s="3">
        <v>2431</v>
      </c>
      <c r="D2435" s="10">
        <v>25</v>
      </c>
      <c r="E2435" s="9">
        <v>1</v>
      </c>
      <c r="F2435" s="9">
        <v>-1</v>
      </c>
      <c r="G2435" s="9" t="s">
        <v>360</v>
      </c>
      <c r="H2435" s="18">
        <v>0.1</v>
      </c>
      <c r="I2435">
        <v>2.253295201759542E-6</v>
      </c>
      <c r="J2435" s="18">
        <v>13.39</v>
      </c>
      <c r="K2435" s="18">
        <v>15.26</v>
      </c>
      <c r="L2435" s="18">
        <v>0.87745740498034086</v>
      </c>
      <c r="M2435" s="18">
        <v>17.38</v>
      </c>
      <c r="N2435" s="18">
        <v>1787.87</v>
      </c>
      <c r="P2435" s="18">
        <v>0.8292682926829269</v>
      </c>
      <c r="Q2435" s="8">
        <v>13.6</v>
      </c>
      <c r="R2435" s="8">
        <v>14.5</v>
      </c>
      <c r="S2435" s="8">
        <v>16.399999999999999</v>
      </c>
      <c r="T2435" s="8">
        <v>17.55</v>
      </c>
      <c r="U2435" s="8">
        <v>18.2</v>
      </c>
      <c r="V2435" s="8">
        <v>18.7</v>
      </c>
      <c r="W2435" s="8">
        <v>19.149999999999999</v>
      </c>
      <c r="X2435" s="38" t="s">
        <v>222</v>
      </c>
      <c r="Y2435">
        <v>118.1</v>
      </c>
      <c r="Z2435" s="8">
        <v>118.1</v>
      </c>
      <c r="AA2435">
        <v>1235.6600000000001</v>
      </c>
      <c r="AB2435">
        <v>8724.93</v>
      </c>
      <c r="AC2435">
        <v>28630.959999999999</v>
      </c>
      <c r="AD2435">
        <v>32845.760000000002</v>
      </c>
      <c r="AE2435">
        <v>42582.68</v>
      </c>
      <c r="AF2435" s="38">
        <v>1102.03</v>
      </c>
      <c r="AG2435" s="38">
        <v>1235.6600000000001</v>
      </c>
    </row>
    <row r="2436" spans="2:33" x14ac:dyDescent="0.25">
      <c r="B2436" s="25">
        <v>41598</v>
      </c>
      <c r="C2436" s="3">
        <v>2432</v>
      </c>
      <c r="D2436" s="10">
        <v>19</v>
      </c>
      <c r="E2436" s="9">
        <v>19</v>
      </c>
      <c r="F2436" s="9">
        <v>0</v>
      </c>
      <c r="G2436" s="9" t="s">
        <v>361</v>
      </c>
      <c r="H2436" s="18">
        <v>0.1</v>
      </c>
      <c r="I2436">
        <v>2.253295201759542E-6</v>
      </c>
      <c r="J2436" s="18">
        <v>13.4</v>
      </c>
      <c r="K2436" s="18">
        <v>14.99</v>
      </c>
      <c r="L2436" s="18">
        <v>0.89392928619079393</v>
      </c>
      <c r="M2436" s="18">
        <v>17.21</v>
      </c>
      <c r="N2436" s="18">
        <v>1781.37</v>
      </c>
      <c r="P2436" s="18">
        <v>0.82507288629737618</v>
      </c>
      <c r="Q2436" s="8">
        <v>14.15</v>
      </c>
      <c r="R2436" s="8">
        <v>16</v>
      </c>
      <c r="S2436" s="8">
        <v>17.149999999999999</v>
      </c>
      <c r="T2436" s="8">
        <v>17.899999999999999</v>
      </c>
      <c r="U2436" s="8">
        <v>18.45</v>
      </c>
      <c r="V2436" s="8">
        <v>18.95</v>
      </c>
      <c r="W2436" s="8">
        <v>19.350000000000001</v>
      </c>
      <c r="X2436" s="38" t="s">
        <v>222</v>
      </c>
      <c r="Y2436">
        <v>121.94999999999999</v>
      </c>
      <c r="Z2436" s="8">
        <v>121.94999999999999</v>
      </c>
      <c r="AA2436">
        <v>1205.8399999999999</v>
      </c>
      <c r="AB2436">
        <v>8512.15</v>
      </c>
      <c r="AC2436">
        <v>27978.47</v>
      </c>
      <c r="AD2436">
        <v>32304.42</v>
      </c>
      <c r="AE2436">
        <v>42012.98</v>
      </c>
      <c r="AF2436" s="38">
        <v>1075.43</v>
      </c>
      <c r="AG2436" s="38">
        <v>1205.8399999999999</v>
      </c>
    </row>
    <row r="2437" spans="2:33" x14ac:dyDescent="0.25">
      <c r="B2437" s="25">
        <v>41599</v>
      </c>
      <c r="C2437" s="3">
        <v>2433</v>
      </c>
      <c r="D2437" s="10">
        <v>19</v>
      </c>
      <c r="E2437" s="9">
        <v>18</v>
      </c>
      <c r="F2437" s="9">
        <v>1</v>
      </c>
      <c r="G2437" s="9" t="s">
        <v>361</v>
      </c>
      <c r="H2437" s="18">
        <v>0.1</v>
      </c>
      <c r="I2437">
        <v>2.253295201759542E-6</v>
      </c>
      <c r="J2437" s="18">
        <v>12.66</v>
      </c>
      <c r="K2437" s="18">
        <v>14.52</v>
      </c>
      <c r="L2437" s="18">
        <v>0.87190082644628097</v>
      </c>
      <c r="M2437" s="18">
        <v>16.77</v>
      </c>
      <c r="N2437" s="18">
        <v>1795.85</v>
      </c>
      <c r="P2437" s="18">
        <v>0.82035928143712578</v>
      </c>
      <c r="Q2437" s="8">
        <v>13.7</v>
      </c>
      <c r="R2437" s="8">
        <v>15.5</v>
      </c>
      <c r="S2437" s="8">
        <v>16.7</v>
      </c>
      <c r="T2437" s="8">
        <v>17.45</v>
      </c>
      <c r="U2437" s="8">
        <v>18</v>
      </c>
      <c r="V2437" s="8">
        <v>18.55</v>
      </c>
      <c r="W2437" s="8">
        <v>18.95</v>
      </c>
      <c r="X2437" s="38" t="s">
        <v>222</v>
      </c>
      <c r="Y2437">
        <v>118.85</v>
      </c>
      <c r="Z2437" s="8">
        <v>118.85</v>
      </c>
      <c r="AA2437">
        <v>1167.53</v>
      </c>
      <c r="AB2437">
        <v>8248.56</v>
      </c>
      <c r="AC2437">
        <v>27246.09</v>
      </c>
      <c r="AD2437">
        <v>31493.68</v>
      </c>
      <c r="AE2437">
        <v>41028.79</v>
      </c>
      <c r="AF2437" s="38">
        <v>1041.26</v>
      </c>
      <c r="AG2437" s="38">
        <v>1167.53</v>
      </c>
    </row>
    <row r="2438" spans="2:33" x14ac:dyDescent="0.25">
      <c r="B2438" s="25">
        <v>41600</v>
      </c>
      <c r="C2438" s="3">
        <v>2434</v>
      </c>
      <c r="D2438" s="10">
        <v>19</v>
      </c>
      <c r="E2438" s="9">
        <v>17</v>
      </c>
      <c r="F2438" s="9">
        <v>2</v>
      </c>
      <c r="G2438" s="9" t="s">
        <v>361</v>
      </c>
      <c r="H2438" s="18">
        <v>0.1</v>
      </c>
      <c r="I2438">
        <v>2.253295201759542E-6</v>
      </c>
      <c r="J2438" s="18">
        <v>12.26</v>
      </c>
      <c r="K2438" s="18">
        <v>14.15</v>
      </c>
      <c r="L2438" s="18">
        <v>0.86643109540636043</v>
      </c>
      <c r="M2438" s="18">
        <v>16.420000000000002</v>
      </c>
      <c r="N2438" s="18">
        <v>1804.76</v>
      </c>
      <c r="P2438" s="18">
        <v>0.82674772036474165</v>
      </c>
      <c r="Q2438" s="8">
        <v>13.6</v>
      </c>
      <c r="R2438" s="8">
        <v>15.2</v>
      </c>
      <c r="S2438" s="8">
        <v>16.45</v>
      </c>
      <c r="T2438" s="8">
        <v>17.25</v>
      </c>
      <c r="U2438" s="8">
        <v>17.8</v>
      </c>
      <c r="V2438" s="8">
        <v>18.350000000000001</v>
      </c>
      <c r="W2438" s="8">
        <v>18.8</v>
      </c>
      <c r="X2438" s="38" t="s">
        <v>222</v>
      </c>
      <c r="Y2438">
        <v>117.45</v>
      </c>
      <c r="Z2438" s="8">
        <v>117.45</v>
      </c>
      <c r="AA2438">
        <v>1157.3599999999999</v>
      </c>
      <c r="AB2438">
        <v>8093</v>
      </c>
      <c r="AC2438">
        <v>26848.74</v>
      </c>
      <c r="AD2438">
        <v>31133.99</v>
      </c>
      <c r="AE2438">
        <v>40578.32</v>
      </c>
      <c r="AF2438" s="38">
        <v>1032.18</v>
      </c>
      <c r="AG2438" s="38">
        <v>1157.3599999999999</v>
      </c>
    </row>
    <row r="2439" spans="2:33" x14ac:dyDescent="0.25">
      <c r="B2439" s="25">
        <v>41603</v>
      </c>
      <c r="C2439" s="3">
        <v>2435</v>
      </c>
      <c r="D2439" s="10">
        <v>19</v>
      </c>
      <c r="E2439" s="9">
        <v>16</v>
      </c>
      <c r="F2439" s="9">
        <v>3</v>
      </c>
      <c r="G2439" s="9" t="s">
        <v>361</v>
      </c>
      <c r="H2439" s="18">
        <v>0.1</v>
      </c>
      <c r="I2439">
        <v>6.7599008375385239E-6</v>
      </c>
      <c r="J2439" s="18">
        <v>12.79</v>
      </c>
      <c r="K2439" s="18">
        <v>14.43</v>
      </c>
      <c r="L2439" s="18">
        <v>0.8863478863478863</v>
      </c>
      <c r="M2439" s="18">
        <v>16.62</v>
      </c>
      <c r="N2439" s="18">
        <v>1802.48</v>
      </c>
      <c r="P2439" s="18">
        <v>0.83742331288343552</v>
      </c>
      <c r="Q2439" s="8">
        <v>13.65</v>
      </c>
      <c r="R2439" s="8">
        <v>15.05</v>
      </c>
      <c r="S2439" s="8">
        <v>16.3</v>
      </c>
      <c r="T2439" s="8">
        <v>17.100000000000001</v>
      </c>
      <c r="U2439" s="8">
        <v>17.7</v>
      </c>
      <c r="V2439" s="8">
        <v>18.3</v>
      </c>
      <c r="W2439" s="8">
        <v>18.75</v>
      </c>
      <c r="X2439" s="38" t="s">
        <v>222</v>
      </c>
      <c r="Y2439">
        <v>116.85</v>
      </c>
      <c r="Z2439" s="8">
        <v>116.85</v>
      </c>
      <c r="AA2439">
        <v>1158.9100000000001</v>
      </c>
      <c r="AB2439">
        <v>8014.21</v>
      </c>
      <c r="AC2439">
        <v>26605.97</v>
      </c>
      <c r="AD2439">
        <v>30879</v>
      </c>
      <c r="AE2439">
        <v>40363.61</v>
      </c>
      <c r="AF2439" s="38">
        <v>1033.55</v>
      </c>
      <c r="AG2439" s="38">
        <v>1158.9100000000001</v>
      </c>
    </row>
    <row r="2440" spans="2:33" x14ac:dyDescent="0.25">
      <c r="B2440" s="25">
        <v>41604</v>
      </c>
      <c r="C2440" s="3">
        <v>2436</v>
      </c>
      <c r="D2440" s="10">
        <v>19</v>
      </c>
      <c r="E2440" s="9">
        <v>15</v>
      </c>
      <c r="F2440" s="9">
        <v>4</v>
      </c>
      <c r="G2440" s="9" t="s">
        <v>361</v>
      </c>
      <c r="H2440" s="18">
        <v>0.1</v>
      </c>
      <c r="I2440">
        <v>2.2285556697809739E-6</v>
      </c>
      <c r="J2440" s="18">
        <v>12.81</v>
      </c>
      <c r="K2440" s="18">
        <v>14.55</v>
      </c>
      <c r="L2440" s="18">
        <v>0.8804123711340206</v>
      </c>
      <c r="M2440" s="18">
        <v>16.68</v>
      </c>
      <c r="N2440" s="18">
        <v>1802.75</v>
      </c>
      <c r="P2440" s="18">
        <v>0.84355828220858897</v>
      </c>
      <c r="Q2440" s="8">
        <v>13.75</v>
      </c>
      <c r="R2440" s="8">
        <v>15</v>
      </c>
      <c r="S2440" s="8">
        <v>16.3</v>
      </c>
      <c r="T2440" s="8">
        <v>17.100000000000001</v>
      </c>
      <c r="U2440" s="8">
        <v>17.649999999999999</v>
      </c>
      <c r="V2440" s="8">
        <v>18.25</v>
      </c>
      <c r="W2440" s="8">
        <v>18.75</v>
      </c>
      <c r="X2440" s="38" t="s">
        <v>222</v>
      </c>
      <c r="Y2440">
        <v>116.8</v>
      </c>
      <c r="Z2440" s="8">
        <v>116.8</v>
      </c>
      <c r="AA2440">
        <v>1164.5999999999999</v>
      </c>
      <c r="AB2440">
        <v>7993.57</v>
      </c>
      <c r="AC2440">
        <v>26606.03</v>
      </c>
      <c r="AD2440">
        <v>30860.2</v>
      </c>
      <c r="AE2440">
        <v>40288.18</v>
      </c>
      <c r="AF2440" s="38">
        <v>1038.6199999999999</v>
      </c>
      <c r="AG2440" s="38">
        <v>1164.5999999999999</v>
      </c>
    </row>
    <row r="2441" spans="2:33" x14ac:dyDescent="0.25">
      <c r="B2441" s="25">
        <v>41605</v>
      </c>
      <c r="C2441" s="3">
        <v>2437</v>
      </c>
      <c r="D2441" s="10">
        <v>19</v>
      </c>
      <c r="E2441" s="9">
        <v>14</v>
      </c>
      <c r="F2441" s="9">
        <v>5</v>
      </c>
      <c r="G2441" s="9" t="s">
        <v>361</v>
      </c>
      <c r="H2441" s="18">
        <v>0.1</v>
      </c>
      <c r="I2441">
        <v>2.2285556697809739E-6</v>
      </c>
      <c r="J2441" s="18">
        <v>12.98</v>
      </c>
      <c r="K2441" s="18">
        <v>14.6</v>
      </c>
      <c r="L2441" s="18">
        <v>0.88904109589041103</v>
      </c>
      <c r="M2441" s="18">
        <v>16.649999999999999</v>
      </c>
      <c r="N2441" s="18">
        <v>1807.23</v>
      </c>
      <c r="P2441" s="18">
        <v>0.84969325153374231</v>
      </c>
      <c r="Q2441" s="8">
        <v>13.85</v>
      </c>
      <c r="R2441" s="8">
        <v>15.1</v>
      </c>
      <c r="S2441" s="8">
        <v>16.3</v>
      </c>
      <c r="T2441" s="8">
        <v>17.100000000000001</v>
      </c>
      <c r="U2441" s="8">
        <v>17.7</v>
      </c>
      <c r="V2441" s="8">
        <v>18.25</v>
      </c>
      <c r="W2441" s="8">
        <v>18.75</v>
      </c>
      <c r="X2441" s="38" t="s">
        <v>222</v>
      </c>
      <c r="Y2441">
        <v>117.05</v>
      </c>
      <c r="Z2441" s="8">
        <v>117.05</v>
      </c>
      <c r="AA2441">
        <v>1172.8699999999999</v>
      </c>
      <c r="AB2441">
        <v>8031.98</v>
      </c>
      <c r="AC2441">
        <v>26606.09</v>
      </c>
      <c r="AD2441">
        <v>30883.82</v>
      </c>
      <c r="AE2441">
        <v>40325.97</v>
      </c>
      <c r="AF2441" s="38">
        <v>1046</v>
      </c>
      <c r="AG2441" s="38">
        <v>1172.8699999999999</v>
      </c>
    </row>
    <row r="2442" spans="2:33" x14ac:dyDescent="0.25">
      <c r="B2442" s="25">
        <v>41607</v>
      </c>
      <c r="C2442" s="3">
        <v>2438</v>
      </c>
      <c r="D2442" s="10">
        <v>19</v>
      </c>
      <c r="E2442" s="9">
        <v>13</v>
      </c>
      <c r="F2442" s="9">
        <v>6</v>
      </c>
      <c r="G2442" s="9" t="s">
        <v>361</v>
      </c>
      <c r="H2442" s="18">
        <v>0.1</v>
      </c>
      <c r="I2442">
        <v>4.4571163058115815E-6</v>
      </c>
      <c r="J2442" s="18">
        <v>13.7</v>
      </c>
      <c r="K2442" s="18">
        <v>15.03</v>
      </c>
      <c r="L2442" s="18">
        <v>0.91151031270791749</v>
      </c>
      <c r="M2442" s="18">
        <v>16.86</v>
      </c>
      <c r="N2442" s="18">
        <v>1805.81</v>
      </c>
      <c r="P2442" s="18">
        <v>0.85321100917431181</v>
      </c>
      <c r="Q2442" s="8">
        <v>13.95</v>
      </c>
      <c r="R2442" s="8">
        <v>15.15</v>
      </c>
      <c r="S2442" s="8">
        <v>16.350000000000001</v>
      </c>
      <c r="T2442" s="8">
        <v>17.149999999999999</v>
      </c>
      <c r="U2442" s="8">
        <v>17.7</v>
      </c>
      <c r="V2442" s="8">
        <v>18.25</v>
      </c>
      <c r="W2442" s="8">
        <v>18.7</v>
      </c>
      <c r="X2442" s="38" t="s">
        <v>222</v>
      </c>
      <c r="Y2442">
        <v>117.25</v>
      </c>
      <c r="Z2442" s="8">
        <v>117.25</v>
      </c>
      <c r="AA2442">
        <v>1179.81</v>
      </c>
      <c r="AB2442">
        <v>8057.96</v>
      </c>
      <c r="AC2442">
        <v>26686.58</v>
      </c>
      <c r="AD2442">
        <v>30945.07</v>
      </c>
      <c r="AE2442">
        <v>40340.019999999997</v>
      </c>
      <c r="AF2442" s="38">
        <v>1052.18</v>
      </c>
      <c r="AG2442" s="38">
        <v>1179.81</v>
      </c>
    </row>
    <row r="2443" spans="2:33" x14ac:dyDescent="0.25">
      <c r="B2443" s="25">
        <v>41610</v>
      </c>
      <c r="C2443" s="3">
        <v>2439</v>
      </c>
      <c r="D2443" s="10">
        <v>19</v>
      </c>
      <c r="E2443" s="9">
        <v>12</v>
      </c>
      <c r="F2443" s="9">
        <v>7</v>
      </c>
      <c r="G2443" s="9" t="s">
        <v>361</v>
      </c>
      <c r="H2443" s="18">
        <v>0.1</v>
      </c>
      <c r="I2443">
        <v>6.685681908535912E-6</v>
      </c>
      <c r="J2443" s="18">
        <v>14.23</v>
      </c>
      <c r="K2443" s="18">
        <v>15.19</v>
      </c>
      <c r="L2443" s="18">
        <v>0.93680052666227787</v>
      </c>
      <c r="M2443" s="18">
        <v>17.05</v>
      </c>
      <c r="N2443" s="18">
        <v>1800.9</v>
      </c>
      <c r="P2443" s="18">
        <v>0.87730061349693256</v>
      </c>
      <c r="Q2443" s="8">
        <v>14.3</v>
      </c>
      <c r="R2443" s="8">
        <v>15.2</v>
      </c>
      <c r="S2443" s="8">
        <v>16.3</v>
      </c>
      <c r="T2443" s="8">
        <v>17.100000000000001</v>
      </c>
      <c r="U2443" s="8">
        <v>17.600000000000001</v>
      </c>
      <c r="V2443" s="8">
        <v>18.2</v>
      </c>
      <c r="W2443" s="8">
        <v>18.649999999999999</v>
      </c>
      <c r="X2443" s="38" t="s">
        <v>222</v>
      </c>
      <c r="Y2443">
        <v>117.35</v>
      </c>
      <c r="Z2443" s="8">
        <v>117.35</v>
      </c>
      <c r="AA2443">
        <v>1199.45</v>
      </c>
      <c r="AB2443">
        <v>8064.81</v>
      </c>
      <c r="AC2443">
        <v>26606.59</v>
      </c>
      <c r="AD2443">
        <v>30823.26</v>
      </c>
      <c r="AE2443">
        <v>40189.97</v>
      </c>
      <c r="AF2443" s="38">
        <v>1069.69</v>
      </c>
      <c r="AG2443" s="38">
        <v>1199.45</v>
      </c>
    </row>
    <row r="2444" spans="2:33" x14ac:dyDescent="0.25">
      <c r="B2444" s="25">
        <v>41611</v>
      </c>
      <c r="C2444" s="3">
        <v>2440</v>
      </c>
      <c r="D2444" s="10">
        <v>19</v>
      </c>
      <c r="E2444" s="9">
        <v>11</v>
      </c>
      <c r="F2444" s="9">
        <v>8</v>
      </c>
      <c r="G2444" s="9" t="s">
        <v>361</v>
      </c>
      <c r="H2444" s="18">
        <v>0.1</v>
      </c>
      <c r="I2444">
        <v>2.2285556697809739E-6</v>
      </c>
      <c r="J2444" s="18">
        <v>14.55</v>
      </c>
      <c r="K2444" s="18">
        <v>15.49</v>
      </c>
      <c r="L2444" s="18">
        <v>0.93931568754034866</v>
      </c>
      <c r="M2444" s="18">
        <v>17.27</v>
      </c>
      <c r="N2444" s="18">
        <v>1795.15</v>
      </c>
      <c r="P2444" s="18">
        <v>0.88787878787878793</v>
      </c>
      <c r="Q2444" s="8">
        <v>14.65</v>
      </c>
      <c r="R2444" s="8">
        <v>15.5</v>
      </c>
      <c r="S2444" s="8">
        <v>16.5</v>
      </c>
      <c r="T2444" s="8">
        <v>17.2</v>
      </c>
      <c r="U2444" s="8">
        <v>17.7</v>
      </c>
      <c r="V2444" s="8">
        <v>18.2</v>
      </c>
      <c r="W2444" s="8">
        <v>18.649999999999999</v>
      </c>
      <c r="X2444" s="38" t="s">
        <v>222</v>
      </c>
      <c r="Y2444">
        <v>118.4</v>
      </c>
      <c r="Z2444" s="8">
        <v>118.4</v>
      </c>
      <c r="AA2444">
        <v>1226.33</v>
      </c>
      <c r="AB2444">
        <v>8197.6200000000008</v>
      </c>
      <c r="AC2444">
        <v>26859.16</v>
      </c>
      <c r="AD2444">
        <v>31001.39</v>
      </c>
      <c r="AE2444">
        <v>40308.559999999998</v>
      </c>
      <c r="AF2444" s="38">
        <v>1093.6600000000001</v>
      </c>
      <c r="AG2444" s="38">
        <v>1226.33</v>
      </c>
    </row>
    <row r="2445" spans="2:33" x14ac:dyDescent="0.25">
      <c r="B2445" s="25">
        <v>41612</v>
      </c>
      <c r="C2445" s="3">
        <v>2441</v>
      </c>
      <c r="D2445" s="10">
        <v>19</v>
      </c>
      <c r="E2445" s="9">
        <v>10</v>
      </c>
      <c r="F2445" s="9">
        <v>9</v>
      </c>
      <c r="G2445" s="9" t="s">
        <v>361</v>
      </c>
      <c r="H2445" s="18">
        <v>0.1</v>
      </c>
      <c r="I2445">
        <v>2.1124366360592006E-6</v>
      </c>
      <c r="J2445" s="18">
        <v>14.7</v>
      </c>
      <c r="K2445" s="18">
        <v>15.57</v>
      </c>
      <c r="L2445" s="18">
        <v>0.94412331406551053</v>
      </c>
      <c r="M2445" s="18">
        <v>17.3</v>
      </c>
      <c r="N2445" s="18">
        <v>1792.81</v>
      </c>
      <c r="P2445" s="18">
        <v>0.86626139817629189</v>
      </c>
      <c r="Q2445" s="8">
        <v>14.25</v>
      </c>
      <c r="R2445" s="8">
        <v>15.4</v>
      </c>
      <c r="S2445" s="8">
        <v>16.45</v>
      </c>
      <c r="T2445" s="8">
        <v>17.149999999999999</v>
      </c>
      <c r="U2445" s="8">
        <v>17.600000000000001</v>
      </c>
      <c r="V2445" s="8">
        <v>18.100000000000001</v>
      </c>
      <c r="W2445" s="8">
        <v>18.55</v>
      </c>
      <c r="X2445" s="38" t="s">
        <v>222</v>
      </c>
      <c r="Y2445">
        <v>117.49999999999999</v>
      </c>
      <c r="Z2445" s="8">
        <v>117.49999999999999</v>
      </c>
      <c r="AA2445">
        <v>1205.32</v>
      </c>
      <c r="AB2445">
        <v>8158.47</v>
      </c>
      <c r="AC2445">
        <v>26779.43</v>
      </c>
      <c r="AD2445">
        <v>30870.45</v>
      </c>
      <c r="AE2445">
        <v>40103.54</v>
      </c>
      <c r="AF2445" s="38">
        <v>1074.92</v>
      </c>
      <c r="AG2445" s="38">
        <v>1205.32</v>
      </c>
    </row>
    <row r="2446" spans="2:33" x14ac:dyDescent="0.25">
      <c r="B2446" s="25">
        <v>41613</v>
      </c>
      <c r="C2446" s="3">
        <v>2442</v>
      </c>
      <c r="D2446" s="10">
        <v>19</v>
      </c>
      <c r="E2446" s="9">
        <v>9</v>
      </c>
      <c r="F2446" s="9">
        <v>10</v>
      </c>
      <c r="G2446" s="9" t="s">
        <v>361</v>
      </c>
      <c r="H2446" s="18">
        <v>0.1</v>
      </c>
      <c r="I2446">
        <v>2.1124366360592006E-6</v>
      </c>
      <c r="J2446" s="18">
        <v>15.08</v>
      </c>
      <c r="K2446" s="18">
        <v>15.78</v>
      </c>
      <c r="L2446" s="18">
        <v>0.95564005069708491</v>
      </c>
      <c r="M2446" s="18">
        <v>17.32</v>
      </c>
      <c r="N2446" s="18">
        <v>1785.03</v>
      </c>
      <c r="P2446" s="18">
        <v>0.88449848024316113</v>
      </c>
      <c r="Q2446" s="8">
        <v>14.55</v>
      </c>
      <c r="R2446" s="8">
        <v>15.5</v>
      </c>
      <c r="S2446" s="8">
        <v>16.45</v>
      </c>
      <c r="T2446" s="8">
        <v>17.149999999999999</v>
      </c>
      <c r="U2446" s="8">
        <v>17.600000000000001</v>
      </c>
      <c r="V2446" s="8">
        <v>18.05</v>
      </c>
      <c r="W2446" s="8">
        <v>18.5</v>
      </c>
      <c r="X2446" s="38" t="s">
        <v>222</v>
      </c>
      <c r="Y2446">
        <v>117.8</v>
      </c>
      <c r="Z2446" s="8">
        <v>117.8</v>
      </c>
      <c r="AA2446">
        <v>1221.1199999999999</v>
      </c>
      <c r="AB2446">
        <v>8182.71</v>
      </c>
      <c r="AC2446">
        <v>26779.49</v>
      </c>
      <c r="AD2446">
        <v>30870.52</v>
      </c>
      <c r="AE2446">
        <v>40046.51</v>
      </c>
      <c r="AF2446" s="38">
        <v>1089.01</v>
      </c>
      <c r="AG2446" s="38">
        <v>1221.1199999999999</v>
      </c>
    </row>
    <row r="2447" spans="2:33" x14ac:dyDescent="0.25">
      <c r="B2447" s="25">
        <v>41614</v>
      </c>
      <c r="C2447" s="3">
        <v>2443</v>
      </c>
      <c r="D2447" s="10">
        <v>19</v>
      </c>
      <c r="E2447" s="9">
        <v>8</v>
      </c>
      <c r="F2447" s="9">
        <v>-8</v>
      </c>
      <c r="G2447" s="9" t="s">
        <v>361</v>
      </c>
      <c r="H2447" s="18">
        <v>0.1</v>
      </c>
      <c r="I2447">
        <v>2.1124366360592006E-6</v>
      </c>
      <c r="J2447" s="18">
        <v>13.79</v>
      </c>
      <c r="K2447" s="18">
        <v>14.95</v>
      </c>
      <c r="L2447" s="18">
        <v>0.92240802675585287</v>
      </c>
      <c r="M2447" s="18">
        <v>16.61</v>
      </c>
      <c r="N2447" s="18">
        <v>1805.09</v>
      </c>
      <c r="P2447" s="18">
        <v>0.86915887850467277</v>
      </c>
      <c r="Q2447" s="8">
        <v>13.95</v>
      </c>
      <c r="R2447" s="8">
        <v>15</v>
      </c>
      <c r="S2447" s="8">
        <v>16.05</v>
      </c>
      <c r="T2447" s="8">
        <v>16.75</v>
      </c>
      <c r="U2447" s="8">
        <v>17.25</v>
      </c>
      <c r="V2447" s="8">
        <v>17.8</v>
      </c>
      <c r="W2447" s="8">
        <v>18.25</v>
      </c>
      <c r="X2447" s="38" t="s">
        <v>222</v>
      </c>
      <c r="Y2447">
        <v>115.05</v>
      </c>
      <c r="Z2447" s="8">
        <v>115.05</v>
      </c>
      <c r="AA2447">
        <v>1177.28</v>
      </c>
      <c r="AB2447">
        <v>7957.33</v>
      </c>
      <c r="AC2447">
        <v>26144.03</v>
      </c>
      <c r="AD2447">
        <v>30212.67</v>
      </c>
      <c r="AE2447">
        <v>39364.11</v>
      </c>
      <c r="AF2447" s="38">
        <v>1049.9100000000001</v>
      </c>
      <c r="AG2447" s="38">
        <v>1177.28</v>
      </c>
    </row>
    <row r="2448" spans="2:33" x14ac:dyDescent="0.25">
      <c r="B2448" s="25">
        <v>41617</v>
      </c>
      <c r="C2448" s="3">
        <v>2444</v>
      </c>
      <c r="D2448" s="10">
        <v>19</v>
      </c>
      <c r="E2448" s="9">
        <v>7</v>
      </c>
      <c r="F2448" s="9">
        <v>-7</v>
      </c>
      <c r="G2448" s="9" t="s">
        <v>361</v>
      </c>
      <c r="H2448" s="18">
        <v>0.1</v>
      </c>
      <c r="I2448">
        <v>6.337323295690922E-6</v>
      </c>
      <c r="J2448" s="18">
        <v>13.49</v>
      </c>
      <c r="K2448" s="18">
        <v>14.93</v>
      </c>
      <c r="L2448" s="18">
        <v>0.9035498995311454</v>
      </c>
      <c r="M2448" s="18">
        <v>16.579999999999998</v>
      </c>
      <c r="N2448" s="18">
        <v>1808.37</v>
      </c>
      <c r="P2448" s="18">
        <v>0.870253164556962</v>
      </c>
      <c r="Q2448" s="8">
        <v>13.75</v>
      </c>
      <c r="R2448" s="8">
        <v>14.8</v>
      </c>
      <c r="S2448" s="8">
        <v>15.8</v>
      </c>
      <c r="T2448" s="8">
        <v>16.5</v>
      </c>
      <c r="U2448" s="8">
        <v>17.05</v>
      </c>
      <c r="V2448" s="8">
        <v>17.5</v>
      </c>
      <c r="W2448" s="8">
        <v>18</v>
      </c>
      <c r="X2448" s="38" t="s">
        <v>222</v>
      </c>
      <c r="Y2448">
        <v>113.4</v>
      </c>
      <c r="Z2448" s="8">
        <v>113.4</v>
      </c>
      <c r="AA2448">
        <v>1161.17</v>
      </c>
      <c r="AB2448">
        <v>7839.73</v>
      </c>
      <c r="AC2448">
        <v>25747.88</v>
      </c>
      <c r="AD2448">
        <v>29826.18</v>
      </c>
      <c r="AE2448">
        <v>38804.65</v>
      </c>
      <c r="AF2448" s="38">
        <v>1035.54</v>
      </c>
      <c r="AG2448" s="38">
        <v>1161.17</v>
      </c>
    </row>
    <row r="2449" spans="2:33" x14ac:dyDescent="0.25">
      <c r="B2449" s="25">
        <v>41618</v>
      </c>
      <c r="C2449" s="3">
        <v>2445</v>
      </c>
      <c r="D2449" s="10">
        <v>19</v>
      </c>
      <c r="E2449" s="9">
        <v>6</v>
      </c>
      <c r="F2449" s="9">
        <v>-6</v>
      </c>
      <c r="G2449" s="9" t="s">
        <v>361</v>
      </c>
      <c r="H2449" s="18">
        <v>0.1</v>
      </c>
      <c r="I2449">
        <v>1.9715798957875563E-6</v>
      </c>
      <c r="J2449" s="18">
        <v>13.91</v>
      </c>
      <c r="K2449" s="18">
        <v>15.22</v>
      </c>
      <c r="L2449" s="18">
        <v>0.91392904073587378</v>
      </c>
      <c r="M2449" s="18">
        <v>16.75</v>
      </c>
      <c r="N2449" s="18">
        <v>1802.62</v>
      </c>
      <c r="P2449" s="18">
        <v>0.87735849056603765</v>
      </c>
      <c r="Q2449" s="8">
        <v>13.95</v>
      </c>
      <c r="R2449" s="8">
        <v>14.9</v>
      </c>
      <c r="S2449" s="8">
        <v>15.9</v>
      </c>
      <c r="T2449" s="8">
        <v>16.600000000000001</v>
      </c>
      <c r="U2449" s="8">
        <v>17.100000000000001</v>
      </c>
      <c r="V2449" s="8">
        <v>17.600000000000001</v>
      </c>
      <c r="W2449" s="8">
        <v>18.05</v>
      </c>
      <c r="X2449" s="38" t="s">
        <v>222</v>
      </c>
      <c r="Y2449">
        <v>114.10000000000001</v>
      </c>
      <c r="Z2449" s="8">
        <v>114.10000000000001</v>
      </c>
      <c r="AA2449">
        <v>1171.73</v>
      </c>
      <c r="AB2449">
        <v>7890.38</v>
      </c>
      <c r="AC2449">
        <v>25906.1</v>
      </c>
      <c r="AD2449">
        <v>29942.51</v>
      </c>
      <c r="AE2449">
        <v>38965.519999999997</v>
      </c>
      <c r="AF2449" s="38">
        <v>1044.96</v>
      </c>
      <c r="AG2449" s="38">
        <v>1171.73</v>
      </c>
    </row>
    <row r="2450" spans="2:33" x14ac:dyDescent="0.25">
      <c r="B2450" s="25">
        <v>41619</v>
      </c>
      <c r="C2450" s="3">
        <v>2446</v>
      </c>
      <c r="D2450" s="10">
        <v>19</v>
      </c>
      <c r="E2450" s="9">
        <v>5</v>
      </c>
      <c r="F2450" s="9">
        <v>-5</v>
      </c>
      <c r="G2450" s="9" t="s">
        <v>361</v>
      </c>
      <c r="H2450" s="18">
        <v>0.1</v>
      </c>
      <c r="I2450">
        <v>1.9715798957875563E-6</v>
      </c>
      <c r="J2450" s="18">
        <v>15.42</v>
      </c>
      <c r="K2450" s="18">
        <v>15.96</v>
      </c>
      <c r="L2450" s="18">
        <v>0.96616541353383456</v>
      </c>
      <c r="M2450" s="18">
        <v>17.309999999999999</v>
      </c>
      <c r="N2450" s="18">
        <v>1782.22</v>
      </c>
      <c r="P2450" s="18">
        <v>0.9085365853658538</v>
      </c>
      <c r="Q2450" s="8">
        <v>14.9</v>
      </c>
      <c r="R2450" s="8">
        <v>15.45</v>
      </c>
      <c r="S2450" s="8">
        <v>16.399999999999999</v>
      </c>
      <c r="T2450" s="8">
        <v>17.100000000000001</v>
      </c>
      <c r="U2450" s="8">
        <v>17.55</v>
      </c>
      <c r="V2450" s="8">
        <v>18.05</v>
      </c>
      <c r="W2450" s="8">
        <v>18.5</v>
      </c>
      <c r="X2450" s="38" t="s">
        <v>222</v>
      </c>
      <c r="Y2450">
        <v>117.95</v>
      </c>
      <c r="Z2450" s="8">
        <v>117.95</v>
      </c>
      <c r="AA2450">
        <v>1224.1400000000001</v>
      </c>
      <c r="AB2450">
        <v>8149.34</v>
      </c>
      <c r="AC2450">
        <v>26695.21</v>
      </c>
      <c r="AD2450">
        <v>30759.86</v>
      </c>
      <c r="AE2450">
        <v>39979.879999999997</v>
      </c>
      <c r="AF2450" s="38">
        <v>1091.7</v>
      </c>
      <c r="AG2450" s="38">
        <v>1224.1400000000001</v>
      </c>
    </row>
    <row r="2451" spans="2:33" x14ac:dyDescent="0.25">
      <c r="B2451" s="25">
        <v>41620</v>
      </c>
      <c r="C2451" s="3">
        <v>2447</v>
      </c>
      <c r="D2451" s="10">
        <v>19</v>
      </c>
      <c r="E2451" s="9">
        <v>4</v>
      </c>
      <c r="F2451" s="9">
        <v>-4</v>
      </c>
      <c r="G2451" s="9" t="s">
        <v>361</v>
      </c>
      <c r="H2451" s="18">
        <v>0.1</v>
      </c>
      <c r="I2451">
        <v>1.9715798957875563E-6</v>
      </c>
      <c r="J2451" s="18">
        <v>15.54</v>
      </c>
      <c r="K2451" s="18">
        <v>16.12</v>
      </c>
      <c r="L2451" s="18">
        <v>0.96401985111662525</v>
      </c>
      <c r="M2451" s="18">
        <v>17.36</v>
      </c>
      <c r="N2451" s="18">
        <v>1775.5</v>
      </c>
      <c r="P2451" s="18">
        <v>0.93617021276595747</v>
      </c>
      <c r="Q2451" s="8">
        <v>15.4</v>
      </c>
      <c r="R2451" s="8">
        <v>15.5</v>
      </c>
      <c r="S2451" s="8">
        <v>16.45</v>
      </c>
      <c r="T2451" s="8">
        <v>17.100000000000001</v>
      </c>
      <c r="U2451" s="8">
        <v>17.600000000000001</v>
      </c>
      <c r="V2451" s="8">
        <v>18.05</v>
      </c>
      <c r="W2451" s="8">
        <v>18.55</v>
      </c>
      <c r="X2451" s="38" t="s">
        <v>222</v>
      </c>
      <c r="Y2451">
        <v>118.64999999999998</v>
      </c>
      <c r="Z2451" s="8">
        <v>118.64999999999998</v>
      </c>
      <c r="AA2451">
        <v>1235.7</v>
      </c>
      <c r="AB2451">
        <v>8174.51</v>
      </c>
      <c r="AC2451">
        <v>26711.84</v>
      </c>
      <c r="AD2451">
        <v>30829.48</v>
      </c>
      <c r="AE2451">
        <v>40046.44</v>
      </c>
      <c r="AF2451" s="38">
        <v>1102</v>
      </c>
      <c r="AG2451" s="38">
        <v>1235.7</v>
      </c>
    </row>
    <row r="2452" spans="2:33" x14ac:dyDescent="0.25">
      <c r="B2452" s="25">
        <v>41621</v>
      </c>
      <c r="C2452" s="3">
        <v>2448</v>
      </c>
      <c r="D2452" s="10">
        <v>19</v>
      </c>
      <c r="E2452" s="9">
        <v>3</v>
      </c>
      <c r="F2452" s="9">
        <v>-3</v>
      </c>
      <c r="G2452" s="9" t="s">
        <v>361</v>
      </c>
      <c r="H2452" s="18">
        <v>0.1</v>
      </c>
      <c r="I2452">
        <v>1.9715798957875563E-6</v>
      </c>
      <c r="J2452" s="18">
        <v>15.76</v>
      </c>
      <c r="K2452" s="18">
        <v>16.27</v>
      </c>
      <c r="L2452" s="18">
        <v>0.96865396435156736</v>
      </c>
      <c r="M2452" s="18">
        <v>17.510000000000002</v>
      </c>
      <c r="N2452" s="18">
        <v>1775.32</v>
      </c>
      <c r="P2452" s="18">
        <v>0.93939393939393945</v>
      </c>
      <c r="Q2452" s="8">
        <v>15.5</v>
      </c>
      <c r="R2452" s="8">
        <v>15.5</v>
      </c>
      <c r="S2452" s="8">
        <v>16.5</v>
      </c>
      <c r="T2452" s="8">
        <v>17.2</v>
      </c>
      <c r="U2452" s="8">
        <v>17.649999999999999</v>
      </c>
      <c r="V2452" s="8">
        <v>18.05</v>
      </c>
      <c r="W2452" s="8">
        <v>18.5</v>
      </c>
      <c r="X2452" s="38" t="s">
        <v>222</v>
      </c>
      <c r="Y2452">
        <v>118.89999999999999</v>
      </c>
      <c r="Z2452" s="8">
        <v>118.89999999999999</v>
      </c>
      <c r="AA2452">
        <v>1236.96</v>
      </c>
      <c r="AB2452">
        <v>8195.64</v>
      </c>
      <c r="AC2452">
        <v>26856.639999999999</v>
      </c>
      <c r="AD2452">
        <v>30931.41</v>
      </c>
      <c r="AE2452">
        <v>40064.089999999997</v>
      </c>
      <c r="AF2452" s="38">
        <v>1103.1199999999999</v>
      </c>
      <c r="AG2452" s="38">
        <v>1236.96</v>
      </c>
    </row>
    <row r="2453" spans="2:33" x14ac:dyDescent="0.25">
      <c r="B2453" s="25">
        <v>41624</v>
      </c>
      <c r="C2453" s="3">
        <v>2449</v>
      </c>
      <c r="D2453" s="10">
        <v>19</v>
      </c>
      <c r="E2453" s="9">
        <v>2</v>
      </c>
      <c r="F2453" s="9">
        <v>-2</v>
      </c>
      <c r="G2453" s="9" t="s">
        <v>361</v>
      </c>
      <c r="H2453" s="18">
        <v>0.1</v>
      </c>
      <c r="I2453">
        <v>5.914751348923275E-6</v>
      </c>
      <c r="J2453" s="18">
        <v>16.03</v>
      </c>
      <c r="K2453" s="18">
        <v>16.39</v>
      </c>
      <c r="L2453" s="18">
        <v>0.97803538743136065</v>
      </c>
      <c r="M2453" s="18">
        <v>17.68</v>
      </c>
      <c r="N2453" s="18">
        <v>1786.54</v>
      </c>
      <c r="P2453" s="18">
        <v>0.95783132530120474</v>
      </c>
      <c r="Q2453" s="8">
        <v>15.9</v>
      </c>
      <c r="R2453" s="8">
        <v>15.75</v>
      </c>
      <c r="S2453" s="8">
        <v>16.600000000000001</v>
      </c>
      <c r="T2453" s="8">
        <v>17.3</v>
      </c>
      <c r="U2453" s="8">
        <v>17.75</v>
      </c>
      <c r="V2453" s="8">
        <v>18.149999999999999</v>
      </c>
      <c r="W2453" s="8">
        <v>18.5</v>
      </c>
      <c r="X2453" s="38" t="s">
        <v>222</v>
      </c>
      <c r="Y2453">
        <v>119.94999999999999</v>
      </c>
      <c r="Z2453" s="8">
        <v>119.94999999999999</v>
      </c>
      <c r="AA2453">
        <v>1258.18</v>
      </c>
      <c r="AB2453">
        <v>8253.57</v>
      </c>
      <c r="AC2453">
        <v>27013.61</v>
      </c>
      <c r="AD2453">
        <v>31107.31</v>
      </c>
      <c r="AE2453">
        <v>40220.339999999997</v>
      </c>
      <c r="AF2453" s="38">
        <v>1122.04</v>
      </c>
      <c r="AG2453" s="38">
        <v>1258.18</v>
      </c>
    </row>
    <row r="2454" spans="2:33" x14ac:dyDescent="0.25">
      <c r="B2454" s="25">
        <v>41625</v>
      </c>
      <c r="C2454" s="3">
        <v>2450</v>
      </c>
      <c r="D2454" s="10">
        <v>19</v>
      </c>
      <c r="E2454" s="9">
        <v>1</v>
      </c>
      <c r="F2454" s="9">
        <v>-1</v>
      </c>
      <c r="G2454" s="9" t="s">
        <v>361</v>
      </c>
      <c r="H2454" s="18">
        <v>0.1</v>
      </c>
      <c r="I2454">
        <v>1.8308364160279922E-6</v>
      </c>
      <c r="J2454" s="18">
        <v>16.21</v>
      </c>
      <c r="K2454" s="18">
        <v>16.5</v>
      </c>
      <c r="L2454" s="18">
        <v>0.98242424242424242</v>
      </c>
      <c r="M2454" s="18">
        <v>17.7</v>
      </c>
      <c r="N2454" s="18">
        <v>1781</v>
      </c>
      <c r="P2454" s="18">
        <v>0.99085365853658547</v>
      </c>
      <c r="Q2454" s="8">
        <v>16.25</v>
      </c>
      <c r="R2454" s="8">
        <v>15.55</v>
      </c>
      <c r="S2454" s="8">
        <v>16.399999999999999</v>
      </c>
      <c r="T2454" s="8">
        <v>17.05</v>
      </c>
      <c r="U2454" s="8">
        <v>17.55</v>
      </c>
      <c r="V2454" s="8">
        <v>18</v>
      </c>
      <c r="W2454" s="8">
        <v>18.350000000000001</v>
      </c>
      <c r="X2454" s="38" t="s">
        <v>222</v>
      </c>
      <c r="Y2454">
        <v>119.15</v>
      </c>
      <c r="Z2454" s="8">
        <v>119.15</v>
      </c>
      <c r="AA2454">
        <v>1244.52</v>
      </c>
      <c r="AB2454">
        <v>8153.88</v>
      </c>
      <c r="AC2454">
        <v>26626.57</v>
      </c>
      <c r="AD2454">
        <v>30751.78</v>
      </c>
      <c r="AE2454">
        <v>39846.42</v>
      </c>
      <c r="AF2454" s="38">
        <v>1109.8599999999999</v>
      </c>
      <c r="AG2454" s="38">
        <v>1244.52</v>
      </c>
    </row>
    <row r="2455" spans="2:33" x14ac:dyDescent="0.25">
      <c r="B2455" s="25">
        <v>41626</v>
      </c>
      <c r="C2455" s="3">
        <v>2451</v>
      </c>
      <c r="D2455" s="10">
        <v>22</v>
      </c>
      <c r="E2455" s="9">
        <v>22</v>
      </c>
      <c r="F2455" s="9">
        <v>0</v>
      </c>
      <c r="G2455" s="9" t="s">
        <v>362</v>
      </c>
      <c r="H2455" s="18">
        <v>0.1</v>
      </c>
      <c r="I2455">
        <v>1.8308364160279922E-6</v>
      </c>
      <c r="J2455" s="18">
        <v>13.8</v>
      </c>
      <c r="K2455" s="18">
        <v>14.99</v>
      </c>
      <c r="L2455" s="18">
        <v>0.92061374249499672</v>
      </c>
      <c r="M2455" s="18">
        <v>16.670000000000002</v>
      </c>
      <c r="N2455" s="18">
        <v>1810.65</v>
      </c>
      <c r="P2455" s="18">
        <v>0.88685015290519875</v>
      </c>
      <c r="Q2455" s="8">
        <v>14.5</v>
      </c>
      <c r="R2455" s="8">
        <v>15.55</v>
      </c>
      <c r="S2455" s="8">
        <v>16.350000000000001</v>
      </c>
      <c r="T2455" s="8">
        <v>16.899999999999999</v>
      </c>
      <c r="U2455" s="8">
        <v>17.350000000000001</v>
      </c>
      <c r="V2455" s="8">
        <v>17.850000000000001</v>
      </c>
      <c r="W2455" s="8">
        <v>18.3</v>
      </c>
      <c r="X2455" s="38" t="s">
        <v>222</v>
      </c>
      <c r="Y2455">
        <v>116.8</v>
      </c>
      <c r="Z2455" s="8">
        <v>116.8</v>
      </c>
      <c r="AA2455">
        <v>1160.49</v>
      </c>
      <c r="AB2455">
        <v>7731.29</v>
      </c>
      <c r="AC2455">
        <v>25533.45</v>
      </c>
      <c r="AD2455">
        <v>29612.880000000001</v>
      </c>
      <c r="AE2455">
        <v>38515.81</v>
      </c>
      <c r="AF2455" s="38">
        <v>1034.92</v>
      </c>
      <c r="AG2455" s="38">
        <v>1160.49</v>
      </c>
    </row>
    <row r="2456" spans="2:33" x14ac:dyDescent="0.25">
      <c r="B2456" s="25">
        <v>41627</v>
      </c>
      <c r="C2456" s="3">
        <v>2452</v>
      </c>
      <c r="D2456" s="10">
        <v>22</v>
      </c>
      <c r="E2456" s="9">
        <v>21</v>
      </c>
      <c r="F2456" s="9">
        <v>1</v>
      </c>
      <c r="G2456" s="9" t="s">
        <v>362</v>
      </c>
      <c r="H2456" s="18">
        <v>0.1</v>
      </c>
      <c r="I2456">
        <v>1.8308364160279922E-6</v>
      </c>
      <c r="J2456" s="18">
        <v>14.15</v>
      </c>
      <c r="K2456" s="18">
        <v>15.28</v>
      </c>
      <c r="L2456" s="18">
        <v>0.92604712041884818</v>
      </c>
      <c r="M2456" s="18">
        <v>16.88</v>
      </c>
      <c r="N2456" s="18">
        <v>1809.6</v>
      </c>
      <c r="P2456" s="18">
        <v>0.87575757575757573</v>
      </c>
      <c r="Q2456" s="8">
        <v>14.45</v>
      </c>
      <c r="R2456" s="8">
        <v>15.6</v>
      </c>
      <c r="S2456" s="8">
        <v>16.5</v>
      </c>
      <c r="T2456" s="8">
        <v>17.100000000000001</v>
      </c>
      <c r="U2456" s="8">
        <v>17.55</v>
      </c>
      <c r="V2456" s="8">
        <v>18</v>
      </c>
      <c r="W2456" s="8">
        <v>18.45</v>
      </c>
      <c r="X2456" s="38" t="s">
        <v>222</v>
      </c>
      <c r="Y2456">
        <v>117.65</v>
      </c>
      <c r="Z2456" s="8">
        <v>117.65</v>
      </c>
      <c r="AA2456">
        <v>1156.8699999999999</v>
      </c>
      <c r="AB2456">
        <v>7758.36</v>
      </c>
      <c r="AC2456">
        <v>25770.93</v>
      </c>
      <c r="AD2456">
        <v>29962.959999999999</v>
      </c>
      <c r="AE2456">
        <v>38920.300000000003</v>
      </c>
      <c r="AF2456" s="38">
        <v>1031.69</v>
      </c>
      <c r="AG2456" s="38">
        <v>1156.8699999999999</v>
      </c>
    </row>
    <row r="2457" spans="2:33" x14ac:dyDescent="0.25">
      <c r="B2457" s="25">
        <v>41628</v>
      </c>
      <c r="C2457" s="3">
        <v>2453</v>
      </c>
      <c r="D2457" s="10">
        <v>22</v>
      </c>
      <c r="E2457" s="9">
        <v>20</v>
      </c>
      <c r="F2457" s="9">
        <v>2</v>
      </c>
      <c r="G2457" s="9" t="s">
        <v>362</v>
      </c>
      <c r="H2457" s="18">
        <v>0.1</v>
      </c>
      <c r="I2457">
        <v>1.8308364160279922E-6</v>
      </c>
      <c r="J2457" s="18">
        <v>13.79</v>
      </c>
      <c r="K2457" s="18">
        <v>15.01</v>
      </c>
      <c r="L2457" s="18">
        <v>0.9187208527648234</v>
      </c>
      <c r="M2457" s="18">
        <v>16.63</v>
      </c>
      <c r="N2457" s="18">
        <v>1818.32</v>
      </c>
      <c r="P2457" s="18">
        <v>0.88379204892966345</v>
      </c>
      <c r="Q2457" s="8">
        <v>14.45</v>
      </c>
      <c r="R2457" s="8">
        <v>15.45</v>
      </c>
      <c r="S2457" s="8">
        <v>16.350000000000001</v>
      </c>
      <c r="T2457" s="8">
        <v>16.95</v>
      </c>
      <c r="U2457" s="8">
        <v>17.45</v>
      </c>
      <c r="V2457" s="8">
        <v>17.899999999999999</v>
      </c>
      <c r="W2457" s="8">
        <v>18.399999999999999</v>
      </c>
      <c r="X2457" s="38" t="s">
        <v>222</v>
      </c>
      <c r="Y2457">
        <v>116.95000000000002</v>
      </c>
      <c r="Z2457" s="8">
        <v>116.95000000000002</v>
      </c>
      <c r="AA2457">
        <v>1155.79</v>
      </c>
      <c r="AB2457">
        <v>7684.16</v>
      </c>
      <c r="AC2457">
        <v>25537.47</v>
      </c>
      <c r="AD2457">
        <v>29708.75</v>
      </c>
      <c r="AE2457">
        <v>38668.949999999997</v>
      </c>
      <c r="AF2457" s="38">
        <v>1030.72</v>
      </c>
      <c r="AG2457" s="38">
        <v>1155.79</v>
      </c>
    </row>
    <row r="2458" spans="2:33" x14ac:dyDescent="0.25">
      <c r="B2458" s="25">
        <v>41631</v>
      </c>
      <c r="C2458" s="3">
        <v>2454</v>
      </c>
      <c r="D2458" s="10">
        <v>22</v>
      </c>
      <c r="E2458" s="9">
        <v>19</v>
      </c>
      <c r="F2458" s="9">
        <v>3</v>
      </c>
      <c r="G2458" s="9" t="s">
        <v>362</v>
      </c>
      <c r="H2458" s="18">
        <v>0.1</v>
      </c>
      <c r="I2458">
        <v>5.4925193035959552E-6</v>
      </c>
      <c r="J2458" s="18">
        <v>13.04</v>
      </c>
      <c r="K2458" s="18">
        <v>14.52</v>
      </c>
      <c r="L2458" s="18">
        <v>0.89807162534435259</v>
      </c>
      <c r="M2458" s="18">
        <v>16.37</v>
      </c>
      <c r="N2458" s="18">
        <v>1827.99</v>
      </c>
      <c r="P2458" s="18">
        <v>0.87147335423197503</v>
      </c>
      <c r="Q2458" s="8">
        <v>13.9</v>
      </c>
      <c r="R2458" s="8">
        <v>15</v>
      </c>
      <c r="S2458" s="8">
        <v>15.95</v>
      </c>
      <c r="T2458" s="8">
        <v>16.649999999999999</v>
      </c>
      <c r="U2458" s="8">
        <v>17.149999999999999</v>
      </c>
      <c r="V2458" s="8">
        <v>17.649999999999999</v>
      </c>
      <c r="W2458" s="8">
        <v>18.149999999999999</v>
      </c>
      <c r="X2458" s="38" t="s">
        <v>222</v>
      </c>
      <c r="Y2458">
        <v>114.44999999999999</v>
      </c>
      <c r="Z2458" s="8">
        <v>114.44999999999999</v>
      </c>
      <c r="AA2458">
        <v>1113.3</v>
      </c>
      <c r="AB2458">
        <v>7465.52</v>
      </c>
      <c r="AC2458">
        <v>24937.14</v>
      </c>
      <c r="AD2458">
        <v>29185.200000000001</v>
      </c>
      <c r="AE2458">
        <v>38048.089999999997</v>
      </c>
      <c r="AF2458" s="38">
        <v>992.82</v>
      </c>
      <c r="AG2458" s="38">
        <v>1113.3</v>
      </c>
    </row>
    <row r="2459" spans="2:33" x14ac:dyDescent="0.25">
      <c r="B2459" s="25">
        <v>41632</v>
      </c>
      <c r="C2459" s="3">
        <v>2455</v>
      </c>
      <c r="D2459" s="10">
        <v>22</v>
      </c>
      <c r="E2459" s="9">
        <v>18</v>
      </c>
      <c r="F2459" s="9">
        <v>4</v>
      </c>
      <c r="G2459" s="9" t="s">
        <v>362</v>
      </c>
      <c r="H2459" s="18">
        <v>0.1</v>
      </c>
      <c r="I2459">
        <v>1.9715798957875563E-6</v>
      </c>
      <c r="J2459" s="18">
        <v>12.48</v>
      </c>
      <c r="K2459" s="18">
        <v>14.24</v>
      </c>
      <c r="L2459" s="18">
        <v>0.8764044943820225</v>
      </c>
      <c r="M2459" s="18">
        <v>16.12</v>
      </c>
      <c r="N2459" s="18">
        <v>1833.32</v>
      </c>
      <c r="P2459" s="18">
        <v>0.85623003194888181</v>
      </c>
      <c r="Q2459" s="8">
        <v>13.4</v>
      </c>
      <c r="R2459" s="8">
        <v>14.6</v>
      </c>
      <c r="S2459" s="8">
        <v>15.65</v>
      </c>
      <c r="T2459" s="8">
        <v>16.3</v>
      </c>
      <c r="U2459" s="8">
        <v>16.75</v>
      </c>
      <c r="V2459" s="8">
        <v>17.2</v>
      </c>
      <c r="W2459" s="8">
        <v>17.75</v>
      </c>
      <c r="X2459" s="38" t="s">
        <v>222</v>
      </c>
      <c r="Y2459">
        <v>111.65</v>
      </c>
      <c r="Z2459" s="8">
        <v>111.65</v>
      </c>
      <c r="AA2459">
        <v>1075.26</v>
      </c>
      <c r="AB2459">
        <v>7277.67</v>
      </c>
      <c r="AC2459">
        <v>24457.759999999998</v>
      </c>
      <c r="AD2459">
        <v>28559.24</v>
      </c>
      <c r="AE2459">
        <v>37158.74</v>
      </c>
      <c r="AF2459" s="38">
        <v>958.89</v>
      </c>
      <c r="AG2459" s="38">
        <v>1075.26</v>
      </c>
    </row>
    <row r="2460" spans="2:33" x14ac:dyDescent="0.25">
      <c r="B2460" s="25">
        <v>41634</v>
      </c>
      <c r="C2460" s="3">
        <v>2456</v>
      </c>
      <c r="D2460" s="10">
        <v>22</v>
      </c>
      <c r="E2460" s="9">
        <v>17</v>
      </c>
      <c r="F2460" s="9">
        <v>5</v>
      </c>
      <c r="G2460" s="9" t="s">
        <v>362</v>
      </c>
      <c r="H2460" s="18">
        <v>0.1</v>
      </c>
      <c r="I2460">
        <v>3.9431636786879665E-6</v>
      </c>
      <c r="J2460" s="18">
        <v>12.33</v>
      </c>
      <c r="K2460" s="18">
        <v>14.03</v>
      </c>
      <c r="L2460" s="18">
        <v>0.87883107626514612</v>
      </c>
      <c r="M2460" s="18">
        <v>16.03</v>
      </c>
      <c r="N2460" s="18">
        <v>1842.02</v>
      </c>
      <c r="P2460" s="18">
        <v>0.86173633440514463</v>
      </c>
      <c r="Q2460" s="8">
        <v>13.4</v>
      </c>
      <c r="R2460" s="8">
        <v>14.5</v>
      </c>
      <c r="S2460" s="8">
        <v>15.55</v>
      </c>
      <c r="T2460" s="8">
        <v>16.2</v>
      </c>
      <c r="U2460" s="8">
        <v>16.75</v>
      </c>
      <c r="V2460" s="8">
        <v>17.2</v>
      </c>
      <c r="W2460" s="8">
        <v>17.75</v>
      </c>
      <c r="X2460" s="38" t="s">
        <v>222</v>
      </c>
      <c r="Y2460">
        <v>111.35000000000001</v>
      </c>
      <c r="Z2460" s="8">
        <v>111.35000000000001</v>
      </c>
      <c r="AA2460">
        <v>1073.48</v>
      </c>
      <c r="AB2460">
        <v>7228.65</v>
      </c>
      <c r="AC2460">
        <v>24303.040000000001</v>
      </c>
      <c r="AD2460">
        <v>28424.81</v>
      </c>
      <c r="AE2460">
        <v>37102.120000000003</v>
      </c>
      <c r="AF2460" s="38">
        <v>957.3</v>
      </c>
      <c r="AG2460" s="38">
        <v>1073.48</v>
      </c>
    </row>
    <row r="2461" spans="2:33" x14ac:dyDescent="0.25">
      <c r="B2461" s="25">
        <v>41635</v>
      </c>
      <c r="C2461" s="3">
        <v>2457</v>
      </c>
      <c r="D2461" s="10">
        <v>22</v>
      </c>
      <c r="E2461" s="9">
        <v>16</v>
      </c>
      <c r="F2461" s="9">
        <v>6</v>
      </c>
      <c r="G2461" s="9" t="s">
        <v>362</v>
      </c>
      <c r="H2461" s="18">
        <v>0.1</v>
      </c>
      <c r="I2461">
        <v>1.9715798957875563E-6</v>
      </c>
      <c r="J2461" s="18">
        <v>12.46</v>
      </c>
      <c r="K2461" s="18">
        <v>13.98</v>
      </c>
      <c r="L2461" s="18">
        <v>0.89127324749642345</v>
      </c>
      <c r="M2461" s="18">
        <v>16.05</v>
      </c>
      <c r="N2461" s="18">
        <v>1841.4</v>
      </c>
      <c r="P2461" s="18">
        <v>0.87539936102236415</v>
      </c>
      <c r="Q2461" s="8">
        <v>13.7</v>
      </c>
      <c r="R2461" s="8">
        <v>14.65</v>
      </c>
      <c r="S2461" s="8">
        <v>15.65</v>
      </c>
      <c r="T2461" s="8">
        <v>16.3</v>
      </c>
      <c r="U2461" s="8">
        <v>16.850000000000001</v>
      </c>
      <c r="V2461" s="8">
        <v>17.25</v>
      </c>
      <c r="W2461" s="8">
        <v>17.8</v>
      </c>
      <c r="X2461" s="38" t="s">
        <v>222</v>
      </c>
      <c r="Y2461">
        <v>112.2</v>
      </c>
      <c r="Z2461" s="8">
        <v>112.2</v>
      </c>
      <c r="AA2461">
        <v>1093.78</v>
      </c>
      <c r="AB2461">
        <v>7295.33</v>
      </c>
      <c r="AC2461">
        <v>24457.62</v>
      </c>
      <c r="AD2461">
        <v>28598.720000000001</v>
      </c>
      <c r="AE2461">
        <v>37275.599999999999</v>
      </c>
      <c r="AF2461" s="38">
        <v>975.4</v>
      </c>
      <c r="AG2461" s="38">
        <v>1093.78</v>
      </c>
    </row>
    <row r="2462" spans="2:33" x14ac:dyDescent="0.25">
      <c r="B2462" s="25">
        <v>41638</v>
      </c>
      <c r="C2462" s="3">
        <v>2458</v>
      </c>
      <c r="D2462" s="10">
        <v>22</v>
      </c>
      <c r="E2462" s="9">
        <v>15</v>
      </c>
      <c r="F2462" s="9">
        <v>7</v>
      </c>
      <c r="G2462" s="9" t="s">
        <v>362</v>
      </c>
      <c r="H2462" s="18">
        <v>0.1</v>
      </c>
      <c r="I2462">
        <v>5.914751348923275E-6</v>
      </c>
      <c r="J2462" s="18">
        <v>13.56</v>
      </c>
      <c r="K2462" s="18">
        <v>14.77</v>
      </c>
      <c r="L2462" s="18">
        <v>0.91807718348002709</v>
      </c>
      <c r="M2462" s="18">
        <v>16.46</v>
      </c>
      <c r="N2462" s="18">
        <v>1841.07</v>
      </c>
      <c r="P2462" s="18">
        <v>0.879746835443038</v>
      </c>
      <c r="Q2462" s="8">
        <v>13.9</v>
      </c>
      <c r="R2462" s="8">
        <v>14.85</v>
      </c>
      <c r="S2462" s="8">
        <v>15.8</v>
      </c>
      <c r="T2462" s="8">
        <v>16.45</v>
      </c>
      <c r="U2462" s="8">
        <v>16.95</v>
      </c>
      <c r="V2462" s="8">
        <v>17.399999999999999</v>
      </c>
      <c r="W2462" s="8">
        <v>17.95</v>
      </c>
      <c r="X2462" s="38" t="s">
        <v>222</v>
      </c>
      <c r="Y2462">
        <v>113.3</v>
      </c>
      <c r="Z2462" s="8">
        <v>113.3</v>
      </c>
      <c r="AA2462">
        <v>1109.4100000000001</v>
      </c>
      <c r="AB2462">
        <v>7385.1</v>
      </c>
      <c r="AC2462">
        <v>24689.13</v>
      </c>
      <c r="AD2462">
        <v>28831.66</v>
      </c>
      <c r="AE2462">
        <v>37568.879999999997</v>
      </c>
      <c r="AF2462" s="38">
        <v>989.33</v>
      </c>
      <c r="AG2462" s="38">
        <v>1109.4100000000001</v>
      </c>
    </row>
    <row r="2463" spans="2:33" x14ac:dyDescent="0.25">
      <c r="B2463" s="25">
        <v>41639</v>
      </c>
      <c r="C2463" s="3">
        <v>2459</v>
      </c>
      <c r="D2463" s="10">
        <v>22</v>
      </c>
      <c r="E2463" s="9">
        <v>14</v>
      </c>
      <c r="F2463" s="9">
        <v>8</v>
      </c>
      <c r="G2463" s="9" t="s">
        <v>362</v>
      </c>
      <c r="H2463" s="18">
        <v>0.1</v>
      </c>
      <c r="I2463">
        <v>1.8308364160279922E-6</v>
      </c>
      <c r="J2463" s="18">
        <v>13.72</v>
      </c>
      <c r="K2463" s="18">
        <v>14.77</v>
      </c>
      <c r="L2463" s="18">
        <v>0.92890995260663511</v>
      </c>
      <c r="M2463" s="18">
        <v>16.309999999999999</v>
      </c>
      <c r="N2463" s="18">
        <v>1848.36</v>
      </c>
      <c r="P2463" s="18">
        <v>0.89423076923076916</v>
      </c>
      <c r="Q2463" s="8">
        <v>13.95</v>
      </c>
      <c r="R2463" s="8">
        <v>14.75</v>
      </c>
      <c r="S2463" s="8">
        <v>15.6</v>
      </c>
      <c r="T2463" s="8">
        <v>16.25</v>
      </c>
      <c r="U2463" s="8">
        <v>16.8</v>
      </c>
      <c r="V2463" s="8">
        <v>17.25</v>
      </c>
      <c r="W2463" s="8">
        <v>17.7</v>
      </c>
      <c r="X2463" s="38" t="s">
        <v>222</v>
      </c>
      <c r="Y2463">
        <v>112.3</v>
      </c>
      <c r="Z2463" s="8">
        <v>112.3</v>
      </c>
      <c r="AA2463">
        <v>1109.06</v>
      </c>
      <c r="AB2463">
        <v>7318.84</v>
      </c>
      <c r="AC2463">
        <v>24381.26</v>
      </c>
      <c r="AD2463">
        <v>28516.53</v>
      </c>
      <c r="AE2463">
        <v>37189.800000000003</v>
      </c>
      <c r="AF2463" s="38">
        <v>989.01</v>
      </c>
      <c r="AG2463" s="38">
        <v>1109.06</v>
      </c>
    </row>
    <row r="2464" spans="2:33" x14ac:dyDescent="0.25">
      <c r="B2464" s="25">
        <v>41641</v>
      </c>
      <c r="C2464" s="3">
        <v>2460</v>
      </c>
      <c r="D2464" s="10">
        <v>22</v>
      </c>
      <c r="E2464" s="9">
        <v>13</v>
      </c>
      <c r="F2464" s="9">
        <v>9</v>
      </c>
      <c r="G2464" s="9" t="s">
        <v>362</v>
      </c>
      <c r="H2464" s="18">
        <v>0.1</v>
      </c>
      <c r="I2464">
        <v>3.6616761838192957E-6</v>
      </c>
      <c r="J2464" s="18">
        <v>14.23</v>
      </c>
      <c r="K2464" s="18">
        <v>15.26</v>
      </c>
      <c r="L2464" s="18">
        <v>0.93250327653997378</v>
      </c>
      <c r="M2464" s="18">
        <v>16.739999999999998</v>
      </c>
      <c r="N2464" s="18">
        <v>1831.98</v>
      </c>
      <c r="P2464" s="18">
        <v>0.89308176100628922</v>
      </c>
      <c r="Q2464" s="8">
        <v>14.2</v>
      </c>
      <c r="R2464" s="8">
        <v>15.05</v>
      </c>
      <c r="S2464" s="8">
        <v>15.9</v>
      </c>
      <c r="T2464" s="8">
        <v>16.5</v>
      </c>
      <c r="U2464" s="8">
        <v>17</v>
      </c>
      <c r="V2464" s="8">
        <v>17.45</v>
      </c>
      <c r="W2464" s="8">
        <v>17.95</v>
      </c>
      <c r="X2464" s="38" t="s">
        <v>222</v>
      </c>
      <c r="Y2464">
        <v>114.05000000000001</v>
      </c>
      <c r="Z2464" s="8">
        <v>114.05000000000001</v>
      </c>
      <c r="AA2464">
        <v>1130.07</v>
      </c>
      <c r="AB2464">
        <v>7464.3</v>
      </c>
      <c r="AC2464">
        <v>24810.93</v>
      </c>
      <c r="AD2464">
        <v>28913.95</v>
      </c>
      <c r="AE2464">
        <v>37664.92</v>
      </c>
      <c r="AF2464" s="38">
        <v>1007.74</v>
      </c>
      <c r="AG2464" s="38">
        <v>1130.07</v>
      </c>
    </row>
    <row r="2465" spans="2:33" x14ac:dyDescent="0.25">
      <c r="B2465" s="25">
        <v>41642</v>
      </c>
      <c r="C2465" s="3">
        <v>2461</v>
      </c>
      <c r="D2465" s="10">
        <v>22</v>
      </c>
      <c r="E2465" s="9">
        <v>12</v>
      </c>
      <c r="F2465" s="9">
        <v>10</v>
      </c>
      <c r="G2465" s="9" t="s">
        <v>362</v>
      </c>
      <c r="H2465" s="18">
        <v>0.1</v>
      </c>
      <c r="I2465">
        <v>1.8308364160279922E-6</v>
      </c>
      <c r="J2465" s="18">
        <v>13.76</v>
      </c>
      <c r="K2465" s="18">
        <v>15.09</v>
      </c>
      <c r="L2465" s="18">
        <v>0.91186216037110668</v>
      </c>
      <c r="M2465" s="18">
        <v>16.68</v>
      </c>
      <c r="N2465" s="18">
        <v>1831.37</v>
      </c>
      <c r="P2465" s="18">
        <v>0.88924050632911389</v>
      </c>
      <c r="Q2465" s="8">
        <v>14.05</v>
      </c>
      <c r="R2465" s="8">
        <v>14.9</v>
      </c>
      <c r="S2465" s="8">
        <v>15.8</v>
      </c>
      <c r="T2465" s="8">
        <v>16.399999999999999</v>
      </c>
      <c r="U2465" s="8">
        <v>16.95</v>
      </c>
      <c r="V2465" s="8">
        <v>17.350000000000001</v>
      </c>
      <c r="W2465" s="8">
        <v>17.899999999999999</v>
      </c>
      <c r="X2465" s="38" t="s">
        <v>222</v>
      </c>
      <c r="Y2465">
        <v>113.35</v>
      </c>
      <c r="Z2465" s="8">
        <v>113.35</v>
      </c>
      <c r="AA2465">
        <v>1118.45</v>
      </c>
      <c r="AB2465">
        <v>7402.77</v>
      </c>
      <c r="AC2465">
        <v>24657.56</v>
      </c>
      <c r="AD2465">
        <v>28780.43</v>
      </c>
      <c r="AE2465">
        <v>37499.120000000003</v>
      </c>
      <c r="AF2465" s="38">
        <v>997.38</v>
      </c>
      <c r="AG2465" s="38">
        <v>1118.45</v>
      </c>
    </row>
    <row r="2466" spans="2:33" x14ac:dyDescent="0.25">
      <c r="B2466" s="25">
        <v>41645</v>
      </c>
      <c r="C2466" s="3">
        <v>2462</v>
      </c>
      <c r="D2466" s="10">
        <v>22</v>
      </c>
      <c r="E2466" s="9">
        <v>11</v>
      </c>
      <c r="F2466" s="9">
        <v>11</v>
      </c>
      <c r="G2466" s="9" t="s">
        <v>362</v>
      </c>
      <c r="H2466" s="18">
        <v>0.1</v>
      </c>
      <c r="I2466">
        <v>5.4925193035959552E-6</v>
      </c>
      <c r="J2466" s="18">
        <v>13.55</v>
      </c>
      <c r="K2466" s="18">
        <v>14.82</v>
      </c>
      <c r="L2466" s="18">
        <v>0.9143049932523617</v>
      </c>
      <c r="M2466" s="18">
        <v>16.46</v>
      </c>
      <c r="N2466" s="18">
        <v>1826.77</v>
      </c>
      <c r="P2466" s="18">
        <v>0.89389067524115751</v>
      </c>
      <c r="Q2466" s="8">
        <v>13.9</v>
      </c>
      <c r="R2466" s="8">
        <v>14.75</v>
      </c>
      <c r="S2466" s="8">
        <v>15.55</v>
      </c>
      <c r="T2466" s="8">
        <v>16.2</v>
      </c>
      <c r="U2466" s="8">
        <v>16.7</v>
      </c>
      <c r="V2466" s="8">
        <v>17.149999999999999</v>
      </c>
      <c r="W2466" s="8">
        <v>17.7</v>
      </c>
      <c r="X2466" s="38" t="s">
        <v>222</v>
      </c>
      <c r="Y2466">
        <v>111.95</v>
      </c>
      <c r="Z2466" s="8">
        <v>111.95</v>
      </c>
      <c r="AA2466">
        <v>1106.8699999999999</v>
      </c>
      <c r="AB2466">
        <v>7306.36</v>
      </c>
      <c r="AC2466">
        <v>24313.1</v>
      </c>
      <c r="AD2466">
        <v>28392.25</v>
      </c>
      <c r="AE2466">
        <v>37025.58</v>
      </c>
      <c r="AF2466" s="38">
        <v>987.04</v>
      </c>
      <c r="AG2466" s="38">
        <v>1106.8699999999999</v>
      </c>
    </row>
    <row r="2467" spans="2:33" x14ac:dyDescent="0.25">
      <c r="B2467" s="25">
        <v>41646</v>
      </c>
      <c r="C2467" s="3">
        <v>2463</v>
      </c>
      <c r="D2467" s="10">
        <v>22</v>
      </c>
      <c r="E2467" s="9">
        <v>10</v>
      </c>
      <c r="F2467" s="9">
        <v>12</v>
      </c>
      <c r="G2467" s="9" t="s">
        <v>362</v>
      </c>
      <c r="H2467" s="18">
        <v>0.1</v>
      </c>
      <c r="I2467">
        <v>1.5279095799680675E-6</v>
      </c>
      <c r="J2467" s="18">
        <v>12.92</v>
      </c>
      <c r="K2467" s="18">
        <v>14.41</v>
      </c>
      <c r="L2467" s="18">
        <v>0.89659958362248438</v>
      </c>
      <c r="M2467" s="18">
        <v>15.98</v>
      </c>
      <c r="N2467" s="18">
        <v>1837.88</v>
      </c>
      <c r="P2467" s="18">
        <v>0.89215686274509798</v>
      </c>
      <c r="Q2467" s="8">
        <v>13.65</v>
      </c>
      <c r="R2467" s="8">
        <v>14.45</v>
      </c>
      <c r="S2467" s="8">
        <v>15.3</v>
      </c>
      <c r="T2467" s="8">
        <v>15.9</v>
      </c>
      <c r="U2467" s="8">
        <v>16.399999999999999</v>
      </c>
      <c r="V2467" s="8">
        <v>16.899999999999999</v>
      </c>
      <c r="W2467" s="8">
        <v>17.399999999999999</v>
      </c>
      <c r="X2467" s="38" t="s">
        <v>222</v>
      </c>
      <c r="Y2467">
        <v>110</v>
      </c>
      <c r="Z2467" s="8">
        <v>110</v>
      </c>
      <c r="AA2467">
        <v>1085.5</v>
      </c>
      <c r="AB2467">
        <v>7175.16</v>
      </c>
      <c r="AC2467">
        <v>23889.27</v>
      </c>
      <c r="AD2467">
        <v>27875.22</v>
      </c>
      <c r="AE2467">
        <v>36406.94</v>
      </c>
      <c r="AF2467" s="38">
        <v>967.99</v>
      </c>
      <c r="AG2467" s="38">
        <v>1085.5</v>
      </c>
    </row>
    <row r="2468" spans="2:33" x14ac:dyDescent="0.25">
      <c r="B2468" s="25">
        <v>41647</v>
      </c>
      <c r="C2468" s="3">
        <v>2464</v>
      </c>
      <c r="D2468" s="10">
        <v>22</v>
      </c>
      <c r="E2468" s="9">
        <v>9</v>
      </c>
      <c r="F2468" s="9">
        <v>13</v>
      </c>
      <c r="G2468" s="9" t="s">
        <v>362</v>
      </c>
      <c r="H2468" s="18">
        <v>0.1</v>
      </c>
      <c r="I2468">
        <v>1.5279095799680675E-6</v>
      </c>
      <c r="J2468" s="18">
        <v>12.87</v>
      </c>
      <c r="K2468" s="18">
        <v>14.29</v>
      </c>
      <c r="L2468" s="18">
        <v>0.90062981105668305</v>
      </c>
      <c r="M2468" s="18">
        <v>15.94</v>
      </c>
      <c r="N2468" s="18">
        <v>1837.49</v>
      </c>
      <c r="P2468" s="18">
        <v>0.89836065573770485</v>
      </c>
      <c r="Q2468" s="8">
        <v>13.7</v>
      </c>
      <c r="R2468" s="8">
        <v>14.45</v>
      </c>
      <c r="S2468" s="8">
        <v>15.25</v>
      </c>
      <c r="T2468" s="8">
        <v>15.85</v>
      </c>
      <c r="U2468" s="8">
        <v>16.399999999999999</v>
      </c>
      <c r="V2468" s="8">
        <v>16.8</v>
      </c>
      <c r="W2468" s="8">
        <v>17.350000000000001</v>
      </c>
      <c r="X2468" s="38" t="s">
        <v>222</v>
      </c>
      <c r="Y2468">
        <v>109.80000000000001</v>
      </c>
      <c r="Z2468" s="8">
        <v>109.80000000000001</v>
      </c>
      <c r="AA2468">
        <v>1087.07</v>
      </c>
      <c r="AB2468">
        <v>7160.99</v>
      </c>
      <c r="AC2468">
        <v>23813.01</v>
      </c>
      <c r="AD2468">
        <v>27840.06</v>
      </c>
      <c r="AE2468">
        <v>36297.96</v>
      </c>
      <c r="AF2468" s="38">
        <v>969.39</v>
      </c>
      <c r="AG2468" s="38">
        <v>1087.07</v>
      </c>
    </row>
    <row r="2469" spans="2:33" x14ac:dyDescent="0.25">
      <c r="B2469" s="25">
        <v>41648</v>
      </c>
      <c r="C2469" s="3">
        <v>2465</v>
      </c>
      <c r="D2469" s="10">
        <v>22</v>
      </c>
      <c r="E2469" s="9">
        <v>8</v>
      </c>
      <c r="F2469" s="9">
        <v>-8</v>
      </c>
      <c r="G2469" s="9" t="s">
        <v>362</v>
      </c>
      <c r="H2469" s="18">
        <v>0.1</v>
      </c>
      <c r="I2469">
        <v>1.5279095799680675E-6</v>
      </c>
      <c r="J2469" s="18">
        <v>12.89</v>
      </c>
      <c r="K2469" s="18">
        <v>14.29</v>
      </c>
      <c r="L2469" s="18">
        <v>0.90202939118264525</v>
      </c>
      <c r="M2469" s="18">
        <v>16.12</v>
      </c>
      <c r="N2469" s="18">
        <v>1838.13</v>
      </c>
      <c r="P2469" s="18">
        <v>0.88925081433224762</v>
      </c>
      <c r="Q2469" s="8">
        <v>13.65</v>
      </c>
      <c r="R2469" s="8">
        <v>14.55</v>
      </c>
      <c r="S2469" s="8">
        <v>15.35</v>
      </c>
      <c r="T2469" s="8">
        <v>15.95</v>
      </c>
      <c r="U2469" s="8">
        <v>16.5</v>
      </c>
      <c r="V2469" s="8">
        <v>16.95</v>
      </c>
      <c r="W2469" s="8">
        <v>17.45</v>
      </c>
      <c r="X2469" s="38" t="s">
        <v>222</v>
      </c>
      <c r="Y2469">
        <v>110.4</v>
      </c>
      <c r="Z2469" s="8">
        <v>110.4</v>
      </c>
      <c r="AA2469">
        <v>1090.56</v>
      </c>
      <c r="AB2469">
        <v>7208.87</v>
      </c>
      <c r="AC2469">
        <v>23965.38</v>
      </c>
      <c r="AD2469">
        <v>28011.95</v>
      </c>
      <c r="AE2469">
        <v>36552.080000000002</v>
      </c>
      <c r="AF2469" s="38">
        <v>972.5</v>
      </c>
      <c r="AG2469" s="38">
        <v>1090.56</v>
      </c>
    </row>
    <row r="2470" spans="2:33" x14ac:dyDescent="0.25">
      <c r="B2470" s="25">
        <v>41649</v>
      </c>
      <c r="C2470" s="3">
        <v>2466</v>
      </c>
      <c r="D2470" s="10">
        <v>22</v>
      </c>
      <c r="E2470" s="9">
        <v>7</v>
      </c>
      <c r="F2470" s="9">
        <v>-7</v>
      </c>
      <c r="G2470" s="9" t="s">
        <v>362</v>
      </c>
      <c r="H2470" s="18">
        <v>0.1</v>
      </c>
      <c r="I2470">
        <v>1.5279095799680675E-6</v>
      </c>
      <c r="J2470" s="18">
        <v>12.14</v>
      </c>
      <c r="K2470" s="18">
        <v>13.94</v>
      </c>
      <c r="L2470" s="18">
        <v>0.87087517934002878</v>
      </c>
      <c r="M2470" s="18">
        <v>15.7</v>
      </c>
      <c r="N2470" s="18">
        <v>1842.37</v>
      </c>
      <c r="P2470" s="18">
        <v>0.87171052631578949</v>
      </c>
      <c r="Q2470" s="8">
        <v>13.25</v>
      </c>
      <c r="R2470" s="8">
        <v>14.3</v>
      </c>
      <c r="S2470" s="8">
        <v>15.2</v>
      </c>
      <c r="T2470" s="8">
        <v>15.8</v>
      </c>
      <c r="U2470" s="8">
        <v>16.399999999999999</v>
      </c>
      <c r="V2470" s="8">
        <v>16.8</v>
      </c>
      <c r="W2470" s="8">
        <v>17.350000000000001</v>
      </c>
      <c r="X2470" s="38" t="s">
        <v>222</v>
      </c>
      <c r="Y2470">
        <v>109.1</v>
      </c>
      <c r="Z2470" s="8">
        <v>109.1</v>
      </c>
      <c r="AA2470">
        <v>1067.8</v>
      </c>
      <c r="AB2470">
        <v>7122.05</v>
      </c>
      <c r="AC2470">
        <v>23737.31</v>
      </c>
      <c r="AD2470">
        <v>27813.11</v>
      </c>
      <c r="AE2470">
        <v>36286.879999999997</v>
      </c>
      <c r="AF2470" s="38">
        <v>952.2</v>
      </c>
      <c r="AG2470" s="38">
        <v>1067.8</v>
      </c>
    </row>
    <row r="2471" spans="2:33" x14ac:dyDescent="0.25">
      <c r="B2471" s="25">
        <v>41652</v>
      </c>
      <c r="C2471" s="3">
        <v>2467</v>
      </c>
      <c r="D2471" s="10">
        <v>22</v>
      </c>
      <c r="E2471" s="9">
        <v>6</v>
      </c>
      <c r="F2471" s="9">
        <v>-6</v>
      </c>
      <c r="G2471" s="9" t="s">
        <v>362</v>
      </c>
      <c r="H2471" s="18">
        <v>0.1</v>
      </c>
      <c r="I2471">
        <v>4.5837357436351311E-6</v>
      </c>
      <c r="J2471" s="18">
        <v>13.28</v>
      </c>
      <c r="K2471" s="18">
        <v>14.98</v>
      </c>
      <c r="L2471" s="18">
        <v>0.8865153538050734</v>
      </c>
      <c r="M2471" s="18">
        <v>16.420000000000002</v>
      </c>
      <c r="N2471" s="18">
        <v>1819.2</v>
      </c>
      <c r="P2471" s="18">
        <v>0.89610389610389618</v>
      </c>
      <c r="Q2471" s="8">
        <v>13.8</v>
      </c>
      <c r="R2471" s="8">
        <v>14.55</v>
      </c>
      <c r="S2471" s="8">
        <v>15.4</v>
      </c>
      <c r="T2471" s="8">
        <v>16</v>
      </c>
      <c r="U2471" s="8">
        <v>16.649999999999999</v>
      </c>
      <c r="V2471" s="8">
        <v>17.100000000000001</v>
      </c>
      <c r="W2471" s="8">
        <v>17.649999999999999</v>
      </c>
      <c r="X2471" s="38" t="s">
        <v>222</v>
      </c>
      <c r="Y2471">
        <v>111.15</v>
      </c>
      <c r="Z2471" s="8">
        <v>111.15</v>
      </c>
      <c r="AA2471">
        <v>1093.0899999999999</v>
      </c>
      <c r="AB2471">
        <v>7223.83</v>
      </c>
      <c r="AC2471">
        <v>24041.040000000001</v>
      </c>
      <c r="AD2471">
        <v>28218.13</v>
      </c>
      <c r="AE2471">
        <v>36882.61</v>
      </c>
      <c r="AF2471" s="38">
        <v>974.75</v>
      </c>
      <c r="AG2471" s="38">
        <v>1093.0899999999999</v>
      </c>
    </row>
    <row r="2472" spans="2:33" x14ac:dyDescent="0.25">
      <c r="B2472" s="25">
        <v>41653</v>
      </c>
      <c r="C2472" s="3">
        <v>2468</v>
      </c>
      <c r="D2472" s="10">
        <v>22</v>
      </c>
      <c r="E2472" s="9">
        <v>5</v>
      </c>
      <c r="F2472" s="9">
        <v>-5</v>
      </c>
      <c r="G2472" s="9" t="s">
        <v>362</v>
      </c>
      <c r="H2472" s="18">
        <v>0.1</v>
      </c>
      <c r="I2472">
        <v>9.7224128259298936E-7</v>
      </c>
      <c r="J2472" s="18">
        <v>12.28</v>
      </c>
      <c r="K2472" s="18">
        <v>14.49</v>
      </c>
      <c r="L2472" s="18">
        <v>0.84748102139406478</v>
      </c>
      <c r="M2472" s="18">
        <v>16.14</v>
      </c>
      <c r="N2472" s="18">
        <v>1838.88</v>
      </c>
      <c r="P2472" s="18">
        <v>0.8646864686468646</v>
      </c>
      <c r="Q2472" s="8">
        <v>13.1</v>
      </c>
      <c r="R2472" s="8">
        <v>14.1</v>
      </c>
      <c r="S2472" s="8">
        <v>15.15</v>
      </c>
      <c r="T2472" s="8">
        <v>15.85</v>
      </c>
      <c r="U2472" s="8">
        <v>16.5</v>
      </c>
      <c r="V2472" s="8">
        <v>16.95</v>
      </c>
      <c r="W2472" s="8">
        <v>17.55</v>
      </c>
      <c r="X2472" s="38" t="s">
        <v>222</v>
      </c>
      <c r="Y2472">
        <v>109.2</v>
      </c>
      <c r="Z2472" s="8">
        <v>109.2</v>
      </c>
      <c r="AA2472">
        <v>1054.56</v>
      </c>
      <c r="AB2472">
        <v>7083.48</v>
      </c>
      <c r="AC2472">
        <v>23779.3</v>
      </c>
      <c r="AD2472">
        <v>27961.66</v>
      </c>
      <c r="AE2472">
        <v>36585.300000000003</v>
      </c>
      <c r="AF2472" s="38">
        <v>940.39</v>
      </c>
      <c r="AG2472" s="38">
        <v>1054.56</v>
      </c>
    </row>
    <row r="2473" spans="2:33" x14ac:dyDescent="0.25">
      <c r="B2473" s="25">
        <v>41654</v>
      </c>
      <c r="C2473" s="3">
        <v>2469</v>
      </c>
      <c r="D2473" s="10">
        <v>22</v>
      </c>
      <c r="E2473" s="9">
        <v>4</v>
      </c>
      <c r="F2473" s="9">
        <v>-4</v>
      </c>
      <c r="G2473" s="9" t="s">
        <v>362</v>
      </c>
      <c r="H2473" s="18">
        <v>0.1</v>
      </c>
      <c r="I2473">
        <v>9.7224128259298936E-7</v>
      </c>
      <c r="J2473" s="18">
        <v>12.28</v>
      </c>
      <c r="K2473" s="18">
        <v>14.46</v>
      </c>
      <c r="L2473" s="18">
        <v>0.84923928077455035</v>
      </c>
      <c r="M2473" s="18">
        <v>16.100000000000001</v>
      </c>
      <c r="N2473" s="18">
        <v>1848.38</v>
      </c>
      <c r="P2473" s="18">
        <v>0.86798679867986794</v>
      </c>
      <c r="Q2473" s="8">
        <v>13.15</v>
      </c>
      <c r="R2473" s="8">
        <v>14.15</v>
      </c>
      <c r="S2473" s="8">
        <v>15.15</v>
      </c>
      <c r="T2473" s="8">
        <v>15.9</v>
      </c>
      <c r="U2473" s="8">
        <v>16.55</v>
      </c>
      <c r="V2473" s="8">
        <v>17.100000000000001</v>
      </c>
      <c r="W2473" s="8">
        <v>17.649999999999999</v>
      </c>
      <c r="X2473" s="38" t="s">
        <v>222</v>
      </c>
      <c r="Y2473">
        <v>109.65</v>
      </c>
      <c r="Z2473" s="8">
        <v>109.65</v>
      </c>
      <c r="AA2473">
        <v>1058.3499999999999</v>
      </c>
      <c r="AB2473">
        <v>7087.79</v>
      </c>
      <c r="AC2473">
        <v>23841.19</v>
      </c>
      <c r="AD2473">
        <v>28047.03</v>
      </c>
      <c r="AE2473">
        <v>36795.29</v>
      </c>
      <c r="AF2473" s="38">
        <v>943.77</v>
      </c>
      <c r="AG2473" s="38">
        <v>1058.3499999999999</v>
      </c>
    </row>
    <row r="2474" spans="2:33" x14ac:dyDescent="0.25">
      <c r="B2474" s="25">
        <v>41655</v>
      </c>
      <c r="C2474" s="3">
        <v>2470</v>
      </c>
      <c r="D2474" s="10">
        <v>22</v>
      </c>
      <c r="E2474" s="9">
        <v>3</v>
      </c>
      <c r="F2474" s="9">
        <v>-3</v>
      </c>
      <c r="G2474" s="9" t="s">
        <v>362</v>
      </c>
      <c r="H2474" s="18">
        <v>0.1</v>
      </c>
      <c r="I2474">
        <v>9.7224128259298936E-7</v>
      </c>
      <c r="J2474" s="18">
        <v>12.53</v>
      </c>
      <c r="K2474" s="18">
        <v>14.69</v>
      </c>
      <c r="L2474" s="18">
        <v>0.85296119809394144</v>
      </c>
      <c r="M2474" s="18">
        <v>16.350000000000001</v>
      </c>
      <c r="N2474" s="18">
        <v>1845.89</v>
      </c>
      <c r="P2474" s="18">
        <v>0.88486842105263153</v>
      </c>
      <c r="Q2474" s="8">
        <v>13.45</v>
      </c>
      <c r="R2474" s="8">
        <v>14.3</v>
      </c>
      <c r="S2474" s="8">
        <v>15.2</v>
      </c>
      <c r="T2474" s="8">
        <v>15.95</v>
      </c>
      <c r="U2474" s="8">
        <v>16.600000000000001</v>
      </c>
      <c r="V2474" s="8">
        <v>17.100000000000001</v>
      </c>
      <c r="W2474" s="8">
        <v>17.649999999999999</v>
      </c>
      <c r="X2474" s="38" t="s">
        <v>222</v>
      </c>
      <c r="Y2474">
        <v>110.25</v>
      </c>
      <c r="Z2474" s="8">
        <v>110.25</v>
      </c>
      <c r="AA2474">
        <v>1071.22</v>
      </c>
      <c r="AB2474">
        <v>7117.84</v>
      </c>
      <c r="AC2474">
        <v>23916.67</v>
      </c>
      <c r="AD2474">
        <v>28132.25</v>
      </c>
      <c r="AE2474">
        <v>36836.269999999997</v>
      </c>
      <c r="AF2474" s="38">
        <v>955.25</v>
      </c>
      <c r="AG2474" s="38">
        <v>1071.22</v>
      </c>
    </row>
    <row r="2475" spans="2:33" x14ac:dyDescent="0.25">
      <c r="B2475" s="25">
        <v>41656</v>
      </c>
      <c r="C2475" s="3">
        <v>2471</v>
      </c>
      <c r="D2475" s="10">
        <v>22</v>
      </c>
      <c r="E2475" s="9">
        <v>2</v>
      </c>
      <c r="F2475" s="9">
        <v>-2</v>
      </c>
      <c r="G2475" s="9" t="s">
        <v>362</v>
      </c>
      <c r="H2475" s="18">
        <v>0.1</v>
      </c>
      <c r="I2475">
        <v>9.7224128259298936E-7</v>
      </c>
      <c r="J2475" s="18">
        <v>12.44</v>
      </c>
      <c r="K2475" s="18">
        <v>14.63</v>
      </c>
      <c r="L2475" s="18">
        <v>0.85030758714969235</v>
      </c>
      <c r="M2475" s="18">
        <v>16.34</v>
      </c>
      <c r="N2475" s="18">
        <v>1838.7</v>
      </c>
      <c r="P2475" s="18">
        <v>0.87908496732026131</v>
      </c>
      <c r="Q2475" s="8">
        <v>13.45</v>
      </c>
      <c r="R2475" s="8">
        <v>14.25</v>
      </c>
      <c r="S2475" s="8">
        <v>15.3</v>
      </c>
      <c r="T2475" s="8">
        <v>16.05</v>
      </c>
      <c r="U2475" s="8">
        <v>16.7</v>
      </c>
      <c r="V2475" s="8">
        <v>17.25</v>
      </c>
      <c r="W2475" s="8">
        <v>17.75</v>
      </c>
      <c r="X2475" s="38" t="s">
        <v>222</v>
      </c>
      <c r="Y2475">
        <v>110.75</v>
      </c>
      <c r="Z2475" s="8">
        <v>110.75</v>
      </c>
      <c r="AA2475">
        <v>1067.8</v>
      </c>
      <c r="AB2475">
        <v>7158.51</v>
      </c>
      <c r="AC2475">
        <v>24067.279999999999</v>
      </c>
      <c r="AD2475">
        <v>28302.35</v>
      </c>
      <c r="AE2475">
        <v>37088.14</v>
      </c>
      <c r="AF2475" s="38">
        <v>952.2</v>
      </c>
      <c r="AG2475" s="38">
        <v>1067.8</v>
      </c>
    </row>
    <row r="2476" spans="2:33" x14ac:dyDescent="0.25">
      <c r="B2476" s="25">
        <v>41660</v>
      </c>
      <c r="C2476" s="3">
        <v>2472</v>
      </c>
      <c r="D2476" s="10">
        <v>22</v>
      </c>
      <c r="E2476" s="9">
        <v>1</v>
      </c>
      <c r="F2476" s="9">
        <v>-1</v>
      </c>
      <c r="G2476" s="9" t="s">
        <v>362</v>
      </c>
      <c r="H2476" s="18">
        <v>0.1</v>
      </c>
      <c r="I2476">
        <v>3.8889708016132118E-6</v>
      </c>
      <c r="J2476" s="18">
        <v>12.87</v>
      </c>
      <c r="K2476" s="18">
        <v>14.62</v>
      </c>
      <c r="L2476" s="18">
        <v>0.88030095759233928</v>
      </c>
      <c r="M2476" s="18">
        <v>16.22</v>
      </c>
      <c r="N2476" s="18">
        <v>1843.8</v>
      </c>
      <c r="P2476" s="18">
        <v>0.87748344370860931</v>
      </c>
      <c r="Q2476" s="8">
        <v>13.25</v>
      </c>
      <c r="R2476" s="8">
        <v>14.1</v>
      </c>
      <c r="S2476" s="8">
        <v>15.1</v>
      </c>
      <c r="T2476" s="8">
        <v>15.95</v>
      </c>
      <c r="U2476" s="8">
        <v>16.600000000000001</v>
      </c>
      <c r="V2476" s="8">
        <v>17.100000000000001</v>
      </c>
      <c r="W2476" s="8">
        <v>17.649999999999999</v>
      </c>
      <c r="X2476" s="38" t="s">
        <v>222</v>
      </c>
      <c r="Y2476">
        <v>109.75</v>
      </c>
      <c r="Z2476" s="8">
        <v>109.75</v>
      </c>
      <c r="AA2476">
        <v>1056.3599999999999</v>
      </c>
      <c r="AB2476">
        <v>7065.74</v>
      </c>
      <c r="AC2476">
        <v>23910.27</v>
      </c>
      <c r="AD2476">
        <v>28132.68</v>
      </c>
      <c r="AE2476">
        <v>36836.83</v>
      </c>
      <c r="AF2476" s="38">
        <v>942</v>
      </c>
      <c r="AG2476" s="38">
        <v>1056.3599999999999</v>
      </c>
    </row>
    <row r="2477" spans="2:33" x14ac:dyDescent="0.25">
      <c r="B2477" s="25">
        <v>41661</v>
      </c>
      <c r="C2477" s="3">
        <v>2473</v>
      </c>
      <c r="D2477" s="10">
        <v>19</v>
      </c>
      <c r="E2477" s="9">
        <v>19</v>
      </c>
      <c r="F2477" s="9">
        <v>0</v>
      </c>
      <c r="G2477" s="9" t="s">
        <v>363</v>
      </c>
      <c r="H2477" s="18">
        <v>0.1</v>
      </c>
      <c r="I2477">
        <v>9.7224128259298936E-7</v>
      </c>
      <c r="J2477" s="18">
        <v>12.84</v>
      </c>
      <c r="K2477" s="18">
        <v>14.47</v>
      </c>
      <c r="L2477" s="18">
        <v>0.88735314443676572</v>
      </c>
      <c r="M2477" s="18">
        <v>16.14</v>
      </c>
      <c r="N2477" s="18">
        <v>1844.86</v>
      </c>
      <c r="P2477" s="18">
        <v>0.89067524115755625</v>
      </c>
      <c r="Q2477" s="8">
        <v>13.85</v>
      </c>
      <c r="R2477" s="8">
        <v>14.8</v>
      </c>
      <c r="S2477" s="8">
        <v>15.55</v>
      </c>
      <c r="T2477" s="8">
        <v>16.25</v>
      </c>
      <c r="U2477" s="8">
        <v>16.75</v>
      </c>
      <c r="V2477" s="8">
        <v>17.25</v>
      </c>
      <c r="W2477" s="8">
        <v>17.7</v>
      </c>
      <c r="X2477" s="38" t="s">
        <v>222</v>
      </c>
      <c r="Y2477">
        <v>112.15</v>
      </c>
      <c r="Z2477" s="8">
        <v>112.15</v>
      </c>
      <c r="AA2477">
        <v>1037.6300000000001</v>
      </c>
      <c r="AB2477">
        <v>6925.37</v>
      </c>
      <c r="AC2477">
        <v>23310.66</v>
      </c>
      <c r="AD2477">
        <v>27539.55</v>
      </c>
      <c r="AE2477">
        <v>36047.760000000002</v>
      </c>
      <c r="AF2477" s="38">
        <v>925.3</v>
      </c>
      <c r="AG2477" s="38">
        <v>1037.6300000000001</v>
      </c>
    </row>
    <row r="2478" spans="2:33" x14ac:dyDescent="0.25">
      <c r="B2478" s="25">
        <v>41662</v>
      </c>
      <c r="C2478" s="3">
        <v>2474</v>
      </c>
      <c r="D2478" s="10">
        <v>19</v>
      </c>
      <c r="E2478" s="9">
        <v>18</v>
      </c>
      <c r="F2478" s="9">
        <v>1</v>
      </c>
      <c r="G2478" s="9" t="s">
        <v>363</v>
      </c>
      <c r="H2478" s="18">
        <v>0.1</v>
      </c>
      <c r="I2478">
        <v>9.7224128259298936E-7</v>
      </c>
      <c r="J2478" s="18">
        <v>13.77</v>
      </c>
      <c r="K2478" s="18">
        <v>14.98</v>
      </c>
      <c r="L2478" s="18">
        <v>0.91922563417890513</v>
      </c>
      <c r="M2478" s="18">
        <v>16.37</v>
      </c>
      <c r="N2478" s="18">
        <v>1828.46</v>
      </c>
      <c r="P2478" s="18">
        <v>0.9073482428115015</v>
      </c>
      <c r="Q2478" s="8">
        <v>14.2</v>
      </c>
      <c r="R2478" s="8">
        <v>14.95</v>
      </c>
      <c r="S2478" s="8">
        <v>15.65</v>
      </c>
      <c r="T2478" s="8">
        <v>16.350000000000001</v>
      </c>
      <c r="U2478" s="8">
        <v>16.899999999999999</v>
      </c>
      <c r="V2478" s="8">
        <v>17.399999999999999</v>
      </c>
      <c r="W2478" s="8">
        <v>17.899999999999999</v>
      </c>
      <c r="X2478" s="38" t="s">
        <v>222</v>
      </c>
      <c r="Y2478">
        <v>113.35</v>
      </c>
      <c r="Z2478" s="8">
        <v>113.35</v>
      </c>
      <c r="AA2478">
        <v>1062.97</v>
      </c>
      <c r="AB2478">
        <v>6994.15</v>
      </c>
      <c r="AC2478">
        <v>23460.240000000002</v>
      </c>
      <c r="AD2478">
        <v>27713.23</v>
      </c>
      <c r="AE2478">
        <v>36338.080000000002</v>
      </c>
      <c r="AF2478" s="38">
        <v>947.9</v>
      </c>
      <c r="AG2478" s="38">
        <v>1062.97</v>
      </c>
    </row>
    <row r="2479" spans="2:33" x14ac:dyDescent="0.25">
      <c r="B2479" s="25">
        <v>41663</v>
      </c>
      <c r="C2479" s="3">
        <v>2475</v>
      </c>
      <c r="D2479" s="10">
        <v>19</v>
      </c>
      <c r="E2479" s="9">
        <v>17</v>
      </c>
      <c r="F2479" s="9">
        <v>2</v>
      </c>
      <c r="G2479" s="9" t="s">
        <v>363</v>
      </c>
      <c r="H2479" s="18">
        <v>0.1</v>
      </c>
      <c r="I2479">
        <v>9.7224128259298936E-7</v>
      </c>
      <c r="J2479" s="18">
        <v>18.14</v>
      </c>
      <c r="K2479" s="18">
        <v>17.399999999999999</v>
      </c>
      <c r="L2479" s="18">
        <v>1.042528735632184</v>
      </c>
      <c r="M2479" s="18">
        <v>18.18</v>
      </c>
      <c r="N2479" s="18">
        <v>1790.29</v>
      </c>
      <c r="P2479" s="18">
        <v>0.96716417910447761</v>
      </c>
      <c r="Q2479" s="8">
        <v>16.2</v>
      </c>
      <c r="R2479" s="8">
        <v>16.2</v>
      </c>
      <c r="S2479" s="8">
        <v>16.75</v>
      </c>
      <c r="T2479" s="8">
        <v>17.25</v>
      </c>
      <c r="U2479" s="8">
        <v>17.7</v>
      </c>
      <c r="V2479" s="8">
        <v>18.2</v>
      </c>
      <c r="W2479" s="8">
        <v>18.600000000000001</v>
      </c>
      <c r="X2479" s="38" t="s">
        <v>222</v>
      </c>
      <c r="Y2479">
        <v>120.9</v>
      </c>
      <c r="Z2479" s="8">
        <v>120.9</v>
      </c>
      <c r="AA2479">
        <v>1205.98</v>
      </c>
      <c r="AB2479">
        <v>7568.73</v>
      </c>
      <c r="AC2479">
        <v>25070.09</v>
      </c>
      <c r="AD2479">
        <v>29215.59</v>
      </c>
      <c r="AE2479">
        <v>38110.89</v>
      </c>
      <c r="AF2479" s="38">
        <v>1075.43</v>
      </c>
      <c r="AG2479" s="38">
        <v>1205.98</v>
      </c>
    </row>
    <row r="2480" spans="2:33" x14ac:dyDescent="0.25">
      <c r="B2480" s="25">
        <v>41666</v>
      </c>
      <c r="C2480" s="3">
        <v>2476</v>
      </c>
      <c r="D2480" s="10">
        <v>19</v>
      </c>
      <c r="E2480" s="9">
        <v>16</v>
      </c>
      <c r="F2480" s="9">
        <v>3</v>
      </c>
      <c r="G2480" s="9" t="s">
        <v>363</v>
      </c>
      <c r="H2480" s="18">
        <v>0.1</v>
      </c>
      <c r="I2480">
        <v>2.916726683288573E-6</v>
      </c>
      <c r="J2480" s="18">
        <v>17.420000000000002</v>
      </c>
      <c r="K2480" s="18">
        <v>17.13</v>
      </c>
      <c r="L2480" s="18">
        <v>1.0169293636894339</v>
      </c>
      <c r="M2480" s="18">
        <v>18</v>
      </c>
      <c r="N2480" s="18">
        <v>1781.56</v>
      </c>
      <c r="P2480" s="18">
        <v>0.96696696696696716</v>
      </c>
      <c r="Q2480" s="8">
        <v>16.100000000000001</v>
      </c>
      <c r="R2480" s="8">
        <v>16.25</v>
      </c>
      <c r="S2480" s="8">
        <v>16.649999999999999</v>
      </c>
      <c r="T2480" s="8">
        <v>17.100000000000001</v>
      </c>
      <c r="U2480" s="8">
        <v>17.600000000000001</v>
      </c>
      <c r="V2480" s="8">
        <v>18.100000000000001</v>
      </c>
      <c r="W2480" s="8">
        <v>18.45</v>
      </c>
      <c r="X2480" s="38" t="s">
        <v>222</v>
      </c>
      <c r="Y2480">
        <v>120.24999999999999</v>
      </c>
      <c r="Z2480" s="8">
        <v>120.24999999999999</v>
      </c>
      <c r="AA2480">
        <v>1200.3</v>
      </c>
      <c r="AB2480">
        <v>7580.98</v>
      </c>
      <c r="AC2480">
        <v>24909.43</v>
      </c>
      <c r="AD2480">
        <v>28975.98</v>
      </c>
      <c r="AE2480">
        <v>37861.040000000001</v>
      </c>
      <c r="AF2480" s="38">
        <v>1070.3599999999999</v>
      </c>
      <c r="AG2480" s="38">
        <v>1200.3</v>
      </c>
    </row>
    <row r="2481" spans="2:33" x14ac:dyDescent="0.25">
      <c r="B2481" s="25">
        <v>41667</v>
      </c>
      <c r="C2481" s="3">
        <v>2477</v>
      </c>
      <c r="D2481" s="10">
        <v>19</v>
      </c>
      <c r="E2481" s="9">
        <v>15</v>
      </c>
      <c r="F2481" s="9">
        <v>4</v>
      </c>
      <c r="G2481" s="9" t="s">
        <v>363</v>
      </c>
      <c r="H2481" s="18">
        <v>0.1</v>
      </c>
      <c r="I2481">
        <v>1.5279095799680675E-6</v>
      </c>
      <c r="J2481" s="18">
        <v>15.8</v>
      </c>
      <c r="K2481" s="18">
        <v>16.2</v>
      </c>
      <c r="L2481" s="18">
        <v>0.97530864197530875</v>
      </c>
      <c r="M2481" s="18">
        <v>17.28</v>
      </c>
      <c r="N2481" s="18">
        <v>1792.5</v>
      </c>
      <c r="P2481" s="18">
        <v>0.94409937888198747</v>
      </c>
      <c r="Q2481" s="8">
        <v>15.2</v>
      </c>
      <c r="R2481" s="8">
        <v>15.55</v>
      </c>
      <c r="S2481" s="8">
        <v>16.100000000000001</v>
      </c>
      <c r="T2481" s="8">
        <v>16.600000000000001</v>
      </c>
      <c r="U2481" s="8">
        <v>17.100000000000001</v>
      </c>
      <c r="V2481" s="8">
        <v>17.649999999999999</v>
      </c>
      <c r="W2481" s="8">
        <v>18.05</v>
      </c>
      <c r="X2481" s="38" t="s">
        <v>222</v>
      </c>
      <c r="Y2481">
        <v>116.25000000000001</v>
      </c>
      <c r="Z2481" s="8">
        <v>116.25000000000001</v>
      </c>
      <c r="AA2481">
        <v>1136.47</v>
      </c>
      <c r="AB2481">
        <v>7270.77</v>
      </c>
      <c r="AC2481">
        <v>24106.95</v>
      </c>
      <c r="AD2481">
        <v>28133.96</v>
      </c>
      <c r="AE2481">
        <v>36841.94</v>
      </c>
      <c r="AF2481" s="38">
        <v>1013.44</v>
      </c>
      <c r="AG2481" s="38">
        <v>1136.47</v>
      </c>
    </row>
    <row r="2482" spans="2:33" x14ac:dyDescent="0.25">
      <c r="B2482" s="25">
        <v>41668</v>
      </c>
      <c r="C2482" s="3">
        <v>2478</v>
      </c>
      <c r="D2482" s="10">
        <v>19</v>
      </c>
      <c r="E2482" s="9">
        <v>14</v>
      </c>
      <c r="F2482" s="9">
        <v>5</v>
      </c>
      <c r="G2482" s="9" t="s">
        <v>363</v>
      </c>
      <c r="H2482" s="18">
        <v>0.1</v>
      </c>
      <c r="I2482">
        <v>1.5279095799680675E-6</v>
      </c>
      <c r="J2482" s="18">
        <v>17.350000000000001</v>
      </c>
      <c r="K2482" s="18">
        <v>17.239999999999998</v>
      </c>
      <c r="L2482" s="18">
        <v>1.0063805104408354</v>
      </c>
      <c r="M2482" s="18">
        <v>18</v>
      </c>
      <c r="N2482" s="18">
        <v>1774.2</v>
      </c>
      <c r="P2482" s="18">
        <v>0.97619047619047605</v>
      </c>
      <c r="Q2482" s="8">
        <v>16.399999999999999</v>
      </c>
      <c r="R2482" s="8">
        <v>16.45</v>
      </c>
      <c r="S2482" s="8">
        <v>16.8</v>
      </c>
      <c r="T2482" s="8">
        <v>17.149999999999999</v>
      </c>
      <c r="U2482" s="8">
        <v>17.5</v>
      </c>
      <c r="V2482" s="8">
        <v>17.899999999999999</v>
      </c>
      <c r="W2482" s="8">
        <v>18.25</v>
      </c>
      <c r="X2482" s="38" t="s">
        <v>222</v>
      </c>
      <c r="Y2482">
        <v>120.44999999999999</v>
      </c>
      <c r="Z2482" s="8">
        <v>120.44999999999999</v>
      </c>
      <c r="AA2482">
        <v>1219.79</v>
      </c>
      <c r="AB2482">
        <v>7663.33</v>
      </c>
      <c r="AC2482">
        <v>25087.99</v>
      </c>
      <c r="AD2482">
        <v>28992.45</v>
      </c>
      <c r="AE2482">
        <v>37631.01</v>
      </c>
      <c r="AF2482" s="38">
        <v>1087.73</v>
      </c>
      <c r="AG2482" s="38">
        <v>1219.79</v>
      </c>
    </row>
    <row r="2483" spans="2:33" x14ac:dyDescent="0.25">
      <c r="B2483" s="25">
        <v>41669</v>
      </c>
      <c r="C2483" s="3">
        <v>2479</v>
      </c>
      <c r="D2483" s="10">
        <v>19</v>
      </c>
      <c r="E2483" s="9">
        <v>13</v>
      </c>
      <c r="F2483" s="9">
        <v>6</v>
      </c>
      <c r="G2483" s="9" t="s">
        <v>363</v>
      </c>
      <c r="H2483" s="18">
        <v>0.1</v>
      </c>
      <c r="I2483">
        <v>1.5279095799680675E-6</v>
      </c>
      <c r="J2483" s="18">
        <v>17.29</v>
      </c>
      <c r="K2483" s="18">
        <v>17.37</v>
      </c>
      <c r="L2483" s="18">
        <v>0.9953943580886585</v>
      </c>
      <c r="M2483" s="18">
        <v>18.03</v>
      </c>
      <c r="N2483" s="18">
        <v>1794.19</v>
      </c>
      <c r="P2483" s="18">
        <v>0.98520710059171601</v>
      </c>
      <c r="Q2483" s="8">
        <v>16.649999999999999</v>
      </c>
      <c r="R2483" s="8">
        <v>16.600000000000001</v>
      </c>
      <c r="S2483" s="8">
        <v>16.899999999999999</v>
      </c>
      <c r="T2483" s="8">
        <v>17.350000000000001</v>
      </c>
      <c r="U2483" s="8">
        <v>17.7</v>
      </c>
      <c r="V2483" s="8">
        <v>18.100000000000001</v>
      </c>
      <c r="W2483" s="8">
        <v>18.45</v>
      </c>
      <c r="X2483" s="38" t="s">
        <v>222</v>
      </c>
      <c r="Y2483">
        <v>121.75000000000001</v>
      </c>
      <c r="Z2483" s="8">
        <v>121.75000000000001</v>
      </c>
      <c r="AA2483">
        <v>1236.02</v>
      </c>
      <c r="AB2483">
        <v>7725.45</v>
      </c>
      <c r="AC2483">
        <v>25283.24</v>
      </c>
      <c r="AD2483">
        <v>29328.43</v>
      </c>
      <c r="AE2483">
        <v>38057.910000000003</v>
      </c>
      <c r="AF2483" s="38">
        <v>1102.2</v>
      </c>
      <c r="AG2483" s="38">
        <v>1236.02</v>
      </c>
    </row>
    <row r="2484" spans="2:33" x14ac:dyDescent="0.25">
      <c r="B2484" s="25">
        <v>41670</v>
      </c>
      <c r="C2484" s="3">
        <v>2480</v>
      </c>
      <c r="D2484" s="10">
        <v>19</v>
      </c>
      <c r="E2484" s="9">
        <v>12</v>
      </c>
      <c r="F2484" s="9">
        <v>7</v>
      </c>
      <c r="G2484" s="9" t="s">
        <v>363</v>
      </c>
      <c r="H2484" s="18">
        <v>0.1</v>
      </c>
      <c r="I2484">
        <v>1.5279095799680675E-6</v>
      </c>
      <c r="J2484" s="18">
        <v>18.41</v>
      </c>
      <c r="K2484" s="18">
        <v>18.09</v>
      </c>
      <c r="L2484" s="18">
        <v>1.0176893311221669</v>
      </c>
      <c r="M2484" s="18">
        <v>18.63</v>
      </c>
      <c r="N2484" s="18">
        <v>1782.59</v>
      </c>
      <c r="P2484" s="18">
        <v>1.0114942528735633</v>
      </c>
      <c r="Q2484" s="8">
        <v>17.600000000000001</v>
      </c>
      <c r="R2484" s="8">
        <v>17.350000000000001</v>
      </c>
      <c r="S2484" s="8">
        <v>17.399999999999999</v>
      </c>
      <c r="T2484" s="8">
        <v>17.649999999999999</v>
      </c>
      <c r="U2484" s="8">
        <v>17.850000000000001</v>
      </c>
      <c r="V2484" s="8">
        <v>18.2</v>
      </c>
      <c r="W2484" s="8">
        <v>18.5</v>
      </c>
      <c r="X2484" s="38" t="s">
        <v>222</v>
      </c>
      <c r="Y2484">
        <v>124.55</v>
      </c>
      <c r="Z2484" s="8">
        <v>124.55</v>
      </c>
      <c r="AA2484">
        <v>1301.1500000000001</v>
      </c>
      <c r="AB2484">
        <v>8029.61</v>
      </c>
      <c r="AC2484">
        <v>25914.87</v>
      </c>
      <c r="AD2484">
        <v>29739.13</v>
      </c>
      <c r="AE2484">
        <v>38383.360000000001</v>
      </c>
      <c r="AF2484" s="38">
        <v>1160.27</v>
      </c>
      <c r="AG2484" s="38">
        <v>1301.1500000000001</v>
      </c>
    </row>
    <row r="2485" spans="2:33" x14ac:dyDescent="0.25">
      <c r="B2485" s="25">
        <v>41673</v>
      </c>
      <c r="C2485" s="3">
        <v>2481</v>
      </c>
      <c r="D2485" s="10">
        <v>19</v>
      </c>
      <c r="E2485" s="9">
        <v>11</v>
      </c>
      <c r="F2485" s="9">
        <v>8</v>
      </c>
      <c r="G2485" s="9" t="s">
        <v>363</v>
      </c>
      <c r="H2485" s="18">
        <v>0.1</v>
      </c>
      <c r="I2485">
        <v>4.5837357436351311E-6</v>
      </c>
      <c r="J2485" s="18">
        <v>21.44</v>
      </c>
      <c r="K2485" s="18">
        <v>20.14</v>
      </c>
      <c r="L2485" s="18">
        <v>1.0645481628599802</v>
      </c>
      <c r="M2485" s="18">
        <v>20.14</v>
      </c>
      <c r="N2485" s="18">
        <v>1741.89</v>
      </c>
      <c r="P2485" s="18">
        <v>1.0406504065040652</v>
      </c>
      <c r="Q2485" s="8">
        <v>19.2</v>
      </c>
      <c r="R2485" s="8">
        <v>18.600000000000001</v>
      </c>
      <c r="S2485" s="8">
        <v>18.45</v>
      </c>
      <c r="T2485" s="8">
        <v>18.55</v>
      </c>
      <c r="U2485" s="8">
        <v>18.7</v>
      </c>
      <c r="V2485" s="8">
        <v>18.95</v>
      </c>
      <c r="W2485" s="8">
        <v>19.149999999999999</v>
      </c>
      <c r="X2485" s="38" t="s">
        <v>222</v>
      </c>
      <c r="Y2485">
        <v>131.6</v>
      </c>
      <c r="Z2485" s="8">
        <v>131.6</v>
      </c>
      <c r="AA2485">
        <v>1409.19</v>
      </c>
      <c r="AB2485">
        <v>8568.52</v>
      </c>
      <c r="AC2485">
        <v>27375.91</v>
      </c>
      <c r="AD2485">
        <v>31213.200000000001</v>
      </c>
      <c r="AE2485">
        <v>40083.9</v>
      </c>
      <c r="AF2485" s="38">
        <v>1256.6099999999999</v>
      </c>
      <c r="AG2485" s="38">
        <v>1409.19</v>
      </c>
    </row>
    <row r="2486" spans="2:33" x14ac:dyDescent="0.25">
      <c r="B2486" s="25">
        <v>41674</v>
      </c>
      <c r="C2486" s="3">
        <v>2482</v>
      </c>
      <c r="D2486" s="10">
        <v>19</v>
      </c>
      <c r="E2486" s="9">
        <v>10</v>
      </c>
      <c r="F2486" s="9">
        <v>9</v>
      </c>
      <c r="G2486" s="9" t="s">
        <v>363</v>
      </c>
      <c r="H2486" s="18">
        <v>0.1</v>
      </c>
      <c r="I2486">
        <v>1.1111556939003009E-6</v>
      </c>
      <c r="J2486" s="18">
        <v>19.11</v>
      </c>
      <c r="K2486" s="18">
        <v>19.079999999999998</v>
      </c>
      <c r="L2486" s="18">
        <v>1.0015723270440253</v>
      </c>
      <c r="M2486" s="18">
        <v>19.53</v>
      </c>
      <c r="N2486" s="18">
        <v>1755.2</v>
      </c>
      <c r="P2486" s="18">
        <v>1.0108401084010841</v>
      </c>
      <c r="Q2486" s="8">
        <v>18.649999999999999</v>
      </c>
      <c r="R2486" s="8">
        <v>18.350000000000001</v>
      </c>
      <c r="S2486" s="8">
        <v>18.45</v>
      </c>
      <c r="T2486" s="8">
        <v>18.600000000000001</v>
      </c>
      <c r="U2486" s="8">
        <v>18.8</v>
      </c>
      <c r="V2486" s="8">
        <v>19.100000000000001</v>
      </c>
      <c r="W2486" s="8">
        <v>19.3</v>
      </c>
      <c r="X2486" s="38" t="s">
        <v>222</v>
      </c>
      <c r="Y2486">
        <v>131.25000000000003</v>
      </c>
      <c r="Z2486" s="8">
        <v>131.25000000000003</v>
      </c>
      <c r="AA2486">
        <v>1378.8</v>
      </c>
      <c r="AB2486">
        <v>8507.68</v>
      </c>
      <c r="AC2486">
        <v>27410.99</v>
      </c>
      <c r="AD2486">
        <v>31336.75</v>
      </c>
      <c r="AE2486">
        <v>40330.449999999997</v>
      </c>
      <c r="AF2486" s="38">
        <v>1229.51</v>
      </c>
      <c r="AG2486" s="38">
        <v>1378.8</v>
      </c>
    </row>
    <row r="2487" spans="2:33" x14ac:dyDescent="0.25">
      <c r="B2487" s="25">
        <v>41675</v>
      </c>
      <c r="C2487" s="3">
        <v>2483</v>
      </c>
      <c r="D2487" s="10">
        <v>19</v>
      </c>
      <c r="E2487" s="9">
        <v>9</v>
      </c>
      <c r="F2487" s="9">
        <v>10</v>
      </c>
      <c r="G2487" s="9" t="s">
        <v>363</v>
      </c>
      <c r="H2487" s="18">
        <v>0.1</v>
      </c>
      <c r="I2487">
        <v>1.1111556939003009E-6</v>
      </c>
      <c r="J2487" s="18">
        <v>19.95</v>
      </c>
      <c r="K2487" s="18">
        <v>19.670000000000002</v>
      </c>
      <c r="L2487" s="18">
        <v>1.0142348754448398</v>
      </c>
      <c r="M2487" s="18">
        <v>20.04</v>
      </c>
      <c r="N2487" s="18">
        <v>1751.64</v>
      </c>
      <c r="P2487" s="18">
        <v>1.0159151193633951</v>
      </c>
      <c r="Q2487" s="8">
        <v>19.149999999999999</v>
      </c>
      <c r="R2487" s="8">
        <v>18.75</v>
      </c>
      <c r="S2487" s="8">
        <v>18.850000000000001</v>
      </c>
      <c r="T2487" s="8">
        <v>19</v>
      </c>
      <c r="U2487" s="8">
        <v>19.25</v>
      </c>
      <c r="V2487" s="8">
        <v>19.55</v>
      </c>
      <c r="W2487" s="8">
        <v>19.75</v>
      </c>
      <c r="X2487" s="38" t="s">
        <v>222</v>
      </c>
      <c r="Y2487">
        <v>134.30000000000001</v>
      </c>
      <c r="Z2487" s="8">
        <v>134.30000000000001</v>
      </c>
      <c r="AA2487">
        <v>1412.16</v>
      </c>
      <c r="AB2487">
        <v>8692.61</v>
      </c>
      <c r="AC2487">
        <v>28002.76</v>
      </c>
      <c r="AD2487">
        <v>32050.99</v>
      </c>
      <c r="AE2487">
        <v>41271.1</v>
      </c>
      <c r="AF2487" s="38">
        <v>1259.25</v>
      </c>
      <c r="AG2487" s="38">
        <v>1412.16</v>
      </c>
    </row>
    <row r="2488" spans="2:33" x14ac:dyDescent="0.25">
      <c r="B2488" s="25">
        <v>41676</v>
      </c>
      <c r="C2488" s="3">
        <v>2484</v>
      </c>
      <c r="D2488" s="10">
        <v>19</v>
      </c>
      <c r="E2488" s="9">
        <v>8</v>
      </c>
      <c r="F2488" s="9">
        <v>-8</v>
      </c>
      <c r="G2488" s="9" t="s">
        <v>363</v>
      </c>
      <c r="H2488" s="18">
        <v>0.1</v>
      </c>
      <c r="I2488">
        <v>1.1111556939003009E-6</v>
      </c>
      <c r="J2488" s="18">
        <v>17.23</v>
      </c>
      <c r="K2488" s="18">
        <v>17.79</v>
      </c>
      <c r="L2488" s="18">
        <v>0.96852164137155716</v>
      </c>
      <c r="M2488" s="18">
        <v>18.690000000000001</v>
      </c>
      <c r="N2488" s="18">
        <v>1773.43</v>
      </c>
      <c r="P2488" s="18">
        <v>0.97982708933717566</v>
      </c>
      <c r="Q2488" s="8">
        <v>17</v>
      </c>
      <c r="R2488" s="8">
        <v>17</v>
      </c>
      <c r="S2488" s="8">
        <v>17.350000000000001</v>
      </c>
      <c r="T2488" s="8">
        <v>17.8</v>
      </c>
      <c r="U2488" s="8">
        <v>18.149999999999999</v>
      </c>
      <c r="V2488" s="8">
        <v>18.55</v>
      </c>
      <c r="W2488" s="8">
        <v>18.850000000000001</v>
      </c>
      <c r="X2488" s="38" t="s">
        <v>222</v>
      </c>
      <c r="Y2488">
        <v>124.70000000000002</v>
      </c>
      <c r="Z2488" s="8">
        <v>124.70000000000002</v>
      </c>
      <c r="AA2488">
        <v>1268.96</v>
      </c>
      <c r="AB2488">
        <v>7950.7</v>
      </c>
      <c r="AC2488">
        <v>26041.51</v>
      </c>
      <c r="AD2488">
        <v>30138.98</v>
      </c>
      <c r="AE2488">
        <v>39055.5</v>
      </c>
      <c r="AF2488" s="38">
        <v>1131.56</v>
      </c>
      <c r="AG2488" s="38">
        <v>1268.96</v>
      </c>
    </row>
    <row r="2489" spans="2:33" x14ac:dyDescent="0.25">
      <c r="B2489" s="25">
        <v>41677</v>
      </c>
      <c r="C2489" s="3">
        <v>2485</v>
      </c>
      <c r="D2489" s="10">
        <v>19</v>
      </c>
      <c r="E2489" s="9">
        <v>7</v>
      </c>
      <c r="F2489" s="9">
        <v>-7</v>
      </c>
      <c r="G2489" s="9" t="s">
        <v>363</v>
      </c>
      <c r="H2489" s="18">
        <v>0.1</v>
      </c>
      <c r="I2489">
        <v>1.1111556939003009E-6</v>
      </c>
      <c r="J2489" s="18">
        <v>15.29</v>
      </c>
      <c r="K2489" s="18">
        <v>16.34</v>
      </c>
      <c r="L2489" s="18">
        <v>0.93574051407588732</v>
      </c>
      <c r="M2489" s="18">
        <v>17.55</v>
      </c>
      <c r="N2489" s="18">
        <v>1797.02</v>
      </c>
      <c r="P2489" s="18">
        <v>0.93939393939393945</v>
      </c>
      <c r="Q2489" s="8">
        <v>15.5</v>
      </c>
      <c r="R2489" s="8">
        <v>15.9</v>
      </c>
      <c r="S2489" s="8">
        <v>16.5</v>
      </c>
      <c r="T2489" s="8">
        <v>16.95</v>
      </c>
      <c r="U2489" s="8">
        <v>17.399999999999999</v>
      </c>
      <c r="V2489" s="8">
        <v>17.850000000000001</v>
      </c>
      <c r="W2489" s="8">
        <v>18.149999999999999</v>
      </c>
      <c r="X2489" s="38" t="s">
        <v>222</v>
      </c>
      <c r="Y2489">
        <v>118.25</v>
      </c>
      <c r="Z2489" s="8">
        <v>118.25</v>
      </c>
      <c r="AA2489">
        <v>1175.8499999999999</v>
      </c>
      <c r="AB2489">
        <v>7515.75</v>
      </c>
      <c r="AC2489">
        <v>24786.29</v>
      </c>
      <c r="AD2489">
        <v>28823.07</v>
      </c>
      <c r="AE2489">
        <v>37494.22</v>
      </c>
      <c r="AF2489" s="38">
        <v>1048.53</v>
      </c>
      <c r="AG2489" s="38">
        <v>1175.8499999999999</v>
      </c>
    </row>
    <row r="2490" spans="2:33" x14ac:dyDescent="0.25">
      <c r="B2490" s="25">
        <v>41680</v>
      </c>
      <c r="C2490" s="3">
        <v>2486</v>
      </c>
      <c r="D2490" s="10">
        <v>19</v>
      </c>
      <c r="E2490" s="9">
        <v>6</v>
      </c>
      <c r="F2490" s="9">
        <v>-6</v>
      </c>
      <c r="G2490" s="9" t="s">
        <v>363</v>
      </c>
      <c r="H2490" s="18">
        <v>0.1</v>
      </c>
      <c r="I2490">
        <v>3.3334707854049128E-6</v>
      </c>
      <c r="J2490" s="18">
        <v>15.26</v>
      </c>
      <c r="K2490" s="18">
        <v>16.32</v>
      </c>
      <c r="L2490" s="18">
        <v>0.93504901960784315</v>
      </c>
      <c r="M2490" s="18">
        <v>17.440000000000001</v>
      </c>
      <c r="N2490" s="18">
        <v>1799.84</v>
      </c>
      <c r="P2490" s="18">
        <v>0.9513677811550153</v>
      </c>
      <c r="Q2490" s="8">
        <v>15.65</v>
      </c>
      <c r="R2490" s="8">
        <v>15.85</v>
      </c>
      <c r="S2490" s="8">
        <v>16.45</v>
      </c>
      <c r="T2490" s="8">
        <v>16.95</v>
      </c>
      <c r="U2490" s="8">
        <v>17.350000000000001</v>
      </c>
      <c r="V2490" s="8">
        <v>17.8</v>
      </c>
      <c r="W2490" s="8">
        <v>18.149999999999999</v>
      </c>
      <c r="X2490" s="38" t="s">
        <v>222</v>
      </c>
      <c r="Y2490">
        <v>118.19999999999999</v>
      </c>
      <c r="Z2490" s="8">
        <v>118.19999999999999</v>
      </c>
      <c r="AA2490">
        <v>1176.83</v>
      </c>
      <c r="AB2490">
        <v>7492.74</v>
      </c>
      <c r="AC2490">
        <v>24763.09</v>
      </c>
      <c r="AD2490">
        <v>28766.03</v>
      </c>
      <c r="AE2490">
        <v>37423.629999999997</v>
      </c>
      <c r="AF2490" s="38">
        <v>1049.4000000000001</v>
      </c>
      <c r="AG2490" s="38">
        <v>1176.83</v>
      </c>
    </row>
    <row r="2491" spans="2:33" x14ac:dyDescent="0.25">
      <c r="B2491" s="25">
        <v>41681</v>
      </c>
      <c r="C2491" s="3">
        <v>2487</v>
      </c>
      <c r="D2491" s="10">
        <v>19</v>
      </c>
      <c r="E2491" s="9">
        <v>5</v>
      </c>
      <c r="F2491" s="9">
        <v>-5</v>
      </c>
      <c r="G2491" s="9" t="s">
        <v>363</v>
      </c>
      <c r="H2491" s="18">
        <v>0.1</v>
      </c>
      <c r="I2491">
        <v>2.639221485134513E-6</v>
      </c>
      <c r="J2491" s="18">
        <v>14.51</v>
      </c>
      <c r="K2491" s="18">
        <v>15.75</v>
      </c>
      <c r="L2491" s="18">
        <v>0.92126984126984124</v>
      </c>
      <c r="M2491" s="18">
        <v>17.02</v>
      </c>
      <c r="N2491" s="18">
        <v>1819.75</v>
      </c>
      <c r="P2491" s="18">
        <v>0.94357366771159878</v>
      </c>
      <c r="Q2491" s="8">
        <v>15.05</v>
      </c>
      <c r="R2491" s="8">
        <v>15.3</v>
      </c>
      <c r="S2491" s="8">
        <v>15.95</v>
      </c>
      <c r="T2491" s="8">
        <v>16.5</v>
      </c>
      <c r="U2491" s="8">
        <v>16.899999999999999</v>
      </c>
      <c r="V2491" s="8">
        <v>17.399999999999999</v>
      </c>
      <c r="W2491" s="8">
        <v>17.75</v>
      </c>
      <c r="X2491" s="38" t="s">
        <v>222</v>
      </c>
      <c r="Y2491">
        <v>114.85</v>
      </c>
      <c r="Z2491" s="8">
        <v>114.85</v>
      </c>
      <c r="AA2491">
        <v>1134.8800000000001</v>
      </c>
      <c r="AB2491">
        <v>7256.76</v>
      </c>
      <c r="AC2491">
        <v>24081.21</v>
      </c>
      <c r="AD2491">
        <v>28015.46</v>
      </c>
      <c r="AE2491">
        <v>36531.54</v>
      </c>
      <c r="AF2491" s="38">
        <v>1011.99</v>
      </c>
      <c r="AG2491" s="38">
        <v>1134.8800000000001</v>
      </c>
    </row>
    <row r="2492" spans="2:33" x14ac:dyDescent="0.25">
      <c r="B2492" s="25">
        <v>41682</v>
      </c>
      <c r="C2492" s="3">
        <v>2488</v>
      </c>
      <c r="D2492" s="10">
        <v>19</v>
      </c>
      <c r="E2492" s="9">
        <v>4</v>
      </c>
      <c r="F2492" s="9">
        <v>-4</v>
      </c>
      <c r="G2492" s="9" t="s">
        <v>363</v>
      </c>
      <c r="H2492" s="18">
        <v>0.1</v>
      </c>
      <c r="I2492">
        <v>2.639221485134513E-6</v>
      </c>
      <c r="J2492" s="18">
        <v>14.3</v>
      </c>
      <c r="K2492" s="18">
        <v>15.65</v>
      </c>
      <c r="L2492" s="18">
        <v>0.91373801916932906</v>
      </c>
      <c r="M2492" s="18">
        <v>16.95</v>
      </c>
      <c r="N2492" s="18">
        <v>1819.26</v>
      </c>
      <c r="P2492" s="18">
        <v>0.92380952380952386</v>
      </c>
      <c r="Q2492" s="8">
        <v>14.55</v>
      </c>
      <c r="R2492" s="8">
        <v>15</v>
      </c>
      <c r="S2492" s="8">
        <v>15.75</v>
      </c>
      <c r="T2492" s="8">
        <v>16.399999999999999</v>
      </c>
      <c r="U2492" s="8">
        <v>16.899999999999999</v>
      </c>
      <c r="V2492" s="8">
        <v>17.399999999999999</v>
      </c>
      <c r="W2492" s="8">
        <v>17.75</v>
      </c>
      <c r="X2492" s="38" t="s">
        <v>222</v>
      </c>
      <c r="Y2492">
        <v>113.75</v>
      </c>
      <c r="Z2492" s="8">
        <v>113.75</v>
      </c>
      <c r="AA2492">
        <v>1109.42</v>
      </c>
      <c r="AB2492">
        <v>7155.34</v>
      </c>
      <c r="AC2492">
        <v>23903.35</v>
      </c>
      <c r="AD2492">
        <v>27980.46</v>
      </c>
      <c r="AE2492">
        <v>36516.79</v>
      </c>
      <c r="AF2492" s="38">
        <v>989.28</v>
      </c>
      <c r="AG2492" s="38">
        <v>1109.42</v>
      </c>
    </row>
    <row r="2493" spans="2:33" x14ac:dyDescent="0.25">
      <c r="B2493" s="25">
        <v>41683</v>
      </c>
      <c r="C2493" s="3">
        <v>2489</v>
      </c>
      <c r="D2493" s="10">
        <v>19</v>
      </c>
      <c r="E2493" s="9">
        <v>3</v>
      </c>
      <c r="F2493" s="9">
        <v>-3</v>
      </c>
      <c r="G2493" s="9" t="s">
        <v>363</v>
      </c>
      <c r="H2493" s="18">
        <v>0.1</v>
      </c>
      <c r="I2493">
        <v>2.639221485134513E-6</v>
      </c>
      <c r="J2493" s="18">
        <v>14.14</v>
      </c>
      <c r="K2493" s="18">
        <v>15.5</v>
      </c>
      <c r="L2493" s="18">
        <v>0.91225806451612912</v>
      </c>
      <c r="M2493" s="18">
        <v>16.850000000000001</v>
      </c>
      <c r="N2493" s="18">
        <v>1829.83</v>
      </c>
      <c r="P2493" s="18">
        <v>0.93290734824281141</v>
      </c>
      <c r="Q2493" s="8">
        <v>14.6</v>
      </c>
      <c r="R2493" s="8">
        <v>14.95</v>
      </c>
      <c r="S2493" s="8">
        <v>15.65</v>
      </c>
      <c r="T2493" s="8">
        <v>16.350000000000001</v>
      </c>
      <c r="U2493" s="8">
        <v>16.8</v>
      </c>
      <c r="V2493" s="8">
        <v>17.25</v>
      </c>
      <c r="W2493" s="8">
        <v>17.600000000000001</v>
      </c>
      <c r="X2493" s="38" t="s">
        <v>222</v>
      </c>
      <c r="Y2493">
        <v>113.19999999999999</v>
      </c>
      <c r="Z2493" s="8">
        <v>113.19999999999999</v>
      </c>
      <c r="AA2493">
        <v>1106.8800000000001</v>
      </c>
      <c r="AB2493">
        <v>7113.2</v>
      </c>
      <c r="AC2493">
        <v>23818.5</v>
      </c>
      <c r="AD2493">
        <v>27827.32</v>
      </c>
      <c r="AE2493">
        <v>36246.230000000003</v>
      </c>
      <c r="AF2493" s="38">
        <v>987.01</v>
      </c>
      <c r="AG2493" s="38">
        <v>1106.8800000000001</v>
      </c>
    </row>
    <row r="2494" spans="2:33" x14ac:dyDescent="0.25">
      <c r="B2494" s="25">
        <v>41684</v>
      </c>
      <c r="C2494" s="3">
        <v>2490</v>
      </c>
      <c r="D2494" s="10">
        <v>19</v>
      </c>
      <c r="E2494" s="9">
        <v>2</v>
      </c>
      <c r="F2494" s="9">
        <v>-2</v>
      </c>
      <c r="G2494" s="9" t="s">
        <v>363</v>
      </c>
      <c r="H2494" s="18">
        <v>0.1</v>
      </c>
      <c r="I2494">
        <v>2.639221485134513E-6</v>
      </c>
      <c r="J2494" s="18">
        <v>13.57</v>
      </c>
      <c r="K2494" s="18">
        <v>15.17</v>
      </c>
      <c r="L2494" s="18">
        <v>0.89452867501647992</v>
      </c>
      <c r="M2494" s="18">
        <v>16.55</v>
      </c>
      <c r="N2494" s="18">
        <v>1838.63</v>
      </c>
      <c r="P2494" s="18">
        <v>0.91909385113268605</v>
      </c>
      <c r="Q2494" s="8">
        <v>14.2</v>
      </c>
      <c r="R2494" s="8">
        <v>14.7</v>
      </c>
      <c r="S2494" s="8">
        <v>15.45</v>
      </c>
      <c r="T2494" s="8">
        <v>16.2</v>
      </c>
      <c r="U2494" s="8">
        <v>16.7</v>
      </c>
      <c r="V2494" s="8">
        <v>17.2</v>
      </c>
      <c r="W2494" s="8">
        <v>17.55</v>
      </c>
      <c r="X2494" s="38" t="s">
        <v>222</v>
      </c>
      <c r="Y2494">
        <v>112</v>
      </c>
      <c r="Z2494" s="8">
        <v>112</v>
      </c>
      <c r="AA2494">
        <v>1087.1600000000001</v>
      </c>
      <c r="AB2494">
        <v>7019.48</v>
      </c>
      <c r="AC2494">
        <v>23591.35</v>
      </c>
      <c r="AD2494">
        <v>27652.54</v>
      </c>
      <c r="AE2494">
        <v>36098.21</v>
      </c>
      <c r="AF2494" s="38">
        <v>969.42</v>
      </c>
      <c r="AG2494" s="38">
        <v>1087.1600000000001</v>
      </c>
    </row>
    <row r="2495" spans="2:33" x14ac:dyDescent="0.25">
      <c r="B2495" s="25">
        <v>41688</v>
      </c>
      <c r="C2495" s="3">
        <v>2491</v>
      </c>
      <c r="D2495" s="10">
        <v>19</v>
      </c>
      <c r="E2495" s="9">
        <v>1</v>
      </c>
      <c r="F2495" s="9">
        <v>-1</v>
      </c>
      <c r="G2495" s="9" t="s">
        <v>363</v>
      </c>
      <c r="H2495" s="18">
        <v>0.1</v>
      </c>
      <c r="I2495">
        <v>1.0556927733995636E-5</v>
      </c>
      <c r="J2495" s="18">
        <v>13.87</v>
      </c>
      <c r="K2495" s="18">
        <v>15.22</v>
      </c>
      <c r="L2495" s="18">
        <v>0.91130091984231265</v>
      </c>
      <c r="M2495" s="18">
        <v>16.54</v>
      </c>
      <c r="N2495" s="18">
        <v>1840.76</v>
      </c>
      <c r="P2495" s="18">
        <v>0.94370860927152322</v>
      </c>
      <c r="Q2495" s="8">
        <v>14.25</v>
      </c>
      <c r="R2495" s="8">
        <v>14.45</v>
      </c>
      <c r="S2495" s="8">
        <v>15.1</v>
      </c>
      <c r="T2495" s="8">
        <v>15.9</v>
      </c>
      <c r="U2495" s="8">
        <v>16.399999999999999</v>
      </c>
      <c r="V2495" s="8">
        <v>16.899999999999999</v>
      </c>
      <c r="W2495" s="8">
        <v>17.2</v>
      </c>
      <c r="X2495" s="38" t="s">
        <v>222</v>
      </c>
      <c r="Y2495">
        <v>110.2</v>
      </c>
      <c r="Z2495" s="8">
        <v>110.2</v>
      </c>
      <c r="AA2495">
        <v>1069.82</v>
      </c>
      <c r="AB2495">
        <v>6862.53</v>
      </c>
      <c r="AC2495">
        <v>23149.81</v>
      </c>
      <c r="AD2495">
        <v>27155.3</v>
      </c>
      <c r="AE2495">
        <v>35432.980000000003</v>
      </c>
      <c r="AF2495" s="38">
        <v>953.95</v>
      </c>
      <c r="AG2495" s="38">
        <v>1069.82</v>
      </c>
    </row>
    <row r="2496" spans="2:33" x14ac:dyDescent="0.25">
      <c r="B2496" s="25">
        <v>41689</v>
      </c>
      <c r="C2496" s="3">
        <v>2492</v>
      </c>
      <c r="D2496" s="10">
        <v>19</v>
      </c>
      <c r="E2496" s="9">
        <v>19</v>
      </c>
      <c r="F2496" s="9">
        <v>0</v>
      </c>
      <c r="G2496" s="9" t="s">
        <v>364</v>
      </c>
      <c r="H2496" s="18">
        <v>0.1</v>
      </c>
      <c r="I2496">
        <v>1.3889898424768177E-6</v>
      </c>
      <c r="J2496" s="18">
        <v>15.5</v>
      </c>
      <c r="K2496" s="18">
        <v>16.29</v>
      </c>
      <c r="L2496" s="18">
        <v>0.95150399017802334</v>
      </c>
      <c r="M2496" s="18">
        <v>17.239999999999998</v>
      </c>
      <c r="N2496" s="18">
        <v>1828.75</v>
      </c>
      <c r="P2496" s="18">
        <v>0.93617021276595747</v>
      </c>
      <c r="Q2496" s="8">
        <v>15.4</v>
      </c>
      <c r="R2496" s="8">
        <v>15.8</v>
      </c>
      <c r="S2496" s="8">
        <v>16.45</v>
      </c>
      <c r="T2496" s="8">
        <v>16.899999999999999</v>
      </c>
      <c r="U2496" s="8">
        <v>17.3</v>
      </c>
      <c r="V2496" s="8">
        <v>17.600000000000001</v>
      </c>
      <c r="W2496" s="8">
        <v>17.95</v>
      </c>
      <c r="X2496" s="38" t="s">
        <v>222</v>
      </c>
      <c r="Y2496">
        <v>117.40000000000002</v>
      </c>
      <c r="Z2496" s="8">
        <v>117.40000000000002</v>
      </c>
      <c r="AA2496">
        <v>1140.1600000000001</v>
      </c>
      <c r="AB2496">
        <v>7180.67</v>
      </c>
      <c r="AC2496">
        <v>23950.62</v>
      </c>
      <c r="AD2496">
        <v>27983.24</v>
      </c>
      <c r="AE2496">
        <v>36345.17</v>
      </c>
      <c r="AF2496" s="38">
        <v>1016.67</v>
      </c>
      <c r="AG2496" s="38">
        <v>1140.1600000000001</v>
      </c>
    </row>
    <row r="2497" spans="2:33" x14ac:dyDescent="0.25">
      <c r="B2497" s="25">
        <v>41690</v>
      </c>
      <c r="C2497" s="3">
        <v>2493</v>
      </c>
      <c r="D2497" s="10">
        <v>19</v>
      </c>
      <c r="E2497" s="9">
        <v>18</v>
      </c>
      <c r="F2497" s="9">
        <v>1</v>
      </c>
      <c r="G2497" s="9" t="s">
        <v>364</v>
      </c>
      <c r="H2497" s="18">
        <v>0.1</v>
      </c>
      <c r="I2497">
        <v>1.3889898424768177E-6</v>
      </c>
      <c r="J2497" s="18">
        <v>14.79</v>
      </c>
      <c r="K2497" s="18">
        <v>15.72</v>
      </c>
      <c r="L2497" s="18">
        <v>0.94083969465648842</v>
      </c>
      <c r="M2497" s="18">
        <v>16.84</v>
      </c>
      <c r="N2497" s="18">
        <v>1839.78</v>
      </c>
      <c r="P2497" s="18">
        <v>0.93146417445482854</v>
      </c>
      <c r="Q2497" s="8">
        <v>14.95</v>
      </c>
      <c r="R2497" s="8">
        <v>15.4</v>
      </c>
      <c r="S2497" s="8">
        <v>16.05</v>
      </c>
      <c r="T2497" s="8">
        <v>16.649999999999999</v>
      </c>
      <c r="U2497" s="8">
        <v>17.100000000000001</v>
      </c>
      <c r="V2497" s="8">
        <v>17.399999999999999</v>
      </c>
      <c r="W2497" s="8">
        <v>17.8</v>
      </c>
      <c r="X2497" s="38" t="s">
        <v>222</v>
      </c>
      <c r="Y2497">
        <v>115.35000000000001</v>
      </c>
      <c r="Z2497" s="8">
        <v>115.35000000000001</v>
      </c>
      <c r="AA2497">
        <v>1107.0899999999999</v>
      </c>
      <c r="AB2497">
        <v>6999.28</v>
      </c>
      <c r="AC2497">
        <v>23380.58</v>
      </c>
      <c r="AD2497">
        <v>27574.19</v>
      </c>
      <c r="AE2497">
        <v>35893.33</v>
      </c>
      <c r="AF2497" s="38">
        <v>987.18</v>
      </c>
      <c r="AG2497" s="38">
        <v>1107.0899999999999</v>
      </c>
    </row>
    <row r="2498" spans="2:33" x14ac:dyDescent="0.25">
      <c r="B2498" s="25">
        <v>41691</v>
      </c>
      <c r="C2498" s="3">
        <v>2494</v>
      </c>
      <c r="D2498" s="10">
        <v>19</v>
      </c>
      <c r="E2498" s="9">
        <v>17</v>
      </c>
      <c r="F2498" s="9">
        <v>2</v>
      </c>
      <c r="G2498" s="9" t="s">
        <v>364</v>
      </c>
      <c r="H2498" s="18">
        <v>0.1</v>
      </c>
      <c r="I2498">
        <v>1.3889898424768177E-6</v>
      </c>
      <c r="J2498" s="18">
        <v>14.68</v>
      </c>
      <c r="K2498" s="18">
        <v>15.64</v>
      </c>
      <c r="L2498" s="18">
        <v>0.93861892583120199</v>
      </c>
      <c r="M2498" s="18">
        <v>16.73</v>
      </c>
      <c r="N2498" s="18">
        <v>1836.25</v>
      </c>
      <c r="P2498" s="18">
        <v>0.94099378881987572</v>
      </c>
      <c r="Q2498" s="8">
        <v>15.15</v>
      </c>
      <c r="R2498" s="8">
        <v>15.45</v>
      </c>
      <c r="S2498" s="8">
        <v>16.100000000000001</v>
      </c>
      <c r="T2498" s="8">
        <v>16.600000000000001</v>
      </c>
      <c r="U2498" s="8">
        <v>17.100000000000001</v>
      </c>
      <c r="V2498" s="8">
        <v>17.45</v>
      </c>
      <c r="W2498" s="8">
        <v>17.850000000000001</v>
      </c>
      <c r="X2498" s="38" t="s">
        <v>222</v>
      </c>
      <c r="Y2498">
        <v>115.70000000000002</v>
      </c>
      <c r="Z2498" s="8">
        <v>115.70000000000002</v>
      </c>
      <c r="AA2498">
        <v>1120.69</v>
      </c>
      <c r="AB2498">
        <v>7021.91</v>
      </c>
      <c r="AC2498">
        <v>23437.89</v>
      </c>
      <c r="AD2498">
        <v>27500.35</v>
      </c>
      <c r="AE2498">
        <v>35900.75</v>
      </c>
      <c r="AF2498" s="38">
        <v>999.31</v>
      </c>
      <c r="AG2498" s="38">
        <v>1120.69</v>
      </c>
    </row>
    <row r="2499" spans="2:33" x14ac:dyDescent="0.25">
      <c r="B2499" s="25">
        <v>41694</v>
      </c>
      <c r="C2499" s="3">
        <v>2495</v>
      </c>
      <c r="D2499" s="10">
        <v>19</v>
      </c>
      <c r="E2499" s="9">
        <v>16</v>
      </c>
      <c r="F2499" s="9">
        <v>3</v>
      </c>
      <c r="G2499" s="9" t="s">
        <v>364</v>
      </c>
      <c r="H2499" s="18">
        <v>0.1</v>
      </c>
      <c r="I2499">
        <v>4.1669753154671696E-6</v>
      </c>
      <c r="J2499" s="18">
        <v>14.23</v>
      </c>
      <c r="K2499" s="18">
        <v>15.5</v>
      </c>
      <c r="L2499" s="18">
        <v>0.91806451612903228</v>
      </c>
      <c r="M2499" s="18">
        <v>16.59</v>
      </c>
      <c r="N2499" s="18">
        <v>1847.61</v>
      </c>
      <c r="P2499" s="18">
        <v>0.93457943925233644</v>
      </c>
      <c r="Q2499" s="8">
        <v>15</v>
      </c>
      <c r="R2499" s="8">
        <v>15.4</v>
      </c>
      <c r="S2499" s="8">
        <v>16.05</v>
      </c>
      <c r="T2499" s="8">
        <v>16.600000000000001</v>
      </c>
      <c r="U2499" s="8">
        <v>17.100000000000001</v>
      </c>
      <c r="V2499" s="8">
        <v>17.5</v>
      </c>
      <c r="W2499" s="8">
        <v>17.95</v>
      </c>
      <c r="X2499" s="38" t="s">
        <v>222</v>
      </c>
      <c r="Y2499">
        <v>115.60000000000001</v>
      </c>
      <c r="Z2499" s="8">
        <v>115.60000000000001</v>
      </c>
      <c r="AA2499">
        <v>1110.8</v>
      </c>
      <c r="AB2499">
        <v>6999.36</v>
      </c>
      <c r="AC2499">
        <v>23376.99</v>
      </c>
      <c r="AD2499">
        <v>27500.46</v>
      </c>
      <c r="AE2499">
        <v>35946.9</v>
      </c>
      <c r="AF2499" s="38">
        <v>990.48</v>
      </c>
      <c r="AG2499" s="38">
        <v>1110.8</v>
      </c>
    </row>
    <row r="2500" spans="2:33" x14ac:dyDescent="0.25">
      <c r="B2500" s="25">
        <v>41695</v>
      </c>
      <c r="C2500" s="3">
        <v>2496</v>
      </c>
      <c r="D2500" s="10">
        <v>19</v>
      </c>
      <c r="E2500" s="9">
        <v>15</v>
      </c>
      <c r="F2500" s="9">
        <v>4</v>
      </c>
      <c r="G2500" s="9" t="s">
        <v>364</v>
      </c>
      <c r="H2500" s="18">
        <v>0.1</v>
      </c>
      <c r="I2500">
        <v>1.2500718804542288E-6</v>
      </c>
      <c r="J2500" s="18">
        <v>13.67</v>
      </c>
      <c r="K2500" s="18">
        <v>15.5</v>
      </c>
      <c r="L2500" s="18">
        <v>0.88193548387096776</v>
      </c>
      <c r="M2500" s="18">
        <v>16.64</v>
      </c>
      <c r="N2500" s="18">
        <v>1845.12</v>
      </c>
      <c r="P2500" s="18">
        <v>0.9341692789968653</v>
      </c>
      <c r="Q2500" s="8">
        <v>14.9</v>
      </c>
      <c r="R2500" s="8">
        <v>15.3</v>
      </c>
      <c r="S2500" s="8">
        <v>15.95</v>
      </c>
      <c r="T2500" s="8">
        <v>16.5</v>
      </c>
      <c r="U2500" s="8">
        <v>17.05</v>
      </c>
      <c r="V2500" s="8">
        <v>17.45</v>
      </c>
      <c r="W2500" s="8">
        <v>17.850000000000001</v>
      </c>
      <c r="X2500" s="38" t="s">
        <v>222</v>
      </c>
      <c r="Y2500">
        <v>115</v>
      </c>
      <c r="Z2500" s="8">
        <v>115</v>
      </c>
      <c r="AA2500">
        <v>1103.44</v>
      </c>
      <c r="AB2500">
        <v>6954.32</v>
      </c>
      <c r="AC2500">
        <v>23232.41</v>
      </c>
      <c r="AD2500">
        <v>27353.200000000001</v>
      </c>
      <c r="AE2500">
        <v>35807.300000000003</v>
      </c>
      <c r="AF2500" s="38">
        <v>983.91</v>
      </c>
      <c r="AG2500" s="38">
        <v>1103.44</v>
      </c>
    </row>
    <row r="2501" spans="2:33" x14ac:dyDescent="0.25">
      <c r="B2501" s="25">
        <v>41696</v>
      </c>
      <c r="C2501" s="3">
        <v>2497</v>
      </c>
      <c r="D2501" s="10">
        <v>19</v>
      </c>
      <c r="E2501" s="9">
        <v>14</v>
      </c>
      <c r="F2501" s="9">
        <v>5</v>
      </c>
      <c r="G2501" s="9" t="s">
        <v>364</v>
      </c>
      <c r="H2501" s="18">
        <v>0.1</v>
      </c>
      <c r="I2501">
        <v>1.2500718804542288E-6</v>
      </c>
      <c r="J2501" s="18">
        <v>14.35</v>
      </c>
      <c r="K2501" s="18">
        <v>15.91</v>
      </c>
      <c r="L2501" s="18">
        <v>0.9019484600879949</v>
      </c>
      <c r="M2501" s="18">
        <v>16.97</v>
      </c>
      <c r="N2501" s="18">
        <v>1845.16</v>
      </c>
      <c r="P2501" s="18">
        <v>0.93865030674846628</v>
      </c>
      <c r="Q2501" s="8">
        <v>15.3</v>
      </c>
      <c r="R2501" s="8">
        <v>15.65</v>
      </c>
      <c r="S2501" s="8">
        <v>16.3</v>
      </c>
      <c r="T2501" s="8">
        <v>16.850000000000001</v>
      </c>
      <c r="U2501" s="8">
        <v>17.350000000000001</v>
      </c>
      <c r="V2501" s="8">
        <v>17.7</v>
      </c>
      <c r="W2501" s="8">
        <v>18.100000000000001</v>
      </c>
      <c r="X2501" s="38" t="s">
        <v>222</v>
      </c>
      <c r="Y2501">
        <v>117.25</v>
      </c>
      <c r="Z2501" s="8">
        <v>117.25</v>
      </c>
      <c r="AA2501">
        <v>1131.8900000000001</v>
      </c>
      <c r="AB2501">
        <v>7111.66</v>
      </c>
      <c r="AC2501">
        <v>23737.66</v>
      </c>
      <c r="AD2501">
        <v>27906.79</v>
      </c>
      <c r="AE2501">
        <v>36416.519999999997</v>
      </c>
      <c r="AF2501" s="38">
        <v>1009.28</v>
      </c>
      <c r="AG2501" s="38">
        <v>1131.8900000000001</v>
      </c>
    </row>
    <row r="2502" spans="2:33" x14ac:dyDescent="0.25">
      <c r="B2502" s="25">
        <v>41697</v>
      </c>
      <c r="C2502" s="3">
        <v>2498</v>
      </c>
      <c r="D2502" s="10">
        <v>19</v>
      </c>
      <c r="E2502" s="9">
        <v>13</v>
      </c>
      <c r="F2502" s="9">
        <v>6</v>
      </c>
      <c r="G2502" s="9" t="s">
        <v>364</v>
      </c>
      <c r="H2502" s="18">
        <v>0.1</v>
      </c>
      <c r="I2502">
        <v>1.2500718804542288E-6</v>
      </c>
      <c r="J2502" s="18">
        <v>14.04</v>
      </c>
      <c r="K2502" s="18">
        <v>15.63</v>
      </c>
      <c r="L2502" s="18">
        <v>0.89827255278310936</v>
      </c>
      <c r="M2502" s="18">
        <v>16.72</v>
      </c>
      <c r="N2502" s="18">
        <v>1854.29</v>
      </c>
      <c r="P2502" s="18">
        <v>0.92923076923076919</v>
      </c>
      <c r="Q2502" s="8">
        <v>15.1</v>
      </c>
      <c r="R2502" s="8">
        <v>15.55</v>
      </c>
      <c r="S2502" s="8">
        <v>16.25</v>
      </c>
      <c r="T2502" s="8">
        <v>16.850000000000001</v>
      </c>
      <c r="U2502" s="8">
        <v>17.399999999999999</v>
      </c>
      <c r="V2502" s="8">
        <v>17.8</v>
      </c>
      <c r="W2502" s="8">
        <v>18.2</v>
      </c>
      <c r="X2502" s="38" t="s">
        <v>222</v>
      </c>
      <c r="Y2502">
        <v>117.15</v>
      </c>
      <c r="Z2502" s="8">
        <v>117.15</v>
      </c>
      <c r="AA2502">
        <v>1119.52</v>
      </c>
      <c r="AB2502">
        <v>7073.9</v>
      </c>
      <c r="AC2502">
        <v>23688.39</v>
      </c>
      <c r="AD2502">
        <v>27932.73</v>
      </c>
      <c r="AE2502">
        <v>36543.01</v>
      </c>
      <c r="AF2502" s="38">
        <v>998.25</v>
      </c>
      <c r="AG2502" s="38">
        <v>1119.52</v>
      </c>
    </row>
    <row r="2503" spans="2:33" x14ac:dyDescent="0.25">
      <c r="B2503" s="25">
        <v>41698</v>
      </c>
      <c r="C2503" s="3">
        <v>2499</v>
      </c>
      <c r="D2503" s="10">
        <v>19</v>
      </c>
      <c r="E2503" s="9">
        <v>12</v>
      </c>
      <c r="F2503" s="9">
        <v>7</v>
      </c>
      <c r="G2503" s="9" t="s">
        <v>364</v>
      </c>
      <c r="H2503" s="18">
        <v>0.1</v>
      </c>
      <c r="I2503">
        <v>1.2500718804542288E-6</v>
      </c>
      <c r="J2503" s="18">
        <v>14</v>
      </c>
      <c r="K2503" s="18">
        <v>15.8</v>
      </c>
      <c r="L2503" s="18">
        <v>0.88607594936708856</v>
      </c>
      <c r="M2503" s="18">
        <v>16.86</v>
      </c>
      <c r="N2503" s="18">
        <v>1859.45</v>
      </c>
      <c r="P2503" s="18">
        <v>0.92987804878048785</v>
      </c>
      <c r="Q2503" s="8">
        <v>15.25</v>
      </c>
      <c r="R2503" s="8">
        <v>15.7</v>
      </c>
      <c r="S2503" s="8">
        <v>16.399999999999999</v>
      </c>
      <c r="T2503" s="8">
        <v>17</v>
      </c>
      <c r="U2503" s="8">
        <v>17.5</v>
      </c>
      <c r="V2503" s="8">
        <v>17.899999999999999</v>
      </c>
      <c r="W2503" s="8">
        <v>18.3</v>
      </c>
      <c r="X2503" s="38" t="s">
        <v>222</v>
      </c>
      <c r="Y2503">
        <v>118.05</v>
      </c>
      <c r="Z2503" s="8">
        <v>118.05</v>
      </c>
      <c r="AA2503">
        <v>1130.52</v>
      </c>
      <c r="AB2503">
        <v>7141.03</v>
      </c>
      <c r="AC2503">
        <v>23904.15</v>
      </c>
      <c r="AD2503">
        <v>28148.3</v>
      </c>
      <c r="AE2503">
        <v>36773.65</v>
      </c>
      <c r="AF2503" s="38">
        <v>1008.06</v>
      </c>
      <c r="AG2503" s="38">
        <v>1130.52</v>
      </c>
    </row>
    <row r="2504" spans="2:33" x14ac:dyDescent="0.25">
      <c r="B2504" s="25">
        <v>41701</v>
      </c>
      <c r="C2504" s="3">
        <v>2500</v>
      </c>
      <c r="D2504" s="10">
        <v>19</v>
      </c>
      <c r="E2504" s="9">
        <v>11</v>
      </c>
      <c r="F2504" s="9">
        <v>8</v>
      </c>
      <c r="G2504" s="9" t="s">
        <v>364</v>
      </c>
      <c r="H2504" s="18">
        <v>0.1</v>
      </c>
      <c r="I2504">
        <v>3.7502203293904302E-6</v>
      </c>
      <c r="J2504" s="18">
        <v>16</v>
      </c>
      <c r="K2504" s="18">
        <v>16.920000000000002</v>
      </c>
      <c r="L2504" s="18">
        <v>0.94562647754137108</v>
      </c>
      <c r="M2504" s="18">
        <v>17.63</v>
      </c>
      <c r="N2504" s="18">
        <v>1845.73</v>
      </c>
      <c r="P2504" s="18">
        <v>0.9764705882352942</v>
      </c>
      <c r="Q2504" s="8">
        <v>16.600000000000001</v>
      </c>
      <c r="R2504" s="8">
        <v>16.649999999999999</v>
      </c>
      <c r="S2504" s="8">
        <v>17</v>
      </c>
      <c r="T2504" s="8">
        <v>17.5</v>
      </c>
      <c r="U2504" s="8">
        <v>17.95</v>
      </c>
      <c r="V2504" s="8">
        <v>18.3</v>
      </c>
      <c r="W2504" s="8">
        <v>18.7</v>
      </c>
      <c r="X2504" s="38" t="s">
        <v>222</v>
      </c>
      <c r="Y2504">
        <v>122.7</v>
      </c>
      <c r="Z2504" s="8">
        <v>122.7</v>
      </c>
      <c r="AA2504">
        <v>1217.04</v>
      </c>
      <c r="AB2504">
        <v>7499.4</v>
      </c>
      <c r="AC2504">
        <v>24705.07</v>
      </c>
      <c r="AD2504">
        <v>28931.74</v>
      </c>
      <c r="AE2504">
        <v>37682.160000000003</v>
      </c>
      <c r="AF2504" s="38">
        <v>1085.21</v>
      </c>
      <c r="AG2504" s="38">
        <v>1217.04</v>
      </c>
    </row>
    <row r="2505" spans="2:33" x14ac:dyDescent="0.25">
      <c r="B2505" s="25">
        <v>41702</v>
      </c>
      <c r="C2505" s="3">
        <v>2501</v>
      </c>
      <c r="D2505" s="10">
        <v>19</v>
      </c>
      <c r="E2505" s="9">
        <v>10</v>
      </c>
      <c r="F2505" s="9">
        <v>9</v>
      </c>
      <c r="G2505" s="9" t="s">
        <v>364</v>
      </c>
      <c r="H2505" s="18">
        <v>0.1</v>
      </c>
      <c r="I2505">
        <v>1.3889898424768177E-6</v>
      </c>
      <c r="J2505" s="18">
        <v>14.1</v>
      </c>
      <c r="K2505" s="18">
        <v>15.69</v>
      </c>
      <c r="L2505" s="18">
        <v>0.89866156787762907</v>
      </c>
      <c r="M2505" s="18">
        <v>16.82</v>
      </c>
      <c r="N2505" s="18">
        <v>1873.91</v>
      </c>
      <c r="P2505" s="18">
        <v>0.92354740061162066</v>
      </c>
      <c r="Q2505" s="8">
        <v>15.1</v>
      </c>
      <c r="R2505" s="8">
        <v>15.6</v>
      </c>
      <c r="S2505" s="8">
        <v>16.350000000000001</v>
      </c>
      <c r="T2505" s="8">
        <v>16.95</v>
      </c>
      <c r="U2505" s="8">
        <v>17.5</v>
      </c>
      <c r="V2505" s="8">
        <v>17.850000000000001</v>
      </c>
      <c r="W2505" s="8">
        <v>18.25</v>
      </c>
      <c r="X2505" s="38" t="s">
        <v>222</v>
      </c>
      <c r="Y2505">
        <v>117.6</v>
      </c>
      <c r="Z2505" s="8">
        <v>117.6</v>
      </c>
      <c r="AA2505">
        <v>1122.83</v>
      </c>
      <c r="AB2505">
        <v>7115.64</v>
      </c>
      <c r="AC2505">
        <v>23841.37</v>
      </c>
      <c r="AD2505">
        <v>28110.81</v>
      </c>
      <c r="AE2505">
        <v>36709.17</v>
      </c>
      <c r="AF2505" s="38">
        <v>1001.2</v>
      </c>
      <c r="AG2505" s="38">
        <v>1122.83</v>
      </c>
    </row>
    <row r="2506" spans="2:33" x14ac:dyDescent="0.25">
      <c r="B2506" s="25">
        <v>41703</v>
      </c>
      <c r="C2506" s="3">
        <v>2502</v>
      </c>
      <c r="D2506" s="10">
        <v>19</v>
      </c>
      <c r="E2506" s="9">
        <v>9</v>
      </c>
      <c r="F2506" s="9">
        <v>10</v>
      </c>
      <c r="G2506" s="9" t="s">
        <v>364</v>
      </c>
      <c r="H2506" s="18">
        <v>0.1</v>
      </c>
      <c r="I2506">
        <v>1.3889898424768177E-6</v>
      </c>
      <c r="J2506" s="18">
        <v>13.89</v>
      </c>
      <c r="K2506" s="18">
        <v>15.77</v>
      </c>
      <c r="L2506" s="18">
        <v>0.88078630310716555</v>
      </c>
      <c r="M2506" s="18">
        <v>16.93</v>
      </c>
      <c r="N2506" s="18">
        <v>1873.81</v>
      </c>
      <c r="P2506" s="18">
        <v>0.92660550458715596</v>
      </c>
      <c r="Q2506" s="8">
        <v>15.15</v>
      </c>
      <c r="R2506" s="8">
        <v>15.6</v>
      </c>
      <c r="S2506" s="8">
        <v>16.350000000000001</v>
      </c>
      <c r="T2506" s="8">
        <v>16.899999999999999</v>
      </c>
      <c r="U2506" s="8">
        <v>17.5</v>
      </c>
      <c r="V2506" s="8">
        <v>17.850000000000001</v>
      </c>
      <c r="W2506" s="8">
        <v>18.25</v>
      </c>
      <c r="X2506" s="38" t="s">
        <v>222</v>
      </c>
      <c r="Y2506">
        <v>117.6</v>
      </c>
      <c r="Z2506" s="8">
        <v>117.6</v>
      </c>
      <c r="AA2506">
        <v>1124.56</v>
      </c>
      <c r="AB2506">
        <v>7115.65</v>
      </c>
      <c r="AC2506">
        <v>23803.759999999998</v>
      </c>
      <c r="AD2506">
        <v>28072.23</v>
      </c>
      <c r="AE2506">
        <v>36692.81</v>
      </c>
      <c r="AF2506" s="38">
        <v>1002.74</v>
      </c>
      <c r="AG2506" s="38">
        <v>1124.56</v>
      </c>
    </row>
    <row r="2507" spans="2:33" x14ac:dyDescent="0.25">
      <c r="B2507" s="25">
        <v>41704</v>
      </c>
      <c r="C2507" s="3">
        <v>2503</v>
      </c>
      <c r="D2507" s="10">
        <v>19</v>
      </c>
      <c r="E2507" s="9">
        <v>8</v>
      </c>
      <c r="F2507" s="9">
        <v>-8</v>
      </c>
      <c r="G2507" s="9" t="s">
        <v>364</v>
      </c>
      <c r="H2507" s="18">
        <v>0.1</v>
      </c>
      <c r="I2507">
        <v>1.3889898424768177E-6</v>
      </c>
      <c r="J2507" s="18">
        <v>14.21</v>
      </c>
      <c r="K2507" s="18">
        <v>15.83</v>
      </c>
      <c r="L2507" s="18">
        <v>0.89766266582438414</v>
      </c>
      <c r="M2507" s="18">
        <v>16.989999999999998</v>
      </c>
      <c r="N2507" s="18">
        <v>1877.03</v>
      </c>
      <c r="P2507" s="18">
        <v>0.92615384615384622</v>
      </c>
      <c r="Q2507" s="8">
        <v>15.05</v>
      </c>
      <c r="R2507" s="8">
        <v>15.55</v>
      </c>
      <c r="S2507" s="8">
        <v>16.25</v>
      </c>
      <c r="T2507" s="8">
        <v>16.850000000000001</v>
      </c>
      <c r="U2507" s="8">
        <v>17.399999999999999</v>
      </c>
      <c r="V2507" s="8">
        <v>17.75</v>
      </c>
      <c r="W2507" s="8">
        <v>18.100000000000001</v>
      </c>
      <c r="X2507" s="38" t="s">
        <v>222</v>
      </c>
      <c r="Y2507">
        <v>116.94999999999999</v>
      </c>
      <c r="Z2507" s="8">
        <v>116.94999999999999</v>
      </c>
      <c r="AA2507">
        <v>1119.3800000000001</v>
      </c>
      <c r="AB2507">
        <v>7080.62</v>
      </c>
      <c r="AC2507">
        <v>23702.32</v>
      </c>
      <c r="AD2507">
        <v>27943.77</v>
      </c>
      <c r="AE2507">
        <v>36479.83</v>
      </c>
      <c r="AF2507" s="38">
        <v>998.12</v>
      </c>
      <c r="AG2507" s="38">
        <v>1119.3800000000001</v>
      </c>
    </row>
    <row r="2508" spans="2:33" x14ac:dyDescent="0.25">
      <c r="B2508" s="25">
        <v>41705</v>
      </c>
      <c r="C2508" s="3">
        <v>2504</v>
      </c>
      <c r="D2508" s="10">
        <v>19</v>
      </c>
      <c r="E2508" s="9">
        <v>7</v>
      </c>
      <c r="F2508" s="9">
        <v>-7</v>
      </c>
      <c r="G2508" s="9" t="s">
        <v>364</v>
      </c>
      <c r="H2508" s="18">
        <v>0.1</v>
      </c>
      <c r="I2508">
        <v>1.3889898424768177E-6</v>
      </c>
      <c r="J2508" s="18">
        <v>14.11</v>
      </c>
      <c r="K2508" s="18">
        <v>15.87</v>
      </c>
      <c r="L2508" s="18">
        <v>0.88909892879647134</v>
      </c>
      <c r="M2508" s="18">
        <v>17.079999999999998</v>
      </c>
      <c r="N2508" s="18">
        <v>1878.04</v>
      </c>
      <c r="P2508" s="18">
        <v>0.94224924012158062</v>
      </c>
      <c r="Q2508" s="8">
        <v>15.5</v>
      </c>
      <c r="R2508" s="8">
        <v>15.85</v>
      </c>
      <c r="S2508" s="8">
        <v>16.45</v>
      </c>
      <c r="T2508" s="8">
        <v>17</v>
      </c>
      <c r="U2508" s="8">
        <v>17.55</v>
      </c>
      <c r="V2508" s="8">
        <v>17.850000000000001</v>
      </c>
      <c r="W2508" s="8">
        <v>18.25</v>
      </c>
      <c r="X2508" s="38" t="s">
        <v>222</v>
      </c>
      <c r="Y2508">
        <v>118.44999999999999</v>
      </c>
      <c r="Z2508" s="8">
        <v>118.44999999999999</v>
      </c>
      <c r="AA2508">
        <v>1145.26</v>
      </c>
      <c r="AB2508">
        <v>7185.49</v>
      </c>
      <c r="AC2508">
        <v>23942.41</v>
      </c>
      <c r="AD2508">
        <v>28187.54</v>
      </c>
      <c r="AE2508">
        <v>36756.300000000003</v>
      </c>
      <c r="AF2508" s="38">
        <v>1021.2</v>
      </c>
      <c r="AG2508" s="38">
        <v>1145.26</v>
      </c>
    </row>
    <row r="2509" spans="2:33" x14ac:dyDescent="0.25">
      <c r="B2509" s="25">
        <v>41708</v>
      </c>
      <c r="C2509" s="3">
        <v>2505</v>
      </c>
      <c r="D2509" s="10">
        <v>19</v>
      </c>
      <c r="E2509" s="9">
        <v>6</v>
      </c>
      <c r="F2509" s="9">
        <v>-6</v>
      </c>
      <c r="G2509" s="9" t="s">
        <v>364</v>
      </c>
      <c r="H2509" s="18">
        <v>0.1</v>
      </c>
      <c r="I2509">
        <v>4.1669753154671696E-6</v>
      </c>
      <c r="J2509" s="18">
        <v>14.2</v>
      </c>
      <c r="K2509" s="18">
        <v>15.97</v>
      </c>
      <c r="L2509" s="18">
        <v>0.88916718847839693</v>
      </c>
      <c r="M2509" s="18">
        <v>17.05</v>
      </c>
      <c r="N2509" s="18">
        <v>1877.17</v>
      </c>
      <c r="P2509" s="18">
        <v>0.93009118541033442</v>
      </c>
      <c r="Q2509" s="8">
        <v>15.3</v>
      </c>
      <c r="R2509" s="8">
        <v>15.9</v>
      </c>
      <c r="S2509" s="8">
        <v>16.45</v>
      </c>
      <c r="T2509" s="8">
        <v>17.05</v>
      </c>
      <c r="U2509" s="8">
        <v>17.55</v>
      </c>
      <c r="V2509" s="8">
        <v>17.850000000000001</v>
      </c>
      <c r="W2509" s="8">
        <v>18.2</v>
      </c>
      <c r="X2509" s="38" t="s">
        <v>222</v>
      </c>
      <c r="Y2509">
        <v>118.3</v>
      </c>
      <c r="Z2509" s="8">
        <v>118.3</v>
      </c>
      <c r="AA2509">
        <v>1143.1600000000001</v>
      </c>
      <c r="AB2509">
        <v>7192.5</v>
      </c>
      <c r="AC2509">
        <v>23991.19</v>
      </c>
      <c r="AD2509">
        <v>28213.27</v>
      </c>
      <c r="AE2509">
        <v>36743.74</v>
      </c>
      <c r="AF2509" s="38">
        <v>1019.32</v>
      </c>
      <c r="AG2509" s="38">
        <v>1143.1600000000001</v>
      </c>
    </row>
    <row r="2510" spans="2:33" x14ac:dyDescent="0.25">
      <c r="B2510" s="25">
        <v>41709</v>
      </c>
      <c r="C2510" s="3">
        <v>2506</v>
      </c>
      <c r="D2510" s="10">
        <v>19</v>
      </c>
      <c r="E2510" s="9">
        <v>5</v>
      </c>
      <c r="F2510" s="9">
        <v>-5</v>
      </c>
      <c r="G2510" s="9" t="s">
        <v>364</v>
      </c>
      <c r="H2510" s="18">
        <v>0.1</v>
      </c>
      <c r="I2510">
        <v>1.3889898424768177E-6</v>
      </c>
      <c r="J2510" s="18">
        <v>14.8</v>
      </c>
      <c r="K2510" s="18">
        <v>16.350000000000001</v>
      </c>
      <c r="L2510" s="18">
        <v>0.90519877675840976</v>
      </c>
      <c r="M2510" s="18">
        <v>17.350000000000001</v>
      </c>
      <c r="N2510" s="18">
        <v>1867.63</v>
      </c>
      <c r="P2510" s="18">
        <v>0.93113772455089827</v>
      </c>
      <c r="Q2510" s="8">
        <v>15.55</v>
      </c>
      <c r="R2510" s="8">
        <v>16.100000000000001</v>
      </c>
      <c r="S2510" s="8">
        <v>16.7</v>
      </c>
      <c r="T2510" s="8">
        <v>17.2</v>
      </c>
      <c r="U2510" s="8">
        <v>17.7</v>
      </c>
      <c r="V2510" s="8">
        <v>18</v>
      </c>
      <c r="W2510" s="8">
        <v>18.399999999999999</v>
      </c>
      <c r="X2510" s="38" t="s">
        <v>222</v>
      </c>
      <c r="Y2510">
        <v>119.65</v>
      </c>
      <c r="Z2510" s="8">
        <v>119.65</v>
      </c>
      <c r="AA2510">
        <v>1158.6400000000001</v>
      </c>
      <c r="AB2510">
        <v>7296.98</v>
      </c>
      <c r="AC2510">
        <v>24241.64</v>
      </c>
      <c r="AD2510">
        <v>28456.27</v>
      </c>
      <c r="AE2510">
        <v>37079.42</v>
      </c>
      <c r="AF2510" s="38">
        <v>1033.1199999999999</v>
      </c>
      <c r="AG2510" s="38">
        <v>1158.6400000000001</v>
      </c>
    </row>
    <row r="2511" spans="2:33" x14ac:dyDescent="0.25">
      <c r="B2511" s="25">
        <v>41710</v>
      </c>
      <c r="C2511" s="3">
        <v>2507</v>
      </c>
      <c r="D2511" s="10">
        <v>19</v>
      </c>
      <c r="E2511" s="9">
        <v>4</v>
      </c>
      <c r="F2511" s="9">
        <v>-4</v>
      </c>
      <c r="G2511" s="9" t="s">
        <v>364</v>
      </c>
      <c r="H2511" s="18">
        <v>0.1</v>
      </c>
      <c r="I2511">
        <v>1.3889898424768177E-6</v>
      </c>
      <c r="J2511" s="18">
        <v>14.47</v>
      </c>
      <c r="K2511" s="18">
        <v>16.079999999999998</v>
      </c>
      <c r="L2511" s="18">
        <v>0.89987562189054737</v>
      </c>
      <c r="M2511" s="18">
        <v>17.190000000000001</v>
      </c>
      <c r="N2511" s="18">
        <v>1868.2</v>
      </c>
      <c r="P2511" s="18">
        <v>0.92168674698795172</v>
      </c>
      <c r="Q2511" s="8">
        <v>15.3</v>
      </c>
      <c r="R2511" s="8">
        <v>15.95</v>
      </c>
      <c r="S2511" s="8">
        <v>16.600000000000001</v>
      </c>
      <c r="T2511" s="8">
        <v>17.149999999999999</v>
      </c>
      <c r="U2511" s="8">
        <v>17.7</v>
      </c>
      <c r="V2511" s="8">
        <v>18</v>
      </c>
      <c r="W2511" s="8">
        <v>18.399999999999999</v>
      </c>
      <c r="X2511" s="38" t="s">
        <v>222</v>
      </c>
      <c r="Y2511">
        <v>119.1</v>
      </c>
      <c r="Z2511" s="8">
        <v>119.1</v>
      </c>
      <c r="AA2511">
        <v>1146.24</v>
      </c>
      <c r="AB2511">
        <v>7248.33</v>
      </c>
      <c r="AC2511">
        <v>24155.84</v>
      </c>
      <c r="AD2511">
        <v>28439.29</v>
      </c>
      <c r="AE2511">
        <v>37072.22</v>
      </c>
      <c r="AF2511" s="38">
        <v>1022.06</v>
      </c>
      <c r="AG2511" s="38">
        <v>1146.24</v>
      </c>
    </row>
    <row r="2512" spans="2:33" x14ac:dyDescent="0.25">
      <c r="B2512" s="25">
        <v>41711</v>
      </c>
      <c r="C2512" s="3">
        <v>2508</v>
      </c>
      <c r="D2512" s="10">
        <v>19</v>
      </c>
      <c r="E2512" s="9">
        <v>3</v>
      </c>
      <c r="F2512" s="9">
        <v>-3</v>
      </c>
      <c r="G2512" s="9" t="s">
        <v>364</v>
      </c>
      <c r="H2512" s="18">
        <v>0.1</v>
      </c>
      <c r="I2512">
        <v>1.3889898424768177E-6</v>
      </c>
      <c r="J2512" s="18">
        <v>16.22</v>
      </c>
      <c r="K2512" s="18">
        <v>17.13</v>
      </c>
      <c r="L2512" s="18">
        <v>0.94687682428488029</v>
      </c>
      <c r="M2512" s="18">
        <v>18.059999999999999</v>
      </c>
      <c r="N2512" s="18">
        <v>1846.34</v>
      </c>
      <c r="P2512" s="18">
        <v>0.97360703812316718</v>
      </c>
      <c r="Q2512" s="8">
        <v>16.600000000000001</v>
      </c>
      <c r="R2512" s="8">
        <v>16.600000000000001</v>
      </c>
      <c r="S2512" s="8">
        <v>17.05</v>
      </c>
      <c r="T2512" s="8">
        <v>17.5</v>
      </c>
      <c r="U2512" s="8">
        <v>17.95</v>
      </c>
      <c r="V2512" s="8">
        <v>18.2</v>
      </c>
      <c r="W2512" s="8">
        <v>18.55</v>
      </c>
      <c r="X2512" s="38" t="s">
        <v>222</v>
      </c>
      <c r="Y2512">
        <v>122.45</v>
      </c>
      <c r="Z2512" s="8">
        <v>122.45</v>
      </c>
      <c r="AA2512">
        <v>1200.68</v>
      </c>
      <c r="AB2512">
        <v>7459.93</v>
      </c>
      <c r="AC2512">
        <v>24673.71</v>
      </c>
      <c r="AD2512">
        <v>28868.49</v>
      </c>
      <c r="AE2512">
        <v>37506.65</v>
      </c>
      <c r="AF2512" s="38">
        <v>1070.5999999999999</v>
      </c>
      <c r="AG2512" s="38">
        <v>1200.68</v>
      </c>
    </row>
    <row r="2513" spans="2:33" x14ac:dyDescent="0.25">
      <c r="B2513" s="25">
        <v>41712</v>
      </c>
      <c r="C2513" s="3">
        <v>2509</v>
      </c>
      <c r="D2513" s="10">
        <v>19</v>
      </c>
      <c r="E2513" s="9">
        <v>2</v>
      </c>
      <c r="F2513" s="9">
        <v>-2</v>
      </c>
      <c r="G2513" s="9" t="s">
        <v>364</v>
      </c>
      <c r="H2513" s="18">
        <v>0.1</v>
      </c>
      <c r="I2513">
        <v>1.3889898424768177E-6</v>
      </c>
      <c r="J2513" s="18">
        <v>17.82</v>
      </c>
      <c r="K2513" s="18">
        <v>17.93</v>
      </c>
      <c r="L2513" s="18">
        <v>0.99386503067484666</v>
      </c>
      <c r="M2513" s="18">
        <v>18.600000000000001</v>
      </c>
      <c r="N2513" s="18">
        <v>1841.13</v>
      </c>
      <c r="P2513" s="18">
        <v>1.026086956521739</v>
      </c>
      <c r="Q2513" s="8">
        <v>17.7</v>
      </c>
      <c r="R2513" s="8">
        <v>17.100000000000001</v>
      </c>
      <c r="S2513" s="8">
        <v>17.25</v>
      </c>
      <c r="T2513" s="8">
        <v>17.649999999999999</v>
      </c>
      <c r="U2513" s="8">
        <v>18.05</v>
      </c>
      <c r="V2513" s="8">
        <v>18.350000000000001</v>
      </c>
      <c r="W2513" s="8">
        <v>18.649999999999999</v>
      </c>
      <c r="X2513" s="38" t="s">
        <v>222</v>
      </c>
      <c r="Y2513">
        <v>124.75</v>
      </c>
      <c r="Z2513" s="8">
        <v>124.75</v>
      </c>
      <c r="AA2513">
        <v>1241.4100000000001</v>
      </c>
      <c r="AB2513">
        <v>7561.55</v>
      </c>
      <c r="AC2513">
        <v>24893.25</v>
      </c>
      <c r="AD2513">
        <v>29038.27</v>
      </c>
      <c r="AE2513">
        <v>37750.79</v>
      </c>
      <c r="AF2513" s="38">
        <v>1106.92</v>
      </c>
      <c r="AG2513" s="38">
        <v>1241.4100000000001</v>
      </c>
    </row>
    <row r="2514" spans="2:33" x14ac:dyDescent="0.25">
      <c r="B2514" s="25">
        <v>41715</v>
      </c>
      <c r="C2514" s="3">
        <v>2510</v>
      </c>
      <c r="D2514" s="10">
        <v>19</v>
      </c>
      <c r="E2514" s="9">
        <v>1</v>
      </c>
      <c r="F2514" s="9">
        <v>-1</v>
      </c>
      <c r="G2514" s="9" t="s">
        <v>364</v>
      </c>
      <c r="H2514" s="18">
        <v>0.1</v>
      </c>
      <c r="I2514">
        <v>4.1669753154671696E-6</v>
      </c>
      <c r="J2514" s="18">
        <v>15.64</v>
      </c>
      <c r="K2514" s="18">
        <v>16.690000000000001</v>
      </c>
      <c r="L2514" s="18">
        <v>0.93708807669263028</v>
      </c>
      <c r="M2514" s="18">
        <v>17.64</v>
      </c>
      <c r="N2514" s="18">
        <v>1858.83</v>
      </c>
      <c r="P2514" s="18">
        <v>0.97289156626506013</v>
      </c>
      <c r="Q2514" s="8">
        <v>16.149999999999999</v>
      </c>
      <c r="R2514" s="8">
        <v>16.149999999999999</v>
      </c>
      <c r="S2514" s="8">
        <v>16.600000000000001</v>
      </c>
      <c r="T2514" s="8">
        <v>17</v>
      </c>
      <c r="U2514" s="8">
        <v>17.45</v>
      </c>
      <c r="V2514" s="8">
        <v>17.8</v>
      </c>
      <c r="W2514" s="8">
        <v>18.149999999999999</v>
      </c>
      <c r="X2514" s="38" t="s">
        <v>222</v>
      </c>
      <c r="Y2514">
        <v>119.30000000000001</v>
      </c>
      <c r="Z2514" s="8">
        <v>119.30000000000001</v>
      </c>
      <c r="AA2514">
        <v>1170.29</v>
      </c>
      <c r="AB2514">
        <v>7269.6</v>
      </c>
      <c r="AC2514">
        <v>23975.51</v>
      </c>
      <c r="AD2514">
        <v>28067.759999999998</v>
      </c>
      <c r="AE2514">
        <v>36612.949999999997</v>
      </c>
      <c r="AF2514" s="38">
        <v>1043.5</v>
      </c>
      <c r="AG2514" s="38">
        <v>1170.29</v>
      </c>
    </row>
    <row r="2515" spans="2:33" x14ac:dyDescent="0.25">
      <c r="B2515" s="25">
        <v>41716</v>
      </c>
      <c r="C2515" s="3">
        <v>2511</v>
      </c>
      <c r="D2515" s="10">
        <v>21</v>
      </c>
      <c r="E2515" s="9">
        <v>21</v>
      </c>
      <c r="F2515" s="9">
        <v>0</v>
      </c>
      <c r="G2515" s="9" t="s">
        <v>365</v>
      </c>
      <c r="H2515" s="18">
        <v>0.1</v>
      </c>
      <c r="I2515">
        <v>1.3889898424768177E-6</v>
      </c>
      <c r="J2515" s="18">
        <v>14.52</v>
      </c>
      <c r="K2515" s="18">
        <v>16.149999999999999</v>
      </c>
      <c r="L2515" s="18">
        <v>0.89907120743034064</v>
      </c>
      <c r="M2515" s="18">
        <v>17.28</v>
      </c>
      <c r="N2515" s="18">
        <v>1872.25</v>
      </c>
      <c r="P2515" s="18">
        <v>0.92857142857142849</v>
      </c>
      <c r="Q2515" s="8">
        <v>15.6</v>
      </c>
      <c r="R2515" s="8">
        <v>16.25</v>
      </c>
      <c r="S2515" s="8">
        <v>16.8</v>
      </c>
      <c r="T2515" s="8">
        <v>17.3</v>
      </c>
      <c r="U2515" s="8">
        <v>17.600000000000001</v>
      </c>
      <c r="V2515" s="8">
        <v>18</v>
      </c>
      <c r="W2515" s="8">
        <v>18.3</v>
      </c>
      <c r="X2515" s="38" t="s">
        <v>222</v>
      </c>
      <c r="Y2515">
        <v>119.85000000000001</v>
      </c>
      <c r="Z2515" s="8">
        <v>119.85000000000001</v>
      </c>
      <c r="AA2515">
        <v>1130.44</v>
      </c>
      <c r="AB2515">
        <v>7116.34</v>
      </c>
      <c r="AC2515">
        <v>23693.48</v>
      </c>
      <c r="AD2515">
        <v>27826.53</v>
      </c>
      <c r="AE2515">
        <v>36270.18</v>
      </c>
      <c r="AF2515" s="38">
        <v>1007.96</v>
      </c>
      <c r="AG2515" s="38">
        <v>1130.44</v>
      </c>
    </row>
    <row r="2516" spans="2:33" x14ac:dyDescent="0.25">
      <c r="B2516" s="25">
        <v>41717</v>
      </c>
      <c r="C2516" s="3">
        <v>2512</v>
      </c>
      <c r="D2516" s="10">
        <v>21</v>
      </c>
      <c r="E2516" s="9">
        <v>20</v>
      </c>
      <c r="F2516" s="9">
        <v>1</v>
      </c>
      <c r="G2516" s="9" t="s">
        <v>365</v>
      </c>
      <c r="H2516" s="18">
        <v>0.1</v>
      </c>
      <c r="I2516">
        <v>1.3889898424768177E-6</v>
      </c>
      <c r="J2516" s="18">
        <v>15.12</v>
      </c>
      <c r="K2516" s="18">
        <v>16.38</v>
      </c>
      <c r="L2516" s="18">
        <v>0.92307692307692313</v>
      </c>
      <c r="M2516" s="18">
        <v>17.55</v>
      </c>
      <c r="N2516" s="18">
        <v>1860.77</v>
      </c>
      <c r="P2516" s="18">
        <v>0.94395280235988199</v>
      </c>
      <c r="Q2516" s="8">
        <v>16</v>
      </c>
      <c r="R2516" s="8">
        <v>16.5</v>
      </c>
      <c r="S2516" s="8">
        <v>16.95</v>
      </c>
      <c r="T2516" s="8">
        <v>17.399999999999999</v>
      </c>
      <c r="U2516" s="8">
        <v>17.7</v>
      </c>
      <c r="V2516" s="8">
        <v>18</v>
      </c>
      <c r="W2516" s="8">
        <v>18.350000000000001</v>
      </c>
      <c r="X2516" s="38" t="s">
        <v>222</v>
      </c>
      <c r="Y2516">
        <v>120.9</v>
      </c>
      <c r="Z2516" s="8">
        <v>120.9</v>
      </c>
      <c r="AA2516">
        <v>1158.8499999999999</v>
      </c>
      <c r="AB2516">
        <v>7223.57</v>
      </c>
      <c r="AC2516">
        <v>23901.41</v>
      </c>
      <c r="AD2516">
        <v>27987.279999999999</v>
      </c>
      <c r="AE2516">
        <v>36405.599999999999</v>
      </c>
      <c r="AF2516" s="38">
        <v>1033.29</v>
      </c>
      <c r="AG2516" s="38">
        <v>1158.8499999999999</v>
      </c>
    </row>
    <row r="2517" spans="2:33" x14ac:dyDescent="0.25">
      <c r="B2517" s="25">
        <v>41718</v>
      </c>
      <c r="C2517" s="3">
        <v>2513</v>
      </c>
      <c r="D2517" s="10">
        <v>21</v>
      </c>
      <c r="E2517" s="9">
        <v>19</v>
      </c>
      <c r="F2517" s="9">
        <v>2</v>
      </c>
      <c r="G2517" s="9" t="s">
        <v>365</v>
      </c>
      <c r="H2517" s="18">
        <v>0.1</v>
      </c>
      <c r="I2517">
        <v>1.3889898424768177E-6</v>
      </c>
      <c r="J2517" s="18">
        <v>14.52</v>
      </c>
      <c r="K2517" s="18">
        <v>15.86</v>
      </c>
      <c r="L2517" s="18">
        <v>0.91551071878940737</v>
      </c>
      <c r="M2517" s="18">
        <v>17</v>
      </c>
      <c r="N2517" s="18">
        <v>1872.01</v>
      </c>
      <c r="P2517" s="18">
        <v>0.94311377245508987</v>
      </c>
      <c r="Q2517" s="8">
        <v>15.75</v>
      </c>
      <c r="R2517" s="8">
        <v>16.2</v>
      </c>
      <c r="S2517" s="8">
        <v>16.7</v>
      </c>
      <c r="T2517" s="8">
        <v>17.2</v>
      </c>
      <c r="U2517" s="8">
        <v>17.55</v>
      </c>
      <c r="V2517" s="8">
        <v>17.899999999999999</v>
      </c>
      <c r="W2517" s="8">
        <v>18.2</v>
      </c>
      <c r="X2517" s="38" t="s">
        <v>222</v>
      </c>
      <c r="Y2517">
        <v>119.49999999999999</v>
      </c>
      <c r="Z2517" s="8">
        <v>119.49999999999999</v>
      </c>
      <c r="AA2517">
        <v>1140.45</v>
      </c>
      <c r="AB2517">
        <v>7094.66</v>
      </c>
      <c r="AC2517">
        <v>23556.5</v>
      </c>
      <c r="AD2517">
        <v>27673.8</v>
      </c>
      <c r="AE2517">
        <v>36100.910000000003</v>
      </c>
      <c r="AF2517" s="38">
        <v>1016.89</v>
      </c>
      <c r="AG2517" s="38">
        <v>1140.45</v>
      </c>
    </row>
    <row r="2518" spans="2:33" x14ac:dyDescent="0.25">
      <c r="B2518" s="25">
        <v>41719</v>
      </c>
      <c r="C2518" s="3">
        <v>2514</v>
      </c>
      <c r="D2518" s="10">
        <v>21</v>
      </c>
      <c r="E2518" s="9">
        <v>18</v>
      </c>
      <c r="F2518" s="9">
        <v>3</v>
      </c>
      <c r="G2518" s="9" t="s">
        <v>365</v>
      </c>
      <c r="H2518" s="18">
        <v>0.1</v>
      </c>
      <c r="I2518">
        <v>1.3889898424768177E-6</v>
      </c>
      <c r="J2518" s="18">
        <v>15</v>
      </c>
      <c r="K2518" s="18">
        <v>16.18</v>
      </c>
      <c r="L2518" s="18">
        <v>0.92707045735475901</v>
      </c>
      <c r="M2518" s="18">
        <v>17.28</v>
      </c>
      <c r="N2518" s="18">
        <v>1866.52</v>
      </c>
      <c r="P2518" s="18">
        <v>0.94395280235988199</v>
      </c>
      <c r="Q2518" s="8">
        <v>16</v>
      </c>
      <c r="R2518" s="8">
        <v>16.45</v>
      </c>
      <c r="S2518" s="8">
        <v>16.95</v>
      </c>
      <c r="T2518" s="8">
        <v>17.399999999999999</v>
      </c>
      <c r="U2518" s="8">
        <v>17.649999999999999</v>
      </c>
      <c r="V2518" s="8">
        <v>18</v>
      </c>
      <c r="W2518" s="8">
        <v>18.3</v>
      </c>
      <c r="X2518" s="38" t="s">
        <v>222</v>
      </c>
      <c r="Y2518">
        <v>120.75000000000001</v>
      </c>
      <c r="Z2518" s="8">
        <v>120.75000000000001</v>
      </c>
      <c r="AA2518">
        <v>1158.48</v>
      </c>
      <c r="AB2518">
        <v>7203.67</v>
      </c>
      <c r="AC2518">
        <v>23897.64</v>
      </c>
      <c r="AD2518">
        <v>27971.78</v>
      </c>
      <c r="AE2518">
        <v>36364.720000000001</v>
      </c>
      <c r="AF2518" s="38">
        <v>1032.97</v>
      </c>
      <c r="AG2518" s="38">
        <v>1158.48</v>
      </c>
    </row>
    <row r="2519" spans="2:33" x14ac:dyDescent="0.25">
      <c r="B2519" s="25">
        <v>41722</v>
      </c>
      <c r="C2519" s="3">
        <v>2515</v>
      </c>
      <c r="D2519" s="10">
        <v>21</v>
      </c>
      <c r="E2519" s="9">
        <v>17</v>
      </c>
      <c r="F2519" s="9">
        <v>4</v>
      </c>
      <c r="G2519" s="9" t="s">
        <v>365</v>
      </c>
      <c r="H2519" s="18">
        <v>0.1</v>
      </c>
      <c r="I2519">
        <v>4.1669753154671696E-6</v>
      </c>
      <c r="J2519" s="18">
        <v>15.09</v>
      </c>
      <c r="K2519" s="18">
        <v>16.100000000000001</v>
      </c>
      <c r="L2519" s="18">
        <v>0.93726708074534149</v>
      </c>
      <c r="M2519" s="18">
        <v>17.27</v>
      </c>
      <c r="N2519" s="18">
        <v>1857.44</v>
      </c>
      <c r="P2519" s="18">
        <v>0.94100294985250732</v>
      </c>
      <c r="Q2519" s="8">
        <v>15.95</v>
      </c>
      <c r="R2519" s="8">
        <v>16.45</v>
      </c>
      <c r="S2519" s="8">
        <v>16.95</v>
      </c>
      <c r="T2519" s="8">
        <v>17.399999999999999</v>
      </c>
      <c r="U2519" s="8">
        <v>17.649999999999999</v>
      </c>
      <c r="V2519" s="8">
        <v>18</v>
      </c>
      <c r="W2519" s="8">
        <v>18.3</v>
      </c>
      <c r="X2519" s="38" t="s">
        <v>222</v>
      </c>
      <c r="Y2519">
        <v>120.7</v>
      </c>
      <c r="Z2519" s="8">
        <v>120.7</v>
      </c>
      <c r="AA2519">
        <v>1155.57</v>
      </c>
      <c r="AB2519">
        <v>7203.7</v>
      </c>
      <c r="AC2519">
        <v>23897.74</v>
      </c>
      <c r="AD2519">
        <v>27971.9</v>
      </c>
      <c r="AE2519">
        <v>36364.870000000003</v>
      </c>
      <c r="AF2519" s="38">
        <v>1030.3699999999999</v>
      </c>
      <c r="AG2519" s="38">
        <v>1155.57</v>
      </c>
    </row>
    <row r="2520" spans="2:33" x14ac:dyDescent="0.25">
      <c r="B2520" s="25">
        <v>41723</v>
      </c>
      <c r="C2520" s="3">
        <v>2516</v>
      </c>
      <c r="D2520" s="10">
        <v>21</v>
      </c>
      <c r="E2520" s="9">
        <v>16</v>
      </c>
      <c r="F2520" s="9">
        <v>5</v>
      </c>
      <c r="G2520" s="9" t="s">
        <v>365</v>
      </c>
      <c r="H2520" s="18">
        <v>0.1</v>
      </c>
      <c r="I2520">
        <v>1.3889898424768177E-6</v>
      </c>
      <c r="J2520" s="18">
        <v>14.02</v>
      </c>
      <c r="K2520" s="18">
        <v>15.53</v>
      </c>
      <c r="L2520" s="18">
        <v>0.90276883451384415</v>
      </c>
      <c r="M2520" s="18">
        <v>16.93</v>
      </c>
      <c r="N2520" s="18">
        <v>1865.62</v>
      </c>
      <c r="P2520" s="18">
        <v>0.93175074183976248</v>
      </c>
      <c r="Q2520" s="8">
        <v>15.7</v>
      </c>
      <c r="R2520" s="8">
        <v>16.25</v>
      </c>
      <c r="S2520" s="8">
        <v>16.850000000000001</v>
      </c>
      <c r="T2520" s="8">
        <v>17.399999999999999</v>
      </c>
      <c r="U2520" s="8">
        <v>17.7</v>
      </c>
      <c r="V2520" s="8">
        <v>18.05</v>
      </c>
      <c r="W2520" s="8">
        <v>18.350000000000001</v>
      </c>
      <c r="X2520" s="38" t="s">
        <v>222</v>
      </c>
      <c r="Y2520">
        <v>120.29999999999998</v>
      </c>
      <c r="Z2520" s="8">
        <v>120.29999999999998</v>
      </c>
      <c r="AA2520">
        <v>1138.45</v>
      </c>
      <c r="AB2520">
        <v>7127.11</v>
      </c>
      <c r="AC2520">
        <v>23791.03</v>
      </c>
      <c r="AD2520">
        <v>27991.01</v>
      </c>
      <c r="AE2520">
        <v>36441.32</v>
      </c>
      <c r="AF2520" s="38">
        <v>1015.1</v>
      </c>
      <c r="AG2520" s="38">
        <v>1138.45</v>
      </c>
    </row>
    <row r="2521" spans="2:33" x14ac:dyDescent="0.25">
      <c r="B2521" s="25">
        <v>41724</v>
      </c>
      <c r="C2521" s="3">
        <v>2517</v>
      </c>
      <c r="D2521" s="10">
        <v>21</v>
      </c>
      <c r="E2521" s="9">
        <v>15</v>
      </c>
      <c r="F2521" s="9">
        <v>6</v>
      </c>
      <c r="G2521" s="9" t="s">
        <v>365</v>
      </c>
      <c r="H2521" s="18">
        <v>0.1</v>
      </c>
      <c r="I2521">
        <v>1.3889898424768177E-6</v>
      </c>
      <c r="J2521" s="18">
        <v>14.93</v>
      </c>
      <c r="K2521" s="18">
        <v>16.079999999999998</v>
      </c>
      <c r="L2521" s="18">
        <v>0.92848258706467668</v>
      </c>
      <c r="M2521" s="18">
        <v>17.350000000000001</v>
      </c>
      <c r="N2521" s="18">
        <v>1852.56</v>
      </c>
      <c r="P2521" s="18">
        <v>0.93586005830903807</v>
      </c>
      <c r="Q2521" s="8">
        <v>16.05</v>
      </c>
      <c r="R2521" s="8">
        <v>16.649999999999999</v>
      </c>
      <c r="S2521" s="8">
        <v>17.149999999999999</v>
      </c>
      <c r="T2521" s="8">
        <v>17.649999999999999</v>
      </c>
      <c r="U2521" s="8">
        <v>17.899999999999999</v>
      </c>
      <c r="V2521" s="8">
        <v>18.2</v>
      </c>
      <c r="W2521" s="8">
        <v>18.45</v>
      </c>
      <c r="X2521" s="38" t="s">
        <v>222</v>
      </c>
      <c r="Y2521">
        <v>122.05000000000001</v>
      </c>
      <c r="Z2521" s="8">
        <v>122.05000000000001</v>
      </c>
      <c r="AA2521">
        <v>1164.6099999999999</v>
      </c>
      <c r="AB2521">
        <v>7288.32</v>
      </c>
      <c r="AC2521">
        <v>24190.74</v>
      </c>
      <c r="AD2521">
        <v>28368.38</v>
      </c>
      <c r="AE2521">
        <v>36821.42</v>
      </c>
      <c r="AF2521" s="38">
        <v>1038.42</v>
      </c>
      <c r="AG2521" s="38">
        <v>1164.6099999999999</v>
      </c>
    </row>
    <row r="2522" spans="2:33" x14ac:dyDescent="0.25">
      <c r="B2522" s="25">
        <v>41725</v>
      </c>
      <c r="C2522" s="3">
        <v>2518</v>
      </c>
      <c r="D2522" s="10">
        <v>21</v>
      </c>
      <c r="E2522" s="9">
        <v>14</v>
      </c>
      <c r="F2522" s="9">
        <v>7</v>
      </c>
      <c r="G2522" s="9" t="s">
        <v>365</v>
      </c>
      <c r="H2522" s="18">
        <v>0.1</v>
      </c>
      <c r="I2522">
        <v>1.3889898424768177E-6</v>
      </c>
      <c r="J2522" s="18">
        <v>14.62</v>
      </c>
      <c r="K2522" s="18">
        <v>15.87</v>
      </c>
      <c r="L2522" s="18">
        <v>0.92123503465658474</v>
      </c>
      <c r="M2522" s="18">
        <v>17.22</v>
      </c>
      <c r="N2522" s="18">
        <v>1849.04</v>
      </c>
      <c r="P2522" s="18">
        <v>0.92920353982300885</v>
      </c>
      <c r="Q2522" s="8">
        <v>15.75</v>
      </c>
      <c r="R2522" s="8">
        <v>16.399999999999999</v>
      </c>
      <c r="S2522" s="8">
        <v>16.95</v>
      </c>
      <c r="T2522" s="8">
        <v>17.5</v>
      </c>
      <c r="U2522" s="8">
        <v>17.8</v>
      </c>
      <c r="V2522" s="8">
        <v>18.100000000000001</v>
      </c>
      <c r="W2522" s="8">
        <v>18.399999999999999</v>
      </c>
      <c r="X2522" s="38" t="s">
        <v>222</v>
      </c>
      <c r="Y2522">
        <v>120.9</v>
      </c>
      <c r="Z2522" s="8">
        <v>120.9</v>
      </c>
      <c r="AA2522">
        <v>1144.31</v>
      </c>
      <c r="AB2522">
        <v>7187.2</v>
      </c>
      <c r="AC2522">
        <v>23934.66</v>
      </c>
      <c r="AD2522">
        <v>28155.119999999999</v>
      </c>
      <c r="AE2522">
        <v>36605.61</v>
      </c>
      <c r="AF2522" s="38">
        <v>1020.31</v>
      </c>
      <c r="AG2522" s="38">
        <v>1144.31</v>
      </c>
    </row>
    <row r="2523" spans="2:33" x14ac:dyDescent="0.25">
      <c r="B2523" s="25">
        <v>41726</v>
      </c>
      <c r="C2523" s="3">
        <v>2519</v>
      </c>
      <c r="D2523" s="10">
        <v>21</v>
      </c>
      <c r="E2523" s="9">
        <v>13</v>
      </c>
      <c r="F2523" s="9">
        <v>8</v>
      </c>
      <c r="G2523" s="9" t="s">
        <v>365</v>
      </c>
      <c r="H2523" s="18">
        <v>0.1</v>
      </c>
      <c r="I2523">
        <v>1.3889898424768177E-6</v>
      </c>
      <c r="J2523" s="18">
        <v>14.41</v>
      </c>
      <c r="K2523" s="18">
        <v>15.46</v>
      </c>
      <c r="L2523" s="18">
        <v>0.93208279430789132</v>
      </c>
      <c r="M2523" s="18">
        <v>16.89</v>
      </c>
      <c r="N2523" s="18">
        <v>1857.62</v>
      </c>
      <c r="P2523" s="18">
        <v>0.92857142857142849</v>
      </c>
      <c r="Q2523" s="8">
        <v>15.6</v>
      </c>
      <c r="R2523" s="8">
        <v>16.25</v>
      </c>
      <c r="S2523" s="8">
        <v>16.8</v>
      </c>
      <c r="T2523" s="8">
        <v>17.350000000000001</v>
      </c>
      <c r="U2523" s="8">
        <v>17.649999999999999</v>
      </c>
      <c r="V2523" s="8">
        <v>18.05</v>
      </c>
      <c r="W2523" s="8">
        <v>18.3</v>
      </c>
      <c r="X2523" s="38" t="s">
        <v>222</v>
      </c>
      <c r="Y2523">
        <v>120</v>
      </c>
      <c r="Z2523" s="8">
        <v>120</v>
      </c>
      <c r="AA2523">
        <v>1133.58</v>
      </c>
      <c r="AB2523">
        <v>7122.3</v>
      </c>
      <c r="AC2523">
        <v>23725.47</v>
      </c>
      <c r="AD2523">
        <v>27915.4</v>
      </c>
      <c r="AE2523">
        <v>36380.239999999998</v>
      </c>
      <c r="AF2523" s="38">
        <v>1010.74</v>
      </c>
      <c r="AG2523" s="38">
        <v>1133.58</v>
      </c>
    </row>
    <row r="2524" spans="2:33" x14ac:dyDescent="0.25">
      <c r="B2524" s="25">
        <v>41729</v>
      </c>
      <c r="C2524" s="3">
        <v>2520</v>
      </c>
      <c r="D2524" s="10">
        <v>21</v>
      </c>
      <c r="E2524" s="9">
        <v>12</v>
      </c>
      <c r="F2524" s="9">
        <v>9</v>
      </c>
      <c r="G2524" s="9" t="s">
        <v>365</v>
      </c>
      <c r="H2524" s="18">
        <v>0.1</v>
      </c>
      <c r="I2524">
        <v>4.1669753154671696E-6</v>
      </c>
      <c r="J2524" s="18">
        <v>13.88</v>
      </c>
      <c r="K2524" s="18">
        <v>15.08</v>
      </c>
      <c r="L2524" s="18">
        <v>0.92042440318302388</v>
      </c>
      <c r="M2524" s="18">
        <v>16.57</v>
      </c>
      <c r="N2524" s="18">
        <v>1872.34</v>
      </c>
      <c r="P2524" s="18">
        <v>0.9237804878048782</v>
      </c>
      <c r="Q2524" s="8">
        <v>15.15</v>
      </c>
      <c r="R2524" s="8">
        <v>15.85</v>
      </c>
      <c r="S2524" s="8">
        <v>16.399999999999999</v>
      </c>
      <c r="T2524" s="8">
        <v>16.95</v>
      </c>
      <c r="U2524" s="8">
        <v>17.350000000000001</v>
      </c>
      <c r="V2524" s="8">
        <v>17.75</v>
      </c>
      <c r="W2524" s="8">
        <v>18.05</v>
      </c>
      <c r="X2524" s="38" t="s">
        <v>222</v>
      </c>
      <c r="Y2524">
        <v>117.49999999999999</v>
      </c>
      <c r="Z2524" s="8">
        <v>117.49999999999999</v>
      </c>
      <c r="AA2524">
        <v>1102.99</v>
      </c>
      <c r="AB2524">
        <v>6949.52</v>
      </c>
      <c r="AC2524">
        <v>23168.49</v>
      </c>
      <c r="AD2524">
        <v>27345.119999999999</v>
      </c>
      <c r="AE2524">
        <v>35743.589999999997</v>
      </c>
      <c r="AF2524" s="38">
        <v>983.46</v>
      </c>
      <c r="AG2524" s="38">
        <v>1102.99</v>
      </c>
    </row>
    <row r="2525" spans="2:33" x14ac:dyDescent="0.25">
      <c r="B2525" s="25">
        <v>41730</v>
      </c>
      <c r="C2525" s="3">
        <v>2521</v>
      </c>
      <c r="D2525" s="10">
        <v>21</v>
      </c>
      <c r="E2525" s="9">
        <v>11</v>
      </c>
      <c r="F2525" s="9">
        <v>10</v>
      </c>
      <c r="G2525" s="9" t="s">
        <v>365</v>
      </c>
      <c r="H2525" s="18">
        <v>0.1</v>
      </c>
      <c r="I2525">
        <v>1.2500718804542288E-6</v>
      </c>
      <c r="J2525" s="18">
        <v>13.1</v>
      </c>
      <c r="K2525" s="18">
        <v>14.4</v>
      </c>
      <c r="L2525" s="18">
        <v>0.90972222222222221</v>
      </c>
      <c r="M2525" s="18">
        <v>16.07</v>
      </c>
      <c r="N2525" s="18">
        <v>1885.52</v>
      </c>
      <c r="P2525" s="18">
        <v>0.90342679127725856</v>
      </c>
      <c r="Q2525" s="8">
        <v>14.5</v>
      </c>
      <c r="R2525" s="8">
        <v>15.45</v>
      </c>
      <c r="S2525" s="8">
        <v>16.05</v>
      </c>
      <c r="T2525" s="8">
        <v>16.600000000000001</v>
      </c>
      <c r="U2525" s="8">
        <v>17.05</v>
      </c>
      <c r="V2525" s="8">
        <v>17.5</v>
      </c>
      <c r="W2525" s="8">
        <v>17.850000000000001</v>
      </c>
      <c r="X2525" s="38" t="s">
        <v>222</v>
      </c>
      <c r="Y2525">
        <v>115</v>
      </c>
      <c r="Z2525" s="8">
        <v>115</v>
      </c>
      <c r="AA2525">
        <v>1065.17</v>
      </c>
      <c r="AB2525">
        <v>6787.27</v>
      </c>
      <c r="AC2525">
        <v>22681.84</v>
      </c>
      <c r="AD2525">
        <v>26824.77</v>
      </c>
      <c r="AE2525">
        <v>35180.31</v>
      </c>
      <c r="AF2525" s="38">
        <v>949.74</v>
      </c>
      <c r="AG2525" s="38">
        <v>1065.17</v>
      </c>
    </row>
    <row r="2526" spans="2:33" x14ac:dyDescent="0.25">
      <c r="B2526" s="25">
        <v>41731</v>
      </c>
      <c r="C2526" s="3">
        <v>2522</v>
      </c>
      <c r="D2526" s="10">
        <v>21</v>
      </c>
      <c r="E2526" s="9">
        <v>10</v>
      </c>
      <c r="F2526" s="9">
        <v>11</v>
      </c>
      <c r="G2526" s="9" t="s">
        <v>365</v>
      </c>
      <c r="H2526" s="18">
        <v>0.1</v>
      </c>
      <c r="I2526">
        <v>1.2500718804542288E-6</v>
      </c>
      <c r="J2526" s="18">
        <v>13.09</v>
      </c>
      <c r="K2526" s="18">
        <v>14.45</v>
      </c>
      <c r="L2526" s="18">
        <v>0.90588235294117647</v>
      </c>
      <c r="M2526" s="18">
        <v>16.11</v>
      </c>
      <c r="N2526" s="18">
        <v>1890.9</v>
      </c>
      <c r="P2526" s="18">
        <v>0.90402476780185759</v>
      </c>
      <c r="Q2526" s="8">
        <v>14.6</v>
      </c>
      <c r="R2526" s="8">
        <v>15.55</v>
      </c>
      <c r="S2526" s="8">
        <v>16.149999999999999</v>
      </c>
      <c r="T2526" s="8">
        <v>16.75</v>
      </c>
      <c r="U2526" s="8">
        <v>17.149999999999999</v>
      </c>
      <c r="V2526" s="8">
        <v>17.55</v>
      </c>
      <c r="W2526" s="8">
        <v>17.899999999999999</v>
      </c>
      <c r="X2526" s="38" t="s">
        <v>222</v>
      </c>
      <c r="Y2526">
        <v>115.64999999999998</v>
      </c>
      <c r="Z2526" s="8">
        <v>115.64999999999998</v>
      </c>
      <c r="AA2526">
        <v>1072.27</v>
      </c>
      <c r="AB2526">
        <v>6830.33</v>
      </c>
      <c r="AC2526">
        <v>22857.06</v>
      </c>
      <c r="AD2526">
        <v>27022.07</v>
      </c>
      <c r="AE2526">
        <v>35348.51</v>
      </c>
      <c r="AF2526" s="38">
        <v>956.07</v>
      </c>
      <c r="AG2526" s="38">
        <v>1072.27</v>
      </c>
    </row>
    <row r="2527" spans="2:33" x14ac:dyDescent="0.25">
      <c r="B2527" s="25">
        <v>41732</v>
      </c>
      <c r="C2527" s="3">
        <v>2523</v>
      </c>
      <c r="D2527" s="10">
        <v>21</v>
      </c>
      <c r="E2527" s="9">
        <v>9</v>
      </c>
      <c r="F2527" s="9">
        <v>12</v>
      </c>
      <c r="G2527" s="9" t="s">
        <v>365</v>
      </c>
      <c r="H2527" s="18">
        <v>0.1</v>
      </c>
      <c r="I2527">
        <v>1.2500718804542288E-6</v>
      </c>
      <c r="J2527" s="18">
        <v>13.37</v>
      </c>
      <c r="K2527" s="18">
        <v>14.5</v>
      </c>
      <c r="L2527" s="18">
        <v>0.92206896551724138</v>
      </c>
      <c r="M2527" s="18">
        <v>16.13</v>
      </c>
      <c r="N2527" s="18">
        <v>1888.77</v>
      </c>
      <c r="P2527" s="18">
        <v>0.90312499999999996</v>
      </c>
      <c r="Q2527" s="8">
        <v>14.45</v>
      </c>
      <c r="R2527" s="8">
        <v>15.4</v>
      </c>
      <c r="S2527" s="8">
        <v>16</v>
      </c>
      <c r="T2527" s="8">
        <v>16.55</v>
      </c>
      <c r="U2527" s="8">
        <v>16.95</v>
      </c>
      <c r="V2527" s="8">
        <v>17.399999999999999</v>
      </c>
      <c r="W2527" s="8">
        <v>17.7</v>
      </c>
      <c r="X2527" s="38" t="s">
        <v>222</v>
      </c>
      <c r="Y2527">
        <v>114.45</v>
      </c>
      <c r="Z2527" s="8">
        <v>114.45</v>
      </c>
      <c r="AA2527">
        <v>1061.6500000000001</v>
      </c>
      <c r="AB2527">
        <v>6765.87</v>
      </c>
      <c r="AC2527">
        <v>22609.61</v>
      </c>
      <c r="AD2527">
        <v>26703.8</v>
      </c>
      <c r="AE2527">
        <v>34975.440000000002</v>
      </c>
      <c r="AF2527" s="38">
        <v>946.6</v>
      </c>
      <c r="AG2527" s="38">
        <v>1061.6500000000001</v>
      </c>
    </row>
    <row r="2528" spans="2:33" x14ac:dyDescent="0.25">
      <c r="B2528" s="25">
        <v>41733</v>
      </c>
      <c r="C2528" s="3">
        <v>2524</v>
      </c>
      <c r="D2528" s="10">
        <v>21</v>
      </c>
      <c r="E2528" s="9">
        <v>8</v>
      </c>
      <c r="F2528" s="9">
        <v>-8</v>
      </c>
      <c r="G2528" s="9" t="s">
        <v>365</v>
      </c>
      <c r="H2528" s="18">
        <v>0.1</v>
      </c>
      <c r="I2528">
        <v>1.2500718804542288E-6</v>
      </c>
      <c r="J2528" s="18">
        <v>13.96</v>
      </c>
      <c r="K2528" s="18">
        <v>14.96</v>
      </c>
      <c r="L2528" s="18">
        <v>0.9331550802139037</v>
      </c>
      <c r="M2528" s="18">
        <v>16.5</v>
      </c>
      <c r="N2528" s="18">
        <v>1865.09</v>
      </c>
      <c r="P2528" s="18">
        <v>0.91384615384615386</v>
      </c>
      <c r="Q2528" s="8">
        <v>14.85</v>
      </c>
      <c r="R2528" s="8">
        <v>15.75</v>
      </c>
      <c r="S2528" s="8">
        <v>16.25</v>
      </c>
      <c r="T2528" s="8">
        <v>16.8</v>
      </c>
      <c r="U2528" s="8">
        <v>17.100000000000001</v>
      </c>
      <c r="V2528" s="8">
        <v>17.5</v>
      </c>
      <c r="W2528" s="8">
        <v>17.8</v>
      </c>
      <c r="X2528" s="38" t="s">
        <v>222</v>
      </c>
      <c r="Y2528">
        <v>116.05</v>
      </c>
      <c r="Z2528" s="8">
        <v>116.05</v>
      </c>
      <c r="AA2528">
        <v>1087.71</v>
      </c>
      <c r="AB2528">
        <v>6889.47</v>
      </c>
      <c r="AC2528">
        <v>22955.55</v>
      </c>
      <c r="AD2528">
        <v>27002.86</v>
      </c>
      <c r="AE2528">
        <v>35251.39</v>
      </c>
      <c r="AF2528" s="38">
        <v>969.83</v>
      </c>
      <c r="AG2528" s="38">
        <v>1087.71</v>
      </c>
    </row>
    <row r="2529" spans="2:33" x14ac:dyDescent="0.25">
      <c r="B2529" s="25">
        <v>41736</v>
      </c>
      <c r="C2529" s="3">
        <v>2525</v>
      </c>
      <c r="D2529" s="10">
        <v>21</v>
      </c>
      <c r="E2529" s="9">
        <v>7</v>
      </c>
      <c r="F2529" s="9">
        <v>-7</v>
      </c>
      <c r="G2529" s="9" t="s">
        <v>365</v>
      </c>
      <c r="H2529" s="18">
        <v>0.1</v>
      </c>
      <c r="I2529">
        <v>3.7502203293904302E-6</v>
      </c>
      <c r="J2529" s="18">
        <v>15.57</v>
      </c>
      <c r="K2529" s="18">
        <v>15.9</v>
      </c>
      <c r="L2529" s="18">
        <v>0.97924528301886793</v>
      </c>
      <c r="M2529" s="18">
        <v>17.18</v>
      </c>
      <c r="N2529" s="18">
        <v>1845.04</v>
      </c>
      <c r="P2529" s="18">
        <v>0.94512195121951226</v>
      </c>
      <c r="Q2529" s="8">
        <v>15.5</v>
      </c>
      <c r="R2529" s="8">
        <v>16</v>
      </c>
      <c r="S2529" s="8">
        <v>16.399999999999999</v>
      </c>
      <c r="T2529" s="8">
        <v>16.95</v>
      </c>
      <c r="U2529" s="8">
        <v>17.3</v>
      </c>
      <c r="V2529" s="8">
        <v>17.7</v>
      </c>
      <c r="W2529" s="8">
        <v>18</v>
      </c>
      <c r="X2529" s="38" t="s">
        <v>222</v>
      </c>
      <c r="Y2529">
        <v>117.85</v>
      </c>
      <c r="Z2529" s="8">
        <v>117.85</v>
      </c>
      <c r="AA2529">
        <v>1114.7</v>
      </c>
      <c r="AB2529">
        <v>6968.03</v>
      </c>
      <c r="AC2529">
        <v>23162.86</v>
      </c>
      <c r="AD2529">
        <v>27294.17</v>
      </c>
      <c r="AE2529">
        <v>35646.46</v>
      </c>
      <c r="AF2529" s="38">
        <v>993.89</v>
      </c>
      <c r="AG2529" s="38">
        <v>1114.7</v>
      </c>
    </row>
    <row r="2530" spans="2:33" x14ac:dyDescent="0.25">
      <c r="B2530" s="25">
        <v>41737</v>
      </c>
      <c r="C2530" s="3">
        <v>2526</v>
      </c>
      <c r="D2530" s="10">
        <v>21</v>
      </c>
      <c r="E2530" s="9">
        <v>6</v>
      </c>
      <c r="F2530" s="9">
        <v>-6</v>
      </c>
      <c r="G2530" s="9" t="s">
        <v>365</v>
      </c>
      <c r="H2530" s="18">
        <v>0.1</v>
      </c>
      <c r="I2530">
        <v>8.3332864653229421E-7</v>
      </c>
      <c r="J2530" s="18">
        <v>14.89</v>
      </c>
      <c r="K2530" s="18">
        <v>15.53</v>
      </c>
      <c r="L2530" s="18">
        <v>0.95878943979394726</v>
      </c>
      <c r="M2530" s="18">
        <v>16.899999999999999</v>
      </c>
      <c r="N2530" s="18">
        <v>1851.96</v>
      </c>
      <c r="P2530" s="18">
        <v>0.93230769230769228</v>
      </c>
      <c r="Q2530" s="8">
        <v>15.15</v>
      </c>
      <c r="R2530" s="8">
        <v>15.75</v>
      </c>
      <c r="S2530" s="8">
        <v>16.25</v>
      </c>
      <c r="T2530" s="8">
        <v>16.75</v>
      </c>
      <c r="U2530" s="8">
        <v>17.100000000000001</v>
      </c>
      <c r="V2530" s="8">
        <v>17.5</v>
      </c>
      <c r="W2530" s="8">
        <v>17.850000000000001</v>
      </c>
      <c r="X2530" s="38" t="s">
        <v>222</v>
      </c>
      <c r="Y2530">
        <v>116.35</v>
      </c>
      <c r="Z2530" s="8">
        <v>116.35</v>
      </c>
      <c r="AA2530">
        <v>1095.1199999999999</v>
      </c>
      <c r="AB2530">
        <v>6891.63</v>
      </c>
      <c r="AC2530">
        <v>22906.720000000001</v>
      </c>
      <c r="AD2530">
        <v>26976.82</v>
      </c>
      <c r="AE2530">
        <v>35264.800000000003</v>
      </c>
      <c r="AF2530" s="38">
        <v>976.43</v>
      </c>
      <c r="AG2530" s="38">
        <v>1095.1199999999999</v>
      </c>
    </row>
    <row r="2531" spans="2:33" x14ac:dyDescent="0.25">
      <c r="B2531" s="25">
        <v>41738</v>
      </c>
      <c r="C2531" s="3">
        <v>2527</v>
      </c>
      <c r="D2531" s="10">
        <v>21</v>
      </c>
      <c r="E2531" s="9">
        <v>5</v>
      </c>
      <c r="F2531" s="9">
        <v>-5</v>
      </c>
      <c r="G2531" s="9" t="s">
        <v>365</v>
      </c>
      <c r="H2531" s="18">
        <v>0.1</v>
      </c>
      <c r="I2531">
        <v>8.3332864653229421E-7</v>
      </c>
      <c r="J2531" s="18">
        <v>13.82</v>
      </c>
      <c r="K2531" s="18">
        <v>14.83</v>
      </c>
      <c r="L2531" s="18">
        <v>0.93189480782198253</v>
      </c>
      <c r="M2531" s="18">
        <v>16.36</v>
      </c>
      <c r="N2531" s="18">
        <v>1872.18</v>
      </c>
      <c r="P2531" s="18">
        <v>0.90625</v>
      </c>
      <c r="Q2531" s="8">
        <v>14.5</v>
      </c>
      <c r="R2531" s="8">
        <v>15.45</v>
      </c>
      <c r="S2531" s="8">
        <v>16</v>
      </c>
      <c r="T2531" s="8">
        <v>16.600000000000001</v>
      </c>
      <c r="U2531" s="8">
        <v>16.95</v>
      </c>
      <c r="V2531" s="8">
        <v>17.350000000000001</v>
      </c>
      <c r="W2531" s="8">
        <v>17.7</v>
      </c>
      <c r="X2531" s="38" t="s">
        <v>222</v>
      </c>
      <c r="Y2531">
        <v>114.55</v>
      </c>
      <c r="Z2531" s="8">
        <v>114.55</v>
      </c>
      <c r="AA2531">
        <v>1068.22</v>
      </c>
      <c r="AB2531">
        <v>6779.74</v>
      </c>
      <c r="AC2531">
        <v>22667.34</v>
      </c>
      <c r="AD2531">
        <v>26739.040000000001</v>
      </c>
      <c r="AE2531">
        <v>34960.75</v>
      </c>
      <c r="AF2531" s="38">
        <v>952.45</v>
      </c>
      <c r="AG2531" s="38">
        <v>1068.22</v>
      </c>
    </row>
    <row r="2532" spans="2:33" x14ac:dyDescent="0.25">
      <c r="B2532" s="25">
        <v>41739</v>
      </c>
      <c r="C2532" s="3">
        <v>2528</v>
      </c>
      <c r="D2532" s="10">
        <v>21</v>
      </c>
      <c r="E2532" s="9">
        <v>4</v>
      </c>
      <c r="F2532" s="9">
        <v>-4</v>
      </c>
      <c r="G2532" s="9" t="s">
        <v>365</v>
      </c>
      <c r="H2532" s="18">
        <v>0.1</v>
      </c>
      <c r="I2532">
        <v>8.3332864653229421E-7</v>
      </c>
      <c r="J2532" s="18">
        <v>15.89</v>
      </c>
      <c r="K2532" s="18">
        <v>16.07</v>
      </c>
      <c r="L2532" s="18">
        <v>0.98879900435594281</v>
      </c>
      <c r="M2532" s="18">
        <v>17.27</v>
      </c>
      <c r="N2532" s="18">
        <v>1833.08</v>
      </c>
      <c r="P2532" s="18">
        <v>0.96060606060606057</v>
      </c>
      <c r="Q2532" s="8">
        <v>15.85</v>
      </c>
      <c r="R2532" s="8">
        <v>16.25</v>
      </c>
      <c r="S2532" s="8">
        <v>16.5</v>
      </c>
      <c r="T2532" s="8">
        <v>17</v>
      </c>
      <c r="U2532" s="8">
        <v>17.3</v>
      </c>
      <c r="V2532" s="8">
        <v>17.649999999999999</v>
      </c>
      <c r="W2532" s="8">
        <v>18</v>
      </c>
      <c r="X2532" s="38" t="s">
        <v>222</v>
      </c>
      <c r="Y2532">
        <v>118.54999999999998</v>
      </c>
      <c r="Z2532" s="8">
        <v>118.54999999999998</v>
      </c>
      <c r="AA2532">
        <v>1131.52</v>
      </c>
      <c r="AB2532">
        <v>7017.38</v>
      </c>
      <c r="AC2532">
        <v>23243.54</v>
      </c>
      <c r="AD2532">
        <v>27308.46</v>
      </c>
      <c r="AE2532">
        <v>35614.93</v>
      </c>
      <c r="AF2532" s="38">
        <v>1008.89</v>
      </c>
      <c r="AG2532" s="38">
        <v>1131.52</v>
      </c>
    </row>
    <row r="2533" spans="2:33" x14ac:dyDescent="0.25">
      <c r="B2533" s="25">
        <v>41740</v>
      </c>
      <c r="C2533" s="3">
        <v>2529</v>
      </c>
      <c r="D2533" s="10">
        <v>21</v>
      </c>
      <c r="E2533" s="9">
        <v>3</v>
      </c>
      <c r="F2533" s="9">
        <v>-3</v>
      </c>
      <c r="G2533" s="9" t="s">
        <v>365</v>
      </c>
      <c r="H2533" s="18">
        <v>0.1</v>
      </c>
      <c r="I2533">
        <v>8.3332864653229421E-7</v>
      </c>
      <c r="J2533" s="18">
        <v>17.03</v>
      </c>
      <c r="K2533" s="18">
        <v>16.79</v>
      </c>
      <c r="L2533" s="18">
        <v>1.0142942227516381</v>
      </c>
      <c r="M2533" s="18">
        <v>17.690000000000001</v>
      </c>
      <c r="N2533" s="18">
        <v>1815.69</v>
      </c>
      <c r="P2533" s="18">
        <v>1</v>
      </c>
      <c r="Q2533" s="8">
        <v>16.850000000000001</v>
      </c>
      <c r="R2533" s="8">
        <v>16.649999999999999</v>
      </c>
      <c r="S2533" s="8">
        <v>16.850000000000001</v>
      </c>
      <c r="T2533" s="8">
        <v>17.2</v>
      </c>
      <c r="U2533" s="8">
        <v>17.5</v>
      </c>
      <c r="V2533" s="8">
        <v>17.850000000000001</v>
      </c>
      <c r="W2533" s="8">
        <v>18.2</v>
      </c>
      <c r="X2533" s="38" t="s">
        <v>222</v>
      </c>
      <c r="Y2533">
        <v>121.10000000000001</v>
      </c>
      <c r="Z2533" s="8">
        <v>121.10000000000001</v>
      </c>
      <c r="AA2533">
        <v>1165.46</v>
      </c>
      <c r="AB2533">
        <v>7169.61</v>
      </c>
      <c r="AC2533">
        <v>23547.59</v>
      </c>
      <c r="AD2533">
        <v>27624.97</v>
      </c>
      <c r="AE2533">
        <v>36019.620000000003</v>
      </c>
      <c r="AF2533" s="38">
        <v>1039.1500000000001</v>
      </c>
      <c r="AG2533" s="38">
        <v>1165.46</v>
      </c>
    </row>
    <row r="2534" spans="2:33" x14ac:dyDescent="0.25">
      <c r="B2534" s="25">
        <v>41743</v>
      </c>
      <c r="C2534" s="3">
        <v>2530</v>
      </c>
      <c r="D2534" s="10">
        <v>21</v>
      </c>
      <c r="E2534" s="9">
        <v>2</v>
      </c>
      <c r="F2534" s="9">
        <v>-2</v>
      </c>
      <c r="G2534" s="9" t="s">
        <v>365</v>
      </c>
      <c r="H2534" s="18">
        <v>0.1</v>
      </c>
      <c r="I2534">
        <v>2.4999880230414107E-6</v>
      </c>
      <c r="J2534" s="18">
        <v>16.11</v>
      </c>
      <c r="K2534" s="18">
        <v>16.34</v>
      </c>
      <c r="L2534" s="18">
        <v>0.98592411260709911</v>
      </c>
      <c r="M2534" s="18">
        <v>17.47</v>
      </c>
      <c r="N2534" s="18">
        <v>1830.61</v>
      </c>
      <c r="P2534" s="18">
        <v>0.96142433234421354</v>
      </c>
      <c r="Q2534" s="8">
        <v>16.2</v>
      </c>
      <c r="R2534" s="8">
        <v>16.649999999999999</v>
      </c>
      <c r="S2534" s="8">
        <v>16.850000000000001</v>
      </c>
      <c r="T2534" s="8">
        <v>17.25</v>
      </c>
      <c r="U2534" s="8">
        <v>17.5</v>
      </c>
      <c r="V2534" s="8">
        <v>17.850000000000001</v>
      </c>
      <c r="W2534" s="8">
        <v>18.2</v>
      </c>
      <c r="X2534" s="38" t="s">
        <v>222</v>
      </c>
      <c r="Y2534">
        <v>120.49999999999999</v>
      </c>
      <c r="Z2534" s="8">
        <v>120.49999999999999</v>
      </c>
      <c r="AA2534">
        <v>1161.1300000000001</v>
      </c>
      <c r="AB2534">
        <v>7169.63</v>
      </c>
      <c r="AC2534">
        <v>23609.7</v>
      </c>
      <c r="AD2534">
        <v>27632.57</v>
      </c>
      <c r="AE2534">
        <v>36022.92</v>
      </c>
      <c r="AF2534" s="38">
        <v>1035.29</v>
      </c>
      <c r="AG2534" s="38">
        <v>1161.1300000000001</v>
      </c>
    </row>
    <row r="2535" spans="2:33" x14ac:dyDescent="0.25">
      <c r="B2535" s="25">
        <v>41744</v>
      </c>
      <c r="C2535" s="3">
        <v>2531</v>
      </c>
      <c r="D2535" s="10">
        <v>21</v>
      </c>
      <c r="E2535" s="9">
        <v>1</v>
      </c>
      <c r="F2535" s="9">
        <v>-1</v>
      </c>
      <c r="G2535" s="9" t="s">
        <v>365</v>
      </c>
      <c r="H2535" s="18">
        <v>0.1</v>
      </c>
      <c r="I2535">
        <v>9.7224128259298936E-7</v>
      </c>
      <c r="J2535" s="18">
        <v>15.61</v>
      </c>
      <c r="K2535" s="18">
        <v>15.99</v>
      </c>
      <c r="L2535" s="18">
        <v>0.97623514696685421</v>
      </c>
      <c r="M2535" s="18">
        <v>17.22</v>
      </c>
      <c r="N2535" s="18">
        <v>1842.98</v>
      </c>
      <c r="P2535" s="18">
        <v>0.93693693693693703</v>
      </c>
      <c r="Q2535" s="8">
        <v>15.6</v>
      </c>
      <c r="R2535" s="8">
        <v>16.45</v>
      </c>
      <c r="S2535" s="8">
        <v>16.649999999999999</v>
      </c>
      <c r="T2535" s="8">
        <v>17.149999999999999</v>
      </c>
      <c r="U2535" s="8">
        <v>17.399999999999999</v>
      </c>
      <c r="V2535" s="8">
        <v>17.75</v>
      </c>
      <c r="W2535" s="8">
        <v>18.100000000000001</v>
      </c>
      <c r="X2535" s="38" t="s">
        <v>222</v>
      </c>
      <c r="Y2535">
        <v>119.1</v>
      </c>
      <c r="Z2535" s="8">
        <v>119.1</v>
      </c>
      <c r="AA2535">
        <v>1145.8399999999999</v>
      </c>
      <c r="AB2535">
        <v>7084.49</v>
      </c>
      <c r="AC2535">
        <v>23466.18</v>
      </c>
      <c r="AD2535">
        <v>27474.59</v>
      </c>
      <c r="AE2535">
        <v>35820.980000000003</v>
      </c>
      <c r="AF2535" s="38">
        <v>1021.65</v>
      </c>
      <c r="AG2535" s="38">
        <v>1145.8399999999999</v>
      </c>
    </row>
    <row r="2536" spans="2:33" x14ac:dyDescent="0.25">
      <c r="B2536" s="25">
        <v>41745</v>
      </c>
      <c r="C2536" s="3">
        <v>2532</v>
      </c>
      <c r="D2536" s="10">
        <v>24</v>
      </c>
      <c r="E2536" s="9">
        <v>24</v>
      </c>
      <c r="F2536" s="9">
        <v>0</v>
      </c>
      <c r="G2536" s="9" t="s">
        <v>366</v>
      </c>
      <c r="H2536" s="18">
        <v>0.1</v>
      </c>
      <c r="I2536">
        <v>9.7224128259298936E-7</v>
      </c>
      <c r="J2536" s="18">
        <v>14.18</v>
      </c>
      <c r="K2536" s="18">
        <v>15.23</v>
      </c>
      <c r="L2536" s="18">
        <v>0.93105712409717656</v>
      </c>
      <c r="M2536" s="18">
        <v>16.829999999999998</v>
      </c>
      <c r="N2536" s="18">
        <v>1862.31</v>
      </c>
      <c r="P2536" s="18">
        <v>0.9464285714285714</v>
      </c>
      <c r="Q2536" s="8">
        <v>15.9</v>
      </c>
      <c r="R2536" s="8">
        <v>16.350000000000001</v>
      </c>
      <c r="S2536" s="8">
        <v>16.8</v>
      </c>
      <c r="T2536" s="8">
        <v>17.100000000000001</v>
      </c>
      <c r="U2536" s="8">
        <v>17.45</v>
      </c>
      <c r="V2536" s="8">
        <v>17.8</v>
      </c>
      <c r="W2536" s="8">
        <v>18</v>
      </c>
      <c r="X2536" s="38" t="s">
        <v>222</v>
      </c>
      <c r="Y2536">
        <v>119.4</v>
      </c>
      <c r="Z2536" s="8">
        <v>119.4</v>
      </c>
      <c r="AA2536">
        <v>1107.53</v>
      </c>
      <c r="AB2536">
        <v>6956.85</v>
      </c>
      <c r="AC2536">
        <v>22987.3</v>
      </c>
      <c r="AD2536">
        <v>27000.92</v>
      </c>
      <c r="AE2536">
        <v>35215.589999999997</v>
      </c>
      <c r="AF2536" s="38">
        <v>987.49</v>
      </c>
      <c r="AG2536" s="38">
        <v>1107.53</v>
      </c>
    </row>
    <row r="2537" spans="2:33" x14ac:dyDescent="0.25">
      <c r="B2537" s="25">
        <v>41746</v>
      </c>
      <c r="C2537" s="3">
        <v>2533</v>
      </c>
      <c r="D2537" s="10">
        <v>24</v>
      </c>
      <c r="E2537" s="9">
        <v>23</v>
      </c>
      <c r="F2537" s="9">
        <v>1</v>
      </c>
      <c r="G2537" s="9" t="s">
        <v>366</v>
      </c>
      <c r="H2537" s="18">
        <v>0.1</v>
      </c>
      <c r="I2537">
        <v>9.7224128259298936E-7</v>
      </c>
      <c r="J2537" s="18">
        <v>13.36</v>
      </c>
      <c r="K2537" s="18">
        <v>14.84</v>
      </c>
      <c r="L2537" s="18">
        <v>0.90026954177897567</v>
      </c>
      <c r="M2537" s="18">
        <v>16.62</v>
      </c>
      <c r="N2537" s="18">
        <v>1864.85</v>
      </c>
      <c r="P2537" s="18">
        <v>0.93413173652694614</v>
      </c>
      <c r="Q2537" s="8">
        <v>15.6</v>
      </c>
      <c r="R2537" s="8">
        <v>16.100000000000001</v>
      </c>
      <c r="S2537" s="8">
        <v>16.7</v>
      </c>
      <c r="T2537" s="8">
        <v>17.05</v>
      </c>
      <c r="U2537" s="8">
        <v>17.45</v>
      </c>
      <c r="V2537" s="8">
        <v>17.8</v>
      </c>
      <c r="W2537" s="8">
        <v>18</v>
      </c>
      <c r="X2537" s="38" t="s">
        <v>222</v>
      </c>
      <c r="Y2537">
        <v>118.7</v>
      </c>
      <c r="Z2537" s="8">
        <v>118.7</v>
      </c>
      <c r="AA2537">
        <v>1086.8</v>
      </c>
      <c r="AB2537">
        <v>6853.26</v>
      </c>
      <c r="AC2537">
        <v>22853.439999999999</v>
      </c>
      <c r="AD2537">
        <v>26925.35</v>
      </c>
      <c r="AE2537">
        <v>35183.410000000003</v>
      </c>
      <c r="AF2537" s="38">
        <v>969.01</v>
      </c>
      <c r="AG2537" s="38">
        <v>1086.8</v>
      </c>
    </row>
    <row r="2538" spans="2:33" x14ac:dyDescent="0.25">
      <c r="B2538" s="25">
        <v>41750</v>
      </c>
      <c r="C2538" s="3">
        <v>2534</v>
      </c>
      <c r="D2538" s="10">
        <v>24</v>
      </c>
      <c r="E2538" s="9">
        <v>22</v>
      </c>
      <c r="F2538" s="9">
        <v>2</v>
      </c>
      <c r="G2538" s="9" t="s">
        <v>366</v>
      </c>
      <c r="H2538" s="18">
        <v>0.1</v>
      </c>
      <c r="I2538">
        <v>3.8889708016132118E-6</v>
      </c>
      <c r="J2538" s="18">
        <v>13.25</v>
      </c>
      <c r="K2538" s="18">
        <v>14.75</v>
      </c>
      <c r="L2538" s="18">
        <v>0.89830508474576276</v>
      </c>
      <c r="M2538" s="18">
        <v>16.440000000000001</v>
      </c>
      <c r="N2538" s="18">
        <v>1871.89</v>
      </c>
      <c r="P2538" s="18">
        <v>0.92492492492492506</v>
      </c>
      <c r="Q2538" s="8">
        <v>15.4</v>
      </c>
      <c r="R2538" s="8">
        <v>16.05</v>
      </c>
      <c r="S2538" s="8">
        <v>16.649999999999999</v>
      </c>
      <c r="T2538" s="8">
        <v>17.05</v>
      </c>
      <c r="U2538" s="8">
        <v>17.45</v>
      </c>
      <c r="V2538" s="8">
        <v>17.8</v>
      </c>
      <c r="W2538" s="8">
        <v>18.05</v>
      </c>
      <c r="X2538" s="38" t="s">
        <v>222</v>
      </c>
      <c r="Y2538">
        <v>118.45</v>
      </c>
      <c r="Z2538" s="8">
        <v>118.45</v>
      </c>
      <c r="AA2538">
        <v>1073.78</v>
      </c>
      <c r="AB2538">
        <v>6832.07</v>
      </c>
      <c r="AC2538">
        <v>22790.92</v>
      </c>
      <c r="AD2538">
        <v>26925.45</v>
      </c>
      <c r="AE2538">
        <v>35186.35</v>
      </c>
      <c r="AF2538" s="38">
        <v>957.39</v>
      </c>
      <c r="AG2538" s="38">
        <v>1073.78</v>
      </c>
    </row>
    <row r="2539" spans="2:33" x14ac:dyDescent="0.25">
      <c r="B2539" s="25">
        <v>41751</v>
      </c>
      <c r="C2539" s="3">
        <v>2535</v>
      </c>
      <c r="D2539" s="10">
        <v>24</v>
      </c>
      <c r="E2539" s="9">
        <v>21</v>
      </c>
      <c r="F2539" s="9">
        <v>3</v>
      </c>
      <c r="G2539" s="9" t="s">
        <v>366</v>
      </c>
      <c r="H2539" s="18">
        <v>0.1</v>
      </c>
      <c r="I2539">
        <v>8.3332864653229421E-7</v>
      </c>
      <c r="J2539" s="18">
        <v>13.19</v>
      </c>
      <c r="K2539" s="18">
        <v>14.61</v>
      </c>
      <c r="L2539" s="18">
        <v>0.90280629705681037</v>
      </c>
      <c r="M2539" s="18">
        <v>16.29</v>
      </c>
      <c r="N2539" s="18">
        <v>1879.55</v>
      </c>
      <c r="P2539" s="18">
        <v>0.9242424242424242</v>
      </c>
      <c r="Q2539" s="8">
        <v>15.25</v>
      </c>
      <c r="R2539" s="8">
        <v>15.85</v>
      </c>
      <c r="S2539" s="8">
        <v>16.5</v>
      </c>
      <c r="T2539" s="8">
        <v>17</v>
      </c>
      <c r="U2539" s="8">
        <v>17.399999999999999</v>
      </c>
      <c r="V2539" s="8">
        <v>17.8</v>
      </c>
      <c r="W2539" s="8">
        <v>18</v>
      </c>
      <c r="X2539" s="38" t="s">
        <v>222</v>
      </c>
      <c r="Y2539">
        <v>117.8</v>
      </c>
      <c r="Z2539" s="8">
        <v>117.8</v>
      </c>
      <c r="AA2539">
        <v>1062.94</v>
      </c>
      <c r="AB2539">
        <v>6749.98</v>
      </c>
      <c r="AC2539">
        <v>22603.29</v>
      </c>
      <c r="AD2539">
        <v>26846.74</v>
      </c>
      <c r="AE2539">
        <v>35119.26</v>
      </c>
      <c r="AF2539" s="38">
        <v>947.73</v>
      </c>
      <c r="AG2539" s="38">
        <v>1062.94</v>
      </c>
    </row>
    <row r="2540" spans="2:33" x14ac:dyDescent="0.25">
      <c r="B2540" s="25">
        <v>41752</v>
      </c>
      <c r="C2540" s="3">
        <v>2536</v>
      </c>
      <c r="D2540" s="10">
        <v>24</v>
      </c>
      <c r="E2540" s="9">
        <v>20</v>
      </c>
      <c r="F2540" s="9">
        <v>4</v>
      </c>
      <c r="G2540" s="9" t="s">
        <v>366</v>
      </c>
      <c r="H2540" s="18">
        <v>0.1</v>
      </c>
      <c r="I2540">
        <v>8.3332864653229421E-7</v>
      </c>
      <c r="J2540" s="18">
        <v>13.27</v>
      </c>
      <c r="K2540" s="18">
        <v>14.83</v>
      </c>
      <c r="L2540" s="18">
        <v>0.89480782198246789</v>
      </c>
      <c r="M2540" s="18">
        <v>16.36</v>
      </c>
      <c r="N2540" s="18">
        <v>1875.39</v>
      </c>
      <c r="P2540" s="18">
        <v>0.93617021276595747</v>
      </c>
      <c r="Q2540" s="8">
        <v>15.4</v>
      </c>
      <c r="R2540" s="8">
        <v>15.8</v>
      </c>
      <c r="S2540" s="8">
        <v>16.45</v>
      </c>
      <c r="T2540" s="8">
        <v>17</v>
      </c>
      <c r="U2540" s="8">
        <v>17.5</v>
      </c>
      <c r="V2540" s="8">
        <v>17.899999999999999</v>
      </c>
      <c r="W2540" s="8">
        <v>18.100000000000001</v>
      </c>
      <c r="X2540" s="38" t="s">
        <v>222</v>
      </c>
      <c r="Y2540">
        <v>118.15</v>
      </c>
      <c r="Z2540" s="8">
        <v>118.15</v>
      </c>
      <c r="AA2540">
        <v>1071.02</v>
      </c>
      <c r="AB2540">
        <v>6728.84</v>
      </c>
      <c r="AC2540">
        <v>22546.52</v>
      </c>
      <c r="AD2540">
        <v>26872.98</v>
      </c>
      <c r="AE2540">
        <v>35264.589999999997</v>
      </c>
      <c r="AF2540" s="38">
        <v>954.93</v>
      </c>
      <c r="AG2540" s="38">
        <v>1071.02</v>
      </c>
    </row>
    <row r="2541" spans="2:33" x14ac:dyDescent="0.25">
      <c r="B2541" s="25">
        <v>41753</v>
      </c>
      <c r="C2541" s="3">
        <v>2537</v>
      </c>
      <c r="D2541" s="10">
        <v>24</v>
      </c>
      <c r="E2541" s="9">
        <v>19</v>
      </c>
      <c r="F2541" s="9">
        <v>5</v>
      </c>
      <c r="G2541" s="9" t="s">
        <v>366</v>
      </c>
      <c r="H2541" s="18">
        <v>0.1</v>
      </c>
      <c r="I2541">
        <v>8.3332864653229421E-7</v>
      </c>
      <c r="J2541" s="18">
        <v>13.32</v>
      </c>
      <c r="K2541" s="18">
        <v>14.77</v>
      </c>
      <c r="L2541" s="18">
        <v>0.90182802979011512</v>
      </c>
      <c r="M2541" s="18">
        <v>16.32</v>
      </c>
      <c r="N2541" s="18">
        <v>1878.61</v>
      </c>
      <c r="P2541" s="18">
        <v>0.93655589123867067</v>
      </c>
      <c r="Q2541" s="8">
        <v>15.5</v>
      </c>
      <c r="R2541" s="8">
        <v>16.05</v>
      </c>
      <c r="S2541" s="8">
        <v>16.55</v>
      </c>
      <c r="T2541" s="8">
        <v>17</v>
      </c>
      <c r="U2541" s="8">
        <v>17.45</v>
      </c>
      <c r="V2541" s="8">
        <v>17.8</v>
      </c>
      <c r="W2541" s="8">
        <v>18</v>
      </c>
      <c r="X2541" s="38" t="s">
        <v>222</v>
      </c>
      <c r="Y2541">
        <v>118.35</v>
      </c>
      <c r="Z2541" s="8">
        <v>118.35</v>
      </c>
      <c r="AA2541">
        <v>1080.0999999999999</v>
      </c>
      <c r="AB2541">
        <v>6821.21</v>
      </c>
      <c r="AC2541">
        <v>22654.29</v>
      </c>
      <c r="AD2541">
        <v>26856.639999999999</v>
      </c>
      <c r="AE2541">
        <v>35150.15</v>
      </c>
      <c r="AF2541" s="38">
        <v>963.02</v>
      </c>
      <c r="AG2541" s="38">
        <v>1080.0999999999999</v>
      </c>
    </row>
    <row r="2542" spans="2:33" x14ac:dyDescent="0.25">
      <c r="B2542" s="25">
        <v>41754</v>
      </c>
      <c r="C2542" s="3">
        <v>2538</v>
      </c>
      <c r="D2542" s="10">
        <v>24</v>
      </c>
      <c r="E2542" s="9">
        <v>18</v>
      </c>
      <c r="F2542" s="9">
        <v>6</v>
      </c>
      <c r="G2542" s="9" t="s">
        <v>366</v>
      </c>
      <c r="H2542" s="18">
        <v>0.1</v>
      </c>
      <c r="I2542">
        <v>8.3332864653229421E-7</v>
      </c>
      <c r="J2542" s="18">
        <v>14.06</v>
      </c>
      <c r="K2542" s="18">
        <v>15.18</v>
      </c>
      <c r="L2542" s="18">
        <v>0.92621870882740454</v>
      </c>
      <c r="M2542" s="18">
        <v>16.64</v>
      </c>
      <c r="N2542" s="18">
        <v>1863.4</v>
      </c>
      <c r="P2542" s="18">
        <v>0.93693693693693703</v>
      </c>
      <c r="Q2542" s="8">
        <v>15.6</v>
      </c>
      <c r="R2542" s="8">
        <v>16.2</v>
      </c>
      <c r="S2542" s="8">
        <v>16.649999999999999</v>
      </c>
      <c r="T2542" s="8">
        <v>17.100000000000001</v>
      </c>
      <c r="U2542" s="8">
        <v>17.5</v>
      </c>
      <c r="V2542" s="8">
        <v>17.850000000000001</v>
      </c>
      <c r="W2542" s="8">
        <v>18.05</v>
      </c>
      <c r="X2542" s="38" t="s">
        <v>222</v>
      </c>
      <c r="Y2542">
        <v>118.95</v>
      </c>
      <c r="Z2542" s="8">
        <v>118.95</v>
      </c>
      <c r="AA2542">
        <v>1087.8699999999999</v>
      </c>
      <c r="AB2542">
        <v>6879.2</v>
      </c>
      <c r="AC2542">
        <v>22790.27</v>
      </c>
      <c r="AD2542">
        <v>26993.99</v>
      </c>
      <c r="AE2542">
        <v>35275.72</v>
      </c>
      <c r="AF2542" s="38">
        <v>969.95</v>
      </c>
      <c r="AG2542" s="38">
        <v>1087.8699999999999</v>
      </c>
    </row>
    <row r="2543" spans="2:33" x14ac:dyDescent="0.25">
      <c r="B2543" s="25">
        <v>41757</v>
      </c>
      <c r="C2543" s="3">
        <v>2539</v>
      </c>
      <c r="D2543" s="10">
        <v>24</v>
      </c>
      <c r="E2543" s="9">
        <v>17</v>
      </c>
      <c r="F2543" s="9">
        <v>7</v>
      </c>
      <c r="G2543" s="9" t="s">
        <v>366</v>
      </c>
      <c r="H2543" s="18">
        <v>0.1</v>
      </c>
      <c r="I2543">
        <v>2.4999880230414107E-6</v>
      </c>
      <c r="J2543" s="18">
        <v>13.97</v>
      </c>
      <c r="K2543" s="18">
        <v>14.93</v>
      </c>
      <c r="L2543" s="18">
        <v>0.9356999330207636</v>
      </c>
      <c r="M2543" s="18">
        <v>16.45</v>
      </c>
      <c r="N2543" s="18">
        <v>1869.43</v>
      </c>
      <c r="P2543" s="18">
        <v>0.92682926829268297</v>
      </c>
      <c r="Q2543" s="8">
        <v>15.2</v>
      </c>
      <c r="R2543" s="8">
        <v>15.9</v>
      </c>
      <c r="S2543" s="8">
        <v>16.399999999999999</v>
      </c>
      <c r="T2543" s="8">
        <v>16.8</v>
      </c>
      <c r="U2543" s="8">
        <v>17.3</v>
      </c>
      <c r="V2543" s="8">
        <v>17.649999999999999</v>
      </c>
      <c r="W2543" s="8">
        <v>17.850000000000001</v>
      </c>
      <c r="X2543" s="38" t="s">
        <v>222</v>
      </c>
      <c r="Y2543">
        <v>117.1</v>
      </c>
      <c r="Z2543" s="8">
        <v>117.1</v>
      </c>
      <c r="AA2543">
        <v>1062.3</v>
      </c>
      <c r="AB2543">
        <v>6758.99</v>
      </c>
      <c r="AC2543">
        <v>22431</v>
      </c>
      <c r="AD2543">
        <v>26569.42</v>
      </c>
      <c r="AE2543">
        <v>34827</v>
      </c>
      <c r="AF2543" s="38">
        <v>947.15</v>
      </c>
      <c r="AG2543" s="38">
        <v>1062.3</v>
      </c>
    </row>
    <row r="2544" spans="2:33" x14ac:dyDescent="0.25">
      <c r="B2544" s="25">
        <v>41758</v>
      </c>
      <c r="C2544" s="3">
        <v>2540</v>
      </c>
      <c r="D2544" s="10">
        <v>24</v>
      </c>
      <c r="E2544" s="9">
        <v>16</v>
      </c>
      <c r="F2544" s="9">
        <v>8</v>
      </c>
      <c r="G2544" s="9" t="s">
        <v>366</v>
      </c>
      <c r="H2544" s="18">
        <v>0.1</v>
      </c>
      <c r="I2544">
        <v>5.5561859602093477E-7</v>
      </c>
      <c r="J2544" s="18">
        <v>13.71</v>
      </c>
      <c r="K2544" s="18">
        <v>14.83</v>
      </c>
      <c r="L2544" s="18">
        <v>0.92447741065407962</v>
      </c>
      <c r="M2544" s="18">
        <v>16.309999999999999</v>
      </c>
      <c r="N2544" s="18">
        <v>1878.33</v>
      </c>
      <c r="P2544" s="18">
        <v>0.92592592592592593</v>
      </c>
      <c r="Q2544" s="8">
        <v>15</v>
      </c>
      <c r="R2544" s="8">
        <v>15.7</v>
      </c>
      <c r="S2544" s="8">
        <v>16.2</v>
      </c>
      <c r="T2544" s="8">
        <v>16.7</v>
      </c>
      <c r="U2544" s="8">
        <v>17.149999999999999</v>
      </c>
      <c r="V2544" s="8">
        <v>17.55</v>
      </c>
      <c r="W2544" s="8">
        <v>17.75</v>
      </c>
      <c r="X2544" s="38" t="s">
        <v>222</v>
      </c>
      <c r="Y2544">
        <v>116.05</v>
      </c>
      <c r="Z2544" s="8">
        <v>116.05</v>
      </c>
      <c r="AA2544">
        <v>1048.53</v>
      </c>
      <c r="AB2544">
        <v>6674.86</v>
      </c>
      <c r="AC2544">
        <v>22204.89</v>
      </c>
      <c r="AD2544">
        <v>26386.74</v>
      </c>
      <c r="AE2544">
        <v>34593.06</v>
      </c>
      <c r="AF2544" s="38">
        <v>934.88</v>
      </c>
      <c r="AG2544" s="38">
        <v>1048.53</v>
      </c>
    </row>
    <row r="2545" spans="2:33" x14ac:dyDescent="0.25">
      <c r="B2545" s="25">
        <v>41759</v>
      </c>
      <c r="C2545" s="3">
        <v>2541</v>
      </c>
      <c r="D2545" s="10">
        <v>24</v>
      </c>
      <c r="E2545" s="9">
        <v>15</v>
      </c>
      <c r="F2545" s="9">
        <v>9</v>
      </c>
      <c r="G2545" s="9" t="s">
        <v>366</v>
      </c>
      <c r="H2545" s="18">
        <v>0.1</v>
      </c>
      <c r="I2545">
        <v>5.5561859602093477E-7</v>
      </c>
      <c r="J2545" s="18">
        <v>13.41</v>
      </c>
      <c r="K2545" s="18">
        <v>14.7</v>
      </c>
      <c r="L2545" s="18">
        <v>0.91224489795918373</v>
      </c>
      <c r="M2545" s="18">
        <v>16.170000000000002</v>
      </c>
      <c r="N2545" s="18">
        <v>1883.95</v>
      </c>
      <c r="P2545" s="18">
        <v>0.92307692307692313</v>
      </c>
      <c r="Q2545" s="8">
        <v>15</v>
      </c>
      <c r="R2545" s="8">
        <v>15.75</v>
      </c>
      <c r="S2545" s="8">
        <v>16.25</v>
      </c>
      <c r="T2545" s="8">
        <v>16.7</v>
      </c>
      <c r="U2545" s="8">
        <v>17.149999999999999</v>
      </c>
      <c r="V2545" s="8">
        <v>17.55</v>
      </c>
      <c r="W2545" s="8">
        <v>17.8</v>
      </c>
      <c r="X2545" s="38" t="s">
        <v>222</v>
      </c>
      <c r="Y2545">
        <v>116.19999999999999</v>
      </c>
      <c r="Z2545" s="8">
        <v>116.19999999999999</v>
      </c>
      <c r="AA2545">
        <v>1049.82</v>
      </c>
      <c r="AB2545">
        <v>6695.87</v>
      </c>
      <c r="AC2545">
        <v>22247.25</v>
      </c>
      <c r="AD2545">
        <v>26386.75</v>
      </c>
      <c r="AE2545">
        <v>34605.599999999999</v>
      </c>
      <c r="AF2545" s="38">
        <v>936.03</v>
      </c>
      <c r="AG2545" s="38">
        <v>1049.82</v>
      </c>
    </row>
    <row r="2546" spans="2:33" x14ac:dyDescent="0.25">
      <c r="B2546" s="25">
        <v>41760</v>
      </c>
      <c r="C2546" s="3">
        <v>2542</v>
      </c>
      <c r="D2546" s="10">
        <v>24</v>
      </c>
      <c r="E2546" s="9">
        <v>14</v>
      </c>
      <c r="F2546" s="9">
        <v>10</v>
      </c>
      <c r="G2546" s="9" t="s">
        <v>366</v>
      </c>
      <c r="H2546" s="18">
        <v>0.1</v>
      </c>
      <c r="I2546">
        <v>5.5561859602093477E-7</v>
      </c>
      <c r="J2546" s="18">
        <v>13.25</v>
      </c>
      <c r="K2546" s="18">
        <v>14.67</v>
      </c>
      <c r="L2546" s="18">
        <v>0.90320381731424682</v>
      </c>
      <c r="M2546" s="18">
        <v>16.2</v>
      </c>
      <c r="N2546" s="18">
        <v>1883.68</v>
      </c>
      <c r="P2546" s="18">
        <v>0.91975308641975317</v>
      </c>
      <c r="Q2546" s="8">
        <v>14.9</v>
      </c>
      <c r="R2546" s="8">
        <v>15.75</v>
      </c>
      <c r="S2546" s="8">
        <v>16.2</v>
      </c>
      <c r="T2546" s="8">
        <v>16.7</v>
      </c>
      <c r="U2546" s="8">
        <v>17.149999999999999</v>
      </c>
      <c r="V2546" s="8">
        <v>17.5</v>
      </c>
      <c r="W2546" s="8">
        <v>17.75</v>
      </c>
      <c r="X2546" s="38" t="s">
        <v>222</v>
      </c>
      <c r="Y2546">
        <v>115.94999999999999</v>
      </c>
      <c r="Z2546" s="8">
        <v>115.94999999999999</v>
      </c>
      <c r="AA2546">
        <v>1045.82</v>
      </c>
      <c r="AB2546">
        <v>6687.13</v>
      </c>
      <c r="AC2546">
        <v>22207.79</v>
      </c>
      <c r="AD2546">
        <v>26386.76</v>
      </c>
      <c r="AE2546">
        <v>34558.35</v>
      </c>
      <c r="AF2546" s="38">
        <v>932.46</v>
      </c>
      <c r="AG2546" s="38">
        <v>1045.82</v>
      </c>
    </row>
    <row r="2547" spans="2:33" x14ac:dyDescent="0.25">
      <c r="B2547" s="25">
        <v>41761</v>
      </c>
      <c r="C2547" s="3">
        <v>2543</v>
      </c>
      <c r="D2547" s="10">
        <v>24</v>
      </c>
      <c r="E2547" s="9">
        <v>13</v>
      </c>
      <c r="F2547" s="9">
        <v>11</v>
      </c>
      <c r="G2547" s="9" t="s">
        <v>366</v>
      </c>
      <c r="H2547" s="18">
        <v>0.1</v>
      </c>
      <c r="I2547">
        <v>5.5561859602093477E-7</v>
      </c>
      <c r="J2547" s="18">
        <v>12.91</v>
      </c>
      <c r="K2547" s="18">
        <v>14.68</v>
      </c>
      <c r="L2547" s="18">
        <v>0.87942779291553141</v>
      </c>
      <c r="M2547" s="18">
        <v>16.38</v>
      </c>
      <c r="N2547" s="18">
        <v>1881.14</v>
      </c>
      <c r="P2547" s="18">
        <v>0.9141104294478527</v>
      </c>
      <c r="Q2547" s="8">
        <v>14.9</v>
      </c>
      <c r="R2547" s="8">
        <v>15.85</v>
      </c>
      <c r="S2547" s="8">
        <v>16.3</v>
      </c>
      <c r="T2547" s="8">
        <v>16.8</v>
      </c>
      <c r="U2547" s="8">
        <v>17.3</v>
      </c>
      <c r="V2547" s="8">
        <v>17.649999999999999</v>
      </c>
      <c r="W2547" s="8">
        <v>17.899999999999999</v>
      </c>
      <c r="X2547" s="38" t="s">
        <v>222</v>
      </c>
      <c r="Y2547">
        <v>116.69999999999999</v>
      </c>
      <c r="Z2547" s="8">
        <v>116.69999999999999</v>
      </c>
      <c r="AA2547">
        <v>1048.96</v>
      </c>
      <c r="AB2547">
        <v>6729.04</v>
      </c>
      <c r="AC2547">
        <v>22342.98</v>
      </c>
      <c r="AD2547">
        <v>26578.62</v>
      </c>
      <c r="AE2547">
        <v>34840.35</v>
      </c>
      <c r="AF2547" s="38">
        <v>935.26</v>
      </c>
      <c r="AG2547" s="38">
        <v>1048.96</v>
      </c>
    </row>
    <row r="2548" spans="2:33" x14ac:dyDescent="0.25">
      <c r="B2548" s="25">
        <v>41764</v>
      </c>
      <c r="C2548" s="3">
        <v>2544</v>
      </c>
      <c r="D2548" s="10">
        <v>24</v>
      </c>
      <c r="E2548" s="9">
        <v>12</v>
      </c>
      <c r="F2548" s="9">
        <v>12</v>
      </c>
      <c r="G2548" s="9" t="s">
        <v>366</v>
      </c>
      <c r="H2548" s="18">
        <v>0.1</v>
      </c>
      <c r="I2548">
        <v>1.6668567144328961E-6</v>
      </c>
      <c r="J2548" s="18">
        <v>13.29</v>
      </c>
      <c r="K2548" s="18">
        <v>14.75</v>
      </c>
      <c r="L2548" s="18">
        <v>0.90101694915254227</v>
      </c>
      <c r="M2548" s="18">
        <v>16.41</v>
      </c>
      <c r="N2548" s="18">
        <v>1884.66</v>
      </c>
      <c r="P2548" s="18">
        <v>0.9068322981366459</v>
      </c>
      <c r="Q2548" s="8">
        <v>14.6</v>
      </c>
      <c r="R2548" s="8">
        <v>15.6</v>
      </c>
      <c r="S2548" s="8">
        <v>16.100000000000001</v>
      </c>
      <c r="T2548" s="8">
        <v>16.600000000000001</v>
      </c>
      <c r="U2548" s="8">
        <v>17.100000000000001</v>
      </c>
      <c r="V2548" s="8">
        <v>17.5</v>
      </c>
      <c r="W2548" s="8">
        <v>17.75</v>
      </c>
      <c r="X2548" s="38" t="s">
        <v>222</v>
      </c>
      <c r="Y2548">
        <v>115.25</v>
      </c>
      <c r="Z2548" s="8">
        <v>115.25</v>
      </c>
      <c r="AA2548">
        <v>1030.2</v>
      </c>
      <c r="AB2548">
        <v>6634.87</v>
      </c>
      <c r="AC2548">
        <v>22073.01</v>
      </c>
      <c r="AD2548">
        <v>26266.89</v>
      </c>
      <c r="AE2548">
        <v>34490.67</v>
      </c>
      <c r="AF2548" s="38">
        <v>918.53</v>
      </c>
      <c r="AG2548" s="38">
        <v>1030.2</v>
      </c>
    </row>
    <row r="2549" spans="2:33" x14ac:dyDescent="0.25">
      <c r="B2549" s="25">
        <v>41765</v>
      </c>
      <c r="C2549" s="3">
        <v>2545</v>
      </c>
      <c r="D2549" s="10">
        <v>24</v>
      </c>
      <c r="E2549" s="9">
        <v>11</v>
      </c>
      <c r="F2549" s="9">
        <v>13</v>
      </c>
      <c r="G2549" s="9" t="s">
        <v>366</v>
      </c>
      <c r="H2549" s="18">
        <v>0.1</v>
      </c>
      <c r="I2549">
        <v>6.9441778594026005E-7</v>
      </c>
      <c r="J2549" s="18">
        <v>13.8</v>
      </c>
      <c r="K2549" s="18">
        <v>15.12</v>
      </c>
      <c r="L2549" s="18">
        <v>0.91269841269841279</v>
      </c>
      <c r="M2549" s="18">
        <v>16.62</v>
      </c>
      <c r="N2549" s="18">
        <v>1867.72</v>
      </c>
      <c r="P2549" s="18">
        <v>0.90490797546012269</v>
      </c>
      <c r="Q2549" s="8">
        <v>14.75</v>
      </c>
      <c r="R2549" s="8">
        <v>15.8</v>
      </c>
      <c r="S2549" s="8">
        <v>16.3</v>
      </c>
      <c r="T2549" s="8">
        <v>16.75</v>
      </c>
      <c r="U2549" s="8">
        <v>17.2</v>
      </c>
      <c r="V2549" s="8">
        <v>17.649999999999999</v>
      </c>
      <c r="W2549" s="8">
        <v>17.899999999999999</v>
      </c>
      <c r="X2549" s="38" t="s">
        <v>222</v>
      </c>
      <c r="Y2549">
        <v>116.35</v>
      </c>
      <c r="Z2549" s="8">
        <v>116.35</v>
      </c>
      <c r="AA2549">
        <v>1042.25</v>
      </c>
      <c r="AB2549">
        <v>6718.49</v>
      </c>
      <c r="AC2549">
        <v>22306.17</v>
      </c>
      <c r="AD2549">
        <v>26458.28</v>
      </c>
      <c r="AE2549">
        <v>34756.910000000003</v>
      </c>
      <c r="AF2549" s="38">
        <v>929.27</v>
      </c>
      <c r="AG2549" s="38">
        <v>1042.25</v>
      </c>
    </row>
    <row r="2550" spans="2:33" x14ac:dyDescent="0.25">
      <c r="B2550" s="25">
        <v>41766</v>
      </c>
      <c r="C2550" s="3">
        <v>2546</v>
      </c>
      <c r="D2550" s="10">
        <v>24</v>
      </c>
      <c r="E2550" s="9">
        <v>10</v>
      </c>
      <c r="F2550" s="9">
        <v>14</v>
      </c>
      <c r="G2550" s="9" t="s">
        <v>366</v>
      </c>
      <c r="H2550" s="18">
        <v>0.1</v>
      </c>
      <c r="I2550">
        <v>6.9441778594026005E-7</v>
      </c>
      <c r="J2550" s="18">
        <v>13.4</v>
      </c>
      <c r="K2550" s="18">
        <v>14.62</v>
      </c>
      <c r="L2550" s="18">
        <v>0.9165526675786595</v>
      </c>
      <c r="M2550" s="18">
        <v>16.25</v>
      </c>
      <c r="N2550" s="18">
        <v>1878.21</v>
      </c>
      <c r="P2550" s="18">
        <v>0.9</v>
      </c>
      <c r="Q2550" s="8">
        <v>14.4</v>
      </c>
      <c r="R2550" s="8">
        <v>15.45</v>
      </c>
      <c r="S2550" s="8">
        <v>16</v>
      </c>
      <c r="T2550" s="8">
        <v>16.5</v>
      </c>
      <c r="U2550" s="8">
        <v>17</v>
      </c>
      <c r="V2550" s="8">
        <v>17.399999999999999</v>
      </c>
      <c r="W2550" s="8">
        <v>17.7</v>
      </c>
      <c r="X2550" s="38" t="s">
        <v>222</v>
      </c>
      <c r="Y2550">
        <v>114.45</v>
      </c>
      <c r="Z2550" s="8">
        <v>114.45</v>
      </c>
      <c r="AA2550">
        <v>1018.51</v>
      </c>
      <c r="AB2550">
        <v>6584.54</v>
      </c>
      <c r="AC2550">
        <v>21941.43</v>
      </c>
      <c r="AD2550">
        <v>26114.85</v>
      </c>
      <c r="AE2550">
        <v>34310.870000000003</v>
      </c>
      <c r="AF2550" s="38">
        <v>908.1</v>
      </c>
      <c r="AG2550" s="38">
        <v>1018.51</v>
      </c>
    </row>
    <row r="2551" spans="2:33" x14ac:dyDescent="0.25">
      <c r="B2551" s="25">
        <v>41767</v>
      </c>
      <c r="C2551" s="3">
        <v>2547</v>
      </c>
      <c r="D2551" s="10">
        <v>24</v>
      </c>
      <c r="E2551" s="9">
        <v>9</v>
      </c>
      <c r="F2551" s="9">
        <v>15</v>
      </c>
      <c r="G2551" s="9" t="s">
        <v>366</v>
      </c>
      <c r="H2551" s="18">
        <v>0.1</v>
      </c>
      <c r="I2551">
        <v>6.9441778594026005E-7</v>
      </c>
      <c r="J2551" s="18">
        <v>13.43</v>
      </c>
      <c r="K2551" s="18">
        <v>14.58</v>
      </c>
      <c r="L2551" s="18">
        <v>0.92112482853223587</v>
      </c>
      <c r="M2551" s="18">
        <v>16.16</v>
      </c>
      <c r="N2551" s="18">
        <v>1875.63</v>
      </c>
      <c r="P2551" s="18">
        <v>0.90312499999999996</v>
      </c>
      <c r="Q2551" s="8">
        <v>14.45</v>
      </c>
      <c r="R2551" s="8">
        <v>15.45</v>
      </c>
      <c r="S2551" s="8">
        <v>16</v>
      </c>
      <c r="T2551" s="8">
        <v>16.5</v>
      </c>
      <c r="U2551" s="8">
        <v>17</v>
      </c>
      <c r="V2551" s="8">
        <v>17.399999999999999</v>
      </c>
      <c r="W2551" s="8">
        <v>17.7</v>
      </c>
      <c r="X2551" s="38" t="s">
        <v>222</v>
      </c>
      <c r="Y2551">
        <v>114.50000000000001</v>
      </c>
      <c r="Z2551" s="8">
        <v>114.50000000000001</v>
      </c>
      <c r="AA2551">
        <v>1019.78</v>
      </c>
      <c r="AB2551">
        <v>6584.54</v>
      </c>
      <c r="AC2551">
        <v>21941.45</v>
      </c>
      <c r="AD2551">
        <v>26114.87</v>
      </c>
      <c r="AE2551">
        <v>34310.89</v>
      </c>
      <c r="AF2551" s="38">
        <v>909.23</v>
      </c>
      <c r="AG2551" s="38">
        <v>1019.78</v>
      </c>
    </row>
    <row r="2552" spans="2:33" x14ac:dyDescent="0.25">
      <c r="B2552" s="25">
        <v>41768</v>
      </c>
      <c r="C2552" s="3">
        <v>2548</v>
      </c>
      <c r="D2552" s="10">
        <v>24</v>
      </c>
      <c r="E2552" s="9">
        <v>8</v>
      </c>
      <c r="F2552" s="9">
        <v>-8</v>
      </c>
      <c r="G2552" s="9" t="s">
        <v>366</v>
      </c>
      <c r="H2552" s="18">
        <v>0.1</v>
      </c>
      <c r="I2552">
        <v>6.9441778594026005E-7</v>
      </c>
      <c r="J2552" s="18">
        <v>12.92</v>
      </c>
      <c r="K2552" s="18">
        <v>14.38</v>
      </c>
      <c r="L2552" s="18">
        <v>0.89847009735744088</v>
      </c>
      <c r="M2552" s="18">
        <v>15.99</v>
      </c>
      <c r="N2552" s="18">
        <v>1878.48</v>
      </c>
      <c r="P2552" s="18">
        <v>0.89206349206349211</v>
      </c>
      <c r="Q2552" s="8">
        <v>14.05</v>
      </c>
      <c r="R2552" s="8">
        <v>15.2</v>
      </c>
      <c r="S2552" s="8">
        <v>15.75</v>
      </c>
      <c r="T2552" s="8">
        <v>16.3</v>
      </c>
      <c r="U2552" s="8">
        <v>16.75</v>
      </c>
      <c r="V2552" s="8">
        <v>17.149999999999999</v>
      </c>
      <c r="W2552" s="8">
        <v>17.45</v>
      </c>
      <c r="X2552" s="38" t="s">
        <v>222</v>
      </c>
      <c r="Y2552">
        <v>112.64999999999999</v>
      </c>
      <c r="Z2552" s="8">
        <v>112.64999999999999</v>
      </c>
      <c r="AA2552">
        <v>999.54</v>
      </c>
      <c r="AB2552">
        <v>6480.47</v>
      </c>
      <c r="AC2552">
        <v>21650.41</v>
      </c>
      <c r="AD2552">
        <v>25752.9</v>
      </c>
      <c r="AE2552">
        <v>33824.230000000003</v>
      </c>
      <c r="AF2552" s="38">
        <v>891.19</v>
      </c>
      <c r="AG2552" s="38">
        <v>999.54</v>
      </c>
    </row>
    <row r="2553" spans="2:33" x14ac:dyDescent="0.25">
      <c r="B2553" s="25">
        <v>41771</v>
      </c>
      <c r="C2553" s="3">
        <v>2549</v>
      </c>
      <c r="D2553" s="10">
        <v>24</v>
      </c>
      <c r="E2553" s="9">
        <v>7</v>
      </c>
      <c r="F2553" s="9">
        <v>-7</v>
      </c>
      <c r="G2553" s="9" t="s">
        <v>366</v>
      </c>
      <c r="H2553" s="18">
        <v>0.1</v>
      </c>
      <c r="I2553">
        <v>2.0832548042193366E-6</v>
      </c>
      <c r="J2553" s="18">
        <v>12.23</v>
      </c>
      <c r="K2553" s="18">
        <v>13.88</v>
      </c>
      <c r="L2553" s="18">
        <v>0.88112391930835732</v>
      </c>
      <c r="M2553" s="18">
        <v>15.64</v>
      </c>
      <c r="N2553" s="18">
        <v>1896.65</v>
      </c>
      <c r="P2553" s="18">
        <v>0.87378640776699035</v>
      </c>
      <c r="Q2553" s="8">
        <v>13.5</v>
      </c>
      <c r="R2553" s="8">
        <v>14.8</v>
      </c>
      <c r="S2553" s="8">
        <v>15.45</v>
      </c>
      <c r="T2553" s="8">
        <v>16.05</v>
      </c>
      <c r="U2553" s="8">
        <v>16.600000000000001</v>
      </c>
      <c r="V2553" s="8">
        <v>17</v>
      </c>
      <c r="W2553" s="8">
        <v>17.25</v>
      </c>
      <c r="X2553" s="38" t="s">
        <v>222</v>
      </c>
      <c r="Y2553">
        <v>110.65</v>
      </c>
      <c r="Z2553" s="8">
        <v>110.65</v>
      </c>
      <c r="AA2553">
        <v>969.7</v>
      </c>
      <c r="AB2553">
        <v>6343.65</v>
      </c>
      <c r="AC2553">
        <v>21295.53</v>
      </c>
      <c r="AD2553">
        <v>25475.31</v>
      </c>
      <c r="AE2553">
        <v>33483.120000000003</v>
      </c>
      <c r="AF2553" s="38">
        <v>864.59</v>
      </c>
      <c r="AG2553" s="38">
        <v>969.7</v>
      </c>
    </row>
    <row r="2554" spans="2:33" x14ac:dyDescent="0.25">
      <c r="B2554" s="25">
        <v>41772</v>
      </c>
      <c r="C2554" s="3">
        <v>2550</v>
      </c>
      <c r="D2554" s="10">
        <v>24</v>
      </c>
      <c r="E2554" s="9">
        <v>6</v>
      </c>
      <c r="F2554" s="9">
        <v>-6</v>
      </c>
      <c r="G2554" s="9" t="s">
        <v>366</v>
      </c>
      <c r="H2554" s="18">
        <v>0.1</v>
      </c>
      <c r="I2554">
        <v>6.9441778594026005E-7</v>
      </c>
      <c r="J2554" s="18">
        <v>12.13</v>
      </c>
      <c r="K2554" s="18">
        <v>14.04</v>
      </c>
      <c r="L2554" s="18">
        <v>0.86396011396011407</v>
      </c>
      <c r="M2554" s="18">
        <v>15.72</v>
      </c>
      <c r="N2554" s="18">
        <v>1897.45</v>
      </c>
      <c r="P2554" s="18">
        <v>0.87096774193548387</v>
      </c>
      <c r="Q2554" s="8">
        <v>13.5</v>
      </c>
      <c r="R2554" s="8">
        <v>14.85</v>
      </c>
      <c r="S2554" s="8">
        <v>15.5</v>
      </c>
      <c r="T2554" s="8">
        <v>16.05</v>
      </c>
      <c r="U2554" s="8">
        <v>16.600000000000001</v>
      </c>
      <c r="V2554" s="8">
        <v>17</v>
      </c>
      <c r="W2554" s="8">
        <v>17.3</v>
      </c>
      <c r="X2554" s="38" t="s">
        <v>222</v>
      </c>
      <c r="Y2554">
        <v>110.8</v>
      </c>
      <c r="Z2554" s="8">
        <v>110.8</v>
      </c>
      <c r="AA2554">
        <v>972.21</v>
      </c>
      <c r="AB2554">
        <v>6364.4</v>
      </c>
      <c r="AC2554">
        <v>21312.29</v>
      </c>
      <c r="AD2554">
        <v>25475.33</v>
      </c>
      <c r="AE2554">
        <v>33507.980000000003</v>
      </c>
      <c r="AF2554" s="38">
        <v>866.83</v>
      </c>
      <c r="AG2554" s="38">
        <v>972.21</v>
      </c>
    </row>
    <row r="2555" spans="2:33" x14ac:dyDescent="0.25">
      <c r="B2555" s="25">
        <v>41773</v>
      </c>
      <c r="C2555" s="3">
        <v>2551</v>
      </c>
      <c r="D2555" s="10">
        <v>24</v>
      </c>
      <c r="E2555" s="9">
        <v>5</v>
      </c>
      <c r="F2555" s="9">
        <v>-5</v>
      </c>
      <c r="G2555" s="9" t="s">
        <v>366</v>
      </c>
      <c r="H2555" s="18">
        <v>0.1</v>
      </c>
      <c r="I2555">
        <v>6.9441778594026005E-7</v>
      </c>
      <c r="J2555" s="18">
        <v>12.17</v>
      </c>
      <c r="K2555" s="18">
        <v>14.18</v>
      </c>
      <c r="L2555" s="18">
        <v>0.85825105782792666</v>
      </c>
      <c r="M2555" s="18">
        <v>15.93</v>
      </c>
      <c r="N2555" s="18">
        <v>1888.53</v>
      </c>
      <c r="P2555" s="18">
        <v>0.85760517799352753</v>
      </c>
      <c r="Q2555" s="8">
        <v>13.25</v>
      </c>
      <c r="R2555" s="8">
        <v>14.75</v>
      </c>
      <c r="S2555" s="8">
        <v>15.45</v>
      </c>
      <c r="T2555" s="8">
        <v>16.100000000000001</v>
      </c>
      <c r="U2555" s="8">
        <v>16.649999999999999</v>
      </c>
      <c r="V2555" s="8">
        <v>17.100000000000001</v>
      </c>
      <c r="W2555" s="8">
        <v>17.350000000000001</v>
      </c>
      <c r="X2555" s="38" t="s">
        <v>222</v>
      </c>
      <c r="Y2555">
        <v>110.65</v>
      </c>
      <c r="Z2555" s="8">
        <v>110.65</v>
      </c>
      <c r="AA2555">
        <v>963.45</v>
      </c>
      <c r="AB2555">
        <v>6339.38</v>
      </c>
      <c r="AC2555">
        <v>21351.31</v>
      </c>
      <c r="AD2555">
        <v>25552.61</v>
      </c>
      <c r="AE2555">
        <v>33640.339999999997</v>
      </c>
      <c r="AF2555" s="38">
        <v>859.02</v>
      </c>
      <c r="AG2555" s="38">
        <v>963.45</v>
      </c>
    </row>
    <row r="2556" spans="2:33" x14ac:dyDescent="0.25">
      <c r="B2556" s="25">
        <v>41774</v>
      </c>
      <c r="C2556" s="3">
        <v>2552</v>
      </c>
      <c r="D2556" s="10">
        <v>24</v>
      </c>
      <c r="E2556" s="9">
        <v>4</v>
      </c>
      <c r="F2556" s="9">
        <v>-4</v>
      </c>
      <c r="G2556" s="9" t="s">
        <v>366</v>
      </c>
      <c r="H2556" s="18">
        <v>0.1</v>
      </c>
      <c r="I2556">
        <v>6.9441778594026005E-7</v>
      </c>
      <c r="J2556" s="18">
        <v>13.17</v>
      </c>
      <c r="K2556" s="18">
        <v>14.86</v>
      </c>
      <c r="L2556" s="18">
        <v>0.8862718707940781</v>
      </c>
      <c r="M2556" s="18">
        <v>16.350000000000001</v>
      </c>
      <c r="N2556" s="18">
        <v>1870.85</v>
      </c>
      <c r="P2556" s="18">
        <v>0.88102893890675238</v>
      </c>
      <c r="Q2556" s="8">
        <v>13.7</v>
      </c>
      <c r="R2556" s="8">
        <v>14.9</v>
      </c>
      <c r="S2556" s="8">
        <v>15.55</v>
      </c>
      <c r="T2556" s="8">
        <v>16.149999999999999</v>
      </c>
      <c r="U2556" s="8">
        <v>16.649999999999999</v>
      </c>
      <c r="V2556" s="8">
        <v>17.100000000000001</v>
      </c>
      <c r="W2556" s="8">
        <v>17.399999999999999</v>
      </c>
      <c r="X2556" s="38" t="s">
        <v>222</v>
      </c>
      <c r="Y2556">
        <v>111.45000000000002</v>
      </c>
      <c r="Z2556" s="8">
        <v>111.45000000000002</v>
      </c>
      <c r="AA2556">
        <v>976.74</v>
      </c>
      <c r="AB2556">
        <v>6384.17</v>
      </c>
      <c r="AC2556">
        <v>21429.21</v>
      </c>
      <c r="AD2556">
        <v>25565.49</v>
      </c>
      <c r="AE2556">
        <v>33673.410000000003</v>
      </c>
      <c r="AF2556" s="38">
        <v>870.87</v>
      </c>
      <c r="AG2556" s="38">
        <v>976.74</v>
      </c>
    </row>
    <row r="2557" spans="2:33" x14ac:dyDescent="0.25">
      <c r="B2557" s="25">
        <v>41775</v>
      </c>
      <c r="C2557" s="3">
        <v>2553</v>
      </c>
      <c r="D2557" s="10">
        <v>24</v>
      </c>
      <c r="E2557" s="9">
        <v>3</v>
      </c>
      <c r="F2557" s="9">
        <v>-3</v>
      </c>
      <c r="G2557" s="9" t="s">
        <v>366</v>
      </c>
      <c r="H2557" s="18">
        <v>0.1</v>
      </c>
      <c r="I2557">
        <v>6.9441778594026005E-7</v>
      </c>
      <c r="J2557" s="18">
        <v>12.44</v>
      </c>
      <c r="K2557" s="18">
        <v>14.33</v>
      </c>
      <c r="L2557" s="18">
        <v>0.86810886252616881</v>
      </c>
      <c r="M2557" s="18">
        <v>15.93</v>
      </c>
      <c r="N2557" s="18">
        <v>1877.86</v>
      </c>
      <c r="P2557" s="18">
        <v>0.86038961038961037</v>
      </c>
      <c r="Q2557" s="8">
        <v>13.25</v>
      </c>
      <c r="R2557" s="8">
        <v>14.65</v>
      </c>
      <c r="S2557" s="8">
        <v>15.4</v>
      </c>
      <c r="T2557" s="8">
        <v>16</v>
      </c>
      <c r="U2557" s="8">
        <v>16.55</v>
      </c>
      <c r="V2557" s="8">
        <v>16.95</v>
      </c>
      <c r="W2557" s="8">
        <v>17.3</v>
      </c>
      <c r="X2557" s="38" t="s">
        <v>222</v>
      </c>
      <c r="Y2557">
        <v>110.1</v>
      </c>
      <c r="Z2557" s="8">
        <v>110.1</v>
      </c>
      <c r="AA2557">
        <v>958.53</v>
      </c>
      <c r="AB2557">
        <v>6317.11</v>
      </c>
      <c r="AC2557">
        <v>21229.26</v>
      </c>
      <c r="AD2557">
        <v>25401.75</v>
      </c>
      <c r="AE2557">
        <v>33438.19</v>
      </c>
      <c r="AF2557" s="38">
        <v>854.63</v>
      </c>
      <c r="AG2557" s="38">
        <v>958.53</v>
      </c>
    </row>
    <row r="2558" spans="2:33" x14ac:dyDescent="0.25">
      <c r="B2558" s="25">
        <v>41778</v>
      </c>
      <c r="C2558" s="3">
        <v>2554</v>
      </c>
      <c r="D2558" s="10">
        <v>24</v>
      </c>
      <c r="E2558" s="9">
        <v>2</v>
      </c>
      <c r="F2558" s="9">
        <v>-2</v>
      </c>
      <c r="G2558" s="9" t="s">
        <v>366</v>
      </c>
      <c r="H2558" s="18">
        <v>0.1</v>
      </c>
      <c r="I2558">
        <v>2.0832548042193366E-6</v>
      </c>
      <c r="J2558" s="18">
        <v>12.42</v>
      </c>
      <c r="K2558" s="18">
        <v>14.11</v>
      </c>
      <c r="L2558" s="18">
        <v>0.8802267895109851</v>
      </c>
      <c r="M2558" s="18">
        <v>15.75</v>
      </c>
      <c r="N2558" s="18">
        <v>1885.08</v>
      </c>
      <c r="P2558" s="18">
        <v>0.86092715231788086</v>
      </c>
      <c r="Q2558" s="8">
        <v>13</v>
      </c>
      <c r="R2558" s="8">
        <v>14.35</v>
      </c>
      <c r="S2558" s="8">
        <v>15.1</v>
      </c>
      <c r="T2558" s="8">
        <v>15.75</v>
      </c>
      <c r="U2558" s="8">
        <v>16.3</v>
      </c>
      <c r="V2558" s="8">
        <v>16.75</v>
      </c>
      <c r="W2558" s="8">
        <v>17.100000000000001</v>
      </c>
      <c r="X2558" s="38" t="s">
        <v>222</v>
      </c>
      <c r="Y2558">
        <v>108.35</v>
      </c>
      <c r="Z2558" s="8">
        <v>108.35</v>
      </c>
      <c r="AA2558">
        <v>939.02</v>
      </c>
      <c r="AB2558">
        <v>6193.56</v>
      </c>
      <c r="AC2558">
        <v>20891.009999999998</v>
      </c>
      <c r="AD2558">
        <v>25017.03</v>
      </c>
      <c r="AE2558">
        <v>33006.75</v>
      </c>
      <c r="AF2558" s="38">
        <v>837.23</v>
      </c>
      <c r="AG2558" s="38">
        <v>939.02</v>
      </c>
    </row>
    <row r="2559" spans="2:33" x14ac:dyDescent="0.25">
      <c r="B2559" s="25">
        <v>41779</v>
      </c>
      <c r="C2559" s="3">
        <v>2555</v>
      </c>
      <c r="D2559" s="10">
        <v>24</v>
      </c>
      <c r="E2559" s="9">
        <v>1</v>
      </c>
      <c r="F2559" s="9">
        <v>-1</v>
      </c>
      <c r="G2559" s="9" t="s">
        <v>366</v>
      </c>
      <c r="H2559" s="18">
        <v>0.1</v>
      </c>
      <c r="I2559">
        <v>6.9441778594026005E-7</v>
      </c>
      <c r="J2559" s="18">
        <v>12.96</v>
      </c>
      <c r="K2559" s="18">
        <v>14.41</v>
      </c>
      <c r="L2559" s="18">
        <v>0.8993754337265788</v>
      </c>
      <c r="M2559" s="18">
        <v>15.83</v>
      </c>
      <c r="N2559" s="18">
        <v>1872.83</v>
      </c>
      <c r="P2559" s="18">
        <v>0.86138613861386137</v>
      </c>
      <c r="Q2559" s="8">
        <v>13.05</v>
      </c>
      <c r="R2559" s="8">
        <v>14.4</v>
      </c>
      <c r="S2559" s="8">
        <v>15.15</v>
      </c>
      <c r="T2559" s="8">
        <v>15.85</v>
      </c>
      <c r="U2559" s="8">
        <v>16.350000000000001</v>
      </c>
      <c r="V2559" s="8">
        <v>16.8</v>
      </c>
      <c r="W2559" s="8">
        <v>17.100000000000001</v>
      </c>
      <c r="X2559" s="38" t="s">
        <v>222</v>
      </c>
      <c r="Y2559">
        <v>108.70000000000002</v>
      </c>
      <c r="Z2559" s="8">
        <v>108.70000000000002</v>
      </c>
      <c r="AA2559">
        <v>942.31</v>
      </c>
      <c r="AB2559">
        <v>6214.12</v>
      </c>
      <c r="AC2559">
        <v>21021.13</v>
      </c>
      <c r="AD2559">
        <v>25097.1</v>
      </c>
      <c r="AE2559">
        <v>33075.410000000003</v>
      </c>
      <c r="AF2559" s="38">
        <v>840.16</v>
      </c>
      <c r="AG2559" s="38">
        <v>942.31</v>
      </c>
    </row>
    <row r="2560" spans="2:33" x14ac:dyDescent="0.25">
      <c r="B2560" s="25">
        <v>41780</v>
      </c>
      <c r="C2560" s="3">
        <v>2556</v>
      </c>
      <c r="D2560" s="10">
        <v>19</v>
      </c>
      <c r="E2560" s="9">
        <v>19</v>
      </c>
      <c r="F2560" s="9">
        <v>0</v>
      </c>
      <c r="G2560" s="9" t="s">
        <v>367</v>
      </c>
      <c r="H2560" s="18">
        <v>0.1</v>
      </c>
      <c r="I2560">
        <v>6.9441778594026005E-7</v>
      </c>
      <c r="J2560" s="18">
        <v>11.91</v>
      </c>
      <c r="K2560" s="18">
        <v>13.87</v>
      </c>
      <c r="L2560" s="18">
        <v>0.85868781542898343</v>
      </c>
      <c r="M2560" s="18">
        <v>15.49</v>
      </c>
      <c r="N2560" s="18">
        <v>1888.03</v>
      </c>
      <c r="P2560" s="18">
        <v>0.90095846645367406</v>
      </c>
      <c r="Q2560" s="8">
        <v>14.1</v>
      </c>
      <c r="R2560" s="8">
        <v>15.05</v>
      </c>
      <c r="S2560" s="8">
        <v>15.65</v>
      </c>
      <c r="T2560" s="8">
        <v>16.2</v>
      </c>
      <c r="U2560" s="8">
        <v>16.7</v>
      </c>
      <c r="V2560" s="8">
        <v>17</v>
      </c>
      <c r="W2560" s="8">
        <v>17.100000000000001</v>
      </c>
      <c r="X2560" s="38" t="s">
        <v>222</v>
      </c>
      <c r="Y2560">
        <v>111.80000000000001</v>
      </c>
      <c r="Z2560" s="8">
        <v>111.80000000000001</v>
      </c>
      <c r="AA2560">
        <v>922.68</v>
      </c>
      <c r="AB2560">
        <v>6173.11</v>
      </c>
      <c r="AC2560">
        <v>20755.89</v>
      </c>
      <c r="AD2560">
        <v>24866.87</v>
      </c>
      <c r="AE2560">
        <v>32845.06</v>
      </c>
      <c r="AF2560" s="38">
        <v>822.66</v>
      </c>
      <c r="AG2560" s="38">
        <v>922.68</v>
      </c>
    </row>
    <row r="2561" spans="2:33" x14ac:dyDescent="0.25">
      <c r="B2561" s="25">
        <v>41781</v>
      </c>
      <c r="C2561" s="3">
        <v>2557</v>
      </c>
      <c r="D2561" s="10">
        <v>19</v>
      </c>
      <c r="E2561" s="9">
        <v>18</v>
      </c>
      <c r="F2561" s="9">
        <v>1</v>
      </c>
      <c r="G2561" s="9" t="s">
        <v>367</v>
      </c>
      <c r="H2561" s="18">
        <v>0.1</v>
      </c>
      <c r="I2561">
        <v>6.9441778594026005E-7</v>
      </c>
      <c r="J2561" s="18">
        <v>12.03</v>
      </c>
      <c r="K2561" s="18">
        <v>13.83</v>
      </c>
      <c r="L2561" s="18">
        <v>0.86984815618221256</v>
      </c>
      <c r="M2561" s="18">
        <v>15.54</v>
      </c>
      <c r="N2561" s="18">
        <v>1892.49</v>
      </c>
      <c r="P2561" s="18">
        <v>0.89490445859872625</v>
      </c>
      <c r="Q2561" s="8">
        <v>14.05</v>
      </c>
      <c r="R2561" s="8">
        <v>15.1</v>
      </c>
      <c r="S2561" s="8">
        <v>15.7</v>
      </c>
      <c r="T2561" s="8">
        <v>16.350000000000001</v>
      </c>
      <c r="U2561" s="8">
        <v>16.8</v>
      </c>
      <c r="V2561" s="8">
        <v>17.149999999999999</v>
      </c>
      <c r="W2561" s="8">
        <v>17.3</v>
      </c>
      <c r="X2561" s="38" t="s">
        <v>222</v>
      </c>
      <c r="Y2561">
        <v>112.45</v>
      </c>
      <c r="Z2561" s="8">
        <v>112.45</v>
      </c>
      <c r="AA2561">
        <v>919.76</v>
      </c>
      <c r="AB2561">
        <v>6193.58</v>
      </c>
      <c r="AC2561">
        <v>20829.060000000001</v>
      </c>
      <c r="AD2561">
        <v>25092.73</v>
      </c>
      <c r="AE2561">
        <v>33109.85</v>
      </c>
      <c r="AF2561" s="38">
        <v>820.06</v>
      </c>
      <c r="AG2561" s="38">
        <v>919.76</v>
      </c>
    </row>
    <row r="2562" spans="2:33" x14ac:dyDescent="0.25">
      <c r="B2562" s="25">
        <v>41782</v>
      </c>
      <c r="C2562" s="3">
        <v>2558</v>
      </c>
      <c r="D2562" s="10">
        <v>19</v>
      </c>
      <c r="E2562" s="9">
        <v>17</v>
      </c>
      <c r="F2562" s="9">
        <v>2</v>
      </c>
      <c r="G2562" s="9" t="s">
        <v>367</v>
      </c>
      <c r="H2562" s="18">
        <v>0.1</v>
      </c>
      <c r="I2562">
        <v>6.9441778594026005E-7</v>
      </c>
      <c r="J2562" s="18">
        <v>11.36</v>
      </c>
      <c r="K2562" s="18">
        <v>13.62</v>
      </c>
      <c r="L2562" s="18">
        <v>0.83406754772393543</v>
      </c>
      <c r="M2562" s="18">
        <v>15.48</v>
      </c>
      <c r="N2562" s="18">
        <v>1900.53</v>
      </c>
      <c r="P2562" s="18">
        <v>0.88253968253968251</v>
      </c>
      <c r="Q2562" s="8">
        <v>13.9</v>
      </c>
      <c r="R2562" s="8">
        <v>15.05</v>
      </c>
      <c r="S2562" s="8">
        <v>15.75</v>
      </c>
      <c r="T2562" s="8">
        <v>16.350000000000001</v>
      </c>
      <c r="U2562" s="8">
        <v>16.850000000000001</v>
      </c>
      <c r="V2562" s="8">
        <v>17.149999999999999</v>
      </c>
      <c r="W2562" s="8">
        <v>17.3</v>
      </c>
      <c r="X2562" s="38" t="s">
        <v>222</v>
      </c>
      <c r="Y2562">
        <v>112.35000000000001</v>
      </c>
      <c r="Z2562" s="8">
        <v>112.35000000000001</v>
      </c>
      <c r="AA2562">
        <v>910.7</v>
      </c>
      <c r="AB2562">
        <v>6177.46</v>
      </c>
      <c r="AC2562">
        <v>20888.169999999998</v>
      </c>
      <c r="AD2562">
        <v>25100.799999999999</v>
      </c>
      <c r="AE2562">
        <v>33142.720000000001</v>
      </c>
      <c r="AF2562" s="38">
        <v>811.98</v>
      </c>
      <c r="AG2562" s="38">
        <v>910.7</v>
      </c>
    </row>
    <row r="2563" spans="2:33" x14ac:dyDescent="0.25">
      <c r="B2563" s="25">
        <v>41786</v>
      </c>
      <c r="C2563" s="3">
        <v>2559</v>
      </c>
      <c r="D2563" s="10">
        <v>19</v>
      </c>
      <c r="E2563" s="9">
        <v>16</v>
      </c>
      <c r="F2563" s="9">
        <v>3</v>
      </c>
      <c r="G2563" s="9" t="s">
        <v>367</v>
      </c>
      <c r="H2563" s="18">
        <v>0.1</v>
      </c>
      <c r="I2563">
        <v>2.7776740367801978E-6</v>
      </c>
      <c r="J2563" s="18">
        <v>11.51</v>
      </c>
      <c r="K2563" s="18">
        <v>13.64</v>
      </c>
      <c r="L2563" s="18">
        <v>0.84384164222873892</v>
      </c>
      <c r="M2563" s="18">
        <v>15.44</v>
      </c>
      <c r="N2563" s="18">
        <v>1911.91</v>
      </c>
      <c r="P2563" s="18">
        <v>0.87337662337662336</v>
      </c>
      <c r="Q2563" s="8">
        <v>13.45</v>
      </c>
      <c r="R2563" s="8">
        <v>14.65</v>
      </c>
      <c r="S2563" s="8">
        <v>15.4</v>
      </c>
      <c r="T2563" s="8">
        <v>16.100000000000001</v>
      </c>
      <c r="U2563" s="8">
        <v>16.600000000000001</v>
      </c>
      <c r="V2563" s="8">
        <v>17</v>
      </c>
      <c r="W2563" s="8">
        <v>17.149999999999999</v>
      </c>
      <c r="X2563" s="38" t="s">
        <v>222</v>
      </c>
      <c r="Y2563">
        <v>110.35</v>
      </c>
      <c r="Z2563" s="8">
        <v>110.35</v>
      </c>
      <c r="AA2563">
        <v>882.11</v>
      </c>
      <c r="AB2563" s="38">
        <v>6017.71</v>
      </c>
      <c r="AC2563" s="38">
        <v>20447.64</v>
      </c>
      <c r="AD2563">
        <v>24718.91</v>
      </c>
      <c r="AE2563">
        <v>32726.59</v>
      </c>
      <c r="AF2563" s="38">
        <v>786.49</v>
      </c>
      <c r="AG2563" s="38">
        <v>882.11</v>
      </c>
    </row>
    <row r="2564" spans="2:33" x14ac:dyDescent="0.25">
      <c r="B2564" s="25">
        <v>41787</v>
      </c>
      <c r="C2564" s="3">
        <v>2560</v>
      </c>
      <c r="D2564" s="10">
        <v>19</v>
      </c>
      <c r="E2564" s="9">
        <v>15</v>
      </c>
      <c r="F2564" s="9">
        <v>4</v>
      </c>
      <c r="G2564" s="9" t="s">
        <v>367</v>
      </c>
      <c r="H2564" s="18">
        <v>0.1</v>
      </c>
      <c r="I2564">
        <v>8.3332864653229421E-7</v>
      </c>
      <c r="J2564" s="18">
        <v>11.68</v>
      </c>
      <c r="K2564" s="18">
        <v>13.77</v>
      </c>
      <c r="L2564" s="18">
        <v>0.8482207697893972</v>
      </c>
      <c r="M2564" s="18">
        <v>15.61</v>
      </c>
      <c r="N2564" s="18">
        <v>1909.78</v>
      </c>
      <c r="P2564" s="18">
        <v>0.86774193548387091</v>
      </c>
      <c r="Q2564" s="8">
        <v>13.45</v>
      </c>
      <c r="R2564" s="8">
        <v>14.75</v>
      </c>
      <c r="S2564" s="8">
        <v>15.5</v>
      </c>
      <c r="T2564" s="8">
        <v>16.25</v>
      </c>
      <c r="U2564" s="8">
        <v>16.75</v>
      </c>
      <c r="V2564" s="8">
        <v>17.100000000000001</v>
      </c>
      <c r="W2564" s="8">
        <v>17.3</v>
      </c>
      <c r="X2564" s="38" t="s">
        <v>222</v>
      </c>
      <c r="Y2564">
        <v>111.10000000000001</v>
      </c>
      <c r="Z2564" s="8">
        <v>111.10000000000001</v>
      </c>
      <c r="AA2564">
        <v>883.47</v>
      </c>
      <c r="AB2564" s="38">
        <v>6058.35</v>
      </c>
      <c r="AC2564" s="38">
        <v>20593.02</v>
      </c>
      <c r="AD2564">
        <v>24947.74</v>
      </c>
      <c r="AE2564">
        <v>32988.839999999997</v>
      </c>
      <c r="AF2564" s="38">
        <v>787.7</v>
      </c>
      <c r="AG2564" s="38">
        <v>883.47</v>
      </c>
    </row>
    <row r="2565" spans="2:33" x14ac:dyDescent="0.25">
      <c r="B2565" s="25">
        <v>41788</v>
      </c>
      <c r="C2565" s="3">
        <v>2561</v>
      </c>
      <c r="D2565" s="10">
        <v>19</v>
      </c>
      <c r="E2565" s="9">
        <v>14</v>
      </c>
      <c r="F2565" s="9">
        <v>5</v>
      </c>
      <c r="G2565" s="9" t="s">
        <v>367</v>
      </c>
      <c r="H2565" s="18">
        <v>0.1</v>
      </c>
      <c r="I2565">
        <v>8.3332864653229421E-7</v>
      </c>
      <c r="J2565" s="18">
        <v>11.57</v>
      </c>
      <c r="K2565" s="18">
        <v>13.71</v>
      </c>
      <c r="L2565" s="18">
        <v>0.84390955506929244</v>
      </c>
      <c r="M2565" s="18">
        <v>15.65</v>
      </c>
      <c r="N2565" s="18">
        <v>1920.03</v>
      </c>
      <c r="P2565" s="18">
        <v>0.85806451612903234</v>
      </c>
      <c r="Q2565" s="8">
        <v>13.3</v>
      </c>
      <c r="R2565" s="8">
        <v>14.7</v>
      </c>
      <c r="S2565" s="8">
        <v>15.5</v>
      </c>
      <c r="T2565" s="8">
        <v>16.2</v>
      </c>
      <c r="U2565" s="8">
        <v>16.75</v>
      </c>
      <c r="V2565" s="8">
        <v>17.100000000000001</v>
      </c>
      <c r="W2565" s="8">
        <v>17.3</v>
      </c>
      <c r="X2565" s="38" t="s">
        <v>222</v>
      </c>
      <c r="Y2565">
        <v>110.85000000000001</v>
      </c>
      <c r="Z2565" s="8">
        <v>110.85000000000001</v>
      </c>
      <c r="AA2565">
        <v>875.55</v>
      </c>
      <c r="AB2565" s="38">
        <v>6043.42</v>
      </c>
      <c r="AC2565" s="38">
        <v>20575.78</v>
      </c>
      <c r="AD2565">
        <v>24891.65</v>
      </c>
      <c r="AE2565">
        <v>32964.74</v>
      </c>
      <c r="AF2565" s="38">
        <v>780.64</v>
      </c>
      <c r="AG2565" s="38">
        <v>875.55</v>
      </c>
    </row>
    <row r="2566" spans="2:33" x14ac:dyDescent="0.25">
      <c r="B2566" s="25">
        <v>41789</v>
      </c>
      <c r="C2566" s="3">
        <v>2562</v>
      </c>
      <c r="D2566" s="10">
        <v>19</v>
      </c>
      <c r="E2566" s="9">
        <v>13</v>
      </c>
      <c r="F2566" s="9">
        <v>6</v>
      </c>
      <c r="G2566" s="9" t="s">
        <v>367</v>
      </c>
      <c r="H2566" s="18">
        <v>0.1</v>
      </c>
      <c r="I2566">
        <v>8.3332864653229421E-7</v>
      </c>
      <c r="J2566" s="18">
        <v>11.4</v>
      </c>
      <c r="K2566" s="18">
        <v>13.75</v>
      </c>
      <c r="L2566" s="18">
        <v>0.8290909090909091</v>
      </c>
      <c r="M2566" s="18">
        <v>15.73</v>
      </c>
      <c r="N2566" s="18">
        <v>1923.57</v>
      </c>
      <c r="P2566" s="18">
        <v>0.85256410256410264</v>
      </c>
      <c r="Q2566" s="8">
        <v>13.3</v>
      </c>
      <c r="R2566" s="8">
        <v>14.8</v>
      </c>
      <c r="S2566" s="8">
        <v>15.6</v>
      </c>
      <c r="T2566" s="8">
        <v>16.3</v>
      </c>
      <c r="U2566" s="8">
        <v>16.899999999999999</v>
      </c>
      <c r="V2566" s="8">
        <v>17.25</v>
      </c>
      <c r="W2566" s="8">
        <v>17.45</v>
      </c>
      <c r="X2566" s="38" t="s">
        <v>222</v>
      </c>
      <c r="Y2566">
        <v>111.60000000000001</v>
      </c>
      <c r="Z2566" s="8">
        <v>111.60000000000001</v>
      </c>
      <c r="AA2566">
        <v>877.56</v>
      </c>
      <c r="AB2566" s="38">
        <v>6083.84</v>
      </c>
      <c r="AC2566" s="38">
        <v>20706.68</v>
      </c>
      <c r="AD2566">
        <v>25067.7</v>
      </c>
      <c r="AE2566">
        <v>33236.730000000003</v>
      </c>
      <c r="AF2566" s="38">
        <v>782.43</v>
      </c>
      <c r="AG2566" s="38">
        <v>877.56</v>
      </c>
    </row>
    <row r="2567" spans="2:33" x14ac:dyDescent="0.25">
      <c r="B2567" s="25">
        <v>41792</v>
      </c>
      <c r="C2567" s="3">
        <v>2563</v>
      </c>
      <c r="D2567" s="10">
        <v>19</v>
      </c>
      <c r="E2567" s="9">
        <v>12</v>
      </c>
      <c r="F2567" s="9">
        <v>7</v>
      </c>
      <c r="G2567" s="9" t="s">
        <v>367</v>
      </c>
      <c r="H2567" s="18">
        <v>0.1</v>
      </c>
      <c r="I2567">
        <v>2.4999880230414107E-6</v>
      </c>
      <c r="J2567" s="18">
        <v>11.58</v>
      </c>
      <c r="K2567" s="18">
        <v>13.88</v>
      </c>
      <c r="L2567" s="18">
        <v>0.83429394812680113</v>
      </c>
      <c r="M2567" s="18">
        <v>15.79</v>
      </c>
      <c r="N2567" s="18">
        <v>1924.97</v>
      </c>
      <c r="P2567" s="18">
        <v>0.84615384615384615</v>
      </c>
      <c r="Q2567" s="8">
        <v>13.2</v>
      </c>
      <c r="R2567" s="8">
        <v>14.75</v>
      </c>
      <c r="S2567" s="8">
        <v>15.6</v>
      </c>
      <c r="T2567" s="8">
        <v>16.3</v>
      </c>
      <c r="U2567" s="8">
        <v>16.899999999999999</v>
      </c>
      <c r="V2567" s="8">
        <v>17.3</v>
      </c>
      <c r="W2567" s="8">
        <v>17.5</v>
      </c>
      <c r="X2567" s="38" t="s">
        <v>222</v>
      </c>
      <c r="Y2567">
        <v>111.55</v>
      </c>
      <c r="Z2567" s="8">
        <v>111.55</v>
      </c>
      <c r="AA2567">
        <v>872.39</v>
      </c>
      <c r="AB2567" s="38">
        <v>6071.13</v>
      </c>
      <c r="AC2567" s="38">
        <v>20706.73</v>
      </c>
      <c r="AD2567">
        <v>25067.759999999998</v>
      </c>
      <c r="AE2567">
        <v>33281.51</v>
      </c>
      <c r="AF2567" s="38">
        <v>777.82</v>
      </c>
      <c r="AG2567" s="38">
        <v>872.39</v>
      </c>
    </row>
    <row r="2568" spans="2:33" x14ac:dyDescent="0.25">
      <c r="B2568" s="25">
        <v>41793</v>
      </c>
      <c r="C2568" s="3">
        <v>2564</v>
      </c>
      <c r="D2568" s="10">
        <v>19</v>
      </c>
      <c r="E2568" s="9">
        <v>11</v>
      </c>
      <c r="F2568" s="9">
        <v>8</v>
      </c>
      <c r="G2568" s="9" t="s">
        <v>367</v>
      </c>
      <c r="H2568" s="18">
        <v>0.1</v>
      </c>
      <c r="I2568">
        <v>9.7224128259298936E-7</v>
      </c>
      <c r="J2568" s="18">
        <v>11.87</v>
      </c>
      <c r="K2568" s="18">
        <v>13.82</v>
      </c>
      <c r="L2568" s="18">
        <v>0.85890014471780018</v>
      </c>
      <c r="M2568" s="18">
        <v>15.67</v>
      </c>
      <c r="N2568" s="18">
        <v>1924.24</v>
      </c>
      <c r="P2568" s="18">
        <v>0.85806451612903234</v>
      </c>
      <c r="Q2568" s="8">
        <v>13.3</v>
      </c>
      <c r="R2568" s="8">
        <v>14.75</v>
      </c>
      <c r="S2568" s="8">
        <v>15.5</v>
      </c>
      <c r="T2568" s="8">
        <v>16.3</v>
      </c>
      <c r="U2568" s="8">
        <v>16.850000000000001</v>
      </c>
      <c r="V2568" s="8">
        <v>17.25</v>
      </c>
      <c r="W2568" s="8">
        <v>17.45</v>
      </c>
      <c r="X2568" s="38" t="s">
        <v>222</v>
      </c>
      <c r="Y2568">
        <v>111.39999999999999</v>
      </c>
      <c r="Z2568" s="8">
        <v>111.39999999999999</v>
      </c>
      <c r="AA2568">
        <v>876.04</v>
      </c>
      <c r="AB2568" s="38">
        <v>6054.22</v>
      </c>
      <c r="AC2568" s="38">
        <v>20631.330000000002</v>
      </c>
      <c r="AD2568">
        <v>25035.9</v>
      </c>
      <c r="AE2568">
        <v>33202.550000000003</v>
      </c>
      <c r="AF2568" s="38">
        <v>781.07</v>
      </c>
      <c r="AG2568" s="38">
        <v>876.04</v>
      </c>
    </row>
    <row r="2569" spans="2:33" x14ac:dyDescent="0.25">
      <c r="B2569" s="25">
        <v>41794</v>
      </c>
      <c r="C2569" s="3">
        <v>2565</v>
      </c>
      <c r="D2569" s="10">
        <v>19</v>
      </c>
      <c r="E2569" s="9">
        <v>10</v>
      </c>
      <c r="F2569" s="9">
        <v>9</v>
      </c>
      <c r="G2569" s="9" t="s">
        <v>367</v>
      </c>
      <c r="H2569" s="18">
        <v>0.1</v>
      </c>
      <c r="I2569">
        <v>9.7224128259298936E-7</v>
      </c>
      <c r="J2569" s="18">
        <v>12.08</v>
      </c>
      <c r="K2569" s="18">
        <v>13.77</v>
      </c>
      <c r="L2569" s="18">
        <v>0.87726942628903415</v>
      </c>
      <c r="M2569" s="18">
        <v>15.59</v>
      </c>
      <c r="N2569" s="18">
        <v>1927.88</v>
      </c>
      <c r="P2569" s="18">
        <v>0.86274509803921562</v>
      </c>
      <c r="Q2569" s="8">
        <v>13.2</v>
      </c>
      <c r="R2569" s="8">
        <v>14.55</v>
      </c>
      <c r="S2569" s="8">
        <v>15.3</v>
      </c>
      <c r="T2569" s="8">
        <v>16.05</v>
      </c>
      <c r="U2569" s="8">
        <v>16.649999999999999</v>
      </c>
      <c r="V2569" s="8">
        <v>17.100000000000001</v>
      </c>
      <c r="W2569" s="8">
        <v>17.3</v>
      </c>
      <c r="X2569" s="38" t="s">
        <v>222</v>
      </c>
      <c r="Y2569">
        <v>110.14999999999999</v>
      </c>
      <c r="Z2569" s="8">
        <v>110.14999999999999</v>
      </c>
      <c r="AA2569">
        <v>866.81</v>
      </c>
      <c r="AB2569" s="38">
        <v>5974.07</v>
      </c>
      <c r="AC2569" s="38">
        <v>20340.72</v>
      </c>
      <c r="AD2569">
        <v>24693.78</v>
      </c>
      <c r="AE2569">
        <v>32842.410000000003</v>
      </c>
      <c r="AF2569" s="38">
        <v>772.84</v>
      </c>
      <c r="AG2569" s="38">
        <v>866.81</v>
      </c>
    </row>
    <row r="2570" spans="2:33" x14ac:dyDescent="0.25">
      <c r="B2570" s="25">
        <v>41795</v>
      </c>
      <c r="C2570" s="3">
        <v>2566</v>
      </c>
      <c r="D2570" s="10">
        <v>19</v>
      </c>
      <c r="E2570" s="9">
        <v>9</v>
      </c>
      <c r="F2570" s="9">
        <v>10</v>
      </c>
      <c r="G2570" s="9" t="s">
        <v>367</v>
      </c>
      <c r="H2570" s="18">
        <v>0.1</v>
      </c>
      <c r="I2570">
        <v>9.7224128259298936E-7</v>
      </c>
      <c r="J2570" s="18">
        <v>11.68</v>
      </c>
      <c r="K2570" s="18">
        <v>13.58</v>
      </c>
      <c r="L2570" s="18">
        <v>0.86008836524300436</v>
      </c>
      <c r="M2570" s="18">
        <v>15.32</v>
      </c>
      <c r="N2570" s="18">
        <v>1940.46</v>
      </c>
      <c r="P2570" s="18">
        <v>0.84899328859060408</v>
      </c>
      <c r="Q2570" s="8">
        <v>12.65</v>
      </c>
      <c r="R2570" s="8">
        <v>14.05</v>
      </c>
      <c r="S2570" s="8">
        <v>14.9</v>
      </c>
      <c r="T2570" s="8">
        <v>15.75</v>
      </c>
      <c r="U2570" s="8">
        <v>16.399999999999999</v>
      </c>
      <c r="V2570" s="8">
        <v>16.8</v>
      </c>
      <c r="W2570" s="8">
        <v>17</v>
      </c>
      <c r="X2570" s="38" t="s">
        <v>222</v>
      </c>
      <c r="Y2570">
        <v>107.55</v>
      </c>
      <c r="Z2570" s="8">
        <v>107.55</v>
      </c>
      <c r="AA2570">
        <v>834.18</v>
      </c>
      <c r="AB2570" s="38">
        <v>5795.24</v>
      </c>
      <c r="AC2570" s="38">
        <v>19890.54</v>
      </c>
      <c r="AD2570">
        <v>24280.85</v>
      </c>
      <c r="AE2570">
        <v>32289.19</v>
      </c>
      <c r="AF2570" s="38">
        <v>743.75</v>
      </c>
      <c r="AG2570" s="38">
        <v>834.18</v>
      </c>
    </row>
    <row r="2571" spans="2:33" x14ac:dyDescent="0.25">
      <c r="B2571" s="25">
        <v>41796</v>
      </c>
      <c r="C2571" s="3">
        <v>2567</v>
      </c>
      <c r="D2571" s="10">
        <v>19</v>
      </c>
      <c r="E2571" s="9">
        <v>8</v>
      </c>
      <c r="F2571" s="9">
        <v>-8</v>
      </c>
      <c r="G2571" s="9" t="s">
        <v>367</v>
      </c>
      <c r="H2571" s="18">
        <v>0.1</v>
      </c>
      <c r="I2571">
        <v>9.7224128259298936E-7</v>
      </c>
      <c r="J2571" s="18">
        <v>10.73</v>
      </c>
      <c r="K2571" s="18">
        <v>12.83</v>
      </c>
      <c r="L2571" s="18">
        <v>0.83632112236944667</v>
      </c>
      <c r="M2571" s="18">
        <v>14.76</v>
      </c>
      <c r="N2571" s="18">
        <v>1949.44</v>
      </c>
      <c r="P2571" s="18">
        <v>0.84210526315789469</v>
      </c>
      <c r="Q2571" s="8">
        <v>12</v>
      </c>
      <c r="R2571" s="8">
        <v>13.3</v>
      </c>
      <c r="S2571" s="8">
        <v>14.25</v>
      </c>
      <c r="T2571" s="8">
        <v>15.15</v>
      </c>
      <c r="U2571" s="8">
        <v>15.8</v>
      </c>
      <c r="V2571" s="8">
        <v>16.25</v>
      </c>
      <c r="W2571" s="8">
        <v>16.5</v>
      </c>
      <c r="X2571" s="38" t="s">
        <v>222</v>
      </c>
      <c r="Y2571">
        <v>103.25</v>
      </c>
      <c r="Z2571" s="8">
        <v>103.25</v>
      </c>
      <c r="AA2571">
        <v>790.31</v>
      </c>
      <c r="AB2571" s="38">
        <v>5519.43</v>
      </c>
      <c r="AC2571" s="38">
        <v>19088</v>
      </c>
      <c r="AD2571">
        <v>23377.47</v>
      </c>
      <c r="AE2571">
        <v>31189.31</v>
      </c>
      <c r="AF2571" s="38">
        <v>704.64</v>
      </c>
      <c r="AG2571" s="38">
        <v>790.31</v>
      </c>
    </row>
    <row r="2572" spans="2:33" x14ac:dyDescent="0.25">
      <c r="B2572" s="25">
        <v>41799</v>
      </c>
      <c r="C2572" s="3">
        <v>2568</v>
      </c>
      <c r="D2572" s="10">
        <v>19</v>
      </c>
      <c r="E2572" s="9">
        <v>7</v>
      </c>
      <c r="F2572" s="9">
        <v>-7</v>
      </c>
      <c r="G2572" s="9" t="s">
        <v>367</v>
      </c>
      <c r="H2572" s="18">
        <v>0.1</v>
      </c>
      <c r="I2572">
        <v>2.916726683288573E-6</v>
      </c>
      <c r="J2572" s="18">
        <v>11.15</v>
      </c>
      <c r="K2572" s="18">
        <v>13.02</v>
      </c>
      <c r="L2572" s="18">
        <v>0.85637480798771126</v>
      </c>
      <c r="M2572" s="18">
        <v>14.87</v>
      </c>
      <c r="N2572" s="18">
        <v>1951.27</v>
      </c>
      <c r="P2572" s="18">
        <v>0.8472222222222221</v>
      </c>
      <c r="Q2572" s="8">
        <v>12.2</v>
      </c>
      <c r="R2572" s="8">
        <v>13.45</v>
      </c>
      <c r="S2572" s="8">
        <v>14.4</v>
      </c>
      <c r="T2572" s="8">
        <v>15.3</v>
      </c>
      <c r="U2572" s="8">
        <v>15.95</v>
      </c>
      <c r="V2572" s="8">
        <v>16.399999999999999</v>
      </c>
      <c r="W2572" s="8">
        <v>16.649999999999999</v>
      </c>
      <c r="X2572" s="38" t="s">
        <v>222</v>
      </c>
      <c r="Y2572">
        <v>104.35</v>
      </c>
      <c r="Z2572" s="8">
        <v>104.35</v>
      </c>
      <c r="AA2572">
        <v>800.69</v>
      </c>
      <c r="AB2572" s="38">
        <v>5579.01</v>
      </c>
      <c r="AC2572" s="38">
        <v>19281.27</v>
      </c>
      <c r="AD2572">
        <v>23602.89</v>
      </c>
      <c r="AE2572">
        <v>31481.48</v>
      </c>
      <c r="AF2572" s="38">
        <v>713.9</v>
      </c>
      <c r="AG2572" s="38">
        <v>800.69</v>
      </c>
    </row>
    <row r="2573" spans="2:33" x14ac:dyDescent="0.25">
      <c r="B2573" s="25">
        <v>41800</v>
      </c>
      <c r="C2573" s="3">
        <v>2569</v>
      </c>
      <c r="D2573" s="10">
        <v>19</v>
      </c>
      <c r="E2573" s="9">
        <v>6</v>
      </c>
      <c r="F2573" s="9">
        <v>-6</v>
      </c>
      <c r="G2573" s="9" t="s">
        <v>367</v>
      </c>
      <c r="H2573" s="18">
        <v>0.1</v>
      </c>
      <c r="I2573">
        <v>9.7224128259298936E-7</v>
      </c>
      <c r="J2573" s="18">
        <v>10.99</v>
      </c>
      <c r="K2573" s="18">
        <v>13.01</v>
      </c>
      <c r="L2573" s="18">
        <v>0.84473481936971562</v>
      </c>
      <c r="M2573" s="18">
        <v>14.97</v>
      </c>
      <c r="N2573" s="18">
        <v>1950.79</v>
      </c>
      <c r="P2573" s="18">
        <v>0.84561403508771937</v>
      </c>
      <c r="Q2573" s="8">
        <v>12.05</v>
      </c>
      <c r="R2573" s="8">
        <v>13.25</v>
      </c>
      <c r="S2573" s="8">
        <v>14.25</v>
      </c>
      <c r="T2573" s="8">
        <v>15.2</v>
      </c>
      <c r="U2573" s="8">
        <v>15.9</v>
      </c>
      <c r="V2573" s="8">
        <v>16.350000000000001</v>
      </c>
      <c r="W2573" s="8">
        <v>16.649999999999999</v>
      </c>
      <c r="X2573" s="38" t="s">
        <v>222</v>
      </c>
      <c r="Y2573">
        <v>103.65</v>
      </c>
      <c r="Z2573" s="8">
        <v>103.65</v>
      </c>
      <c r="AA2573">
        <v>789.39</v>
      </c>
      <c r="AB2573" s="38">
        <v>5513.42</v>
      </c>
      <c r="AC2573" s="38">
        <v>19132.61</v>
      </c>
      <c r="AD2573">
        <v>23504.29</v>
      </c>
      <c r="AE2573">
        <v>31396.23</v>
      </c>
      <c r="AF2573" s="38">
        <v>703.83</v>
      </c>
      <c r="AG2573" s="38">
        <v>789.39</v>
      </c>
    </row>
    <row r="2574" spans="2:33" x14ac:dyDescent="0.25">
      <c r="B2574" s="25">
        <v>41801</v>
      </c>
      <c r="C2574" s="3">
        <v>2570</v>
      </c>
      <c r="D2574" s="10">
        <v>19</v>
      </c>
      <c r="E2574" s="9">
        <v>5</v>
      </c>
      <c r="F2574" s="9">
        <v>-5</v>
      </c>
      <c r="G2574" s="9" t="s">
        <v>367</v>
      </c>
      <c r="H2574" s="18">
        <v>0.1</v>
      </c>
      <c r="I2574">
        <v>9.7224128259298936E-7</v>
      </c>
      <c r="J2574" s="18">
        <v>11.6</v>
      </c>
      <c r="K2574" s="18">
        <v>13.29</v>
      </c>
      <c r="L2574" s="18">
        <v>0.87283671933784801</v>
      </c>
      <c r="M2574" s="18">
        <v>15.23</v>
      </c>
      <c r="N2574" s="18">
        <v>1943.89</v>
      </c>
      <c r="P2574" s="18">
        <v>0.86805555555555558</v>
      </c>
      <c r="Q2574" s="8">
        <v>12.5</v>
      </c>
      <c r="R2574" s="8">
        <v>13.5</v>
      </c>
      <c r="S2574" s="8">
        <v>14.4</v>
      </c>
      <c r="T2574" s="8">
        <v>15.3</v>
      </c>
      <c r="U2574" s="8">
        <v>16.05</v>
      </c>
      <c r="V2574" s="8">
        <v>16.5</v>
      </c>
      <c r="W2574" s="8">
        <v>16.8</v>
      </c>
      <c r="X2574" s="38" t="s">
        <v>222</v>
      </c>
      <c r="Y2574">
        <v>105.05</v>
      </c>
      <c r="Z2574" s="8">
        <v>105.05</v>
      </c>
      <c r="AA2574">
        <v>807.86</v>
      </c>
      <c r="AB2574" s="38">
        <v>5582.93</v>
      </c>
      <c r="AC2574" s="38">
        <v>19277.45</v>
      </c>
      <c r="AD2574">
        <v>23708.97</v>
      </c>
      <c r="AE2574">
        <v>31678.94</v>
      </c>
      <c r="AF2574" s="38">
        <v>720.3</v>
      </c>
      <c r="AG2574" s="38">
        <v>807.86</v>
      </c>
    </row>
    <row r="2575" spans="2:33" x14ac:dyDescent="0.25">
      <c r="B2575" s="25">
        <v>41802</v>
      </c>
      <c r="C2575" s="3">
        <v>2571</v>
      </c>
      <c r="D2575" s="10">
        <v>19</v>
      </c>
      <c r="E2575" s="9">
        <v>4</v>
      </c>
      <c r="F2575" s="9">
        <v>-4</v>
      </c>
      <c r="G2575" s="9" t="s">
        <v>367</v>
      </c>
      <c r="H2575" s="18">
        <v>0.1</v>
      </c>
      <c r="I2575">
        <v>9.7224128259298936E-7</v>
      </c>
      <c r="J2575" s="18">
        <v>12.56</v>
      </c>
      <c r="K2575" s="18">
        <v>14.11</v>
      </c>
      <c r="L2575" s="18">
        <v>0.89014883061658401</v>
      </c>
      <c r="M2575" s="18">
        <v>15.75</v>
      </c>
      <c r="N2575" s="18">
        <v>1930.11</v>
      </c>
      <c r="P2575" s="18">
        <v>0.88590604026845632</v>
      </c>
      <c r="Q2575" s="8">
        <v>13.2</v>
      </c>
      <c r="R2575" s="8">
        <v>14.15</v>
      </c>
      <c r="S2575" s="8">
        <v>14.9</v>
      </c>
      <c r="T2575" s="8">
        <v>15.75</v>
      </c>
      <c r="U2575" s="8">
        <v>16.399999999999999</v>
      </c>
      <c r="V2575" s="8">
        <v>16.850000000000001</v>
      </c>
      <c r="W2575" s="8">
        <v>17.149999999999999</v>
      </c>
      <c r="X2575" s="38" t="s">
        <v>222</v>
      </c>
      <c r="Y2575">
        <v>108.4</v>
      </c>
      <c r="Z2575" s="8">
        <v>108.4</v>
      </c>
      <c r="AA2575">
        <v>848.01</v>
      </c>
      <c r="AB2575" s="38">
        <v>5791.78</v>
      </c>
      <c r="AC2575" s="38">
        <v>19864.990000000002</v>
      </c>
      <c r="AD2575">
        <v>24262.560000000001</v>
      </c>
      <c r="AE2575">
        <v>32370.93</v>
      </c>
      <c r="AF2575" s="38">
        <v>756.1</v>
      </c>
      <c r="AG2575" s="38">
        <v>848.01</v>
      </c>
    </row>
    <row r="2576" spans="2:33" x14ac:dyDescent="0.25">
      <c r="B2576" s="25">
        <v>41803</v>
      </c>
      <c r="C2576" s="3">
        <v>2572</v>
      </c>
      <c r="D2576" s="10">
        <v>19</v>
      </c>
      <c r="E2576" s="9">
        <v>3</v>
      </c>
      <c r="F2576" s="9">
        <v>-3</v>
      </c>
      <c r="G2576" s="9" t="s">
        <v>367</v>
      </c>
      <c r="H2576" s="18">
        <v>0.1</v>
      </c>
      <c r="I2576">
        <v>9.7224128259298936E-7</v>
      </c>
      <c r="J2576" s="18">
        <v>12.18</v>
      </c>
      <c r="K2576" s="18">
        <v>13.79</v>
      </c>
      <c r="L2576" s="18">
        <v>0.88324873096446699</v>
      </c>
      <c r="M2576" s="18">
        <v>15.61</v>
      </c>
      <c r="N2576" s="18">
        <v>1936.16</v>
      </c>
      <c r="P2576" s="18">
        <v>0.88698630136986301</v>
      </c>
      <c r="Q2576" s="8">
        <v>12.95</v>
      </c>
      <c r="R2576" s="8">
        <v>13.8</v>
      </c>
      <c r="S2576" s="8">
        <v>14.6</v>
      </c>
      <c r="T2576" s="8">
        <v>15.55</v>
      </c>
      <c r="U2576" s="8">
        <v>16.2</v>
      </c>
      <c r="V2576" s="8">
        <v>16.649999999999999</v>
      </c>
      <c r="W2576" s="8">
        <v>16.95</v>
      </c>
      <c r="X2576" s="38" t="s">
        <v>222</v>
      </c>
      <c r="Y2576">
        <v>106.7</v>
      </c>
      <c r="Z2576" s="8">
        <v>106.7</v>
      </c>
      <c r="AA2576">
        <v>827.77</v>
      </c>
      <c r="AB2576" s="38">
        <v>5671.15</v>
      </c>
      <c r="AC2576" s="38">
        <v>19590.5</v>
      </c>
      <c r="AD2576">
        <v>23964.84</v>
      </c>
      <c r="AE2576">
        <v>31983.9</v>
      </c>
      <c r="AF2576" s="38">
        <v>738.05</v>
      </c>
      <c r="AG2576" s="38">
        <v>827.77</v>
      </c>
    </row>
    <row r="2577" spans="2:33" x14ac:dyDescent="0.25">
      <c r="B2577" s="25">
        <v>41806</v>
      </c>
      <c r="C2577" s="3">
        <v>2573</v>
      </c>
      <c r="D2577" s="10">
        <v>19</v>
      </c>
      <c r="E2577" s="9">
        <v>2</v>
      </c>
      <c r="F2577" s="9">
        <v>-2</v>
      </c>
      <c r="G2577" s="9" t="s">
        <v>367</v>
      </c>
      <c r="H2577" s="18">
        <v>0.1</v>
      </c>
      <c r="I2577">
        <v>2.916726683288573E-6</v>
      </c>
      <c r="J2577" s="18">
        <v>12.65</v>
      </c>
      <c r="K2577" s="18">
        <v>13.97</v>
      </c>
      <c r="L2577" s="18">
        <v>0.90551181102362199</v>
      </c>
      <c r="M2577" s="18">
        <v>15.74</v>
      </c>
      <c r="N2577" s="18">
        <v>1937.78</v>
      </c>
      <c r="P2577" s="18">
        <v>0.9</v>
      </c>
      <c r="Q2577" s="8">
        <v>13.05</v>
      </c>
      <c r="R2577" s="8">
        <v>13.8</v>
      </c>
      <c r="S2577" s="8">
        <v>14.5</v>
      </c>
      <c r="T2577" s="8">
        <v>15.4</v>
      </c>
      <c r="U2577" s="8">
        <v>16.100000000000001</v>
      </c>
      <c r="V2577" s="8">
        <v>16.55</v>
      </c>
      <c r="W2577" s="8">
        <v>16.899999999999999</v>
      </c>
      <c r="X2577" s="38" t="s">
        <v>222</v>
      </c>
      <c r="Y2577">
        <v>106.29999999999998</v>
      </c>
      <c r="Z2577" s="8">
        <v>106.29999999999998</v>
      </c>
      <c r="AA2577">
        <v>828.41</v>
      </c>
      <c r="AB2577" s="38">
        <v>5636.21</v>
      </c>
      <c r="AC2577" s="38">
        <v>19407.03</v>
      </c>
      <c r="AD2577">
        <v>23808.53</v>
      </c>
      <c r="AE2577">
        <v>31816.17</v>
      </c>
      <c r="AF2577" s="38">
        <v>738.62</v>
      </c>
      <c r="AG2577" s="38">
        <v>828.41</v>
      </c>
    </row>
    <row r="2578" spans="2:33" x14ac:dyDescent="0.25">
      <c r="B2578" s="25">
        <v>41807</v>
      </c>
      <c r="C2578" s="3">
        <v>2574</v>
      </c>
      <c r="D2578" s="10">
        <v>19</v>
      </c>
      <c r="E2578" s="9">
        <v>1</v>
      </c>
      <c r="F2578" s="9">
        <v>-1</v>
      </c>
      <c r="G2578" s="9" t="s">
        <v>367</v>
      </c>
      <c r="H2578" s="18">
        <v>0.1</v>
      </c>
      <c r="I2578">
        <v>9.7224128259298936E-7</v>
      </c>
      <c r="J2578" s="18">
        <v>12.06</v>
      </c>
      <c r="K2578" s="18">
        <v>13.66</v>
      </c>
      <c r="L2578" s="18">
        <v>0.8828696925329429</v>
      </c>
      <c r="M2578" s="18">
        <v>15.54</v>
      </c>
      <c r="N2578" s="18">
        <v>1941.99</v>
      </c>
      <c r="P2578" s="18">
        <v>0.86363636363636354</v>
      </c>
      <c r="Q2578" s="8">
        <v>12.35</v>
      </c>
      <c r="R2578" s="8">
        <v>13.45</v>
      </c>
      <c r="S2578" s="8">
        <v>14.3</v>
      </c>
      <c r="T2578" s="8">
        <v>15.2</v>
      </c>
      <c r="U2578" s="8">
        <v>15.95</v>
      </c>
      <c r="V2578" s="8">
        <v>16.45</v>
      </c>
      <c r="W2578" s="8">
        <v>16.8</v>
      </c>
      <c r="X2578" s="38" t="s">
        <v>222</v>
      </c>
      <c r="Y2578">
        <v>104.5</v>
      </c>
      <c r="Z2578" s="8">
        <v>104.5</v>
      </c>
      <c r="AA2578">
        <v>806.23</v>
      </c>
      <c r="AB2578" s="38">
        <v>5555.2</v>
      </c>
      <c r="AC2578" s="38">
        <v>19154.23</v>
      </c>
      <c r="AD2578">
        <v>23582.33</v>
      </c>
      <c r="AE2578">
        <v>31587.72</v>
      </c>
      <c r="AF2578" s="38">
        <v>718.84</v>
      </c>
      <c r="AG2578" s="38">
        <v>806.23</v>
      </c>
    </row>
    <row r="2579" spans="2:33" x14ac:dyDescent="0.25">
      <c r="B2579" s="25">
        <v>41808</v>
      </c>
      <c r="C2579" s="3">
        <v>2575</v>
      </c>
      <c r="D2579" s="10">
        <v>19</v>
      </c>
      <c r="E2579" s="9">
        <v>19</v>
      </c>
      <c r="F2579" s="9">
        <v>0</v>
      </c>
      <c r="G2579" s="9" t="s">
        <v>368</v>
      </c>
      <c r="H2579" s="18">
        <v>0.1</v>
      </c>
      <c r="I2579">
        <v>9.7224128259298936E-7</v>
      </c>
      <c r="J2579" s="18">
        <v>10.61</v>
      </c>
      <c r="K2579" s="18">
        <v>12.62</v>
      </c>
      <c r="L2579" s="18">
        <v>0.84072900158478603</v>
      </c>
      <c r="M2579" s="18">
        <v>14.83</v>
      </c>
      <c r="N2579" s="18">
        <v>1956.98</v>
      </c>
      <c r="P2579" s="18">
        <v>0.86101694915254234</v>
      </c>
      <c r="Q2579" s="8">
        <v>12.7</v>
      </c>
      <c r="R2579" s="8">
        <v>13.7</v>
      </c>
      <c r="S2579" s="8">
        <v>14.75</v>
      </c>
      <c r="T2579" s="8">
        <v>15.5</v>
      </c>
      <c r="U2579" s="8">
        <v>16.05</v>
      </c>
      <c r="V2579" s="8">
        <v>16.350000000000001</v>
      </c>
      <c r="W2579" s="8">
        <v>17</v>
      </c>
      <c r="X2579" s="38" t="s">
        <v>222</v>
      </c>
      <c r="Y2579">
        <v>106.05000000000001</v>
      </c>
      <c r="Z2579" s="8">
        <v>106.05000000000001</v>
      </c>
      <c r="AA2579">
        <v>761.27</v>
      </c>
      <c r="AB2579" s="38">
        <v>5322.12</v>
      </c>
      <c r="AC2579" s="38">
        <v>18587.18</v>
      </c>
      <c r="AD2579">
        <v>22917.02</v>
      </c>
      <c r="AE2579">
        <v>30753.119999999999</v>
      </c>
      <c r="AF2579" s="38">
        <v>678.76</v>
      </c>
      <c r="AG2579" s="38">
        <v>761.27</v>
      </c>
    </row>
    <row r="2580" spans="2:33" x14ac:dyDescent="0.25">
      <c r="B2580" s="25">
        <v>41809</v>
      </c>
      <c r="C2580" s="3">
        <v>2576</v>
      </c>
      <c r="D2580" s="10">
        <v>19</v>
      </c>
      <c r="E2580" s="9">
        <v>18</v>
      </c>
      <c r="F2580" s="9">
        <v>1</v>
      </c>
      <c r="G2580" s="9" t="s">
        <v>368</v>
      </c>
      <c r="H2580" s="18">
        <v>0.1</v>
      </c>
      <c r="I2580">
        <v>9.7224128259298936E-7</v>
      </c>
      <c r="J2580" s="18">
        <v>10.62</v>
      </c>
      <c r="K2580" s="18">
        <v>12.7</v>
      </c>
      <c r="L2580" s="18">
        <v>0.83622047244094488</v>
      </c>
      <c r="M2580" s="18">
        <v>14.7</v>
      </c>
      <c r="N2580" s="18">
        <v>1959.48</v>
      </c>
      <c r="P2580" s="18">
        <v>0.86779661016949161</v>
      </c>
      <c r="Q2580" s="8">
        <v>12.8</v>
      </c>
      <c r="R2580" s="8">
        <v>13.8</v>
      </c>
      <c r="S2580" s="8">
        <v>14.75</v>
      </c>
      <c r="T2580" s="8">
        <v>15.5</v>
      </c>
      <c r="U2580" s="8">
        <v>16.05</v>
      </c>
      <c r="V2580" s="8">
        <v>16.45</v>
      </c>
      <c r="W2580" s="8">
        <v>17.05</v>
      </c>
      <c r="X2580" s="38" t="s">
        <v>222</v>
      </c>
      <c r="Y2580">
        <v>106.4</v>
      </c>
      <c r="Z2580" s="8">
        <v>106.4</v>
      </c>
      <c r="AA2580">
        <v>767.24</v>
      </c>
      <c r="AB2580" s="38">
        <v>5358.78</v>
      </c>
      <c r="AC2580" s="38">
        <v>18587.2</v>
      </c>
      <c r="AD2580">
        <v>22917.040000000001</v>
      </c>
      <c r="AE2580">
        <v>30818.93</v>
      </c>
      <c r="AF2580" s="38">
        <v>684.08</v>
      </c>
      <c r="AG2580" s="38">
        <v>767.24</v>
      </c>
    </row>
    <row r="2581" spans="2:33" x14ac:dyDescent="0.25">
      <c r="B2581" s="25">
        <v>41810</v>
      </c>
      <c r="C2581" s="3">
        <v>2577</v>
      </c>
      <c r="D2581" s="10">
        <v>19</v>
      </c>
      <c r="E2581" s="9">
        <v>17</v>
      </c>
      <c r="F2581" s="9">
        <v>2</v>
      </c>
      <c r="G2581" s="9" t="s">
        <v>368</v>
      </c>
      <c r="H2581" s="18">
        <v>0.1</v>
      </c>
      <c r="I2581">
        <v>9.7224128259298936E-7</v>
      </c>
      <c r="J2581" s="18">
        <v>10.85</v>
      </c>
      <c r="K2581" s="18">
        <v>12.87</v>
      </c>
      <c r="L2581" s="18">
        <v>0.84304584304584307</v>
      </c>
      <c r="M2581" s="18">
        <v>14.82</v>
      </c>
      <c r="N2581" s="18">
        <v>1962.87</v>
      </c>
      <c r="P2581" s="18">
        <v>0.8716216216216216</v>
      </c>
      <c r="Q2581" s="8">
        <v>12.9</v>
      </c>
      <c r="R2581" s="8">
        <v>13.9</v>
      </c>
      <c r="S2581" s="8">
        <v>14.8</v>
      </c>
      <c r="T2581" s="8">
        <v>15.6</v>
      </c>
      <c r="U2581" s="8">
        <v>16.149999999999999</v>
      </c>
      <c r="V2581" s="8">
        <v>16.55</v>
      </c>
      <c r="W2581" s="8">
        <v>17.149999999999999</v>
      </c>
      <c r="X2581" s="38" t="s">
        <v>222</v>
      </c>
      <c r="Y2581">
        <v>107.04999999999998</v>
      </c>
      <c r="Z2581" s="8">
        <v>107.04999999999998</v>
      </c>
      <c r="AA2581">
        <v>773.19</v>
      </c>
      <c r="AB2581" s="38">
        <v>5395.31</v>
      </c>
      <c r="AC2581" s="38">
        <v>18656.490000000002</v>
      </c>
      <c r="AD2581">
        <v>23064.36</v>
      </c>
      <c r="AE2581">
        <v>31010.93</v>
      </c>
      <c r="AF2581" s="38">
        <v>689.38</v>
      </c>
      <c r="AG2581" s="38">
        <v>773.19</v>
      </c>
    </row>
    <row r="2582" spans="2:33" x14ac:dyDescent="0.25">
      <c r="B2582" s="25">
        <v>41813</v>
      </c>
      <c r="C2582" s="3">
        <v>2578</v>
      </c>
      <c r="D2582" s="10">
        <v>19</v>
      </c>
      <c r="E2582" s="9">
        <v>16</v>
      </c>
      <c r="F2582" s="9">
        <v>3</v>
      </c>
      <c r="G2582" s="9" t="s">
        <v>368</v>
      </c>
      <c r="H2582" s="18">
        <v>0.1</v>
      </c>
      <c r="I2582">
        <v>2.916726683288573E-6</v>
      </c>
      <c r="J2582" s="18">
        <v>10.98</v>
      </c>
      <c r="K2582" s="18">
        <v>12.92</v>
      </c>
      <c r="L2582" s="18">
        <v>0.84984520123839014</v>
      </c>
      <c r="M2582" s="18">
        <v>14.9</v>
      </c>
      <c r="N2582" s="18">
        <v>1962.61</v>
      </c>
      <c r="P2582" s="18">
        <v>0.86301369863013699</v>
      </c>
      <c r="Q2582" s="8">
        <v>12.6</v>
      </c>
      <c r="R2582" s="8">
        <v>13.7</v>
      </c>
      <c r="S2582" s="8">
        <v>14.6</v>
      </c>
      <c r="T2582" s="8">
        <v>15.45</v>
      </c>
      <c r="U2582" s="8">
        <v>16</v>
      </c>
      <c r="V2582" s="8">
        <v>16.399999999999999</v>
      </c>
      <c r="W2582" s="8">
        <v>17.05</v>
      </c>
      <c r="X2582" s="38" t="s">
        <v>222</v>
      </c>
      <c r="Y2582">
        <v>105.8</v>
      </c>
      <c r="Z2582" s="8">
        <v>105.8</v>
      </c>
      <c r="AA2582">
        <v>756.36</v>
      </c>
      <c r="AB2582" s="38">
        <v>5318.48</v>
      </c>
      <c r="AC2582" s="38">
        <v>18416.43</v>
      </c>
      <c r="AD2582">
        <v>22843.88</v>
      </c>
      <c r="AE2582">
        <v>30728.6</v>
      </c>
      <c r="AF2582" s="38">
        <v>674.38</v>
      </c>
      <c r="AG2582" s="38">
        <v>756.36</v>
      </c>
    </row>
    <row r="2583" spans="2:33" x14ac:dyDescent="0.25">
      <c r="B2583" s="25">
        <v>41814</v>
      </c>
      <c r="C2583" s="3">
        <v>2579</v>
      </c>
      <c r="D2583" s="10">
        <v>19</v>
      </c>
      <c r="E2583" s="9">
        <v>15</v>
      </c>
      <c r="F2583" s="9">
        <v>4</v>
      </c>
      <c r="G2583" s="9" t="s">
        <v>368</v>
      </c>
      <c r="H2583" s="18">
        <v>0.1</v>
      </c>
      <c r="I2583">
        <v>6.9441778594026005E-7</v>
      </c>
      <c r="J2583" s="18">
        <v>12.13</v>
      </c>
      <c r="K2583" s="18">
        <v>13.38</v>
      </c>
      <c r="L2583" s="18">
        <v>0.90657698056801195</v>
      </c>
      <c r="M2583" s="18">
        <v>15.19</v>
      </c>
      <c r="N2583" s="18">
        <v>1949.98</v>
      </c>
      <c r="P2583" s="18">
        <v>0.88513513513513509</v>
      </c>
      <c r="Q2583" s="8">
        <v>13.1</v>
      </c>
      <c r="R2583" s="8">
        <v>13.95</v>
      </c>
      <c r="S2583" s="8">
        <v>14.8</v>
      </c>
      <c r="T2583" s="8">
        <v>15.6</v>
      </c>
      <c r="U2583" s="8">
        <v>16.149999999999999</v>
      </c>
      <c r="V2583" s="8">
        <v>16.5</v>
      </c>
      <c r="W2583" s="8">
        <v>17.149999999999999</v>
      </c>
      <c r="X2583" s="38" t="s">
        <v>222</v>
      </c>
      <c r="Y2583">
        <v>107.25</v>
      </c>
      <c r="Z2583" s="8">
        <v>107.25</v>
      </c>
      <c r="AA2583">
        <v>782.73</v>
      </c>
      <c r="AB2583" s="38">
        <v>5410.18</v>
      </c>
      <c r="AC2583" s="38">
        <v>18652.55</v>
      </c>
      <c r="AD2583">
        <v>23064.03</v>
      </c>
      <c r="AE2583">
        <v>30976.99</v>
      </c>
      <c r="AF2583" s="38">
        <v>697.89</v>
      </c>
      <c r="AG2583" s="38">
        <v>782.73</v>
      </c>
    </row>
    <row r="2584" spans="2:33" x14ac:dyDescent="0.25">
      <c r="B2584" s="25">
        <v>41815</v>
      </c>
      <c r="C2584" s="3">
        <v>2580</v>
      </c>
      <c r="D2584" s="10">
        <v>19</v>
      </c>
      <c r="E2584" s="9">
        <v>14</v>
      </c>
      <c r="F2584" s="9">
        <v>5</v>
      </c>
      <c r="G2584" s="9" t="s">
        <v>368</v>
      </c>
      <c r="H2584" s="18">
        <v>0.1</v>
      </c>
      <c r="I2584">
        <v>6.9441778594026005E-7</v>
      </c>
      <c r="J2584" s="18">
        <v>11.59</v>
      </c>
      <c r="K2584" s="18">
        <v>13.11</v>
      </c>
      <c r="L2584" s="18">
        <v>0.88405797101449279</v>
      </c>
      <c r="M2584" s="18">
        <v>14.92</v>
      </c>
      <c r="N2584" s="18">
        <v>1959.53</v>
      </c>
      <c r="P2584" s="18">
        <v>0.87543252595155718</v>
      </c>
      <c r="Q2584" s="8">
        <v>12.65</v>
      </c>
      <c r="R2584" s="8">
        <v>13.6</v>
      </c>
      <c r="S2584" s="8">
        <v>14.45</v>
      </c>
      <c r="T2584" s="8">
        <v>15.3</v>
      </c>
      <c r="U2584" s="8">
        <v>15.9</v>
      </c>
      <c r="V2584" s="8">
        <v>16.3</v>
      </c>
      <c r="W2584" s="8">
        <v>17</v>
      </c>
      <c r="X2584" s="38" t="s">
        <v>222</v>
      </c>
      <c r="Y2584">
        <v>105.2</v>
      </c>
      <c r="Z2584" s="8">
        <v>105.2</v>
      </c>
      <c r="AA2584">
        <v>757.84</v>
      </c>
      <c r="AB2584" s="38">
        <v>5276.59</v>
      </c>
      <c r="AC2584" s="38">
        <v>18233.990000000002</v>
      </c>
      <c r="AD2584">
        <v>22643.86</v>
      </c>
      <c r="AE2584">
        <v>30524.67</v>
      </c>
      <c r="AF2584" s="38">
        <v>675.7</v>
      </c>
      <c r="AG2584" s="38">
        <v>757.84</v>
      </c>
    </row>
    <row r="2585" spans="2:33" x14ac:dyDescent="0.25">
      <c r="B2585" s="25">
        <v>41816</v>
      </c>
      <c r="C2585" s="3">
        <v>2581</v>
      </c>
      <c r="D2585" s="10">
        <v>19</v>
      </c>
      <c r="E2585" s="9">
        <v>13</v>
      </c>
      <c r="F2585" s="9">
        <v>6</v>
      </c>
      <c r="G2585" s="9" t="s">
        <v>368</v>
      </c>
      <c r="H2585" s="18">
        <v>0.1</v>
      </c>
      <c r="I2585">
        <v>6.9441778594026005E-7</v>
      </c>
      <c r="J2585" s="18">
        <v>11.63</v>
      </c>
      <c r="K2585" s="18">
        <v>13.07</v>
      </c>
      <c r="L2585" s="18">
        <v>0.88982402448355014</v>
      </c>
      <c r="M2585" s="18">
        <v>14.9</v>
      </c>
      <c r="N2585" s="18">
        <v>1957.22</v>
      </c>
      <c r="P2585" s="18">
        <v>0.88235294117647067</v>
      </c>
      <c r="Q2585" s="8">
        <v>12.75</v>
      </c>
      <c r="R2585" s="8">
        <v>13.6</v>
      </c>
      <c r="S2585" s="8">
        <v>14.45</v>
      </c>
      <c r="T2585" s="8">
        <v>15.2</v>
      </c>
      <c r="U2585" s="8">
        <v>15.75</v>
      </c>
      <c r="V2585" s="8">
        <v>16.149999999999999</v>
      </c>
      <c r="W2585" s="8">
        <v>16.850000000000001</v>
      </c>
      <c r="X2585" s="38" t="s">
        <v>222</v>
      </c>
      <c r="Y2585">
        <v>104.75</v>
      </c>
      <c r="Z2585" s="8">
        <v>104.75</v>
      </c>
      <c r="AA2585">
        <v>761.84</v>
      </c>
      <c r="AB2585" s="38">
        <v>5276.59</v>
      </c>
      <c r="AC2585" s="38">
        <v>18194.88</v>
      </c>
      <c r="AD2585">
        <v>22474.6</v>
      </c>
      <c r="AE2585">
        <v>30260.48</v>
      </c>
      <c r="AF2585" s="38">
        <v>679.27</v>
      </c>
      <c r="AG2585" s="38">
        <v>761.84</v>
      </c>
    </row>
    <row r="2586" spans="2:33" x14ac:dyDescent="0.25">
      <c r="B2586" s="25">
        <v>41817</v>
      </c>
      <c r="C2586" s="3">
        <v>2582</v>
      </c>
      <c r="D2586" s="10">
        <v>19</v>
      </c>
      <c r="E2586" s="9">
        <v>12</v>
      </c>
      <c r="F2586" s="9">
        <v>7</v>
      </c>
      <c r="G2586" s="9" t="s">
        <v>368</v>
      </c>
      <c r="H2586" s="18">
        <v>0.1</v>
      </c>
      <c r="I2586">
        <v>6.9441778594026005E-7</v>
      </c>
      <c r="J2586" s="18">
        <v>11.26</v>
      </c>
      <c r="K2586" s="18">
        <v>12.82</v>
      </c>
      <c r="L2586" s="18">
        <v>0.87831513260530414</v>
      </c>
      <c r="M2586" s="18">
        <v>14.78</v>
      </c>
      <c r="N2586" s="18">
        <v>1960.96</v>
      </c>
      <c r="P2586" s="18">
        <v>0.87847222222222221</v>
      </c>
      <c r="Q2586" s="8">
        <v>12.65</v>
      </c>
      <c r="R2586" s="8">
        <v>13.5</v>
      </c>
      <c r="S2586" s="8">
        <v>14.4</v>
      </c>
      <c r="T2586" s="8">
        <v>15.25</v>
      </c>
      <c r="U2586" s="8">
        <v>15.8</v>
      </c>
      <c r="V2586" s="8">
        <v>16.2</v>
      </c>
      <c r="W2586" s="8">
        <v>16.899999999999999</v>
      </c>
      <c r="X2586" s="38" t="s">
        <v>222</v>
      </c>
      <c r="Y2586">
        <v>104.69999999999999</v>
      </c>
      <c r="Z2586" s="8">
        <v>104.69999999999999</v>
      </c>
      <c r="AA2586">
        <v>756.01</v>
      </c>
      <c r="AB2586" s="38">
        <v>5245.65</v>
      </c>
      <c r="AC2586" s="38">
        <v>18178.64</v>
      </c>
      <c r="AD2586">
        <v>22547.57</v>
      </c>
      <c r="AE2586">
        <v>30355.64</v>
      </c>
      <c r="AF2586" s="38">
        <v>674.07</v>
      </c>
      <c r="AG2586" s="38">
        <v>756.01</v>
      </c>
    </row>
    <row r="2587" spans="2:33" x14ac:dyDescent="0.25">
      <c r="B2587" s="25">
        <v>41820</v>
      </c>
      <c r="C2587" s="3">
        <v>2583</v>
      </c>
      <c r="D2587" s="10">
        <v>19</v>
      </c>
      <c r="E2587" s="9">
        <v>11</v>
      </c>
      <c r="F2587" s="9">
        <v>8</v>
      </c>
      <c r="G2587" s="9" t="s">
        <v>368</v>
      </c>
      <c r="H2587" s="18">
        <v>0.1</v>
      </c>
      <c r="I2587">
        <v>2.0832548042193366E-6</v>
      </c>
      <c r="J2587" s="18">
        <v>11.57</v>
      </c>
      <c r="K2587" s="18">
        <v>13.01</v>
      </c>
      <c r="L2587" s="18">
        <v>0.88931591083781714</v>
      </c>
      <c r="M2587" s="18">
        <v>14.74</v>
      </c>
      <c r="N2587" s="18">
        <v>1960.23</v>
      </c>
      <c r="P2587" s="18">
        <v>0.87676056338028163</v>
      </c>
      <c r="Q2587" s="8">
        <v>12.45</v>
      </c>
      <c r="R2587" s="8">
        <v>13.35</v>
      </c>
      <c r="S2587" s="8">
        <v>14.2</v>
      </c>
      <c r="T2587" s="8">
        <v>15</v>
      </c>
      <c r="U2587" s="8">
        <v>15.6</v>
      </c>
      <c r="V2587" s="8">
        <v>16</v>
      </c>
      <c r="W2587" s="8">
        <v>16.7</v>
      </c>
      <c r="X2587" s="38" t="s">
        <v>222</v>
      </c>
      <c r="Y2587">
        <v>103.3</v>
      </c>
      <c r="Z2587" s="8">
        <v>103.3</v>
      </c>
      <c r="AA2587">
        <v>745.61</v>
      </c>
      <c r="AB2587" s="38">
        <v>5181.01</v>
      </c>
      <c r="AC2587" s="38">
        <v>17906.39</v>
      </c>
      <c r="AD2587">
        <v>22214.18</v>
      </c>
      <c r="AE2587">
        <v>29957.49</v>
      </c>
      <c r="AF2587" s="38">
        <v>664.8</v>
      </c>
      <c r="AG2587" s="38">
        <v>745.61</v>
      </c>
    </row>
    <row r="2588" spans="2:33" x14ac:dyDescent="0.25">
      <c r="B2588" s="25">
        <v>41821</v>
      </c>
      <c r="C2588" s="3">
        <v>2584</v>
      </c>
      <c r="D2588" s="10">
        <v>19</v>
      </c>
      <c r="E2588" s="9">
        <v>10</v>
      </c>
      <c r="F2588" s="9">
        <v>9</v>
      </c>
      <c r="G2588" s="9" t="s">
        <v>368</v>
      </c>
      <c r="H2588" s="18">
        <v>0.1</v>
      </c>
      <c r="I2588">
        <v>1.1111556939003009E-6</v>
      </c>
      <c r="J2588" s="18">
        <v>11.15</v>
      </c>
      <c r="K2588" s="18">
        <v>12.74</v>
      </c>
      <c r="L2588" s="18">
        <v>0.8751962323390895</v>
      </c>
      <c r="M2588" s="18">
        <v>14.51</v>
      </c>
      <c r="N2588" s="18">
        <v>1973.32</v>
      </c>
      <c r="P2588" s="18">
        <v>0.86738351254480284</v>
      </c>
      <c r="Q2588" s="8">
        <v>12.1</v>
      </c>
      <c r="R2588" s="8">
        <v>13.05</v>
      </c>
      <c r="S2588" s="8">
        <v>13.95</v>
      </c>
      <c r="T2588" s="8">
        <v>14.8</v>
      </c>
      <c r="U2588" s="8">
        <v>15.35</v>
      </c>
      <c r="V2588" s="8">
        <v>15.8</v>
      </c>
      <c r="W2588" s="8">
        <v>16.5</v>
      </c>
      <c r="X2588" s="38" t="s">
        <v>222</v>
      </c>
      <c r="Y2588">
        <v>101.54999999999998</v>
      </c>
      <c r="Z2588" s="8">
        <v>101.54999999999998</v>
      </c>
      <c r="AA2588">
        <v>726.72</v>
      </c>
      <c r="AB2588" s="38">
        <v>5076.92</v>
      </c>
      <c r="AC2588" s="38">
        <v>17628.439999999999</v>
      </c>
      <c r="AD2588">
        <v>21889.1</v>
      </c>
      <c r="AE2588">
        <v>29546.76</v>
      </c>
      <c r="AF2588" s="38">
        <v>647.95000000000005</v>
      </c>
      <c r="AG2588" s="38">
        <v>726.72</v>
      </c>
    </row>
    <row r="2589" spans="2:33" x14ac:dyDescent="0.25">
      <c r="B2589" s="25">
        <v>41822</v>
      </c>
      <c r="C2589" s="3">
        <v>2585</v>
      </c>
      <c r="D2589" s="10">
        <v>19</v>
      </c>
      <c r="E2589" s="9">
        <v>9</v>
      </c>
      <c r="F2589" s="9">
        <v>10</v>
      </c>
      <c r="G2589" s="9" t="s">
        <v>368</v>
      </c>
      <c r="H2589" s="18">
        <v>0.1</v>
      </c>
      <c r="I2589">
        <v>1.1111556939003009E-6</v>
      </c>
      <c r="J2589" s="18">
        <v>10.82</v>
      </c>
      <c r="K2589" s="18">
        <v>12.49</v>
      </c>
      <c r="L2589" s="18">
        <v>0.86629303442754202</v>
      </c>
      <c r="M2589" s="18">
        <v>14.25</v>
      </c>
      <c r="N2589" s="18">
        <v>1974.62</v>
      </c>
      <c r="P2589" s="18">
        <v>0.8659420289855071</v>
      </c>
      <c r="Q2589" s="8">
        <v>11.95</v>
      </c>
      <c r="R2589" s="8">
        <v>12.9</v>
      </c>
      <c r="S2589" s="8">
        <v>13.8</v>
      </c>
      <c r="T2589" s="8">
        <v>14.6</v>
      </c>
      <c r="U2589" s="8">
        <v>15.2</v>
      </c>
      <c r="V2589" s="8">
        <v>15.6</v>
      </c>
      <c r="W2589" s="8">
        <v>16.350000000000001</v>
      </c>
      <c r="X2589" s="38" t="s">
        <v>222</v>
      </c>
      <c r="Y2589">
        <v>100.4</v>
      </c>
      <c r="Z2589" s="8">
        <v>100.4</v>
      </c>
      <c r="AA2589">
        <v>718.07</v>
      </c>
      <c r="AB2589" s="38">
        <v>5020.6099999999997</v>
      </c>
      <c r="AC2589" s="38">
        <v>17412.57</v>
      </c>
      <c r="AD2589">
        <v>21637.17</v>
      </c>
      <c r="AE2589">
        <v>29216.49</v>
      </c>
      <c r="AF2589" s="38">
        <v>640.24</v>
      </c>
      <c r="AG2589" s="38">
        <v>718.07</v>
      </c>
    </row>
    <row r="2590" spans="2:33" x14ac:dyDescent="0.25">
      <c r="B2590" s="25">
        <v>41823</v>
      </c>
      <c r="C2590" s="3">
        <v>2586</v>
      </c>
      <c r="D2590" s="10">
        <v>19</v>
      </c>
      <c r="E2590" s="9">
        <v>8</v>
      </c>
      <c r="F2590" s="9">
        <v>-8</v>
      </c>
      <c r="G2590" s="9" t="s">
        <v>368</v>
      </c>
      <c r="H2590" s="18">
        <v>0.1</v>
      </c>
      <c r="I2590">
        <v>1.1111556939003009E-6</v>
      </c>
      <c r="J2590" s="18">
        <v>10.32</v>
      </c>
      <c r="K2590" s="18">
        <v>12.24</v>
      </c>
      <c r="L2590" s="18">
        <v>0.84313725490196079</v>
      </c>
      <c r="M2590" s="18">
        <v>14.04</v>
      </c>
      <c r="N2590" s="18">
        <v>1985.44</v>
      </c>
      <c r="P2590" s="18">
        <v>0.86131386861313874</v>
      </c>
      <c r="Q2590" s="8">
        <v>11.8</v>
      </c>
      <c r="R2590" s="8">
        <v>12.8</v>
      </c>
      <c r="S2590" s="8">
        <v>13.7</v>
      </c>
      <c r="T2590" s="8">
        <v>14.5</v>
      </c>
      <c r="U2590" s="8">
        <v>15.05</v>
      </c>
      <c r="V2590" s="8">
        <v>15.45</v>
      </c>
      <c r="W2590" s="8">
        <v>16.2</v>
      </c>
      <c r="X2590" s="38" t="s">
        <v>222</v>
      </c>
      <c r="Y2590">
        <v>99.5</v>
      </c>
      <c r="Z2590" s="8">
        <v>99.5</v>
      </c>
      <c r="AA2590">
        <v>711.12</v>
      </c>
      <c r="AB2590" s="38">
        <v>4983.21</v>
      </c>
      <c r="AC2590" s="38">
        <v>17290.509999999998</v>
      </c>
      <c r="AD2590">
        <v>21450.54</v>
      </c>
      <c r="AE2590">
        <v>28946.51</v>
      </c>
      <c r="AF2590" s="38">
        <v>634.04</v>
      </c>
      <c r="AG2590" s="38">
        <v>711.12</v>
      </c>
    </row>
    <row r="2591" spans="2:33" x14ac:dyDescent="0.25">
      <c r="B2591" s="25">
        <v>41827</v>
      </c>
      <c r="C2591" s="3">
        <v>2587</v>
      </c>
      <c r="D2591" s="10">
        <v>19</v>
      </c>
      <c r="E2591" s="9">
        <v>7</v>
      </c>
      <c r="F2591" s="9">
        <v>-7</v>
      </c>
      <c r="G2591" s="9" t="s">
        <v>368</v>
      </c>
      <c r="H2591" s="18">
        <v>0.1</v>
      </c>
      <c r="I2591">
        <v>4.4446301832312685E-6</v>
      </c>
      <c r="J2591" s="18">
        <v>11.33</v>
      </c>
      <c r="K2591" s="18">
        <v>12.87</v>
      </c>
      <c r="L2591" s="18">
        <v>0.88034188034188043</v>
      </c>
      <c r="M2591" s="18">
        <v>14.5</v>
      </c>
      <c r="N2591" s="18">
        <v>1977.65</v>
      </c>
      <c r="P2591" s="18">
        <v>0.87410071942446044</v>
      </c>
      <c r="Q2591" s="8">
        <v>12.15</v>
      </c>
      <c r="R2591" s="8">
        <v>13.05</v>
      </c>
      <c r="S2591" s="8">
        <v>13.9</v>
      </c>
      <c r="T2591" s="8">
        <v>14.75</v>
      </c>
      <c r="U2591" s="8">
        <v>15.3</v>
      </c>
      <c r="V2591" s="8">
        <v>15.7</v>
      </c>
      <c r="W2591" s="8">
        <v>16.45</v>
      </c>
      <c r="X2591" s="38" t="s">
        <v>222</v>
      </c>
      <c r="Y2591">
        <v>101.30000000000001</v>
      </c>
      <c r="Z2591" s="8">
        <v>101.30000000000001</v>
      </c>
      <c r="AA2591">
        <v>727.53</v>
      </c>
      <c r="AB2591" s="38">
        <v>5064.6499999999996</v>
      </c>
      <c r="AC2591" s="38">
        <v>17572.46</v>
      </c>
      <c r="AD2591">
        <v>21811.82</v>
      </c>
      <c r="AE2591">
        <v>29417.84</v>
      </c>
      <c r="AF2591" s="38">
        <v>648.66999999999996</v>
      </c>
      <c r="AG2591" s="38">
        <v>727.53</v>
      </c>
    </row>
    <row r="2592" spans="2:33" x14ac:dyDescent="0.25">
      <c r="B2592" s="25">
        <v>41828</v>
      </c>
      <c r="C2592" s="3">
        <v>2588</v>
      </c>
      <c r="D2592" s="10">
        <v>19</v>
      </c>
      <c r="E2592" s="9">
        <v>6</v>
      </c>
      <c r="F2592" s="9">
        <v>-6</v>
      </c>
      <c r="G2592" s="9" t="s">
        <v>368</v>
      </c>
      <c r="H2592" s="18">
        <v>0.1</v>
      </c>
      <c r="I2592">
        <v>8.3332864653229421E-7</v>
      </c>
      <c r="J2592" s="18">
        <v>11.98</v>
      </c>
      <c r="K2592" s="18">
        <v>13.21</v>
      </c>
      <c r="L2592" s="18">
        <v>0.906888720666162</v>
      </c>
      <c r="M2592" s="18">
        <v>14.8</v>
      </c>
      <c r="N2592" s="18">
        <v>1963.71</v>
      </c>
      <c r="P2592" s="18">
        <v>0.88888888888888895</v>
      </c>
      <c r="Q2592" s="8">
        <v>12.4</v>
      </c>
      <c r="R2592" s="8">
        <v>13.1</v>
      </c>
      <c r="S2592" s="8">
        <v>13.95</v>
      </c>
      <c r="T2592" s="8">
        <v>14.75</v>
      </c>
      <c r="U2592" s="8">
        <v>15.3</v>
      </c>
      <c r="V2592" s="8">
        <v>15.7</v>
      </c>
      <c r="W2592" s="8">
        <v>16.45</v>
      </c>
      <c r="X2592" s="38" t="s">
        <v>222</v>
      </c>
      <c r="Y2592">
        <v>101.65</v>
      </c>
      <c r="Z2592" s="8">
        <v>101.65</v>
      </c>
      <c r="AA2592">
        <v>733.98</v>
      </c>
      <c r="AB2592" s="38">
        <v>5083.2299999999996</v>
      </c>
      <c r="AC2592" s="38">
        <v>17591.63</v>
      </c>
      <c r="AD2592">
        <v>21811.84</v>
      </c>
      <c r="AE2592">
        <v>29417.86</v>
      </c>
      <c r="AF2592" s="38">
        <v>654.41999999999996</v>
      </c>
      <c r="AG2592" s="38">
        <v>733.98</v>
      </c>
    </row>
    <row r="2593" spans="2:33" x14ac:dyDescent="0.25">
      <c r="B2593" s="25">
        <v>41829</v>
      </c>
      <c r="C2593" s="3">
        <v>2589</v>
      </c>
      <c r="D2593" s="10">
        <v>19</v>
      </c>
      <c r="E2593" s="9">
        <v>5</v>
      </c>
      <c r="F2593" s="9">
        <v>-5</v>
      </c>
      <c r="G2593" s="9" t="s">
        <v>368</v>
      </c>
      <c r="H2593" s="18">
        <v>0.1</v>
      </c>
      <c r="I2593">
        <v>8.3332864653229421E-7</v>
      </c>
      <c r="J2593" s="18">
        <v>11.65</v>
      </c>
      <c r="K2593" s="18">
        <v>12.99</v>
      </c>
      <c r="L2593" s="18">
        <v>0.89684372594303308</v>
      </c>
      <c r="M2593" s="18">
        <v>14.63</v>
      </c>
      <c r="N2593" s="18">
        <v>1972.83</v>
      </c>
      <c r="P2593" s="18">
        <v>0.89416058394160591</v>
      </c>
      <c r="Q2593" s="8">
        <v>12.25</v>
      </c>
      <c r="R2593" s="8">
        <v>12.85</v>
      </c>
      <c r="S2593" s="8">
        <v>13.7</v>
      </c>
      <c r="T2593" s="8">
        <v>14.55</v>
      </c>
      <c r="U2593" s="8">
        <v>15.15</v>
      </c>
      <c r="V2593" s="8">
        <v>15.55</v>
      </c>
      <c r="W2593" s="8">
        <v>16.25</v>
      </c>
      <c r="X2593" s="38" t="s">
        <v>222</v>
      </c>
      <c r="Y2593">
        <v>100.3</v>
      </c>
      <c r="Z2593" s="8">
        <v>100.3</v>
      </c>
      <c r="AA2593">
        <v>721.27</v>
      </c>
      <c r="AB2593" s="38">
        <v>4990.6499999999996</v>
      </c>
      <c r="AC2593" s="38">
        <v>17333.740000000002</v>
      </c>
      <c r="AD2593">
        <v>21577.040000000001</v>
      </c>
      <c r="AE2593">
        <v>29104.95</v>
      </c>
      <c r="AF2593" s="38">
        <v>643.09</v>
      </c>
      <c r="AG2593" s="38">
        <v>721.27</v>
      </c>
    </row>
    <row r="2594" spans="2:33" x14ac:dyDescent="0.25">
      <c r="B2594" s="25">
        <v>41830</v>
      </c>
      <c r="C2594" s="3">
        <v>2590</v>
      </c>
      <c r="D2594" s="10">
        <v>19</v>
      </c>
      <c r="E2594" s="9">
        <v>4</v>
      </c>
      <c r="F2594" s="9">
        <v>-4</v>
      </c>
      <c r="G2594" s="9" t="s">
        <v>368</v>
      </c>
      <c r="H2594" s="18">
        <v>0.1</v>
      </c>
      <c r="I2594">
        <v>8.3332864653229421E-7</v>
      </c>
      <c r="J2594" s="18">
        <v>12.59</v>
      </c>
      <c r="K2594" s="18">
        <v>13.65</v>
      </c>
      <c r="L2594" s="18">
        <v>0.92234432234432229</v>
      </c>
      <c r="M2594" s="18">
        <v>15.14</v>
      </c>
      <c r="N2594" s="18">
        <v>1964.68</v>
      </c>
      <c r="P2594" s="18">
        <v>0.92526690391459065</v>
      </c>
      <c r="Q2594" s="8">
        <v>13</v>
      </c>
      <c r="R2594" s="8">
        <v>13.35</v>
      </c>
      <c r="S2594" s="8">
        <v>14.05</v>
      </c>
      <c r="T2594" s="8">
        <v>14.75</v>
      </c>
      <c r="U2594" s="8">
        <v>15.3</v>
      </c>
      <c r="V2594" s="8">
        <v>15.65</v>
      </c>
      <c r="W2594" s="8">
        <v>16.350000000000001</v>
      </c>
      <c r="X2594" s="38" t="s">
        <v>222</v>
      </c>
      <c r="Y2594">
        <v>102.45000000000002</v>
      </c>
      <c r="Z2594" s="8">
        <v>102.45000000000002</v>
      </c>
      <c r="AA2594">
        <v>752.6</v>
      </c>
      <c r="AB2594" s="38">
        <v>5131.5</v>
      </c>
      <c r="AC2594" s="38">
        <v>17613.07</v>
      </c>
      <c r="AD2594">
        <v>21807.61</v>
      </c>
      <c r="AE2594">
        <v>29336.76</v>
      </c>
      <c r="AF2594" s="38">
        <v>671.02</v>
      </c>
      <c r="AG2594" s="38">
        <v>752.6</v>
      </c>
    </row>
    <row r="2595" spans="2:33" x14ac:dyDescent="0.25">
      <c r="B2595" s="25">
        <v>41831</v>
      </c>
      <c r="C2595" s="3">
        <v>2591</v>
      </c>
      <c r="D2595" s="10">
        <v>19</v>
      </c>
      <c r="E2595" s="9">
        <v>3</v>
      </c>
      <c r="F2595" s="9">
        <v>-3</v>
      </c>
      <c r="G2595" s="9" t="s">
        <v>368</v>
      </c>
      <c r="H2595" s="18">
        <v>0.1</v>
      </c>
      <c r="I2595">
        <v>8.3332864653229421E-7</v>
      </c>
      <c r="J2595" s="18">
        <v>12.08</v>
      </c>
      <c r="K2595" s="18">
        <v>13.28</v>
      </c>
      <c r="L2595" s="18">
        <v>0.90963855421686757</v>
      </c>
      <c r="M2595" s="18">
        <v>14.83</v>
      </c>
      <c r="N2595" s="18">
        <v>1967.57</v>
      </c>
      <c r="P2595" s="18">
        <v>0.91007194244604317</v>
      </c>
      <c r="Q2595" s="8">
        <v>12.65</v>
      </c>
      <c r="R2595" s="8">
        <v>13.2</v>
      </c>
      <c r="S2595" s="8">
        <v>13.9</v>
      </c>
      <c r="T2595" s="8">
        <v>14.65</v>
      </c>
      <c r="U2595" s="8">
        <v>15.15</v>
      </c>
      <c r="V2595" s="8">
        <v>15.55</v>
      </c>
      <c r="W2595" s="8">
        <v>16.25</v>
      </c>
      <c r="X2595" s="38" t="s">
        <v>222</v>
      </c>
      <c r="Y2595">
        <v>101.35</v>
      </c>
      <c r="Z2595" s="8">
        <v>101.35</v>
      </c>
      <c r="AA2595">
        <v>742.32</v>
      </c>
      <c r="AB2595" s="38">
        <v>5076.29</v>
      </c>
      <c r="AC2595" s="38">
        <v>17483.27</v>
      </c>
      <c r="AD2595">
        <v>21603.919999999998</v>
      </c>
      <c r="AE2595">
        <v>29118.54</v>
      </c>
      <c r="AF2595" s="38">
        <v>661.86</v>
      </c>
      <c r="AG2595" s="38">
        <v>742.32</v>
      </c>
    </row>
    <row r="2596" spans="2:33" x14ac:dyDescent="0.25">
      <c r="B2596" s="25">
        <v>41834</v>
      </c>
      <c r="C2596" s="3">
        <v>2592</v>
      </c>
      <c r="D2596" s="10">
        <v>19</v>
      </c>
      <c r="E2596" s="9">
        <v>2</v>
      </c>
      <c r="F2596" s="9">
        <v>-2</v>
      </c>
      <c r="G2596" s="9" t="s">
        <v>368</v>
      </c>
      <c r="H2596" s="18">
        <v>0.1</v>
      </c>
      <c r="I2596">
        <v>2.4999880230414107E-6</v>
      </c>
      <c r="J2596" s="18">
        <v>11.82</v>
      </c>
      <c r="K2596" s="18">
        <v>12.93</v>
      </c>
      <c r="L2596" s="18">
        <v>0.91415313225058004</v>
      </c>
      <c r="M2596" s="18">
        <v>14.51</v>
      </c>
      <c r="N2596" s="18">
        <v>1977.1</v>
      </c>
      <c r="P2596" s="18">
        <v>0.89591078066914509</v>
      </c>
      <c r="Q2596" s="8">
        <v>12.05</v>
      </c>
      <c r="R2596" s="8">
        <v>12.75</v>
      </c>
      <c r="S2596" s="8">
        <v>13.45</v>
      </c>
      <c r="T2596" s="8">
        <v>14.25</v>
      </c>
      <c r="U2596" s="8">
        <v>14.85</v>
      </c>
      <c r="V2596" s="8">
        <v>15.2</v>
      </c>
      <c r="W2596" s="8">
        <v>15.95</v>
      </c>
      <c r="X2596" s="38" t="s">
        <v>222</v>
      </c>
      <c r="Y2596">
        <v>98.5</v>
      </c>
      <c r="Z2596" s="8">
        <v>98.5</v>
      </c>
      <c r="AA2596">
        <v>716.01</v>
      </c>
      <c r="AB2596" s="38">
        <v>4911.09</v>
      </c>
      <c r="AC2596" s="38">
        <v>16997.05</v>
      </c>
      <c r="AD2596">
        <v>21159.62</v>
      </c>
      <c r="AE2596">
        <v>28520.75</v>
      </c>
      <c r="AF2596" s="38">
        <v>638.4</v>
      </c>
      <c r="AG2596" s="38">
        <v>716.01</v>
      </c>
    </row>
    <row r="2597" spans="2:33" x14ac:dyDescent="0.25">
      <c r="B2597" s="25">
        <v>41835</v>
      </c>
      <c r="C2597" s="3">
        <v>2593</v>
      </c>
      <c r="D2597" s="10">
        <v>19</v>
      </c>
      <c r="E2597" s="9">
        <v>1</v>
      </c>
      <c r="F2597" s="9">
        <v>-1</v>
      </c>
      <c r="G2597" s="9" t="s">
        <v>368</v>
      </c>
      <c r="H2597" s="18">
        <v>0.1</v>
      </c>
      <c r="I2597">
        <v>6.9441778594026005E-7</v>
      </c>
      <c r="J2597" s="18">
        <v>11.96</v>
      </c>
      <c r="K2597" s="18">
        <v>13.16</v>
      </c>
      <c r="L2597" s="18">
        <v>0.90881458966565354</v>
      </c>
      <c r="M2597" s="18">
        <v>14.67</v>
      </c>
      <c r="N2597" s="18">
        <v>1973.28</v>
      </c>
      <c r="P2597" s="18">
        <v>0.89377289377289371</v>
      </c>
      <c r="Q2597" s="8">
        <v>12.2</v>
      </c>
      <c r="R2597" s="8">
        <v>13</v>
      </c>
      <c r="S2597" s="8">
        <v>13.65</v>
      </c>
      <c r="T2597" s="8">
        <v>14.35</v>
      </c>
      <c r="U2597" s="8">
        <v>14.9</v>
      </c>
      <c r="V2597" s="8">
        <v>15.25</v>
      </c>
      <c r="W2597" s="8">
        <v>16</v>
      </c>
      <c r="X2597" s="38" t="s">
        <v>222</v>
      </c>
      <c r="Y2597">
        <v>99.350000000000009</v>
      </c>
      <c r="Z2597" s="8">
        <v>99.350000000000009</v>
      </c>
      <c r="AA2597">
        <v>729.79</v>
      </c>
      <c r="AB2597" s="38">
        <v>4985.28</v>
      </c>
      <c r="AC2597" s="38">
        <v>17122.990000000002</v>
      </c>
      <c r="AD2597">
        <v>21234.79</v>
      </c>
      <c r="AE2597">
        <v>28615.59</v>
      </c>
      <c r="AF2597" s="38">
        <v>650.69000000000005</v>
      </c>
      <c r="AG2597" s="38">
        <v>729.79</v>
      </c>
    </row>
    <row r="2598" spans="2:33" x14ac:dyDescent="0.25">
      <c r="B2598" s="25">
        <v>41836</v>
      </c>
      <c r="C2598" s="3">
        <v>2594</v>
      </c>
      <c r="D2598" s="10">
        <v>25</v>
      </c>
      <c r="E2598" s="9">
        <v>25</v>
      </c>
      <c r="F2598" s="9">
        <v>0</v>
      </c>
      <c r="G2598" s="9" t="s">
        <v>369</v>
      </c>
      <c r="H2598" s="18">
        <v>0.1</v>
      </c>
      <c r="I2598">
        <v>6.9441778594026005E-7</v>
      </c>
      <c r="J2598" s="18">
        <v>11</v>
      </c>
      <c r="K2598" s="18">
        <v>12.63</v>
      </c>
      <c r="L2598" s="18">
        <v>0.87094220110847187</v>
      </c>
      <c r="M2598" s="18">
        <v>14.37</v>
      </c>
      <c r="N2598" s="18">
        <v>1981.57</v>
      </c>
      <c r="P2598" s="18">
        <v>0.88194444444444442</v>
      </c>
      <c r="Q2598" s="8">
        <v>12.7</v>
      </c>
      <c r="R2598" s="8">
        <v>13.6</v>
      </c>
      <c r="S2598" s="8">
        <v>14.4</v>
      </c>
      <c r="T2598" s="8">
        <v>15</v>
      </c>
      <c r="U2598" s="8">
        <v>15.3</v>
      </c>
      <c r="V2598" s="8">
        <v>16.05</v>
      </c>
      <c r="W2598" s="8">
        <v>16.55</v>
      </c>
      <c r="X2598" s="38" t="s">
        <v>222</v>
      </c>
      <c r="Y2598">
        <v>103.6</v>
      </c>
      <c r="Z2598" s="8">
        <v>103.6</v>
      </c>
      <c r="AA2598">
        <v>712.95</v>
      </c>
      <c r="AB2598" s="38">
        <v>4967.0200000000004</v>
      </c>
      <c r="AC2598" s="38">
        <v>17182.66</v>
      </c>
      <c r="AD2598">
        <v>21377.32</v>
      </c>
      <c r="AE2598">
        <v>28739.62</v>
      </c>
      <c r="AF2598" s="38">
        <v>635.66999999999996</v>
      </c>
      <c r="AG2598" s="38">
        <v>712.95</v>
      </c>
    </row>
    <row r="2599" spans="2:33" x14ac:dyDescent="0.25">
      <c r="B2599" s="25">
        <v>41837</v>
      </c>
      <c r="C2599" s="3">
        <v>2595</v>
      </c>
      <c r="D2599" s="10">
        <v>25</v>
      </c>
      <c r="E2599" s="9">
        <v>24</v>
      </c>
      <c r="F2599" s="9">
        <v>1</v>
      </c>
      <c r="G2599" s="9" t="s">
        <v>369</v>
      </c>
      <c r="H2599" s="18">
        <v>0.1</v>
      </c>
      <c r="I2599">
        <v>6.9441778594026005E-7</v>
      </c>
      <c r="J2599" s="18">
        <v>14.54</v>
      </c>
      <c r="K2599" s="18">
        <v>14.97</v>
      </c>
      <c r="L2599" s="18">
        <v>0.97127588510354035</v>
      </c>
      <c r="M2599" s="18">
        <v>15.53</v>
      </c>
      <c r="N2599" s="18">
        <v>1958.12</v>
      </c>
      <c r="P2599" s="18">
        <v>0.92567567567567555</v>
      </c>
      <c r="Q2599" s="8">
        <v>13.7</v>
      </c>
      <c r="R2599" s="8">
        <v>14.25</v>
      </c>
      <c r="S2599" s="8">
        <v>14.8</v>
      </c>
      <c r="T2599" s="8">
        <v>15.3</v>
      </c>
      <c r="U2599" s="8">
        <v>15.55</v>
      </c>
      <c r="V2599" s="8">
        <v>16.2</v>
      </c>
      <c r="W2599" s="8">
        <v>16.7</v>
      </c>
      <c r="X2599" s="38" t="s">
        <v>222</v>
      </c>
      <c r="Y2599">
        <v>106.5</v>
      </c>
      <c r="Z2599" s="8">
        <v>106.5</v>
      </c>
      <c r="AA2599">
        <v>768.15</v>
      </c>
      <c r="AB2599" s="38">
        <v>5200.22</v>
      </c>
      <c r="AC2599" s="38">
        <v>17654.41</v>
      </c>
      <c r="AD2599">
        <v>21801.69</v>
      </c>
      <c r="AE2599">
        <v>29169.38</v>
      </c>
      <c r="AF2599" s="38">
        <v>684.88</v>
      </c>
      <c r="AG2599" s="38">
        <v>768.15</v>
      </c>
    </row>
    <row r="2600" spans="2:33" x14ac:dyDescent="0.25">
      <c r="B2600" s="25">
        <v>41838</v>
      </c>
      <c r="C2600" s="3">
        <v>2596</v>
      </c>
      <c r="D2600" s="10">
        <v>25</v>
      </c>
      <c r="E2600" s="9">
        <v>23</v>
      </c>
      <c r="F2600" s="9">
        <v>2</v>
      </c>
      <c r="G2600" s="9" t="s">
        <v>369</v>
      </c>
      <c r="H2600" s="18">
        <v>0.1</v>
      </c>
      <c r="I2600">
        <v>6.9441778594026005E-7</v>
      </c>
      <c r="J2600" s="18">
        <v>12.06</v>
      </c>
      <c r="K2600" s="18">
        <v>13.36</v>
      </c>
      <c r="L2600" s="18">
        <v>0.90269461077844315</v>
      </c>
      <c r="M2600" s="18">
        <v>14.72</v>
      </c>
      <c r="N2600" s="18">
        <v>1978.22</v>
      </c>
      <c r="P2600" s="18">
        <v>0.90277777777777779</v>
      </c>
      <c r="Q2600" s="8">
        <v>13</v>
      </c>
      <c r="R2600" s="8">
        <v>13.7</v>
      </c>
      <c r="S2600" s="8">
        <v>14.4</v>
      </c>
      <c r="T2600" s="8">
        <v>14.95</v>
      </c>
      <c r="U2600" s="8">
        <v>15.25</v>
      </c>
      <c r="V2600" s="8">
        <v>15.95</v>
      </c>
      <c r="W2600" s="8">
        <v>16.5</v>
      </c>
      <c r="X2600" s="38" t="s">
        <v>222</v>
      </c>
      <c r="Y2600">
        <v>103.75</v>
      </c>
      <c r="Z2600" s="8">
        <v>103.75</v>
      </c>
      <c r="AA2600">
        <v>729.7</v>
      </c>
      <c r="AB2600" s="38">
        <v>5004.5</v>
      </c>
      <c r="AC2600" s="38">
        <v>17183.32</v>
      </c>
      <c r="AD2600">
        <v>21309.32</v>
      </c>
      <c r="AE2600">
        <v>28620.18</v>
      </c>
      <c r="AF2600" s="38">
        <v>650.6</v>
      </c>
      <c r="AG2600" s="38">
        <v>729.7</v>
      </c>
    </row>
    <row r="2601" spans="2:33" x14ac:dyDescent="0.25">
      <c r="B2601" s="25">
        <v>41841</v>
      </c>
      <c r="C2601" s="3">
        <v>2597</v>
      </c>
      <c r="D2601" s="10">
        <v>25</v>
      </c>
      <c r="E2601" s="9">
        <v>22</v>
      </c>
      <c r="F2601" s="9">
        <v>3</v>
      </c>
      <c r="G2601" s="9" t="s">
        <v>369</v>
      </c>
      <c r="H2601" s="18">
        <v>0.1</v>
      </c>
      <c r="I2601">
        <v>2.0832548042193366E-6</v>
      </c>
      <c r="J2601" s="18">
        <v>12.81</v>
      </c>
      <c r="K2601" s="18">
        <v>13.8</v>
      </c>
      <c r="L2601" s="18">
        <v>0.92826086956521736</v>
      </c>
      <c r="M2601" s="18">
        <v>15</v>
      </c>
      <c r="N2601" s="18">
        <v>1973.63</v>
      </c>
      <c r="P2601" s="18">
        <v>0.92413793103448283</v>
      </c>
      <c r="Q2601" s="8">
        <v>13.4</v>
      </c>
      <c r="R2601" s="8">
        <v>13.95</v>
      </c>
      <c r="S2601" s="8">
        <v>14.5</v>
      </c>
      <c r="T2601" s="8">
        <v>15.05</v>
      </c>
      <c r="U2601" s="8">
        <v>15.35</v>
      </c>
      <c r="V2601" s="8">
        <v>16.100000000000001</v>
      </c>
      <c r="W2601" s="8">
        <v>16.600000000000001</v>
      </c>
      <c r="X2601" s="38" t="s">
        <v>222</v>
      </c>
      <c r="Y2601">
        <v>104.94999999999999</v>
      </c>
      <c r="Z2601" s="8">
        <v>104.94999999999999</v>
      </c>
      <c r="AA2601">
        <v>751.01</v>
      </c>
      <c r="AB2601" s="38">
        <v>5088.74</v>
      </c>
      <c r="AC2601" s="38">
        <v>17302.14</v>
      </c>
      <c r="AD2601">
        <v>21451.56</v>
      </c>
      <c r="AE2601">
        <v>28836.42</v>
      </c>
      <c r="AF2601" s="38">
        <v>669.59</v>
      </c>
      <c r="AG2601" s="38">
        <v>751.01</v>
      </c>
    </row>
    <row r="2602" spans="2:33" x14ac:dyDescent="0.25">
      <c r="B2602" s="25">
        <v>41842</v>
      </c>
      <c r="C2602" s="3">
        <v>2598</v>
      </c>
      <c r="D2602" s="10">
        <v>25</v>
      </c>
      <c r="E2602" s="9">
        <v>21</v>
      </c>
      <c r="F2602" s="9">
        <v>4</v>
      </c>
      <c r="G2602" s="9" t="s">
        <v>369</v>
      </c>
      <c r="H2602" s="18">
        <v>0.1</v>
      </c>
      <c r="I2602">
        <v>6.9441778594026005E-7</v>
      </c>
      <c r="J2602" s="18">
        <v>12.24</v>
      </c>
      <c r="K2602" s="18">
        <v>13.5</v>
      </c>
      <c r="L2602" s="18">
        <v>0.90666666666666673</v>
      </c>
      <c r="M2602" s="18">
        <v>14.78</v>
      </c>
      <c r="N2602" s="18">
        <v>1983.53</v>
      </c>
      <c r="P2602" s="18">
        <v>0.90592334494773519</v>
      </c>
      <c r="Q2602" s="8">
        <v>13</v>
      </c>
      <c r="R2602" s="8">
        <v>13.7</v>
      </c>
      <c r="S2602" s="8">
        <v>14.35</v>
      </c>
      <c r="T2602" s="8">
        <v>14.95</v>
      </c>
      <c r="U2602" s="8">
        <v>15.3</v>
      </c>
      <c r="V2602" s="8">
        <v>16</v>
      </c>
      <c r="W2602" s="8">
        <v>16.55</v>
      </c>
      <c r="X2602" s="38" t="s">
        <v>222</v>
      </c>
      <c r="Y2602">
        <v>103.85</v>
      </c>
      <c r="Z2602" s="8">
        <v>103.85</v>
      </c>
      <c r="AA2602">
        <v>730.07</v>
      </c>
      <c r="AB2602" s="38">
        <v>5003.92</v>
      </c>
      <c r="AC2602" s="38">
        <v>17133.73</v>
      </c>
      <c r="AD2602">
        <v>21320.86</v>
      </c>
      <c r="AE2602">
        <v>28687.16</v>
      </c>
      <c r="AF2602" s="38">
        <v>650.91999999999996</v>
      </c>
      <c r="AG2602" s="38">
        <v>730.07</v>
      </c>
    </row>
    <row r="2603" spans="2:33" x14ac:dyDescent="0.25">
      <c r="B2603" s="25">
        <v>41843</v>
      </c>
      <c r="C2603" s="3">
        <v>2599</v>
      </c>
      <c r="D2603" s="10">
        <v>25</v>
      </c>
      <c r="E2603" s="9">
        <v>20</v>
      </c>
      <c r="F2603" s="9">
        <v>5</v>
      </c>
      <c r="G2603" s="9" t="s">
        <v>369</v>
      </c>
      <c r="H2603" s="18">
        <v>0.1</v>
      </c>
      <c r="I2603">
        <v>6.9441778594026005E-7</v>
      </c>
      <c r="J2603" s="18">
        <v>11.52</v>
      </c>
      <c r="K2603" s="18">
        <v>13.38</v>
      </c>
      <c r="L2603" s="18">
        <v>0.86098654708520173</v>
      </c>
      <c r="M2603" s="18">
        <v>14.82</v>
      </c>
      <c r="N2603" s="18">
        <v>1987.01</v>
      </c>
      <c r="P2603" s="18">
        <v>0.9</v>
      </c>
      <c r="Q2603" s="8">
        <v>13.05</v>
      </c>
      <c r="R2603" s="8">
        <v>13.85</v>
      </c>
      <c r="S2603" s="8">
        <v>14.5</v>
      </c>
      <c r="T2603" s="8">
        <v>15.1</v>
      </c>
      <c r="U2603" s="8">
        <v>15.45</v>
      </c>
      <c r="V2603" s="8">
        <v>16.149999999999999</v>
      </c>
      <c r="W2603" s="8">
        <v>16.7</v>
      </c>
      <c r="X2603" s="38" t="s">
        <v>222</v>
      </c>
      <c r="Y2603">
        <v>104.8</v>
      </c>
      <c r="Z2603" s="8">
        <v>104.8</v>
      </c>
      <c r="AA2603">
        <v>733.96</v>
      </c>
      <c r="AB2603" s="38">
        <v>5058.2</v>
      </c>
      <c r="AC2603" s="38">
        <v>17311.349999999999</v>
      </c>
      <c r="AD2603">
        <v>21533.8</v>
      </c>
      <c r="AE2603">
        <v>28964.38</v>
      </c>
      <c r="AF2603" s="38">
        <v>654.39</v>
      </c>
      <c r="AG2603" s="38">
        <v>733.96</v>
      </c>
    </row>
    <row r="2604" spans="2:33" x14ac:dyDescent="0.25">
      <c r="B2604" s="25">
        <v>41844</v>
      </c>
      <c r="C2604" s="3">
        <v>2600</v>
      </c>
      <c r="D2604" s="10">
        <v>25</v>
      </c>
      <c r="E2604" s="9">
        <v>19</v>
      </c>
      <c r="F2604" s="9">
        <v>6</v>
      </c>
      <c r="G2604" s="9" t="s">
        <v>369</v>
      </c>
      <c r="H2604" s="18">
        <v>0.1</v>
      </c>
      <c r="I2604">
        <v>6.9441778594026005E-7</v>
      </c>
      <c r="J2604" s="18">
        <v>11.84</v>
      </c>
      <c r="K2604" s="18">
        <v>13.45</v>
      </c>
      <c r="L2604" s="18">
        <v>0.88029739776951677</v>
      </c>
      <c r="M2604" s="18">
        <v>14.97</v>
      </c>
      <c r="N2604" s="18">
        <v>1987.98</v>
      </c>
      <c r="P2604" s="18">
        <v>0.90102389078498291</v>
      </c>
      <c r="Q2604" s="8">
        <v>13.2</v>
      </c>
      <c r="R2604" s="8">
        <v>14.05</v>
      </c>
      <c r="S2604" s="8">
        <v>14.65</v>
      </c>
      <c r="T2604" s="8">
        <v>15.2</v>
      </c>
      <c r="U2604" s="8">
        <v>15.5</v>
      </c>
      <c r="V2604" s="8">
        <v>16.2</v>
      </c>
      <c r="W2604" s="8">
        <v>16.75</v>
      </c>
      <c r="X2604" s="38" t="s">
        <v>222</v>
      </c>
      <c r="Y2604">
        <v>105.55</v>
      </c>
      <c r="Z2604" s="8">
        <v>105.55</v>
      </c>
      <c r="AA2604">
        <v>742.94</v>
      </c>
      <c r="AB2604" s="38">
        <v>5126.1000000000004</v>
      </c>
      <c r="AC2604" s="38">
        <v>17474.5</v>
      </c>
      <c r="AD2604">
        <v>21658.62</v>
      </c>
      <c r="AE2604">
        <v>29080.05</v>
      </c>
      <c r="AF2604" s="38">
        <v>662.4</v>
      </c>
      <c r="AG2604" s="38">
        <v>742.94</v>
      </c>
    </row>
    <row r="2605" spans="2:33" x14ac:dyDescent="0.25">
      <c r="B2605" s="25">
        <v>41845</v>
      </c>
      <c r="C2605" s="3">
        <v>2601</v>
      </c>
      <c r="D2605" s="10">
        <v>25</v>
      </c>
      <c r="E2605" s="9">
        <v>18</v>
      </c>
      <c r="F2605" s="9">
        <v>7</v>
      </c>
      <c r="G2605" s="9" t="s">
        <v>369</v>
      </c>
      <c r="H2605" s="18">
        <v>0.1</v>
      </c>
      <c r="I2605">
        <v>6.9441778594026005E-7</v>
      </c>
      <c r="J2605" s="18">
        <v>12.69</v>
      </c>
      <c r="K2605" s="18">
        <v>14</v>
      </c>
      <c r="L2605" s="18">
        <v>0.90642857142857136</v>
      </c>
      <c r="M2605" s="18">
        <v>15.38</v>
      </c>
      <c r="N2605" s="18">
        <v>1978.34</v>
      </c>
      <c r="P2605" s="18">
        <v>0.90909090909090906</v>
      </c>
      <c r="Q2605" s="8">
        <v>13.5</v>
      </c>
      <c r="R2605" s="8">
        <v>14.3</v>
      </c>
      <c r="S2605" s="8">
        <v>14.85</v>
      </c>
      <c r="T2605" s="8">
        <v>15.35</v>
      </c>
      <c r="U2605" s="8">
        <v>15.65</v>
      </c>
      <c r="V2605" s="8">
        <v>16.3</v>
      </c>
      <c r="W2605" s="8">
        <v>16.850000000000001</v>
      </c>
      <c r="X2605" s="38" t="s">
        <v>222</v>
      </c>
      <c r="Y2605">
        <v>106.80000000000001</v>
      </c>
      <c r="Z2605" s="8">
        <v>106.80000000000001</v>
      </c>
      <c r="AA2605">
        <v>758.75</v>
      </c>
      <c r="AB2605" s="38">
        <v>5211.1899999999996</v>
      </c>
      <c r="AC2605" s="38">
        <v>17694.060000000001</v>
      </c>
      <c r="AD2605">
        <v>21871.200000000001</v>
      </c>
      <c r="AE2605">
        <v>29317.21</v>
      </c>
      <c r="AF2605" s="38">
        <v>676.5</v>
      </c>
      <c r="AG2605" s="38">
        <v>758.75</v>
      </c>
    </row>
    <row r="2606" spans="2:33" x14ac:dyDescent="0.25">
      <c r="B2606" s="25">
        <v>41848</v>
      </c>
      <c r="C2606" s="3">
        <v>2602</v>
      </c>
      <c r="D2606" s="10">
        <v>25</v>
      </c>
      <c r="E2606" s="9">
        <v>17</v>
      </c>
      <c r="F2606" s="9">
        <v>8</v>
      </c>
      <c r="G2606" s="9" t="s">
        <v>369</v>
      </c>
      <c r="H2606" s="18">
        <v>0.1</v>
      </c>
      <c r="I2606">
        <v>2.0832548042193366E-6</v>
      </c>
      <c r="J2606" s="18">
        <v>12.56</v>
      </c>
      <c r="K2606" s="18">
        <v>13.92</v>
      </c>
      <c r="L2606" s="18">
        <v>0.90229885057471271</v>
      </c>
      <c r="M2606" s="18">
        <v>15.34</v>
      </c>
      <c r="N2606" s="18">
        <v>1978.91</v>
      </c>
      <c r="P2606" s="18">
        <v>0.90508474576271181</v>
      </c>
      <c r="Q2606" s="8">
        <v>13.35</v>
      </c>
      <c r="R2606" s="8">
        <v>14.15</v>
      </c>
      <c r="S2606" s="8">
        <v>14.75</v>
      </c>
      <c r="T2606" s="8">
        <v>15.25</v>
      </c>
      <c r="U2606" s="8">
        <v>15.5</v>
      </c>
      <c r="V2606" s="8">
        <v>16.2</v>
      </c>
      <c r="W2606" s="8">
        <v>16.75</v>
      </c>
      <c r="X2606" s="38" t="s">
        <v>222</v>
      </c>
      <c r="Y2606" s="38">
        <v>105.95</v>
      </c>
      <c r="Z2606" s="8">
        <v>105.95</v>
      </c>
      <c r="AA2606" s="38">
        <v>750.48</v>
      </c>
      <c r="AB2606" s="38">
        <v>5162.96</v>
      </c>
      <c r="AC2606" s="38">
        <v>17576.22</v>
      </c>
      <c r="AD2606" s="38">
        <v>21706.99</v>
      </c>
      <c r="AE2606" s="38">
        <v>29102.52</v>
      </c>
      <c r="AF2606" s="38">
        <v>669.12</v>
      </c>
      <c r="AG2606" s="38">
        <v>750.48</v>
      </c>
    </row>
    <row r="2607" spans="2:33" x14ac:dyDescent="0.25">
      <c r="B2607" s="25">
        <v>41849</v>
      </c>
      <c r="C2607" s="3">
        <v>2603</v>
      </c>
      <c r="D2607" s="10">
        <v>25</v>
      </c>
      <c r="E2607" s="9">
        <v>16</v>
      </c>
      <c r="F2607" s="9">
        <v>9</v>
      </c>
      <c r="G2607" s="9" t="s">
        <v>369</v>
      </c>
      <c r="H2607" s="18">
        <v>0.1</v>
      </c>
      <c r="I2607">
        <v>8.3332864653229421E-7</v>
      </c>
      <c r="J2607" s="18">
        <v>13.28</v>
      </c>
      <c r="K2607" s="18">
        <v>14.22</v>
      </c>
      <c r="L2607" s="18">
        <v>0.93389592123769327</v>
      </c>
      <c r="M2607" s="18">
        <v>15.64</v>
      </c>
      <c r="N2607" s="18">
        <v>1969.95</v>
      </c>
      <c r="P2607" s="18">
        <v>0.91496598639455784</v>
      </c>
      <c r="Q2607" s="8">
        <v>13.45</v>
      </c>
      <c r="R2607" s="8">
        <v>14.2</v>
      </c>
      <c r="S2607" s="8">
        <v>14.7</v>
      </c>
      <c r="T2607" s="8">
        <v>15.2</v>
      </c>
      <c r="U2607" s="8">
        <v>15.45</v>
      </c>
      <c r="V2607" s="8">
        <v>16.149999999999999</v>
      </c>
      <c r="W2607" s="8">
        <v>16.7</v>
      </c>
      <c r="X2607" s="38" t="s">
        <v>222</v>
      </c>
      <c r="Y2607" s="38">
        <v>105.85000000000001</v>
      </c>
      <c r="Z2607" s="8">
        <v>105.85000000000001</v>
      </c>
      <c r="AA2607" s="38">
        <v>754.99</v>
      </c>
      <c r="AB2607" s="38">
        <v>5168</v>
      </c>
      <c r="AC2607" s="38">
        <v>17517.37</v>
      </c>
      <c r="AD2607" s="38">
        <v>21636.26</v>
      </c>
      <c r="AE2607" s="38">
        <v>29010.62</v>
      </c>
      <c r="AF2607" s="38">
        <v>673.14</v>
      </c>
      <c r="AG2607" s="38">
        <v>754.99</v>
      </c>
    </row>
    <row r="2608" spans="2:33" x14ac:dyDescent="0.25">
      <c r="B2608" s="25">
        <v>41850</v>
      </c>
      <c r="C2608" s="3">
        <v>2604</v>
      </c>
      <c r="D2608" s="10">
        <v>25</v>
      </c>
      <c r="E2608" s="9">
        <v>15</v>
      </c>
      <c r="F2608" s="9">
        <v>10</v>
      </c>
      <c r="G2608" s="9" t="s">
        <v>369</v>
      </c>
      <c r="H2608" s="18">
        <v>0.1</v>
      </c>
      <c r="I2608">
        <v>8.3332864653229421E-7</v>
      </c>
      <c r="J2608" s="18">
        <v>13.33</v>
      </c>
      <c r="K2608" s="18">
        <v>14.26</v>
      </c>
      <c r="L2608" s="18">
        <v>0.93478260869565222</v>
      </c>
      <c r="M2608" s="18">
        <v>15.57</v>
      </c>
      <c r="N2608" s="18">
        <v>1970.07</v>
      </c>
      <c r="P2608" s="18">
        <v>0.91554054054054057</v>
      </c>
      <c r="Q2608" s="8">
        <v>13.55</v>
      </c>
      <c r="R2608" s="8">
        <v>14.3</v>
      </c>
      <c r="S2608" s="8">
        <v>14.8</v>
      </c>
      <c r="T2608" s="8">
        <v>15.25</v>
      </c>
      <c r="U2608" s="8">
        <v>15.5</v>
      </c>
      <c r="V2608" s="8">
        <v>16.2</v>
      </c>
      <c r="W2608" s="8">
        <v>16.75</v>
      </c>
      <c r="X2608" s="38" t="s">
        <v>222</v>
      </c>
      <c r="Y2608" s="38">
        <v>106.35000000000001</v>
      </c>
      <c r="Z2608" s="8">
        <v>106.35000000000001</v>
      </c>
      <c r="AA2608" s="38">
        <v>760.48</v>
      </c>
      <c r="AB2608" s="38">
        <v>5203.8900000000003</v>
      </c>
      <c r="AC2608" s="38">
        <v>17611.439999999999</v>
      </c>
      <c r="AD2608" s="38">
        <v>21706.98</v>
      </c>
      <c r="AE2608" s="38">
        <v>29102.45</v>
      </c>
      <c r="AF2608" s="38">
        <v>678.04</v>
      </c>
      <c r="AG2608" s="38">
        <v>760.48</v>
      </c>
    </row>
    <row r="2609" spans="2:33" x14ac:dyDescent="0.25">
      <c r="B2609" s="25">
        <v>41851</v>
      </c>
      <c r="C2609" s="3">
        <v>2605</v>
      </c>
      <c r="D2609" s="10">
        <v>25</v>
      </c>
      <c r="E2609" s="9">
        <v>14</v>
      </c>
      <c r="F2609" s="9">
        <v>11</v>
      </c>
      <c r="G2609" s="9" t="s">
        <v>369</v>
      </c>
      <c r="H2609" s="18">
        <v>0.1</v>
      </c>
      <c r="I2609">
        <v>8.3332864653229421E-7</v>
      </c>
      <c r="J2609" s="18">
        <v>16.95</v>
      </c>
      <c r="K2609" s="18">
        <v>16.38</v>
      </c>
      <c r="L2609" s="18">
        <v>1.0347985347985349</v>
      </c>
      <c r="M2609" s="18">
        <v>17.100000000000001</v>
      </c>
      <c r="N2609" s="18">
        <v>1930.67</v>
      </c>
      <c r="P2609" s="18">
        <v>0.96507936507936498</v>
      </c>
      <c r="Q2609" s="8">
        <v>15.2</v>
      </c>
      <c r="R2609" s="8">
        <v>15.5</v>
      </c>
      <c r="S2609" s="8">
        <v>15.75</v>
      </c>
      <c r="T2609" s="8">
        <v>16.100000000000001</v>
      </c>
      <c r="U2609" s="8">
        <v>16.2</v>
      </c>
      <c r="V2609" s="8">
        <v>16.850000000000001</v>
      </c>
      <c r="W2609" s="8">
        <v>17.350000000000001</v>
      </c>
      <c r="X2609" s="38" t="s">
        <v>222</v>
      </c>
      <c r="Y2609" s="38">
        <v>112.94999999999999</v>
      </c>
      <c r="Z2609" s="8">
        <v>112.94999999999999</v>
      </c>
      <c r="AA2609" s="38">
        <v>840.04</v>
      </c>
      <c r="AB2609" s="38">
        <v>5594.54</v>
      </c>
      <c r="AC2609" s="38">
        <v>18675.330000000002</v>
      </c>
      <c r="AD2609" s="38">
        <v>22814.959999999999</v>
      </c>
      <c r="AE2609" s="38">
        <v>30380.02</v>
      </c>
      <c r="AF2609" s="38">
        <v>748.97</v>
      </c>
      <c r="AG2609" s="38">
        <v>840.04</v>
      </c>
    </row>
    <row r="2610" spans="2:33" x14ac:dyDescent="0.25">
      <c r="B2610" s="25">
        <v>41852</v>
      </c>
      <c r="C2610" s="3">
        <v>2606</v>
      </c>
      <c r="D2610" s="10">
        <v>25</v>
      </c>
      <c r="E2610" s="9">
        <v>13</v>
      </c>
      <c r="F2610" s="9">
        <v>12</v>
      </c>
      <c r="G2610" s="9" t="s">
        <v>369</v>
      </c>
      <c r="H2610" s="18">
        <v>0.1</v>
      </c>
      <c r="I2610">
        <v>8.3332864653229421E-7</v>
      </c>
      <c r="J2610" s="38">
        <v>17.03</v>
      </c>
      <c r="K2610" s="38">
        <v>16.78</v>
      </c>
      <c r="L2610" s="18">
        <v>1.0148986889153755</v>
      </c>
      <c r="M2610" s="18">
        <v>17.5</v>
      </c>
      <c r="N2610" s="18">
        <v>1925.15</v>
      </c>
      <c r="P2610" s="18">
        <v>0.98769230769230776</v>
      </c>
      <c r="Q2610" s="8">
        <v>16.05</v>
      </c>
      <c r="R2610" s="8">
        <v>16.100000000000001</v>
      </c>
      <c r="S2610" s="8">
        <v>16.25</v>
      </c>
      <c r="T2610" s="8">
        <v>16.55</v>
      </c>
      <c r="U2610" s="8">
        <v>16.7</v>
      </c>
      <c r="V2610" s="8">
        <v>17.3</v>
      </c>
      <c r="W2610" s="8">
        <v>17.850000000000001</v>
      </c>
      <c r="X2610" s="38" t="s">
        <v>222</v>
      </c>
      <c r="Y2610" s="38">
        <v>116.80000000000001</v>
      </c>
      <c r="Z2610" s="8">
        <v>116.80000000000001</v>
      </c>
      <c r="AA2610" s="38">
        <v>880.01</v>
      </c>
      <c r="AB2610" s="38">
        <v>5792.25</v>
      </c>
      <c r="AC2610" s="38">
        <v>19233.8</v>
      </c>
      <c r="AD2610" s="38">
        <v>23484.68</v>
      </c>
      <c r="AE2610" s="38">
        <v>31249.62</v>
      </c>
      <c r="AF2610" s="38">
        <v>784.6</v>
      </c>
      <c r="AG2610" s="38">
        <v>880.01</v>
      </c>
    </row>
    <row r="2611" spans="2:33" x14ac:dyDescent="0.25">
      <c r="B2611" s="25">
        <v>41855</v>
      </c>
      <c r="C2611" s="3">
        <v>2607</v>
      </c>
      <c r="D2611" s="10">
        <v>25</v>
      </c>
      <c r="E2611" s="9">
        <v>12</v>
      </c>
      <c r="F2611" s="9">
        <v>13</v>
      </c>
      <c r="G2611" s="9" t="s">
        <v>369</v>
      </c>
      <c r="H2611" s="18">
        <v>0.1</v>
      </c>
      <c r="I2611">
        <v>2.4999880230414107E-6</v>
      </c>
      <c r="J2611" s="38">
        <v>15.12</v>
      </c>
      <c r="K2611" s="38">
        <v>15.81</v>
      </c>
      <c r="L2611" s="18">
        <v>0.9563567362428842</v>
      </c>
      <c r="M2611" s="18">
        <v>16.88</v>
      </c>
      <c r="N2611" s="18">
        <v>1938.99</v>
      </c>
      <c r="P2611" s="18">
        <v>0.95222929936305734</v>
      </c>
      <c r="Q2611" s="8">
        <v>14.95</v>
      </c>
      <c r="R2611" s="8">
        <v>15.35</v>
      </c>
      <c r="S2611" s="8">
        <v>15.7</v>
      </c>
      <c r="T2611" s="8">
        <v>16.05</v>
      </c>
      <c r="U2611" s="8">
        <v>16.25</v>
      </c>
      <c r="V2611" s="8">
        <v>16.95</v>
      </c>
      <c r="W2611" s="8">
        <v>17.45</v>
      </c>
      <c r="X2611" s="38" t="s">
        <v>222</v>
      </c>
      <c r="Y2611" s="38">
        <v>112.7</v>
      </c>
      <c r="Z2611" s="8">
        <v>112.7</v>
      </c>
      <c r="AA2611" s="38">
        <v>829.76</v>
      </c>
      <c r="AB2611" s="38">
        <v>5560.98</v>
      </c>
      <c r="AC2611" s="38">
        <v>18619.53</v>
      </c>
      <c r="AD2611" s="38">
        <v>22815.279999999999</v>
      </c>
      <c r="AE2611" s="38">
        <v>30488.38</v>
      </c>
      <c r="AF2611" s="38">
        <v>739.8</v>
      </c>
      <c r="AG2611" s="38">
        <v>829.76</v>
      </c>
    </row>
    <row r="2612" spans="2:33" x14ac:dyDescent="0.25">
      <c r="B2612" s="25">
        <v>41856</v>
      </c>
      <c r="C2612" s="3">
        <v>2608</v>
      </c>
      <c r="D2612" s="10">
        <v>25</v>
      </c>
      <c r="E2612" s="9">
        <v>11</v>
      </c>
      <c r="F2612" s="9">
        <v>14</v>
      </c>
      <c r="G2612" s="9" t="s">
        <v>369</v>
      </c>
      <c r="H2612" s="18">
        <v>0.1</v>
      </c>
      <c r="I2612">
        <v>6.9441778594026005E-7</v>
      </c>
      <c r="J2612" s="38">
        <v>16.87</v>
      </c>
      <c r="K2612" s="38">
        <v>17.14</v>
      </c>
      <c r="L2612" s="18">
        <v>0.98424737456242706</v>
      </c>
      <c r="M2612" s="18">
        <v>18.010000000000002</v>
      </c>
      <c r="N2612" s="18">
        <v>1920.21</v>
      </c>
      <c r="P2612" s="18">
        <v>0.98176291793313064</v>
      </c>
      <c r="Q2612" s="8">
        <v>16.149999999999999</v>
      </c>
      <c r="R2612" s="8">
        <v>16.2</v>
      </c>
      <c r="S2612" s="8">
        <v>16.45</v>
      </c>
      <c r="T2612" s="8">
        <v>16.8</v>
      </c>
      <c r="U2612" s="8">
        <v>16.850000000000001</v>
      </c>
      <c r="V2612" s="8">
        <v>17.45</v>
      </c>
      <c r="W2612" s="8">
        <v>17.95</v>
      </c>
      <c r="X2612" s="38" t="s">
        <v>222</v>
      </c>
      <c r="Y2612" s="38">
        <v>117.85</v>
      </c>
      <c r="Z2612" s="8">
        <v>117.85</v>
      </c>
      <c r="AA2612" s="38">
        <v>884.66</v>
      </c>
      <c r="AB2612" s="38">
        <v>5845.01</v>
      </c>
      <c r="AC2612" s="38">
        <v>19498.04</v>
      </c>
      <c r="AD2612" s="38">
        <v>23755.46</v>
      </c>
      <c r="AE2612" s="38">
        <v>31530.400000000001</v>
      </c>
      <c r="AF2612" s="38">
        <v>788.75</v>
      </c>
      <c r="AG2612" s="38">
        <v>884.66</v>
      </c>
    </row>
    <row r="2613" spans="2:33" x14ac:dyDescent="0.25">
      <c r="B2613" s="25">
        <v>41857</v>
      </c>
      <c r="C2613" s="3">
        <v>2609</v>
      </c>
      <c r="D2613" s="10">
        <v>25</v>
      </c>
      <c r="E2613" s="9">
        <v>10</v>
      </c>
      <c r="F2613" s="9">
        <v>15</v>
      </c>
      <c r="G2613" s="9" t="s">
        <v>369</v>
      </c>
      <c r="H2613" s="18">
        <v>0.1</v>
      </c>
      <c r="I2613">
        <v>6.9441778594026005E-7</v>
      </c>
      <c r="J2613" s="38">
        <v>16.37</v>
      </c>
      <c r="K2613" s="38">
        <v>16.93</v>
      </c>
      <c r="L2613" s="18">
        <v>0.96692262256349681</v>
      </c>
      <c r="M2613" s="18">
        <v>17.920000000000002</v>
      </c>
      <c r="N2613" s="18">
        <v>1920.24</v>
      </c>
      <c r="P2613" s="18">
        <v>0.97885196374622352</v>
      </c>
      <c r="Q2613" s="8">
        <v>16.2</v>
      </c>
      <c r="R2613" s="8">
        <v>16.3</v>
      </c>
      <c r="S2613" s="8">
        <v>16.55</v>
      </c>
      <c r="T2613" s="8">
        <v>16.899999999999999</v>
      </c>
      <c r="U2613" s="8">
        <v>17.05</v>
      </c>
      <c r="V2613" s="8">
        <v>17.649999999999999</v>
      </c>
      <c r="W2613" s="8">
        <v>18.100000000000001</v>
      </c>
      <c r="X2613" s="38" t="s">
        <v>222</v>
      </c>
      <c r="Y2613" s="38">
        <v>118.74999999999997</v>
      </c>
      <c r="Z2613" s="8">
        <v>118.74999999999997</v>
      </c>
      <c r="AA2613" s="38">
        <v>889.03</v>
      </c>
      <c r="AB2613" s="38">
        <v>5880.76</v>
      </c>
      <c r="AC2613" s="38">
        <v>19615.09</v>
      </c>
      <c r="AD2613" s="38">
        <v>23981.32</v>
      </c>
      <c r="AE2613" s="38">
        <v>31853.09</v>
      </c>
      <c r="AF2613" s="38">
        <v>792.65</v>
      </c>
      <c r="AG2613" s="38">
        <v>889.03</v>
      </c>
    </row>
    <row r="2614" spans="2:33" x14ac:dyDescent="0.25">
      <c r="B2614" s="25">
        <v>41858</v>
      </c>
      <c r="C2614" s="3">
        <v>2610</v>
      </c>
      <c r="D2614" s="10">
        <v>25</v>
      </c>
      <c r="E2614" s="9">
        <v>9</v>
      </c>
      <c r="F2614" s="9">
        <v>16</v>
      </c>
      <c r="G2614" s="9" t="s">
        <v>369</v>
      </c>
      <c r="H2614" s="18">
        <v>0.1</v>
      </c>
      <c r="I2614">
        <v>6.9441778594026005E-7</v>
      </c>
      <c r="J2614" s="38">
        <v>16.66</v>
      </c>
      <c r="K2614" s="38">
        <v>17.22</v>
      </c>
      <c r="L2614" s="18">
        <v>0.96747967479674801</v>
      </c>
      <c r="M2614" s="18">
        <v>18.13</v>
      </c>
      <c r="N2614" s="18">
        <v>1909.57</v>
      </c>
      <c r="P2614" s="18">
        <v>0.98230088495575218</v>
      </c>
      <c r="Q2614" s="8">
        <v>16.649999999999999</v>
      </c>
      <c r="R2614" s="8">
        <v>16.649999999999999</v>
      </c>
      <c r="S2614" s="8">
        <v>16.95</v>
      </c>
      <c r="T2614" s="8">
        <v>17.3</v>
      </c>
      <c r="U2614" s="8">
        <v>17.399999999999999</v>
      </c>
      <c r="V2614" s="8">
        <v>18</v>
      </c>
      <c r="W2614" s="8">
        <v>18.45</v>
      </c>
      <c r="X2614" s="38" t="s">
        <v>222</v>
      </c>
      <c r="Y2614" s="38">
        <v>121.39999999999999</v>
      </c>
      <c r="Z2614" s="8">
        <v>121.39999999999999</v>
      </c>
      <c r="AA2614" s="38">
        <v>910.13</v>
      </c>
      <c r="AB2614" s="38">
        <v>6017.24</v>
      </c>
      <c r="AC2614" s="38">
        <v>20082.849999999999</v>
      </c>
      <c r="AD2614" s="38">
        <v>24500.58</v>
      </c>
      <c r="AE2614" s="38">
        <v>32502.73</v>
      </c>
      <c r="AF2614" s="38">
        <v>811.46</v>
      </c>
      <c r="AG2614" s="38">
        <v>910.13</v>
      </c>
    </row>
    <row r="2615" spans="2:33" x14ac:dyDescent="0.25">
      <c r="B2615" s="25">
        <v>41859</v>
      </c>
      <c r="C2615" s="3">
        <v>2611</v>
      </c>
      <c r="D2615" s="10">
        <v>25</v>
      </c>
      <c r="E2615" s="9">
        <v>8</v>
      </c>
      <c r="F2615" s="9">
        <v>-8</v>
      </c>
      <c r="G2615" s="9" t="s">
        <v>369</v>
      </c>
      <c r="H2615" s="18">
        <v>0.1</v>
      </c>
      <c r="I2615">
        <v>6.9441778594026005E-7</v>
      </c>
      <c r="J2615" s="38">
        <v>15.77</v>
      </c>
      <c r="K2615" s="38">
        <v>16.690000000000001</v>
      </c>
      <c r="L2615" s="18">
        <v>0.94487717195925691</v>
      </c>
      <c r="M2615" s="18">
        <v>17.66</v>
      </c>
      <c r="N2615" s="18">
        <v>1931.59</v>
      </c>
      <c r="P2615" s="18">
        <v>0.97264437689969607</v>
      </c>
      <c r="Q2615" s="8">
        <v>16</v>
      </c>
      <c r="R2615" s="8">
        <v>16.149999999999999</v>
      </c>
      <c r="S2615" s="8">
        <v>16.45</v>
      </c>
      <c r="T2615" s="8">
        <v>16.899999999999999</v>
      </c>
      <c r="U2615" s="8">
        <v>17.100000000000001</v>
      </c>
      <c r="V2615" s="8">
        <v>17.7</v>
      </c>
      <c r="W2615" s="8">
        <v>18.2</v>
      </c>
      <c r="X2615" s="38" t="s">
        <v>222</v>
      </c>
      <c r="Y2615" s="38">
        <v>118.5</v>
      </c>
      <c r="Z2615" s="8">
        <v>118.5</v>
      </c>
      <c r="AA2615" s="38">
        <v>880.18</v>
      </c>
      <c r="AB2615" s="38">
        <v>5838.73</v>
      </c>
      <c r="AC2615" s="38">
        <v>19578.11</v>
      </c>
      <c r="AD2615" s="38">
        <v>24032.25</v>
      </c>
      <c r="AE2615" s="38">
        <v>31957.01</v>
      </c>
      <c r="AF2615" s="38">
        <v>784.75</v>
      </c>
      <c r="AG2615" s="38">
        <v>880.18</v>
      </c>
    </row>
    <row r="2616" spans="2:33" x14ac:dyDescent="0.25">
      <c r="B2616" s="25">
        <v>41862</v>
      </c>
      <c r="C2616" s="3">
        <v>2612</v>
      </c>
      <c r="D2616" s="10">
        <v>25</v>
      </c>
      <c r="E2616" s="9">
        <v>7</v>
      </c>
      <c r="F2616" s="9">
        <v>-7</v>
      </c>
      <c r="G2616" s="9" t="s">
        <v>369</v>
      </c>
      <c r="H2616" s="18">
        <v>0.1</v>
      </c>
      <c r="I2616">
        <v>2.0832548042193366E-6</v>
      </c>
      <c r="J2616" s="38">
        <v>14.23</v>
      </c>
      <c r="K2616" s="38">
        <v>15.76</v>
      </c>
      <c r="L2616" s="18">
        <v>0.90291878172588835</v>
      </c>
      <c r="M2616" s="18">
        <v>17.12</v>
      </c>
      <c r="N2616" s="18">
        <v>1936.92</v>
      </c>
      <c r="P2616" s="18">
        <v>0.93670886075949367</v>
      </c>
      <c r="Q2616" s="8">
        <v>14.8</v>
      </c>
      <c r="R2616" s="8">
        <v>15.3</v>
      </c>
      <c r="S2616" s="8">
        <v>15.8</v>
      </c>
      <c r="T2616" s="8">
        <v>16.3</v>
      </c>
      <c r="U2616" s="8">
        <v>16.5</v>
      </c>
      <c r="V2616" s="8">
        <v>17.2</v>
      </c>
      <c r="W2616" s="8">
        <v>17.7</v>
      </c>
      <c r="X2616" s="38" t="s">
        <v>222</v>
      </c>
      <c r="Y2616" s="38">
        <v>113.60000000000001</v>
      </c>
      <c r="Z2616" s="8">
        <v>113.60000000000001</v>
      </c>
      <c r="AA2616" s="38">
        <v>828.38</v>
      </c>
      <c r="AB2616" s="38">
        <v>5586.87</v>
      </c>
      <c r="AC2616" s="38">
        <v>18861.509999999998</v>
      </c>
      <c r="AD2616" s="38">
        <v>23186.29</v>
      </c>
      <c r="AE2616" s="38">
        <v>30968.67</v>
      </c>
      <c r="AF2616" s="38">
        <v>738.57</v>
      </c>
      <c r="AG2616" s="38">
        <v>828.38</v>
      </c>
    </row>
    <row r="2617" spans="2:33" x14ac:dyDescent="0.25">
      <c r="B2617" s="25">
        <v>41863</v>
      </c>
      <c r="C2617" s="3">
        <v>2613</v>
      </c>
      <c r="D2617" s="10">
        <v>25</v>
      </c>
      <c r="E2617" s="9">
        <v>6</v>
      </c>
      <c r="F2617" s="9">
        <v>-6</v>
      </c>
      <c r="G2617" s="9" t="s">
        <v>369</v>
      </c>
      <c r="H2617" s="18">
        <v>0.1</v>
      </c>
      <c r="I2617">
        <v>8.3332864653229421E-7</v>
      </c>
      <c r="J2617" s="38">
        <v>14.13</v>
      </c>
      <c r="K2617" s="38">
        <v>15.7</v>
      </c>
      <c r="L2617" s="18">
        <v>0.90000000000000013</v>
      </c>
      <c r="M2617" s="18">
        <v>17.149999999999999</v>
      </c>
      <c r="N2617" s="18">
        <v>1933.75</v>
      </c>
      <c r="P2617" s="18">
        <v>0.93312101910828027</v>
      </c>
      <c r="Q2617" s="8">
        <v>14.65</v>
      </c>
      <c r="R2617" s="8">
        <v>15.15</v>
      </c>
      <c r="S2617" s="8">
        <v>15.7</v>
      </c>
      <c r="T2617" s="8">
        <v>16.2</v>
      </c>
      <c r="U2617" s="8">
        <v>16.45</v>
      </c>
      <c r="V2617" s="8">
        <v>17.149999999999999</v>
      </c>
      <c r="W2617" s="8">
        <v>17.649999999999999</v>
      </c>
      <c r="X2617" s="38" t="s">
        <v>222</v>
      </c>
      <c r="Y2617" s="38">
        <v>112.95000000000002</v>
      </c>
      <c r="Z2617" s="8">
        <v>112.95000000000002</v>
      </c>
      <c r="AA2617" s="38">
        <v>820.2</v>
      </c>
      <c r="AB2617" s="38">
        <v>5546.97</v>
      </c>
      <c r="AC2617" s="38">
        <v>18744.95</v>
      </c>
      <c r="AD2617" s="38">
        <v>23098.93</v>
      </c>
      <c r="AE2617" s="38">
        <v>30870.45</v>
      </c>
      <c r="AF2617" s="38">
        <v>731.27</v>
      </c>
      <c r="AG2617" s="38">
        <v>820.2</v>
      </c>
    </row>
    <row r="2618" spans="2:33" x14ac:dyDescent="0.25">
      <c r="B2618" s="25">
        <v>41864</v>
      </c>
      <c r="C2618" s="3">
        <v>2614</v>
      </c>
      <c r="D2618" s="10">
        <v>25</v>
      </c>
      <c r="E2618" s="9">
        <v>5</v>
      </c>
      <c r="F2618" s="9">
        <v>-5</v>
      </c>
      <c r="G2618" s="9" t="s">
        <v>369</v>
      </c>
      <c r="H2618" s="18">
        <v>0.1</v>
      </c>
      <c r="I2618">
        <v>8.3332864653229421E-7</v>
      </c>
      <c r="J2618" s="38">
        <v>12.9</v>
      </c>
      <c r="K2618" s="38">
        <v>14.85</v>
      </c>
      <c r="L2618" s="18">
        <v>0.86868686868686873</v>
      </c>
      <c r="M2618" s="18">
        <v>16.53</v>
      </c>
      <c r="N2618" s="18">
        <v>1946.72</v>
      </c>
      <c r="P2618" s="18">
        <v>0.90033222591362128</v>
      </c>
      <c r="Q2618" s="8">
        <v>13.55</v>
      </c>
      <c r="R2618" s="8">
        <v>14.4</v>
      </c>
      <c r="S2618" s="8">
        <v>15.05</v>
      </c>
      <c r="T2618" s="8">
        <v>15.7</v>
      </c>
      <c r="U2618" s="8">
        <v>16</v>
      </c>
      <c r="V2618" s="8">
        <v>16.7</v>
      </c>
      <c r="W2618" s="8">
        <v>17.25</v>
      </c>
      <c r="X2618" s="38" t="s">
        <v>222</v>
      </c>
      <c r="Y2618" s="38">
        <v>108.65</v>
      </c>
      <c r="Z2618" s="8">
        <v>108.65</v>
      </c>
      <c r="AA2618" s="38">
        <v>775.51</v>
      </c>
      <c r="AB2618" s="38">
        <v>5308.59</v>
      </c>
      <c r="AC2618" s="38">
        <v>18127.900000000001</v>
      </c>
      <c r="AD2618" s="38">
        <v>22451.05</v>
      </c>
      <c r="AE2618" s="38">
        <v>30070.85</v>
      </c>
      <c r="AF2618" s="38">
        <v>691.43</v>
      </c>
      <c r="AG2618" s="38">
        <v>775.51</v>
      </c>
    </row>
    <row r="2619" spans="2:33" x14ac:dyDescent="0.25">
      <c r="B2619" s="25">
        <v>41865</v>
      </c>
      <c r="C2619" s="3">
        <v>2615</v>
      </c>
      <c r="D2619" s="10">
        <v>25</v>
      </c>
      <c r="E2619" s="9">
        <v>4</v>
      </c>
      <c r="F2619" s="9">
        <v>-4</v>
      </c>
      <c r="G2619" s="9" t="s">
        <v>369</v>
      </c>
      <c r="H2619" s="18">
        <v>0.1</v>
      </c>
      <c r="I2619">
        <v>8.3332864653229421E-7</v>
      </c>
      <c r="J2619" s="38">
        <v>12.42</v>
      </c>
      <c r="K2619" s="38">
        <v>14.43</v>
      </c>
      <c r="L2619" s="18">
        <v>0.86070686070686075</v>
      </c>
      <c r="M2619" s="18">
        <v>16.11</v>
      </c>
      <c r="N2619" s="18">
        <v>1955.18</v>
      </c>
      <c r="P2619" s="18">
        <v>0.88698630136986301</v>
      </c>
      <c r="Q2619" s="8">
        <v>12.95</v>
      </c>
      <c r="R2619" s="8">
        <v>13.9</v>
      </c>
      <c r="S2619" s="8">
        <v>14.6</v>
      </c>
      <c r="T2619" s="8">
        <v>15.25</v>
      </c>
      <c r="U2619" s="8">
        <v>15.65</v>
      </c>
      <c r="V2619" s="8">
        <v>16.350000000000001</v>
      </c>
      <c r="W2619" s="8">
        <v>16.850000000000001</v>
      </c>
      <c r="X2619" s="38" t="s">
        <v>222</v>
      </c>
      <c r="Y2619" s="38">
        <v>105.55000000000001</v>
      </c>
      <c r="Z2619" s="8">
        <v>105.55000000000001</v>
      </c>
      <c r="AA2619" s="38">
        <v>747.46</v>
      </c>
      <c r="AB2619" s="38">
        <v>5145.92</v>
      </c>
      <c r="AC2619" s="38">
        <v>17604.86</v>
      </c>
      <c r="AD2619" s="38">
        <v>21935.96</v>
      </c>
      <c r="AE2619" s="38">
        <v>29400.51</v>
      </c>
      <c r="AF2619" s="38">
        <v>666.42</v>
      </c>
      <c r="AG2619" s="38">
        <v>747.46</v>
      </c>
    </row>
    <row r="2620" spans="2:33" x14ac:dyDescent="0.25">
      <c r="B2620" s="25">
        <v>41866</v>
      </c>
      <c r="C2620" s="3">
        <v>2616</v>
      </c>
      <c r="D2620" s="10">
        <v>25</v>
      </c>
      <c r="E2620" s="9">
        <v>3</v>
      </c>
      <c r="F2620" s="9">
        <v>-3</v>
      </c>
      <c r="G2620" s="9" t="s">
        <v>369</v>
      </c>
      <c r="H2620" s="18">
        <v>0.1</v>
      </c>
      <c r="I2620">
        <v>8.3332864653229421E-7</v>
      </c>
      <c r="J2620" s="38">
        <v>13.15</v>
      </c>
      <c r="K2620" s="38">
        <v>14.42</v>
      </c>
      <c r="L2620" s="18">
        <v>0.91192787794729546</v>
      </c>
      <c r="M2620" s="18">
        <v>16.22</v>
      </c>
      <c r="N2620" s="18">
        <v>1955.06</v>
      </c>
      <c r="P2620" s="18">
        <v>0.9106529209621993</v>
      </c>
      <c r="Q2620" s="8">
        <v>13.25</v>
      </c>
      <c r="R2620" s="8">
        <v>13.9</v>
      </c>
      <c r="S2620" s="8">
        <v>14.55</v>
      </c>
      <c r="T2620" s="8">
        <v>15.2</v>
      </c>
      <c r="U2620" s="8">
        <v>15.6</v>
      </c>
      <c r="V2620" s="8">
        <v>16.350000000000001</v>
      </c>
      <c r="W2620" s="8">
        <v>16.850000000000001</v>
      </c>
      <c r="X2620" s="38" t="s">
        <v>222</v>
      </c>
      <c r="Y2620" s="38">
        <v>105.69999999999999</v>
      </c>
      <c r="Z2620" s="8">
        <v>105.69999999999999</v>
      </c>
      <c r="AA2620" s="38">
        <v>749.41</v>
      </c>
      <c r="AB2620" s="38">
        <v>5130.33</v>
      </c>
      <c r="AC2620" s="38">
        <v>17546.86</v>
      </c>
      <c r="AD2620" s="38">
        <v>21865.68</v>
      </c>
      <c r="AE2620" s="38">
        <v>29366.7</v>
      </c>
      <c r="AF2620" s="38">
        <v>668.16</v>
      </c>
      <c r="AG2620" s="38">
        <v>749.41</v>
      </c>
    </row>
    <row r="2621" spans="2:33" x14ac:dyDescent="0.25">
      <c r="B2621" s="25">
        <v>41869</v>
      </c>
      <c r="C2621" s="3">
        <v>2617</v>
      </c>
      <c r="D2621" s="10">
        <v>25</v>
      </c>
      <c r="E2621" s="9">
        <v>2</v>
      </c>
      <c r="F2621" s="9">
        <v>-2</v>
      </c>
      <c r="G2621" s="9" t="s">
        <v>369</v>
      </c>
      <c r="H2621" s="18">
        <v>0.1</v>
      </c>
      <c r="I2621">
        <v>2.4999880230414107E-6</v>
      </c>
      <c r="J2621" s="38">
        <v>12.32</v>
      </c>
      <c r="K2621" s="38">
        <v>13.91</v>
      </c>
      <c r="L2621" s="18">
        <v>0.88569374550682967</v>
      </c>
      <c r="M2621" s="18">
        <v>15.64</v>
      </c>
      <c r="N2621" s="18">
        <v>1971.74</v>
      </c>
      <c r="P2621" s="18">
        <v>0.88692579505300351</v>
      </c>
      <c r="Q2621" s="8">
        <v>12.55</v>
      </c>
      <c r="R2621" s="8">
        <v>13.4</v>
      </c>
      <c r="S2621" s="8">
        <v>14.15</v>
      </c>
      <c r="T2621" s="8">
        <v>14.8</v>
      </c>
      <c r="U2621" s="8">
        <v>15.2</v>
      </c>
      <c r="V2621" s="8">
        <v>16</v>
      </c>
      <c r="W2621" s="8">
        <v>16.55</v>
      </c>
      <c r="X2621" s="38" t="s">
        <v>222</v>
      </c>
      <c r="Y2621" s="38">
        <v>102.65</v>
      </c>
      <c r="Z2621" s="8">
        <v>102.65</v>
      </c>
      <c r="AA2621" s="38">
        <v>721.49</v>
      </c>
      <c r="AB2621" s="38">
        <v>4985.97</v>
      </c>
      <c r="AC2621" s="38">
        <v>17083.560000000001</v>
      </c>
      <c r="AD2621" s="38">
        <v>21303.919999999998</v>
      </c>
      <c r="AE2621" s="38">
        <v>28728.37</v>
      </c>
      <c r="AF2621" s="38">
        <v>643.26</v>
      </c>
      <c r="AG2621" s="38">
        <v>721.49</v>
      </c>
    </row>
    <row r="2622" spans="2:33" x14ac:dyDescent="0.25">
      <c r="B2622" s="25">
        <v>41870</v>
      </c>
      <c r="C2622" s="3">
        <v>2618</v>
      </c>
      <c r="D2622" s="10">
        <v>25</v>
      </c>
      <c r="E2622" s="9">
        <v>1</v>
      </c>
      <c r="F2622" s="9">
        <v>-1</v>
      </c>
      <c r="G2622" s="9" t="s">
        <v>369</v>
      </c>
      <c r="H2622" s="18">
        <v>0.1</v>
      </c>
      <c r="I2622">
        <v>8.3332864653229421E-7</v>
      </c>
      <c r="J2622" s="38">
        <v>12.21</v>
      </c>
      <c r="K2622" s="38">
        <v>13.79</v>
      </c>
      <c r="L2622" s="18">
        <v>0.88542422044960123</v>
      </c>
      <c r="M2622" s="18">
        <v>15.61</v>
      </c>
      <c r="N2622" s="18">
        <v>1981.6</v>
      </c>
      <c r="P2622" s="18">
        <v>0.86524822695035453</v>
      </c>
      <c r="Q2622" s="8">
        <v>12.2</v>
      </c>
      <c r="R2622" s="8">
        <v>13.5</v>
      </c>
      <c r="S2622" s="8">
        <v>14.1</v>
      </c>
      <c r="T2622" s="8">
        <v>14.7</v>
      </c>
      <c r="U2622" s="8">
        <v>15.1</v>
      </c>
      <c r="V2622" s="8">
        <v>15.9</v>
      </c>
      <c r="W2622" s="8">
        <v>16.45</v>
      </c>
      <c r="X2622" s="38" t="s">
        <v>222</v>
      </c>
      <c r="Y2622" s="38">
        <v>101.95</v>
      </c>
      <c r="Z2622" s="8">
        <v>101.95</v>
      </c>
      <c r="AA2622" s="38">
        <v>725.92</v>
      </c>
      <c r="AB2622" s="38">
        <v>4970.4399999999996</v>
      </c>
      <c r="AC2622" s="38">
        <v>16970.25</v>
      </c>
      <c r="AD2622" s="38">
        <v>21163.63</v>
      </c>
      <c r="AE2622" s="38">
        <v>28547.64</v>
      </c>
      <c r="AF2622" s="38">
        <v>647.21</v>
      </c>
      <c r="AG2622" s="38">
        <v>725.92</v>
      </c>
    </row>
    <row r="2623" spans="2:33" x14ac:dyDescent="0.25">
      <c r="B2623" s="25">
        <v>41871</v>
      </c>
      <c r="C2623" s="3">
        <v>2619</v>
      </c>
      <c r="D2623" s="10">
        <v>19</v>
      </c>
      <c r="E2623" s="9">
        <v>19</v>
      </c>
      <c r="F2623" s="9">
        <v>0</v>
      </c>
      <c r="G2623" s="9" t="s">
        <v>370</v>
      </c>
      <c r="H2623" s="18">
        <v>0.1</v>
      </c>
      <c r="I2623">
        <v>8.3332864653229421E-7</v>
      </c>
      <c r="J2623" s="38">
        <v>11.78</v>
      </c>
      <c r="K2623" s="38">
        <v>13.76</v>
      </c>
      <c r="L2623" s="18">
        <v>0.85610465116279066</v>
      </c>
      <c r="M2623" s="18">
        <v>15.59</v>
      </c>
      <c r="N2623" s="18">
        <v>1986.51</v>
      </c>
      <c r="P2623" s="18">
        <v>0.91216216216216217</v>
      </c>
      <c r="Q2623" s="8">
        <v>13.5</v>
      </c>
      <c r="R2623" s="8">
        <v>14.2</v>
      </c>
      <c r="S2623" s="8">
        <v>14.8</v>
      </c>
      <c r="T2623" s="8">
        <v>15.2</v>
      </c>
      <c r="U2623" s="8">
        <v>15.9</v>
      </c>
      <c r="V2623" s="8">
        <v>16.45</v>
      </c>
      <c r="W2623" s="8">
        <v>16.850000000000001</v>
      </c>
      <c r="X2623" s="38" t="s">
        <v>222</v>
      </c>
      <c r="Y2623" s="38">
        <v>106.9</v>
      </c>
      <c r="Z2623" s="8">
        <v>106.9</v>
      </c>
      <c r="AA2623" s="38">
        <v>725.92</v>
      </c>
      <c r="AB2623" s="38">
        <v>5005.7</v>
      </c>
      <c r="AC2623" s="38">
        <v>17085.71</v>
      </c>
      <c r="AD2623" s="38">
        <v>21303.8</v>
      </c>
      <c r="AE2623" s="38">
        <v>28607.83</v>
      </c>
      <c r="AF2623" s="38">
        <v>647.21</v>
      </c>
      <c r="AG2623" s="38">
        <v>725.92</v>
      </c>
    </row>
    <row r="2624" spans="2:33" x14ac:dyDescent="0.25">
      <c r="B2624" s="25">
        <v>41872</v>
      </c>
      <c r="C2624" s="3">
        <v>2620</v>
      </c>
      <c r="D2624" s="10">
        <v>19</v>
      </c>
      <c r="E2624" s="9">
        <v>18</v>
      </c>
      <c r="F2624" s="9">
        <v>1</v>
      </c>
      <c r="G2624" s="9" t="s">
        <v>370</v>
      </c>
      <c r="H2624" s="18">
        <v>0.1</v>
      </c>
      <c r="I2624">
        <v>8.3332864653229421E-7</v>
      </c>
      <c r="J2624" s="38">
        <v>11.76</v>
      </c>
      <c r="K2624" s="38">
        <v>13.53</v>
      </c>
      <c r="L2624" s="18">
        <v>0.86917960088691804</v>
      </c>
      <c r="M2624" s="18">
        <v>15.5</v>
      </c>
      <c r="N2624" s="18">
        <v>1992.37</v>
      </c>
      <c r="P2624" s="18">
        <v>0.90540540540540537</v>
      </c>
      <c r="Q2624" s="8">
        <v>13.4</v>
      </c>
      <c r="R2624" s="8">
        <v>14.15</v>
      </c>
      <c r="S2624" s="8">
        <v>14.8</v>
      </c>
      <c r="T2624" s="8">
        <v>15.2</v>
      </c>
      <c r="U2624" s="8">
        <v>16</v>
      </c>
      <c r="V2624" s="8">
        <v>16.5</v>
      </c>
      <c r="W2624" s="8">
        <v>16.899999999999999</v>
      </c>
      <c r="X2624" s="38" t="s">
        <v>222</v>
      </c>
      <c r="Y2624" s="38">
        <v>106.94999999999999</v>
      </c>
      <c r="Z2624" s="8">
        <v>106.94999999999999</v>
      </c>
      <c r="AA2624" s="38">
        <v>720.7</v>
      </c>
      <c r="AB2624" s="38">
        <v>4989.04</v>
      </c>
      <c r="AC2624" s="38">
        <v>17085.72</v>
      </c>
      <c r="AD2624" s="38">
        <v>21311.18</v>
      </c>
      <c r="AE2624" s="38">
        <v>28699.52</v>
      </c>
      <c r="AF2624" s="38">
        <v>642.54999999999995</v>
      </c>
      <c r="AG2624" s="38">
        <v>720.7</v>
      </c>
    </row>
    <row r="2625" spans="2:33" x14ac:dyDescent="0.25">
      <c r="B2625" s="25">
        <v>41873</v>
      </c>
      <c r="C2625" s="3">
        <v>2621</v>
      </c>
      <c r="D2625" s="10">
        <v>19</v>
      </c>
      <c r="E2625" s="9">
        <v>17</v>
      </c>
      <c r="F2625" s="9">
        <v>2</v>
      </c>
      <c r="G2625" s="9" t="s">
        <v>370</v>
      </c>
      <c r="H2625" s="18">
        <v>0.1</v>
      </c>
      <c r="I2625">
        <v>8.3332864653229421E-7</v>
      </c>
      <c r="J2625" s="38">
        <v>11.47</v>
      </c>
      <c r="K2625" s="38">
        <v>13.51</v>
      </c>
      <c r="L2625" s="18">
        <v>0.84900074019245009</v>
      </c>
      <c r="M2625" s="18">
        <v>15.49</v>
      </c>
      <c r="N2625" s="18">
        <v>1988.4</v>
      </c>
      <c r="P2625" s="18">
        <v>0.90909090909090906</v>
      </c>
      <c r="Q2625" s="8">
        <v>13.5</v>
      </c>
      <c r="R2625" s="8">
        <v>14.25</v>
      </c>
      <c r="S2625" s="8">
        <v>14.85</v>
      </c>
      <c r="T2625" s="8">
        <v>15.25</v>
      </c>
      <c r="U2625" s="8">
        <v>16</v>
      </c>
      <c r="V2625" s="8">
        <v>16.55</v>
      </c>
      <c r="W2625" s="8">
        <v>16.95</v>
      </c>
      <c r="X2625" s="38" t="s">
        <v>222</v>
      </c>
      <c r="Y2625" s="38">
        <v>107.35</v>
      </c>
      <c r="Z2625" s="8">
        <v>107.35</v>
      </c>
      <c r="AA2625" s="38">
        <v>726.05</v>
      </c>
      <c r="AB2625" s="38">
        <v>5022.29</v>
      </c>
      <c r="AC2625" s="38">
        <v>17143.29</v>
      </c>
      <c r="AD2625" s="38">
        <v>21373.58</v>
      </c>
      <c r="AE2625" s="38">
        <v>28759.49</v>
      </c>
      <c r="AF2625" s="38">
        <v>647.32000000000005</v>
      </c>
      <c r="AG2625" s="38">
        <v>726.05</v>
      </c>
    </row>
    <row r="2626" spans="2:33" x14ac:dyDescent="0.25">
      <c r="B2626" s="25">
        <v>41876</v>
      </c>
      <c r="C2626" s="3">
        <v>2622</v>
      </c>
      <c r="D2626" s="10">
        <v>19</v>
      </c>
      <c r="E2626" s="9">
        <v>16</v>
      </c>
      <c r="F2626" s="9">
        <v>3</v>
      </c>
      <c r="G2626" s="9" t="s">
        <v>370</v>
      </c>
      <c r="H2626" s="18">
        <v>0.1</v>
      </c>
      <c r="I2626">
        <v>2.4999880230414107E-6</v>
      </c>
      <c r="J2626" s="38">
        <v>11.7</v>
      </c>
      <c r="K2626" s="38">
        <v>13.57</v>
      </c>
      <c r="L2626" s="18">
        <v>0.86219602063375089</v>
      </c>
      <c r="M2626" s="18">
        <v>15.33</v>
      </c>
      <c r="N2626" s="18">
        <v>1997.92</v>
      </c>
      <c r="P2626" s="18">
        <v>0.90202702702702697</v>
      </c>
      <c r="Q2626" s="8">
        <v>13.35</v>
      </c>
      <c r="R2626" s="8">
        <v>14.15</v>
      </c>
      <c r="S2626" s="8">
        <v>14.8</v>
      </c>
      <c r="T2626" s="8">
        <v>15.2</v>
      </c>
      <c r="U2626" s="8">
        <v>15.95</v>
      </c>
      <c r="V2626" s="8">
        <v>16.5</v>
      </c>
      <c r="W2626" s="8">
        <v>16.899999999999999</v>
      </c>
      <c r="X2626" s="38" t="s">
        <v>222</v>
      </c>
      <c r="Y2626" s="38">
        <v>106.85</v>
      </c>
      <c r="Z2626" s="8">
        <v>106.85</v>
      </c>
      <c r="AA2626" s="38">
        <v>718.48</v>
      </c>
      <c r="AB2626" s="38">
        <v>4990.0600000000004</v>
      </c>
      <c r="AC2626" s="38">
        <v>17085.86</v>
      </c>
      <c r="AD2626" s="38">
        <v>21304.1</v>
      </c>
      <c r="AE2626" s="38">
        <v>28669.82</v>
      </c>
      <c r="AF2626" s="38">
        <v>640.57000000000005</v>
      </c>
      <c r="AG2626" s="38">
        <v>718.48</v>
      </c>
    </row>
    <row r="2627" spans="2:33" x14ac:dyDescent="0.25">
      <c r="B2627" s="25">
        <v>41877</v>
      </c>
      <c r="C2627" s="3">
        <v>2623</v>
      </c>
      <c r="D2627" s="10">
        <v>19</v>
      </c>
      <c r="E2627" s="9">
        <v>15</v>
      </c>
      <c r="F2627" s="9">
        <v>4</v>
      </c>
      <c r="G2627" s="9" t="s">
        <v>370</v>
      </c>
      <c r="H2627" s="18">
        <v>0.1</v>
      </c>
      <c r="I2627">
        <v>8.4256012744532427E-7</v>
      </c>
      <c r="J2627" s="38">
        <v>11.63</v>
      </c>
      <c r="K2627" s="38">
        <v>13.71</v>
      </c>
      <c r="L2627" s="18">
        <v>0.84828592268417213</v>
      </c>
      <c r="M2627" s="18">
        <v>15.61</v>
      </c>
      <c r="N2627" s="18">
        <v>2000.02</v>
      </c>
      <c r="P2627" s="18">
        <v>0.89966555183946484</v>
      </c>
      <c r="Q2627" s="8">
        <v>13.45</v>
      </c>
      <c r="R2627" s="8">
        <v>14.35</v>
      </c>
      <c r="S2627" s="8">
        <v>14.95</v>
      </c>
      <c r="T2627" s="8">
        <v>15.4</v>
      </c>
      <c r="U2627" s="8">
        <v>16.149999999999999</v>
      </c>
      <c r="V2627" s="8">
        <v>16.7</v>
      </c>
      <c r="W2627" s="8">
        <v>17.100000000000001</v>
      </c>
      <c r="X2627" s="38" t="s">
        <v>222</v>
      </c>
      <c r="Y2627" s="38">
        <v>108.1</v>
      </c>
      <c r="Z2627" s="8">
        <v>108.1</v>
      </c>
      <c r="AA2627" s="38">
        <v>724.91</v>
      </c>
      <c r="AB2627" s="38">
        <v>5056.24</v>
      </c>
      <c r="AC2627" s="38">
        <v>17270.150000000001</v>
      </c>
      <c r="AD2627" s="38">
        <v>21581.55</v>
      </c>
      <c r="AE2627" s="38">
        <v>29028.16</v>
      </c>
      <c r="AF2627" s="38">
        <v>646.30999999999995</v>
      </c>
      <c r="AG2627" s="38">
        <v>724.91</v>
      </c>
    </row>
    <row r="2628" spans="2:33" x14ac:dyDescent="0.25">
      <c r="B2628" s="25">
        <v>41878</v>
      </c>
      <c r="C2628" s="3">
        <v>2624</v>
      </c>
      <c r="D2628" s="10">
        <v>19</v>
      </c>
      <c r="E2628" s="9">
        <v>14</v>
      </c>
      <c r="F2628" s="9">
        <v>5</v>
      </c>
      <c r="G2628" s="9" t="s">
        <v>370</v>
      </c>
      <c r="H2628" s="18">
        <v>0.1</v>
      </c>
      <c r="I2628">
        <v>8.4256012744532427E-7</v>
      </c>
      <c r="J2628" s="38">
        <v>11.78</v>
      </c>
      <c r="K2628" s="38">
        <v>13.92</v>
      </c>
      <c r="L2628" s="18">
        <v>0.84626436781609193</v>
      </c>
      <c r="M2628" s="18">
        <v>15.68</v>
      </c>
      <c r="N2628" s="18">
        <v>2000.12</v>
      </c>
      <c r="P2628" s="18">
        <v>0.90033222591362128</v>
      </c>
      <c r="Q2628" s="8">
        <v>13.55</v>
      </c>
      <c r="R2628" s="8">
        <v>14.45</v>
      </c>
      <c r="S2628" s="8">
        <v>15.05</v>
      </c>
      <c r="T2628" s="8">
        <v>15.5</v>
      </c>
      <c r="U2628" s="8">
        <v>16.3</v>
      </c>
      <c r="V2628" s="8">
        <v>16.850000000000001</v>
      </c>
      <c r="W2628" s="8">
        <v>17.25</v>
      </c>
      <c r="X2628" s="38" t="s">
        <v>222</v>
      </c>
      <c r="Y2628" s="38">
        <v>108.94999999999999</v>
      </c>
      <c r="Z2628" s="8">
        <v>108.94999999999999</v>
      </c>
      <c r="AA2628" s="38">
        <v>730.21</v>
      </c>
      <c r="AB2628" s="38">
        <v>5091.1000000000004</v>
      </c>
      <c r="AC2628" s="38">
        <v>17384.78</v>
      </c>
      <c r="AD2628" s="38">
        <v>21738.14</v>
      </c>
      <c r="AE2628" s="38">
        <v>29274.46</v>
      </c>
      <c r="AF2628" s="38">
        <v>651.03</v>
      </c>
      <c r="AG2628" s="38">
        <v>730.21</v>
      </c>
    </row>
    <row r="2629" spans="2:33" x14ac:dyDescent="0.25">
      <c r="B2629" s="25">
        <v>41879</v>
      </c>
      <c r="C2629" s="3">
        <v>2625</v>
      </c>
      <c r="D2629" s="10">
        <v>19</v>
      </c>
      <c r="E2629" s="9">
        <v>13</v>
      </c>
      <c r="F2629" s="9">
        <v>6</v>
      </c>
      <c r="G2629" s="9" t="s">
        <v>370</v>
      </c>
      <c r="H2629" s="18">
        <v>0.1</v>
      </c>
      <c r="I2629">
        <v>8.4256012744532427E-7</v>
      </c>
      <c r="J2629" s="38">
        <v>12.05</v>
      </c>
      <c r="K2629" s="38">
        <v>14.13</v>
      </c>
      <c r="L2629" s="18">
        <v>0.85279547062986549</v>
      </c>
      <c r="M2629" s="18">
        <v>15.91</v>
      </c>
      <c r="N2629" s="18">
        <v>1996.74</v>
      </c>
      <c r="P2629" s="18">
        <v>0.90066225165562919</v>
      </c>
      <c r="Q2629" s="8">
        <v>13.6</v>
      </c>
      <c r="R2629" s="8">
        <v>14.45</v>
      </c>
      <c r="S2629" s="8">
        <v>15.1</v>
      </c>
      <c r="T2629" s="8">
        <v>15.5</v>
      </c>
      <c r="U2629" s="8">
        <v>16.3</v>
      </c>
      <c r="V2629" s="8">
        <v>16.8</v>
      </c>
      <c r="W2629" s="8">
        <v>17.2</v>
      </c>
      <c r="X2629" s="38" t="s">
        <v>222</v>
      </c>
      <c r="Y2629" s="38">
        <v>108.95</v>
      </c>
      <c r="Z2629" s="8">
        <v>108.95</v>
      </c>
      <c r="AA2629" s="38">
        <v>732.02</v>
      </c>
      <c r="AB2629" s="38">
        <v>5096.6000000000004</v>
      </c>
      <c r="AC2629" s="38">
        <v>17423.939999999999</v>
      </c>
      <c r="AD2629" s="38">
        <v>21738.16</v>
      </c>
      <c r="AE2629" s="38">
        <v>29235.34</v>
      </c>
      <c r="AF2629" s="38">
        <v>652.64</v>
      </c>
      <c r="AG2629" s="38">
        <v>732.02</v>
      </c>
    </row>
    <row r="2630" spans="2:33" x14ac:dyDescent="0.25">
      <c r="B2630" s="25">
        <v>41880</v>
      </c>
      <c r="C2630" s="3">
        <v>2626</v>
      </c>
      <c r="D2630" s="10">
        <v>19</v>
      </c>
      <c r="E2630" s="9">
        <v>12</v>
      </c>
      <c r="F2630" s="9">
        <v>7</v>
      </c>
      <c r="G2630" s="9" t="s">
        <v>370</v>
      </c>
      <c r="H2630" s="18">
        <v>0.1</v>
      </c>
      <c r="I2630">
        <v>8.4256012744532427E-7</v>
      </c>
      <c r="J2630" s="38">
        <v>11.98</v>
      </c>
      <c r="K2630" s="38">
        <v>14.27</v>
      </c>
      <c r="L2630" s="18">
        <v>0.83952347582340581</v>
      </c>
      <c r="M2630" s="18">
        <v>15.99</v>
      </c>
      <c r="N2630" s="18">
        <v>2003.37</v>
      </c>
      <c r="P2630" s="18">
        <v>0.90789473684210531</v>
      </c>
      <c r="Q2630" s="8">
        <v>13.8</v>
      </c>
      <c r="R2630" s="8">
        <v>14.55</v>
      </c>
      <c r="S2630" s="8">
        <v>15.2</v>
      </c>
      <c r="T2630" s="8">
        <v>15.55</v>
      </c>
      <c r="U2630" s="8">
        <v>16.3</v>
      </c>
      <c r="V2630" s="8">
        <v>16.8</v>
      </c>
      <c r="W2630" s="8">
        <v>17.2</v>
      </c>
      <c r="X2630" s="38" t="s">
        <v>222</v>
      </c>
      <c r="Y2630" s="38">
        <v>109.39999999999999</v>
      </c>
      <c r="Z2630" s="8">
        <v>109.39999999999999</v>
      </c>
      <c r="AA2630" s="38">
        <v>740.6</v>
      </c>
      <c r="AB2630" s="38">
        <v>5131.3</v>
      </c>
      <c r="AC2630" s="38">
        <v>17517.18</v>
      </c>
      <c r="AD2630" s="38">
        <v>21781.64</v>
      </c>
      <c r="AE2630" s="38">
        <v>29254.12</v>
      </c>
      <c r="AF2630" s="38">
        <v>660.29</v>
      </c>
      <c r="AG2630" s="38">
        <v>740.6</v>
      </c>
    </row>
    <row r="2631" spans="2:33" x14ac:dyDescent="0.25">
      <c r="B2631" s="25">
        <v>41884</v>
      </c>
      <c r="C2631" s="3">
        <v>2627</v>
      </c>
      <c r="D2631" s="10">
        <v>19</v>
      </c>
      <c r="E2631" s="9">
        <v>11</v>
      </c>
      <c r="F2631" s="9">
        <v>8</v>
      </c>
      <c r="G2631" s="9" t="s">
        <v>370</v>
      </c>
      <c r="H2631" s="18">
        <v>0.1</v>
      </c>
      <c r="I2631">
        <v>3.3702447690409087E-6</v>
      </c>
      <c r="J2631" s="38">
        <v>12.25</v>
      </c>
      <c r="K2631" s="38">
        <v>14.46</v>
      </c>
      <c r="L2631" s="18">
        <v>0.84716459197786997</v>
      </c>
      <c r="M2631" s="18">
        <v>16.12</v>
      </c>
      <c r="N2631" s="18">
        <v>2002.28</v>
      </c>
      <c r="P2631" s="18">
        <v>0.89869281045751626</v>
      </c>
      <c r="Q2631" s="8">
        <v>13.75</v>
      </c>
      <c r="R2631" s="8">
        <v>14.65</v>
      </c>
      <c r="S2631" s="8">
        <v>15.3</v>
      </c>
      <c r="T2631" s="8">
        <v>15.7</v>
      </c>
      <c r="U2631" s="8">
        <v>16.399999999999999</v>
      </c>
      <c r="V2631" s="8">
        <v>16.899999999999999</v>
      </c>
      <c r="W2631" s="8">
        <v>17.25</v>
      </c>
      <c r="X2631" s="38" t="s">
        <v>222</v>
      </c>
      <c r="Y2631" s="38">
        <v>109.95000000000002</v>
      </c>
      <c r="Z2631" s="8">
        <v>109.95000000000002</v>
      </c>
      <c r="AA2631" s="38">
        <v>741.29</v>
      </c>
      <c r="AB2631" s="38">
        <v>5165.93</v>
      </c>
      <c r="AC2631" s="38">
        <v>17655.41</v>
      </c>
      <c r="AD2631" s="38">
        <v>21958.74</v>
      </c>
      <c r="AE2631" s="38">
        <v>29436.75</v>
      </c>
      <c r="AF2631" s="38">
        <v>660.91</v>
      </c>
      <c r="AG2631" s="38">
        <v>741.29</v>
      </c>
    </row>
    <row r="2632" spans="2:33" x14ac:dyDescent="0.25">
      <c r="B2632" s="25">
        <v>41885</v>
      </c>
      <c r="C2632" s="3">
        <v>2628</v>
      </c>
      <c r="D2632" s="10">
        <v>19</v>
      </c>
      <c r="E2632" s="9">
        <v>10</v>
      </c>
      <c r="F2632" s="9">
        <v>9</v>
      </c>
      <c r="G2632" s="9" t="s">
        <v>370</v>
      </c>
      <c r="H2632" s="18">
        <v>0.1</v>
      </c>
      <c r="I2632">
        <v>6.9441778594026005E-7</v>
      </c>
      <c r="J2632" s="38">
        <v>12.36</v>
      </c>
      <c r="K2632" s="38">
        <v>14.39</v>
      </c>
      <c r="L2632" s="18">
        <v>0.85892981236970112</v>
      </c>
      <c r="M2632" s="18">
        <v>16.079999999999998</v>
      </c>
      <c r="N2632" s="18">
        <v>2000.72</v>
      </c>
      <c r="P2632" s="18">
        <v>0.8910891089108911</v>
      </c>
      <c r="Q2632" s="8">
        <v>13.5</v>
      </c>
      <c r="R2632" s="8">
        <v>14.5</v>
      </c>
      <c r="S2632" s="8">
        <v>15.15</v>
      </c>
      <c r="T2632" s="8">
        <v>15.6</v>
      </c>
      <c r="U2632" s="8">
        <v>16.3</v>
      </c>
      <c r="V2632" s="8">
        <v>16.850000000000001</v>
      </c>
      <c r="W2632" s="8">
        <v>17.2</v>
      </c>
      <c r="X2632" s="38" t="s">
        <v>222</v>
      </c>
      <c r="Y2632" s="38">
        <v>109.10000000000001</v>
      </c>
      <c r="Z2632" s="8">
        <v>109.10000000000001</v>
      </c>
      <c r="AA2632" s="38">
        <v>730.69</v>
      </c>
      <c r="AB2632" s="38">
        <v>5114.13</v>
      </c>
      <c r="AC2632" s="38">
        <v>17511.439999999999</v>
      </c>
      <c r="AD2632" s="38">
        <v>21821.78</v>
      </c>
      <c r="AE2632" s="38">
        <v>29302.82</v>
      </c>
      <c r="AF2632" s="38">
        <v>651.46</v>
      </c>
      <c r="AG2632" s="38">
        <v>730.69</v>
      </c>
    </row>
    <row r="2633" spans="2:33" x14ac:dyDescent="0.25">
      <c r="B2633" s="25">
        <v>41886</v>
      </c>
      <c r="C2633" s="3">
        <v>2629</v>
      </c>
      <c r="D2633" s="10">
        <v>19</v>
      </c>
      <c r="E2633" s="9">
        <v>9</v>
      </c>
      <c r="F2633" s="9">
        <v>10</v>
      </c>
      <c r="G2633" s="9" t="s">
        <v>370</v>
      </c>
      <c r="H2633" s="18">
        <v>0.1</v>
      </c>
      <c r="I2633">
        <v>6.9441778594026005E-7</v>
      </c>
      <c r="J2633" s="38">
        <v>12.64</v>
      </c>
      <c r="K2633" s="38">
        <v>14.54</v>
      </c>
      <c r="L2633" s="18">
        <v>0.86932599724896842</v>
      </c>
      <c r="M2633" s="18">
        <v>16.16</v>
      </c>
      <c r="N2633" s="18">
        <v>1997.65</v>
      </c>
      <c r="P2633" s="18">
        <v>0.89735099337748347</v>
      </c>
      <c r="Q2633" s="8">
        <v>13.55</v>
      </c>
      <c r="R2633" s="8">
        <v>14.45</v>
      </c>
      <c r="S2633" s="8">
        <v>15.1</v>
      </c>
      <c r="T2633" s="8">
        <v>15.55</v>
      </c>
      <c r="U2633" s="8">
        <v>16.25</v>
      </c>
      <c r="V2633" s="8">
        <v>16.75</v>
      </c>
      <c r="W2633" s="8">
        <v>17.100000000000001</v>
      </c>
      <c r="X2633" s="38" t="s">
        <v>222</v>
      </c>
      <c r="Y2633" s="38">
        <v>108.75</v>
      </c>
      <c r="Z2633" s="8">
        <v>108.75</v>
      </c>
      <c r="AA2633" s="38">
        <v>730.55</v>
      </c>
      <c r="AB2633" s="38">
        <v>5096.91</v>
      </c>
      <c r="AC2633" s="38">
        <v>17454.55</v>
      </c>
      <c r="AD2633" s="38">
        <v>21753.47</v>
      </c>
      <c r="AE2633" s="38">
        <v>29169.119999999999</v>
      </c>
      <c r="AF2633" s="38">
        <v>651.34</v>
      </c>
      <c r="AG2633" s="38">
        <v>730.55</v>
      </c>
    </row>
    <row r="2634" spans="2:33" x14ac:dyDescent="0.25">
      <c r="B2634" s="25">
        <v>41887</v>
      </c>
      <c r="C2634" s="3">
        <v>2630</v>
      </c>
      <c r="D2634" s="10">
        <v>19</v>
      </c>
      <c r="E2634" s="9">
        <v>8</v>
      </c>
      <c r="F2634" s="9">
        <v>-8</v>
      </c>
      <c r="G2634" s="9" t="s">
        <v>370</v>
      </c>
      <c r="H2634" s="18">
        <v>0.1</v>
      </c>
      <c r="I2634">
        <v>6.9441778594026005E-7</v>
      </c>
      <c r="J2634" s="38">
        <v>12.09</v>
      </c>
      <c r="K2634" s="38">
        <v>14.08</v>
      </c>
      <c r="L2634" s="18">
        <v>0.85866477272727271</v>
      </c>
      <c r="M2634" s="18">
        <v>15.88</v>
      </c>
      <c r="N2634" s="18">
        <v>2007.71</v>
      </c>
      <c r="P2634" s="18">
        <v>0.88590604026845632</v>
      </c>
      <c r="Q2634" s="8">
        <v>13.2</v>
      </c>
      <c r="R2634" s="8">
        <v>14.2</v>
      </c>
      <c r="S2634" s="8">
        <v>14.9</v>
      </c>
      <c r="T2634" s="8">
        <v>15.25</v>
      </c>
      <c r="U2634" s="8">
        <v>16</v>
      </c>
      <c r="V2634" s="8">
        <v>16.5</v>
      </c>
      <c r="W2634" s="8">
        <v>16.899999999999999</v>
      </c>
      <c r="X2634" s="38" t="s">
        <v>222</v>
      </c>
      <c r="Y2634" s="38">
        <v>106.94999999999999</v>
      </c>
      <c r="Z2634" s="8">
        <v>106.94999999999999</v>
      </c>
      <c r="AA2634" s="38">
        <v>715.38</v>
      </c>
      <c r="AB2634" s="38">
        <v>5020.92</v>
      </c>
      <c r="AC2634" s="38">
        <v>17161.509999999998</v>
      </c>
      <c r="AD2634" s="38">
        <v>21383.93</v>
      </c>
      <c r="AE2634" s="38">
        <v>28731.37</v>
      </c>
      <c r="AF2634" s="38">
        <v>637.82000000000005</v>
      </c>
      <c r="AG2634" s="38">
        <v>715.38</v>
      </c>
    </row>
    <row r="2635" spans="2:33" x14ac:dyDescent="0.25">
      <c r="B2635" s="25">
        <v>41890</v>
      </c>
      <c r="C2635" s="3">
        <v>2631</v>
      </c>
      <c r="D2635" s="10">
        <v>19</v>
      </c>
      <c r="E2635" s="9">
        <v>7</v>
      </c>
      <c r="F2635" s="9">
        <v>-7</v>
      </c>
      <c r="G2635" s="9" t="s">
        <v>370</v>
      </c>
      <c r="H2635" s="18">
        <v>0.1</v>
      </c>
      <c r="I2635">
        <v>2.0832548042193366E-6</v>
      </c>
      <c r="J2635" s="38">
        <v>12.66</v>
      </c>
      <c r="K2635" s="38">
        <v>14.39</v>
      </c>
      <c r="L2635" s="18">
        <v>0.87977762334954823</v>
      </c>
      <c r="M2635" s="18">
        <v>16.18</v>
      </c>
      <c r="N2635" s="18">
        <v>2001.54</v>
      </c>
      <c r="P2635" s="18">
        <v>0.89597315436241609</v>
      </c>
      <c r="Q2635" s="8">
        <v>13.35</v>
      </c>
      <c r="R2635" s="8">
        <v>14.25</v>
      </c>
      <c r="S2635" s="8">
        <v>14.9</v>
      </c>
      <c r="T2635" s="8">
        <v>15.25</v>
      </c>
      <c r="U2635" s="8">
        <v>16</v>
      </c>
      <c r="V2635" s="8">
        <v>16.5</v>
      </c>
      <c r="W2635" s="8">
        <v>16.899999999999999</v>
      </c>
      <c r="X2635" s="38" t="s">
        <v>222</v>
      </c>
      <c r="Y2635" s="38">
        <v>107.15</v>
      </c>
      <c r="Z2635" s="8">
        <v>107.15</v>
      </c>
      <c r="AA2635" s="38">
        <v>719.87</v>
      </c>
      <c r="AB2635" s="38">
        <v>5027.25</v>
      </c>
      <c r="AC2635" s="38">
        <v>17161.55</v>
      </c>
      <c r="AD2635" s="38">
        <v>21383.97</v>
      </c>
      <c r="AE2635" s="38">
        <v>28731.43</v>
      </c>
      <c r="AF2635" s="38">
        <v>641.82000000000005</v>
      </c>
      <c r="AG2635" s="38">
        <v>719.87</v>
      </c>
    </row>
    <row r="2636" spans="2:33" x14ac:dyDescent="0.25">
      <c r="B2636" s="25">
        <v>41891</v>
      </c>
      <c r="C2636" s="3">
        <v>2632</v>
      </c>
      <c r="D2636" s="10">
        <v>19</v>
      </c>
      <c r="E2636" s="9">
        <v>6</v>
      </c>
      <c r="F2636" s="9">
        <v>-6</v>
      </c>
      <c r="G2636" s="9" t="s">
        <v>370</v>
      </c>
      <c r="H2636" s="18">
        <v>0.1</v>
      </c>
      <c r="I2636">
        <v>5.5561859602093477E-7</v>
      </c>
      <c r="J2636" s="38">
        <v>13.5</v>
      </c>
      <c r="K2636" s="38">
        <v>14.84</v>
      </c>
      <c r="L2636" s="18">
        <v>0.90970350404312672</v>
      </c>
      <c r="M2636" s="18">
        <v>16.350000000000001</v>
      </c>
      <c r="N2636" s="18">
        <v>1988.44</v>
      </c>
      <c r="P2636" s="18">
        <v>0.92026578073089693</v>
      </c>
      <c r="Q2636" s="8">
        <v>13.85</v>
      </c>
      <c r="R2636" s="8">
        <v>14.55</v>
      </c>
      <c r="S2636" s="8">
        <v>15.05</v>
      </c>
      <c r="T2636" s="8">
        <v>15.4</v>
      </c>
      <c r="U2636" s="8">
        <v>16.100000000000001</v>
      </c>
      <c r="V2636" s="8">
        <v>16.649999999999999</v>
      </c>
      <c r="W2636" s="8">
        <v>17.05</v>
      </c>
      <c r="X2636" s="38" t="s">
        <v>222</v>
      </c>
      <c r="Y2636" s="38">
        <v>108.64999999999999</v>
      </c>
      <c r="Z2636" s="8">
        <v>108.64999999999999</v>
      </c>
      <c r="AA2636" s="38">
        <v>738.59</v>
      </c>
      <c r="AB2636" s="38">
        <v>5094.7700000000004</v>
      </c>
      <c r="AC2636" s="38">
        <v>17331.59</v>
      </c>
      <c r="AD2636" s="38">
        <v>21541.06</v>
      </c>
      <c r="AE2636" s="38">
        <v>28966.57</v>
      </c>
      <c r="AF2636" s="38">
        <v>658.51</v>
      </c>
      <c r="AG2636" s="38">
        <v>738.59</v>
      </c>
    </row>
    <row r="2637" spans="2:33" x14ac:dyDescent="0.25">
      <c r="B2637" s="25">
        <v>41892</v>
      </c>
      <c r="C2637" s="3">
        <v>2633</v>
      </c>
      <c r="D2637" s="10">
        <v>19</v>
      </c>
      <c r="E2637" s="9">
        <v>5</v>
      </c>
      <c r="F2637" s="9">
        <v>-5</v>
      </c>
      <c r="G2637" s="9" t="s">
        <v>370</v>
      </c>
      <c r="H2637" s="18">
        <v>0.1</v>
      </c>
      <c r="I2637">
        <v>5.5561859602093477E-7</v>
      </c>
      <c r="J2637" s="38">
        <v>12.88</v>
      </c>
      <c r="K2637" s="38">
        <v>14.63</v>
      </c>
      <c r="L2637" s="18">
        <v>0.88038277511961727</v>
      </c>
      <c r="M2637" s="18">
        <v>16.28</v>
      </c>
      <c r="N2637" s="18">
        <v>1995.69</v>
      </c>
      <c r="P2637" s="18">
        <v>0.91333333333333333</v>
      </c>
      <c r="Q2637" s="8">
        <v>13.7</v>
      </c>
      <c r="R2637" s="8">
        <v>14.5</v>
      </c>
      <c r="S2637" s="8">
        <v>15</v>
      </c>
      <c r="T2637" s="8">
        <v>15.4</v>
      </c>
      <c r="U2637" s="8">
        <v>16.100000000000001</v>
      </c>
      <c r="V2637" s="8">
        <v>16.649999999999999</v>
      </c>
      <c r="W2637" s="8">
        <v>17.05</v>
      </c>
      <c r="X2637" s="38" t="s">
        <v>222</v>
      </c>
      <c r="Y2637" s="38">
        <v>108.39999999999999</v>
      </c>
      <c r="Z2637" s="8">
        <v>108.39999999999999</v>
      </c>
      <c r="AA2637" s="38">
        <v>734.67</v>
      </c>
      <c r="AB2637" s="38">
        <v>5077.7</v>
      </c>
      <c r="AC2637" s="38">
        <v>17316.7</v>
      </c>
      <c r="AD2637" s="38">
        <v>21541.07</v>
      </c>
      <c r="AE2637" s="38">
        <v>28966.59</v>
      </c>
      <c r="AF2637" s="38">
        <v>655.01</v>
      </c>
      <c r="AG2637" s="38">
        <v>734.67</v>
      </c>
    </row>
    <row r="2638" spans="2:33" x14ac:dyDescent="0.25">
      <c r="B2638" s="25">
        <v>41893</v>
      </c>
      <c r="C2638" s="3">
        <v>2634</v>
      </c>
      <c r="D2638" s="10">
        <v>19</v>
      </c>
      <c r="E2638" s="9">
        <v>4</v>
      </c>
      <c r="F2638" s="9">
        <v>-4</v>
      </c>
      <c r="G2638" s="9" t="s">
        <v>370</v>
      </c>
      <c r="H2638" s="18">
        <v>0.1</v>
      </c>
      <c r="I2638">
        <v>5.5561859602093477E-7</v>
      </c>
      <c r="J2638" s="18">
        <v>12.8</v>
      </c>
      <c r="K2638" s="18">
        <v>14.68</v>
      </c>
      <c r="L2638" s="18">
        <v>0.87193460490463226</v>
      </c>
      <c r="M2638" s="18">
        <v>16.260000000000002</v>
      </c>
      <c r="P2638" s="18">
        <v>0.90033222591362128</v>
      </c>
      <c r="Q2638" s="8">
        <v>13.55</v>
      </c>
      <c r="R2638" s="8">
        <v>14.5</v>
      </c>
      <c r="S2638" s="8">
        <v>15.05</v>
      </c>
      <c r="T2638" s="8">
        <v>15.4</v>
      </c>
      <c r="U2638" s="8">
        <v>16.149999999999999</v>
      </c>
      <c r="V2638" s="8">
        <v>16.649999999999999</v>
      </c>
      <c r="W2638" s="8">
        <v>17.05</v>
      </c>
      <c r="X2638" s="38" t="s">
        <v>222</v>
      </c>
      <c r="Y2638" s="8">
        <v>108.35000000000001</v>
      </c>
      <c r="Z2638" s="8">
        <v>108.35000000000001</v>
      </c>
      <c r="AA2638" s="38">
        <v>733.05</v>
      </c>
      <c r="AB2638" s="38">
        <v>5091.16</v>
      </c>
      <c r="AC2638" s="38">
        <v>17328.61</v>
      </c>
      <c r="AD2638" s="38">
        <v>21594.38</v>
      </c>
      <c r="AE2638" s="38">
        <v>28995.89</v>
      </c>
      <c r="AF2638" s="38">
        <v>653.57000000000005</v>
      </c>
      <c r="AG2638" s="38">
        <v>733.05</v>
      </c>
    </row>
    <row r="2639" spans="2:33" x14ac:dyDescent="0.25">
      <c r="B2639" s="25">
        <v>41894</v>
      </c>
      <c r="C2639" s="3">
        <v>2635</v>
      </c>
      <c r="D2639" s="10">
        <v>19</v>
      </c>
      <c r="E2639" s="9">
        <v>3</v>
      </c>
      <c r="F2639" s="9">
        <v>-3</v>
      </c>
      <c r="G2639" s="9" t="s">
        <v>370</v>
      </c>
      <c r="H2639" s="18">
        <v>0.1</v>
      </c>
      <c r="I2639">
        <v>5.5561859602093477E-7</v>
      </c>
      <c r="J2639" s="18">
        <v>13.31</v>
      </c>
      <c r="K2639" s="18">
        <v>15.04</v>
      </c>
      <c r="L2639" s="18">
        <v>0.88497340425531923</v>
      </c>
      <c r="M2639" s="18">
        <v>16.52</v>
      </c>
      <c r="P2639" s="18">
        <v>0.92131147540983616</v>
      </c>
      <c r="Q2639" s="8">
        <v>14.05</v>
      </c>
      <c r="R2639" s="8">
        <v>14.8</v>
      </c>
      <c r="S2639" s="8">
        <v>15.25</v>
      </c>
      <c r="T2639" s="8">
        <v>15.6</v>
      </c>
      <c r="U2639" s="8">
        <v>16.3</v>
      </c>
      <c r="V2639" s="8">
        <v>16.8</v>
      </c>
      <c r="W2639" s="8">
        <v>17.2</v>
      </c>
      <c r="X2639" s="38" t="s">
        <v>222</v>
      </c>
      <c r="Y2639" s="8">
        <v>110</v>
      </c>
      <c r="Z2639" s="8">
        <v>110</v>
      </c>
      <c r="AA2639" s="38">
        <v>749.99</v>
      </c>
      <c r="AB2639" s="38">
        <v>5164.58</v>
      </c>
      <c r="AC2639" s="38">
        <v>17554.48</v>
      </c>
      <c r="AD2639" s="38">
        <v>21807.07</v>
      </c>
      <c r="AE2639" s="38">
        <v>29263.65</v>
      </c>
      <c r="AF2639" s="38">
        <v>668.67</v>
      </c>
      <c r="AG2639" s="38">
        <v>749.99</v>
      </c>
    </row>
    <row r="2640" spans="2:33" x14ac:dyDescent="0.25">
      <c r="B2640" s="25">
        <v>41897</v>
      </c>
      <c r="C2640" s="3">
        <v>2636</v>
      </c>
      <c r="D2640" s="10">
        <v>19</v>
      </c>
      <c r="E2640" s="9">
        <v>2</v>
      </c>
      <c r="F2640" s="9">
        <v>-2</v>
      </c>
      <c r="G2640" s="9" t="s">
        <v>370</v>
      </c>
      <c r="H2640" s="18">
        <v>0.1</v>
      </c>
      <c r="I2640">
        <v>1.6668567144328961E-6</v>
      </c>
      <c r="J2640" s="18">
        <v>14.12</v>
      </c>
      <c r="K2640" s="18">
        <v>15.58</v>
      </c>
      <c r="L2640" s="18">
        <v>0.9062901155327342</v>
      </c>
      <c r="M2640" s="18">
        <v>16.88</v>
      </c>
      <c r="P2640" s="18">
        <v>0.92307692307692313</v>
      </c>
      <c r="Q2640" s="8">
        <v>14.4</v>
      </c>
      <c r="R2640" s="8">
        <v>15.2</v>
      </c>
      <c r="S2640" s="8">
        <v>15.6</v>
      </c>
      <c r="T2640" s="8">
        <v>15.95</v>
      </c>
      <c r="U2640" s="8">
        <v>16.600000000000001</v>
      </c>
      <c r="V2640" s="8">
        <v>17.05</v>
      </c>
      <c r="W2640" s="8">
        <v>17.45</v>
      </c>
      <c r="X2640" s="38" t="s">
        <v>222</v>
      </c>
      <c r="Y2640" s="8">
        <v>112.25</v>
      </c>
      <c r="Z2640" s="8">
        <v>112.25</v>
      </c>
      <c r="AA2640" s="38">
        <v>770.1</v>
      </c>
      <c r="AB2640" s="38">
        <v>5285.28</v>
      </c>
      <c r="AC2640" s="38">
        <v>17949.29</v>
      </c>
      <c r="AD2640" s="38">
        <v>22217.360000000001</v>
      </c>
      <c r="AE2640" s="38">
        <v>29736.83</v>
      </c>
      <c r="AF2640" s="38">
        <v>686.6</v>
      </c>
      <c r="AG2640" s="38">
        <v>770.1</v>
      </c>
    </row>
    <row r="2641" spans="2:33" x14ac:dyDescent="0.25">
      <c r="B2641" s="25">
        <v>41898</v>
      </c>
      <c r="C2641" s="3">
        <v>2637</v>
      </c>
      <c r="D2641" s="10">
        <v>19</v>
      </c>
      <c r="E2641" s="9">
        <v>1</v>
      </c>
      <c r="F2641" s="9">
        <v>-1</v>
      </c>
      <c r="G2641" s="9" t="s">
        <v>370</v>
      </c>
      <c r="H2641" s="18">
        <v>0.1</v>
      </c>
      <c r="I2641">
        <v>4.1671128436782112E-7</v>
      </c>
      <c r="J2641" s="18">
        <v>12.73</v>
      </c>
      <c r="K2641" s="18">
        <v>14.85</v>
      </c>
      <c r="L2641" s="18">
        <v>0.85723905723905724</v>
      </c>
      <c r="M2641" s="18">
        <v>16.350000000000001</v>
      </c>
      <c r="P2641" s="18">
        <v>0.8729096989966556</v>
      </c>
      <c r="Q2641" s="8">
        <v>13.05</v>
      </c>
      <c r="R2641" s="8">
        <v>14.4</v>
      </c>
      <c r="S2641" s="8">
        <v>14.95</v>
      </c>
      <c r="T2641" s="8">
        <v>15.4</v>
      </c>
      <c r="U2641" s="8">
        <v>16.2</v>
      </c>
      <c r="V2641" s="8">
        <v>16.7</v>
      </c>
      <c r="W2641" s="8">
        <v>17.100000000000001</v>
      </c>
      <c r="X2641" s="38" t="s">
        <v>222</v>
      </c>
      <c r="Y2641" s="8">
        <v>107.80000000000001</v>
      </c>
      <c r="Z2641" s="8">
        <v>107.80000000000001</v>
      </c>
      <c r="AA2641" s="38">
        <v>727.99</v>
      </c>
      <c r="AB2641" s="38">
        <v>5062.09</v>
      </c>
      <c r="AC2641" s="38">
        <v>17323.71</v>
      </c>
      <c r="AD2641" s="38">
        <v>21670.32</v>
      </c>
      <c r="AE2641" s="38">
        <v>29089.59</v>
      </c>
      <c r="AF2641" s="38">
        <v>649.04999999999995</v>
      </c>
      <c r="AG2641" s="38">
        <v>727.99</v>
      </c>
    </row>
    <row r="2642" spans="2:33" x14ac:dyDescent="0.25">
      <c r="B2642" s="25">
        <v>41899</v>
      </c>
      <c r="C2642" s="3">
        <v>2638</v>
      </c>
      <c r="D2642" s="10">
        <v>25</v>
      </c>
      <c r="E2642" s="9">
        <v>25</v>
      </c>
      <c r="F2642" s="9">
        <v>0</v>
      </c>
      <c r="G2642" s="9" t="s">
        <v>371</v>
      </c>
      <c r="H2642" s="18">
        <v>0.1</v>
      </c>
      <c r="I2642">
        <v>4.1671128436782112E-7</v>
      </c>
      <c r="J2642" s="18">
        <v>12.65</v>
      </c>
      <c r="K2642" s="18">
        <v>14.62</v>
      </c>
      <c r="L2642" s="18">
        <v>0.86525307797537632</v>
      </c>
      <c r="M2642" s="18">
        <v>16.18</v>
      </c>
      <c r="P2642" s="18">
        <v>0.92532467532467533</v>
      </c>
      <c r="Q2642" s="8">
        <v>14.25</v>
      </c>
      <c r="R2642" s="8">
        <v>14.95</v>
      </c>
      <c r="S2642" s="8">
        <v>15.4</v>
      </c>
      <c r="T2642" s="8">
        <v>16.149999999999999</v>
      </c>
      <c r="U2642" s="8">
        <v>16.649999999999999</v>
      </c>
      <c r="V2642" s="8">
        <v>17.100000000000001</v>
      </c>
      <c r="W2642" s="8">
        <v>17.45</v>
      </c>
      <c r="X2642" s="38" t="s">
        <v>222</v>
      </c>
      <c r="Y2642" s="8">
        <v>111.95</v>
      </c>
      <c r="Z2642" s="8">
        <v>111.95</v>
      </c>
      <c r="AA2642" s="38">
        <v>720.41</v>
      </c>
      <c r="AB2642" s="38">
        <v>5062.09</v>
      </c>
      <c r="AC2642" s="38">
        <v>17323.72</v>
      </c>
      <c r="AD2642" s="38">
        <v>21603.45</v>
      </c>
      <c r="AE2642" s="38">
        <v>29031.42</v>
      </c>
      <c r="AF2642" s="38">
        <v>642.29</v>
      </c>
      <c r="AG2642" s="38">
        <v>720.41</v>
      </c>
    </row>
    <row r="2643" spans="2:33" x14ac:dyDescent="0.25">
      <c r="B2643" s="25">
        <v>41900</v>
      </c>
      <c r="C2643" s="3">
        <v>2639</v>
      </c>
      <c r="D2643" s="10">
        <v>25</v>
      </c>
      <c r="E2643" s="9">
        <v>24</v>
      </c>
      <c r="F2643" s="9">
        <v>1</v>
      </c>
      <c r="G2643" s="9" t="s">
        <v>371</v>
      </c>
      <c r="H2643" s="18">
        <v>0.1</v>
      </c>
      <c r="I2643">
        <v>4.1671128436782112E-7</v>
      </c>
      <c r="J2643" s="18">
        <v>12.03</v>
      </c>
      <c r="K2643" s="18">
        <v>14.23</v>
      </c>
      <c r="L2643" s="18">
        <v>0.84539704848910746</v>
      </c>
      <c r="M2643" s="18">
        <v>15.98</v>
      </c>
      <c r="P2643" s="18">
        <v>0.9183006535947712</v>
      </c>
      <c r="Q2643" s="8">
        <v>14.05</v>
      </c>
      <c r="R2643" s="8">
        <v>14.8</v>
      </c>
      <c r="S2643" s="8">
        <v>15.3</v>
      </c>
      <c r="T2643" s="8">
        <v>16.100000000000001</v>
      </c>
      <c r="U2643" s="8">
        <v>16.649999999999999</v>
      </c>
      <c r="V2643" s="8">
        <v>17</v>
      </c>
      <c r="W2643" s="8">
        <v>17.45</v>
      </c>
      <c r="X2643" s="38" t="s">
        <v>222</v>
      </c>
      <c r="Y2643" s="8">
        <v>111.35000000000001</v>
      </c>
      <c r="Z2643" s="8">
        <v>111.35000000000001</v>
      </c>
      <c r="AA2643" s="38">
        <v>710.42</v>
      </c>
      <c r="AB2643" s="38">
        <v>5012.04</v>
      </c>
      <c r="AC2643" s="38">
        <v>17213.7</v>
      </c>
      <c r="AD2643" s="38">
        <v>21539.33</v>
      </c>
      <c r="AE2643" s="38">
        <v>28945.42</v>
      </c>
      <c r="AF2643" s="38">
        <v>633.38</v>
      </c>
      <c r="AG2643" s="38">
        <v>710.42</v>
      </c>
    </row>
    <row r="2644" spans="2:33" x14ac:dyDescent="0.25">
      <c r="B2644" s="25">
        <v>41901</v>
      </c>
      <c r="C2644" s="3">
        <v>2640</v>
      </c>
      <c r="D2644" s="10">
        <v>25</v>
      </c>
      <c r="E2644" s="9">
        <v>23</v>
      </c>
      <c r="F2644" s="9">
        <v>2</v>
      </c>
      <c r="G2644" s="9" t="s">
        <v>371</v>
      </c>
      <c r="H2644" s="18">
        <v>0.1</v>
      </c>
      <c r="I2644">
        <v>4.1671128436782112E-7</v>
      </c>
      <c r="J2644" s="18">
        <v>12.11</v>
      </c>
      <c r="K2644" s="18">
        <v>14.38</v>
      </c>
      <c r="L2644" s="18">
        <v>0.84214186369958266</v>
      </c>
      <c r="M2644" s="18">
        <v>16.079999999999998</v>
      </c>
      <c r="P2644" s="18">
        <v>0.91883116883116889</v>
      </c>
      <c r="Q2644" s="8">
        <v>14.15</v>
      </c>
      <c r="R2644" s="8">
        <v>14.95</v>
      </c>
      <c r="S2644" s="8">
        <v>15.4</v>
      </c>
      <c r="T2644" s="8">
        <v>16.149999999999999</v>
      </c>
      <c r="U2644" s="8">
        <v>16.7</v>
      </c>
      <c r="V2644" s="8">
        <v>17.100000000000001</v>
      </c>
      <c r="W2644" s="8">
        <v>17.55</v>
      </c>
      <c r="X2644" s="38" t="s">
        <v>222</v>
      </c>
      <c r="Y2644" s="8">
        <v>111.99999999999999</v>
      </c>
      <c r="Z2644" s="8">
        <v>111.99999999999999</v>
      </c>
      <c r="AA2644" s="38">
        <v>715.66</v>
      </c>
      <c r="AB2644" s="38">
        <v>5061.3500000000004</v>
      </c>
      <c r="AC2644" s="38">
        <v>17321.259999999998</v>
      </c>
      <c r="AD2644" s="38">
        <v>21606.05</v>
      </c>
      <c r="AE2644" s="38">
        <v>29063.87</v>
      </c>
      <c r="AF2644" s="38">
        <v>638.04999999999995</v>
      </c>
      <c r="AG2644" s="38">
        <v>715.66</v>
      </c>
    </row>
    <row r="2645" spans="2:33" x14ac:dyDescent="0.25">
      <c r="B2645" s="25">
        <v>41904</v>
      </c>
      <c r="C2645" s="3">
        <v>2641</v>
      </c>
      <c r="D2645" s="10">
        <v>25</v>
      </c>
      <c r="E2645" s="9">
        <v>22</v>
      </c>
      <c r="F2645" s="9">
        <v>3</v>
      </c>
      <c r="G2645" s="9" t="s">
        <v>371</v>
      </c>
      <c r="H2645" s="18">
        <v>0.1</v>
      </c>
      <c r="I2645">
        <v>1.2501343742421511E-6</v>
      </c>
      <c r="J2645" s="18">
        <v>13.69</v>
      </c>
      <c r="K2645" s="18">
        <v>15.26</v>
      </c>
      <c r="L2645" s="18">
        <v>0.89711664482306686</v>
      </c>
      <c r="M2645" s="18">
        <v>16.88</v>
      </c>
      <c r="P2645" s="18">
        <v>0.946031746031746</v>
      </c>
      <c r="Q2645" s="8">
        <v>14.9</v>
      </c>
      <c r="R2645" s="8">
        <v>15.45</v>
      </c>
      <c r="S2645" s="8">
        <v>15.75</v>
      </c>
      <c r="T2645" s="8">
        <v>16.45</v>
      </c>
      <c r="U2645" s="8">
        <v>16.95</v>
      </c>
      <c r="V2645" s="8">
        <v>17.3</v>
      </c>
      <c r="W2645" s="8">
        <v>17.7</v>
      </c>
      <c r="X2645" s="38" t="s">
        <v>222</v>
      </c>
      <c r="Y2645" s="8">
        <v>114.5</v>
      </c>
      <c r="Z2645" s="8">
        <v>114.5</v>
      </c>
      <c r="AA2645" s="38">
        <v>751.83</v>
      </c>
      <c r="AB2645" s="38">
        <v>5223.95</v>
      </c>
      <c r="AC2645" s="38">
        <v>17705.95</v>
      </c>
      <c r="AD2645" s="38">
        <v>21997.8</v>
      </c>
      <c r="AE2645" s="38">
        <v>29488.400000000001</v>
      </c>
      <c r="AF2645" s="38">
        <v>670.3</v>
      </c>
      <c r="AG2645" s="38">
        <v>751.83</v>
      </c>
    </row>
    <row r="2646" spans="2:33" x14ac:dyDescent="0.25">
      <c r="B2646" s="25">
        <v>41905</v>
      </c>
      <c r="C2646" s="3">
        <v>2642</v>
      </c>
      <c r="D2646" s="10">
        <v>25</v>
      </c>
      <c r="E2646" s="9">
        <v>21</v>
      </c>
      <c r="F2646" s="9">
        <v>4</v>
      </c>
      <c r="G2646" s="9" t="s">
        <v>371</v>
      </c>
      <c r="H2646" s="18">
        <v>0.1</v>
      </c>
      <c r="I2646">
        <v>2.8088274994786389E-7</v>
      </c>
      <c r="J2646" s="18">
        <v>14.93</v>
      </c>
      <c r="K2646" s="18">
        <v>16.07</v>
      </c>
      <c r="L2646" s="18">
        <v>0.92906036092097077</v>
      </c>
      <c r="M2646" s="18">
        <v>17.309999999999999</v>
      </c>
      <c r="P2646" s="18">
        <v>0.9506172839506174</v>
      </c>
      <c r="Q2646" s="8">
        <v>15.4</v>
      </c>
      <c r="R2646" s="8">
        <v>15.9</v>
      </c>
      <c r="S2646" s="8">
        <v>16.2</v>
      </c>
      <c r="T2646" s="8">
        <v>16.850000000000001</v>
      </c>
      <c r="U2646" s="8">
        <v>17.350000000000001</v>
      </c>
      <c r="V2646" s="8">
        <v>17.649999999999999</v>
      </c>
      <c r="W2646" s="8">
        <v>18</v>
      </c>
      <c r="X2646" s="38" t="s">
        <v>222</v>
      </c>
      <c r="Y2646" s="8">
        <v>117.35</v>
      </c>
      <c r="Z2646" s="8">
        <v>117.35</v>
      </c>
      <c r="AA2646" s="38">
        <v>776.51</v>
      </c>
      <c r="AB2646" s="38">
        <v>5375.63</v>
      </c>
      <c r="AC2646" s="38">
        <v>18199.34</v>
      </c>
      <c r="AD2646" s="38">
        <v>22530.12</v>
      </c>
      <c r="AE2646" s="38">
        <v>30145.38</v>
      </c>
      <c r="AF2646" s="38">
        <v>692.3</v>
      </c>
      <c r="AG2646" s="38">
        <v>776.51</v>
      </c>
    </row>
    <row r="2647" spans="2:33" x14ac:dyDescent="0.25">
      <c r="B2647" s="25">
        <v>41906</v>
      </c>
      <c r="C2647" s="3">
        <v>2643</v>
      </c>
      <c r="D2647" s="10">
        <v>25</v>
      </c>
      <c r="E2647" s="9">
        <v>20</v>
      </c>
      <c r="F2647" s="9">
        <v>5</v>
      </c>
      <c r="G2647" s="9" t="s">
        <v>371</v>
      </c>
      <c r="H2647" s="18">
        <v>0.1</v>
      </c>
      <c r="I2647">
        <v>2.8088274994786389E-7</v>
      </c>
      <c r="J2647" s="18">
        <v>13.27</v>
      </c>
      <c r="K2647" s="18">
        <v>15.22</v>
      </c>
      <c r="L2647" s="18">
        <v>0.8718791064388961</v>
      </c>
      <c r="M2647" s="18">
        <v>16.739999999999998</v>
      </c>
      <c r="P2647" s="18">
        <v>0.92721518987341767</v>
      </c>
      <c r="Q2647" s="8">
        <v>14.65</v>
      </c>
      <c r="R2647" s="8">
        <v>15.35</v>
      </c>
      <c r="S2647" s="8">
        <v>15.8</v>
      </c>
      <c r="T2647" s="8">
        <v>16.55</v>
      </c>
      <c r="U2647" s="8">
        <v>17.05</v>
      </c>
      <c r="V2647" s="8">
        <v>17.45</v>
      </c>
      <c r="W2647" s="8">
        <v>17.8</v>
      </c>
      <c r="X2647" s="38" t="s">
        <v>222</v>
      </c>
      <c r="Y2647" s="8">
        <v>114.64999999999999</v>
      </c>
      <c r="Z2647" s="8">
        <v>114.64999999999999</v>
      </c>
      <c r="AA2647" s="38">
        <v>740.94</v>
      </c>
      <c r="AB2647" s="38">
        <v>5200.49</v>
      </c>
      <c r="AC2647" s="38">
        <v>17775.849999999999</v>
      </c>
      <c r="AD2647" s="38">
        <v>22131.360000000001</v>
      </c>
      <c r="AE2647" s="38">
        <v>29693.9</v>
      </c>
      <c r="AF2647" s="38">
        <v>660.59</v>
      </c>
      <c r="AG2647" s="38">
        <v>740.94</v>
      </c>
    </row>
    <row r="2648" spans="2:33" x14ac:dyDescent="0.25">
      <c r="B2648" s="25">
        <v>41907</v>
      </c>
      <c r="C2648" s="3">
        <v>2644</v>
      </c>
      <c r="D2648" s="10">
        <v>25</v>
      </c>
      <c r="E2648" s="9">
        <v>19</v>
      </c>
      <c r="F2648" s="9">
        <v>6</v>
      </c>
      <c r="G2648" s="9" t="s">
        <v>371</v>
      </c>
      <c r="H2648" s="18">
        <v>0.1</v>
      </c>
      <c r="I2648">
        <v>2.8088274994786389E-7</v>
      </c>
      <c r="J2648" s="18">
        <v>15.64</v>
      </c>
      <c r="K2648" s="18">
        <v>16.59</v>
      </c>
      <c r="L2648" s="18">
        <v>0.94273658830620866</v>
      </c>
      <c r="M2648" s="18">
        <v>17.7</v>
      </c>
      <c r="P2648" s="18">
        <v>0.96636085626911306</v>
      </c>
      <c r="Q2648" s="8">
        <v>15.8</v>
      </c>
      <c r="R2648" s="8">
        <v>16.100000000000001</v>
      </c>
      <c r="S2648" s="8">
        <v>16.350000000000001</v>
      </c>
      <c r="T2648" s="8">
        <v>16.95</v>
      </c>
      <c r="U2648" s="8">
        <v>17.399999999999999</v>
      </c>
      <c r="V2648" s="8">
        <v>17.75</v>
      </c>
      <c r="W2648" s="8">
        <v>18.100000000000001</v>
      </c>
      <c r="X2648" s="38" t="s">
        <v>222</v>
      </c>
      <c r="Y2648" s="8">
        <v>118.44999999999999</v>
      </c>
      <c r="Z2648" s="8">
        <v>118.44999999999999</v>
      </c>
      <c r="AA2648" s="38">
        <v>793.64</v>
      </c>
      <c r="AB2648" s="38">
        <v>5436.66</v>
      </c>
      <c r="AC2648" s="38">
        <v>18347.62</v>
      </c>
      <c r="AD2648" s="38">
        <v>22646.48</v>
      </c>
      <c r="AE2648" s="38">
        <v>30287.21</v>
      </c>
      <c r="AF2648" s="38">
        <v>707.58</v>
      </c>
      <c r="AG2648" s="38">
        <v>793.64</v>
      </c>
    </row>
    <row r="2649" spans="2:33" x14ac:dyDescent="0.25">
      <c r="B2649" s="25">
        <v>41908</v>
      </c>
      <c r="C2649" s="3">
        <v>2645</v>
      </c>
      <c r="D2649" s="10">
        <v>25</v>
      </c>
      <c r="E2649" s="9">
        <v>18</v>
      </c>
      <c r="F2649" s="9">
        <v>7</v>
      </c>
      <c r="G2649" s="9" t="s">
        <v>371</v>
      </c>
      <c r="H2649" s="18">
        <v>0.1</v>
      </c>
      <c r="I2649">
        <v>2.8088274994786389E-7</v>
      </c>
      <c r="J2649" s="18">
        <v>14.85</v>
      </c>
      <c r="K2649" s="18">
        <v>16.02</v>
      </c>
      <c r="L2649" s="18">
        <v>0.9269662921348315</v>
      </c>
      <c r="M2649" s="18">
        <v>17.45</v>
      </c>
      <c r="P2649" s="18">
        <v>0.95046439628482982</v>
      </c>
      <c r="Q2649" s="8">
        <v>15.35</v>
      </c>
      <c r="R2649" s="8">
        <v>15.85</v>
      </c>
      <c r="S2649" s="8">
        <v>16.149999999999999</v>
      </c>
      <c r="T2649" s="8">
        <v>16.850000000000001</v>
      </c>
      <c r="U2649" s="8">
        <v>17.350000000000001</v>
      </c>
      <c r="V2649" s="8">
        <v>17.7</v>
      </c>
      <c r="W2649" s="8">
        <v>18.05</v>
      </c>
      <c r="X2649" s="38" t="s">
        <v>222</v>
      </c>
      <c r="Y2649" s="8">
        <v>117.29999999999998</v>
      </c>
      <c r="Z2649" s="8">
        <v>117.29999999999998</v>
      </c>
      <c r="AA2649" s="38">
        <v>773.95</v>
      </c>
      <c r="AB2649" s="38">
        <v>5357.31</v>
      </c>
      <c r="AC2649" s="38">
        <v>18156.57</v>
      </c>
      <c r="AD2649" s="38">
        <v>22532.43</v>
      </c>
      <c r="AE2649" s="38">
        <v>30179.759999999998</v>
      </c>
      <c r="AF2649" s="38">
        <v>690.03</v>
      </c>
      <c r="AG2649" s="38">
        <v>773.95</v>
      </c>
    </row>
    <row r="2650" spans="2:33" x14ac:dyDescent="0.25">
      <c r="B2650" s="25">
        <v>41911</v>
      </c>
      <c r="C2650" s="3">
        <v>2646</v>
      </c>
      <c r="D2650" s="10">
        <v>25</v>
      </c>
      <c r="E2650" s="9">
        <v>17</v>
      </c>
      <c r="F2650" s="9">
        <v>8</v>
      </c>
      <c r="G2650" s="9" t="s">
        <v>371</v>
      </c>
      <c r="H2650" s="18">
        <v>0.1</v>
      </c>
      <c r="I2650">
        <v>8.4264848676518511E-7</v>
      </c>
      <c r="J2650" s="18">
        <v>15.98</v>
      </c>
      <c r="K2650" s="18">
        <v>16.82</v>
      </c>
      <c r="L2650" s="18">
        <v>0.95005945303210459</v>
      </c>
      <c r="M2650" s="18">
        <v>18.010000000000002</v>
      </c>
      <c r="P2650" s="18">
        <v>0.97014925373134331</v>
      </c>
      <c r="Q2650" s="8">
        <v>16.25</v>
      </c>
      <c r="R2650" s="8">
        <v>16.55</v>
      </c>
      <c r="S2650" s="8">
        <v>16.75</v>
      </c>
      <c r="T2650" s="8">
        <v>17.350000000000001</v>
      </c>
      <c r="U2650" s="8">
        <v>17.8</v>
      </c>
      <c r="V2650" s="8">
        <v>18.149999999999999</v>
      </c>
      <c r="W2650" s="8">
        <v>18.5</v>
      </c>
      <c r="X2650" s="38" t="s">
        <v>222</v>
      </c>
      <c r="Y2650" s="8">
        <v>121.35</v>
      </c>
      <c r="Z2650" s="8">
        <v>121.35</v>
      </c>
      <c r="AA2650" s="38">
        <v>815.67</v>
      </c>
      <c r="AB2650" s="38">
        <v>5581.74</v>
      </c>
      <c r="AC2650" s="38">
        <v>18786.419999999998</v>
      </c>
      <c r="AD2650" s="38">
        <v>23173.58</v>
      </c>
      <c r="AE2650" s="38">
        <v>30978.67</v>
      </c>
      <c r="AF2650" s="38">
        <v>727.22</v>
      </c>
      <c r="AG2650" s="38">
        <v>815.67</v>
      </c>
    </row>
    <row r="2651" spans="2:33" x14ac:dyDescent="0.25">
      <c r="B2651" s="25">
        <v>41912</v>
      </c>
      <c r="C2651" s="3">
        <v>2647</v>
      </c>
      <c r="D2651" s="10">
        <v>25</v>
      </c>
      <c r="E2651" s="9">
        <v>16</v>
      </c>
      <c r="F2651" s="9">
        <v>9</v>
      </c>
      <c r="G2651" s="9" t="s">
        <v>371</v>
      </c>
      <c r="H2651" s="18">
        <v>0.1</v>
      </c>
      <c r="I2651">
        <v>4.2121695265073811E-7</v>
      </c>
      <c r="J2651" s="18">
        <v>16.309999999999999</v>
      </c>
      <c r="K2651" s="18">
        <v>17.079999999999998</v>
      </c>
      <c r="L2651" s="18">
        <v>0.95491803278688525</v>
      </c>
      <c r="M2651" s="18">
        <v>18.3</v>
      </c>
      <c r="P2651" s="18">
        <v>0.97023809523809523</v>
      </c>
      <c r="Q2651" s="8">
        <v>16.3</v>
      </c>
      <c r="R2651" s="8">
        <v>16.649999999999999</v>
      </c>
      <c r="S2651" s="8">
        <v>16.8</v>
      </c>
      <c r="T2651" s="8">
        <v>17.45</v>
      </c>
      <c r="U2651" s="8">
        <v>17.899999999999999</v>
      </c>
      <c r="V2651" s="8">
        <v>18.25</v>
      </c>
      <c r="W2651" s="8">
        <v>18.600000000000001</v>
      </c>
      <c r="X2651" s="38" t="s">
        <v>222</v>
      </c>
      <c r="Y2651" s="8">
        <v>121.94999999999999</v>
      </c>
      <c r="Z2651" s="8">
        <v>121.94999999999999</v>
      </c>
      <c r="AA2651" s="38">
        <v>819.06</v>
      </c>
      <c r="AB2651" s="38">
        <v>5609.28</v>
      </c>
      <c r="AC2651" s="38">
        <v>18861.72</v>
      </c>
      <c r="AD2651" s="38">
        <v>23305.919999999998</v>
      </c>
      <c r="AE2651" s="38">
        <v>31151.7</v>
      </c>
      <c r="AF2651" s="38">
        <v>730.24</v>
      </c>
      <c r="AG2651" s="38">
        <v>819.06</v>
      </c>
    </row>
    <row r="2652" spans="2:33" x14ac:dyDescent="0.25">
      <c r="B2652" s="25">
        <v>41913</v>
      </c>
      <c r="C2652" s="3">
        <v>2648</v>
      </c>
      <c r="D2652" s="10">
        <v>25</v>
      </c>
      <c r="E2652" s="9">
        <v>15</v>
      </c>
      <c r="F2652" s="9">
        <v>10</v>
      </c>
      <c r="G2652" s="9" t="s">
        <v>371</v>
      </c>
      <c r="H2652" s="18">
        <v>0.1</v>
      </c>
      <c r="I2652">
        <v>4.2121695265073811E-7</v>
      </c>
      <c r="J2652" s="18">
        <v>16.71</v>
      </c>
      <c r="K2652" s="18">
        <v>17.62</v>
      </c>
      <c r="L2652" s="18">
        <v>0.94835414301929621</v>
      </c>
      <c r="M2652" s="18">
        <v>18.72</v>
      </c>
      <c r="P2652" s="18">
        <v>0.98255813953488369</v>
      </c>
      <c r="Q2652" s="8">
        <v>16.899999999999999</v>
      </c>
      <c r="R2652" s="8">
        <v>17.05</v>
      </c>
      <c r="S2652" s="8">
        <v>17.2</v>
      </c>
      <c r="T2652" s="8">
        <v>17.8</v>
      </c>
      <c r="U2652" s="8">
        <v>18.3</v>
      </c>
      <c r="V2652" s="8">
        <v>18.649999999999999</v>
      </c>
      <c r="W2652" s="8">
        <v>19</v>
      </c>
      <c r="X2652" s="38" t="s">
        <v>222</v>
      </c>
      <c r="Y2652" s="8">
        <v>124.9</v>
      </c>
      <c r="Z2652" s="8">
        <v>124.9</v>
      </c>
      <c r="AA2652" s="38">
        <v>844.97</v>
      </c>
      <c r="AB2652" s="38">
        <v>5743.56</v>
      </c>
      <c r="AC2652" s="38">
        <v>19281.86</v>
      </c>
      <c r="AD2652" s="38">
        <v>23795.05</v>
      </c>
      <c r="AE2652" s="38">
        <v>31825.919999999998</v>
      </c>
      <c r="AF2652" s="38">
        <v>753.34</v>
      </c>
      <c r="AG2652" s="38">
        <v>844.97</v>
      </c>
    </row>
    <row r="2653" spans="2:33" x14ac:dyDescent="0.25">
      <c r="B2653" s="25">
        <v>41914</v>
      </c>
      <c r="C2653" s="3">
        <v>2649</v>
      </c>
      <c r="D2653" s="10">
        <v>25</v>
      </c>
      <c r="E2653" s="9">
        <v>14</v>
      </c>
      <c r="F2653" s="9">
        <v>11</v>
      </c>
      <c r="G2653" s="9" t="s">
        <v>371</v>
      </c>
      <c r="H2653" s="18">
        <v>0.1</v>
      </c>
      <c r="I2653">
        <v>4.2121695265073811E-7</v>
      </c>
      <c r="J2653" s="18">
        <v>16.16</v>
      </c>
      <c r="K2653" s="18">
        <v>17.239999999999998</v>
      </c>
      <c r="L2653" s="18">
        <v>0.93735498839907205</v>
      </c>
      <c r="M2653" s="18">
        <v>18.440000000000001</v>
      </c>
      <c r="P2653" s="18">
        <v>0.97067448680351909</v>
      </c>
      <c r="Q2653" s="8">
        <v>16.55</v>
      </c>
      <c r="R2653" s="8">
        <v>16.8</v>
      </c>
      <c r="S2653" s="8">
        <v>17.05</v>
      </c>
      <c r="T2653" s="8">
        <v>17.649999999999999</v>
      </c>
      <c r="U2653" s="8">
        <v>18.149999999999999</v>
      </c>
      <c r="V2653" s="8">
        <v>18.5</v>
      </c>
      <c r="W2653" s="8">
        <v>18.850000000000001</v>
      </c>
      <c r="X2653" s="38" t="s">
        <v>222</v>
      </c>
      <c r="Y2653" s="8">
        <v>123.55000000000001</v>
      </c>
      <c r="Z2653" s="8">
        <v>123.55000000000001</v>
      </c>
      <c r="AA2653" s="38">
        <v>829.73</v>
      </c>
      <c r="AB2653" s="38">
        <v>5674.44</v>
      </c>
      <c r="AC2653" s="38">
        <v>19116.25</v>
      </c>
      <c r="AD2653" s="38">
        <v>23596.99</v>
      </c>
      <c r="AE2653" s="38">
        <v>31566.85</v>
      </c>
      <c r="AF2653" s="38">
        <v>739.75</v>
      </c>
      <c r="AG2653" s="38">
        <v>829.73</v>
      </c>
    </row>
    <row r="2654" spans="2:33" x14ac:dyDescent="0.25">
      <c r="B2654" s="25">
        <v>41915</v>
      </c>
      <c r="C2654" s="3">
        <v>2650</v>
      </c>
      <c r="D2654" s="10">
        <v>25</v>
      </c>
      <c r="E2654" s="9">
        <v>13</v>
      </c>
      <c r="F2654" s="9">
        <v>12</v>
      </c>
      <c r="G2654" s="9" t="s">
        <v>371</v>
      </c>
      <c r="H2654" s="18">
        <v>0.1</v>
      </c>
      <c r="I2654">
        <v>4.2121695265073811E-7</v>
      </c>
      <c r="J2654" s="18">
        <v>14.55</v>
      </c>
      <c r="K2654" s="18">
        <v>16.04</v>
      </c>
      <c r="L2654" s="18">
        <v>0.9071072319201996</v>
      </c>
      <c r="M2654" s="18">
        <v>17.64</v>
      </c>
      <c r="P2654" s="18">
        <v>0.94117647058823528</v>
      </c>
      <c r="Q2654" s="8">
        <v>15.2</v>
      </c>
      <c r="R2654" s="8">
        <v>15.8</v>
      </c>
      <c r="S2654" s="8">
        <v>16.149999999999999</v>
      </c>
      <c r="T2654" s="8">
        <v>16.850000000000001</v>
      </c>
      <c r="U2654" s="8">
        <v>17.350000000000001</v>
      </c>
      <c r="V2654" s="8">
        <v>17.7</v>
      </c>
      <c r="W2654" s="8">
        <v>18.100000000000001</v>
      </c>
      <c r="X2654" s="38" t="s">
        <v>222</v>
      </c>
      <c r="Y2654" s="8">
        <v>117.15</v>
      </c>
      <c r="Z2654" s="8">
        <v>117.15</v>
      </c>
      <c r="AA2654" s="38">
        <v>770.9</v>
      </c>
      <c r="AB2654" s="38">
        <v>5355.17</v>
      </c>
      <c r="AC2654" s="38">
        <v>18176.87</v>
      </c>
      <c r="AD2654" s="38">
        <v>22541.8</v>
      </c>
      <c r="AE2654" s="38">
        <v>30200.09</v>
      </c>
      <c r="AF2654" s="38">
        <v>687.3</v>
      </c>
      <c r="AG2654" s="38">
        <v>770.9</v>
      </c>
    </row>
    <row r="2655" spans="2:33" x14ac:dyDescent="0.25">
      <c r="B2655" s="25">
        <v>41918</v>
      </c>
      <c r="C2655" s="3">
        <v>2651</v>
      </c>
      <c r="D2655" s="10">
        <v>25</v>
      </c>
      <c r="E2655" s="9">
        <v>12</v>
      </c>
      <c r="F2655" s="9">
        <v>13</v>
      </c>
      <c r="G2655" s="9" t="s">
        <v>371</v>
      </c>
      <c r="H2655" s="18">
        <v>0.1</v>
      </c>
      <c r="I2655">
        <v>1.2636513899710877E-6</v>
      </c>
      <c r="J2655" s="18">
        <v>15.46</v>
      </c>
      <c r="K2655" s="18">
        <v>16.55</v>
      </c>
      <c r="L2655" s="18">
        <v>0.93413897280966773</v>
      </c>
      <c r="M2655" s="18">
        <v>17.899999999999999</v>
      </c>
      <c r="P2655" s="18">
        <v>0.95454545454545459</v>
      </c>
      <c r="Q2655" s="8">
        <v>15.75</v>
      </c>
      <c r="R2655" s="8">
        <v>16.2</v>
      </c>
      <c r="S2655" s="8">
        <v>16.5</v>
      </c>
      <c r="T2655" s="8">
        <v>17.149999999999999</v>
      </c>
      <c r="U2655" s="8">
        <v>17.649999999999999</v>
      </c>
      <c r="V2655" s="8">
        <v>18</v>
      </c>
      <c r="W2655" s="8">
        <v>18.399999999999999</v>
      </c>
      <c r="X2655" s="38" t="s">
        <v>222</v>
      </c>
      <c r="Y2655" s="8">
        <v>119.65</v>
      </c>
      <c r="Z2655" s="8">
        <v>119.65</v>
      </c>
      <c r="AA2655" s="38">
        <v>794.36</v>
      </c>
      <c r="AB2655" s="38">
        <v>5480.49</v>
      </c>
      <c r="AC2655" s="38">
        <v>18533.52</v>
      </c>
      <c r="AD2655" s="38">
        <v>22937.07</v>
      </c>
      <c r="AE2655" s="38">
        <v>30717.35</v>
      </c>
      <c r="AF2655" s="38">
        <v>708.21</v>
      </c>
      <c r="AG2655" s="38">
        <v>794.36</v>
      </c>
    </row>
    <row r="2656" spans="2:33" x14ac:dyDescent="0.25">
      <c r="B2656" s="25">
        <v>41919</v>
      </c>
      <c r="C2656" s="3">
        <v>2652</v>
      </c>
      <c r="D2656" s="10">
        <v>25</v>
      </c>
      <c r="E2656" s="9">
        <v>11</v>
      </c>
      <c r="F2656" s="9">
        <v>14</v>
      </c>
      <c r="G2656" s="9" t="s">
        <v>371</v>
      </c>
      <c r="H2656" s="18">
        <v>0.1</v>
      </c>
      <c r="I2656">
        <v>4.1671128436782112E-7</v>
      </c>
      <c r="J2656" s="18">
        <v>17.2</v>
      </c>
      <c r="K2656" s="18">
        <v>17.68</v>
      </c>
      <c r="L2656" s="18">
        <v>0.97285067873303166</v>
      </c>
      <c r="M2656" s="18">
        <v>18.73</v>
      </c>
      <c r="P2656" s="18">
        <v>0.98559077809798268</v>
      </c>
      <c r="Q2656" s="8">
        <v>17.100000000000001</v>
      </c>
      <c r="R2656" s="8">
        <v>17.2</v>
      </c>
      <c r="S2656" s="8">
        <v>17.350000000000001</v>
      </c>
      <c r="T2656" s="8">
        <v>17.899999999999999</v>
      </c>
      <c r="U2656" s="8">
        <v>18.350000000000001</v>
      </c>
      <c r="V2656" s="8">
        <v>18.649999999999999</v>
      </c>
      <c r="W2656" s="8">
        <v>19</v>
      </c>
      <c r="X2656" s="38" t="s">
        <v>222</v>
      </c>
      <c r="Y2656" s="8">
        <v>125.55000000000001</v>
      </c>
      <c r="Z2656" s="8">
        <v>125.55000000000001</v>
      </c>
      <c r="AA2656" s="38">
        <v>851.65</v>
      </c>
      <c r="AB2656" s="38">
        <v>5787.2</v>
      </c>
      <c r="AC2656" s="38">
        <v>19406.13</v>
      </c>
      <c r="AD2656" s="38">
        <v>23887.200000000001</v>
      </c>
      <c r="AE2656" s="38">
        <v>31874.86</v>
      </c>
      <c r="AF2656" s="38">
        <v>759.28</v>
      </c>
      <c r="AG2656" s="38">
        <v>851.65</v>
      </c>
    </row>
    <row r="2657" spans="2:33" x14ac:dyDescent="0.25">
      <c r="B2657" s="25">
        <v>41920</v>
      </c>
      <c r="C2657" s="3">
        <v>2653</v>
      </c>
      <c r="D2657" s="10">
        <v>25</v>
      </c>
      <c r="E2657" s="9">
        <v>10</v>
      </c>
      <c r="F2657" s="9">
        <v>15</v>
      </c>
      <c r="G2657" s="9" t="s">
        <v>371</v>
      </c>
      <c r="H2657" s="18">
        <v>0.1</v>
      </c>
      <c r="I2657">
        <v>4.1671128436782112E-7</v>
      </c>
      <c r="J2657" s="18">
        <v>15.11</v>
      </c>
      <c r="K2657" s="18">
        <v>16.28</v>
      </c>
      <c r="L2657" s="18">
        <v>0.92813267813267808</v>
      </c>
      <c r="M2657" s="18">
        <v>17.739999999999998</v>
      </c>
      <c r="P2657" s="18">
        <v>0.95015576323987538</v>
      </c>
      <c r="Q2657" s="8">
        <v>15.25</v>
      </c>
      <c r="R2657" s="8">
        <v>15.7</v>
      </c>
      <c r="S2657" s="8">
        <v>16.05</v>
      </c>
      <c r="T2657" s="8">
        <v>16.8</v>
      </c>
      <c r="U2657" s="8">
        <v>17.3</v>
      </c>
      <c r="V2657" s="8">
        <v>17.649999999999999</v>
      </c>
      <c r="W2657" s="8">
        <v>18.05</v>
      </c>
      <c r="X2657" s="38" t="s">
        <v>222</v>
      </c>
      <c r="Y2657" s="8">
        <v>116.8</v>
      </c>
      <c r="Z2657" s="8">
        <v>116.8</v>
      </c>
      <c r="AA2657" s="38">
        <v>770.26</v>
      </c>
      <c r="AB2657" s="38">
        <v>5325.3</v>
      </c>
      <c r="AC2657" s="38">
        <v>18110.93</v>
      </c>
      <c r="AD2657" s="38">
        <v>22480.53</v>
      </c>
      <c r="AE2657" s="38">
        <v>30119.35</v>
      </c>
      <c r="AF2657" s="38">
        <v>686.71</v>
      </c>
      <c r="AG2657" s="38">
        <v>770.26</v>
      </c>
    </row>
    <row r="2658" spans="2:33" x14ac:dyDescent="0.25">
      <c r="B2658" s="25">
        <v>41921</v>
      </c>
      <c r="C2658" s="3">
        <v>2654</v>
      </c>
      <c r="D2658" s="10">
        <v>25</v>
      </c>
      <c r="E2658" s="9">
        <v>9</v>
      </c>
      <c r="F2658" s="9">
        <v>16</v>
      </c>
      <c r="G2658" s="9" t="s">
        <v>371</v>
      </c>
      <c r="H2658" s="18">
        <v>0.1</v>
      </c>
      <c r="I2658">
        <v>4.1671128436782112E-7</v>
      </c>
      <c r="J2658" s="18">
        <v>18.760000000000002</v>
      </c>
      <c r="K2658" s="18">
        <v>18.09</v>
      </c>
      <c r="L2658" s="18">
        <v>1.0370370370370372</v>
      </c>
      <c r="M2658" s="18">
        <v>19.11</v>
      </c>
      <c r="P2658" s="18">
        <v>1.0058479532163742</v>
      </c>
      <c r="Q2658" s="8">
        <v>17.2</v>
      </c>
      <c r="R2658" s="8">
        <v>17</v>
      </c>
      <c r="S2658" s="8">
        <v>17.100000000000001</v>
      </c>
      <c r="T2658" s="8">
        <v>17.600000000000001</v>
      </c>
      <c r="U2658" s="8">
        <v>18.100000000000001</v>
      </c>
      <c r="V2658" s="8">
        <v>18.399999999999999</v>
      </c>
      <c r="W2658" s="8">
        <v>18.75</v>
      </c>
      <c r="X2658" s="38" t="s">
        <v>222</v>
      </c>
      <c r="Y2658" s="8">
        <v>124.15</v>
      </c>
      <c r="Z2658" s="8">
        <v>124.15</v>
      </c>
      <c r="AA2658" s="38">
        <v>846.3</v>
      </c>
      <c r="AB2658" s="38">
        <v>5706.54</v>
      </c>
      <c r="AC2658" s="38">
        <v>19086.060000000001</v>
      </c>
      <c r="AD2658" s="38">
        <v>23531.03</v>
      </c>
      <c r="AE2658" s="38">
        <v>31429.599999999999</v>
      </c>
      <c r="AF2658" s="38">
        <v>754.51</v>
      </c>
      <c r="AG2658" s="38">
        <v>846.3</v>
      </c>
    </row>
    <row r="2659" spans="2:33" x14ac:dyDescent="0.25">
      <c r="B2659" s="25">
        <v>41922</v>
      </c>
      <c r="C2659" s="3">
        <v>2655</v>
      </c>
      <c r="D2659" s="10">
        <v>25</v>
      </c>
      <c r="E2659" s="9">
        <v>8</v>
      </c>
      <c r="F2659" s="9">
        <v>-8</v>
      </c>
      <c r="G2659" s="9" t="s">
        <v>371</v>
      </c>
      <c r="H2659" s="18">
        <v>0.1</v>
      </c>
      <c r="I2659">
        <v>4.1671128436782112E-7</v>
      </c>
      <c r="J2659" s="18">
        <v>21.24</v>
      </c>
      <c r="K2659" s="18">
        <v>19.93</v>
      </c>
      <c r="L2659" s="18">
        <v>1.0657300551931761</v>
      </c>
      <c r="M2659" s="18">
        <v>20.56</v>
      </c>
      <c r="P2659" s="18">
        <v>1.0731707317073171</v>
      </c>
      <c r="Q2659" s="8">
        <v>19.8</v>
      </c>
      <c r="R2659" s="8">
        <v>18.649999999999999</v>
      </c>
      <c r="S2659" s="8">
        <v>18.45</v>
      </c>
      <c r="T2659" s="8">
        <v>18.850000000000001</v>
      </c>
      <c r="U2659" s="8">
        <v>19.149999999999999</v>
      </c>
      <c r="V2659" s="8">
        <v>19.45</v>
      </c>
      <c r="W2659" s="8">
        <v>19.75</v>
      </c>
      <c r="X2659" s="38" t="s">
        <v>222</v>
      </c>
      <c r="Y2659" s="8">
        <v>134.10000000000002</v>
      </c>
      <c r="Z2659" s="8">
        <v>134.10000000000002</v>
      </c>
      <c r="AA2659" s="38">
        <v>943.21</v>
      </c>
      <c r="AB2659" s="38">
        <v>6190</v>
      </c>
      <c r="AC2659" s="38">
        <v>20489.07</v>
      </c>
      <c r="AD2659" s="38">
        <v>24992.22</v>
      </c>
      <c r="AE2659" s="38">
        <v>33250.720000000001</v>
      </c>
      <c r="AF2659" s="38">
        <v>840.91</v>
      </c>
      <c r="AG2659" s="38">
        <v>943.21</v>
      </c>
    </row>
    <row r="2660" spans="2:33" x14ac:dyDescent="0.25">
      <c r="B2660" s="25">
        <v>41925</v>
      </c>
      <c r="C2660" s="3">
        <v>2656</v>
      </c>
      <c r="D2660" s="10">
        <v>25</v>
      </c>
      <c r="E2660" s="9">
        <v>7</v>
      </c>
      <c r="F2660" s="9">
        <v>-7</v>
      </c>
      <c r="G2660" s="9" t="s">
        <v>371</v>
      </c>
      <c r="H2660" s="18">
        <v>0.1</v>
      </c>
      <c r="I2660">
        <v>1.2501343742421511E-6</v>
      </c>
      <c r="J2660" s="18">
        <v>24.64</v>
      </c>
      <c r="K2660" s="18">
        <v>22.12</v>
      </c>
      <c r="L2660" s="18">
        <v>1.1139240506329113</v>
      </c>
      <c r="M2660" s="18">
        <v>22.32</v>
      </c>
      <c r="P2660" s="18">
        <v>1.1375</v>
      </c>
      <c r="Q2660" s="8">
        <v>22.75</v>
      </c>
      <c r="R2660" s="8">
        <v>20.85</v>
      </c>
      <c r="S2660" s="8">
        <v>20</v>
      </c>
      <c r="T2660" s="8">
        <v>20.100000000000001</v>
      </c>
      <c r="U2660" s="8">
        <v>20.25</v>
      </c>
      <c r="V2660" s="8">
        <v>20.399999999999999</v>
      </c>
      <c r="W2660" s="8">
        <v>20.65</v>
      </c>
      <c r="X2660" s="38" t="s">
        <v>222</v>
      </c>
      <c r="Y2660" s="8">
        <v>145</v>
      </c>
      <c r="Z2660" s="8">
        <v>145</v>
      </c>
      <c r="AA2660" s="38">
        <v>1063.03</v>
      </c>
      <c r="AB2660" s="38">
        <v>6769.34</v>
      </c>
      <c r="AC2660" s="38">
        <v>21947.759999999998</v>
      </c>
      <c r="AD2660" s="38">
        <v>26489.22</v>
      </c>
      <c r="AE2660" s="38">
        <v>34995.199999999997</v>
      </c>
      <c r="AF2660" s="38">
        <v>947.73</v>
      </c>
      <c r="AG2660" s="38">
        <v>1063.03</v>
      </c>
    </row>
    <row r="2661" spans="2:33" x14ac:dyDescent="0.25">
      <c r="B2661" s="25">
        <v>41926</v>
      </c>
      <c r="C2661" s="3">
        <v>2657</v>
      </c>
      <c r="D2661" s="10">
        <v>25</v>
      </c>
      <c r="E2661" s="9">
        <v>6</v>
      </c>
      <c r="F2661" s="9">
        <v>-6</v>
      </c>
      <c r="G2661" s="9" t="s">
        <v>371</v>
      </c>
      <c r="H2661" s="18">
        <v>0.1</v>
      </c>
      <c r="I2661">
        <v>4.1671128436782112E-7</v>
      </c>
      <c r="J2661" s="18">
        <v>22.79</v>
      </c>
      <c r="K2661" s="18">
        <v>21.37</v>
      </c>
      <c r="L2661" s="18">
        <v>1.0664482919981282</v>
      </c>
      <c r="M2661" s="18">
        <v>21.66</v>
      </c>
      <c r="P2661" s="18">
        <v>1.0913838120104438</v>
      </c>
      <c r="Q2661" s="8">
        <v>20.9</v>
      </c>
      <c r="R2661" s="8">
        <v>19.75</v>
      </c>
      <c r="S2661" s="8">
        <v>19.149999999999999</v>
      </c>
      <c r="T2661" s="8">
        <v>19.350000000000001</v>
      </c>
      <c r="U2661" s="8">
        <v>19.600000000000001</v>
      </c>
      <c r="V2661" s="8">
        <v>19.7</v>
      </c>
      <c r="W2661" s="8">
        <v>19.95</v>
      </c>
      <c r="X2661" s="38" t="s">
        <v>222</v>
      </c>
      <c r="Y2661" s="8">
        <v>138.4</v>
      </c>
      <c r="Z2661" s="8">
        <v>138.4</v>
      </c>
      <c r="AA2661" s="38">
        <v>999.17</v>
      </c>
      <c r="AB2661" s="38">
        <v>6464.45</v>
      </c>
      <c r="AC2661" s="38">
        <v>21101.61</v>
      </c>
      <c r="AD2661" s="38">
        <v>25605.99</v>
      </c>
      <c r="AE2661" s="38">
        <v>33815.51</v>
      </c>
      <c r="AF2661" s="38">
        <v>890.79</v>
      </c>
      <c r="AG2661" s="38">
        <v>999.17</v>
      </c>
    </row>
    <row r="2662" spans="2:33" x14ac:dyDescent="0.25">
      <c r="B2662" s="25">
        <v>41927</v>
      </c>
      <c r="C2662" s="3">
        <v>2658</v>
      </c>
      <c r="D2662" s="10">
        <v>25</v>
      </c>
      <c r="E2662" s="9">
        <v>5</v>
      </c>
      <c r="F2662" s="9">
        <v>-5</v>
      </c>
      <c r="G2662" s="9" t="s">
        <v>371</v>
      </c>
      <c r="H2662" s="18">
        <v>0.1</v>
      </c>
      <c r="I2662">
        <v>2.7780574796132385E-7</v>
      </c>
      <c r="J2662" s="18">
        <v>26.25</v>
      </c>
      <c r="K2662" s="18">
        <v>23.82</v>
      </c>
      <c r="L2662" s="18">
        <v>1.1020151133501259</v>
      </c>
      <c r="M2662" s="18">
        <v>23.53</v>
      </c>
      <c r="P2662" s="18">
        <v>1.1377672209026128</v>
      </c>
      <c r="Q2662" s="8">
        <v>23.95</v>
      </c>
      <c r="R2662" s="8">
        <v>22.1</v>
      </c>
      <c r="S2662" s="8">
        <v>21.05</v>
      </c>
      <c r="T2662" s="8">
        <v>20.9</v>
      </c>
      <c r="U2662" s="8">
        <v>20.9</v>
      </c>
      <c r="V2662" s="8">
        <v>20.9</v>
      </c>
      <c r="W2662" s="8">
        <v>21.15</v>
      </c>
      <c r="X2662" s="38" t="s">
        <v>222</v>
      </c>
      <c r="Y2662" s="8">
        <v>150.95000000000002</v>
      </c>
      <c r="Z2662" s="8">
        <v>150.95000000000002</v>
      </c>
      <c r="AA2662" s="38">
        <v>1123.69</v>
      </c>
      <c r="AB2662" s="38">
        <v>7132.03</v>
      </c>
      <c r="AC2662" s="38">
        <v>22871.919999999998</v>
      </c>
      <c r="AD2662" s="38">
        <v>27374.19</v>
      </c>
      <c r="AE2662" s="38">
        <v>35971.519999999997</v>
      </c>
      <c r="AF2662" s="38">
        <v>1001.8</v>
      </c>
      <c r="AG2662" s="38">
        <v>1123.69</v>
      </c>
    </row>
    <row r="2663" spans="2:33" x14ac:dyDescent="0.25">
      <c r="B2663" s="25">
        <v>41928</v>
      </c>
      <c r="C2663" s="3">
        <v>2659</v>
      </c>
      <c r="D2663" s="10">
        <v>25</v>
      </c>
      <c r="E2663" s="9">
        <v>4</v>
      </c>
      <c r="F2663" s="9">
        <v>-4</v>
      </c>
      <c r="G2663" s="9" t="s">
        <v>371</v>
      </c>
      <c r="H2663" s="18">
        <v>0.1</v>
      </c>
      <c r="I2663">
        <v>2.7780574796132385E-7</v>
      </c>
      <c r="J2663" s="18">
        <v>25.2</v>
      </c>
      <c r="K2663" s="18">
        <v>22.85</v>
      </c>
      <c r="L2663" s="18">
        <v>1.1028446389496718</v>
      </c>
      <c r="M2663" s="18">
        <v>22.96</v>
      </c>
      <c r="P2663" s="18">
        <v>1.1066997518610422</v>
      </c>
      <c r="Q2663" s="8">
        <v>22.3</v>
      </c>
      <c r="R2663" s="8">
        <v>21.05</v>
      </c>
      <c r="S2663" s="8">
        <v>20.149999999999999</v>
      </c>
      <c r="T2663" s="8">
        <v>20.2</v>
      </c>
      <c r="U2663" s="8">
        <v>20.350000000000001</v>
      </c>
      <c r="V2663" s="8">
        <v>20.45</v>
      </c>
      <c r="W2663" s="8">
        <v>20.65</v>
      </c>
      <c r="X2663" s="38" t="s">
        <v>222</v>
      </c>
      <c r="Y2663" s="8">
        <v>145.15</v>
      </c>
      <c r="Z2663" s="8">
        <v>145.15</v>
      </c>
      <c r="AA2663" s="38">
        <v>1066.19</v>
      </c>
      <c r="AB2663" s="38">
        <v>6821.45</v>
      </c>
      <c r="AC2663" s="38">
        <v>22071.78</v>
      </c>
      <c r="AD2663" s="38">
        <v>26622.39</v>
      </c>
      <c r="AE2663" s="38">
        <v>35095.54</v>
      </c>
      <c r="AF2663" s="38">
        <v>950.54</v>
      </c>
      <c r="AG2663" s="38">
        <v>1066.19</v>
      </c>
    </row>
    <row r="2664" spans="2:33" x14ac:dyDescent="0.25">
      <c r="B2664" s="25">
        <v>41929</v>
      </c>
      <c r="C2664" s="3">
        <v>2660</v>
      </c>
      <c r="D2664" s="10">
        <v>25</v>
      </c>
      <c r="E2664" s="9">
        <v>3</v>
      </c>
      <c r="F2664" s="9">
        <v>-3</v>
      </c>
      <c r="G2664" s="9" t="s">
        <v>371</v>
      </c>
      <c r="H2664" s="18">
        <v>0.1</v>
      </c>
      <c r="I2664">
        <v>2.7780574796132385E-7</v>
      </c>
      <c r="J2664" s="18">
        <v>21.99</v>
      </c>
      <c r="K2664" s="18">
        <v>21.25</v>
      </c>
      <c r="L2664" s="18">
        <v>1.0348235294117647</v>
      </c>
      <c r="M2664" s="18">
        <v>21.62</v>
      </c>
      <c r="P2664" s="18">
        <v>1.088082901554404</v>
      </c>
      <c r="Q2664" s="8">
        <v>21</v>
      </c>
      <c r="R2664" s="8">
        <v>19.95</v>
      </c>
      <c r="S2664" s="8">
        <v>19.3</v>
      </c>
      <c r="T2664" s="8">
        <v>19.399999999999999</v>
      </c>
      <c r="U2664" s="8">
        <v>19.55</v>
      </c>
      <c r="V2664" s="8">
        <v>19.7</v>
      </c>
      <c r="W2664" s="8">
        <v>19.95</v>
      </c>
      <c r="X2664" s="38" t="s">
        <v>222</v>
      </c>
      <c r="Y2664" s="8">
        <v>138.85</v>
      </c>
      <c r="Z2664" s="8">
        <v>138.85</v>
      </c>
      <c r="AA2664" s="38">
        <v>1009.66</v>
      </c>
      <c r="AB2664" s="38">
        <v>6525.13</v>
      </c>
      <c r="AC2664" s="38">
        <v>21190.84</v>
      </c>
      <c r="AD2664" s="38">
        <v>25574.89</v>
      </c>
      <c r="AE2664" s="38">
        <v>33802.53</v>
      </c>
      <c r="AF2664" s="38">
        <v>900.14</v>
      </c>
      <c r="AG2664" s="38">
        <v>1009.66</v>
      </c>
    </row>
    <row r="2665" spans="2:33" x14ac:dyDescent="0.25">
      <c r="B2665" s="25">
        <v>41932</v>
      </c>
      <c r="C2665" s="3">
        <v>2661</v>
      </c>
      <c r="D2665" s="10">
        <v>25</v>
      </c>
      <c r="E2665" s="9">
        <v>2</v>
      </c>
      <c r="F2665" s="9">
        <v>-2</v>
      </c>
      <c r="G2665" s="9" t="s">
        <v>371</v>
      </c>
      <c r="H2665" s="18">
        <v>0.1</v>
      </c>
      <c r="I2665">
        <v>8.3341747503240526E-7</v>
      </c>
      <c r="J2665" s="18">
        <v>18.57</v>
      </c>
      <c r="K2665" s="18">
        <v>19.670000000000002</v>
      </c>
      <c r="L2665" s="18">
        <v>0.9440772750381291</v>
      </c>
      <c r="M2665" s="18">
        <v>20.6</v>
      </c>
      <c r="P2665" s="18">
        <v>1.0081743869209809</v>
      </c>
      <c r="Q2665" s="8">
        <v>18.5</v>
      </c>
      <c r="R2665" s="8">
        <v>18.3</v>
      </c>
      <c r="S2665" s="8">
        <v>18.350000000000001</v>
      </c>
      <c r="T2665" s="8">
        <v>18.75</v>
      </c>
      <c r="U2665" s="8">
        <v>19.100000000000001</v>
      </c>
      <c r="V2665" s="8">
        <v>19.3</v>
      </c>
      <c r="W2665" s="8">
        <v>19.649999999999999</v>
      </c>
      <c r="X2665" s="38" t="s">
        <v>222</v>
      </c>
      <c r="Y2665" s="8">
        <v>131.94999999999999</v>
      </c>
      <c r="Z2665" s="8">
        <v>131.94999999999999</v>
      </c>
      <c r="AA2665" s="38">
        <v>923.08</v>
      </c>
      <c r="AB2665" s="38">
        <v>6185.93</v>
      </c>
      <c r="AC2665" s="38">
        <v>20454.34</v>
      </c>
      <c r="AD2665" s="38">
        <v>24964.93</v>
      </c>
      <c r="AE2665" s="38">
        <v>33129.43</v>
      </c>
      <c r="AF2665" s="38">
        <v>822.95</v>
      </c>
      <c r="AG2665" s="38">
        <v>923.08</v>
      </c>
    </row>
    <row r="2666" spans="2:33" x14ac:dyDescent="0.25">
      <c r="B2666" s="25">
        <v>41933</v>
      </c>
      <c r="C2666" s="3">
        <v>2662</v>
      </c>
      <c r="D2666" s="10">
        <v>25</v>
      </c>
      <c r="E2666" s="9">
        <v>1</v>
      </c>
      <c r="F2666" s="9">
        <v>-1</v>
      </c>
      <c r="G2666" s="9" t="s">
        <v>371</v>
      </c>
      <c r="H2666" s="18">
        <v>0.1</v>
      </c>
      <c r="I2666">
        <v>5.5561859602093477E-7</v>
      </c>
      <c r="J2666" s="18">
        <v>16.079999999999998</v>
      </c>
      <c r="K2666" s="18">
        <v>17.87</v>
      </c>
      <c r="L2666" s="18">
        <v>0.89983212087297126</v>
      </c>
      <c r="M2666" s="18">
        <v>19.28</v>
      </c>
      <c r="P2666" s="18">
        <v>0.95058139534883734</v>
      </c>
      <c r="Q2666" s="8">
        <v>16.350000000000001</v>
      </c>
      <c r="R2666" s="8">
        <v>16.95</v>
      </c>
      <c r="S2666" s="8">
        <v>17.2</v>
      </c>
      <c r="T2666" s="8">
        <v>17.899999999999999</v>
      </c>
      <c r="U2666" s="8">
        <v>18.350000000000001</v>
      </c>
      <c r="V2666" s="8">
        <v>18.55</v>
      </c>
      <c r="W2666" s="8">
        <v>18.899999999999999</v>
      </c>
      <c r="X2666" s="38" t="s">
        <v>222</v>
      </c>
      <c r="Y2666" s="8">
        <v>124.19999999999999</v>
      </c>
      <c r="Z2666" s="8">
        <v>124.19999999999999</v>
      </c>
      <c r="AA2666" s="38">
        <v>853.4</v>
      </c>
      <c r="AB2666" s="38">
        <v>5795.52</v>
      </c>
      <c r="AC2666" s="38">
        <v>19513.189999999999</v>
      </c>
      <c r="AD2666" s="38">
        <v>23978.69</v>
      </c>
      <c r="AE2666" s="38">
        <v>31842.28</v>
      </c>
      <c r="AF2666" s="38">
        <v>760.83</v>
      </c>
      <c r="AG2666" s="38">
        <v>853.4</v>
      </c>
    </row>
    <row r="2667" spans="2:33" x14ac:dyDescent="0.25">
      <c r="B2667" s="25">
        <v>41934</v>
      </c>
      <c r="C2667" s="3">
        <v>2663</v>
      </c>
      <c r="D2667" s="10">
        <v>20</v>
      </c>
      <c r="E2667" s="9">
        <v>20</v>
      </c>
      <c r="F2667" s="9">
        <v>0</v>
      </c>
      <c r="G2667" s="9" t="s">
        <v>372</v>
      </c>
      <c r="H2667" s="18">
        <v>0.1</v>
      </c>
      <c r="I2667">
        <v>5.5561859602093477E-7</v>
      </c>
      <c r="J2667" s="18">
        <v>17.87</v>
      </c>
      <c r="K2667" s="18">
        <v>19.059999999999999</v>
      </c>
      <c r="L2667" s="18">
        <v>0.93756558237145871</v>
      </c>
      <c r="M2667" s="18">
        <v>20.13</v>
      </c>
      <c r="P2667" s="18">
        <v>0.9731182795698925</v>
      </c>
      <c r="Q2667" s="8">
        <v>18.100000000000001</v>
      </c>
      <c r="R2667" s="8">
        <v>18.05</v>
      </c>
      <c r="S2667" s="8">
        <v>18.600000000000001</v>
      </c>
      <c r="T2667" s="8">
        <v>18.899999999999999</v>
      </c>
      <c r="U2667" s="8">
        <v>19.05</v>
      </c>
      <c r="V2667" s="8">
        <v>19.350000000000001</v>
      </c>
      <c r="W2667" s="8">
        <v>19.5</v>
      </c>
      <c r="X2667" s="38" t="s">
        <v>222</v>
      </c>
      <c r="Y2667" s="8">
        <v>131.55000000000001</v>
      </c>
      <c r="Z2667" s="8">
        <v>131.55000000000001</v>
      </c>
      <c r="AA2667" s="38">
        <v>911.3</v>
      </c>
      <c r="AB2667" s="38">
        <v>6081.93</v>
      </c>
      <c r="AC2667" s="38">
        <v>20276.29</v>
      </c>
      <c r="AD2667" s="38">
        <v>24697.41</v>
      </c>
      <c r="AE2667" s="38">
        <v>32698.27</v>
      </c>
      <c r="AF2667" s="38">
        <v>812.45</v>
      </c>
      <c r="AG2667" s="38">
        <v>911.3</v>
      </c>
    </row>
    <row r="2668" spans="2:33" x14ac:dyDescent="0.25">
      <c r="B2668" s="25">
        <v>41935</v>
      </c>
      <c r="C2668" s="3">
        <v>2664</v>
      </c>
      <c r="D2668" s="10">
        <v>20</v>
      </c>
      <c r="E2668" s="9">
        <v>19</v>
      </c>
      <c r="F2668" s="9">
        <v>1</v>
      </c>
      <c r="G2668" s="9" t="s">
        <v>372</v>
      </c>
      <c r="H2668" s="18">
        <v>0.1</v>
      </c>
      <c r="I2668">
        <v>5.5561859602093477E-7</v>
      </c>
      <c r="J2668" s="18">
        <v>16.53</v>
      </c>
      <c r="K2668" s="18">
        <v>18.22</v>
      </c>
      <c r="L2668" s="18">
        <v>0.90724478594950619</v>
      </c>
      <c r="M2668" s="18">
        <v>19.45</v>
      </c>
      <c r="P2668" s="18">
        <v>0.9637883008356547</v>
      </c>
      <c r="Q2668" s="8">
        <v>17.3</v>
      </c>
      <c r="R2668" s="8">
        <v>17.3</v>
      </c>
      <c r="S2668" s="8">
        <v>17.95</v>
      </c>
      <c r="T2668" s="8">
        <v>18.399999999999999</v>
      </c>
      <c r="U2668" s="8">
        <v>18.55</v>
      </c>
      <c r="V2668" s="8">
        <v>18.899999999999999</v>
      </c>
      <c r="W2668" s="8">
        <v>19.05</v>
      </c>
      <c r="X2668" s="38" t="s">
        <v>222</v>
      </c>
      <c r="Y2668" s="8">
        <v>127.44999999999997</v>
      </c>
      <c r="Z2668" s="8">
        <v>127.44999999999997</v>
      </c>
      <c r="AA2668" s="38">
        <v>871.14</v>
      </c>
      <c r="AB2668" s="38">
        <v>5831.29</v>
      </c>
      <c r="AC2668" s="38">
        <v>19576.46</v>
      </c>
      <c r="AD2668" s="38">
        <v>24044.31</v>
      </c>
      <c r="AE2668" s="38">
        <v>31872.7</v>
      </c>
      <c r="AF2668" s="38">
        <v>776.65</v>
      </c>
      <c r="AG2668" s="38">
        <v>871.14</v>
      </c>
    </row>
    <row r="2669" spans="2:33" x14ac:dyDescent="0.25">
      <c r="B2669" s="25">
        <v>41936</v>
      </c>
      <c r="C2669" s="3">
        <v>2665</v>
      </c>
      <c r="D2669" s="10">
        <v>20</v>
      </c>
      <c r="E2669" s="9">
        <v>18</v>
      </c>
      <c r="F2669" s="9">
        <v>2</v>
      </c>
      <c r="G2669" s="9" t="s">
        <v>372</v>
      </c>
      <c r="H2669" s="18">
        <v>0.1</v>
      </c>
      <c r="I2669">
        <v>5.5561859602093477E-7</v>
      </c>
      <c r="J2669" s="18">
        <v>16.11</v>
      </c>
      <c r="K2669" s="18">
        <v>17.920000000000002</v>
      </c>
      <c r="L2669" s="18">
        <v>0.89899553571428559</v>
      </c>
      <c r="M2669" s="18">
        <v>19.190000000000001</v>
      </c>
      <c r="P2669" s="18">
        <v>0.95492957746478868</v>
      </c>
      <c r="Q2669" s="8">
        <v>16.95</v>
      </c>
      <c r="R2669" s="8">
        <v>17.05</v>
      </c>
      <c r="S2669" s="8">
        <v>17.75</v>
      </c>
      <c r="T2669" s="8">
        <v>18.149999999999999</v>
      </c>
      <c r="U2669" s="8">
        <v>18.350000000000001</v>
      </c>
      <c r="V2669" s="8">
        <v>18.7</v>
      </c>
      <c r="W2669" s="8">
        <v>18.899999999999999</v>
      </c>
      <c r="X2669" s="38" t="s">
        <v>222</v>
      </c>
      <c r="Y2669" s="8">
        <v>125.85</v>
      </c>
      <c r="Z2669" s="8">
        <v>125.85</v>
      </c>
      <c r="AA2669" s="38">
        <v>854.02</v>
      </c>
      <c r="AB2669" s="38">
        <v>5749.02</v>
      </c>
      <c r="AC2669" s="38">
        <v>19353.45</v>
      </c>
      <c r="AD2669" s="38">
        <v>23724.43</v>
      </c>
      <c r="AE2669" s="38">
        <v>31507.9</v>
      </c>
      <c r="AF2669" s="38">
        <v>761.39</v>
      </c>
      <c r="AG2669" s="38">
        <v>854.02</v>
      </c>
    </row>
    <row r="2670" spans="2:33" x14ac:dyDescent="0.25">
      <c r="B2670" s="25">
        <v>41939</v>
      </c>
      <c r="C2670" s="3">
        <v>2666</v>
      </c>
      <c r="D2670" s="10">
        <v>20</v>
      </c>
      <c r="E2670" s="9">
        <v>17</v>
      </c>
      <c r="F2670" s="9">
        <v>3</v>
      </c>
      <c r="G2670" s="9" t="s">
        <v>372</v>
      </c>
      <c r="H2670" s="18">
        <v>0.1</v>
      </c>
      <c r="I2670">
        <v>1.6668567144328961E-6</v>
      </c>
      <c r="J2670" s="18">
        <v>16.04</v>
      </c>
      <c r="K2670" s="18">
        <v>17.86</v>
      </c>
      <c r="L2670" s="18">
        <v>0.89809630459126533</v>
      </c>
      <c r="M2670" s="18">
        <v>19.170000000000002</v>
      </c>
      <c r="P2670" s="18">
        <v>0.96857142857142853</v>
      </c>
      <c r="Q2670" s="8">
        <v>16.95</v>
      </c>
      <c r="R2670" s="8">
        <v>16.850000000000001</v>
      </c>
      <c r="S2670" s="8">
        <v>17.5</v>
      </c>
      <c r="T2670" s="8">
        <v>17.95</v>
      </c>
      <c r="U2670" s="8">
        <v>18.149999999999999</v>
      </c>
      <c r="V2670" s="8">
        <v>18.5</v>
      </c>
      <c r="W2670" s="8">
        <v>18.7</v>
      </c>
      <c r="X2670" s="38" t="s">
        <v>222</v>
      </c>
      <c r="Y2670" s="8">
        <v>124.60000000000001</v>
      </c>
      <c r="Z2670" s="8">
        <v>124.60000000000001</v>
      </c>
      <c r="AA2670" s="38">
        <v>852.51</v>
      </c>
      <c r="AB2670" s="38">
        <v>5679.49</v>
      </c>
      <c r="AC2670" s="38">
        <v>19089.97</v>
      </c>
      <c r="AD2670" s="38">
        <v>23463.47</v>
      </c>
      <c r="AE2670" s="38">
        <v>31166.17</v>
      </c>
      <c r="AF2670" s="38">
        <v>760.04</v>
      </c>
      <c r="AG2670" s="38">
        <v>852.51</v>
      </c>
    </row>
    <row r="2671" spans="2:33" x14ac:dyDescent="0.25">
      <c r="B2671" s="25">
        <v>41940</v>
      </c>
      <c r="C2671" s="3">
        <v>2667</v>
      </c>
      <c r="D2671" s="10">
        <v>20</v>
      </c>
      <c r="E2671" s="9">
        <v>16</v>
      </c>
      <c r="F2671" s="9">
        <v>4</v>
      </c>
      <c r="G2671" s="9" t="s">
        <v>372</v>
      </c>
      <c r="H2671" s="18">
        <v>0.1</v>
      </c>
      <c r="I2671">
        <v>5.5561859602093477E-7</v>
      </c>
      <c r="J2671" s="18">
        <v>14.39</v>
      </c>
      <c r="K2671" s="18">
        <v>16.46</v>
      </c>
      <c r="L2671" s="18">
        <v>0.87424058323207776</v>
      </c>
      <c r="M2671" s="18">
        <v>18.23</v>
      </c>
      <c r="P2671" s="18">
        <v>0.94294294294294301</v>
      </c>
      <c r="Q2671" s="8">
        <v>15.7</v>
      </c>
      <c r="R2671" s="8">
        <v>15.9</v>
      </c>
      <c r="S2671" s="8">
        <v>16.649999999999999</v>
      </c>
      <c r="T2671" s="8">
        <v>17.2</v>
      </c>
      <c r="U2671" s="8">
        <v>17.5</v>
      </c>
      <c r="V2671" s="8">
        <v>17.850000000000001</v>
      </c>
      <c r="W2671" s="8">
        <v>18.100000000000001</v>
      </c>
      <c r="X2671" s="38" t="s">
        <v>222</v>
      </c>
      <c r="Y2671" s="8">
        <v>118.9</v>
      </c>
      <c r="Z2671" s="8">
        <v>118.9</v>
      </c>
      <c r="AA2671" s="38">
        <v>792.59</v>
      </c>
      <c r="AB2671" s="38">
        <v>5368.43</v>
      </c>
      <c r="AC2671" s="38">
        <v>18189.2</v>
      </c>
      <c r="AD2671" s="38">
        <v>22511.38</v>
      </c>
      <c r="AE2671" s="38">
        <v>30016.31</v>
      </c>
      <c r="AF2671" s="38">
        <v>706.62</v>
      </c>
      <c r="AG2671" s="38">
        <v>792.59</v>
      </c>
    </row>
    <row r="2672" spans="2:33" x14ac:dyDescent="0.25">
      <c r="B2672" s="25">
        <v>41941</v>
      </c>
      <c r="C2672" s="3">
        <v>2668</v>
      </c>
      <c r="D2672" s="10">
        <v>20</v>
      </c>
      <c r="E2672" s="9">
        <v>15</v>
      </c>
      <c r="F2672" s="9">
        <v>5</v>
      </c>
      <c r="G2672" s="9" t="s">
        <v>372</v>
      </c>
      <c r="H2672" s="18">
        <v>0.1</v>
      </c>
      <c r="I2672">
        <v>5.5561859602093477E-7</v>
      </c>
      <c r="J2672" s="18">
        <v>15.15</v>
      </c>
      <c r="K2672" s="18">
        <v>16.89</v>
      </c>
      <c r="L2672" s="18">
        <v>0.89698046181172286</v>
      </c>
      <c r="M2672" s="18">
        <v>18.63</v>
      </c>
      <c r="P2672" s="18">
        <v>0.95882352941176474</v>
      </c>
      <c r="Q2672" s="8">
        <v>16.3</v>
      </c>
      <c r="R2672" s="8">
        <v>16.3</v>
      </c>
      <c r="S2672" s="8">
        <v>17</v>
      </c>
      <c r="T2672" s="8">
        <v>17.45</v>
      </c>
      <c r="U2672" s="8">
        <v>17.7</v>
      </c>
      <c r="V2672" s="8">
        <v>18.100000000000001</v>
      </c>
      <c r="W2672" s="8">
        <v>18.350000000000001</v>
      </c>
      <c r="X2672" s="38" t="s">
        <v>222</v>
      </c>
      <c r="Y2672" s="8">
        <v>121.19999999999999</v>
      </c>
      <c r="Z2672" s="8">
        <v>121.19999999999999</v>
      </c>
      <c r="AA2672" s="38">
        <v>820.27</v>
      </c>
      <c r="AB2672" s="38">
        <v>5497.74</v>
      </c>
      <c r="AC2672" s="38">
        <v>18541.349999999999</v>
      </c>
      <c r="AD2672" s="38">
        <v>22820.880000000001</v>
      </c>
      <c r="AE2672" s="38">
        <v>30414.46</v>
      </c>
      <c r="AF2672" s="38">
        <v>731.3</v>
      </c>
      <c r="AG2672" s="38">
        <v>820.27</v>
      </c>
    </row>
    <row r="2673" spans="2:33" x14ac:dyDescent="0.25">
      <c r="B2673" s="25">
        <v>41942</v>
      </c>
      <c r="C2673" s="3">
        <v>2669</v>
      </c>
      <c r="D2673" s="10">
        <v>20</v>
      </c>
      <c r="E2673" s="9">
        <v>14</v>
      </c>
      <c r="F2673" s="9">
        <v>6</v>
      </c>
      <c r="G2673" s="9" t="s">
        <v>372</v>
      </c>
      <c r="H2673" s="18">
        <v>0.1</v>
      </c>
      <c r="I2673">
        <v>5.5561859602093477E-7</v>
      </c>
      <c r="J2673" s="18">
        <v>14.52</v>
      </c>
      <c r="K2673" s="18">
        <v>16.739999999999998</v>
      </c>
      <c r="L2673" s="18">
        <v>0.86738351254480295</v>
      </c>
      <c r="M2673" s="18">
        <v>18.43</v>
      </c>
      <c r="P2673" s="18">
        <v>0.95</v>
      </c>
      <c r="Q2673" s="8">
        <v>16.149999999999999</v>
      </c>
      <c r="R2673" s="8">
        <v>16.3</v>
      </c>
      <c r="S2673" s="8">
        <v>17</v>
      </c>
      <c r="T2673" s="8">
        <v>17.55</v>
      </c>
      <c r="U2673" s="8">
        <v>17.8</v>
      </c>
      <c r="V2673" s="8">
        <v>18.2</v>
      </c>
      <c r="W2673" s="8">
        <v>18.45</v>
      </c>
      <c r="X2673" s="38" t="s">
        <v>222</v>
      </c>
      <c r="Y2673" s="8">
        <v>121.45</v>
      </c>
      <c r="Z2673" s="8">
        <v>121.45</v>
      </c>
      <c r="AA2673" s="38">
        <v>814.99</v>
      </c>
      <c r="AB2673" s="38">
        <v>5497.74</v>
      </c>
      <c r="AC2673" s="38">
        <v>18573.82</v>
      </c>
      <c r="AD2673" s="38">
        <v>22951.11</v>
      </c>
      <c r="AE2673" s="38">
        <v>30584.959999999999</v>
      </c>
      <c r="AF2673" s="38">
        <v>726.59</v>
      </c>
      <c r="AG2673" s="38">
        <v>814.99</v>
      </c>
    </row>
    <row r="2674" spans="2:33" x14ac:dyDescent="0.25">
      <c r="B2674" s="25">
        <v>41943</v>
      </c>
      <c r="C2674" s="3">
        <v>2670</v>
      </c>
      <c r="D2674" s="10">
        <v>20</v>
      </c>
      <c r="E2674" s="9">
        <v>13</v>
      </c>
      <c r="F2674" s="9">
        <v>7</v>
      </c>
      <c r="G2674" s="9" t="s">
        <v>372</v>
      </c>
      <c r="H2674" s="18">
        <v>0.1</v>
      </c>
      <c r="I2674">
        <v>5.5561859602093477E-7</v>
      </c>
      <c r="J2674" s="18">
        <v>14.03</v>
      </c>
      <c r="K2674" s="18">
        <v>16.510000000000002</v>
      </c>
      <c r="L2674" s="18">
        <v>0.84978800726832215</v>
      </c>
      <c r="M2674" s="18">
        <v>18.16</v>
      </c>
      <c r="P2674" s="18">
        <v>0.94047619047619047</v>
      </c>
      <c r="Q2674" s="8">
        <v>15.8</v>
      </c>
      <c r="R2674" s="8">
        <v>16.05</v>
      </c>
      <c r="S2674" s="8">
        <v>16.8</v>
      </c>
      <c r="T2674" s="8">
        <v>17.399999999999999</v>
      </c>
      <c r="U2674" s="8">
        <v>17.75</v>
      </c>
      <c r="V2674" s="8">
        <v>18.149999999999999</v>
      </c>
      <c r="W2674" s="8">
        <v>18.45</v>
      </c>
      <c r="X2674" s="38" t="s">
        <v>222</v>
      </c>
      <c r="Y2674" s="8">
        <v>120.40000000000002</v>
      </c>
      <c r="Z2674" s="8">
        <v>120.40000000000002</v>
      </c>
      <c r="AA2674" s="38">
        <v>799.15</v>
      </c>
      <c r="AB2674" s="38">
        <v>5420.49</v>
      </c>
      <c r="AC2674" s="38">
        <v>18376.669999999998</v>
      </c>
      <c r="AD2674" s="38">
        <v>22801.48</v>
      </c>
      <c r="AE2674" s="38">
        <v>30472.83</v>
      </c>
      <c r="AF2674" s="38">
        <v>712.46</v>
      </c>
      <c r="AG2674" s="38">
        <v>799.15</v>
      </c>
    </row>
    <row r="2675" spans="2:33" x14ac:dyDescent="0.25">
      <c r="B2675" s="25">
        <v>41946</v>
      </c>
      <c r="C2675" s="3">
        <v>2671</v>
      </c>
      <c r="D2675" s="10">
        <v>20</v>
      </c>
      <c r="E2675" s="9">
        <v>12</v>
      </c>
      <c r="F2675" s="9">
        <v>8</v>
      </c>
      <c r="G2675" s="9" t="s">
        <v>372</v>
      </c>
      <c r="H2675" s="18">
        <v>0.1</v>
      </c>
      <c r="I2675">
        <v>1.6668567144328961E-6</v>
      </c>
      <c r="J2675" s="18">
        <v>14.73</v>
      </c>
      <c r="K2675" s="18">
        <v>16.809999999999999</v>
      </c>
      <c r="L2675" s="18">
        <v>0.87626412849494362</v>
      </c>
      <c r="M2675" s="18">
        <v>18.329999999999998</v>
      </c>
      <c r="P2675" s="18">
        <v>0.93823529411764706</v>
      </c>
      <c r="Q2675" s="8">
        <v>15.95</v>
      </c>
      <c r="R2675" s="8">
        <v>16.25</v>
      </c>
      <c r="S2675" s="8">
        <v>17</v>
      </c>
      <c r="T2675" s="8">
        <v>17.600000000000001</v>
      </c>
      <c r="U2675" s="8">
        <v>17.899999999999999</v>
      </c>
      <c r="V2675" s="8">
        <v>18.25</v>
      </c>
      <c r="W2675" s="8">
        <v>18.55</v>
      </c>
      <c r="X2675" s="38" t="s">
        <v>222</v>
      </c>
      <c r="Y2675" s="8">
        <v>121.50000000000001</v>
      </c>
      <c r="Z2675" s="8">
        <v>121.50000000000001</v>
      </c>
      <c r="AA2675" s="38">
        <v>807.7</v>
      </c>
      <c r="AB2675" s="38">
        <v>5486.8</v>
      </c>
      <c r="AC2675" s="38">
        <v>18592.39</v>
      </c>
      <c r="AD2675" s="38">
        <v>23035.51</v>
      </c>
      <c r="AE2675" s="38">
        <v>30705.45</v>
      </c>
      <c r="AF2675" s="38">
        <v>720.08</v>
      </c>
      <c r="AG2675" s="38">
        <v>807.7</v>
      </c>
    </row>
    <row r="2676" spans="2:33" x14ac:dyDescent="0.25">
      <c r="B2676" s="25">
        <v>41947</v>
      </c>
      <c r="C2676" s="3">
        <v>2672</v>
      </c>
      <c r="D2676" s="10">
        <v>20</v>
      </c>
      <c r="E2676" s="9">
        <v>11</v>
      </c>
      <c r="F2676" s="9">
        <v>9</v>
      </c>
      <c r="G2676" s="9" t="s">
        <v>372</v>
      </c>
      <c r="H2676" s="18">
        <v>0.1</v>
      </c>
      <c r="I2676">
        <v>5.5561859602093477E-7</v>
      </c>
      <c r="J2676" s="18">
        <v>14.89</v>
      </c>
      <c r="K2676" s="18">
        <v>16.93</v>
      </c>
      <c r="L2676" s="18">
        <v>0.87950383933845255</v>
      </c>
      <c r="M2676" s="18">
        <v>18.600000000000001</v>
      </c>
      <c r="P2676" s="18">
        <v>0.9296187683284457</v>
      </c>
      <c r="Q2676" s="8">
        <v>15.85</v>
      </c>
      <c r="R2676" s="8">
        <v>16.25</v>
      </c>
      <c r="S2676" s="8">
        <v>17.05</v>
      </c>
      <c r="T2676" s="8">
        <v>17.649999999999999</v>
      </c>
      <c r="U2676" s="8">
        <v>17.95</v>
      </c>
      <c r="V2676" s="8">
        <v>18.3</v>
      </c>
      <c r="W2676" s="8">
        <v>18.600000000000001</v>
      </c>
      <c r="X2676" s="38" t="s">
        <v>222</v>
      </c>
      <c r="Y2676" s="8">
        <v>121.65</v>
      </c>
      <c r="Z2676" s="8">
        <v>121.65</v>
      </c>
      <c r="AA2676" s="38">
        <v>804.94</v>
      </c>
      <c r="AB2676" s="38">
        <v>5494.25</v>
      </c>
      <c r="AC2676" s="38">
        <v>18646.23</v>
      </c>
      <c r="AD2676" s="38">
        <v>23100.47</v>
      </c>
      <c r="AE2676" s="38">
        <v>30790.48</v>
      </c>
      <c r="AF2676" s="38">
        <v>717.62</v>
      </c>
      <c r="AG2676" s="38">
        <v>804.94</v>
      </c>
    </row>
    <row r="2677" spans="2:33" x14ac:dyDescent="0.25">
      <c r="B2677" s="25">
        <v>41948</v>
      </c>
      <c r="C2677" s="3">
        <v>2673</v>
      </c>
      <c r="D2677" s="10">
        <v>20</v>
      </c>
      <c r="E2677" s="9">
        <v>10</v>
      </c>
      <c r="F2677" s="9">
        <v>10</v>
      </c>
      <c r="G2677" s="9" t="s">
        <v>372</v>
      </c>
      <c r="H2677" s="18">
        <v>0.1</v>
      </c>
      <c r="I2677">
        <v>5.5561859602093477E-7</v>
      </c>
      <c r="J2677" s="18">
        <v>14.17</v>
      </c>
      <c r="K2677" s="18">
        <v>16.57</v>
      </c>
      <c r="L2677" s="18">
        <v>0.85515992757996373</v>
      </c>
      <c r="M2677" s="18">
        <v>18.350000000000001</v>
      </c>
      <c r="P2677" s="18">
        <v>0.91343283582089552</v>
      </c>
      <c r="Q2677" s="8">
        <v>15.3</v>
      </c>
      <c r="R2677" s="8">
        <v>15.9</v>
      </c>
      <c r="S2677" s="8">
        <v>16.75</v>
      </c>
      <c r="T2677" s="8">
        <v>17.399999999999999</v>
      </c>
      <c r="U2677" s="8">
        <v>17.75</v>
      </c>
      <c r="V2677" s="8">
        <v>18.100000000000001</v>
      </c>
      <c r="W2677" s="8">
        <v>18.399999999999999</v>
      </c>
      <c r="X2677" s="38" t="s">
        <v>222</v>
      </c>
      <c r="Y2677" s="8">
        <v>119.6</v>
      </c>
      <c r="Z2677" s="8">
        <v>119.6</v>
      </c>
      <c r="AA2677" s="38">
        <v>782.37</v>
      </c>
      <c r="AB2677" s="38">
        <v>5387.01</v>
      </c>
      <c r="AC2677" s="38">
        <v>18350.689999999999</v>
      </c>
      <c r="AD2677" s="38">
        <v>22808.48</v>
      </c>
      <c r="AE2677" s="38">
        <v>30436.58</v>
      </c>
      <c r="AF2677" s="38">
        <v>697.5</v>
      </c>
      <c r="AG2677" s="38">
        <v>782.37</v>
      </c>
    </row>
    <row r="2678" spans="2:33" x14ac:dyDescent="0.25">
      <c r="B2678" s="25">
        <v>41949</v>
      </c>
      <c r="C2678" s="3">
        <v>2674</v>
      </c>
      <c r="D2678" s="10">
        <v>20</v>
      </c>
      <c r="E2678" s="9">
        <v>9</v>
      </c>
      <c r="F2678" s="9">
        <v>11</v>
      </c>
      <c r="G2678" s="9" t="s">
        <v>372</v>
      </c>
      <c r="H2678" s="18">
        <v>0.1</v>
      </c>
      <c r="I2678">
        <v>5.5561859602093477E-7</v>
      </c>
      <c r="J2678" s="18">
        <v>13.67</v>
      </c>
      <c r="K2678" s="18">
        <v>16.260000000000002</v>
      </c>
      <c r="L2678" s="18">
        <v>0.84071340713407128</v>
      </c>
      <c r="M2678" s="18">
        <v>18.12</v>
      </c>
      <c r="P2678" s="18">
        <v>0.91131498470948002</v>
      </c>
      <c r="Q2678" s="8">
        <v>14.9</v>
      </c>
      <c r="R2678" s="8">
        <v>15.45</v>
      </c>
      <c r="S2678" s="8">
        <v>16.350000000000001</v>
      </c>
      <c r="T2678" s="8">
        <v>17</v>
      </c>
      <c r="U2678" s="8">
        <v>17.350000000000001</v>
      </c>
      <c r="V2678" s="8">
        <v>17.8</v>
      </c>
      <c r="W2678" s="8">
        <v>18.100000000000001</v>
      </c>
      <c r="X2678" s="38" t="s">
        <v>222</v>
      </c>
      <c r="Y2678" s="8">
        <v>116.95000000000002</v>
      </c>
      <c r="Z2678" s="8">
        <v>116.95000000000002</v>
      </c>
      <c r="AA2678" s="38">
        <v>760.97</v>
      </c>
      <c r="AB2678" s="38">
        <v>5247.96</v>
      </c>
      <c r="AC2678" s="38">
        <v>17921.63</v>
      </c>
      <c r="AD2678" s="38">
        <v>22289.9</v>
      </c>
      <c r="AE2678" s="38">
        <v>29845.4</v>
      </c>
      <c r="AF2678" s="38">
        <v>678.42</v>
      </c>
      <c r="AG2678" s="38">
        <v>760.97</v>
      </c>
    </row>
    <row r="2679" spans="2:33" x14ac:dyDescent="0.25">
      <c r="B2679" s="25">
        <v>41950</v>
      </c>
      <c r="C2679" s="3">
        <v>2675</v>
      </c>
      <c r="D2679" s="10">
        <v>20</v>
      </c>
      <c r="E2679" s="9">
        <v>8</v>
      </c>
      <c r="F2679" s="9">
        <v>-8</v>
      </c>
      <c r="G2679" s="9" t="s">
        <v>372</v>
      </c>
      <c r="H2679" s="18">
        <v>0.1</v>
      </c>
      <c r="I2679">
        <v>5.5561859602093477E-7</v>
      </c>
      <c r="J2679" s="18">
        <v>13.12</v>
      </c>
      <c r="K2679" s="18">
        <v>15.83</v>
      </c>
      <c r="L2679" s="18">
        <v>0.8288060644346178</v>
      </c>
      <c r="M2679" s="18">
        <v>17.79</v>
      </c>
      <c r="P2679" s="18">
        <v>0.90243902439024404</v>
      </c>
      <c r="Q2679" s="8">
        <v>14.8</v>
      </c>
      <c r="R2679" s="8">
        <v>15.5</v>
      </c>
      <c r="S2679" s="8">
        <v>16.399999999999999</v>
      </c>
      <c r="T2679" s="8">
        <v>17</v>
      </c>
      <c r="U2679" s="8">
        <v>17.399999999999999</v>
      </c>
      <c r="V2679" s="8">
        <v>17.8</v>
      </c>
      <c r="W2679" s="8">
        <v>18.149999999999999</v>
      </c>
      <c r="X2679" s="38" t="s">
        <v>222</v>
      </c>
      <c r="Y2679" s="8">
        <v>117.04999999999998</v>
      </c>
      <c r="Z2679" s="8">
        <v>117.04999999999998</v>
      </c>
      <c r="AA2679" s="38">
        <v>760.47</v>
      </c>
      <c r="AB2679" s="38">
        <v>5264.37</v>
      </c>
      <c r="AC2679" s="38">
        <v>17943.05</v>
      </c>
      <c r="AD2679" s="38">
        <v>22328.77</v>
      </c>
      <c r="AE2679" s="38">
        <v>29890.63</v>
      </c>
      <c r="AF2679" s="38">
        <v>677.97</v>
      </c>
      <c r="AG2679" s="38">
        <v>760.47</v>
      </c>
    </row>
    <row r="2680" spans="2:33" x14ac:dyDescent="0.25">
      <c r="B2680" s="25">
        <v>41953</v>
      </c>
      <c r="C2680" s="3">
        <v>2676</v>
      </c>
      <c r="D2680" s="10">
        <v>20</v>
      </c>
      <c r="E2680" s="9">
        <v>7</v>
      </c>
      <c r="F2680" s="9">
        <v>-7</v>
      </c>
      <c r="G2680" s="9" t="s">
        <v>372</v>
      </c>
      <c r="H2680" s="18">
        <v>0.1</v>
      </c>
      <c r="I2680">
        <v>1.6668567144328961E-6</v>
      </c>
      <c r="J2680" s="18">
        <v>12.67</v>
      </c>
      <c r="K2680" s="18">
        <v>15.04</v>
      </c>
      <c r="L2680" s="18">
        <v>0.84242021276595747</v>
      </c>
      <c r="M2680" s="18">
        <v>17.36</v>
      </c>
      <c r="P2680" s="18">
        <v>0.88328075709779186</v>
      </c>
      <c r="Q2680" s="8">
        <v>14</v>
      </c>
      <c r="R2680" s="8">
        <v>14.95</v>
      </c>
      <c r="S2680" s="8">
        <v>15.85</v>
      </c>
      <c r="T2680" s="8">
        <v>16.55</v>
      </c>
      <c r="U2680" s="8">
        <v>16.95</v>
      </c>
      <c r="V2680" s="8">
        <v>17.399999999999999</v>
      </c>
      <c r="W2680" s="8">
        <v>17.75</v>
      </c>
      <c r="X2680" s="38" t="s">
        <v>222</v>
      </c>
      <c r="Y2680" s="8">
        <v>113.44999999999999</v>
      </c>
      <c r="Z2680" s="8">
        <v>113.44999999999999</v>
      </c>
      <c r="AA2680" s="38">
        <v>728.69</v>
      </c>
      <c r="AB2680" s="38">
        <v>5084.37</v>
      </c>
      <c r="AC2680" s="38">
        <v>17424.77</v>
      </c>
      <c r="AD2680" s="38">
        <v>21746.66</v>
      </c>
      <c r="AE2680" s="38">
        <v>29175.13</v>
      </c>
      <c r="AF2680" s="38">
        <v>649.64</v>
      </c>
      <c r="AG2680" s="38">
        <v>728.69</v>
      </c>
    </row>
    <row r="2681" spans="2:33" x14ac:dyDescent="0.25">
      <c r="B2681" s="25">
        <v>41954</v>
      </c>
      <c r="C2681" s="3">
        <v>2677</v>
      </c>
      <c r="D2681" s="10">
        <v>20</v>
      </c>
      <c r="E2681" s="9">
        <v>6</v>
      </c>
      <c r="F2681" s="9">
        <v>-6</v>
      </c>
      <c r="G2681" s="9" t="s">
        <v>372</v>
      </c>
      <c r="H2681" s="18">
        <v>0.1</v>
      </c>
      <c r="I2681">
        <v>6.9441778594026005E-7</v>
      </c>
      <c r="J2681" s="18">
        <v>12.92</v>
      </c>
      <c r="K2681" s="18">
        <v>15.36</v>
      </c>
      <c r="L2681" s="18">
        <v>0.84114583333333337</v>
      </c>
      <c r="M2681" s="18">
        <v>17.27</v>
      </c>
      <c r="P2681" s="18">
        <v>0.89808917197452232</v>
      </c>
      <c r="Q2681" s="8">
        <v>14.1</v>
      </c>
      <c r="R2681" s="8">
        <v>14.85</v>
      </c>
      <c r="S2681" s="8">
        <v>15.7</v>
      </c>
      <c r="T2681" s="8">
        <v>16.399999999999999</v>
      </c>
      <c r="U2681" s="8">
        <v>16.8</v>
      </c>
      <c r="V2681" s="8">
        <v>17.3</v>
      </c>
      <c r="W2681" s="8">
        <v>17.649999999999999</v>
      </c>
      <c r="X2681" s="38" t="s">
        <v>222</v>
      </c>
      <c r="Y2681" s="8">
        <v>112.79999999999998</v>
      </c>
      <c r="Z2681" s="8">
        <v>112.79999999999998</v>
      </c>
      <c r="AA2681" s="38">
        <v>726.7</v>
      </c>
      <c r="AB2681" s="38">
        <v>5040.32</v>
      </c>
      <c r="AC2681" s="38">
        <v>17264.82</v>
      </c>
      <c r="AD2681" s="38">
        <v>21552.85</v>
      </c>
      <c r="AE2681" s="38">
        <v>28969.33</v>
      </c>
      <c r="AF2681" s="38">
        <v>647.87</v>
      </c>
      <c r="AG2681" s="38">
        <v>726.7</v>
      </c>
    </row>
    <row r="2682" spans="2:33" x14ac:dyDescent="0.25">
      <c r="B2682" s="25">
        <v>41955</v>
      </c>
      <c r="C2682" s="3">
        <v>2678</v>
      </c>
      <c r="D2682" s="10">
        <v>20</v>
      </c>
      <c r="E2682" s="9">
        <v>5</v>
      </c>
      <c r="F2682" s="9">
        <v>-5</v>
      </c>
      <c r="G2682" s="9" t="s">
        <v>372</v>
      </c>
      <c r="H2682" s="18">
        <v>0.1</v>
      </c>
      <c r="I2682">
        <v>6.9441778594026005E-7</v>
      </c>
      <c r="J2682" s="18">
        <v>13.02</v>
      </c>
      <c r="K2682" s="18">
        <v>15.74</v>
      </c>
      <c r="L2682" s="18">
        <v>0.82719186785260479</v>
      </c>
      <c r="M2682" s="18">
        <v>17.489999999999998</v>
      </c>
      <c r="P2682" s="18">
        <v>0.90282131661442011</v>
      </c>
      <c r="Q2682" s="8">
        <v>14.4</v>
      </c>
      <c r="R2682" s="8">
        <v>15.2</v>
      </c>
      <c r="S2682" s="8">
        <v>15.95</v>
      </c>
      <c r="T2682" s="8">
        <v>16.600000000000001</v>
      </c>
      <c r="U2682" s="8">
        <v>17</v>
      </c>
      <c r="V2682" s="8">
        <v>17.5</v>
      </c>
      <c r="W2682" s="8">
        <v>17.850000000000001</v>
      </c>
      <c r="X2682" s="38" t="s">
        <v>222</v>
      </c>
      <c r="Y2682" s="8">
        <v>114.5</v>
      </c>
      <c r="Z2682" s="8">
        <v>114.5</v>
      </c>
      <c r="AA2682" s="38">
        <v>743.43</v>
      </c>
      <c r="AB2682" s="38">
        <v>5129.82</v>
      </c>
      <c r="AC2682" s="38">
        <v>17490.95</v>
      </c>
      <c r="AD2682" s="38">
        <v>21810.98</v>
      </c>
      <c r="AE2682" s="38">
        <v>29307.27</v>
      </c>
      <c r="AF2682" s="38">
        <v>662.78</v>
      </c>
      <c r="AG2682" s="38">
        <v>743.43</v>
      </c>
    </row>
    <row r="2683" spans="2:33" x14ac:dyDescent="0.25">
      <c r="B2683" s="25">
        <v>41956</v>
      </c>
      <c r="C2683" s="3">
        <v>2679</v>
      </c>
      <c r="D2683" s="10">
        <v>20</v>
      </c>
      <c r="E2683" s="9">
        <v>4</v>
      </c>
      <c r="F2683" s="9">
        <v>-4</v>
      </c>
      <c r="G2683" s="9" t="s">
        <v>372</v>
      </c>
      <c r="H2683" s="18">
        <v>0.1</v>
      </c>
      <c r="I2683">
        <v>6.9441778594026005E-7</v>
      </c>
      <c r="J2683" s="18">
        <v>13.79</v>
      </c>
      <c r="K2683" s="18">
        <v>15.89</v>
      </c>
      <c r="L2683" s="18">
        <v>0.86784140969162982</v>
      </c>
      <c r="M2683" s="18">
        <v>17.77</v>
      </c>
      <c r="P2683" s="18">
        <v>0.9046153846153846</v>
      </c>
      <c r="Q2683" s="8">
        <v>14.7</v>
      </c>
      <c r="R2683" s="8">
        <v>15.55</v>
      </c>
      <c r="S2683" s="8">
        <v>16.25</v>
      </c>
      <c r="T2683" s="8">
        <v>16.95</v>
      </c>
      <c r="U2683" s="8">
        <v>17.350000000000001</v>
      </c>
      <c r="V2683" s="8">
        <v>17.850000000000001</v>
      </c>
      <c r="W2683" s="8">
        <v>18.2</v>
      </c>
      <c r="X2683" s="38" t="s">
        <v>222</v>
      </c>
      <c r="Y2683" s="8">
        <v>116.85000000000001</v>
      </c>
      <c r="Z2683" s="8">
        <v>116.85000000000001</v>
      </c>
      <c r="AA2683" s="38">
        <v>760.24</v>
      </c>
      <c r="AB2683" s="38">
        <v>5230.47</v>
      </c>
      <c r="AC2683" s="38">
        <v>17852.04</v>
      </c>
      <c r="AD2683" s="38">
        <v>22262.17</v>
      </c>
      <c r="AE2683" s="38">
        <v>29897.94</v>
      </c>
      <c r="AF2683" s="38">
        <v>677.76</v>
      </c>
      <c r="AG2683" s="38">
        <v>760.24</v>
      </c>
    </row>
    <row r="2684" spans="2:33" x14ac:dyDescent="0.25">
      <c r="B2684" s="25">
        <v>41957</v>
      </c>
      <c r="C2684" s="3">
        <v>2680</v>
      </c>
      <c r="D2684" s="10">
        <v>20</v>
      </c>
      <c r="E2684" s="9">
        <v>3</v>
      </c>
      <c r="F2684" s="9">
        <v>-3</v>
      </c>
      <c r="G2684" s="9" t="s">
        <v>372</v>
      </c>
      <c r="H2684" s="18">
        <v>0.1</v>
      </c>
      <c r="I2684">
        <v>6.9441778594026005E-7</v>
      </c>
      <c r="J2684" s="18">
        <v>13.31</v>
      </c>
      <c r="K2684" s="18">
        <v>15.96</v>
      </c>
      <c r="L2684" s="18">
        <v>0.83395989974937346</v>
      </c>
      <c r="M2684" s="18">
        <v>17.73</v>
      </c>
      <c r="P2684" s="18">
        <v>0.89687499999999998</v>
      </c>
      <c r="Q2684" s="8">
        <v>14.35</v>
      </c>
      <c r="R2684" s="8">
        <v>15.3</v>
      </c>
      <c r="S2684" s="8">
        <v>16</v>
      </c>
      <c r="T2684" s="8">
        <v>16.649999999999999</v>
      </c>
      <c r="U2684" s="8">
        <v>17.100000000000001</v>
      </c>
      <c r="V2684" s="8">
        <v>17.55</v>
      </c>
      <c r="W2684" s="8">
        <v>17.899999999999999</v>
      </c>
      <c r="X2684" s="38" t="s">
        <v>222</v>
      </c>
      <c r="Y2684" s="8">
        <v>114.85</v>
      </c>
      <c r="Z2684" s="8">
        <v>114.85</v>
      </c>
      <c r="AA2684" s="38">
        <v>747.18</v>
      </c>
      <c r="AB2684" s="38">
        <v>5149.4799999999996</v>
      </c>
      <c r="AC2684" s="38">
        <v>17542.07</v>
      </c>
      <c r="AD2684" s="38">
        <v>21930.63</v>
      </c>
      <c r="AE2684" s="38">
        <v>29420.38</v>
      </c>
      <c r="AF2684" s="38">
        <v>666.11</v>
      </c>
      <c r="AG2684" s="38">
        <v>747.18</v>
      </c>
    </row>
    <row r="2685" spans="2:33" x14ac:dyDescent="0.25">
      <c r="B2685" s="25">
        <v>41960</v>
      </c>
      <c r="C2685" s="3">
        <v>2681</v>
      </c>
      <c r="D2685" s="10">
        <v>20</v>
      </c>
      <c r="E2685" s="9">
        <v>2</v>
      </c>
      <c r="F2685" s="9">
        <v>-2</v>
      </c>
      <c r="G2685" s="9" t="s">
        <v>372</v>
      </c>
      <c r="H2685" s="18">
        <v>0.1</v>
      </c>
      <c r="I2685">
        <v>2.0832548042193366E-6</v>
      </c>
      <c r="J2685" s="18">
        <v>13.99</v>
      </c>
      <c r="K2685" s="18">
        <v>15.93</v>
      </c>
      <c r="L2685" s="18">
        <v>0.87821720025109862</v>
      </c>
      <c r="M2685" s="18">
        <v>17.8</v>
      </c>
      <c r="P2685" s="18">
        <v>0.89687499999999998</v>
      </c>
      <c r="Q2685" s="8">
        <v>14.35</v>
      </c>
      <c r="R2685" s="8">
        <v>15.35</v>
      </c>
      <c r="S2685" s="8">
        <v>16</v>
      </c>
      <c r="T2685" s="8">
        <v>16.649999999999999</v>
      </c>
      <c r="U2685" s="8">
        <v>17.100000000000001</v>
      </c>
      <c r="V2685" s="8">
        <v>17.55</v>
      </c>
      <c r="W2685" s="8">
        <v>17.95</v>
      </c>
      <c r="X2685" s="38" t="s">
        <v>222</v>
      </c>
      <c r="Y2685" s="8">
        <v>114.95</v>
      </c>
      <c r="Z2685" s="8">
        <v>114.95</v>
      </c>
      <c r="AA2685" s="38">
        <v>749.39</v>
      </c>
      <c r="AB2685" s="38">
        <v>5151.1099999999997</v>
      </c>
      <c r="AC2685" s="38">
        <v>17542.11</v>
      </c>
      <c r="AD2685" s="38">
        <v>21930.68</v>
      </c>
      <c r="AE2685" s="38">
        <v>29445.69</v>
      </c>
      <c r="AF2685" s="38">
        <v>668.08</v>
      </c>
      <c r="AG2685" s="38">
        <v>749.39</v>
      </c>
    </row>
    <row r="2686" spans="2:33" x14ac:dyDescent="0.25">
      <c r="B2686" s="25">
        <v>41961</v>
      </c>
      <c r="C2686" s="3">
        <v>2682</v>
      </c>
      <c r="D2686" s="10">
        <v>20</v>
      </c>
      <c r="E2686" s="9">
        <v>1</v>
      </c>
      <c r="F2686" s="9">
        <v>-1</v>
      </c>
      <c r="G2686" s="9" t="s">
        <v>372</v>
      </c>
      <c r="H2686" s="18">
        <v>0.1</v>
      </c>
      <c r="I2686">
        <v>6.9441778594026005E-7</v>
      </c>
      <c r="J2686" s="18">
        <v>13.86</v>
      </c>
      <c r="K2686" s="18">
        <v>15.7</v>
      </c>
      <c r="L2686" s="18">
        <v>0.88280254777070066</v>
      </c>
      <c r="M2686" s="18">
        <v>17.64</v>
      </c>
      <c r="P2686" s="18">
        <v>0.875</v>
      </c>
      <c r="Q2686" s="8">
        <v>14</v>
      </c>
      <c r="R2686" s="8">
        <v>15.3</v>
      </c>
      <c r="S2686" s="8">
        <v>16</v>
      </c>
      <c r="T2686" s="8">
        <v>16.7</v>
      </c>
      <c r="U2686" s="8">
        <v>17.149999999999999</v>
      </c>
      <c r="V2686" s="8">
        <v>17.600000000000001</v>
      </c>
      <c r="W2686" s="8">
        <v>18</v>
      </c>
      <c r="X2686" s="38" t="s">
        <v>222</v>
      </c>
      <c r="Y2686" s="8">
        <v>114.75</v>
      </c>
      <c r="Z2686" s="8">
        <v>114.75</v>
      </c>
      <c r="AA2686" s="38">
        <v>746.21</v>
      </c>
      <c r="AB2686" s="38">
        <v>5150.3100000000004</v>
      </c>
      <c r="AC2686" s="38">
        <v>17592.27</v>
      </c>
      <c r="AD2686" s="38">
        <v>21994.9</v>
      </c>
      <c r="AE2686" s="38">
        <v>29529.78</v>
      </c>
      <c r="AF2686" s="38">
        <v>665.24</v>
      </c>
      <c r="AG2686" s="38">
        <v>746.21</v>
      </c>
    </row>
    <row r="2687" spans="2:33" x14ac:dyDescent="0.25">
      <c r="B2687" s="25">
        <v>41962</v>
      </c>
      <c r="C2687" s="3">
        <v>2683</v>
      </c>
      <c r="D2687" s="10">
        <v>19</v>
      </c>
      <c r="E2687" s="9">
        <v>19</v>
      </c>
      <c r="F2687" s="9">
        <v>0</v>
      </c>
      <c r="G2687" s="9" t="s">
        <v>373</v>
      </c>
      <c r="H2687" s="18">
        <v>0.1</v>
      </c>
      <c r="I2687">
        <v>6.9441778594026005E-7</v>
      </c>
      <c r="J2687" s="18">
        <v>13.96</v>
      </c>
      <c r="K2687" s="18">
        <v>15.97</v>
      </c>
      <c r="L2687" s="18">
        <v>0.87413901064495936</v>
      </c>
      <c r="M2687" s="18">
        <v>17.91</v>
      </c>
      <c r="P2687" s="18">
        <v>0.9171597633136096</v>
      </c>
      <c r="Q2687" s="8">
        <v>15.5</v>
      </c>
      <c r="R2687" s="8">
        <v>16.25</v>
      </c>
      <c r="S2687" s="8">
        <v>16.899999999999999</v>
      </c>
      <c r="T2687" s="8">
        <v>17.350000000000001</v>
      </c>
      <c r="U2687" s="8">
        <v>17.8</v>
      </c>
      <c r="V2687" s="8">
        <v>18.2</v>
      </c>
      <c r="W2687" s="8">
        <v>18.45</v>
      </c>
      <c r="X2687" s="38" t="s">
        <v>222</v>
      </c>
      <c r="Y2687" s="8">
        <v>120.45</v>
      </c>
      <c r="Z2687" s="8">
        <v>120.45</v>
      </c>
      <c r="AA2687" s="38">
        <v>755.96</v>
      </c>
      <c r="AB2687" s="38">
        <v>5230.79</v>
      </c>
      <c r="AC2687" s="38">
        <v>17802.97</v>
      </c>
      <c r="AD2687" s="38">
        <v>22251.42</v>
      </c>
      <c r="AE2687" s="38">
        <v>29865.68</v>
      </c>
      <c r="AF2687" s="38">
        <v>673.94</v>
      </c>
      <c r="AG2687" s="38">
        <v>755.96</v>
      </c>
    </row>
    <row r="2688" spans="2:33" x14ac:dyDescent="0.25">
      <c r="B2688" s="25">
        <v>41963</v>
      </c>
      <c r="C2688" s="3">
        <v>2684</v>
      </c>
      <c r="D2688" s="10">
        <v>19</v>
      </c>
      <c r="E2688" s="9">
        <v>18</v>
      </c>
      <c r="F2688" s="9">
        <v>1</v>
      </c>
      <c r="G2688" s="9" t="s">
        <v>373</v>
      </c>
      <c r="H2688" s="18">
        <v>0.1</v>
      </c>
      <c r="I2688">
        <v>6.9441778594026005E-7</v>
      </c>
      <c r="J2688" s="18">
        <v>13.58</v>
      </c>
      <c r="K2688" s="18">
        <v>16.010000000000002</v>
      </c>
      <c r="L2688" s="18">
        <v>0.84821986258588378</v>
      </c>
      <c r="M2688" s="18">
        <v>17.91</v>
      </c>
      <c r="P2688" s="18">
        <v>0.90447761194029852</v>
      </c>
      <c r="Q2688" s="8">
        <v>15.15</v>
      </c>
      <c r="R2688" s="8">
        <v>16.05</v>
      </c>
      <c r="S2688" s="8">
        <v>16.75</v>
      </c>
      <c r="T2688" s="8">
        <v>17.2</v>
      </c>
      <c r="U2688" s="8">
        <v>17.7</v>
      </c>
      <c r="V2688" s="8">
        <v>18.05</v>
      </c>
      <c r="W2688" s="8">
        <v>18.350000000000001</v>
      </c>
      <c r="X2688" s="38" t="s">
        <v>222</v>
      </c>
      <c r="Y2688" s="8">
        <v>119.25</v>
      </c>
      <c r="Z2688" s="8">
        <v>119.25</v>
      </c>
      <c r="AA2688" s="38">
        <v>739.32</v>
      </c>
      <c r="AB2688" s="38">
        <v>5167.3999999999996</v>
      </c>
      <c r="AC2688" s="38">
        <v>17645.189999999999</v>
      </c>
      <c r="AD2688" s="38">
        <v>22062.69</v>
      </c>
      <c r="AE2688" s="38">
        <v>29643.49</v>
      </c>
      <c r="AF2688" s="38">
        <v>659.1</v>
      </c>
      <c r="AG2688" s="38">
        <v>739.32</v>
      </c>
    </row>
    <row r="2689" spans="2:33" x14ac:dyDescent="0.25">
      <c r="B2689" s="25">
        <v>41964</v>
      </c>
      <c r="C2689" s="3">
        <v>2685</v>
      </c>
      <c r="D2689" s="10">
        <v>19</v>
      </c>
      <c r="E2689" s="9">
        <v>17</v>
      </c>
      <c r="F2689" s="9">
        <v>2</v>
      </c>
      <c r="G2689" s="9" t="s">
        <v>373</v>
      </c>
      <c r="H2689" s="18">
        <v>0.1</v>
      </c>
      <c r="I2689">
        <v>6.9441778594026005E-7</v>
      </c>
      <c r="J2689" s="18">
        <v>12.9</v>
      </c>
      <c r="K2689" s="18">
        <v>15.79</v>
      </c>
      <c r="L2689" s="18">
        <v>0.81697276757441428</v>
      </c>
      <c r="M2689" s="18">
        <v>17.75</v>
      </c>
      <c r="P2689" s="18">
        <v>0.88988095238095233</v>
      </c>
      <c r="Q2689" s="8">
        <v>14.95</v>
      </c>
      <c r="R2689" s="8">
        <v>16.05</v>
      </c>
      <c r="S2689" s="8">
        <v>16.8</v>
      </c>
      <c r="T2689" s="8">
        <v>17.2</v>
      </c>
      <c r="U2689" s="8">
        <v>17.7</v>
      </c>
      <c r="V2689" s="8">
        <v>18.05</v>
      </c>
      <c r="W2689" s="8">
        <v>18.350000000000001</v>
      </c>
      <c r="X2689" s="38" t="s">
        <v>222</v>
      </c>
      <c r="Y2689" s="8">
        <v>119.1</v>
      </c>
      <c r="Z2689" s="8">
        <v>119.1</v>
      </c>
      <c r="AA2689" s="38">
        <v>730.64</v>
      </c>
      <c r="AB2689" s="38">
        <v>5169.09</v>
      </c>
      <c r="AC2689" s="38">
        <v>17692.2</v>
      </c>
      <c r="AD2689" s="38">
        <v>22062.71</v>
      </c>
      <c r="AE2689" s="38">
        <v>29643.51</v>
      </c>
      <c r="AF2689" s="38">
        <v>651.36</v>
      </c>
      <c r="AG2689" s="38">
        <v>730.64</v>
      </c>
    </row>
    <row r="2690" spans="2:33" x14ac:dyDescent="0.25">
      <c r="B2690" s="25">
        <v>41967</v>
      </c>
      <c r="C2690" s="3">
        <v>2686</v>
      </c>
      <c r="D2690" s="10">
        <v>19</v>
      </c>
      <c r="E2690" s="9">
        <v>16</v>
      </c>
      <c r="F2690" s="9">
        <v>3</v>
      </c>
      <c r="G2690" s="9" t="s">
        <v>373</v>
      </c>
      <c r="H2690" s="18">
        <v>0.1</v>
      </c>
      <c r="I2690">
        <v>2.0832548042193366E-6</v>
      </c>
      <c r="J2690" s="18">
        <v>12.62</v>
      </c>
      <c r="K2690" s="18">
        <v>15.55</v>
      </c>
      <c r="L2690" s="18">
        <v>0.81157556270096454</v>
      </c>
      <c r="M2690" s="18">
        <v>17.61</v>
      </c>
      <c r="P2690" s="18">
        <v>0.87125748502994016</v>
      </c>
      <c r="Q2690" s="8">
        <v>14.55</v>
      </c>
      <c r="R2690" s="8">
        <v>15.85</v>
      </c>
      <c r="S2690" s="8">
        <v>16.7</v>
      </c>
      <c r="T2690" s="8">
        <v>17.149999999999999</v>
      </c>
      <c r="U2690" s="8">
        <v>17.7</v>
      </c>
      <c r="V2690" s="8">
        <v>18.05</v>
      </c>
      <c r="W2690" s="8">
        <v>18.350000000000001</v>
      </c>
      <c r="X2690" s="38" t="s">
        <v>222</v>
      </c>
      <c r="Y2690" s="8">
        <v>118.35</v>
      </c>
      <c r="Z2690" s="8">
        <v>118.35</v>
      </c>
      <c r="AA2690" s="38">
        <v>712.84</v>
      </c>
      <c r="AB2690" s="38">
        <v>5110.21</v>
      </c>
      <c r="AC2690" s="38">
        <v>17595.599999999999</v>
      </c>
      <c r="AD2690" s="38">
        <v>22008.99</v>
      </c>
      <c r="AE2690" s="38">
        <v>29620.080000000002</v>
      </c>
      <c r="AF2690" s="38">
        <v>635.49</v>
      </c>
      <c r="AG2690" s="38">
        <v>712.84</v>
      </c>
    </row>
    <row r="2691" spans="2:33" x14ac:dyDescent="0.25">
      <c r="B2691" s="25">
        <v>41968</v>
      </c>
      <c r="C2691" s="3">
        <v>2687</v>
      </c>
      <c r="D2691" s="10">
        <v>19</v>
      </c>
      <c r="E2691" s="9">
        <v>15</v>
      </c>
      <c r="F2691" s="9">
        <v>4</v>
      </c>
      <c r="G2691" s="9" t="s">
        <v>373</v>
      </c>
      <c r="H2691" s="18">
        <v>0.1</v>
      </c>
      <c r="I2691">
        <v>5.4946443706072046E-7</v>
      </c>
      <c r="J2691" s="18">
        <v>12.25</v>
      </c>
      <c r="K2691" s="18">
        <v>15.41</v>
      </c>
      <c r="L2691" s="18">
        <v>0.79493835171966254</v>
      </c>
      <c r="M2691" s="18">
        <v>17.64</v>
      </c>
      <c r="P2691" s="18">
        <v>0.8652694610778443</v>
      </c>
      <c r="Q2691" s="8">
        <v>14.45</v>
      </c>
      <c r="R2691" s="8">
        <v>15.8</v>
      </c>
      <c r="S2691" s="8">
        <v>16.7</v>
      </c>
      <c r="T2691" s="8">
        <v>17.2</v>
      </c>
      <c r="U2691" s="8">
        <v>17.75</v>
      </c>
      <c r="V2691" s="8">
        <v>18.149999999999999</v>
      </c>
      <c r="W2691" s="8">
        <v>18.399999999999999</v>
      </c>
      <c r="X2691" s="38" t="s">
        <v>222</v>
      </c>
      <c r="Y2691" s="8">
        <v>118.45000000000002</v>
      </c>
      <c r="Z2691" s="8">
        <v>118.45000000000002</v>
      </c>
      <c r="AA2691" s="38">
        <v>708.54</v>
      </c>
      <c r="AB2691" s="38">
        <v>5097.63</v>
      </c>
      <c r="AC2691" s="38">
        <v>17606.64</v>
      </c>
      <c r="AD2691" s="38">
        <v>22072.74</v>
      </c>
      <c r="AE2691" s="38">
        <v>29731.55</v>
      </c>
      <c r="AF2691" s="38">
        <v>631.65</v>
      </c>
      <c r="AG2691" s="38">
        <v>708.54</v>
      </c>
    </row>
    <row r="2692" spans="2:33" x14ac:dyDescent="0.25">
      <c r="B2692" s="25">
        <v>41969</v>
      </c>
      <c r="C2692" s="3">
        <v>2688</v>
      </c>
      <c r="D2692" s="10">
        <v>19</v>
      </c>
      <c r="E2692" s="9">
        <v>14</v>
      </c>
      <c r="F2692" s="9">
        <v>5</v>
      </c>
      <c r="G2692" s="9" t="s">
        <v>373</v>
      </c>
      <c r="H2692" s="18">
        <v>0.1</v>
      </c>
      <c r="I2692">
        <v>5.4946443706072046E-7</v>
      </c>
      <c r="J2692" s="18">
        <v>12.07</v>
      </c>
      <c r="K2692" s="18">
        <v>15.32</v>
      </c>
      <c r="L2692" s="18">
        <v>0.78785900783289819</v>
      </c>
      <c r="M2692" s="18">
        <v>17.579999999999998</v>
      </c>
      <c r="P2692" s="18">
        <v>0.85800604229607247</v>
      </c>
      <c r="Q2692" s="8">
        <v>14.2</v>
      </c>
      <c r="R2692" s="8">
        <v>15.65</v>
      </c>
      <c r="S2692" s="8">
        <v>16.55</v>
      </c>
      <c r="T2692" s="8">
        <v>17.100000000000001</v>
      </c>
      <c r="U2692" s="8">
        <v>17.649999999999999</v>
      </c>
      <c r="V2692" s="8">
        <v>18.05</v>
      </c>
      <c r="W2692" s="8">
        <v>18.350000000000001</v>
      </c>
      <c r="X2692" s="38" t="s">
        <v>222</v>
      </c>
      <c r="Y2692" s="8">
        <v>117.55000000000001</v>
      </c>
      <c r="Z2692" s="8">
        <v>117.55000000000001</v>
      </c>
      <c r="AA2692" s="38">
        <v>697.84</v>
      </c>
      <c r="AB2692" s="38">
        <v>5049.95</v>
      </c>
      <c r="AC2692" s="38">
        <v>17463.509999999998</v>
      </c>
      <c r="AD2692" s="38">
        <v>21945.49</v>
      </c>
      <c r="AE2692" s="38">
        <v>29571.91</v>
      </c>
      <c r="AF2692" s="38">
        <v>622.11</v>
      </c>
      <c r="AG2692" s="38">
        <v>697.84</v>
      </c>
    </row>
    <row r="2693" spans="2:33" x14ac:dyDescent="0.25">
      <c r="B2693" s="25">
        <v>41971</v>
      </c>
      <c r="C2693" s="3">
        <v>2689</v>
      </c>
      <c r="D2693" s="10">
        <v>19</v>
      </c>
      <c r="E2693" s="9">
        <v>13</v>
      </c>
      <c r="F2693" s="9">
        <v>6</v>
      </c>
      <c r="G2693" s="9" t="s">
        <v>373</v>
      </c>
      <c r="H2693" s="18">
        <v>0.1</v>
      </c>
      <c r="I2693">
        <v>1.0989291761021036E-6</v>
      </c>
      <c r="J2693" s="18">
        <v>13.33</v>
      </c>
      <c r="K2693" s="18">
        <v>15.93</v>
      </c>
      <c r="L2693" s="18">
        <v>0.83678593848085381</v>
      </c>
      <c r="M2693" s="18">
        <v>17.940000000000001</v>
      </c>
      <c r="P2693" s="18">
        <v>0.88656716417910442</v>
      </c>
      <c r="Q2693" s="8">
        <v>14.85</v>
      </c>
      <c r="R2693" s="8">
        <v>15.95</v>
      </c>
      <c r="S2693" s="8">
        <v>16.75</v>
      </c>
      <c r="T2693" s="8">
        <v>17.2</v>
      </c>
      <c r="U2693" s="8">
        <v>17.75</v>
      </c>
      <c r="V2693" s="8">
        <v>18.100000000000001</v>
      </c>
      <c r="W2693" s="8">
        <v>18.399999999999999</v>
      </c>
      <c r="X2693" s="38" t="s">
        <v>222</v>
      </c>
      <c r="Y2693" s="8">
        <v>119</v>
      </c>
      <c r="Z2693" s="8">
        <v>119</v>
      </c>
      <c r="AA2693" s="38">
        <v>723.52</v>
      </c>
      <c r="AB2693" s="38">
        <v>5135.0200000000004</v>
      </c>
      <c r="AC2693" s="38">
        <v>17639.400000000001</v>
      </c>
      <c r="AD2693" s="38">
        <v>22072.560000000001</v>
      </c>
      <c r="AE2693" s="38">
        <v>29702.14</v>
      </c>
      <c r="AF2693" s="38">
        <v>645.01</v>
      </c>
      <c r="AG2693" s="38">
        <v>723.52</v>
      </c>
    </row>
    <row r="2694" spans="2:33" x14ac:dyDescent="0.25">
      <c r="B2694" s="25">
        <v>41974</v>
      </c>
      <c r="C2694" s="3">
        <v>2690</v>
      </c>
      <c r="D2694" s="10">
        <v>19</v>
      </c>
      <c r="E2694" s="9">
        <v>12</v>
      </c>
      <c r="F2694" s="9">
        <v>7</v>
      </c>
      <c r="G2694" s="9" t="s">
        <v>373</v>
      </c>
      <c r="H2694" s="18">
        <v>0.1</v>
      </c>
      <c r="I2694">
        <v>1.6483942171241495E-6</v>
      </c>
      <c r="J2694" s="18">
        <v>14.29</v>
      </c>
      <c r="K2694" s="18">
        <v>16.739999999999998</v>
      </c>
      <c r="L2694" s="18">
        <v>0.85364396654719243</v>
      </c>
      <c r="M2694" s="18">
        <v>18.36</v>
      </c>
      <c r="P2694" s="18">
        <v>0.89913544668587886</v>
      </c>
      <c r="Q2694" s="8">
        <v>15.6</v>
      </c>
      <c r="R2694" s="8">
        <v>16.649999999999999</v>
      </c>
      <c r="S2694" s="8">
        <v>17.350000000000001</v>
      </c>
      <c r="T2694" s="8">
        <v>17.75</v>
      </c>
      <c r="U2694" s="8">
        <v>18.25</v>
      </c>
      <c r="V2694" s="8">
        <v>18.55</v>
      </c>
      <c r="W2694" s="8">
        <v>18.8</v>
      </c>
      <c r="X2694" s="38" t="s">
        <v>222</v>
      </c>
      <c r="Y2694" s="8">
        <v>122.94999999999999</v>
      </c>
      <c r="Z2694" s="8">
        <v>122.94999999999999</v>
      </c>
      <c r="AA2694" s="38">
        <v>758.22</v>
      </c>
      <c r="AB2694" s="38">
        <v>5344.66</v>
      </c>
      <c r="AC2694" s="38">
        <v>18245.89</v>
      </c>
      <c r="AD2694" s="38">
        <v>22746.82</v>
      </c>
      <c r="AE2694" s="38">
        <v>30504.400000000001</v>
      </c>
      <c r="AF2694" s="38">
        <v>675.94</v>
      </c>
      <c r="AG2694" s="38">
        <v>758.22</v>
      </c>
    </row>
    <row r="2695" spans="2:33" x14ac:dyDescent="0.25">
      <c r="B2695" s="25">
        <v>41975</v>
      </c>
      <c r="C2695" s="3">
        <v>2691</v>
      </c>
      <c r="D2695" s="10">
        <v>19</v>
      </c>
      <c r="E2695" s="9">
        <v>11</v>
      </c>
      <c r="F2695" s="9">
        <v>8</v>
      </c>
      <c r="G2695" s="9" t="s">
        <v>373</v>
      </c>
      <c r="H2695" s="18">
        <v>0.1</v>
      </c>
      <c r="I2695">
        <v>6.9441778594026005E-7</v>
      </c>
      <c r="J2695" s="18">
        <v>12.85</v>
      </c>
      <c r="K2695" s="18">
        <v>15.96</v>
      </c>
      <c r="L2695" s="18">
        <v>0.80513784461152871</v>
      </c>
      <c r="M2695" s="18">
        <v>17.86</v>
      </c>
      <c r="P2695" s="18">
        <v>0.86626139817629189</v>
      </c>
      <c r="Q2695" s="8">
        <v>14.25</v>
      </c>
      <c r="R2695" s="8">
        <v>15.55</v>
      </c>
      <c r="S2695" s="8">
        <v>16.45</v>
      </c>
      <c r="T2695" s="8">
        <v>16.95</v>
      </c>
      <c r="U2695" s="8">
        <v>17.45</v>
      </c>
      <c r="V2695" s="8">
        <v>17.850000000000001</v>
      </c>
      <c r="W2695" s="8">
        <v>18.100000000000001</v>
      </c>
      <c r="X2695" s="38" t="s">
        <v>222</v>
      </c>
      <c r="Y2695" s="8">
        <v>116.6</v>
      </c>
      <c r="Z2695" s="8">
        <v>116.6</v>
      </c>
      <c r="AA2695" s="38">
        <v>699.39</v>
      </c>
      <c r="AB2695" s="38">
        <v>5024.2700000000004</v>
      </c>
      <c r="AC2695" s="38">
        <v>17352.38</v>
      </c>
      <c r="AD2695" s="38">
        <v>21733.64</v>
      </c>
      <c r="AE2695" s="38">
        <v>29251.96</v>
      </c>
      <c r="AF2695" s="38">
        <v>623.49</v>
      </c>
      <c r="AG2695" s="38">
        <v>699.39</v>
      </c>
    </row>
    <row r="2696" spans="2:33" x14ac:dyDescent="0.25">
      <c r="B2696" s="25">
        <v>41976</v>
      </c>
      <c r="C2696" s="3">
        <v>2692</v>
      </c>
      <c r="D2696" s="10">
        <v>19</v>
      </c>
      <c r="E2696" s="9">
        <v>10</v>
      </c>
      <c r="F2696" s="9">
        <v>9</v>
      </c>
      <c r="G2696" s="9" t="s">
        <v>373</v>
      </c>
      <c r="H2696" s="18">
        <v>0.1</v>
      </c>
      <c r="I2696">
        <v>6.9441778594026005E-7</v>
      </c>
      <c r="J2696" s="18">
        <v>12.47</v>
      </c>
      <c r="K2696" s="18">
        <v>15.55</v>
      </c>
      <c r="L2696" s="18">
        <v>0.80192926045016077</v>
      </c>
      <c r="M2696" s="18">
        <v>17.57</v>
      </c>
      <c r="P2696" s="18">
        <v>0.86363636363636365</v>
      </c>
      <c r="Q2696" s="8">
        <v>14.25</v>
      </c>
      <c r="R2696" s="8">
        <v>15.65</v>
      </c>
      <c r="S2696" s="8">
        <v>16.5</v>
      </c>
      <c r="T2696" s="8">
        <v>16.95</v>
      </c>
      <c r="U2696" s="8">
        <v>17.5</v>
      </c>
      <c r="V2696" s="8">
        <v>17.899999999999999</v>
      </c>
      <c r="W2696" s="8">
        <v>18.2</v>
      </c>
      <c r="X2696" s="38" t="s">
        <v>222</v>
      </c>
      <c r="Y2696" s="8">
        <v>116.95</v>
      </c>
      <c r="Z2696" s="8">
        <v>116.95</v>
      </c>
      <c r="AA2696" s="38">
        <v>701.62</v>
      </c>
      <c r="AB2696" s="38">
        <v>5048.2700000000004</v>
      </c>
      <c r="AC2696" s="38">
        <v>17379.759999999998</v>
      </c>
      <c r="AD2696" s="38">
        <v>21763.599999999999</v>
      </c>
      <c r="AE2696" s="38">
        <v>29333.63</v>
      </c>
      <c r="AF2696" s="38">
        <v>625.48</v>
      </c>
      <c r="AG2696" s="38">
        <v>701.62</v>
      </c>
    </row>
    <row r="2697" spans="2:33" x14ac:dyDescent="0.25">
      <c r="B2697" s="25">
        <v>41977</v>
      </c>
      <c r="C2697" s="3">
        <v>2693</v>
      </c>
      <c r="D2697" s="10">
        <v>19</v>
      </c>
      <c r="E2697" s="9">
        <v>9</v>
      </c>
      <c r="F2697" s="9">
        <v>10</v>
      </c>
      <c r="G2697" s="9" t="s">
        <v>373</v>
      </c>
      <c r="H2697" s="18">
        <v>0.1</v>
      </c>
      <c r="I2697">
        <v>6.9441778594026005E-7</v>
      </c>
      <c r="J2697" s="18">
        <v>12.38</v>
      </c>
      <c r="K2697" s="18">
        <v>15.64</v>
      </c>
      <c r="L2697" s="18">
        <v>0.7915601023017903</v>
      </c>
      <c r="M2697" s="18">
        <v>17.559999999999999</v>
      </c>
      <c r="P2697" s="18">
        <v>0.85321100917431181</v>
      </c>
      <c r="Q2697" s="8">
        <v>13.95</v>
      </c>
      <c r="R2697" s="8">
        <v>15.45</v>
      </c>
      <c r="S2697" s="8">
        <v>16.350000000000001</v>
      </c>
      <c r="T2697" s="8">
        <v>16.850000000000001</v>
      </c>
      <c r="U2697" s="8">
        <v>17.350000000000001</v>
      </c>
      <c r="V2697" s="8">
        <v>17.75</v>
      </c>
      <c r="W2697" s="8">
        <v>18.05</v>
      </c>
      <c r="X2697" s="38" t="s">
        <v>222</v>
      </c>
      <c r="Y2697" s="8">
        <v>115.75</v>
      </c>
      <c r="Z2697" s="8">
        <v>115.75</v>
      </c>
      <c r="AA2697" s="38">
        <v>690.04</v>
      </c>
      <c r="AB2697" s="38">
        <v>4993.8</v>
      </c>
      <c r="AC2697" s="38">
        <v>17251.34</v>
      </c>
      <c r="AD2697" s="38">
        <v>21604.15</v>
      </c>
      <c r="AE2697" s="38">
        <v>29097.73</v>
      </c>
      <c r="AF2697" s="38">
        <v>615.16</v>
      </c>
      <c r="AG2697" s="38">
        <v>690.04</v>
      </c>
    </row>
    <row r="2698" spans="2:33" x14ac:dyDescent="0.25">
      <c r="B2698" s="25">
        <v>41978</v>
      </c>
      <c r="C2698" s="3">
        <v>2694</v>
      </c>
      <c r="D2698" s="10">
        <v>19</v>
      </c>
      <c r="E2698" s="9">
        <v>8</v>
      </c>
      <c r="F2698" s="9">
        <v>-8</v>
      </c>
      <c r="G2698" s="9" t="s">
        <v>373</v>
      </c>
      <c r="H2698" s="18">
        <v>0.1</v>
      </c>
      <c r="I2698">
        <v>6.9441778594026005E-7</v>
      </c>
      <c r="J2698" s="18">
        <v>11.82</v>
      </c>
      <c r="K2698" s="18">
        <v>15.55</v>
      </c>
      <c r="L2698" s="18">
        <v>0.76012861736334403</v>
      </c>
      <c r="M2698" s="18">
        <v>17.52</v>
      </c>
      <c r="P2698" s="18">
        <v>0.83435582822085885</v>
      </c>
      <c r="Q2698" s="8">
        <v>13.6</v>
      </c>
      <c r="R2698" s="8">
        <v>15.35</v>
      </c>
      <c r="S2698" s="8">
        <v>16.3</v>
      </c>
      <c r="T2698" s="8">
        <v>16.850000000000001</v>
      </c>
      <c r="U2698" s="8">
        <v>17.399999999999999</v>
      </c>
      <c r="V2698" s="8">
        <v>17.75</v>
      </c>
      <c r="W2698" s="8">
        <v>18.05</v>
      </c>
      <c r="X2698" s="38" t="s">
        <v>222</v>
      </c>
      <c r="Y2698" s="8">
        <v>115.3</v>
      </c>
      <c r="Z2698" s="8">
        <v>115.3</v>
      </c>
      <c r="AA2698" s="38">
        <v>680.48</v>
      </c>
      <c r="AB2698" s="38">
        <v>4971.59</v>
      </c>
      <c r="AC2698" s="38">
        <v>17229.53</v>
      </c>
      <c r="AD2698" s="38">
        <v>21640.65</v>
      </c>
      <c r="AE2698" s="38">
        <v>29125.39</v>
      </c>
      <c r="AF2698" s="38">
        <v>606.64</v>
      </c>
      <c r="AG2698" s="38">
        <v>680.48</v>
      </c>
    </row>
    <row r="2699" spans="2:33" x14ac:dyDescent="0.25">
      <c r="B2699" s="25">
        <v>41981</v>
      </c>
      <c r="C2699" s="3">
        <v>2695</v>
      </c>
      <c r="D2699" s="10">
        <v>19</v>
      </c>
      <c r="E2699" s="9">
        <v>7</v>
      </c>
      <c r="F2699" s="9">
        <v>-7</v>
      </c>
      <c r="G2699" s="9" t="s">
        <v>373</v>
      </c>
      <c r="H2699" s="18">
        <v>0.1</v>
      </c>
      <c r="I2699">
        <v>2.0832548042193366E-6</v>
      </c>
      <c r="J2699" s="18">
        <v>14.21</v>
      </c>
      <c r="K2699" s="18">
        <v>16.78</v>
      </c>
      <c r="L2699" s="18">
        <v>0.84684147794994036</v>
      </c>
      <c r="M2699" s="18">
        <v>18.53</v>
      </c>
      <c r="P2699" s="18">
        <v>0.86982248520710059</v>
      </c>
      <c r="Q2699" s="8">
        <v>14.7</v>
      </c>
      <c r="R2699" s="8">
        <v>16.149999999999999</v>
      </c>
      <c r="S2699" s="8">
        <v>16.899999999999999</v>
      </c>
      <c r="T2699" s="8">
        <v>17.350000000000001</v>
      </c>
      <c r="U2699" s="8">
        <v>17.850000000000001</v>
      </c>
      <c r="V2699" s="8">
        <v>18.2</v>
      </c>
      <c r="W2699" s="8">
        <v>18.5</v>
      </c>
      <c r="X2699" s="38" t="s">
        <v>222</v>
      </c>
      <c r="Y2699" s="8">
        <v>119.64999999999999</v>
      </c>
      <c r="Z2699" s="8">
        <v>119.64999999999999</v>
      </c>
      <c r="AA2699" s="38">
        <v>722.62</v>
      </c>
      <c r="AB2699" s="38">
        <v>5181.59</v>
      </c>
      <c r="AC2699" s="38">
        <v>17785.18</v>
      </c>
      <c r="AD2699" s="38">
        <v>22230.14</v>
      </c>
      <c r="AE2699" s="38">
        <v>29880.9</v>
      </c>
      <c r="AF2699" s="38">
        <v>644.20000000000005</v>
      </c>
      <c r="AG2699" s="38">
        <v>722.62</v>
      </c>
    </row>
    <row r="2700" spans="2:33" x14ac:dyDescent="0.25">
      <c r="B2700" s="25">
        <v>41982</v>
      </c>
      <c r="C2700" s="3">
        <v>2696</v>
      </c>
      <c r="D2700" s="10">
        <v>19</v>
      </c>
      <c r="E2700" s="9">
        <v>6</v>
      </c>
      <c r="F2700" s="9">
        <v>-6</v>
      </c>
      <c r="G2700" s="9" t="s">
        <v>373</v>
      </c>
      <c r="H2700" s="18">
        <v>0.1</v>
      </c>
      <c r="I2700">
        <v>6.9441778594026005E-7</v>
      </c>
      <c r="J2700" s="18">
        <v>14.89</v>
      </c>
      <c r="K2700" s="18">
        <v>16.89</v>
      </c>
      <c r="L2700" s="18">
        <v>0.88158673771462404</v>
      </c>
      <c r="M2700" s="18">
        <v>18.47</v>
      </c>
      <c r="P2700" s="18">
        <v>0.88427299703264095</v>
      </c>
      <c r="Q2700" s="8">
        <v>14.9</v>
      </c>
      <c r="R2700" s="8">
        <v>16.149999999999999</v>
      </c>
      <c r="S2700" s="8">
        <v>16.850000000000001</v>
      </c>
      <c r="T2700" s="8">
        <v>17.25</v>
      </c>
      <c r="U2700" s="8">
        <v>17.8</v>
      </c>
      <c r="V2700" s="8">
        <v>18.149999999999999</v>
      </c>
      <c r="W2700" s="8">
        <v>18.45</v>
      </c>
      <c r="X2700" s="38" t="s">
        <v>222</v>
      </c>
      <c r="Y2700" s="8">
        <v>119.55</v>
      </c>
      <c r="Z2700" s="8">
        <v>119.55</v>
      </c>
      <c r="AA2700" s="38">
        <v>725.53</v>
      </c>
      <c r="AB2700" s="38">
        <v>5170.96</v>
      </c>
      <c r="AC2700" s="38">
        <v>17698.16</v>
      </c>
      <c r="AD2700" s="38">
        <v>22147.49</v>
      </c>
      <c r="AE2700" s="38">
        <v>29789.5</v>
      </c>
      <c r="AF2700" s="38">
        <v>646.79</v>
      </c>
      <c r="AG2700" s="38">
        <v>725.53</v>
      </c>
    </row>
    <row r="2701" spans="2:33" x14ac:dyDescent="0.25">
      <c r="B2701" s="25">
        <v>41983</v>
      </c>
      <c r="C2701" s="3">
        <v>2697</v>
      </c>
      <c r="D2701" s="10">
        <v>19</v>
      </c>
      <c r="E2701" s="9">
        <v>5</v>
      </c>
      <c r="F2701" s="9">
        <v>-5</v>
      </c>
      <c r="G2701" s="9" t="s">
        <v>373</v>
      </c>
      <c r="H2701" s="18">
        <v>0.1</v>
      </c>
      <c r="I2701">
        <v>6.9441778594026005E-7</v>
      </c>
      <c r="J2701" s="18">
        <v>18.53</v>
      </c>
      <c r="K2701" s="18">
        <v>19.14</v>
      </c>
      <c r="L2701" s="18">
        <v>0.96812957157784751</v>
      </c>
      <c r="M2701" s="18">
        <v>20.12</v>
      </c>
      <c r="P2701" s="18">
        <v>0.96132596685082861</v>
      </c>
      <c r="Q2701" s="8">
        <v>17.399999999999999</v>
      </c>
      <c r="R2701" s="8">
        <v>17.75</v>
      </c>
      <c r="S2701" s="8">
        <v>18.100000000000001</v>
      </c>
      <c r="T2701" s="8">
        <v>18.350000000000001</v>
      </c>
      <c r="U2701" s="8">
        <v>18.75</v>
      </c>
      <c r="V2701" s="8">
        <v>19</v>
      </c>
      <c r="W2701" s="8">
        <v>19.25</v>
      </c>
      <c r="X2701" s="38" t="s">
        <v>222</v>
      </c>
      <c r="Y2701" s="8">
        <v>128.6</v>
      </c>
      <c r="Z2701" s="8">
        <v>128.6</v>
      </c>
      <c r="AA2701" s="38">
        <v>809.77</v>
      </c>
      <c r="AB2701" s="38">
        <v>5587.38</v>
      </c>
      <c r="AC2701" s="38">
        <v>18874.43</v>
      </c>
      <c r="AD2701" s="38">
        <v>23388.74</v>
      </c>
      <c r="AE2701" s="38">
        <v>31265.08</v>
      </c>
      <c r="AF2701" s="38">
        <v>721.88</v>
      </c>
      <c r="AG2701" s="38">
        <v>809.77</v>
      </c>
    </row>
    <row r="2702" spans="2:33" x14ac:dyDescent="0.25">
      <c r="B2702" s="25">
        <v>41984</v>
      </c>
      <c r="C2702" s="3">
        <v>2698</v>
      </c>
      <c r="D2702" s="10">
        <v>19</v>
      </c>
      <c r="E2702" s="9">
        <v>4</v>
      </c>
      <c r="F2702" s="9">
        <v>-4</v>
      </c>
      <c r="G2702" s="9" t="s">
        <v>373</v>
      </c>
      <c r="H2702" s="18">
        <v>0.1</v>
      </c>
      <c r="I2702">
        <v>6.9441778594026005E-7</v>
      </c>
      <c r="J2702" s="18">
        <v>20.079999999999998</v>
      </c>
      <c r="K2702" s="18">
        <v>20.72</v>
      </c>
      <c r="L2702" s="18">
        <v>0.96911196911196906</v>
      </c>
      <c r="M2702" s="18">
        <v>21.49</v>
      </c>
      <c r="P2702" s="18">
        <v>0.99220779220779232</v>
      </c>
      <c r="Q2702" s="8">
        <v>19.100000000000001</v>
      </c>
      <c r="R2702" s="8">
        <v>19.149999999999999</v>
      </c>
      <c r="S2702" s="8">
        <v>19.25</v>
      </c>
      <c r="T2702" s="8">
        <v>19.350000000000001</v>
      </c>
      <c r="U2702" s="8">
        <v>19.649999999999999</v>
      </c>
      <c r="V2702" s="8">
        <v>19.850000000000001</v>
      </c>
      <c r="W2702" s="8">
        <v>20.100000000000001</v>
      </c>
      <c r="X2702" s="38" t="s">
        <v>222</v>
      </c>
      <c r="Y2702" s="8">
        <v>136.44999999999999</v>
      </c>
      <c r="Z2702" s="8">
        <v>136.44999999999999</v>
      </c>
      <c r="AA2702" s="38">
        <v>876.8</v>
      </c>
      <c r="AB2702" s="38">
        <v>5960.15</v>
      </c>
      <c r="AC2702" s="38">
        <v>19938.560000000001</v>
      </c>
      <c r="AD2702" s="38">
        <v>24542.86</v>
      </c>
      <c r="AE2702" s="38">
        <v>32713.360000000001</v>
      </c>
      <c r="AF2702" s="38">
        <v>781.63</v>
      </c>
      <c r="AG2702" s="38">
        <v>876.8</v>
      </c>
    </row>
    <row r="2703" spans="2:33" x14ac:dyDescent="0.25">
      <c r="B2703" s="25">
        <v>41985</v>
      </c>
      <c r="C2703" s="3">
        <v>2699</v>
      </c>
      <c r="D2703" s="10">
        <v>19</v>
      </c>
      <c r="E2703" s="9">
        <v>3</v>
      </c>
      <c r="F2703" s="9">
        <v>-3</v>
      </c>
      <c r="G2703" s="9" t="s">
        <v>373</v>
      </c>
      <c r="H2703" s="18">
        <v>0.1</v>
      </c>
      <c r="I2703">
        <v>6.9441778594026005E-7</v>
      </c>
      <c r="J2703" s="18">
        <v>21.08</v>
      </c>
      <c r="K2703" s="18">
        <v>21</v>
      </c>
      <c r="L2703" s="18">
        <v>1.0038095238095237</v>
      </c>
      <c r="M2703" s="18">
        <v>21.64</v>
      </c>
      <c r="P2703" s="18">
        <v>1.007712082262211</v>
      </c>
      <c r="Q2703" s="8">
        <v>19.600000000000001</v>
      </c>
      <c r="R2703" s="8">
        <v>19.149999999999999</v>
      </c>
      <c r="S2703" s="8">
        <v>19.45</v>
      </c>
      <c r="T2703" s="8">
        <v>19.55</v>
      </c>
      <c r="U2703" s="8">
        <v>19.850000000000001</v>
      </c>
      <c r="V2703" s="8">
        <v>20</v>
      </c>
      <c r="W2703" s="8">
        <v>20.2</v>
      </c>
      <c r="X2703" s="38" t="s">
        <v>222</v>
      </c>
      <c r="Y2703" s="8">
        <v>137.79999999999998</v>
      </c>
      <c r="Z2703" s="8">
        <v>137.79999999999998</v>
      </c>
      <c r="AA2703" s="38">
        <v>880.42</v>
      </c>
      <c r="AB2703" s="38">
        <v>6012.34</v>
      </c>
      <c r="AC2703" s="38">
        <v>20144.830000000002</v>
      </c>
      <c r="AD2703" s="38">
        <v>24793.279999999999</v>
      </c>
      <c r="AE2703" s="38">
        <v>32969.56</v>
      </c>
      <c r="AF2703" s="38">
        <v>784.85</v>
      </c>
      <c r="AG2703" s="38">
        <v>880.42</v>
      </c>
    </row>
    <row r="2704" spans="2:33" x14ac:dyDescent="0.25">
      <c r="B2704" s="25">
        <v>41988</v>
      </c>
      <c r="C2704" s="3">
        <v>2700</v>
      </c>
      <c r="D2704" s="10">
        <v>19</v>
      </c>
      <c r="E2704" s="9">
        <v>2</v>
      </c>
      <c r="F2704" s="9">
        <v>-2</v>
      </c>
      <c r="G2704" s="9" t="s">
        <v>373</v>
      </c>
      <c r="H2704" s="18">
        <v>0.1</v>
      </c>
      <c r="I2704">
        <v>2.0832548042193366E-6</v>
      </c>
      <c r="J2704" s="18">
        <v>20.420000000000002</v>
      </c>
      <c r="K2704" s="18">
        <v>21.06</v>
      </c>
      <c r="L2704" s="18">
        <v>0.96961063627730304</v>
      </c>
      <c r="M2704" s="18">
        <v>22</v>
      </c>
      <c r="P2704" s="18">
        <v>1.0234986945169715</v>
      </c>
      <c r="Q2704" s="8">
        <v>19.600000000000001</v>
      </c>
      <c r="R2704" s="8">
        <v>18.75</v>
      </c>
      <c r="S2704" s="8">
        <v>19.149999999999999</v>
      </c>
      <c r="T2704" s="8">
        <v>19.3</v>
      </c>
      <c r="U2704" s="8">
        <v>19.7</v>
      </c>
      <c r="V2704" s="8">
        <v>19.899999999999999</v>
      </c>
      <c r="W2704" s="8">
        <v>20.149999999999999</v>
      </c>
      <c r="X2704" s="38" t="s">
        <v>222</v>
      </c>
      <c r="Y2704" s="8">
        <v>136.55000000000001</v>
      </c>
      <c r="Z2704" s="8">
        <v>136.55000000000001</v>
      </c>
      <c r="AA2704" s="38">
        <v>864.01</v>
      </c>
      <c r="AB2704" s="38">
        <v>5916.21</v>
      </c>
      <c r="AC2704" s="38">
        <v>19881.7</v>
      </c>
      <c r="AD2704" s="38">
        <v>24592.51</v>
      </c>
      <c r="AE2704" s="38">
        <v>32793.160000000003</v>
      </c>
      <c r="AF2704" s="38">
        <v>770.22</v>
      </c>
      <c r="AG2704" s="38">
        <v>864.01</v>
      </c>
    </row>
    <row r="2705" spans="2:33" x14ac:dyDescent="0.25">
      <c r="B2705" s="25">
        <v>41989</v>
      </c>
      <c r="C2705" s="3">
        <v>2701</v>
      </c>
      <c r="D2705" s="10">
        <v>19</v>
      </c>
      <c r="E2705" s="9">
        <v>1</v>
      </c>
      <c r="F2705" s="9">
        <v>-1</v>
      </c>
      <c r="G2705" s="9" t="s">
        <v>373</v>
      </c>
      <c r="H2705" s="18">
        <v>0.1</v>
      </c>
      <c r="I2705">
        <v>9.7224128259298936E-7</v>
      </c>
      <c r="J2705" s="18">
        <v>23.57</v>
      </c>
      <c r="K2705" s="18">
        <v>23.09</v>
      </c>
      <c r="L2705" s="18">
        <v>1.0207882200086618</v>
      </c>
      <c r="M2705" s="18">
        <v>23.41</v>
      </c>
      <c r="P2705" s="18">
        <v>1.1492537313432836</v>
      </c>
      <c r="Q2705" s="8">
        <v>23.1</v>
      </c>
      <c r="R2705" s="8">
        <v>20.100000000000001</v>
      </c>
      <c r="S2705" s="8">
        <v>20.100000000000001</v>
      </c>
      <c r="T2705" s="8">
        <v>20.05</v>
      </c>
      <c r="U2705" s="8">
        <v>20.25</v>
      </c>
      <c r="V2705" s="8">
        <v>20.399999999999999</v>
      </c>
      <c r="W2705" s="8">
        <v>20.6</v>
      </c>
      <c r="X2705" s="38" t="s">
        <v>222</v>
      </c>
      <c r="Y2705" s="8">
        <v>144.6</v>
      </c>
      <c r="Z2705" s="8">
        <v>144.6</v>
      </c>
      <c r="AA2705" s="38">
        <v>931.27</v>
      </c>
      <c r="AB2705" s="38">
        <v>6216.54</v>
      </c>
      <c r="AC2705" s="38">
        <v>20665.490000000002</v>
      </c>
      <c r="AD2705" s="38">
        <v>25293.02</v>
      </c>
      <c r="AE2705" s="38">
        <v>33625.74</v>
      </c>
      <c r="AF2705" s="38">
        <v>830.18</v>
      </c>
      <c r="AG2705" s="38">
        <v>931.27</v>
      </c>
    </row>
    <row r="2706" spans="2:33" x14ac:dyDescent="0.25">
      <c r="B2706" s="25">
        <v>41990</v>
      </c>
      <c r="C2706" s="3">
        <v>2702</v>
      </c>
      <c r="D2706" s="10">
        <v>22</v>
      </c>
      <c r="E2706" s="9">
        <v>22</v>
      </c>
      <c r="F2706" s="9">
        <v>0</v>
      </c>
      <c r="G2706" s="9" t="s">
        <v>374</v>
      </c>
      <c r="H2706" s="18">
        <v>0.1</v>
      </c>
      <c r="I2706">
        <v>9.7224128259298936E-7</v>
      </c>
      <c r="J2706" s="18">
        <v>19.440000000000001</v>
      </c>
      <c r="K2706" s="18">
        <v>20.43</v>
      </c>
      <c r="L2706" s="18">
        <v>0.95154185022026438</v>
      </c>
      <c r="M2706" s="18">
        <v>21.2</v>
      </c>
      <c r="P2706" s="18">
        <v>0.96448087431693974</v>
      </c>
      <c r="Q2706" s="8">
        <v>17.649999999999999</v>
      </c>
      <c r="R2706" s="8">
        <v>18.149999999999999</v>
      </c>
      <c r="S2706" s="8">
        <v>18.3</v>
      </c>
      <c r="T2706" s="8">
        <v>18.7</v>
      </c>
      <c r="U2706" s="8">
        <v>19</v>
      </c>
      <c r="V2706" s="8">
        <v>19.25</v>
      </c>
      <c r="W2706" s="8">
        <v>19.55</v>
      </c>
      <c r="X2706" s="38" t="s">
        <v>222</v>
      </c>
      <c r="Y2706" s="8">
        <v>130.6</v>
      </c>
      <c r="Z2706" s="8">
        <v>130.6</v>
      </c>
      <c r="AA2706" s="38">
        <v>817.76</v>
      </c>
      <c r="AB2706" s="38">
        <v>5613.45</v>
      </c>
      <c r="AC2706" s="38">
        <v>18861.79</v>
      </c>
      <c r="AD2706" s="38">
        <v>23357.040000000001</v>
      </c>
      <c r="AE2706" s="38">
        <v>31265.11</v>
      </c>
      <c r="AF2706" s="38">
        <v>728.99</v>
      </c>
      <c r="AG2706" s="38">
        <v>817.76</v>
      </c>
    </row>
    <row r="2707" spans="2:33" x14ac:dyDescent="0.25">
      <c r="B2707" s="25">
        <v>41991</v>
      </c>
      <c r="C2707" s="3">
        <v>2703</v>
      </c>
      <c r="D2707" s="10">
        <v>22</v>
      </c>
      <c r="E2707" s="9">
        <v>21</v>
      </c>
      <c r="F2707" s="9">
        <v>1</v>
      </c>
      <c r="G2707" s="9" t="s">
        <v>374</v>
      </c>
      <c r="H2707" s="18">
        <v>0.1</v>
      </c>
      <c r="I2707">
        <v>9.7224128259298936E-7</v>
      </c>
      <c r="J2707" s="18">
        <v>16.809999999999999</v>
      </c>
      <c r="K2707" s="18">
        <v>18.48</v>
      </c>
      <c r="L2707" s="18">
        <v>0.90963203463203457</v>
      </c>
      <c r="M2707" s="18">
        <v>19.91</v>
      </c>
      <c r="P2707" s="18">
        <v>0.96629213483146059</v>
      </c>
      <c r="Q2707" s="8">
        <v>17.2</v>
      </c>
      <c r="R2707" s="8">
        <v>17.600000000000001</v>
      </c>
      <c r="S2707" s="8">
        <v>17.8</v>
      </c>
      <c r="T2707" s="8">
        <v>18.149999999999999</v>
      </c>
      <c r="U2707" s="8">
        <v>18.399999999999999</v>
      </c>
      <c r="V2707" s="8">
        <v>18.649999999999999</v>
      </c>
      <c r="W2707" s="8">
        <v>19</v>
      </c>
      <c r="X2707" s="38" t="s">
        <v>222</v>
      </c>
      <c r="Y2707" s="8">
        <v>126.80000000000001</v>
      </c>
      <c r="Z2707" s="8">
        <v>126.80000000000001</v>
      </c>
      <c r="AA2707" s="38">
        <v>796.73</v>
      </c>
      <c r="AB2707" s="38">
        <v>5444.12</v>
      </c>
      <c r="AC2707" s="38">
        <v>18344.63</v>
      </c>
      <c r="AD2707" s="38">
        <v>22667.75</v>
      </c>
      <c r="AE2707" s="38">
        <v>30305.06</v>
      </c>
      <c r="AF2707" s="38">
        <v>710.24</v>
      </c>
      <c r="AG2707" s="38">
        <v>796.73</v>
      </c>
    </row>
    <row r="2708" spans="2:33" x14ac:dyDescent="0.25">
      <c r="B2708" s="25">
        <v>41992</v>
      </c>
      <c r="C2708" s="3">
        <v>2704</v>
      </c>
      <c r="D2708" s="10">
        <v>22</v>
      </c>
      <c r="E2708" s="9">
        <v>20</v>
      </c>
      <c r="F2708" s="9">
        <v>2</v>
      </c>
      <c r="G2708" s="9" t="s">
        <v>374</v>
      </c>
      <c r="H2708" s="18">
        <v>0.1</v>
      </c>
      <c r="I2708">
        <v>9.7224128259298936E-7</v>
      </c>
      <c r="J2708" s="18">
        <v>16.489999999999998</v>
      </c>
      <c r="K2708" s="18">
        <v>18.47</v>
      </c>
      <c r="L2708" s="18">
        <v>0.89279913373037356</v>
      </c>
      <c r="M2708" s="18">
        <v>19.66</v>
      </c>
      <c r="P2708" s="18">
        <v>0.94301994301994307</v>
      </c>
      <c r="Q2708" s="8">
        <v>16.55</v>
      </c>
      <c r="R2708" s="8">
        <v>17.149999999999999</v>
      </c>
      <c r="S2708" s="8">
        <v>17.55</v>
      </c>
      <c r="T2708" s="8">
        <v>17.899999999999999</v>
      </c>
      <c r="U2708" s="8">
        <v>18.149999999999999</v>
      </c>
      <c r="V2708" s="8">
        <v>18.399999999999999</v>
      </c>
      <c r="W2708" s="8">
        <v>18.649999999999999</v>
      </c>
      <c r="X2708" s="38" t="s">
        <v>222</v>
      </c>
      <c r="Y2708" s="8">
        <v>124.35000000000002</v>
      </c>
      <c r="Z2708" s="8">
        <v>124.35000000000002</v>
      </c>
      <c r="AA2708" s="38">
        <v>767.53</v>
      </c>
      <c r="AB2708" s="38">
        <v>5310.69</v>
      </c>
      <c r="AC2708" s="38">
        <v>18087.46</v>
      </c>
      <c r="AD2708" s="38">
        <v>22355.93</v>
      </c>
      <c r="AE2708" s="38">
        <v>29888.93</v>
      </c>
      <c r="AF2708" s="38">
        <v>684.21</v>
      </c>
      <c r="AG2708" s="38">
        <v>767.53</v>
      </c>
    </row>
    <row r="2709" spans="2:33" x14ac:dyDescent="0.25">
      <c r="B2709" s="25">
        <v>41995</v>
      </c>
      <c r="C2709" s="3">
        <v>2705</v>
      </c>
      <c r="D2709" s="10">
        <v>22</v>
      </c>
      <c r="E2709" s="9">
        <v>19</v>
      </c>
      <c r="F2709" s="9">
        <v>3</v>
      </c>
      <c r="G2709" s="9" t="s">
        <v>374</v>
      </c>
      <c r="H2709" s="18">
        <v>0.1</v>
      </c>
      <c r="I2709">
        <v>2.916726683288573E-6</v>
      </c>
      <c r="J2709" s="18">
        <v>15.25</v>
      </c>
      <c r="K2709" s="18">
        <v>17.59</v>
      </c>
      <c r="L2709" s="18">
        <v>0.86696986924388852</v>
      </c>
      <c r="M2709" s="18">
        <v>19.09</v>
      </c>
      <c r="P2709" s="18">
        <v>0.9453237410071943</v>
      </c>
      <c r="Q2709" s="8">
        <v>16.425000000000001</v>
      </c>
      <c r="R2709" s="8">
        <v>17.024999999999999</v>
      </c>
      <c r="S2709" s="8">
        <v>17.375</v>
      </c>
      <c r="T2709" s="8">
        <v>17.774999999999999</v>
      </c>
      <c r="U2709" s="8">
        <v>18.024999999999999</v>
      </c>
      <c r="V2709" s="8">
        <v>18.3</v>
      </c>
      <c r="W2709" s="8">
        <v>18.625</v>
      </c>
      <c r="X2709" s="38" t="s">
        <v>222</v>
      </c>
      <c r="Y2709" s="8">
        <v>123.55</v>
      </c>
      <c r="Z2709" s="8">
        <v>123.55</v>
      </c>
      <c r="AA2709" s="38">
        <v>761.76</v>
      </c>
      <c r="AB2709" s="38">
        <v>5270.02</v>
      </c>
      <c r="AC2709" s="38">
        <v>17914.650000000001</v>
      </c>
      <c r="AD2709" s="38">
        <v>22200.18</v>
      </c>
      <c r="AE2709" s="38">
        <v>29704.73</v>
      </c>
      <c r="AF2709" s="38">
        <v>679.07</v>
      </c>
      <c r="AG2709" s="38">
        <v>761.76</v>
      </c>
    </row>
    <row r="2710" spans="2:33" x14ac:dyDescent="0.25">
      <c r="B2710" s="25">
        <v>41996</v>
      </c>
      <c r="C2710" s="3">
        <v>2706</v>
      </c>
      <c r="D2710" s="10">
        <v>22</v>
      </c>
      <c r="E2710" s="9">
        <v>18</v>
      </c>
      <c r="F2710" s="9">
        <v>4</v>
      </c>
      <c r="G2710" s="9" t="s">
        <v>374</v>
      </c>
      <c r="H2710" s="18">
        <v>0.1</v>
      </c>
      <c r="I2710">
        <v>1.5110940427831565E-6</v>
      </c>
      <c r="J2710" s="18">
        <v>14.8</v>
      </c>
      <c r="K2710" s="18">
        <v>17.940000000000001</v>
      </c>
      <c r="L2710" s="18">
        <v>0.82497212931995534</v>
      </c>
      <c r="M2710" s="18">
        <v>19.190000000000001</v>
      </c>
      <c r="P2710" s="18">
        <v>0.92185238784370493</v>
      </c>
      <c r="Q2710" s="8">
        <v>15.925000000000001</v>
      </c>
      <c r="R2710" s="8">
        <v>16.725000000000001</v>
      </c>
      <c r="S2710" s="8">
        <v>17.274999999999999</v>
      </c>
      <c r="T2710" s="8">
        <v>17.725000000000001</v>
      </c>
      <c r="U2710" s="8">
        <v>18.074999999999999</v>
      </c>
      <c r="V2710" s="8">
        <v>18.375</v>
      </c>
      <c r="W2710" s="8">
        <v>18.725000000000001</v>
      </c>
      <c r="X2710" s="38" t="s">
        <v>222</v>
      </c>
      <c r="Y2710" s="8">
        <v>122.82500000000002</v>
      </c>
      <c r="Z2710" s="8">
        <v>122.82500000000002</v>
      </c>
      <c r="AA2710" s="38">
        <v>740.4</v>
      </c>
      <c r="AB2710" s="38">
        <v>5188.72</v>
      </c>
      <c r="AC2710" s="38">
        <v>17821.34</v>
      </c>
      <c r="AD2710" s="38">
        <v>22160.58</v>
      </c>
      <c r="AE2710" s="38">
        <v>29760.77</v>
      </c>
      <c r="AF2710" s="38">
        <v>660.03</v>
      </c>
      <c r="AG2710" s="38">
        <v>740.4</v>
      </c>
    </row>
    <row r="2711" spans="2:33" x14ac:dyDescent="0.25">
      <c r="B2711" s="25">
        <v>41997</v>
      </c>
      <c r="C2711" s="3">
        <v>2707</v>
      </c>
      <c r="D2711" s="10">
        <v>22</v>
      </c>
      <c r="E2711" s="9">
        <v>17</v>
      </c>
      <c r="F2711" s="9">
        <v>5</v>
      </c>
      <c r="G2711" s="9" t="s">
        <v>374</v>
      </c>
      <c r="H2711" s="18">
        <v>0.1</v>
      </c>
      <c r="I2711">
        <v>1.5110940427831565E-6</v>
      </c>
      <c r="J2711" s="18">
        <v>14.37</v>
      </c>
      <c r="K2711" s="18">
        <v>17.260000000000002</v>
      </c>
      <c r="L2711" s="18">
        <v>0.832560834298957</v>
      </c>
      <c r="M2711" s="18">
        <v>19.18</v>
      </c>
      <c r="P2711" s="18">
        <v>0.93381294964028783</v>
      </c>
      <c r="Q2711" s="8">
        <v>16.225000000000001</v>
      </c>
      <c r="R2711" s="8">
        <v>16.925000000000001</v>
      </c>
      <c r="S2711" s="8">
        <v>17.375</v>
      </c>
      <c r="T2711" s="8">
        <v>17.824999999999999</v>
      </c>
      <c r="U2711" s="8">
        <v>18.225000000000001</v>
      </c>
      <c r="V2711" s="8">
        <v>18.5</v>
      </c>
      <c r="W2711" s="8">
        <v>18.875</v>
      </c>
      <c r="X2711" s="38" t="s">
        <v>222</v>
      </c>
      <c r="Y2711" s="8">
        <v>123.95000000000002</v>
      </c>
      <c r="Z2711" s="8">
        <v>123.95000000000002</v>
      </c>
      <c r="AA2711" s="38">
        <v>753.15</v>
      </c>
      <c r="AB2711" s="38">
        <v>5243.32</v>
      </c>
      <c r="AC2711" s="38">
        <v>17923.919999999998</v>
      </c>
      <c r="AD2711" s="38">
        <v>22299.22</v>
      </c>
      <c r="AE2711" s="38">
        <v>29972.18</v>
      </c>
      <c r="AF2711" s="38">
        <v>671.39</v>
      </c>
      <c r="AG2711" s="38">
        <v>753.15</v>
      </c>
    </row>
    <row r="2712" spans="2:33" x14ac:dyDescent="0.25">
      <c r="B2712" s="25">
        <v>41999</v>
      </c>
      <c r="C2712" s="3">
        <v>2708</v>
      </c>
      <c r="D2712" s="10">
        <v>22</v>
      </c>
      <c r="E2712" s="9">
        <v>16</v>
      </c>
      <c r="F2712" s="9">
        <v>6</v>
      </c>
      <c r="G2712" s="9" t="s">
        <v>374</v>
      </c>
      <c r="H2712" s="18">
        <v>0.1</v>
      </c>
      <c r="I2712">
        <v>3.0221903688509855E-6</v>
      </c>
      <c r="J2712" s="18">
        <v>14.5</v>
      </c>
      <c r="K2712" s="18">
        <v>17.16</v>
      </c>
      <c r="L2712" s="18">
        <v>0.84498834498834496</v>
      </c>
      <c r="M2712" s="18">
        <v>18.96</v>
      </c>
      <c r="P2712" s="18">
        <v>0.92815249266862165</v>
      </c>
      <c r="Q2712" s="8">
        <v>15.824999999999999</v>
      </c>
      <c r="R2712" s="8">
        <v>16.524999999999999</v>
      </c>
      <c r="S2712" s="8">
        <v>17.05</v>
      </c>
      <c r="T2712" s="8">
        <v>17.574999999999999</v>
      </c>
      <c r="U2712" s="8">
        <v>17.975000000000001</v>
      </c>
      <c r="V2712" s="8">
        <v>18.274999999999999</v>
      </c>
      <c r="W2712" s="8">
        <v>18.675000000000001</v>
      </c>
      <c r="X2712" s="38" t="s">
        <v>222</v>
      </c>
      <c r="Y2712" s="8">
        <v>121.89999999999999</v>
      </c>
      <c r="Z2712" s="8">
        <v>121.89999999999999</v>
      </c>
      <c r="AA2712" s="38">
        <v>734.8</v>
      </c>
      <c r="AB2712" s="38">
        <v>5126.6000000000004</v>
      </c>
      <c r="AC2712" s="38">
        <v>17612.009999999998</v>
      </c>
      <c r="AD2712" s="38">
        <v>21988.44</v>
      </c>
      <c r="AE2712" s="38">
        <v>29583.46</v>
      </c>
      <c r="AF2712" s="38">
        <v>655.03</v>
      </c>
      <c r="AG2712" s="38">
        <v>734.8</v>
      </c>
    </row>
    <row r="2713" spans="2:33" x14ac:dyDescent="0.25">
      <c r="B2713" s="25">
        <v>42002</v>
      </c>
      <c r="C2713" s="3">
        <v>2709</v>
      </c>
      <c r="D2713" s="10">
        <v>22</v>
      </c>
      <c r="E2713" s="9">
        <v>15</v>
      </c>
      <c r="F2713" s="9">
        <v>7</v>
      </c>
      <c r="G2713" s="9" t="s">
        <v>374</v>
      </c>
      <c r="H2713" s="18">
        <v>0.1</v>
      </c>
      <c r="I2713">
        <v>4.5332889784255315E-6</v>
      </c>
      <c r="J2713" s="18">
        <v>15.06</v>
      </c>
      <c r="K2713" s="18">
        <v>17.27</v>
      </c>
      <c r="L2713" s="18">
        <v>0.87203242617255361</v>
      </c>
      <c r="M2713" s="18">
        <v>18.79</v>
      </c>
      <c r="P2713" s="18">
        <v>0.9386861313868613</v>
      </c>
      <c r="Q2713" s="8">
        <v>16.074999999999999</v>
      </c>
      <c r="R2713" s="8">
        <v>16.725000000000001</v>
      </c>
      <c r="S2713" s="8">
        <v>17.125</v>
      </c>
      <c r="T2713" s="8">
        <v>17.625</v>
      </c>
      <c r="U2713" s="8">
        <v>18.024999999999999</v>
      </c>
      <c r="V2713" s="8">
        <v>18.324999999999999</v>
      </c>
      <c r="W2713" s="8">
        <v>18.675000000000001</v>
      </c>
      <c r="X2713" s="38" t="s">
        <v>222</v>
      </c>
      <c r="Y2713" s="8">
        <v>122.57499999999999</v>
      </c>
      <c r="Z2713" s="8">
        <v>122.57499999999999</v>
      </c>
      <c r="AA2713" s="38">
        <v>745.52</v>
      </c>
      <c r="AB2713" s="38">
        <v>5175.83</v>
      </c>
      <c r="AC2713" s="38">
        <v>17680.669999999998</v>
      </c>
      <c r="AD2713" s="38">
        <v>22050.65</v>
      </c>
      <c r="AE2713" s="38">
        <v>29656.82</v>
      </c>
      <c r="AF2713" s="38">
        <v>664.59</v>
      </c>
      <c r="AG2713" s="38">
        <v>745.52</v>
      </c>
    </row>
    <row r="2714" spans="2:33" x14ac:dyDescent="0.25">
      <c r="B2714" s="25">
        <v>42003</v>
      </c>
      <c r="C2714" s="3">
        <v>2710</v>
      </c>
      <c r="D2714" s="10">
        <v>22</v>
      </c>
      <c r="E2714" s="9">
        <v>14</v>
      </c>
      <c r="F2714" s="9">
        <v>8</v>
      </c>
      <c r="G2714" s="9" t="s">
        <v>374</v>
      </c>
      <c r="H2714" s="18">
        <v>0.1</v>
      </c>
      <c r="I2714">
        <v>1.0989566514574278E-6</v>
      </c>
      <c r="J2714" s="18">
        <v>15.92</v>
      </c>
      <c r="K2714" s="18">
        <v>18.02</v>
      </c>
      <c r="L2714" s="18">
        <v>0.8834628190899001</v>
      </c>
      <c r="M2714" s="18">
        <v>19.34</v>
      </c>
      <c r="P2714" s="18">
        <v>0.9453237410071943</v>
      </c>
      <c r="Q2714" s="8">
        <v>16.425000000000001</v>
      </c>
      <c r="R2714" s="8">
        <v>17.024999999999999</v>
      </c>
      <c r="S2714" s="8">
        <v>17.375</v>
      </c>
      <c r="T2714" s="8">
        <v>17.824999999999999</v>
      </c>
      <c r="U2714" s="8">
        <v>18.175000000000001</v>
      </c>
      <c r="V2714" s="8">
        <v>18.475000000000001</v>
      </c>
      <c r="W2714" s="8">
        <v>18.875</v>
      </c>
      <c r="X2714" s="38" t="s">
        <v>222</v>
      </c>
      <c r="Y2714" s="8">
        <v>124.17500000000001</v>
      </c>
      <c r="Z2714" s="8">
        <v>124.17500000000001</v>
      </c>
      <c r="AA2714" s="38">
        <v>760.69</v>
      </c>
      <c r="AB2714" s="38">
        <v>5262.3</v>
      </c>
      <c r="AC2714" s="38">
        <v>17917.52</v>
      </c>
      <c r="AD2714" s="38">
        <v>22276.29</v>
      </c>
      <c r="AE2714" s="38">
        <v>29929.65</v>
      </c>
      <c r="AF2714" s="38">
        <v>678.11</v>
      </c>
      <c r="AG2714" s="38">
        <v>760.69</v>
      </c>
    </row>
    <row r="2715" spans="2:33" x14ac:dyDescent="0.25">
      <c r="B2715" s="25">
        <v>42004</v>
      </c>
      <c r="C2715" s="3">
        <v>2711</v>
      </c>
      <c r="D2715" s="10">
        <v>22</v>
      </c>
      <c r="E2715" s="9">
        <v>13</v>
      </c>
      <c r="F2715" s="9">
        <v>9</v>
      </c>
      <c r="G2715" s="9" t="s">
        <v>374</v>
      </c>
      <c r="H2715" s="18">
        <v>0.1</v>
      </c>
      <c r="I2715">
        <v>1.0989566514574278E-6</v>
      </c>
      <c r="J2715" s="18">
        <v>19.2</v>
      </c>
      <c r="K2715" s="18">
        <v>19.739999999999998</v>
      </c>
      <c r="L2715" s="18">
        <v>0.97264437689969607</v>
      </c>
      <c r="M2715" s="18">
        <v>20.420000000000002</v>
      </c>
      <c r="P2715" s="18">
        <v>0.98095238095238091</v>
      </c>
      <c r="Q2715" s="8">
        <v>18.024999999999999</v>
      </c>
      <c r="R2715" s="8">
        <v>18.225000000000001</v>
      </c>
      <c r="S2715" s="8">
        <v>18.375</v>
      </c>
      <c r="T2715" s="8">
        <v>18.625</v>
      </c>
      <c r="U2715" s="8">
        <v>18.875</v>
      </c>
      <c r="V2715" s="8">
        <v>19.125</v>
      </c>
      <c r="W2715" s="8">
        <v>19.475000000000001</v>
      </c>
      <c r="X2715" s="38" t="s">
        <v>222</v>
      </c>
      <c r="Y2715" s="8">
        <v>130.72499999999999</v>
      </c>
      <c r="Z2715" s="8">
        <v>130.72499999999999</v>
      </c>
      <c r="AA2715" s="38">
        <v>826.23</v>
      </c>
      <c r="AB2715" s="38">
        <v>5605.04</v>
      </c>
      <c r="AC2715" s="38">
        <v>18854.46</v>
      </c>
      <c r="AD2715" s="38">
        <v>23217.41</v>
      </c>
      <c r="AE2715" s="38">
        <v>31057.09</v>
      </c>
      <c r="AF2715" s="38">
        <v>736.54</v>
      </c>
      <c r="AG2715" s="38">
        <v>826.23</v>
      </c>
    </row>
    <row r="2716" spans="2:33" x14ac:dyDescent="0.25">
      <c r="B2716" s="25">
        <v>42006</v>
      </c>
      <c r="C2716" s="3">
        <v>2712</v>
      </c>
      <c r="D2716" s="10">
        <v>22</v>
      </c>
      <c r="E2716" s="9">
        <v>12</v>
      </c>
      <c r="F2716" s="9">
        <v>10</v>
      </c>
      <c r="G2716" s="9" t="s">
        <v>374</v>
      </c>
      <c r="H2716" s="18">
        <v>0.1</v>
      </c>
      <c r="I2716">
        <v>2.1979145106154618E-6</v>
      </c>
      <c r="J2716" s="18">
        <v>17.79</v>
      </c>
      <c r="K2716" s="18">
        <v>19.46</v>
      </c>
      <c r="L2716" s="18">
        <v>0.91418293936279538</v>
      </c>
      <c r="M2716" s="18">
        <v>20.239999999999998</v>
      </c>
      <c r="P2716" s="18">
        <v>0.96481732070365345</v>
      </c>
      <c r="Q2716" s="8">
        <v>17.824999999999999</v>
      </c>
      <c r="R2716" s="8">
        <v>18.225000000000001</v>
      </c>
      <c r="S2716" s="8">
        <v>18.475000000000001</v>
      </c>
      <c r="T2716" s="8">
        <v>18.774999999999999</v>
      </c>
      <c r="U2716" s="8">
        <v>19.074999999999999</v>
      </c>
      <c r="V2716" s="8">
        <v>19.324999999999999</v>
      </c>
      <c r="W2716" s="8">
        <v>19.600000000000001</v>
      </c>
      <c r="X2716" s="38" t="s">
        <v>223</v>
      </c>
      <c r="Y2716" s="8">
        <v>130.72499999999999</v>
      </c>
      <c r="Z2716" s="8">
        <v>131.30000000000001</v>
      </c>
      <c r="AA2716" s="38">
        <v>821.26</v>
      </c>
      <c r="AB2716" s="38">
        <v>5618.98</v>
      </c>
      <c r="AC2716" s="38">
        <v>18979.66</v>
      </c>
      <c r="AD2716" s="38">
        <v>23431.47</v>
      </c>
      <c r="AE2716" s="38">
        <v>31350.58</v>
      </c>
      <c r="AF2716" s="38">
        <v>732.1</v>
      </c>
      <c r="AG2716" s="38">
        <v>821.26</v>
      </c>
    </row>
    <row r="2717" spans="2:33" x14ac:dyDescent="0.25">
      <c r="B2717" s="25">
        <v>42009</v>
      </c>
      <c r="C2717" s="3">
        <v>2713</v>
      </c>
      <c r="D2717" s="10">
        <v>22</v>
      </c>
      <c r="E2717" s="9">
        <v>11</v>
      </c>
      <c r="F2717" s="9">
        <v>11</v>
      </c>
      <c r="G2717" s="9" t="s">
        <v>374</v>
      </c>
      <c r="H2717" s="18">
        <v>0.1</v>
      </c>
      <c r="I2717">
        <v>3.296873577474102E-6</v>
      </c>
      <c r="J2717" s="18">
        <v>19.920000000000002</v>
      </c>
      <c r="K2717" s="18">
        <v>20.79</v>
      </c>
      <c r="L2717" s="18">
        <v>0.95815295815295831</v>
      </c>
      <c r="M2717" s="18">
        <v>21.4</v>
      </c>
      <c r="P2717" s="18">
        <v>0.98965071151358353</v>
      </c>
      <c r="Q2717" s="8">
        <v>19.125</v>
      </c>
      <c r="R2717" s="8">
        <v>19.2</v>
      </c>
      <c r="S2717" s="8">
        <v>19.324999999999999</v>
      </c>
      <c r="T2717" s="8">
        <v>19.574999999999999</v>
      </c>
      <c r="U2717" s="8">
        <v>19.774999999999999</v>
      </c>
      <c r="V2717" s="8">
        <v>19.925000000000001</v>
      </c>
      <c r="W2717" s="8">
        <v>20.225000000000001</v>
      </c>
      <c r="X2717" s="38" t="s">
        <v>223</v>
      </c>
      <c r="Y2717" s="8">
        <v>131.30000000000001</v>
      </c>
      <c r="Z2717" s="8">
        <v>137.15</v>
      </c>
      <c r="AA2717" s="38">
        <v>873.09</v>
      </c>
      <c r="AB2717" s="38">
        <v>5898.42</v>
      </c>
      <c r="AC2717" s="38">
        <v>19820.43</v>
      </c>
      <c r="AD2717" s="38">
        <v>24360.14</v>
      </c>
      <c r="AE2717" s="38">
        <v>32446.29</v>
      </c>
      <c r="AF2717" s="38">
        <v>778.3</v>
      </c>
      <c r="AG2717" s="38">
        <v>873.09</v>
      </c>
    </row>
    <row r="2718" spans="2:33" x14ac:dyDescent="0.25">
      <c r="B2718" s="25">
        <v>42010</v>
      </c>
      <c r="C2718" s="3">
        <v>2714</v>
      </c>
      <c r="D2718" s="10">
        <v>22</v>
      </c>
      <c r="E2718" s="9">
        <v>10</v>
      </c>
      <c r="F2718" s="9">
        <v>12</v>
      </c>
      <c r="G2718" s="9" t="s">
        <v>374</v>
      </c>
      <c r="H2718" s="18">
        <v>0.1</v>
      </c>
      <c r="I2718">
        <v>8.3332864653229421E-7</v>
      </c>
      <c r="J2718" s="18">
        <v>21.12</v>
      </c>
      <c r="K2718" s="18">
        <v>21.42</v>
      </c>
      <c r="L2718" s="18">
        <v>0.98599439775910358</v>
      </c>
      <c r="M2718" s="18">
        <v>21.73</v>
      </c>
      <c r="P2718" s="18">
        <v>1.0127388535031847</v>
      </c>
      <c r="Q2718" s="8">
        <v>19.875</v>
      </c>
      <c r="R2718" s="8">
        <v>19.675000000000001</v>
      </c>
      <c r="S2718" s="8">
        <v>19.625</v>
      </c>
      <c r="T2718" s="8">
        <v>19.824999999999999</v>
      </c>
      <c r="U2718" s="8">
        <v>19.95</v>
      </c>
      <c r="V2718" s="8">
        <v>20.125</v>
      </c>
      <c r="W2718" s="8">
        <v>20.399999999999999</v>
      </c>
      <c r="X2718" s="38" t="s">
        <v>223</v>
      </c>
      <c r="Y2718" s="8">
        <v>137.15</v>
      </c>
      <c r="Z2718" s="8">
        <v>139.47499999999999</v>
      </c>
      <c r="AA2718" s="38">
        <v>900.42</v>
      </c>
      <c r="AB2718" s="38">
        <v>6014.61</v>
      </c>
      <c r="AC2718" s="38">
        <v>20098.21</v>
      </c>
      <c r="AD2718" s="38">
        <v>24618.92</v>
      </c>
      <c r="AE2718" s="38">
        <v>32764.14</v>
      </c>
      <c r="AF2718" s="38">
        <v>802.67</v>
      </c>
      <c r="AG2718" s="38">
        <v>900.42</v>
      </c>
    </row>
    <row r="2719" spans="2:33" x14ac:dyDescent="0.25">
      <c r="B2719" s="25">
        <v>42011</v>
      </c>
      <c r="C2719" s="3">
        <v>2715</v>
      </c>
      <c r="D2719" s="10">
        <v>22</v>
      </c>
      <c r="E2719" s="9">
        <v>9</v>
      </c>
      <c r="F2719" s="9">
        <v>13</v>
      </c>
      <c r="G2719" s="9" t="s">
        <v>374</v>
      </c>
      <c r="H2719" s="18">
        <v>0.1</v>
      </c>
      <c r="I2719">
        <v>8.3332864653229421E-7</v>
      </c>
      <c r="J2719" s="18">
        <v>19.309999999999999</v>
      </c>
      <c r="K2719" s="18">
        <v>20.079999999999998</v>
      </c>
      <c r="L2719" s="18">
        <v>0.9616533864541833</v>
      </c>
      <c r="M2719" s="18">
        <v>20.92</v>
      </c>
      <c r="P2719" s="18">
        <v>1.0013280212483402</v>
      </c>
      <c r="Q2719" s="8">
        <v>18.850000000000001</v>
      </c>
      <c r="R2719" s="8">
        <v>18.725000000000001</v>
      </c>
      <c r="S2719" s="8">
        <v>18.824999999999999</v>
      </c>
      <c r="T2719" s="8">
        <v>19.100000000000001</v>
      </c>
      <c r="U2719" s="8">
        <v>19.324999999999999</v>
      </c>
      <c r="V2719" s="8">
        <v>19.524999999999999</v>
      </c>
      <c r="W2719" s="8">
        <v>19.824999999999999</v>
      </c>
      <c r="X2719" s="38" t="s">
        <v>223</v>
      </c>
      <c r="Y2719" s="8">
        <v>139.47499999999999</v>
      </c>
      <c r="Z2719" s="8">
        <v>134.17499999999998</v>
      </c>
      <c r="AA2719" s="38">
        <v>855.73</v>
      </c>
      <c r="AB2719" s="38">
        <v>5750.9</v>
      </c>
      <c r="AC2719" s="38">
        <v>19328.96</v>
      </c>
      <c r="AD2719" s="38">
        <v>23795.08</v>
      </c>
      <c r="AE2719" s="38">
        <v>31751.78</v>
      </c>
      <c r="AF2719" s="38">
        <v>762.83</v>
      </c>
      <c r="AG2719" s="38">
        <v>855.73</v>
      </c>
    </row>
    <row r="2720" spans="2:33" x14ac:dyDescent="0.25">
      <c r="B2720" s="25">
        <v>42012</v>
      </c>
      <c r="C2720" s="3">
        <v>2716</v>
      </c>
      <c r="D2720" s="10">
        <v>22</v>
      </c>
      <c r="E2720" s="9">
        <v>8</v>
      </c>
      <c r="F2720" s="9">
        <v>-8</v>
      </c>
      <c r="G2720" s="9" t="s">
        <v>374</v>
      </c>
      <c r="H2720" s="18">
        <v>0.1</v>
      </c>
      <c r="I2720">
        <v>8.3332864653229421E-7</v>
      </c>
      <c r="J2720" s="18">
        <v>17.010000000000002</v>
      </c>
      <c r="K2720" s="18">
        <v>18.66</v>
      </c>
      <c r="L2720" s="18">
        <v>0.91157556270096474</v>
      </c>
      <c r="M2720" s="18">
        <v>19.559999999999999</v>
      </c>
      <c r="P2720" s="18">
        <v>0.98331015299026425</v>
      </c>
      <c r="Q2720" s="8">
        <v>17.675000000000001</v>
      </c>
      <c r="R2720" s="8">
        <v>17.774999999999999</v>
      </c>
      <c r="S2720" s="8">
        <v>17.975000000000001</v>
      </c>
      <c r="T2720" s="8">
        <v>18.274999999999999</v>
      </c>
      <c r="U2720" s="8">
        <v>18.524999999999999</v>
      </c>
      <c r="V2720" s="8">
        <v>18.774999999999999</v>
      </c>
      <c r="W2720" s="8">
        <v>19.100000000000001</v>
      </c>
      <c r="X2720" s="38" t="s">
        <v>223</v>
      </c>
      <c r="Y2720" s="8">
        <v>134.17499999999998</v>
      </c>
      <c r="Z2720" s="8">
        <v>128.1</v>
      </c>
      <c r="AA2720" s="38">
        <v>808.69</v>
      </c>
      <c r="AB2720" s="38">
        <v>5479.6</v>
      </c>
      <c r="AC2720" s="38">
        <v>18480.439999999999</v>
      </c>
      <c r="AD2720" s="38">
        <v>22794.62</v>
      </c>
      <c r="AE2720" s="38">
        <v>30495.37</v>
      </c>
      <c r="AF2720" s="38">
        <v>720.9</v>
      </c>
      <c r="AG2720" s="38">
        <v>808.69</v>
      </c>
    </row>
    <row r="2721" spans="2:33" x14ac:dyDescent="0.25">
      <c r="B2721" s="25">
        <v>42013</v>
      </c>
      <c r="C2721" s="3">
        <v>2717</v>
      </c>
      <c r="D2721" s="10">
        <v>22</v>
      </c>
      <c r="E2721" s="9">
        <v>7</v>
      </c>
      <c r="F2721" s="9">
        <v>-7</v>
      </c>
      <c r="G2721" s="9" t="s">
        <v>374</v>
      </c>
      <c r="H2721" s="18">
        <v>0.1</v>
      </c>
      <c r="I2721">
        <v>8.3332864653229421E-7</v>
      </c>
      <c r="J2721" s="18">
        <v>17.55</v>
      </c>
      <c r="K2721" s="18">
        <v>19.32</v>
      </c>
      <c r="L2721" s="18">
        <v>0.90838509316770188</v>
      </c>
      <c r="M2721" s="18">
        <v>20.16</v>
      </c>
      <c r="P2721" s="18">
        <v>0.99465954606141516</v>
      </c>
      <c r="Q2721" s="8">
        <v>18.625</v>
      </c>
      <c r="R2721" s="8">
        <v>18.675000000000001</v>
      </c>
      <c r="S2721" s="8">
        <v>18.725000000000001</v>
      </c>
      <c r="T2721" s="8">
        <v>19.100000000000001</v>
      </c>
      <c r="U2721" s="8">
        <v>19.274999999999999</v>
      </c>
      <c r="V2721" s="8">
        <v>19.425000000000001</v>
      </c>
      <c r="W2721" s="8">
        <v>19.7</v>
      </c>
      <c r="X2721" s="38" t="s">
        <v>223</v>
      </c>
      <c r="Y2721" s="8">
        <v>128.1</v>
      </c>
      <c r="Z2721" s="8">
        <v>133.52500000000001</v>
      </c>
      <c r="AA2721" s="38">
        <v>850.44</v>
      </c>
      <c r="AB2721" s="38">
        <v>5723.65</v>
      </c>
      <c r="AC2721" s="38">
        <v>19294.849999999999</v>
      </c>
      <c r="AD2721" s="38">
        <v>23750.97</v>
      </c>
      <c r="AE2721" s="38">
        <v>31620.74</v>
      </c>
      <c r="AF2721" s="38">
        <v>758.11</v>
      </c>
      <c r="AG2721" s="38">
        <v>850.44</v>
      </c>
    </row>
    <row r="2722" spans="2:33" x14ac:dyDescent="0.25">
      <c r="B2722" s="25">
        <v>42016</v>
      </c>
      <c r="C2722" s="3">
        <v>2718</v>
      </c>
      <c r="D2722" s="10">
        <v>22</v>
      </c>
      <c r="E2722" s="9">
        <v>6</v>
      </c>
      <c r="F2722" s="9">
        <v>-6</v>
      </c>
      <c r="G2722" s="9" t="s">
        <v>374</v>
      </c>
      <c r="H2722" s="18">
        <v>0.1</v>
      </c>
      <c r="I2722">
        <v>2.4999880230414107E-6</v>
      </c>
      <c r="J2722" s="18">
        <v>19.600000000000001</v>
      </c>
      <c r="K2722" s="18">
        <v>20.48</v>
      </c>
      <c r="L2722" s="18">
        <v>0.95703125</v>
      </c>
      <c r="M2722" s="18">
        <v>20.92</v>
      </c>
      <c r="P2722" s="18">
        <v>1.0155642023346303</v>
      </c>
      <c r="Q2722" s="8">
        <v>19.574999999999999</v>
      </c>
      <c r="R2722" s="8">
        <v>19.375</v>
      </c>
      <c r="S2722" s="8">
        <v>19.274999999999999</v>
      </c>
      <c r="T2722" s="8">
        <v>19.475000000000001</v>
      </c>
      <c r="U2722" s="8">
        <v>19.625</v>
      </c>
      <c r="V2722" s="8">
        <v>19.75</v>
      </c>
      <c r="W2722" s="8">
        <v>20</v>
      </c>
      <c r="X2722" s="38" t="s">
        <v>223</v>
      </c>
      <c r="Y2722" s="8">
        <v>133.52500000000001</v>
      </c>
      <c r="Z2722" s="8">
        <v>137.07499999999999</v>
      </c>
      <c r="AA2722" s="38">
        <v>885.45</v>
      </c>
      <c r="AB2722" s="38">
        <v>5904.42</v>
      </c>
      <c r="AC2722" s="38">
        <v>19724.240000000002</v>
      </c>
      <c r="AD2722" s="38">
        <v>24191.8</v>
      </c>
      <c r="AE2722" s="38">
        <v>32161.32</v>
      </c>
      <c r="AF2722" s="38">
        <v>789.32</v>
      </c>
      <c r="AG2722" s="38">
        <v>885.45</v>
      </c>
    </row>
    <row r="2723" spans="2:33" x14ac:dyDescent="0.25">
      <c r="B2723" s="25">
        <v>42017</v>
      </c>
      <c r="C2723" s="3">
        <v>2719</v>
      </c>
      <c r="D2723" s="10">
        <v>22</v>
      </c>
      <c r="E2723" s="9">
        <v>5</v>
      </c>
      <c r="F2723" s="9">
        <v>-5</v>
      </c>
      <c r="G2723" s="9" t="s">
        <v>374</v>
      </c>
      <c r="H2723" s="18">
        <v>0.1</v>
      </c>
      <c r="I2723">
        <v>6.9441778594026005E-7</v>
      </c>
      <c r="J2723" s="18">
        <v>20.56</v>
      </c>
      <c r="K2723" s="18">
        <v>21.27</v>
      </c>
      <c r="L2723" s="18">
        <v>0.96661965209214851</v>
      </c>
      <c r="M2723" s="18">
        <v>21.32</v>
      </c>
      <c r="P2723" s="18">
        <v>1.0280254777070064</v>
      </c>
      <c r="Q2723" s="8">
        <v>20.175000000000001</v>
      </c>
      <c r="R2723" s="8">
        <v>19.725000000000001</v>
      </c>
      <c r="S2723" s="8">
        <v>19.625</v>
      </c>
      <c r="T2723" s="8">
        <v>19.725000000000001</v>
      </c>
      <c r="U2723" s="8">
        <v>19.824999999999999</v>
      </c>
      <c r="V2723" s="8">
        <v>19.925000000000001</v>
      </c>
      <c r="W2723" s="8">
        <v>20.175000000000001</v>
      </c>
      <c r="X2723" s="38" t="s">
        <v>223</v>
      </c>
      <c r="Y2723" s="8">
        <v>137.07499999999999</v>
      </c>
      <c r="Z2723" s="8">
        <v>139.17500000000001</v>
      </c>
      <c r="AA2723" s="38">
        <v>904</v>
      </c>
      <c r="AB2723" s="38">
        <v>6011.51</v>
      </c>
      <c r="AC2723" s="38">
        <v>20001.12</v>
      </c>
      <c r="AD2723" s="38">
        <v>24452.82</v>
      </c>
      <c r="AE2723" s="38">
        <v>32469.11</v>
      </c>
      <c r="AF2723" s="38">
        <v>805.85</v>
      </c>
      <c r="AG2723" s="38">
        <v>904</v>
      </c>
    </row>
    <row r="2724" spans="2:33" x14ac:dyDescent="0.25">
      <c r="B2724" s="25">
        <v>42018</v>
      </c>
      <c r="C2724" s="3">
        <v>2720</v>
      </c>
      <c r="D2724" s="10">
        <v>22</v>
      </c>
      <c r="E2724" s="9">
        <v>4</v>
      </c>
      <c r="F2724" s="9">
        <v>-4</v>
      </c>
      <c r="G2724" s="9" t="s">
        <v>374</v>
      </c>
      <c r="H2724" s="18">
        <v>0.1</v>
      </c>
      <c r="I2724">
        <v>6.9441778594026005E-7</v>
      </c>
      <c r="J2724" s="18">
        <v>21.48</v>
      </c>
      <c r="K2724" s="18">
        <v>20.93</v>
      </c>
      <c r="L2724" s="18">
        <v>1.0262780697563307</v>
      </c>
      <c r="M2724" s="18">
        <v>21.48</v>
      </c>
      <c r="P2724" s="18">
        <v>1.0484076433121019</v>
      </c>
      <c r="Q2724" s="8">
        <v>20.574999999999999</v>
      </c>
      <c r="R2724" s="8">
        <v>19.875</v>
      </c>
      <c r="S2724" s="8">
        <v>19.625</v>
      </c>
      <c r="T2724" s="8">
        <v>19.725000000000001</v>
      </c>
      <c r="U2724" s="8">
        <v>19.824999999999999</v>
      </c>
      <c r="V2724" s="8">
        <v>19.925000000000001</v>
      </c>
      <c r="W2724" s="8">
        <v>20.175000000000001</v>
      </c>
      <c r="X2724" s="38" t="s">
        <v>223</v>
      </c>
      <c r="Y2724" s="8">
        <v>139.17500000000001</v>
      </c>
      <c r="Z2724" s="8">
        <v>139.72500000000002</v>
      </c>
      <c r="AA2724" s="38">
        <v>912.92</v>
      </c>
      <c r="AB2724" s="38">
        <v>6019.86</v>
      </c>
      <c r="AC2724" s="38">
        <v>20001.13</v>
      </c>
      <c r="AD2724" s="38">
        <v>24452.84</v>
      </c>
      <c r="AE2724" s="38">
        <v>32469.13</v>
      </c>
      <c r="AF2724" s="38">
        <v>813.8</v>
      </c>
      <c r="AG2724" s="38">
        <v>912.92</v>
      </c>
    </row>
    <row r="2725" spans="2:33" x14ac:dyDescent="0.25">
      <c r="B2725" s="25">
        <v>42019</v>
      </c>
      <c r="C2725" s="3">
        <v>2721</v>
      </c>
      <c r="D2725" s="10">
        <v>22</v>
      </c>
      <c r="E2725" s="9">
        <v>3</v>
      </c>
      <c r="F2725" s="9">
        <v>-3</v>
      </c>
      <c r="G2725" s="9" t="s">
        <v>374</v>
      </c>
      <c r="H2725" s="18">
        <v>0.1</v>
      </c>
      <c r="I2725">
        <v>6.9441778594026005E-7</v>
      </c>
      <c r="J2725" s="18">
        <v>22.39</v>
      </c>
      <c r="K2725" s="18">
        <v>22.11</v>
      </c>
      <c r="L2725" s="18">
        <v>1.0126639529624604</v>
      </c>
      <c r="M2725" s="18">
        <v>22.03</v>
      </c>
      <c r="P2725" s="18">
        <v>1.0539877300613498</v>
      </c>
      <c r="Q2725" s="8">
        <v>21.475000000000001</v>
      </c>
      <c r="R2725" s="8">
        <v>20.774999999999999</v>
      </c>
      <c r="S2725" s="8">
        <v>20.375</v>
      </c>
      <c r="T2725" s="8">
        <v>20.324999999999999</v>
      </c>
      <c r="U2725" s="8">
        <v>20.324999999999999</v>
      </c>
      <c r="V2725" s="8">
        <v>20.375</v>
      </c>
      <c r="W2725" s="8">
        <v>20.574999999999999</v>
      </c>
      <c r="X2725" s="38" t="s">
        <v>223</v>
      </c>
      <c r="Y2725" s="8">
        <v>139.72500000000002</v>
      </c>
      <c r="Z2725" s="8">
        <v>144.22499999999999</v>
      </c>
      <c r="AA2725" s="38">
        <v>954.06</v>
      </c>
      <c r="AB2725" s="38">
        <v>6255.79</v>
      </c>
      <c r="AC2725" s="38">
        <v>20630.72</v>
      </c>
      <c r="AD2725" s="38">
        <v>25086.83</v>
      </c>
      <c r="AE2725" s="38">
        <v>33216.160000000003</v>
      </c>
      <c r="AF2725" s="38">
        <v>850.48</v>
      </c>
      <c r="AG2725" s="38">
        <v>954.06</v>
      </c>
    </row>
    <row r="2726" spans="2:33" x14ac:dyDescent="0.25">
      <c r="B2726" s="25">
        <v>42020</v>
      </c>
      <c r="C2726" s="3">
        <v>2722</v>
      </c>
      <c r="D2726" s="10">
        <v>22</v>
      </c>
      <c r="E2726" s="9">
        <v>2</v>
      </c>
      <c r="F2726" s="9">
        <v>-2</v>
      </c>
      <c r="G2726" s="9" t="s">
        <v>374</v>
      </c>
      <c r="H2726" s="18">
        <v>0.1</v>
      </c>
      <c r="I2726">
        <v>6.9441778594026005E-7</v>
      </c>
      <c r="J2726" s="18">
        <v>20.95</v>
      </c>
      <c r="K2726" s="18">
        <v>21.15</v>
      </c>
      <c r="L2726" s="18">
        <v>0.99054373522458627</v>
      </c>
      <c r="M2726" s="18">
        <v>21.59</v>
      </c>
      <c r="P2726" s="18">
        <v>1.0299625468164795</v>
      </c>
      <c r="Q2726" s="8">
        <v>20.625</v>
      </c>
      <c r="R2726" s="8">
        <v>20.125</v>
      </c>
      <c r="S2726" s="8">
        <v>20.024999999999999</v>
      </c>
      <c r="T2726" s="8">
        <v>20.074999999999999</v>
      </c>
      <c r="U2726" s="8">
        <v>20.175000000000001</v>
      </c>
      <c r="V2726" s="8">
        <v>20.225000000000001</v>
      </c>
      <c r="W2726" s="8">
        <v>20.475000000000001</v>
      </c>
      <c r="X2726" s="38" t="s">
        <v>223</v>
      </c>
      <c r="Y2726" s="8">
        <v>144.22499999999999</v>
      </c>
      <c r="Z2726" s="8">
        <v>141.72499999999999</v>
      </c>
      <c r="AA2726" s="38">
        <v>923.47</v>
      </c>
      <c r="AB2726" s="38">
        <v>6140.17</v>
      </c>
      <c r="AC2726" s="38">
        <v>20367.810000000001</v>
      </c>
      <c r="AD2726" s="38">
        <v>24890.48</v>
      </c>
      <c r="AE2726" s="38">
        <v>32991.870000000003</v>
      </c>
      <c r="AF2726" s="38">
        <v>823.21</v>
      </c>
      <c r="AG2726" s="38">
        <v>923.47</v>
      </c>
    </row>
    <row r="2727" spans="2:33" x14ac:dyDescent="0.25">
      <c r="B2727" s="25">
        <v>42024</v>
      </c>
      <c r="C2727" s="3">
        <v>2723</v>
      </c>
      <c r="D2727" s="10">
        <v>22</v>
      </c>
      <c r="E2727" s="9">
        <v>1</v>
      </c>
      <c r="F2727" s="9">
        <v>-1</v>
      </c>
      <c r="G2727" s="9" t="s">
        <v>374</v>
      </c>
      <c r="H2727" s="18">
        <v>0.1</v>
      </c>
      <c r="I2727">
        <v>2.7776740367801978E-6</v>
      </c>
      <c r="J2727" s="18">
        <v>19.89</v>
      </c>
      <c r="K2727" s="18">
        <v>20.87</v>
      </c>
      <c r="L2727" s="18">
        <v>0.95304264494489699</v>
      </c>
      <c r="M2727" s="18">
        <v>21.09</v>
      </c>
      <c r="P2727" s="18">
        <v>1.0074906367041199</v>
      </c>
      <c r="Q2727" s="8">
        <v>20.175000000000001</v>
      </c>
      <c r="R2727" s="8">
        <v>20.125</v>
      </c>
      <c r="S2727" s="8">
        <v>20.024999999999999</v>
      </c>
      <c r="T2727" s="8">
        <v>20.125</v>
      </c>
      <c r="U2727" s="8">
        <v>20.225000000000001</v>
      </c>
      <c r="V2727" s="8">
        <v>20.274999999999999</v>
      </c>
      <c r="W2727" s="8">
        <v>20.475000000000001</v>
      </c>
      <c r="X2727" s="38" t="s">
        <v>223</v>
      </c>
      <c r="Y2727" s="8">
        <v>141.72499999999999</v>
      </c>
      <c r="Z2727" s="8">
        <v>141.42499999999998</v>
      </c>
      <c r="AA2727" s="38">
        <v>922.54</v>
      </c>
      <c r="AB2727" s="38">
        <v>6140.19</v>
      </c>
      <c r="AC2727" s="38">
        <v>20416.3</v>
      </c>
      <c r="AD2727" s="38">
        <v>24952.25</v>
      </c>
      <c r="AE2727" s="38">
        <v>33047.410000000003</v>
      </c>
      <c r="AF2727" s="38">
        <v>822.37</v>
      </c>
      <c r="AG2727" s="38">
        <v>922.54</v>
      </c>
    </row>
    <row r="2728" spans="2:33" x14ac:dyDescent="0.25">
      <c r="B2728" s="25">
        <v>42025</v>
      </c>
      <c r="C2728" s="3">
        <v>2724</v>
      </c>
      <c r="D2728" s="10">
        <v>19</v>
      </c>
      <c r="E2728" s="9">
        <v>19</v>
      </c>
      <c r="F2728" s="9">
        <v>0</v>
      </c>
      <c r="G2728" s="9" t="s">
        <v>375</v>
      </c>
      <c r="H2728" s="18">
        <v>0.1</v>
      </c>
      <c r="I2728">
        <v>6.9441778594026005E-7</v>
      </c>
      <c r="J2728" s="18">
        <v>18.850000000000001</v>
      </c>
      <c r="K2728" s="18">
        <v>20.04</v>
      </c>
      <c r="L2728" s="18">
        <v>0.94061876247505005</v>
      </c>
      <c r="M2728" s="18">
        <v>20.72</v>
      </c>
      <c r="P2728" s="18">
        <v>0.97671410090556277</v>
      </c>
      <c r="Q2728" s="8">
        <v>18.875</v>
      </c>
      <c r="R2728" s="8">
        <v>19.024999999999999</v>
      </c>
      <c r="S2728" s="8">
        <v>19.324999999999999</v>
      </c>
      <c r="T2728" s="8">
        <v>19.475000000000001</v>
      </c>
      <c r="U2728" s="8">
        <v>19.574999999999999</v>
      </c>
      <c r="V2728" s="8">
        <v>19.824999999999999</v>
      </c>
      <c r="W2728" s="8">
        <v>19.875</v>
      </c>
      <c r="X2728" s="38" t="s">
        <v>223</v>
      </c>
      <c r="Y2728" s="8">
        <v>141.42499999999998</v>
      </c>
      <c r="Z2728" s="8">
        <v>135.97499999999999</v>
      </c>
      <c r="AA2728" s="38">
        <v>865.24</v>
      </c>
      <c r="AB2728" s="38">
        <v>5833.57</v>
      </c>
      <c r="AC2728" s="38">
        <v>19604.73</v>
      </c>
      <c r="AD2728" s="38">
        <v>24026.97</v>
      </c>
      <c r="AE2728" s="38">
        <v>31909.27</v>
      </c>
      <c r="AF2728" s="38">
        <v>771.29</v>
      </c>
      <c r="AG2728" s="38">
        <v>865.24</v>
      </c>
    </row>
    <row r="2729" spans="2:33" x14ac:dyDescent="0.25">
      <c r="B2729" s="25">
        <v>42026</v>
      </c>
      <c r="C2729" s="3">
        <v>2725</v>
      </c>
      <c r="D2729" s="10">
        <v>19</v>
      </c>
      <c r="E2729" s="9">
        <v>18</v>
      </c>
      <c r="F2729" s="9">
        <v>1</v>
      </c>
      <c r="G2729" s="9" t="s">
        <v>375</v>
      </c>
      <c r="H2729" s="18">
        <v>0.1</v>
      </c>
      <c r="I2729">
        <v>6.9441778594026005E-7</v>
      </c>
      <c r="J2729" s="18">
        <v>16.399999999999999</v>
      </c>
      <c r="K2729" s="18">
        <v>18.600000000000001</v>
      </c>
      <c r="L2729" s="18">
        <v>0.88172043010752676</v>
      </c>
      <c r="M2729" s="18">
        <v>19.54</v>
      </c>
      <c r="P2729" s="18">
        <v>0.96231493943472413</v>
      </c>
      <c r="Q2729" s="8">
        <v>17.875</v>
      </c>
      <c r="R2729" s="8">
        <v>18.125</v>
      </c>
      <c r="S2729" s="8">
        <v>18.574999999999999</v>
      </c>
      <c r="T2729" s="8">
        <v>18.824999999999999</v>
      </c>
      <c r="U2729" s="8">
        <v>19.074999999999999</v>
      </c>
      <c r="V2729" s="8">
        <v>19.324999999999999</v>
      </c>
      <c r="W2729" s="8">
        <v>19.425000000000001</v>
      </c>
      <c r="X2729" s="38" t="s">
        <v>223</v>
      </c>
      <c r="Y2729" s="8">
        <v>135.97499999999999</v>
      </c>
      <c r="Z2729" s="8">
        <v>131.22500000000002</v>
      </c>
      <c r="AA2729" s="38">
        <v>819.66</v>
      </c>
      <c r="AB2729" s="38">
        <v>5560.26</v>
      </c>
      <c r="AC2729" s="38">
        <v>18849.54</v>
      </c>
      <c r="AD2729" s="38">
        <v>23235.01</v>
      </c>
      <c r="AE2729" s="38">
        <v>31021.040000000001</v>
      </c>
      <c r="AF2729" s="38">
        <v>730.66</v>
      </c>
      <c r="AG2729" s="38">
        <v>819.66</v>
      </c>
    </row>
    <row r="2730" spans="2:33" x14ac:dyDescent="0.25">
      <c r="B2730" s="25">
        <v>42027</v>
      </c>
      <c r="C2730" s="3">
        <v>2726</v>
      </c>
      <c r="D2730" s="10">
        <v>19</v>
      </c>
      <c r="E2730" s="9">
        <v>17</v>
      </c>
      <c r="F2730" s="9">
        <v>2</v>
      </c>
      <c r="G2730" s="9" t="s">
        <v>375</v>
      </c>
      <c r="H2730" s="18">
        <v>0.1</v>
      </c>
      <c r="I2730">
        <v>6.9441778594026005E-7</v>
      </c>
      <c r="J2730" s="18">
        <v>16.66</v>
      </c>
      <c r="K2730" s="18">
        <v>19</v>
      </c>
      <c r="L2730" s="18">
        <v>0.87684210526315787</v>
      </c>
      <c r="M2730" s="18">
        <v>19.82</v>
      </c>
      <c r="P2730" s="18">
        <v>0.97350993377483441</v>
      </c>
      <c r="Q2730" s="8">
        <v>18.375</v>
      </c>
      <c r="R2730" s="8">
        <v>18.524999999999999</v>
      </c>
      <c r="S2730" s="8">
        <v>18.875</v>
      </c>
      <c r="T2730" s="8">
        <v>19.125</v>
      </c>
      <c r="U2730" s="8">
        <v>19.375</v>
      </c>
      <c r="V2730" s="8">
        <v>19.625</v>
      </c>
      <c r="W2730" s="8">
        <v>19.774999999999999</v>
      </c>
      <c r="X2730" s="38" t="s">
        <v>223</v>
      </c>
      <c r="Y2730" s="8">
        <v>131.22500000000002</v>
      </c>
      <c r="Z2730" s="8">
        <v>133.67500000000001</v>
      </c>
      <c r="AA2730" s="38">
        <v>842.07</v>
      </c>
      <c r="AB2730" s="38">
        <v>5679.43</v>
      </c>
      <c r="AC2730" s="38">
        <v>19153.560000000001</v>
      </c>
      <c r="AD2730" s="38">
        <v>23604.79</v>
      </c>
      <c r="AE2730" s="38">
        <v>31511.25</v>
      </c>
      <c r="AF2730" s="38">
        <v>750.64</v>
      </c>
      <c r="AG2730" s="38">
        <v>842.07</v>
      </c>
    </row>
    <row r="2731" spans="2:33" x14ac:dyDescent="0.25">
      <c r="B2731" s="25">
        <v>42030</v>
      </c>
      <c r="C2731" s="3">
        <v>2727</v>
      </c>
      <c r="D2731" s="10">
        <v>19</v>
      </c>
      <c r="E2731" s="9">
        <v>16</v>
      </c>
      <c r="F2731" s="9">
        <v>3</v>
      </c>
      <c r="G2731" s="9" t="s">
        <v>375</v>
      </c>
      <c r="H2731" s="18">
        <v>0.1</v>
      </c>
      <c r="I2731">
        <v>2.0832548042193366E-6</v>
      </c>
      <c r="J2731" s="18">
        <v>15.52</v>
      </c>
      <c r="K2731" s="18">
        <v>18.03</v>
      </c>
      <c r="L2731" s="18">
        <v>0.86078757626178581</v>
      </c>
      <c r="M2731" s="18">
        <v>19.36</v>
      </c>
      <c r="P2731" s="18">
        <v>0.94773039889958743</v>
      </c>
      <c r="Q2731" s="8">
        <v>17.225000000000001</v>
      </c>
      <c r="R2731" s="8">
        <v>17.625</v>
      </c>
      <c r="S2731" s="8">
        <v>18.175000000000001</v>
      </c>
      <c r="T2731" s="8">
        <v>18.524999999999999</v>
      </c>
      <c r="U2731" s="8">
        <v>18.875</v>
      </c>
      <c r="V2731" s="8">
        <v>19.175000000000001</v>
      </c>
      <c r="W2731" s="8">
        <v>19.375</v>
      </c>
      <c r="X2731" s="38" t="s">
        <v>223</v>
      </c>
      <c r="Y2731" s="8">
        <v>133.67500000000001</v>
      </c>
      <c r="Z2731" s="8">
        <v>128.97500000000002</v>
      </c>
      <c r="AA2731" s="38">
        <v>791.25</v>
      </c>
      <c r="AB2731" s="38">
        <v>5413.99</v>
      </c>
      <c r="AC2731" s="38">
        <v>18460.740000000002</v>
      </c>
      <c r="AD2731" s="38">
        <v>22885.27</v>
      </c>
      <c r="AE2731" s="38">
        <v>30689.59</v>
      </c>
      <c r="AF2731" s="38">
        <v>705.33</v>
      </c>
      <c r="AG2731" s="38">
        <v>791.25</v>
      </c>
    </row>
    <row r="2732" spans="2:33" x14ac:dyDescent="0.25">
      <c r="B2732" s="25">
        <v>42031</v>
      </c>
      <c r="C2732" s="3">
        <v>2728</v>
      </c>
      <c r="D2732" s="10">
        <v>19</v>
      </c>
      <c r="E2732" s="9">
        <v>15</v>
      </c>
      <c r="F2732" s="9">
        <v>4</v>
      </c>
      <c r="G2732" s="9" t="s">
        <v>375</v>
      </c>
      <c r="H2732" s="18">
        <v>0.1</v>
      </c>
      <c r="I2732">
        <v>5.5561859602093477E-7</v>
      </c>
      <c r="J2732" s="18">
        <v>17.22</v>
      </c>
      <c r="K2732" s="18">
        <v>19.11</v>
      </c>
      <c r="L2732" s="18">
        <v>0.90109890109890112</v>
      </c>
      <c r="M2732" s="18">
        <v>20.07</v>
      </c>
      <c r="P2732" s="18">
        <v>0.9649122807017545</v>
      </c>
      <c r="Q2732" s="8">
        <v>17.875</v>
      </c>
      <c r="R2732" s="8">
        <v>18.074999999999999</v>
      </c>
      <c r="S2732" s="8">
        <v>18.524999999999999</v>
      </c>
      <c r="T2732" s="8">
        <v>18.824999999999999</v>
      </c>
      <c r="U2732" s="8">
        <v>19.125</v>
      </c>
      <c r="V2732" s="8">
        <v>19.425000000000001</v>
      </c>
      <c r="W2732" s="8">
        <v>19.574999999999999</v>
      </c>
      <c r="X2732" s="38" t="s">
        <v>223</v>
      </c>
      <c r="Y2732" s="8">
        <v>128.97500000000002</v>
      </c>
      <c r="Z2732" s="8">
        <v>131.42499999999998</v>
      </c>
      <c r="AA2732" s="38">
        <v>819.04</v>
      </c>
      <c r="AB2732" s="38">
        <v>5544.9</v>
      </c>
      <c r="AC2732" s="38">
        <v>18804.169999999998</v>
      </c>
      <c r="AD2732" s="38">
        <v>23241.47</v>
      </c>
      <c r="AE2732" s="38">
        <v>31110.82</v>
      </c>
      <c r="AF2732" s="38">
        <v>730.1</v>
      </c>
      <c r="AG2732" s="38">
        <v>819.04</v>
      </c>
    </row>
    <row r="2733" spans="2:33" x14ac:dyDescent="0.25">
      <c r="B2733" s="25">
        <v>42032</v>
      </c>
      <c r="C2733" s="3">
        <v>2729</v>
      </c>
      <c r="D2733" s="10">
        <v>19</v>
      </c>
      <c r="E2733" s="9">
        <v>14</v>
      </c>
      <c r="F2733" s="9">
        <v>5</v>
      </c>
      <c r="G2733" s="9" t="s">
        <v>375</v>
      </c>
      <c r="H2733" s="18">
        <v>0.1</v>
      </c>
      <c r="I2733">
        <v>5.5561859602093477E-7</v>
      </c>
      <c r="J2733" s="18">
        <v>20.440000000000001</v>
      </c>
      <c r="K2733" s="18">
        <v>21.44</v>
      </c>
      <c r="L2733" s="18">
        <v>0.95335820895522383</v>
      </c>
      <c r="M2733" s="18">
        <v>21.82</v>
      </c>
      <c r="P2733" s="18">
        <v>1.0098643649815044</v>
      </c>
      <c r="Q2733" s="8">
        <v>20.475000000000001</v>
      </c>
      <c r="R2733" s="8">
        <v>20.125</v>
      </c>
      <c r="S2733" s="8">
        <v>20.274999999999999</v>
      </c>
      <c r="T2733" s="8">
        <v>20.425000000000001</v>
      </c>
      <c r="U2733" s="8">
        <v>20.625</v>
      </c>
      <c r="V2733" s="8">
        <v>20.824999999999999</v>
      </c>
      <c r="W2733" s="8">
        <v>20.925000000000001</v>
      </c>
      <c r="X2733" s="38" t="s">
        <v>223</v>
      </c>
      <c r="Y2733" s="8">
        <v>131.42499999999998</v>
      </c>
      <c r="Z2733" s="8">
        <v>143.67500000000001</v>
      </c>
      <c r="AA2733" s="38">
        <v>931.21</v>
      </c>
      <c r="AB2733" s="38">
        <v>6145.63</v>
      </c>
      <c r="AC2733" s="38">
        <v>20533.12</v>
      </c>
      <c r="AD2733" s="38">
        <v>25176.25</v>
      </c>
      <c r="AE2733" s="38">
        <v>33506.99</v>
      </c>
      <c r="AF2733" s="38">
        <v>830.09</v>
      </c>
      <c r="AG2733" s="38">
        <v>931.21</v>
      </c>
    </row>
    <row r="2734" spans="2:33" x14ac:dyDescent="0.25">
      <c r="B2734" s="25">
        <v>42033</v>
      </c>
      <c r="C2734" s="3">
        <v>2730</v>
      </c>
      <c r="D2734" s="10">
        <v>19</v>
      </c>
      <c r="E2734" s="9">
        <v>13</v>
      </c>
      <c r="F2734" s="9">
        <v>6</v>
      </c>
      <c r="G2734" s="9" t="s">
        <v>375</v>
      </c>
      <c r="H2734" s="18">
        <v>0.1</v>
      </c>
      <c r="I2734">
        <v>5.5561859602093477E-7</v>
      </c>
      <c r="J2734" s="18">
        <v>18.760000000000002</v>
      </c>
      <c r="K2734" s="18">
        <v>20</v>
      </c>
      <c r="L2734" s="18">
        <v>0.93800000000000006</v>
      </c>
      <c r="M2734" s="18">
        <v>20.66</v>
      </c>
      <c r="P2734" s="18">
        <v>0.99478487614080824</v>
      </c>
      <c r="Q2734" s="8">
        <v>19.074999999999999</v>
      </c>
      <c r="R2734" s="8">
        <v>18.875</v>
      </c>
      <c r="S2734" s="8">
        <v>19.175000000000001</v>
      </c>
      <c r="T2734" s="8">
        <v>19.375</v>
      </c>
      <c r="U2734" s="8">
        <v>19.625</v>
      </c>
      <c r="V2734" s="8">
        <v>19.875</v>
      </c>
      <c r="W2734" s="8">
        <v>19.975000000000001</v>
      </c>
      <c r="X2734" s="38" t="s">
        <v>223</v>
      </c>
      <c r="Y2734" s="8">
        <v>143.67500000000001</v>
      </c>
      <c r="Z2734" s="8">
        <v>135.97499999999999</v>
      </c>
      <c r="AA2734" s="38">
        <v>869.36</v>
      </c>
      <c r="AB2734" s="38">
        <v>5779.24</v>
      </c>
      <c r="AC2734" s="38">
        <v>19437.68</v>
      </c>
      <c r="AD2734" s="38">
        <v>23905.41</v>
      </c>
      <c r="AE2734" s="38">
        <v>31903.62</v>
      </c>
      <c r="AF2734" s="38">
        <v>774.95</v>
      </c>
      <c r="AG2734" s="38">
        <v>869.36</v>
      </c>
    </row>
    <row r="2735" spans="2:33" x14ac:dyDescent="0.25">
      <c r="B2735" s="25">
        <v>42034</v>
      </c>
      <c r="C2735" s="3">
        <v>2731</v>
      </c>
      <c r="D2735" s="10">
        <v>19</v>
      </c>
      <c r="E2735" s="9">
        <v>12</v>
      </c>
      <c r="F2735" s="9">
        <v>7</v>
      </c>
      <c r="G2735" s="9" t="s">
        <v>375</v>
      </c>
      <c r="H2735" s="18">
        <v>0.1</v>
      </c>
      <c r="I2735">
        <v>5.5561859602093477E-7</v>
      </c>
      <c r="J2735" s="18">
        <v>20.97</v>
      </c>
      <c r="K2735" s="18">
        <v>21.82</v>
      </c>
      <c r="L2735" s="18">
        <v>0.96104491292392291</v>
      </c>
      <c r="M2735" s="18">
        <v>21.87</v>
      </c>
      <c r="P2735" s="18">
        <v>1.0357142857142856</v>
      </c>
      <c r="Q2735" s="8">
        <v>21.024999999999999</v>
      </c>
      <c r="R2735" s="8">
        <v>20.25</v>
      </c>
      <c r="S2735" s="8">
        <v>20.3</v>
      </c>
      <c r="T2735" s="8">
        <v>20.324999999999999</v>
      </c>
      <c r="U2735" s="8">
        <v>20.475000000000001</v>
      </c>
      <c r="V2735" s="8">
        <v>20.65</v>
      </c>
      <c r="W2735" s="8">
        <v>20.725000000000001</v>
      </c>
      <c r="X2735" s="38" t="s">
        <v>223</v>
      </c>
      <c r="Y2735" s="8">
        <v>135.97499999999999</v>
      </c>
      <c r="Z2735" s="8">
        <v>143.75</v>
      </c>
      <c r="AA2735" s="38">
        <v>948.89</v>
      </c>
      <c r="AB2735" s="38">
        <v>6169.76</v>
      </c>
      <c r="AC2735" s="38">
        <v>20508.63</v>
      </c>
      <c r="AD2735" s="38">
        <v>25026.77</v>
      </c>
      <c r="AE2735" s="38">
        <v>33254</v>
      </c>
      <c r="AF2735" s="38">
        <v>845.84</v>
      </c>
      <c r="AG2735" s="38">
        <v>948.89</v>
      </c>
    </row>
    <row r="2736" spans="2:33" x14ac:dyDescent="0.25">
      <c r="B2736" s="25">
        <v>42037</v>
      </c>
      <c r="C2736" s="3">
        <v>2732</v>
      </c>
      <c r="D2736" s="10">
        <v>19</v>
      </c>
      <c r="E2736" s="9">
        <v>11</v>
      </c>
      <c r="F2736" s="9">
        <v>8</v>
      </c>
      <c r="G2736" s="9" t="s">
        <v>375</v>
      </c>
      <c r="H2736" s="18">
        <v>0.1</v>
      </c>
      <c r="I2736">
        <v>1.6668567144328961E-6</v>
      </c>
      <c r="J2736" s="18">
        <v>19.43</v>
      </c>
      <c r="K2736" s="18">
        <v>20.91</v>
      </c>
      <c r="L2736" s="18">
        <v>0.92922046867527497</v>
      </c>
      <c r="M2736" s="18">
        <v>21.21</v>
      </c>
      <c r="P2736" s="18">
        <v>1.0101137800252846</v>
      </c>
      <c r="Q2736" s="8">
        <v>19.975000000000001</v>
      </c>
      <c r="R2736" s="8">
        <v>19.625</v>
      </c>
      <c r="S2736" s="8">
        <v>19.774999999999999</v>
      </c>
      <c r="T2736" s="8">
        <v>19.875</v>
      </c>
      <c r="U2736" s="8">
        <v>20.024999999999999</v>
      </c>
      <c r="V2736" s="8">
        <v>20.225000000000001</v>
      </c>
      <c r="W2736" s="8">
        <v>20.324999999999999</v>
      </c>
      <c r="X2736" s="38" t="s">
        <v>223</v>
      </c>
      <c r="Y2736" s="8">
        <v>143.75</v>
      </c>
      <c r="Z2736" s="8">
        <v>139.82499999999999</v>
      </c>
      <c r="AA2736" s="38">
        <v>908.96</v>
      </c>
      <c r="AB2736" s="38">
        <v>5992.36</v>
      </c>
      <c r="AC2736" s="38">
        <v>20010.43</v>
      </c>
      <c r="AD2736" s="38">
        <v>24474.43</v>
      </c>
      <c r="AE2736" s="38">
        <v>32550.35</v>
      </c>
      <c r="AF2736" s="38">
        <v>810.24</v>
      </c>
      <c r="AG2736" s="38">
        <v>908.96</v>
      </c>
    </row>
    <row r="2737" spans="2:33" x14ac:dyDescent="0.25">
      <c r="B2737" s="25">
        <v>42038</v>
      </c>
      <c r="C2737" s="3">
        <v>2733</v>
      </c>
      <c r="D2737" s="10">
        <v>19</v>
      </c>
      <c r="E2737" s="9">
        <v>10</v>
      </c>
      <c r="F2737" s="9">
        <v>9</v>
      </c>
      <c r="G2737" s="9" t="s">
        <v>375</v>
      </c>
      <c r="H2737" s="18">
        <v>0.1</v>
      </c>
      <c r="I2737">
        <v>4.1671128436782112E-7</v>
      </c>
      <c r="J2737" s="18">
        <v>17.329999999999998</v>
      </c>
      <c r="K2737" s="18">
        <v>19.489999999999998</v>
      </c>
      <c r="L2737" s="18">
        <v>0.88917393535146227</v>
      </c>
      <c r="M2737" s="18">
        <v>20.37</v>
      </c>
      <c r="P2737" s="18">
        <v>0.97419354838709682</v>
      </c>
      <c r="Q2737" s="8">
        <v>18.875</v>
      </c>
      <c r="R2737" s="8">
        <v>19.074999999999999</v>
      </c>
      <c r="S2737" s="8">
        <v>19.375</v>
      </c>
      <c r="T2737" s="8">
        <v>19.574999999999999</v>
      </c>
      <c r="U2737" s="8">
        <v>19.774999999999999</v>
      </c>
      <c r="V2737" s="8">
        <v>20.024999999999999</v>
      </c>
      <c r="W2737" s="8">
        <v>20.074999999999999</v>
      </c>
      <c r="X2737" s="38" t="s">
        <v>223</v>
      </c>
      <c r="Y2737" s="8">
        <v>139.82499999999999</v>
      </c>
      <c r="Z2737" s="8">
        <v>136.77500000000001</v>
      </c>
      <c r="AA2737" s="38">
        <v>870.44</v>
      </c>
      <c r="AB2737" s="38">
        <v>5846.65</v>
      </c>
      <c r="AC2737" s="38">
        <v>19654.46</v>
      </c>
      <c r="AD2737" s="38">
        <v>24135.39</v>
      </c>
      <c r="AE2737" s="38">
        <v>32158.54</v>
      </c>
      <c r="AF2737" s="38">
        <v>775.9</v>
      </c>
      <c r="AG2737" s="38">
        <v>870.44</v>
      </c>
    </row>
    <row r="2738" spans="2:33" x14ac:dyDescent="0.25">
      <c r="B2738" s="25">
        <v>42039</v>
      </c>
      <c r="C2738" s="3">
        <v>2734</v>
      </c>
      <c r="D2738" s="10">
        <v>19</v>
      </c>
      <c r="E2738" s="9">
        <v>9</v>
      </c>
      <c r="F2738" s="9">
        <v>10</v>
      </c>
      <c r="G2738" s="9" t="s">
        <v>375</v>
      </c>
      <c r="H2738" s="18">
        <v>0.1</v>
      </c>
      <c r="I2738">
        <v>4.1671128436782112E-7</v>
      </c>
      <c r="J2738" s="18">
        <v>18.329999999999998</v>
      </c>
      <c r="K2738" s="18">
        <v>20.43</v>
      </c>
      <c r="L2738" s="18">
        <v>0.89720998531571217</v>
      </c>
      <c r="M2738" s="18">
        <v>20.95</v>
      </c>
      <c r="P2738" s="18">
        <v>0.98751560549313355</v>
      </c>
      <c r="Q2738" s="8">
        <v>19.774999999999999</v>
      </c>
      <c r="R2738" s="8">
        <v>19.824999999999999</v>
      </c>
      <c r="S2738" s="8">
        <v>20.024999999999999</v>
      </c>
      <c r="T2738" s="8">
        <v>20.125</v>
      </c>
      <c r="U2738" s="8">
        <v>20.274999999999999</v>
      </c>
      <c r="V2738" s="8">
        <v>20.475000000000001</v>
      </c>
      <c r="W2738" s="8">
        <v>20.574999999999999</v>
      </c>
      <c r="X2738" s="38" t="s">
        <v>223</v>
      </c>
      <c r="Y2738" s="8">
        <v>136.77500000000001</v>
      </c>
      <c r="Z2738" s="8">
        <v>141.07499999999999</v>
      </c>
      <c r="AA2738" s="38">
        <v>908.09</v>
      </c>
      <c r="AB2738" s="38">
        <v>6058.65</v>
      </c>
      <c r="AC2738" s="38">
        <v>20257.18</v>
      </c>
      <c r="AD2738" s="38">
        <v>24777.63</v>
      </c>
      <c r="AE2738" s="38">
        <v>32953.199999999997</v>
      </c>
      <c r="AF2738" s="38">
        <v>809.46</v>
      </c>
      <c r="AG2738" s="38">
        <v>908.09</v>
      </c>
    </row>
    <row r="2739" spans="2:33" x14ac:dyDescent="0.25">
      <c r="B2739" s="25">
        <v>42040</v>
      </c>
      <c r="C2739" s="3">
        <v>2735</v>
      </c>
      <c r="D2739" s="10">
        <v>19</v>
      </c>
      <c r="E2739" s="9">
        <v>8</v>
      </c>
      <c r="F2739" s="9">
        <v>-8</v>
      </c>
      <c r="G2739" s="9" t="s">
        <v>375</v>
      </c>
      <c r="H2739" s="18">
        <v>0.1</v>
      </c>
      <c r="I2739">
        <v>4.1671128436782112E-7</v>
      </c>
      <c r="J2739" s="18">
        <v>16.850000000000001</v>
      </c>
      <c r="K2739" s="18">
        <v>19.27</v>
      </c>
      <c r="L2739" s="18">
        <v>0.87441619097042045</v>
      </c>
      <c r="M2739" s="18">
        <v>20.309999999999999</v>
      </c>
      <c r="P2739" s="18">
        <v>0.96138996138996136</v>
      </c>
      <c r="Q2739" s="8">
        <v>18.675000000000001</v>
      </c>
      <c r="R2739" s="8">
        <v>19.074999999999999</v>
      </c>
      <c r="S2739" s="8">
        <v>19.425000000000001</v>
      </c>
      <c r="T2739" s="8">
        <v>19.649999999999999</v>
      </c>
      <c r="U2739" s="8">
        <v>19.824999999999999</v>
      </c>
      <c r="V2739" s="8">
        <v>20.074999999999999</v>
      </c>
      <c r="W2739" s="8">
        <v>20.125</v>
      </c>
      <c r="X2739" s="38" t="s">
        <v>223</v>
      </c>
      <c r="Y2739" s="8">
        <v>141.07499999999999</v>
      </c>
      <c r="Z2739" s="8">
        <v>136.85</v>
      </c>
      <c r="AA2739" s="38">
        <v>866.94</v>
      </c>
      <c r="AB2739" s="38">
        <v>5857.16</v>
      </c>
      <c r="AC2739" s="38">
        <v>19724.98</v>
      </c>
      <c r="AD2739" s="38">
        <v>24213.08</v>
      </c>
      <c r="AE2739" s="38">
        <v>32246.82</v>
      </c>
      <c r="AF2739" s="38">
        <v>772.78</v>
      </c>
      <c r="AG2739" s="38">
        <v>866.94</v>
      </c>
    </row>
    <row r="2740" spans="2:33" x14ac:dyDescent="0.25">
      <c r="B2740" s="25">
        <v>42041</v>
      </c>
      <c r="C2740" s="3">
        <v>2736</v>
      </c>
      <c r="D2740" s="10">
        <v>19</v>
      </c>
      <c r="E2740" s="9">
        <v>7</v>
      </c>
      <c r="F2740" s="9">
        <v>-7</v>
      </c>
      <c r="G2740" s="9" t="s">
        <v>375</v>
      </c>
      <c r="H2740" s="18">
        <v>0.1</v>
      </c>
      <c r="I2740">
        <v>4.1671128436782112E-7</v>
      </c>
      <c r="J2740" s="18">
        <v>17.29</v>
      </c>
      <c r="K2740" s="18">
        <v>19.88</v>
      </c>
      <c r="L2740" s="18">
        <v>0.86971830985915488</v>
      </c>
      <c r="M2740" s="18">
        <v>20.87</v>
      </c>
      <c r="P2740" s="18">
        <v>0.96843434343434343</v>
      </c>
      <c r="Q2740" s="8">
        <v>19.175000000000001</v>
      </c>
      <c r="R2740" s="8">
        <v>19.55</v>
      </c>
      <c r="S2740" s="8">
        <v>19.8</v>
      </c>
      <c r="T2740" s="8">
        <v>19.899999999999999</v>
      </c>
      <c r="U2740" s="8">
        <v>20.074999999999999</v>
      </c>
      <c r="V2740" s="8">
        <v>20.225000000000001</v>
      </c>
      <c r="W2740" s="8">
        <v>20.324999999999999</v>
      </c>
      <c r="X2740" s="38" t="s">
        <v>223</v>
      </c>
      <c r="Y2740" s="8">
        <v>136.85</v>
      </c>
      <c r="Z2740" s="8">
        <v>139.05000000000001</v>
      </c>
      <c r="AA2740" s="38">
        <v>889.12</v>
      </c>
      <c r="AB2740" s="38">
        <v>5982.17</v>
      </c>
      <c r="AC2740" s="38">
        <v>20023.43</v>
      </c>
      <c r="AD2740" s="38">
        <v>24519.42</v>
      </c>
      <c r="AE2740" s="38">
        <v>32580.03</v>
      </c>
      <c r="AF2740" s="38">
        <v>792.55</v>
      </c>
      <c r="AG2740" s="38">
        <v>889.12</v>
      </c>
    </row>
    <row r="2741" spans="2:33" x14ac:dyDescent="0.25">
      <c r="B2741" s="25">
        <v>42044</v>
      </c>
      <c r="C2741" s="3">
        <v>2737</v>
      </c>
      <c r="D2741" s="10">
        <v>19</v>
      </c>
      <c r="E2741" s="9">
        <v>6</v>
      </c>
      <c r="F2741" s="9">
        <v>-6</v>
      </c>
      <c r="G2741" s="9" t="s">
        <v>375</v>
      </c>
      <c r="H2741" s="18">
        <v>0.1</v>
      </c>
      <c r="I2741">
        <v>1.2501343742421511E-6</v>
      </c>
      <c r="J2741" s="18">
        <v>18.55</v>
      </c>
      <c r="K2741" s="18">
        <v>20.67</v>
      </c>
      <c r="L2741" s="18">
        <v>0.89743589743589736</v>
      </c>
      <c r="M2741" s="18">
        <v>21.45</v>
      </c>
      <c r="P2741" s="18">
        <v>0.97273853779429986</v>
      </c>
      <c r="Q2741" s="8">
        <v>19.625</v>
      </c>
      <c r="R2741" s="8">
        <v>19.925000000000001</v>
      </c>
      <c r="S2741" s="8">
        <v>20.175000000000001</v>
      </c>
      <c r="T2741" s="8">
        <v>20.274999999999999</v>
      </c>
      <c r="U2741" s="8">
        <v>20.425000000000001</v>
      </c>
      <c r="V2741" s="8">
        <v>20.574999999999999</v>
      </c>
      <c r="W2741" s="8">
        <v>20.625</v>
      </c>
      <c r="X2741" s="38" t="s">
        <v>223</v>
      </c>
      <c r="Y2741" s="8">
        <v>139.05000000000001</v>
      </c>
      <c r="Z2741" s="8">
        <v>141.625</v>
      </c>
      <c r="AA2741" s="38">
        <v>907.36</v>
      </c>
      <c r="AB2741" s="38">
        <v>6095.93</v>
      </c>
      <c r="AC2741" s="38">
        <v>20401.38</v>
      </c>
      <c r="AD2741" s="38">
        <v>24957.79</v>
      </c>
      <c r="AE2741" s="38">
        <v>33131.42</v>
      </c>
      <c r="AF2741" s="38">
        <v>808.81</v>
      </c>
      <c r="AG2741" s="38">
        <v>907.36</v>
      </c>
    </row>
    <row r="2742" spans="2:33" x14ac:dyDescent="0.25">
      <c r="B2742" s="25">
        <v>42045</v>
      </c>
      <c r="C2742" s="3">
        <v>2738</v>
      </c>
      <c r="D2742" s="10">
        <v>19</v>
      </c>
      <c r="E2742" s="9">
        <v>5</v>
      </c>
      <c r="F2742" s="9">
        <v>-5</v>
      </c>
      <c r="G2742" s="9" t="s">
        <v>375</v>
      </c>
      <c r="H2742" s="18">
        <v>0.1</v>
      </c>
      <c r="I2742">
        <v>5.5561859602093477E-7</v>
      </c>
      <c r="J2742" s="18">
        <v>17.23</v>
      </c>
      <c r="K2742" s="18">
        <v>19.73</v>
      </c>
      <c r="L2742" s="18">
        <v>0.8732894069944247</v>
      </c>
      <c r="M2742" s="18">
        <v>20.71</v>
      </c>
      <c r="P2742" s="18">
        <v>0.95012787723785164</v>
      </c>
      <c r="Q2742" s="8">
        <v>18.574999999999999</v>
      </c>
      <c r="R2742" s="8">
        <v>19.149999999999999</v>
      </c>
      <c r="S2742" s="8">
        <v>19.55</v>
      </c>
      <c r="T2742" s="8">
        <v>19.774999999999999</v>
      </c>
      <c r="U2742" s="8">
        <v>19.95</v>
      </c>
      <c r="V2742" s="8">
        <v>20.125</v>
      </c>
      <c r="W2742" s="8">
        <v>20.225000000000001</v>
      </c>
      <c r="X2742" s="38" t="s">
        <v>223</v>
      </c>
      <c r="Y2742" s="8">
        <v>141.625</v>
      </c>
      <c r="Z2742" s="8">
        <v>137.35</v>
      </c>
      <c r="AA2742" s="38">
        <v>868.62</v>
      </c>
      <c r="AB2742" s="38">
        <v>5894.5</v>
      </c>
      <c r="AC2742" s="38">
        <v>19864.48</v>
      </c>
      <c r="AD2742" s="38">
        <v>24368.21</v>
      </c>
      <c r="AE2742" s="38">
        <v>32403.84</v>
      </c>
      <c r="AF2742" s="38">
        <v>774.28</v>
      </c>
      <c r="AG2742" s="38">
        <v>868.62</v>
      </c>
    </row>
    <row r="2743" spans="2:33" x14ac:dyDescent="0.25">
      <c r="B2743" s="25">
        <v>42046</v>
      </c>
      <c r="C2743" s="3">
        <v>2739</v>
      </c>
      <c r="D2743" s="10">
        <v>19</v>
      </c>
      <c r="E2743" s="9">
        <v>4</v>
      </c>
      <c r="F2743" s="9">
        <v>-4</v>
      </c>
      <c r="G2743" s="9" t="s">
        <v>375</v>
      </c>
      <c r="H2743" s="18">
        <v>0.1</v>
      </c>
      <c r="I2743">
        <v>5.5561859602093477E-7</v>
      </c>
      <c r="J2743" s="18">
        <v>16.96</v>
      </c>
      <c r="K2743" s="18">
        <v>19.71</v>
      </c>
      <c r="L2743" s="18">
        <v>0.86047691527143577</v>
      </c>
      <c r="M2743" s="18">
        <v>20.65</v>
      </c>
      <c r="P2743" s="18">
        <v>0.94608472400513477</v>
      </c>
      <c r="Q2743" s="8">
        <v>18.425000000000001</v>
      </c>
      <c r="R2743" s="8">
        <v>19.074999999999999</v>
      </c>
      <c r="S2743" s="8">
        <v>19.475000000000001</v>
      </c>
      <c r="T2743" s="8">
        <v>19.675000000000001</v>
      </c>
      <c r="U2743" s="8">
        <v>19.875</v>
      </c>
      <c r="V2743" s="8">
        <v>20.074999999999999</v>
      </c>
      <c r="W2743" s="8">
        <v>20.175000000000001</v>
      </c>
      <c r="X2743" s="38" t="s">
        <v>223</v>
      </c>
      <c r="Y2743" s="8">
        <v>137.35</v>
      </c>
      <c r="Z2743" s="8">
        <v>136.77500000000001</v>
      </c>
      <c r="AA2743" s="38">
        <v>864.48</v>
      </c>
      <c r="AB2743" s="38">
        <v>5871.79</v>
      </c>
      <c r="AC2743" s="38">
        <v>19769.099999999999</v>
      </c>
      <c r="AD2743" s="38">
        <v>24270</v>
      </c>
      <c r="AE2743" s="38">
        <v>32304</v>
      </c>
      <c r="AF2743" s="38">
        <v>770.59</v>
      </c>
      <c r="AG2743" s="38">
        <v>864.48</v>
      </c>
    </row>
    <row r="2744" spans="2:33" x14ac:dyDescent="0.25">
      <c r="B2744" s="25">
        <v>42047</v>
      </c>
      <c r="C2744" s="3">
        <v>2740</v>
      </c>
      <c r="D2744" s="10">
        <v>19</v>
      </c>
      <c r="E2744" s="9">
        <v>3</v>
      </c>
      <c r="F2744" s="9">
        <v>-3</v>
      </c>
      <c r="G2744" s="9" t="s">
        <v>375</v>
      </c>
      <c r="H2744" s="18">
        <v>0.1</v>
      </c>
      <c r="I2744">
        <v>5.5561859602093477E-7</v>
      </c>
      <c r="J2744" s="18">
        <v>15.34</v>
      </c>
      <c r="K2744" s="18">
        <v>18.34</v>
      </c>
      <c r="L2744" s="18">
        <v>0.83642311886586695</v>
      </c>
      <c r="M2744" s="18">
        <v>19.79</v>
      </c>
      <c r="P2744" s="18">
        <v>0.9012016021361815</v>
      </c>
      <c r="Q2744" s="8">
        <v>16.875</v>
      </c>
      <c r="R2744" s="8">
        <v>18.225000000000001</v>
      </c>
      <c r="S2744" s="8">
        <v>18.725000000000001</v>
      </c>
      <c r="T2744" s="8">
        <v>19.100000000000001</v>
      </c>
      <c r="U2744" s="8">
        <v>19.375</v>
      </c>
      <c r="V2744" s="8">
        <v>19.7</v>
      </c>
      <c r="W2744" s="8">
        <v>19.824999999999999</v>
      </c>
      <c r="X2744" s="38" t="s">
        <v>223</v>
      </c>
      <c r="Y2744" s="8">
        <v>136.77500000000001</v>
      </c>
      <c r="Z2744" s="8">
        <v>131.82500000000002</v>
      </c>
      <c r="AA2744" s="38">
        <v>820.71</v>
      </c>
      <c r="AB2744" s="38">
        <v>5640.15</v>
      </c>
      <c r="AC2744" s="38">
        <v>19162.62</v>
      </c>
      <c r="AD2744" s="38">
        <v>23643.99</v>
      </c>
      <c r="AE2744" s="38">
        <v>31625.87</v>
      </c>
      <c r="AF2744" s="38">
        <v>731.58</v>
      </c>
      <c r="AG2744" s="38">
        <v>820.71</v>
      </c>
    </row>
    <row r="2745" spans="2:33" x14ac:dyDescent="0.25">
      <c r="B2745" s="25">
        <v>42048</v>
      </c>
      <c r="C2745" s="3">
        <v>2741</v>
      </c>
      <c r="D2745" s="10">
        <v>19</v>
      </c>
      <c r="E2745" s="9">
        <v>2</v>
      </c>
      <c r="F2745" s="9">
        <v>-2</v>
      </c>
      <c r="G2745" s="9" t="s">
        <v>375</v>
      </c>
      <c r="H2745" s="18">
        <v>0.1</v>
      </c>
      <c r="I2745">
        <v>5.5561859602093477E-7</v>
      </c>
      <c r="J2745" s="18">
        <v>14.69</v>
      </c>
      <c r="K2745" s="18">
        <v>18.13</v>
      </c>
      <c r="L2745" s="18">
        <v>0.81025923883066742</v>
      </c>
      <c r="M2745" s="18">
        <v>19.43</v>
      </c>
      <c r="P2745" s="18">
        <v>0.89068825910931182</v>
      </c>
      <c r="Q2745" s="8">
        <v>16.5</v>
      </c>
      <c r="R2745" s="8">
        <v>18.149999999999999</v>
      </c>
      <c r="S2745" s="8">
        <v>18.524999999999999</v>
      </c>
      <c r="T2745" s="8">
        <v>18.875</v>
      </c>
      <c r="U2745" s="8">
        <v>19.125</v>
      </c>
      <c r="V2745" s="8">
        <v>19.45</v>
      </c>
      <c r="W2745" s="8">
        <v>19.625</v>
      </c>
      <c r="X2745" s="38" t="s">
        <v>223</v>
      </c>
      <c r="Y2745" s="8">
        <v>131.82500000000002</v>
      </c>
      <c r="Z2745" s="8">
        <v>130.25</v>
      </c>
      <c r="AA2745" s="38">
        <v>815.87</v>
      </c>
      <c r="AB2745" s="38">
        <v>5583.72</v>
      </c>
      <c r="AC2745" s="38">
        <v>18939.07</v>
      </c>
      <c r="AD2745" s="38">
        <v>23341.68</v>
      </c>
      <c r="AE2745" s="38">
        <v>31248.13</v>
      </c>
      <c r="AF2745" s="38">
        <v>727.27</v>
      </c>
      <c r="AG2745" s="38">
        <v>815.87</v>
      </c>
    </row>
    <row r="2746" spans="2:33" x14ac:dyDescent="0.25">
      <c r="B2746" s="25">
        <v>42052</v>
      </c>
      <c r="C2746" s="3">
        <v>2742</v>
      </c>
      <c r="D2746" s="10">
        <v>19</v>
      </c>
      <c r="E2746" s="9">
        <v>1</v>
      </c>
      <c r="F2746" s="9">
        <v>-1</v>
      </c>
      <c r="G2746" s="9" t="s">
        <v>375</v>
      </c>
      <c r="H2746" s="18">
        <v>0.1</v>
      </c>
      <c r="I2746">
        <v>2.2224762368239226E-6</v>
      </c>
      <c r="J2746" s="18">
        <v>15.8</v>
      </c>
      <c r="K2746" s="18">
        <v>18.38</v>
      </c>
      <c r="L2746" s="18">
        <v>0.85963003264417859</v>
      </c>
      <c r="M2746" s="18">
        <v>19.62</v>
      </c>
      <c r="P2746" s="18">
        <v>0.86515353805073425</v>
      </c>
      <c r="Q2746" s="8">
        <v>16.2</v>
      </c>
      <c r="R2746" s="8">
        <v>18.25</v>
      </c>
      <c r="S2746" s="8">
        <v>18.725000000000001</v>
      </c>
      <c r="T2746" s="8">
        <v>19.074999999999999</v>
      </c>
      <c r="U2746" s="8">
        <v>19.375</v>
      </c>
      <c r="V2746" s="8">
        <v>19.625</v>
      </c>
      <c r="W2746" s="8">
        <v>19.774999999999999</v>
      </c>
      <c r="X2746" s="38" t="s">
        <v>223</v>
      </c>
      <c r="Y2746" s="8">
        <v>130.25</v>
      </c>
      <c r="Z2746" s="8">
        <v>131.02500000000001</v>
      </c>
      <c r="AA2746" s="38">
        <v>819.44</v>
      </c>
      <c r="AB2746" s="38">
        <v>5642.49</v>
      </c>
      <c r="AC2746" s="38">
        <v>19139.990000000002</v>
      </c>
      <c r="AD2746" s="38">
        <v>23643.85</v>
      </c>
      <c r="AE2746" s="38">
        <v>31558.55</v>
      </c>
      <c r="AF2746" s="38">
        <v>730.45</v>
      </c>
      <c r="AG2746" s="38">
        <v>819.44</v>
      </c>
    </row>
    <row r="2747" spans="2:33" x14ac:dyDescent="0.25">
      <c r="B2747" s="25">
        <v>42053</v>
      </c>
      <c r="C2747" s="3">
        <v>2743</v>
      </c>
      <c r="D2747" s="10">
        <v>20</v>
      </c>
      <c r="E2747" s="9">
        <v>20</v>
      </c>
      <c r="F2747" s="9">
        <v>0</v>
      </c>
      <c r="G2747" s="9" t="s">
        <v>376</v>
      </c>
      <c r="H2747" s="18">
        <v>0.1</v>
      </c>
      <c r="I2747">
        <v>4.1671128436782112E-7</v>
      </c>
      <c r="J2747" s="18">
        <v>15.45</v>
      </c>
      <c r="K2747" s="18">
        <v>18.66</v>
      </c>
      <c r="L2747" s="18">
        <v>0.82797427652733113</v>
      </c>
      <c r="M2747" s="18">
        <v>19.670000000000002</v>
      </c>
      <c r="P2747" s="18">
        <v>0.94202898550724634</v>
      </c>
      <c r="Q2747" s="8">
        <v>17.875</v>
      </c>
      <c r="R2747" s="8">
        <v>18.600000000000001</v>
      </c>
      <c r="S2747" s="8">
        <v>18.975000000000001</v>
      </c>
      <c r="T2747" s="8">
        <v>19.225000000000001</v>
      </c>
      <c r="U2747" s="8">
        <v>19.574999999999999</v>
      </c>
      <c r="V2747" s="8">
        <v>19.725000000000001</v>
      </c>
      <c r="W2747" s="8">
        <v>19.975000000000001</v>
      </c>
      <c r="X2747" s="38" t="s">
        <v>223</v>
      </c>
      <c r="Y2747" s="8">
        <v>131.02500000000001</v>
      </c>
      <c r="Z2747" s="8">
        <v>133.95000000000002</v>
      </c>
      <c r="AA2747" s="38">
        <v>802.6</v>
      </c>
      <c r="AB2747" s="38">
        <v>5604.83</v>
      </c>
      <c r="AC2747" s="38">
        <v>19039.66</v>
      </c>
      <c r="AD2747" s="38">
        <v>23460.81</v>
      </c>
      <c r="AE2747" s="38">
        <v>31424.33</v>
      </c>
      <c r="AF2747" s="38">
        <v>715.44</v>
      </c>
      <c r="AG2747" s="38">
        <v>802.6</v>
      </c>
    </row>
    <row r="2748" spans="2:33" x14ac:dyDescent="0.25">
      <c r="B2748" s="25">
        <v>42054</v>
      </c>
      <c r="C2748" s="3">
        <v>2744</v>
      </c>
      <c r="D2748" s="10">
        <v>20</v>
      </c>
      <c r="E2748" s="9">
        <v>19</v>
      </c>
      <c r="F2748" s="9">
        <v>1</v>
      </c>
      <c r="G2748" s="9" t="s">
        <v>376</v>
      </c>
      <c r="H2748" s="18">
        <v>0.1</v>
      </c>
      <c r="I2748">
        <v>4.1671128436782112E-7</v>
      </c>
      <c r="J2748" s="18">
        <v>15.29</v>
      </c>
      <c r="K2748" s="18">
        <v>18.010000000000002</v>
      </c>
      <c r="L2748" s="18">
        <v>0.84897279289283722</v>
      </c>
      <c r="M2748" s="18">
        <v>19.62</v>
      </c>
      <c r="P2748" s="18">
        <v>0.9313077939233817</v>
      </c>
      <c r="Q2748" s="8">
        <v>17.625</v>
      </c>
      <c r="R2748" s="8">
        <v>18.524999999999999</v>
      </c>
      <c r="S2748" s="8">
        <v>18.925000000000001</v>
      </c>
      <c r="T2748" s="8">
        <v>19.274999999999999</v>
      </c>
      <c r="U2748" s="8">
        <v>19.625</v>
      </c>
      <c r="V2748" s="8">
        <v>19.774999999999999</v>
      </c>
      <c r="W2748" s="8">
        <v>19.975000000000001</v>
      </c>
      <c r="X2748" s="38" t="s">
        <v>223</v>
      </c>
      <c r="Y2748" s="8">
        <v>133.95000000000002</v>
      </c>
      <c r="Z2748" s="8">
        <v>133.72499999999999</v>
      </c>
      <c r="AA2748" s="38">
        <v>791.79</v>
      </c>
      <c r="AB2748" s="38">
        <v>5582.63</v>
      </c>
      <c r="AC2748" s="38">
        <v>18994.54</v>
      </c>
      <c r="AD2748" s="38">
        <v>23521.78</v>
      </c>
      <c r="AE2748" s="38">
        <v>31503.49</v>
      </c>
      <c r="AF2748" s="38">
        <v>705.8</v>
      </c>
      <c r="AG2748" s="38">
        <v>791.79</v>
      </c>
    </row>
    <row r="2749" spans="2:33" x14ac:dyDescent="0.25">
      <c r="B2749" s="25">
        <v>42055</v>
      </c>
      <c r="C2749" s="3">
        <v>2745</v>
      </c>
      <c r="D2749" s="10">
        <v>20</v>
      </c>
      <c r="E2749" s="9">
        <v>18</v>
      </c>
      <c r="F2749" s="9">
        <v>2</v>
      </c>
      <c r="G2749" s="9" t="s">
        <v>376</v>
      </c>
      <c r="H2749" s="18">
        <v>0.1</v>
      </c>
      <c r="I2749">
        <v>4.1671128436782112E-7</v>
      </c>
      <c r="J2749" s="18">
        <v>14.3</v>
      </c>
      <c r="K2749" s="18">
        <v>17.29</v>
      </c>
      <c r="L2749" s="18">
        <v>0.8270676691729324</v>
      </c>
      <c r="M2749" s="18">
        <v>19.11</v>
      </c>
      <c r="P2749" s="18">
        <v>0.91858887381275445</v>
      </c>
      <c r="Q2749" s="8">
        <v>16.925000000000001</v>
      </c>
      <c r="R2749" s="8">
        <v>17.850000000000001</v>
      </c>
      <c r="S2749" s="8">
        <v>18.425000000000001</v>
      </c>
      <c r="T2749" s="8">
        <v>18.824999999999999</v>
      </c>
      <c r="U2749" s="8">
        <v>19.225000000000001</v>
      </c>
      <c r="V2749" s="8">
        <v>19.375</v>
      </c>
      <c r="W2749" s="8">
        <v>19.625</v>
      </c>
      <c r="X2749" s="38" t="s">
        <v>223</v>
      </c>
      <c r="Y2749" s="8">
        <v>133.72499999999999</v>
      </c>
      <c r="Z2749" s="8">
        <v>130.25</v>
      </c>
      <c r="AA2749" s="38">
        <v>760.61</v>
      </c>
      <c r="AB2749" s="38">
        <v>5384.92</v>
      </c>
      <c r="AC2749" s="38">
        <v>18498.650000000001</v>
      </c>
      <c r="AD2749" s="38">
        <v>22979.73</v>
      </c>
      <c r="AE2749" s="38">
        <v>30838.52</v>
      </c>
      <c r="AF2749" s="38">
        <v>678.01</v>
      </c>
      <c r="AG2749" s="38">
        <v>760.61</v>
      </c>
    </row>
    <row r="2750" spans="2:33" x14ac:dyDescent="0.25">
      <c r="B2750" s="25">
        <v>42058</v>
      </c>
      <c r="C2750" s="3">
        <v>2746</v>
      </c>
      <c r="D2750" s="10">
        <v>20</v>
      </c>
      <c r="E2750" s="9">
        <v>17</v>
      </c>
      <c r="F2750" s="9">
        <v>3</v>
      </c>
      <c r="G2750" s="9" t="s">
        <v>376</v>
      </c>
      <c r="H2750" s="18">
        <v>0.1</v>
      </c>
      <c r="I2750">
        <v>1.2501343742421511E-6</v>
      </c>
      <c r="J2750" s="18">
        <v>14.56</v>
      </c>
      <c r="K2750" s="18">
        <v>17.54</v>
      </c>
      <c r="L2750" s="18">
        <v>0.83010262257696699</v>
      </c>
      <c r="M2750" s="18">
        <v>19.04</v>
      </c>
      <c r="P2750" s="18">
        <v>0.91902834008097167</v>
      </c>
      <c r="Q2750" s="8">
        <v>17.024999999999999</v>
      </c>
      <c r="R2750" s="8">
        <v>17.975000000000001</v>
      </c>
      <c r="S2750" s="8">
        <v>18.524999999999999</v>
      </c>
      <c r="T2750" s="8">
        <v>18.875</v>
      </c>
      <c r="U2750" s="8">
        <v>19.274999999999999</v>
      </c>
      <c r="V2750" s="8">
        <v>19.425000000000001</v>
      </c>
      <c r="W2750" s="8">
        <v>19.7</v>
      </c>
      <c r="X2750" s="38" t="s">
        <v>223</v>
      </c>
      <c r="Y2750" s="8">
        <v>130.25</v>
      </c>
      <c r="Z2750" s="8">
        <v>130.80000000000001</v>
      </c>
      <c r="AA2750" s="38">
        <v>765.24</v>
      </c>
      <c r="AB2750" s="38">
        <v>5421.33</v>
      </c>
      <c r="AC2750" s="38">
        <v>18591.240000000002</v>
      </c>
      <c r="AD2750" s="38">
        <v>23040.6</v>
      </c>
      <c r="AE2750" s="38">
        <v>30920.95</v>
      </c>
      <c r="AF2750" s="38">
        <v>682.13</v>
      </c>
      <c r="AG2750" s="38">
        <v>765.24</v>
      </c>
    </row>
    <row r="2751" spans="2:33" x14ac:dyDescent="0.25">
      <c r="B2751" s="25">
        <v>42059</v>
      </c>
      <c r="C2751" s="3">
        <v>2747</v>
      </c>
      <c r="D2751" s="10">
        <v>20</v>
      </c>
      <c r="E2751" s="9">
        <v>16</v>
      </c>
      <c r="F2751" s="9">
        <v>4</v>
      </c>
      <c r="G2751" s="9" t="s">
        <v>376</v>
      </c>
      <c r="H2751" s="18">
        <v>0.1</v>
      </c>
      <c r="I2751">
        <v>5.5561859602093477E-7</v>
      </c>
      <c r="J2751" s="18">
        <v>13.69</v>
      </c>
      <c r="K2751" s="18">
        <v>16.71</v>
      </c>
      <c r="L2751" s="18">
        <v>0.81926989826451224</v>
      </c>
      <c r="M2751" s="18">
        <v>18.39</v>
      </c>
      <c r="P2751" s="18">
        <v>0.90209790209790208</v>
      </c>
      <c r="Q2751" s="8">
        <v>16.125</v>
      </c>
      <c r="R2751" s="8">
        <v>17.324999999999999</v>
      </c>
      <c r="S2751" s="8">
        <v>17.875</v>
      </c>
      <c r="T2751" s="8">
        <v>18.274999999999999</v>
      </c>
      <c r="U2751" s="8">
        <v>18.675000000000001</v>
      </c>
      <c r="V2751" s="8">
        <v>18.875</v>
      </c>
      <c r="W2751" s="8">
        <v>19.175000000000001</v>
      </c>
      <c r="X2751" s="38" t="s">
        <v>223</v>
      </c>
      <c r="Y2751" s="8">
        <v>130.80000000000001</v>
      </c>
      <c r="Z2751" s="8">
        <v>126.32499999999999</v>
      </c>
      <c r="AA2751" s="38">
        <v>727.46</v>
      </c>
      <c r="AB2751" s="38">
        <v>5226.4799999999996</v>
      </c>
      <c r="AC2751" s="38">
        <v>17951.38</v>
      </c>
      <c r="AD2751" s="38">
        <v>22311.29</v>
      </c>
      <c r="AE2751" s="38">
        <v>29991.84</v>
      </c>
      <c r="AF2751" s="38">
        <v>648.45000000000005</v>
      </c>
      <c r="AG2751" s="38">
        <v>727.46</v>
      </c>
    </row>
    <row r="2752" spans="2:33" x14ac:dyDescent="0.25">
      <c r="B2752" s="25">
        <v>42060</v>
      </c>
      <c r="C2752" s="3">
        <v>2748</v>
      </c>
      <c r="D2752" s="10">
        <v>20</v>
      </c>
      <c r="E2752" s="9">
        <v>15</v>
      </c>
      <c r="F2752" s="9">
        <v>5</v>
      </c>
      <c r="G2752" s="9" t="s">
        <v>376</v>
      </c>
      <c r="H2752" s="18">
        <v>0.1</v>
      </c>
      <c r="I2752">
        <v>5.5561859602093477E-7</v>
      </c>
      <c r="J2752" s="18">
        <v>13.84</v>
      </c>
      <c r="K2752" s="18">
        <v>16.87</v>
      </c>
      <c r="L2752" s="18">
        <v>0.82039122703023115</v>
      </c>
      <c r="M2752" s="18">
        <v>18.420000000000002</v>
      </c>
      <c r="P2752" s="18">
        <v>0.90620689655172415</v>
      </c>
      <c r="Q2752" s="8">
        <v>16.425000000000001</v>
      </c>
      <c r="R2752" s="8">
        <v>17.675000000000001</v>
      </c>
      <c r="S2752" s="8">
        <v>18.125</v>
      </c>
      <c r="T2752" s="8">
        <v>18.475000000000001</v>
      </c>
      <c r="U2752" s="8">
        <v>18.875</v>
      </c>
      <c r="V2752" s="8">
        <v>19.024999999999999</v>
      </c>
      <c r="W2752" s="8">
        <v>19.324999999999999</v>
      </c>
      <c r="X2752" s="38" t="s">
        <v>223</v>
      </c>
      <c r="Y2752" s="8">
        <v>126.32499999999999</v>
      </c>
      <c r="Z2752" s="8">
        <v>127.925</v>
      </c>
      <c r="AA2752" s="38">
        <v>741.3</v>
      </c>
      <c r="AB2752" s="38">
        <v>5323.75</v>
      </c>
      <c r="AC2752" s="38">
        <v>18188.580000000002</v>
      </c>
      <c r="AD2752" s="38">
        <v>22554.15</v>
      </c>
      <c r="AE2752" s="38">
        <v>30279.47</v>
      </c>
      <c r="AF2752" s="38">
        <v>660.79</v>
      </c>
      <c r="AG2752" s="38">
        <v>741.3</v>
      </c>
    </row>
    <row r="2753" spans="2:33" x14ac:dyDescent="0.25">
      <c r="B2753" s="25">
        <v>42061</v>
      </c>
      <c r="C2753" s="3">
        <v>2749</v>
      </c>
      <c r="D2753" s="10">
        <v>20</v>
      </c>
      <c r="E2753" s="9">
        <v>14</v>
      </c>
      <c r="F2753" s="9">
        <v>6</v>
      </c>
      <c r="G2753" s="9" t="s">
        <v>376</v>
      </c>
      <c r="H2753" s="18">
        <v>0.1</v>
      </c>
      <c r="I2753">
        <v>5.5561859602093477E-7</v>
      </c>
      <c r="J2753" s="18">
        <v>13.91</v>
      </c>
      <c r="K2753" s="18">
        <v>16.850000000000001</v>
      </c>
      <c r="L2753" s="18">
        <v>0.82551928783382789</v>
      </c>
      <c r="M2753" s="18">
        <v>18.47</v>
      </c>
      <c r="P2753" s="18">
        <v>0.89400278940027877</v>
      </c>
      <c r="Q2753" s="8">
        <v>16.024999999999999</v>
      </c>
      <c r="R2753" s="8">
        <v>17.475000000000001</v>
      </c>
      <c r="S2753" s="8">
        <v>17.925000000000001</v>
      </c>
      <c r="T2753" s="8">
        <v>18.274999999999999</v>
      </c>
      <c r="U2753" s="8">
        <v>18.625</v>
      </c>
      <c r="V2753" s="8">
        <v>18.824999999999999</v>
      </c>
      <c r="W2753" s="8">
        <v>19.125</v>
      </c>
      <c r="X2753" s="38" t="s">
        <v>223</v>
      </c>
      <c r="Y2753" s="8">
        <v>127.925</v>
      </c>
      <c r="Z2753" s="8">
        <v>126.27499999999999</v>
      </c>
      <c r="AA2753" s="38">
        <v>726.3</v>
      </c>
      <c r="AB2753" s="38">
        <v>5263.97</v>
      </c>
      <c r="AC2753" s="38">
        <v>17989.04</v>
      </c>
      <c r="AD2753" s="38">
        <v>22293.39</v>
      </c>
      <c r="AE2753" s="38">
        <v>29931.94</v>
      </c>
      <c r="AF2753" s="38">
        <v>647.41999999999996</v>
      </c>
      <c r="AG2753" s="38">
        <v>726.3</v>
      </c>
    </row>
    <row r="2754" spans="2:33" x14ac:dyDescent="0.25">
      <c r="B2754" s="25">
        <v>42062</v>
      </c>
      <c r="C2754" s="3">
        <v>2750</v>
      </c>
      <c r="D2754" s="10">
        <v>20</v>
      </c>
      <c r="E2754" s="9">
        <v>13</v>
      </c>
      <c r="F2754" s="9">
        <v>7</v>
      </c>
      <c r="G2754" s="9" t="s">
        <v>376</v>
      </c>
      <c r="H2754" s="18">
        <v>0.1</v>
      </c>
      <c r="I2754">
        <v>5.5561859602093477E-7</v>
      </c>
      <c r="J2754" s="18">
        <v>13.34</v>
      </c>
      <c r="K2754" s="18">
        <v>16.89</v>
      </c>
      <c r="L2754" s="18">
        <v>0.78981645944345769</v>
      </c>
      <c r="M2754" s="18">
        <v>18.41</v>
      </c>
      <c r="P2754" s="18">
        <v>0.88779803646563815</v>
      </c>
      <c r="Q2754" s="8">
        <v>15.824999999999999</v>
      </c>
      <c r="R2754" s="8">
        <v>17.375</v>
      </c>
      <c r="S2754" s="8">
        <v>17.824999999999999</v>
      </c>
      <c r="T2754" s="8">
        <v>18.175000000000001</v>
      </c>
      <c r="U2754" s="8">
        <v>18.524999999999999</v>
      </c>
      <c r="V2754" s="8">
        <v>18.725000000000001</v>
      </c>
      <c r="W2754" s="8">
        <v>19.024999999999999</v>
      </c>
      <c r="X2754" s="38" t="s">
        <v>223</v>
      </c>
      <c r="Y2754" s="8">
        <v>126.27499999999999</v>
      </c>
      <c r="Z2754" s="8">
        <v>125.47499999999999</v>
      </c>
      <c r="AA2754" s="38">
        <v>719.05</v>
      </c>
      <c r="AB2754" s="38">
        <v>5234.12</v>
      </c>
      <c r="AC2754" s="38">
        <v>17889.37</v>
      </c>
      <c r="AD2754" s="38">
        <v>22172.23</v>
      </c>
      <c r="AE2754" s="38">
        <v>29771.67</v>
      </c>
      <c r="AF2754" s="38">
        <v>640.96</v>
      </c>
      <c r="AG2754" s="38">
        <v>719.05</v>
      </c>
    </row>
    <row r="2755" spans="2:33" x14ac:dyDescent="0.25">
      <c r="B2755" s="25">
        <v>42065</v>
      </c>
      <c r="C2755" s="3">
        <v>2751</v>
      </c>
      <c r="D2755" s="10">
        <v>20</v>
      </c>
      <c r="E2755" s="9">
        <v>12</v>
      </c>
      <c r="F2755" s="9">
        <v>8</v>
      </c>
      <c r="G2755" s="9" t="s">
        <v>376</v>
      </c>
      <c r="H2755" s="18">
        <v>0.1</v>
      </c>
      <c r="I2755">
        <v>1.6668567144328961E-6</v>
      </c>
      <c r="J2755" s="18">
        <v>13.04</v>
      </c>
      <c r="K2755" s="18">
        <v>16.46</v>
      </c>
      <c r="L2755" s="18">
        <v>0.79222357229647622</v>
      </c>
      <c r="M2755" s="18">
        <v>18</v>
      </c>
      <c r="P2755" s="18">
        <v>0.87948350071736003</v>
      </c>
      <c r="Q2755" s="8">
        <v>15.324999999999999</v>
      </c>
      <c r="R2755" s="8">
        <v>16.975000000000001</v>
      </c>
      <c r="S2755" s="8">
        <v>17.425000000000001</v>
      </c>
      <c r="T2755" s="8">
        <v>17.774999999999999</v>
      </c>
      <c r="U2755" s="8">
        <v>18.175000000000001</v>
      </c>
      <c r="V2755" s="8">
        <v>18.375</v>
      </c>
      <c r="W2755" s="8">
        <v>18.7</v>
      </c>
      <c r="X2755" s="38" t="s">
        <v>223</v>
      </c>
      <c r="Y2755" s="8">
        <v>125.47499999999999</v>
      </c>
      <c r="Z2755" s="8">
        <v>122.75</v>
      </c>
      <c r="AA2755" s="38">
        <v>698.94</v>
      </c>
      <c r="AB2755" s="38">
        <v>5114.87</v>
      </c>
      <c r="AC2755" s="38">
        <v>17491.080000000002</v>
      </c>
      <c r="AD2755" s="38">
        <v>21712.240000000002</v>
      </c>
      <c r="AE2755" s="38">
        <v>29200.47</v>
      </c>
      <c r="AF2755" s="38">
        <v>623.03</v>
      </c>
      <c r="AG2755" s="38">
        <v>698.94</v>
      </c>
    </row>
    <row r="2756" spans="2:33" x14ac:dyDescent="0.25">
      <c r="B2756" s="25">
        <v>42066</v>
      </c>
      <c r="C2756" s="3">
        <v>2752</v>
      </c>
      <c r="D2756" s="10">
        <v>20</v>
      </c>
      <c r="E2756" s="9">
        <v>11</v>
      </c>
      <c r="F2756" s="9">
        <v>9</v>
      </c>
      <c r="G2756" s="9" t="s">
        <v>376</v>
      </c>
      <c r="H2756" s="18">
        <v>0.1</v>
      </c>
      <c r="I2756">
        <v>4.1671128436782112E-7</v>
      </c>
      <c r="J2756" s="18">
        <v>13.86</v>
      </c>
      <c r="K2756" s="18">
        <v>16.78</v>
      </c>
      <c r="L2756" s="18">
        <v>0.82598331346841469</v>
      </c>
      <c r="M2756" s="18">
        <v>18.28</v>
      </c>
      <c r="P2756" s="18">
        <v>0.88998589562764452</v>
      </c>
      <c r="Q2756" s="8">
        <v>15.775</v>
      </c>
      <c r="R2756" s="8">
        <v>17.324999999999999</v>
      </c>
      <c r="S2756" s="8">
        <v>17.725000000000001</v>
      </c>
      <c r="T2756" s="8">
        <v>17.975000000000001</v>
      </c>
      <c r="U2756" s="8">
        <v>18.375</v>
      </c>
      <c r="V2756" s="8">
        <v>18.524999999999999</v>
      </c>
      <c r="W2756" s="8">
        <v>18.824999999999999</v>
      </c>
      <c r="X2756" s="38" t="s">
        <v>223</v>
      </c>
      <c r="Y2756" s="8">
        <v>122.75</v>
      </c>
      <c r="Z2756" s="8">
        <v>124.52500000000002</v>
      </c>
      <c r="AA2756" s="38">
        <v>716.56</v>
      </c>
      <c r="AB2756" s="38">
        <v>5212.3900000000003</v>
      </c>
      <c r="AC2756" s="38">
        <v>17744.759999999998</v>
      </c>
      <c r="AD2756" s="38">
        <v>21954.1</v>
      </c>
      <c r="AE2756" s="38">
        <v>29475.86</v>
      </c>
      <c r="AF2756" s="38">
        <v>638.73</v>
      </c>
      <c r="AG2756" s="38">
        <v>716.56</v>
      </c>
    </row>
    <row r="2757" spans="2:33" x14ac:dyDescent="0.25">
      <c r="B2757" s="25">
        <v>42067</v>
      </c>
      <c r="C2757" s="3">
        <v>2753</v>
      </c>
      <c r="D2757" s="10">
        <v>20</v>
      </c>
      <c r="E2757" s="9">
        <v>10</v>
      </c>
      <c r="F2757" s="9">
        <v>10</v>
      </c>
      <c r="G2757" s="9" t="s">
        <v>376</v>
      </c>
      <c r="H2757" s="18">
        <v>0.1</v>
      </c>
      <c r="I2757">
        <v>4.1671128436782112E-7</v>
      </c>
      <c r="J2757" s="18">
        <v>14.23</v>
      </c>
      <c r="K2757" s="18">
        <v>16.91</v>
      </c>
      <c r="L2757" s="18">
        <v>0.8415138971023064</v>
      </c>
      <c r="M2757" s="18">
        <v>18.39</v>
      </c>
      <c r="P2757" s="18">
        <v>0.88967468175388964</v>
      </c>
      <c r="Q2757" s="8">
        <v>15.725</v>
      </c>
      <c r="R2757" s="8">
        <v>17.324999999999999</v>
      </c>
      <c r="S2757" s="8">
        <v>17.675000000000001</v>
      </c>
      <c r="T2757" s="8">
        <v>17.925000000000001</v>
      </c>
      <c r="U2757" s="8">
        <v>18.3</v>
      </c>
      <c r="V2757" s="8">
        <v>18.475000000000001</v>
      </c>
      <c r="W2757" s="8">
        <v>18.725000000000001</v>
      </c>
      <c r="X2757" s="38" t="s">
        <v>223</v>
      </c>
      <c r="Y2757" s="8">
        <v>124.52500000000002</v>
      </c>
      <c r="Z2757" s="8">
        <v>124.14999999999998</v>
      </c>
      <c r="AA2757" s="38">
        <v>715.48</v>
      </c>
      <c r="AB2757" s="38">
        <v>5204.96</v>
      </c>
      <c r="AC2757" s="38">
        <v>17695.060000000001</v>
      </c>
      <c r="AD2757" s="38">
        <v>21878.61</v>
      </c>
      <c r="AE2757" s="38">
        <v>29369.27</v>
      </c>
      <c r="AF2757" s="38">
        <v>637.77</v>
      </c>
      <c r="AG2757" s="38">
        <v>715.48</v>
      </c>
    </row>
    <row r="2758" spans="2:33" x14ac:dyDescent="0.25">
      <c r="B2758" s="25">
        <v>42068</v>
      </c>
      <c r="C2758" s="3">
        <v>2754</v>
      </c>
      <c r="D2758" s="10">
        <v>20</v>
      </c>
      <c r="E2758" s="9">
        <v>9</v>
      </c>
      <c r="F2758" s="9">
        <v>11</v>
      </c>
      <c r="G2758" s="9" t="s">
        <v>376</v>
      </c>
      <c r="H2758" s="18">
        <v>0.1</v>
      </c>
      <c r="I2758">
        <v>4.1671128436782112E-7</v>
      </c>
      <c r="J2758" s="18">
        <v>14.04</v>
      </c>
      <c r="K2758" s="18">
        <v>16.64</v>
      </c>
      <c r="L2758" s="18">
        <v>0.84374999999999989</v>
      </c>
      <c r="M2758" s="18">
        <v>18.13</v>
      </c>
      <c r="P2758" s="18">
        <v>0.87696709585121591</v>
      </c>
      <c r="Q2758" s="8">
        <v>15.324999999999999</v>
      </c>
      <c r="R2758" s="8">
        <v>17.074999999999999</v>
      </c>
      <c r="S2758" s="8">
        <v>17.475000000000001</v>
      </c>
      <c r="T2758" s="8">
        <v>17.725000000000001</v>
      </c>
      <c r="U2758" s="8">
        <v>18.100000000000001</v>
      </c>
      <c r="V2758" s="8">
        <v>18.324999999999999</v>
      </c>
      <c r="W2758" s="8">
        <v>18.574999999999999</v>
      </c>
      <c r="X2758" s="38" t="s">
        <v>223</v>
      </c>
      <c r="Y2758" s="38"/>
      <c r="Z2758" s="8">
        <v>122.6</v>
      </c>
      <c r="AA2758" s="38">
        <v>701.8</v>
      </c>
      <c r="AB2758" s="38">
        <v>5138.8500000000004</v>
      </c>
      <c r="AC2758" s="38">
        <v>17496.39</v>
      </c>
      <c r="AD2758" s="38">
        <v>21637.279999999999</v>
      </c>
      <c r="AE2758" s="38">
        <v>29090.98</v>
      </c>
      <c r="AF2758" s="38">
        <v>625.58000000000004</v>
      </c>
      <c r="AG2758" s="38">
        <v>701.8</v>
      </c>
    </row>
    <row r="2759" spans="2:33" x14ac:dyDescent="0.25">
      <c r="B2759" s="25">
        <v>42069</v>
      </c>
      <c r="C2759" s="3">
        <v>2755</v>
      </c>
      <c r="D2759" s="10">
        <v>20</v>
      </c>
      <c r="E2759" s="9">
        <v>8</v>
      </c>
      <c r="F2759" s="9">
        <v>-8</v>
      </c>
      <c r="G2759" s="9" t="s">
        <v>376</v>
      </c>
      <c r="H2759" s="18">
        <v>0.1</v>
      </c>
      <c r="I2759">
        <v>4.1671128436782112E-7</v>
      </c>
      <c r="J2759" s="18">
        <v>15.2</v>
      </c>
      <c r="K2759" s="18">
        <v>17.510000000000002</v>
      </c>
      <c r="L2759" s="18">
        <v>0.86807538549400332</v>
      </c>
      <c r="M2759" s="18">
        <v>18.7</v>
      </c>
      <c r="P2759" s="18">
        <v>0.90013869625520126</v>
      </c>
      <c r="Q2759" s="8">
        <v>16.225000000000001</v>
      </c>
      <c r="R2759" s="8">
        <v>17.774999999999999</v>
      </c>
      <c r="S2759" s="8">
        <v>18.024999999999999</v>
      </c>
      <c r="T2759" s="8">
        <v>18.175000000000001</v>
      </c>
      <c r="U2759" s="8">
        <v>18.425000000000001</v>
      </c>
      <c r="V2759" s="8">
        <v>18.574999999999999</v>
      </c>
      <c r="W2759" s="8">
        <v>18.850000000000001</v>
      </c>
      <c r="X2759" s="38" t="s">
        <v>223</v>
      </c>
      <c r="Y2759" s="38"/>
      <c r="Z2759" s="8">
        <v>126.05000000000001</v>
      </c>
      <c r="AA2759" s="38">
        <v>735.23</v>
      </c>
      <c r="AB2759" s="38">
        <v>5319.89</v>
      </c>
      <c r="AC2759" s="38">
        <v>17982.82</v>
      </c>
      <c r="AD2759" s="38">
        <v>22089.32</v>
      </c>
      <c r="AE2759" s="38">
        <v>29580.63</v>
      </c>
      <c r="AF2759" s="38">
        <v>655.38</v>
      </c>
      <c r="AG2759" s="38">
        <v>735.23</v>
      </c>
    </row>
    <row r="2760" spans="2:33" x14ac:dyDescent="0.25">
      <c r="B2760" s="25">
        <v>42072</v>
      </c>
      <c r="C2760" s="3">
        <v>2756</v>
      </c>
      <c r="D2760" s="10">
        <v>20</v>
      </c>
      <c r="E2760" s="9">
        <v>7</v>
      </c>
      <c r="F2760" s="9">
        <v>-7</v>
      </c>
      <c r="G2760" s="9" t="s">
        <v>376</v>
      </c>
      <c r="H2760" s="18">
        <v>0.1</v>
      </c>
      <c r="I2760">
        <v>1.2501343742421511E-6</v>
      </c>
      <c r="J2760" s="18">
        <v>15.06</v>
      </c>
      <c r="K2760" s="18">
        <v>17.309999999999999</v>
      </c>
      <c r="L2760" s="18">
        <v>0.87001733102253043</v>
      </c>
      <c r="M2760" s="18">
        <v>18.57</v>
      </c>
      <c r="P2760" s="18">
        <v>0.88531468531468527</v>
      </c>
      <c r="Q2760" s="8">
        <v>15.824999999999999</v>
      </c>
      <c r="R2760" s="8">
        <v>17.574999999999999</v>
      </c>
      <c r="S2760" s="8">
        <v>17.875</v>
      </c>
      <c r="T2760" s="8">
        <v>18.074999999999999</v>
      </c>
      <c r="U2760" s="8">
        <v>18.375</v>
      </c>
      <c r="V2760" s="8">
        <v>18.574999999999999</v>
      </c>
      <c r="W2760" s="8">
        <v>18.875</v>
      </c>
      <c r="X2760" s="38" t="s">
        <v>223</v>
      </c>
      <c r="Y2760" s="38"/>
      <c r="Z2760" s="8">
        <v>125.175</v>
      </c>
      <c r="AA2760" s="38">
        <v>723.71</v>
      </c>
      <c r="AB2760" s="38">
        <v>5270.22</v>
      </c>
      <c r="AC2760" s="38">
        <v>17866.25</v>
      </c>
      <c r="AD2760" s="38">
        <v>22008.04</v>
      </c>
      <c r="AE2760" s="38">
        <v>29544.1</v>
      </c>
      <c r="AF2760" s="38">
        <v>645.11</v>
      </c>
      <c r="AG2760" s="38">
        <v>723.71</v>
      </c>
    </row>
    <row r="2761" spans="2:33" x14ac:dyDescent="0.25">
      <c r="B2761" s="25">
        <v>42073</v>
      </c>
      <c r="C2761" s="3">
        <v>2757</v>
      </c>
      <c r="D2761" s="10">
        <v>20</v>
      </c>
      <c r="E2761" s="9">
        <v>6</v>
      </c>
      <c r="F2761" s="9">
        <v>-6</v>
      </c>
      <c r="G2761" s="9" t="s">
        <v>376</v>
      </c>
      <c r="H2761" s="18">
        <v>0.1</v>
      </c>
      <c r="I2761">
        <v>4.1671128436782112E-7</v>
      </c>
      <c r="J2761" s="18">
        <v>16.690000000000001</v>
      </c>
      <c r="K2761" s="18">
        <v>18.260000000000002</v>
      </c>
      <c r="L2761" s="18">
        <v>0.91401971522453451</v>
      </c>
      <c r="M2761" s="18">
        <v>19.43</v>
      </c>
      <c r="P2761" s="18">
        <v>0.91239892183288407</v>
      </c>
      <c r="Q2761" s="8">
        <v>16.925000000000001</v>
      </c>
      <c r="R2761" s="8">
        <v>18.375</v>
      </c>
      <c r="S2761" s="8">
        <v>18.55</v>
      </c>
      <c r="T2761" s="8">
        <v>18.675000000000001</v>
      </c>
      <c r="U2761" s="8">
        <v>18.95</v>
      </c>
      <c r="V2761" s="8">
        <v>19.074999999999999</v>
      </c>
      <c r="W2761" s="8">
        <v>19.375</v>
      </c>
      <c r="X2761" s="38" t="s">
        <v>223</v>
      </c>
      <c r="Y2761" s="38"/>
      <c r="Z2761" s="8">
        <v>129.92500000000001</v>
      </c>
      <c r="AA2761" s="38">
        <v>761.49</v>
      </c>
      <c r="AB2761" s="38">
        <v>5481.36</v>
      </c>
      <c r="AC2761" s="38">
        <v>18483.62</v>
      </c>
      <c r="AD2761" s="38">
        <v>22709.15</v>
      </c>
      <c r="AE2761" s="38">
        <v>30397.19</v>
      </c>
      <c r="AF2761" s="38">
        <v>678.78</v>
      </c>
      <c r="AG2761" s="38">
        <v>761.49</v>
      </c>
    </row>
    <row r="2762" spans="2:33" x14ac:dyDescent="0.25">
      <c r="B2762" s="25">
        <v>42074</v>
      </c>
      <c r="C2762" s="3">
        <v>2758</v>
      </c>
      <c r="D2762" s="10">
        <v>20</v>
      </c>
      <c r="E2762" s="9">
        <v>5</v>
      </c>
      <c r="F2762" s="9">
        <v>-5</v>
      </c>
      <c r="G2762" s="9" t="s">
        <v>376</v>
      </c>
      <c r="H2762" s="18">
        <v>0.1</v>
      </c>
      <c r="I2762">
        <v>4.1671128436782112E-7</v>
      </c>
      <c r="J2762" s="18">
        <v>16.87</v>
      </c>
      <c r="K2762" s="18">
        <v>18.53</v>
      </c>
      <c r="L2762" s="18">
        <v>0.91041554236373445</v>
      </c>
      <c r="M2762" s="18">
        <v>19.670000000000002</v>
      </c>
      <c r="P2762" s="18">
        <v>0.91744340878828246</v>
      </c>
      <c r="Q2762" s="8">
        <v>17.225000000000001</v>
      </c>
      <c r="R2762" s="8">
        <v>18.524999999999999</v>
      </c>
      <c r="S2762" s="8">
        <v>18.774999999999999</v>
      </c>
      <c r="T2762" s="8">
        <v>18.925000000000001</v>
      </c>
      <c r="U2762" s="8">
        <v>19.175000000000001</v>
      </c>
      <c r="V2762" s="8">
        <v>19.324999999999999</v>
      </c>
      <c r="W2762" s="8">
        <v>19.574999999999999</v>
      </c>
      <c r="X2762" s="38" t="s">
        <v>223</v>
      </c>
      <c r="Y2762" s="38"/>
      <c r="Z2762" s="8">
        <v>131.52500000000001</v>
      </c>
      <c r="AA2762" s="38">
        <v>769.42</v>
      </c>
      <c r="AB2762" s="38">
        <v>5542.45</v>
      </c>
      <c r="AC2762" s="38">
        <v>18725.28</v>
      </c>
      <c r="AD2762" s="38">
        <v>22987.29</v>
      </c>
      <c r="AE2762" s="38">
        <v>30762.39</v>
      </c>
      <c r="AF2762" s="38">
        <v>685.85</v>
      </c>
      <c r="AG2762" s="38">
        <v>769.42</v>
      </c>
    </row>
    <row r="2763" spans="2:33" x14ac:dyDescent="0.25">
      <c r="B2763" s="25">
        <v>42075</v>
      </c>
      <c r="C2763" s="3">
        <v>2759</v>
      </c>
      <c r="D2763" s="10">
        <v>20</v>
      </c>
      <c r="E2763" s="9">
        <v>4</v>
      </c>
      <c r="F2763" s="9">
        <v>-4</v>
      </c>
      <c r="G2763" s="9" t="s">
        <v>376</v>
      </c>
      <c r="H2763" s="18">
        <v>0.1</v>
      </c>
      <c r="I2763">
        <v>4.1671128436782112E-7</v>
      </c>
      <c r="J2763" s="18">
        <v>15.42</v>
      </c>
      <c r="K2763" s="18">
        <v>17.39</v>
      </c>
      <c r="L2763" s="18">
        <v>0.88671650373778033</v>
      </c>
      <c r="M2763" s="18">
        <v>18.71</v>
      </c>
      <c r="P2763" s="18">
        <v>0.88563458856345878</v>
      </c>
      <c r="Q2763" s="8">
        <v>15.875</v>
      </c>
      <c r="R2763" s="8">
        <v>17.425000000000001</v>
      </c>
      <c r="S2763" s="8">
        <v>17.925000000000001</v>
      </c>
      <c r="T2763" s="8">
        <v>18.225000000000001</v>
      </c>
      <c r="U2763" s="8">
        <v>18.524999999999999</v>
      </c>
      <c r="V2763" s="8">
        <v>18.725000000000001</v>
      </c>
      <c r="W2763" s="8">
        <v>19.024999999999999</v>
      </c>
      <c r="X2763" s="38" t="s">
        <v>223</v>
      </c>
      <c r="Y2763" s="38"/>
      <c r="Z2763" s="8">
        <v>125.72499999999999</v>
      </c>
      <c r="AA2763" s="38">
        <v>720.98</v>
      </c>
      <c r="AB2763" s="38">
        <v>5276.06</v>
      </c>
      <c r="AC2763" s="38">
        <v>18001.84</v>
      </c>
      <c r="AD2763" s="38">
        <v>22194.01</v>
      </c>
      <c r="AE2763" s="38">
        <v>29790.880000000001</v>
      </c>
      <c r="AF2763" s="38">
        <v>642.66999999999996</v>
      </c>
      <c r="AG2763" s="38">
        <v>720.98</v>
      </c>
    </row>
    <row r="2764" spans="2:33" x14ac:dyDescent="0.25">
      <c r="B2764" s="25">
        <v>42076</v>
      </c>
      <c r="C2764" s="3">
        <v>2760</v>
      </c>
      <c r="D2764" s="10">
        <v>20</v>
      </c>
      <c r="E2764" s="9">
        <v>3</v>
      </c>
      <c r="F2764" s="9">
        <v>-3</v>
      </c>
      <c r="G2764" s="9" t="s">
        <v>376</v>
      </c>
      <c r="H2764" s="18">
        <v>0.1</v>
      </c>
      <c r="I2764">
        <v>4.1671128436782112E-7</v>
      </c>
      <c r="J2764" s="18">
        <v>16</v>
      </c>
      <c r="K2764" s="18">
        <v>17.89</v>
      </c>
      <c r="L2764" s="18">
        <v>0.89435438792621569</v>
      </c>
      <c r="M2764" s="18">
        <v>19.16</v>
      </c>
      <c r="P2764" s="18">
        <v>0.89876880984952134</v>
      </c>
      <c r="Q2764" s="8">
        <v>16.425000000000001</v>
      </c>
      <c r="R2764" s="8">
        <v>17.875</v>
      </c>
      <c r="S2764" s="8">
        <v>18.274999999999999</v>
      </c>
      <c r="T2764" s="8">
        <v>18.475000000000001</v>
      </c>
      <c r="U2764" s="8">
        <v>18.774999999999999</v>
      </c>
      <c r="V2764" s="8">
        <v>18.975000000000001</v>
      </c>
      <c r="W2764" s="8">
        <v>19.274999999999999</v>
      </c>
      <c r="X2764" s="38" t="s">
        <v>223</v>
      </c>
      <c r="Y2764" s="38"/>
      <c r="Z2764" s="8">
        <v>128.07499999999999</v>
      </c>
      <c r="AA2764" s="38">
        <v>740.48</v>
      </c>
      <c r="AB2764" s="38">
        <v>5383.95</v>
      </c>
      <c r="AC2764" s="38">
        <v>18264.25</v>
      </c>
      <c r="AD2764" s="38">
        <v>22494.26</v>
      </c>
      <c r="AE2764" s="38">
        <v>30188.78</v>
      </c>
      <c r="AF2764" s="38">
        <v>660.05</v>
      </c>
      <c r="AG2764" s="38">
        <v>740.48</v>
      </c>
    </row>
    <row r="2765" spans="2:33" x14ac:dyDescent="0.25">
      <c r="B2765" s="25">
        <v>42079</v>
      </c>
      <c r="C2765" s="3">
        <v>2761</v>
      </c>
      <c r="D2765" s="10">
        <v>20</v>
      </c>
      <c r="E2765" s="9">
        <v>2</v>
      </c>
      <c r="F2765" s="9">
        <v>-2</v>
      </c>
      <c r="G2765" s="9" t="s">
        <v>376</v>
      </c>
      <c r="H2765" s="18">
        <v>0.1</v>
      </c>
      <c r="I2765">
        <v>1.2501343742421511E-6</v>
      </c>
      <c r="J2765" s="18">
        <v>15.61</v>
      </c>
      <c r="K2765" s="18">
        <v>17.399999999999999</v>
      </c>
      <c r="L2765" s="18">
        <v>0.89712643678160919</v>
      </c>
      <c r="M2765" s="18">
        <v>18.66</v>
      </c>
      <c r="P2765" s="18">
        <v>0.89459084604715677</v>
      </c>
      <c r="Q2765" s="8">
        <v>16.125</v>
      </c>
      <c r="R2765" s="8">
        <v>17.475000000000001</v>
      </c>
      <c r="S2765" s="8">
        <v>18.024999999999999</v>
      </c>
      <c r="T2765" s="8">
        <v>18.225000000000001</v>
      </c>
      <c r="U2765" s="8">
        <v>18.524999999999999</v>
      </c>
      <c r="V2765" s="8">
        <v>18.725000000000001</v>
      </c>
      <c r="W2765" s="8">
        <v>19.024999999999999</v>
      </c>
      <c r="X2765" s="38" t="s">
        <v>223</v>
      </c>
      <c r="Y2765" s="38"/>
      <c r="Z2765" s="8">
        <v>126.125</v>
      </c>
      <c r="AA2765" s="38">
        <v>724.19</v>
      </c>
      <c r="AB2765" s="38">
        <v>5305.71</v>
      </c>
      <c r="AC2765" s="38">
        <v>18016.86</v>
      </c>
      <c r="AD2765" s="38">
        <v>22194.28</v>
      </c>
      <c r="AE2765" s="38">
        <v>29791.21</v>
      </c>
      <c r="AF2765" s="38">
        <v>645.53</v>
      </c>
      <c r="AG2765" s="38">
        <v>724.19</v>
      </c>
    </row>
    <row r="2766" spans="2:33" x14ac:dyDescent="0.25">
      <c r="B2766" s="25">
        <v>42080</v>
      </c>
      <c r="C2766" s="3">
        <v>2762</v>
      </c>
      <c r="D2766" s="10">
        <v>20</v>
      </c>
      <c r="E2766" s="9">
        <v>1</v>
      </c>
      <c r="F2766" s="9">
        <v>-1</v>
      </c>
      <c r="G2766" s="9" t="s">
        <v>376</v>
      </c>
      <c r="H2766" s="18">
        <v>0.1</v>
      </c>
      <c r="I2766">
        <v>1.1111556939003009E-6</v>
      </c>
      <c r="J2766" s="18">
        <v>15.66</v>
      </c>
      <c r="K2766" s="18">
        <v>17.48</v>
      </c>
      <c r="L2766" s="18">
        <v>0.89588100686498851</v>
      </c>
      <c r="M2766" s="18">
        <v>18.8</v>
      </c>
      <c r="P2766" s="18">
        <v>0.87168758716875872</v>
      </c>
      <c r="Q2766" s="8">
        <v>15.625</v>
      </c>
      <c r="R2766" s="8">
        <v>17.375</v>
      </c>
      <c r="S2766" s="8">
        <v>17.925000000000001</v>
      </c>
      <c r="T2766" s="8">
        <v>18.225000000000001</v>
      </c>
      <c r="U2766" s="8">
        <v>18.524999999999999</v>
      </c>
      <c r="V2766" s="8">
        <v>18.675000000000001</v>
      </c>
      <c r="W2766" s="8">
        <v>19.024999999999999</v>
      </c>
      <c r="X2766" s="38" t="s">
        <v>223</v>
      </c>
      <c r="Y2766" s="38"/>
      <c r="Z2766" s="8">
        <v>125.375</v>
      </c>
      <c r="AA2766" s="38">
        <v>719.2</v>
      </c>
      <c r="AB2766" s="38">
        <v>5276.24</v>
      </c>
      <c r="AC2766" s="38">
        <v>18011.93</v>
      </c>
      <c r="AD2766" s="38">
        <v>22194.3</v>
      </c>
      <c r="AE2766" s="38">
        <v>29764.75</v>
      </c>
      <c r="AF2766" s="38">
        <v>641.08000000000004</v>
      </c>
      <c r="AG2766" s="38">
        <v>719.2</v>
      </c>
    </row>
    <row r="2767" spans="2:33" x14ac:dyDescent="0.25">
      <c r="B2767" s="25">
        <v>42081</v>
      </c>
      <c r="C2767" s="3">
        <v>2763</v>
      </c>
      <c r="D2767" s="10">
        <v>19</v>
      </c>
      <c r="E2767" s="9">
        <v>19</v>
      </c>
      <c r="F2767" s="9">
        <v>0</v>
      </c>
      <c r="G2767" s="9" t="s">
        <v>378</v>
      </c>
      <c r="H2767" s="18">
        <v>0.1</v>
      </c>
      <c r="I2767">
        <v>1.1111556939003009E-6</v>
      </c>
      <c r="J2767" s="18">
        <v>13.97</v>
      </c>
      <c r="K2767" s="18">
        <v>16.43</v>
      </c>
      <c r="L2767" s="18">
        <v>0.85027388922702374</v>
      </c>
      <c r="M2767" s="18">
        <v>17.95</v>
      </c>
      <c r="P2767" s="18">
        <v>0.92967651195499301</v>
      </c>
      <c r="Q2767" s="8">
        <v>16.524999999999999</v>
      </c>
      <c r="R2767" s="8">
        <v>17.475000000000001</v>
      </c>
      <c r="S2767" s="8">
        <v>17.774999999999999</v>
      </c>
      <c r="T2767" s="8">
        <v>18.175000000000001</v>
      </c>
      <c r="U2767" s="8">
        <v>18.425000000000001</v>
      </c>
      <c r="V2767" s="8">
        <v>18.725000000000001</v>
      </c>
      <c r="W2767" s="8">
        <v>18.975000000000001</v>
      </c>
      <c r="X2767" s="38" t="s">
        <v>223</v>
      </c>
      <c r="Y2767" s="38"/>
      <c r="Z2767" s="8">
        <v>126.07499999999999</v>
      </c>
      <c r="AA2767" s="38">
        <v>684.02</v>
      </c>
      <c r="AB2767" s="38">
        <v>5143.79</v>
      </c>
      <c r="AC2767" s="38">
        <v>17567.21</v>
      </c>
      <c r="AD2767" s="38">
        <v>21775</v>
      </c>
      <c r="AE2767" s="38">
        <v>29288.34</v>
      </c>
      <c r="AF2767" s="38">
        <v>609.72</v>
      </c>
      <c r="AG2767" s="38">
        <v>684.02</v>
      </c>
    </row>
    <row r="2768" spans="2:33" x14ac:dyDescent="0.25">
      <c r="B2768" s="25">
        <v>42082</v>
      </c>
      <c r="C2768" s="3">
        <v>2764</v>
      </c>
      <c r="D2768" s="10">
        <v>19</v>
      </c>
      <c r="E2768" s="9">
        <v>18</v>
      </c>
      <c r="F2768" s="9">
        <v>1</v>
      </c>
      <c r="G2768" s="9" t="s">
        <v>378</v>
      </c>
      <c r="H2768" s="18">
        <v>0.1</v>
      </c>
      <c r="I2768">
        <v>1.1111556939003009E-6</v>
      </c>
      <c r="J2768" s="18">
        <v>14.07</v>
      </c>
      <c r="K2768" s="18">
        <v>16.97</v>
      </c>
      <c r="L2768" s="18">
        <v>0.82911019446081324</v>
      </c>
      <c r="M2768" s="18">
        <v>18.399999999999999</v>
      </c>
      <c r="P2768" s="18">
        <v>0.91678224687933429</v>
      </c>
      <c r="Q2768" s="8">
        <v>16.524999999999999</v>
      </c>
      <c r="R2768" s="8">
        <v>17.675000000000001</v>
      </c>
      <c r="S2768" s="8">
        <v>18.024999999999999</v>
      </c>
      <c r="T2768" s="8">
        <v>18.425000000000001</v>
      </c>
      <c r="U2768" s="8">
        <v>18.625</v>
      </c>
      <c r="V2768" s="8">
        <v>18.925000000000001</v>
      </c>
      <c r="W2768" s="8">
        <v>19.125</v>
      </c>
      <c r="X2768" s="38" t="s">
        <v>223</v>
      </c>
      <c r="Y2768" s="38"/>
      <c r="Z2768" s="8">
        <v>127.325</v>
      </c>
      <c r="AA2768" s="38">
        <v>684.46</v>
      </c>
      <c r="AB2768" s="38">
        <v>5203.3900000000003</v>
      </c>
      <c r="AC2768" s="38">
        <v>17814.009999999998</v>
      </c>
      <c r="AD2768" s="38">
        <v>22071.18</v>
      </c>
      <c r="AE2768" s="38">
        <v>29629.43</v>
      </c>
      <c r="AF2768" s="38">
        <v>610.11</v>
      </c>
      <c r="AG2768" s="38">
        <v>684.46</v>
      </c>
    </row>
    <row r="2769" spans="2:33" x14ac:dyDescent="0.25">
      <c r="B2769" s="25">
        <v>42083</v>
      </c>
      <c r="C2769" s="3">
        <v>2765</v>
      </c>
      <c r="D2769" s="10">
        <v>19</v>
      </c>
      <c r="E2769" s="9">
        <v>17</v>
      </c>
      <c r="F2769" s="9">
        <v>2</v>
      </c>
      <c r="G2769" s="9" t="s">
        <v>378</v>
      </c>
      <c r="H2769" s="18">
        <v>0.1</v>
      </c>
      <c r="I2769">
        <v>1.1111556939003009E-6</v>
      </c>
      <c r="J2769" s="18">
        <v>13.02</v>
      </c>
      <c r="K2769" s="18">
        <v>16.71</v>
      </c>
      <c r="L2769" s="18">
        <v>0.7791741472172351</v>
      </c>
      <c r="M2769" s="18">
        <v>18.16</v>
      </c>
      <c r="P2769" s="18">
        <v>0.89736477115117907</v>
      </c>
      <c r="Q2769" s="8">
        <v>16.175000000000001</v>
      </c>
      <c r="R2769" s="8">
        <v>17.625</v>
      </c>
      <c r="S2769" s="8">
        <v>18.024999999999999</v>
      </c>
      <c r="T2769" s="8">
        <v>18.425000000000001</v>
      </c>
      <c r="U2769" s="8">
        <v>18.574999999999999</v>
      </c>
      <c r="V2769" s="8">
        <v>18.925000000000001</v>
      </c>
      <c r="W2769" s="8">
        <v>19.149999999999999</v>
      </c>
      <c r="X2769" s="38" t="s">
        <v>223</v>
      </c>
      <c r="Y2769" s="38"/>
      <c r="Z2769" s="8">
        <v>126.9</v>
      </c>
      <c r="AA2769" s="38">
        <v>671.37</v>
      </c>
      <c r="AB2769" s="38">
        <v>5190.25</v>
      </c>
      <c r="AC2769" s="38">
        <v>17814.03</v>
      </c>
      <c r="AD2769" s="38">
        <v>22064.91</v>
      </c>
      <c r="AE2769" s="38">
        <v>29604.42</v>
      </c>
      <c r="AF2769" s="38">
        <v>598.44000000000005</v>
      </c>
      <c r="AG2769" s="38">
        <v>671.37</v>
      </c>
    </row>
    <row r="2770" spans="2:33" x14ac:dyDescent="0.25">
      <c r="B2770" s="25">
        <v>42086</v>
      </c>
      <c r="C2770" s="3">
        <v>2766</v>
      </c>
      <c r="D2770" s="10">
        <v>19</v>
      </c>
      <c r="E2770" s="9">
        <v>16</v>
      </c>
      <c r="F2770" s="9">
        <v>3</v>
      </c>
      <c r="G2770" s="9" t="s">
        <v>378</v>
      </c>
      <c r="H2770" s="18">
        <v>0.1</v>
      </c>
      <c r="I2770">
        <v>3.3334707854049128E-6</v>
      </c>
      <c r="J2770" s="18">
        <v>13.41</v>
      </c>
      <c r="K2770" s="18">
        <v>16.53</v>
      </c>
      <c r="L2770" s="18">
        <v>0.81125226860254074</v>
      </c>
      <c r="M2770" s="18">
        <v>18.18</v>
      </c>
      <c r="P2770" s="18">
        <v>0.89181692094313458</v>
      </c>
      <c r="Q2770" s="8">
        <v>16.074999999999999</v>
      </c>
      <c r="R2770" s="8">
        <v>17.625</v>
      </c>
      <c r="S2770" s="8">
        <v>18.024999999999999</v>
      </c>
      <c r="T2770" s="8">
        <v>18.425000000000001</v>
      </c>
      <c r="U2770" s="8">
        <v>18.574999999999999</v>
      </c>
      <c r="V2770" s="8">
        <v>18.875</v>
      </c>
      <c r="W2770" s="8">
        <v>19.125</v>
      </c>
      <c r="X2770" s="38" t="s">
        <v>223</v>
      </c>
      <c r="Y2770" s="38"/>
      <c r="Z2770" s="8">
        <v>126.72500000000001</v>
      </c>
      <c r="AA2770" s="38">
        <v>667.93</v>
      </c>
      <c r="AB2770" s="38">
        <v>5190.2700000000004</v>
      </c>
      <c r="AC2770" s="38">
        <v>17814.09</v>
      </c>
      <c r="AD2770" s="38">
        <v>22064.98</v>
      </c>
      <c r="AE2770" s="38">
        <v>29576.02</v>
      </c>
      <c r="AF2770" s="38">
        <v>595.37</v>
      </c>
      <c r="AG2770" s="38">
        <v>667.93</v>
      </c>
    </row>
    <row r="2771" spans="2:33" x14ac:dyDescent="0.25">
      <c r="B2771" s="25">
        <v>42087</v>
      </c>
      <c r="C2771" s="3">
        <v>2767</v>
      </c>
      <c r="D2771" s="10">
        <v>19</v>
      </c>
      <c r="E2771" s="9">
        <v>15</v>
      </c>
      <c r="F2771" s="9">
        <v>4</v>
      </c>
      <c r="G2771" s="9" t="s">
        <v>378</v>
      </c>
      <c r="H2771" s="18">
        <v>0.1</v>
      </c>
      <c r="I2771">
        <v>5.5561859602093477E-7</v>
      </c>
      <c r="J2771" s="18">
        <v>13.62</v>
      </c>
      <c r="K2771" s="18">
        <v>16.59</v>
      </c>
      <c r="L2771" s="18">
        <v>0.82097649186256783</v>
      </c>
      <c r="M2771" s="18">
        <v>18.29</v>
      </c>
      <c r="P2771" s="18">
        <v>0.88072122052704582</v>
      </c>
      <c r="Q2771" s="8">
        <v>15.875</v>
      </c>
      <c r="R2771" s="8">
        <v>17.574999999999999</v>
      </c>
      <c r="S2771" s="8">
        <v>18.024999999999999</v>
      </c>
      <c r="T2771" s="8">
        <v>18.375</v>
      </c>
      <c r="U2771" s="8">
        <v>18.574999999999999</v>
      </c>
      <c r="V2771" s="8">
        <v>18.875</v>
      </c>
      <c r="W2771" s="8">
        <v>19.125</v>
      </c>
      <c r="X2771" s="38" t="s">
        <v>223</v>
      </c>
      <c r="Y2771" s="38"/>
      <c r="Z2771" s="8">
        <v>126.425</v>
      </c>
      <c r="AA2771" s="38">
        <v>661.07</v>
      </c>
      <c r="AB2771" s="38">
        <v>5178.7</v>
      </c>
      <c r="AC2771" s="38">
        <v>17803.75</v>
      </c>
      <c r="AD2771" s="38">
        <v>22017.8</v>
      </c>
      <c r="AE2771" s="38">
        <v>29555.200000000001</v>
      </c>
      <c r="AF2771" s="38">
        <v>589.26</v>
      </c>
      <c r="AG2771" s="38">
        <v>661.07</v>
      </c>
    </row>
    <row r="2772" spans="2:33" x14ac:dyDescent="0.25">
      <c r="B2772" s="25">
        <v>42088</v>
      </c>
      <c r="C2772" s="3">
        <v>2768</v>
      </c>
      <c r="D2772" s="10">
        <v>19</v>
      </c>
      <c r="E2772" s="9">
        <v>14</v>
      </c>
      <c r="F2772" s="9">
        <v>5</v>
      </c>
      <c r="G2772" s="9" t="s">
        <v>378</v>
      </c>
      <c r="H2772" s="18">
        <v>0.1</v>
      </c>
      <c r="I2772">
        <v>5.5561859602093477E-7</v>
      </c>
      <c r="J2772" s="18">
        <v>15.44</v>
      </c>
      <c r="K2772" s="18">
        <v>17.57</v>
      </c>
      <c r="L2772" s="18">
        <v>0.87877063175867953</v>
      </c>
      <c r="M2772" s="18">
        <v>19.09</v>
      </c>
      <c r="P2772" s="18">
        <v>0.89715832205683343</v>
      </c>
      <c r="Q2772" s="8">
        <v>16.574999999999999</v>
      </c>
      <c r="R2772" s="8">
        <v>18.074999999999999</v>
      </c>
      <c r="S2772" s="8">
        <v>18.475000000000001</v>
      </c>
      <c r="T2772" s="8">
        <v>18.774999999999999</v>
      </c>
      <c r="U2772" s="8">
        <v>18.925000000000001</v>
      </c>
      <c r="V2772" s="8">
        <v>19.175000000000001</v>
      </c>
      <c r="W2772" s="8">
        <v>19.425000000000001</v>
      </c>
      <c r="X2772" s="38" t="s">
        <v>223</v>
      </c>
      <c r="Y2772" s="38"/>
      <c r="Z2772" s="8">
        <v>129.42500000000001</v>
      </c>
      <c r="AA2772" s="38">
        <v>687.29</v>
      </c>
      <c r="AB2772" s="38">
        <v>5321.2</v>
      </c>
      <c r="AC2772" s="38">
        <v>18233.05</v>
      </c>
      <c r="AD2772" s="38">
        <v>22480.02</v>
      </c>
      <c r="AE2772" s="38">
        <v>30095.27</v>
      </c>
      <c r="AF2772" s="38">
        <v>612.63</v>
      </c>
      <c r="AG2772" s="38">
        <v>687.29</v>
      </c>
    </row>
    <row r="2773" spans="2:33" x14ac:dyDescent="0.25">
      <c r="B2773" s="25">
        <v>42089</v>
      </c>
      <c r="C2773" s="3">
        <v>2769</v>
      </c>
      <c r="D2773" s="10">
        <v>19</v>
      </c>
      <c r="E2773" s="9">
        <v>13</v>
      </c>
      <c r="F2773" s="9">
        <v>6</v>
      </c>
      <c r="G2773" s="9" t="s">
        <v>378</v>
      </c>
      <c r="H2773" s="18">
        <v>0.1</v>
      </c>
      <c r="I2773">
        <v>5.5561859602093477E-7</v>
      </c>
      <c r="J2773" s="18">
        <v>15.8</v>
      </c>
      <c r="K2773" s="18">
        <v>17.57</v>
      </c>
      <c r="L2773" s="18">
        <v>0.89926010244735344</v>
      </c>
      <c r="M2773" s="18">
        <v>18.989999999999998</v>
      </c>
      <c r="P2773" s="18">
        <v>0.90150478796169642</v>
      </c>
      <c r="Q2773" s="8">
        <v>16.475000000000001</v>
      </c>
      <c r="R2773" s="8">
        <v>17.824999999999999</v>
      </c>
      <c r="S2773" s="8">
        <v>18.274999999999999</v>
      </c>
      <c r="T2773" s="8">
        <v>18.625</v>
      </c>
      <c r="U2773" s="8">
        <v>18.774999999999999</v>
      </c>
      <c r="V2773" s="8">
        <v>19.074999999999999</v>
      </c>
      <c r="W2773" s="8">
        <v>19.274999999999999</v>
      </c>
      <c r="X2773" s="38" t="s">
        <v>223</v>
      </c>
      <c r="Y2773" s="38"/>
      <c r="Z2773" s="8">
        <v>128.32499999999999</v>
      </c>
      <c r="AA2773" s="38">
        <v>681.35</v>
      </c>
      <c r="AB2773" s="38">
        <v>5252.73</v>
      </c>
      <c r="AC2773" s="38">
        <v>18052.189999999999</v>
      </c>
      <c r="AD2773" s="38">
        <v>22300.880000000001</v>
      </c>
      <c r="AE2773" s="38">
        <v>29884.39</v>
      </c>
      <c r="AF2773" s="38">
        <v>607.33000000000004</v>
      </c>
      <c r="AG2773" s="38">
        <v>681.35</v>
      </c>
    </row>
    <row r="2774" spans="2:33" x14ac:dyDescent="0.25">
      <c r="B2774" s="25">
        <v>42090</v>
      </c>
      <c r="C2774" s="3">
        <v>2770</v>
      </c>
      <c r="D2774" s="10">
        <v>19</v>
      </c>
      <c r="E2774" s="9">
        <v>12</v>
      </c>
      <c r="F2774" s="9">
        <v>7</v>
      </c>
      <c r="G2774" s="9" t="s">
        <v>378</v>
      </c>
      <c r="H2774" s="18">
        <v>0.1</v>
      </c>
      <c r="I2774">
        <v>5.5561859602093477E-7</v>
      </c>
      <c r="J2774" s="18">
        <v>15.07</v>
      </c>
      <c r="K2774" s="18">
        <v>17.39</v>
      </c>
      <c r="L2774" s="18">
        <v>0.86658999424956873</v>
      </c>
      <c r="M2774" s="18">
        <v>18.77</v>
      </c>
      <c r="P2774" s="18">
        <v>0.8927097661623109</v>
      </c>
      <c r="Q2774" s="8">
        <v>16.225000000000001</v>
      </c>
      <c r="R2774" s="8">
        <v>17.725000000000001</v>
      </c>
      <c r="S2774" s="8">
        <v>18.175000000000001</v>
      </c>
      <c r="T2774" s="8">
        <v>18.524999999999999</v>
      </c>
      <c r="U2774" s="8">
        <v>18.774999999999999</v>
      </c>
      <c r="V2774" s="8">
        <v>19.125</v>
      </c>
      <c r="W2774" s="8">
        <v>19.324999999999999</v>
      </c>
      <c r="X2774" s="38" t="s">
        <v>223</v>
      </c>
      <c r="Y2774" s="38"/>
      <c r="Z2774" s="8">
        <v>127.87500000000001</v>
      </c>
      <c r="AA2774" s="38">
        <v>673.53</v>
      </c>
      <c r="AB2774" s="38">
        <v>5223.54</v>
      </c>
      <c r="AC2774" s="38">
        <v>17954.11</v>
      </c>
      <c r="AD2774" s="38">
        <v>22225.49</v>
      </c>
      <c r="AE2774" s="38">
        <v>29887.18</v>
      </c>
      <c r="AF2774" s="38">
        <v>600.36</v>
      </c>
      <c r="AG2774" s="38">
        <v>673.53</v>
      </c>
    </row>
    <row r="2775" spans="2:33" x14ac:dyDescent="0.25">
      <c r="B2775" s="25">
        <v>42093</v>
      </c>
      <c r="C2775" s="3">
        <v>2771</v>
      </c>
      <c r="D2775" s="10">
        <v>19</v>
      </c>
      <c r="E2775" s="9">
        <v>11</v>
      </c>
      <c r="F2775" s="9">
        <v>8</v>
      </c>
      <c r="G2775" s="9" t="s">
        <v>378</v>
      </c>
      <c r="H2775" s="18">
        <v>0.1</v>
      </c>
      <c r="I2775">
        <v>1.6668567144328961E-6</v>
      </c>
      <c r="J2775" s="18">
        <v>14.51</v>
      </c>
      <c r="K2775" s="18">
        <v>16.920000000000002</v>
      </c>
      <c r="L2775" s="18">
        <v>0.85756501182033085</v>
      </c>
      <c r="M2775" s="18">
        <v>18.45</v>
      </c>
      <c r="P2775" s="18">
        <v>0.88005578800557882</v>
      </c>
      <c r="Q2775" s="8">
        <v>15.775</v>
      </c>
      <c r="R2775" s="8">
        <v>17.375</v>
      </c>
      <c r="S2775" s="8">
        <v>17.925000000000001</v>
      </c>
      <c r="T2775" s="8">
        <v>18.425000000000001</v>
      </c>
      <c r="U2775" s="8">
        <v>18.675000000000001</v>
      </c>
      <c r="V2775" s="8">
        <v>18.975000000000001</v>
      </c>
      <c r="W2775" s="8">
        <v>19.274999999999999</v>
      </c>
      <c r="X2775" s="38" t="s">
        <v>223</v>
      </c>
      <c r="Y2775" s="38"/>
      <c r="Z2775" s="8">
        <v>126.42500000000001</v>
      </c>
      <c r="AA2775" s="38">
        <v>657.23</v>
      </c>
      <c r="AB2775" s="38">
        <v>5133.7700000000004</v>
      </c>
      <c r="AC2775" s="38">
        <v>17771.05</v>
      </c>
      <c r="AD2775" s="38">
        <v>22106.23</v>
      </c>
      <c r="AE2775" s="38">
        <v>29714.03</v>
      </c>
      <c r="AF2775" s="38">
        <v>585.83000000000004</v>
      </c>
      <c r="AG2775" s="38">
        <v>657.23</v>
      </c>
    </row>
    <row r="2776" spans="2:33" x14ac:dyDescent="0.25">
      <c r="B2776" s="25">
        <v>42094</v>
      </c>
      <c r="C2776" s="3">
        <v>2772</v>
      </c>
      <c r="D2776" s="10">
        <v>19</v>
      </c>
      <c r="E2776" s="9">
        <v>10</v>
      </c>
      <c r="F2776" s="9">
        <v>9</v>
      </c>
      <c r="G2776" s="9" t="s">
        <v>378</v>
      </c>
      <c r="H2776" s="18">
        <v>0.1</v>
      </c>
      <c r="I2776">
        <v>9.7224128259298936E-7</v>
      </c>
      <c r="J2776" s="18">
        <v>15.29</v>
      </c>
      <c r="K2776" s="18">
        <v>17.54</v>
      </c>
      <c r="L2776" s="18">
        <v>0.87172177879133406</v>
      </c>
      <c r="M2776" s="18">
        <v>19.12</v>
      </c>
      <c r="P2776" s="18">
        <v>0.88813096862210095</v>
      </c>
      <c r="Q2776" s="8">
        <v>16.274999999999999</v>
      </c>
      <c r="R2776" s="8">
        <v>17.824999999999999</v>
      </c>
      <c r="S2776" s="8">
        <v>18.324999999999999</v>
      </c>
      <c r="T2776" s="8">
        <v>18.675000000000001</v>
      </c>
      <c r="U2776" s="8">
        <v>18.875</v>
      </c>
      <c r="V2776" s="8">
        <v>19.175000000000001</v>
      </c>
      <c r="W2776" s="8">
        <v>19.475000000000001</v>
      </c>
      <c r="X2776" s="38" t="s">
        <v>223</v>
      </c>
      <c r="Y2776" s="38"/>
      <c r="Z2776" s="8">
        <v>128.625</v>
      </c>
      <c r="AA2776" s="38">
        <v>676.17</v>
      </c>
      <c r="AB2776" s="38">
        <v>5257.88</v>
      </c>
      <c r="AC2776" s="38">
        <v>18092.939999999999</v>
      </c>
      <c r="AD2776" s="38">
        <v>22376.05</v>
      </c>
      <c r="AE2776" s="38">
        <v>30043.58</v>
      </c>
      <c r="AF2776" s="38">
        <v>602.71</v>
      </c>
      <c r="AG2776" s="38">
        <v>676.17</v>
      </c>
    </row>
    <row r="2777" spans="2:33" x14ac:dyDescent="0.25">
      <c r="B2777" s="25">
        <v>42095</v>
      </c>
      <c r="C2777" s="3">
        <v>2773</v>
      </c>
      <c r="D2777" s="10">
        <v>19</v>
      </c>
      <c r="E2777" s="9">
        <v>9</v>
      </c>
      <c r="F2777" s="9">
        <v>10</v>
      </c>
      <c r="G2777" s="9" t="s">
        <v>378</v>
      </c>
      <c r="H2777" s="18">
        <v>0.1</v>
      </c>
      <c r="I2777">
        <v>9.7224128259298936E-7</v>
      </c>
      <c r="J2777" s="18">
        <v>15.11</v>
      </c>
      <c r="K2777" s="18">
        <v>17.34</v>
      </c>
      <c r="L2777" s="18">
        <v>0.87139561707035751</v>
      </c>
      <c r="M2777" s="18">
        <v>19.100000000000001</v>
      </c>
      <c r="P2777" s="18">
        <v>0.87688098495212041</v>
      </c>
      <c r="Q2777" s="8">
        <v>16.024999999999999</v>
      </c>
      <c r="R2777">
        <v>17.675000000000001</v>
      </c>
      <c r="S2777">
        <v>18.274999999999999</v>
      </c>
      <c r="T2777">
        <v>18.675000000000001</v>
      </c>
      <c r="U2777">
        <v>18.925000000000001</v>
      </c>
      <c r="V2777">
        <v>19.274999999999999</v>
      </c>
      <c r="W2777">
        <v>19.475000000000001</v>
      </c>
      <c r="X2777" t="s">
        <v>223</v>
      </c>
      <c r="Z2777" s="38">
        <v>128.32499999999999</v>
      </c>
      <c r="AA2777">
        <v>668.36</v>
      </c>
      <c r="AB2777">
        <v>5229.58</v>
      </c>
      <c r="AC2777">
        <v>18069.810000000001</v>
      </c>
      <c r="AD2777">
        <v>22407.43</v>
      </c>
      <c r="AE2777">
        <v>30122.47</v>
      </c>
      <c r="AF2777" s="38">
        <v>595.75</v>
      </c>
      <c r="AG2777" s="38">
        <v>668.36</v>
      </c>
    </row>
    <row r="2778" spans="2:33" x14ac:dyDescent="0.25">
      <c r="B2778" s="25">
        <v>42096</v>
      </c>
      <c r="C2778" s="3">
        <v>2774</v>
      </c>
      <c r="D2778" s="10">
        <v>19</v>
      </c>
      <c r="E2778" s="9">
        <v>8</v>
      </c>
      <c r="F2778" s="9">
        <v>-8</v>
      </c>
      <c r="G2778" s="9" t="s">
        <v>378</v>
      </c>
      <c r="H2778" s="18">
        <v>0.1</v>
      </c>
      <c r="I2778">
        <v>9.7224128259298936E-7</v>
      </c>
      <c r="J2778" s="18">
        <v>14.67</v>
      </c>
      <c r="K2778" s="18">
        <v>17.22</v>
      </c>
      <c r="L2778" s="18">
        <v>0.85191637630662032</v>
      </c>
      <c r="M2778" s="18">
        <v>18.86</v>
      </c>
      <c r="P2778" s="18">
        <v>0.86206896551724133</v>
      </c>
      <c r="Q2778" s="8">
        <v>15.625</v>
      </c>
      <c r="R2778">
        <v>17.475000000000001</v>
      </c>
      <c r="S2778">
        <v>18.125</v>
      </c>
      <c r="T2778">
        <v>18.625</v>
      </c>
      <c r="U2778">
        <v>18.875</v>
      </c>
      <c r="V2778">
        <v>19.225000000000001</v>
      </c>
      <c r="W2778">
        <v>19.524999999999999</v>
      </c>
      <c r="X2778" t="s">
        <v>223</v>
      </c>
      <c r="Z2778" s="38">
        <v>127.47499999999999</v>
      </c>
      <c r="AA2778">
        <v>657.17</v>
      </c>
      <c r="AB2778">
        <v>5179.95</v>
      </c>
      <c r="AC2778">
        <v>17979.900000000001</v>
      </c>
      <c r="AD2778">
        <v>22347.919999999998</v>
      </c>
      <c r="AE2778">
        <v>30074.11</v>
      </c>
      <c r="AF2778" s="38">
        <v>585.78</v>
      </c>
      <c r="AG2778" s="38">
        <v>657.17</v>
      </c>
    </row>
    <row r="2779" spans="2:33" x14ac:dyDescent="0.25">
      <c r="B2779" s="25">
        <v>42100</v>
      </c>
      <c r="C2779" s="3">
        <v>2775</v>
      </c>
      <c r="D2779" s="10">
        <v>19</v>
      </c>
      <c r="E2779" s="9">
        <v>7</v>
      </c>
      <c r="F2779" s="9">
        <v>-7</v>
      </c>
      <c r="G2779" s="9" t="s">
        <v>378</v>
      </c>
      <c r="H2779" s="18">
        <v>0.1</v>
      </c>
      <c r="I2779">
        <v>3.8889708016132118E-6</v>
      </c>
      <c r="J2779" s="18">
        <v>14.74</v>
      </c>
      <c r="K2779" s="18">
        <v>16.82</v>
      </c>
      <c r="L2779" s="18">
        <v>0.87633769322235433</v>
      </c>
      <c r="M2779" s="18">
        <v>18.579999999999998</v>
      </c>
      <c r="P2779" s="18">
        <v>0.8569424964936887</v>
      </c>
      <c r="Q2779" s="8">
        <v>15.275</v>
      </c>
      <c r="R2779">
        <v>17.125</v>
      </c>
      <c r="S2779">
        <v>17.824999999999999</v>
      </c>
      <c r="T2779">
        <v>18.274999999999999</v>
      </c>
      <c r="U2779">
        <v>18.524999999999999</v>
      </c>
      <c r="V2779">
        <v>18.925000000000001</v>
      </c>
      <c r="W2779">
        <v>19.225000000000001</v>
      </c>
      <c r="X2779" t="s">
        <v>223</v>
      </c>
      <c r="Z2779" s="38">
        <v>125.17500000000001</v>
      </c>
      <c r="AA2779">
        <v>643.48</v>
      </c>
      <c r="AB2779">
        <v>5087.75</v>
      </c>
      <c r="AC2779">
        <v>17656.68</v>
      </c>
      <c r="AD2779">
        <v>21931.58</v>
      </c>
      <c r="AE2779">
        <v>29565.89</v>
      </c>
      <c r="AF2779" s="38">
        <v>573.57000000000005</v>
      </c>
      <c r="AG2779" s="38">
        <v>643.48</v>
      </c>
    </row>
    <row r="2780" spans="2:33" x14ac:dyDescent="0.25">
      <c r="B2780" s="25">
        <v>42101</v>
      </c>
      <c r="C2780" s="3">
        <v>2776</v>
      </c>
      <c r="D2780" s="10">
        <v>19</v>
      </c>
      <c r="E2780" s="9">
        <v>6</v>
      </c>
      <c r="F2780" s="9">
        <v>-6</v>
      </c>
      <c r="G2780" s="9" t="s">
        <v>378</v>
      </c>
      <c r="H2780" s="18">
        <v>0.1</v>
      </c>
      <c r="I2780">
        <v>5.5561859602093477E-7</v>
      </c>
      <c r="J2780" s="18">
        <v>14.78</v>
      </c>
      <c r="K2780" s="18">
        <v>16.8</v>
      </c>
      <c r="L2780" s="18">
        <v>0.87976190476190463</v>
      </c>
      <c r="M2780" s="18">
        <v>18.649999999999999</v>
      </c>
      <c r="P2780" s="18">
        <v>0.85935302390998602</v>
      </c>
      <c r="Q2780" s="8">
        <v>15.275</v>
      </c>
      <c r="R2780">
        <v>17.074999999999999</v>
      </c>
      <c r="S2780">
        <v>17.774999999999999</v>
      </c>
      <c r="T2780">
        <v>18.225000000000001</v>
      </c>
      <c r="U2780">
        <v>18.475000000000001</v>
      </c>
      <c r="V2780">
        <v>18.824999999999999</v>
      </c>
      <c r="W2780">
        <v>19.175000000000001</v>
      </c>
      <c r="X2780" t="s">
        <v>223</v>
      </c>
      <c r="Z2780" s="38">
        <v>124.82499999999999</v>
      </c>
      <c r="AA2780">
        <v>642.15</v>
      </c>
      <c r="AB2780">
        <v>5073.3</v>
      </c>
      <c r="AC2780">
        <v>17608</v>
      </c>
      <c r="AD2780">
        <v>21872.14</v>
      </c>
      <c r="AE2780">
        <v>29461.02</v>
      </c>
      <c r="AF2780" s="38">
        <v>572.38</v>
      </c>
      <c r="AG2780" s="38">
        <v>642.15</v>
      </c>
    </row>
    <row r="2781" spans="2:33" x14ac:dyDescent="0.25">
      <c r="B2781" s="25">
        <v>42102</v>
      </c>
      <c r="C2781" s="3">
        <v>2777</v>
      </c>
      <c r="D2781" s="10">
        <v>19</v>
      </c>
      <c r="E2781" s="9">
        <v>5</v>
      </c>
      <c r="F2781" s="9">
        <v>-5</v>
      </c>
      <c r="G2781" s="9" t="s">
        <v>378</v>
      </c>
      <c r="H2781" s="18">
        <v>0.1</v>
      </c>
      <c r="I2781">
        <v>5.5561859602093477E-7</v>
      </c>
      <c r="J2781" s="18">
        <v>13.98</v>
      </c>
      <c r="K2781" s="18">
        <v>16.399999999999999</v>
      </c>
      <c r="L2781" s="18">
        <v>0.85243902439024399</v>
      </c>
      <c r="M2781" s="18">
        <v>18.34</v>
      </c>
      <c r="P2781" s="18">
        <v>0.84352773826458038</v>
      </c>
      <c r="Q2781" s="8">
        <v>14.824999999999999</v>
      </c>
      <c r="R2781">
        <v>16.725000000000001</v>
      </c>
      <c r="S2781">
        <v>17.574999999999999</v>
      </c>
      <c r="T2781">
        <v>18.125</v>
      </c>
      <c r="U2781">
        <v>18.475000000000001</v>
      </c>
      <c r="V2781">
        <v>18.824999999999999</v>
      </c>
      <c r="W2781">
        <v>19.175000000000001</v>
      </c>
      <c r="X2781" t="s">
        <v>223</v>
      </c>
      <c r="Z2781" s="38">
        <v>123.72499999999999</v>
      </c>
      <c r="AA2781">
        <v>627.59</v>
      </c>
      <c r="AB2781">
        <v>5004.24</v>
      </c>
      <c r="AC2781">
        <v>17485.169999999998</v>
      </c>
      <c r="AD2781">
        <v>21840.89</v>
      </c>
      <c r="AE2781">
        <v>29447.25</v>
      </c>
      <c r="AF2781" s="38">
        <v>559.41</v>
      </c>
      <c r="AG2781" s="38">
        <v>627.59</v>
      </c>
    </row>
    <row r="2782" spans="2:33" x14ac:dyDescent="0.25">
      <c r="B2782" s="25">
        <v>42103</v>
      </c>
      <c r="C2782" s="3">
        <v>2778</v>
      </c>
      <c r="D2782" s="10">
        <v>19</v>
      </c>
      <c r="E2782" s="9">
        <v>4</v>
      </c>
      <c r="F2782" s="9">
        <v>-4</v>
      </c>
      <c r="G2782" s="9" t="s">
        <v>378</v>
      </c>
      <c r="H2782" s="18">
        <v>0.1</v>
      </c>
      <c r="I2782">
        <v>5.5561859602093477E-7</v>
      </c>
      <c r="J2782" s="18">
        <v>13.09</v>
      </c>
      <c r="K2782" s="18">
        <v>16.02</v>
      </c>
      <c r="L2782" s="18">
        <v>0.81710362047440699</v>
      </c>
      <c r="M2782" s="18">
        <v>17.82</v>
      </c>
      <c r="P2782" s="18">
        <v>0.82189781021897801</v>
      </c>
      <c r="Q2782" s="8">
        <v>14.074999999999999</v>
      </c>
      <c r="R2782">
        <v>16.175000000000001</v>
      </c>
      <c r="S2782">
        <v>17.125</v>
      </c>
      <c r="T2782">
        <v>17.725000000000001</v>
      </c>
      <c r="U2782">
        <v>18.125</v>
      </c>
      <c r="V2782">
        <v>18.574999999999999</v>
      </c>
      <c r="W2782">
        <v>18.975000000000001</v>
      </c>
      <c r="X2782" t="s">
        <v>223</v>
      </c>
      <c r="Z2782" s="38">
        <v>120.77500000000001</v>
      </c>
      <c r="AA2782">
        <v>604.83000000000004</v>
      </c>
      <c r="AB2782">
        <v>4868.74</v>
      </c>
      <c r="AC2782">
        <v>17086.599999999999</v>
      </c>
      <c r="AD2782">
        <v>21412.99</v>
      </c>
      <c r="AE2782">
        <v>29006.45</v>
      </c>
      <c r="AF2782" s="38">
        <v>539.12</v>
      </c>
      <c r="AG2782" s="38">
        <v>604.83000000000004</v>
      </c>
    </row>
    <row r="2783" spans="2:33" x14ac:dyDescent="0.25">
      <c r="B2783" s="25">
        <v>42104</v>
      </c>
      <c r="C2783" s="3">
        <v>2779</v>
      </c>
      <c r="D2783" s="10">
        <v>19</v>
      </c>
      <c r="E2783" s="9">
        <v>3</v>
      </c>
      <c r="F2783" s="9">
        <v>-3</v>
      </c>
      <c r="G2783" s="9" t="s">
        <v>378</v>
      </c>
      <c r="H2783" s="18">
        <v>0.1</v>
      </c>
      <c r="I2783">
        <v>5.5561859602093477E-7</v>
      </c>
      <c r="J2783" s="18">
        <v>12.58</v>
      </c>
      <c r="K2783" s="18">
        <v>15.46</v>
      </c>
      <c r="L2783" s="18">
        <v>0.8137128072445019</v>
      </c>
      <c r="M2783" s="18">
        <v>17.47</v>
      </c>
      <c r="P2783" s="18">
        <v>0.81487101669195749</v>
      </c>
      <c r="Q2783" s="8">
        <v>13.425000000000001</v>
      </c>
      <c r="R2783">
        <v>15.425000000000001</v>
      </c>
      <c r="S2783">
        <v>16.475000000000001</v>
      </c>
      <c r="T2783">
        <v>17.175000000000001</v>
      </c>
      <c r="U2783">
        <v>17.600000000000001</v>
      </c>
      <c r="V2783">
        <v>18.074999999999999</v>
      </c>
      <c r="W2783">
        <v>18.475000000000001</v>
      </c>
      <c r="X2783" t="s">
        <v>223</v>
      </c>
      <c r="Z2783" s="38">
        <v>116.65</v>
      </c>
      <c r="AA2783">
        <v>576.79999999999995</v>
      </c>
      <c r="AB2783">
        <v>4677.78</v>
      </c>
      <c r="AC2783">
        <v>16538.27</v>
      </c>
      <c r="AD2783">
        <v>20785.91</v>
      </c>
      <c r="AE2783">
        <v>28204.99</v>
      </c>
      <c r="AF2783" s="38">
        <v>514.14</v>
      </c>
      <c r="AG2783" s="38">
        <v>576.79999999999995</v>
      </c>
    </row>
    <row r="2784" spans="2:33" x14ac:dyDescent="0.25">
      <c r="B2784" s="25">
        <v>42107</v>
      </c>
      <c r="C2784" s="3">
        <v>2780</v>
      </c>
      <c r="D2784" s="10">
        <v>19</v>
      </c>
      <c r="E2784" s="9">
        <v>2</v>
      </c>
      <c r="F2784" s="9">
        <v>-2</v>
      </c>
      <c r="G2784" s="9" t="s">
        <v>378</v>
      </c>
      <c r="H2784" s="18">
        <v>0.1</v>
      </c>
      <c r="I2784">
        <v>1.6668567144328961E-6</v>
      </c>
      <c r="J2784" s="18">
        <v>13.94</v>
      </c>
      <c r="K2784" s="18">
        <v>16.32</v>
      </c>
      <c r="L2784" s="18">
        <v>0.85416666666666663</v>
      </c>
      <c r="M2784" s="18">
        <v>18.07</v>
      </c>
      <c r="P2784" s="18">
        <v>0.84140969162995594</v>
      </c>
      <c r="Q2784" s="8">
        <v>14.324999999999999</v>
      </c>
      <c r="R2784">
        <v>16.074999999999999</v>
      </c>
      <c r="S2784">
        <v>17.024999999999999</v>
      </c>
      <c r="T2784">
        <v>17.574999999999999</v>
      </c>
      <c r="U2784">
        <v>17.975000000000001</v>
      </c>
      <c r="V2784">
        <v>18.375</v>
      </c>
      <c r="W2784">
        <v>18.774999999999999</v>
      </c>
      <c r="X2784" t="s">
        <v>223</v>
      </c>
      <c r="Z2784" s="38">
        <v>120.125</v>
      </c>
      <c r="AA2784">
        <v>602.44000000000005</v>
      </c>
      <c r="AB2784">
        <v>4838.01</v>
      </c>
      <c r="AC2784">
        <v>16940.400000000001</v>
      </c>
      <c r="AD2784">
        <v>21233.07</v>
      </c>
      <c r="AE2784">
        <v>28719.67</v>
      </c>
      <c r="AF2784" s="38">
        <v>536.99</v>
      </c>
      <c r="AG2784" s="38">
        <v>602.44000000000005</v>
      </c>
    </row>
    <row r="2785" spans="2:33" x14ac:dyDescent="0.25">
      <c r="B2785" s="25">
        <v>42108</v>
      </c>
      <c r="C2785" s="3">
        <v>2781</v>
      </c>
      <c r="D2785" s="10">
        <v>19</v>
      </c>
      <c r="E2785" s="9">
        <v>1</v>
      </c>
      <c r="F2785" s="9">
        <v>-1</v>
      </c>
      <c r="G2785" s="9" t="s">
        <v>378</v>
      </c>
      <c r="H2785" s="18">
        <v>0.1</v>
      </c>
      <c r="I2785">
        <v>6.9441778594026005E-7</v>
      </c>
      <c r="J2785" s="18">
        <v>13.67</v>
      </c>
      <c r="K2785" s="18">
        <v>15.85</v>
      </c>
      <c r="L2785" s="18">
        <v>0.8624605678233439</v>
      </c>
      <c r="M2785" s="18">
        <v>17.93</v>
      </c>
      <c r="P2785" s="18">
        <v>0.80923994038748137</v>
      </c>
      <c r="Q2785" s="8">
        <v>13.574999999999999</v>
      </c>
      <c r="R2785">
        <v>15.625</v>
      </c>
      <c r="S2785">
        <v>16.774999999999999</v>
      </c>
      <c r="T2785">
        <v>17.475000000000001</v>
      </c>
      <c r="U2785">
        <v>17.925000000000001</v>
      </c>
      <c r="V2785">
        <v>18.399999999999999</v>
      </c>
      <c r="W2785">
        <v>18.774999999999999</v>
      </c>
      <c r="X2785" t="s">
        <v>223</v>
      </c>
      <c r="Z2785" s="38">
        <v>118.55000000000001</v>
      </c>
      <c r="AA2785">
        <v>584.88</v>
      </c>
      <c r="AB2785">
        <v>4763.76</v>
      </c>
      <c r="AC2785">
        <v>16836.240000000002</v>
      </c>
      <c r="AD2785">
        <v>21170.84</v>
      </c>
      <c r="AE2785">
        <v>28703.91</v>
      </c>
      <c r="AF2785" s="38">
        <v>521.34</v>
      </c>
      <c r="AG2785" s="38">
        <v>584.88</v>
      </c>
    </row>
    <row r="2786" spans="2:33" x14ac:dyDescent="0.25">
      <c r="B2786" s="25">
        <v>42109</v>
      </c>
      <c r="C2786" s="3">
        <v>2782</v>
      </c>
      <c r="D2786" s="10">
        <v>25</v>
      </c>
      <c r="E2786" s="9">
        <v>25</v>
      </c>
      <c r="F2786" s="9">
        <v>0</v>
      </c>
      <c r="G2786" s="9" t="s">
        <v>379</v>
      </c>
      <c r="H2786" s="18">
        <v>0.1</v>
      </c>
      <c r="I2786">
        <v>6.9441778594026005E-7</v>
      </c>
      <c r="J2786" s="18">
        <v>12.84</v>
      </c>
      <c r="K2786" s="18">
        <v>15.69</v>
      </c>
      <c r="L2786" s="18">
        <v>0.81835564053537291</v>
      </c>
      <c r="M2786" s="18">
        <v>17.53</v>
      </c>
      <c r="P2786" s="18">
        <v>0.88455988455988455</v>
      </c>
      <c r="Q2786" s="8">
        <v>15.324999999999999</v>
      </c>
      <c r="R2786">
        <v>16.574999999999999</v>
      </c>
      <c r="S2786">
        <v>17.324999999999999</v>
      </c>
      <c r="T2786">
        <v>17.774999999999999</v>
      </c>
      <c r="U2786">
        <v>18.274999999999999</v>
      </c>
      <c r="V2786">
        <v>18.725000000000001</v>
      </c>
      <c r="W2786">
        <v>18.925000000000001</v>
      </c>
      <c r="X2786" t="s">
        <v>223</v>
      </c>
      <c r="Z2786" s="38">
        <v>122.925</v>
      </c>
      <c r="AA2786">
        <v>573.65</v>
      </c>
      <c r="AB2786">
        <v>4706.97</v>
      </c>
      <c r="AC2786">
        <v>16691.73</v>
      </c>
      <c r="AD2786">
        <v>20993.69</v>
      </c>
      <c r="AE2786">
        <v>28534.62</v>
      </c>
      <c r="AF2786" s="38">
        <v>511.33</v>
      </c>
      <c r="AG2786" s="38">
        <v>573.65</v>
      </c>
    </row>
    <row r="2787" spans="2:33" x14ac:dyDescent="0.25">
      <c r="B2787" s="25">
        <v>42110</v>
      </c>
      <c r="C2787" s="3">
        <v>2783</v>
      </c>
      <c r="D2787" s="10">
        <v>25</v>
      </c>
      <c r="E2787" s="9">
        <v>24</v>
      </c>
      <c r="F2787" s="9">
        <v>1</v>
      </c>
      <c r="G2787" s="9" t="s">
        <v>379</v>
      </c>
      <c r="H2787" s="18">
        <v>0.1</v>
      </c>
      <c r="I2787">
        <v>6.9441778594026005E-7</v>
      </c>
      <c r="J2787" s="18">
        <v>12.6</v>
      </c>
      <c r="K2787" s="18">
        <v>15.33</v>
      </c>
      <c r="L2787" s="18">
        <v>0.82191780821917804</v>
      </c>
      <c r="M2787" s="18">
        <v>17.47</v>
      </c>
      <c r="P2787" s="18">
        <v>0.87301587301587302</v>
      </c>
      <c r="Q2787" s="8">
        <v>15.125</v>
      </c>
      <c r="R2787">
        <v>16.475000000000001</v>
      </c>
      <c r="S2787">
        <v>17.324999999999999</v>
      </c>
      <c r="T2787">
        <v>17.774999999999999</v>
      </c>
      <c r="U2787">
        <v>18.225000000000001</v>
      </c>
      <c r="V2787">
        <v>18.625</v>
      </c>
      <c r="W2787">
        <v>18.875</v>
      </c>
      <c r="X2787" t="s">
        <v>223</v>
      </c>
      <c r="Z2787" s="38">
        <v>122.42499999999998</v>
      </c>
      <c r="AA2787">
        <v>566.34</v>
      </c>
      <c r="AB2787">
        <v>4679.76</v>
      </c>
      <c r="AC2787">
        <v>16691.740000000002</v>
      </c>
      <c r="AD2787">
        <v>20991.35</v>
      </c>
      <c r="AE2787">
        <v>28455.52</v>
      </c>
      <c r="AF2787" s="38">
        <v>504.81</v>
      </c>
      <c r="AG2787" s="38">
        <v>566.34</v>
      </c>
    </row>
    <row r="2788" spans="2:33" x14ac:dyDescent="0.25">
      <c r="B2788" s="25">
        <v>42111</v>
      </c>
      <c r="C2788" s="3">
        <v>2784</v>
      </c>
      <c r="D2788" s="10">
        <v>25</v>
      </c>
      <c r="E2788" s="9">
        <v>23</v>
      </c>
      <c r="F2788" s="9">
        <v>2</v>
      </c>
      <c r="G2788" s="9" t="s">
        <v>379</v>
      </c>
      <c r="H2788" s="18">
        <v>0.1</v>
      </c>
      <c r="I2788">
        <v>6.9441778594026005E-7</v>
      </c>
      <c r="J2788" s="18">
        <v>13.89</v>
      </c>
      <c r="K2788" s="18">
        <v>16.14</v>
      </c>
      <c r="L2788" s="18">
        <v>0.86059479553903351</v>
      </c>
      <c r="M2788" s="18">
        <v>18.059999999999999</v>
      </c>
      <c r="P2788" s="18">
        <v>0.88936170212765964</v>
      </c>
      <c r="Q2788" s="8">
        <v>15.675000000000001</v>
      </c>
      <c r="R2788">
        <v>16.875</v>
      </c>
      <c r="S2788">
        <v>17.625</v>
      </c>
      <c r="T2788">
        <v>18.024999999999999</v>
      </c>
      <c r="U2788">
        <v>18.524999999999999</v>
      </c>
      <c r="V2788">
        <v>18.875</v>
      </c>
      <c r="W2788">
        <v>19.125</v>
      </c>
      <c r="X2788" t="s">
        <v>223</v>
      </c>
      <c r="Z2788" s="38">
        <v>124.72499999999999</v>
      </c>
      <c r="AA2788">
        <v>586.34</v>
      </c>
      <c r="AB2788">
        <v>4790.6499999999996</v>
      </c>
      <c r="AC2788">
        <v>16976.34</v>
      </c>
      <c r="AD2788">
        <v>21290.720000000001</v>
      </c>
      <c r="AE2788">
        <v>28871.61</v>
      </c>
      <c r="AF2788" s="38">
        <v>522.64</v>
      </c>
      <c r="AG2788" s="38">
        <v>586.34</v>
      </c>
    </row>
    <row r="2789" spans="2:33" x14ac:dyDescent="0.25">
      <c r="B2789" s="25">
        <v>42114</v>
      </c>
      <c r="C2789" s="3">
        <v>2785</v>
      </c>
      <c r="D2789" s="10">
        <v>25</v>
      </c>
      <c r="E2789" s="9">
        <v>22</v>
      </c>
      <c r="F2789" s="9">
        <v>3</v>
      </c>
      <c r="G2789" s="9" t="s">
        <v>379</v>
      </c>
      <c r="H2789" s="18">
        <v>0.1</v>
      </c>
      <c r="I2789">
        <v>2.0832548042193366E-6</v>
      </c>
      <c r="J2789" s="18">
        <v>13.3</v>
      </c>
      <c r="K2789" s="18">
        <v>15.58</v>
      </c>
      <c r="L2789" s="18">
        <v>0.85365853658536595</v>
      </c>
      <c r="M2789" s="18">
        <v>17.73</v>
      </c>
      <c r="P2789" s="18">
        <v>0.87338129496402883</v>
      </c>
      <c r="Q2789" s="8">
        <v>15.175000000000001</v>
      </c>
      <c r="R2789">
        <v>16.574999999999999</v>
      </c>
      <c r="S2789">
        <v>17.375</v>
      </c>
      <c r="T2789">
        <v>17.774999999999999</v>
      </c>
      <c r="U2789">
        <v>18.274999999999999</v>
      </c>
      <c r="V2789">
        <v>18.675000000000001</v>
      </c>
      <c r="W2789">
        <v>18.925000000000001</v>
      </c>
      <c r="X2789" t="s">
        <v>223</v>
      </c>
      <c r="Z2789" s="38">
        <v>122.77500000000001</v>
      </c>
      <c r="AA2789">
        <v>568.70000000000005</v>
      </c>
      <c r="AB2789">
        <v>4707.6400000000003</v>
      </c>
      <c r="AC2789">
        <v>16736.23</v>
      </c>
      <c r="AD2789">
        <v>20996.45</v>
      </c>
      <c r="AE2789">
        <v>28511.02</v>
      </c>
      <c r="AF2789" s="38">
        <v>506.91</v>
      </c>
      <c r="AG2789" s="38">
        <v>568.70000000000005</v>
      </c>
    </row>
    <row r="2790" spans="2:33" x14ac:dyDescent="0.25">
      <c r="B2790" s="25">
        <v>42115</v>
      </c>
      <c r="C2790" s="3">
        <v>2786</v>
      </c>
      <c r="D2790" s="10">
        <v>25</v>
      </c>
      <c r="E2790" s="9">
        <v>21</v>
      </c>
      <c r="F2790" s="9">
        <v>4</v>
      </c>
      <c r="G2790" s="9" t="s">
        <v>379</v>
      </c>
      <c r="H2790" s="18">
        <v>0.1</v>
      </c>
      <c r="I2790">
        <v>6.9441778594026005E-7</v>
      </c>
      <c r="J2790" s="18">
        <v>13.25</v>
      </c>
      <c r="K2790" s="18">
        <v>15.52</v>
      </c>
      <c r="L2790" s="18">
        <v>0.85373711340206193</v>
      </c>
      <c r="M2790" s="18">
        <v>17.73</v>
      </c>
      <c r="P2790" s="18">
        <v>0.87301587301587302</v>
      </c>
      <c r="Q2790" s="8">
        <v>15.125</v>
      </c>
      <c r="R2790">
        <v>16.524999999999999</v>
      </c>
      <c r="S2790">
        <v>17.324999999999999</v>
      </c>
      <c r="T2790">
        <v>17.725000000000001</v>
      </c>
      <c r="U2790">
        <v>18.225000000000001</v>
      </c>
      <c r="V2790">
        <v>18.675000000000001</v>
      </c>
      <c r="W2790">
        <v>18.925000000000001</v>
      </c>
      <c r="X2790" t="s">
        <v>223</v>
      </c>
      <c r="Z2790" s="38">
        <v>122.52499999999998</v>
      </c>
      <c r="AA2790">
        <v>566.85</v>
      </c>
      <c r="AB2790">
        <v>4693.55</v>
      </c>
      <c r="AC2790">
        <v>16688.259999999998</v>
      </c>
      <c r="AD2790">
        <v>20937.669999999998</v>
      </c>
      <c r="AE2790">
        <v>28463.27</v>
      </c>
      <c r="AF2790" s="38">
        <v>505.26</v>
      </c>
      <c r="AG2790" s="38">
        <v>566.85</v>
      </c>
    </row>
    <row r="2791" spans="2:33" x14ac:dyDescent="0.25">
      <c r="B2791" s="25">
        <v>42116</v>
      </c>
      <c r="C2791" s="3">
        <v>2787</v>
      </c>
      <c r="D2791" s="10">
        <v>25</v>
      </c>
      <c r="E2791" s="9">
        <v>20</v>
      </c>
      <c r="F2791" s="9">
        <v>5</v>
      </c>
      <c r="G2791" s="9" t="s">
        <v>379</v>
      </c>
      <c r="H2791" s="18">
        <v>0.1</v>
      </c>
      <c r="I2791">
        <v>6.9441778594026005E-7</v>
      </c>
      <c r="J2791" s="18">
        <v>12.71</v>
      </c>
      <c r="K2791" s="18">
        <v>15.46</v>
      </c>
      <c r="L2791" s="18">
        <v>0.82212160413971536</v>
      </c>
      <c r="M2791" s="18">
        <v>17.48</v>
      </c>
      <c r="P2791" s="18">
        <v>0.86899563318777295</v>
      </c>
      <c r="Q2791" s="8">
        <v>14.925000000000001</v>
      </c>
      <c r="R2791">
        <v>16.324999999999999</v>
      </c>
      <c r="S2791">
        <v>17.175000000000001</v>
      </c>
      <c r="T2791">
        <v>17.600000000000001</v>
      </c>
      <c r="U2791">
        <v>18.125</v>
      </c>
      <c r="V2791">
        <v>18.574999999999999</v>
      </c>
      <c r="W2791">
        <v>18.875</v>
      </c>
      <c r="X2791" t="s">
        <v>223</v>
      </c>
      <c r="Z2791" s="38">
        <v>121.60000000000001</v>
      </c>
      <c r="AA2791">
        <v>559.49</v>
      </c>
      <c r="AB2791">
        <v>4640.1099999999997</v>
      </c>
      <c r="AC2791">
        <v>16549.240000000002</v>
      </c>
      <c r="AD2791">
        <v>20796.73</v>
      </c>
      <c r="AE2791">
        <v>28302.47</v>
      </c>
      <c r="AF2791" s="38">
        <v>498.7</v>
      </c>
      <c r="AG2791" s="38">
        <v>559.49</v>
      </c>
    </row>
    <row r="2792" spans="2:33" x14ac:dyDescent="0.25">
      <c r="B2792" s="25">
        <v>42117</v>
      </c>
      <c r="C2792" s="3">
        <v>2788</v>
      </c>
      <c r="D2792" s="10">
        <v>25</v>
      </c>
      <c r="E2792" s="9">
        <v>19</v>
      </c>
      <c r="F2792" s="9">
        <v>6</v>
      </c>
      <c r="G2792" s="9" t="s">
        <v>379</v>
      </c>
      <c r="H2792" s="18">
        <v>0.1</v>
      </c>
      <c r="I2792">
        <v>6.9441778594026005E-7</v>
      </c>
      <c r="J2792" s="18">
        <v>12.48</v>
      </c>
      <c r="K2792" s="18">
        <v>15.17</v>
      </c>
      <c r="L2792" s="18">
        <v>0.82267633487145686</v>
      </c>
      <c r="M2792" s="18">
        <v>17.46</v>
      </c>
      <c r="P2792" s="18">
        <v>0.86490455212922179</v>
      </c>
      <c r="Q2792" s="8">
        <v>14.725</v>
      </c>
      <c r="R2792">
        <v>16.175000000000001</v>
      </c>
      <c r="S2792">
        <v>17.024999999999999</v>
      </c>
      <c r="T2792">
        <v>17.475000000000001</v>
      </c>
      <c r="U2792">
        <v>18.024999999999999</v>
      </c>
      <c r="V2792">
        <v>18.475000000000001</v>
      </c>
      <c r="W2792">
        <v>18.725000000000001</v>
      </c>
      <c r="X2792" t="s">
        <v>223</v>
      </c>
      <c r="Z2792" s="38">
        <v>120.625</v>
      </c>
      <c r="AA2792">
        <v>552.6</v>
      </c>
      <c r="AB2792">
        <v>4598</v>
      </c>
      <c r="AC2792">
        <v>16411.32</v>
      </c>
      <c r="AD2792">
        <v>20657.13</v>
      </c>
      <c r="AE2792">
        <v>28130.93</v>
      </c>
      <c r="AF2792" s="38">
        <v>492.56</v>
      </c>
      <c r="AG2792" s="38">
        <v>552.6</v>
      </c>
    </row>
    <row r="2793" spans="2:33" x14ac:dyDescent="0.25">
      <c r="B2793" s="25">
        <v>42118</v>
      </c>
      <c r="C2793" s="3">
        <v>2789</v>
      </c>
      <c r="D2793" s="10">
        <v>25</v>
      </c>
      <c r="E2793" s="9">
        <v>18</v>
      </c>
      <c r="F2793" s="9">
        <v>7</v>
      </c>
      <c r="G2793" s="9" t="s">
        <v>379</v>
      </c>
      <c r="H2793" s="18">
        <v>0.1</v>
      </c>
      <c r="I2793">
        <v>6.9441778594026005E-7</v>
      </c>
      <c r="J2793" s="18">
        <v>12.29</v>
      </c>
      <c r="K2793" s="18">
        <v>15.26</v>
      </c>
      <c r="L2793" s="18">
        <v>0.8053735255570118</v>
      </c>
      <c r="M2793" s="18">
        <v>17.43</v>
      </c>
      <c r="P2793" s="18">
        <v>0.85903083700440541</v>
      </c>
      <c r="Q2793" s="8">
        <v>14.625</v>
      </c>
      <c r="R2793">
        <v>16.175000000000001</v>
      </c>
      <c r="S2793">
        <v>17.024999999999999</v>
      </c>
      <c r="T2793">
        <v>17.475000000000001</v>
      </c>
      <c r="U2793">
        <v>18.024999999999999</v>
      </c>
      <c r="V2793">
        <v>18.475000000000001</v>
      </c>
      <c r="W2793">
        <v>18.725000000000001</v>
      </c>
      <c r="X2793" t="s">
        <v>223</v>
      </c>
      <c r="Z2793" s="38">
        <v>120.52500000000001</v>
      </c>
      <c r="AA2793">
        <v>549.97</v>
      </c>
      <c r="AB2793">
        <v>4598</v>
      </c>
      <c r="AC2793">
        <v>16411.330000000002</v>
      </c>
      <c r="AD2793">
        <v>20657.14</v>
      </c>
      <c r="AE2793">
        <v>28130.95</v>
      </c>
      <c r="AF2793" s="38">
        <v>490.22</v>
      </c>
      <c r="AG2793" s="38">
        <v>549.97</v>
      </c>
    </row>
    <row r="2794" spans="2:33" x14ac:dyDescent="0.25">
      <c r="B2794" s="25">
        <v>42121</v>
      </c>
      <c r="C2794" s="3">
        <v>2790</v>
      </c>
      <c r="D2794" s="10">
        <v>25</v>
      </c>
      <c r="E2794" s="9">
        <v>17</v>
      </c>
      <c r="F2794" s="9">
        <v>8</v>
      </c>
      <c r="G2794" s="9" t="s">
        <v>379</v>
      </c>
      <c r="H2794" s="18">
        <v>0.1</v>
      </c>
      <c r="I2794">
        <v>2.0832548042193366E-6</v>
      </c>
      <c r="J2794" s="18">
        <v>13.12</v>
      </c>
      <c r="K2794" s="18">
        <v>15.93</v>
      </c>
      <c r="L2794" s="18">
        <v>0.82360326428123032</v>
      </c>
      <c r="M2794" s="18">
        <v>17.829999999999998</v>
      </c>
      <c r="P2794" s="18">
        <v>0.87808417997097232</v>
      </c>
      <c r="Q2794" s="8">
        <v>15.125</v>
      </c>
      <c r="R2794">
        <v>16.475000000000001</v>
      </c>
      <c r="S2794">
        <v>17.225000000000001</v>
      </c>
      <c r="T2794">
        <v>17.675000000000001</v>
      </c>
      <c r="U2794">
        <v>18.225000000000001</v>
      </c>
      <c r="V2794">
        <v>18.625</v>
      </c>
      <c r="W2794">
        <v>18.875</v>
      </c>
      <c r="X2794" t="s">
        <v>223</v>
      </c>
      <c r="Z2794" s="38">
        <v>122.22499999999999</v>
      </c>
      <c r="AA2794">
        <v>565.83000000000004</v>
      </c>
      <c r="AB2794">
        <v>4672.93</v>
      </c>
      <c r="AC2794">
        <v>16602.54</v>
      </c>
      <c r="AD2794">
        <v>20891.25</v>
      </c>
      <c r="AE2794">
        <v>28407.27</v>
      </c>
      <c r="AF2794" s="38">
        <v>504.36</v>
      </c>
      <c r="AG2794" s="38">
        <v>565.83000000000004</v>
      </c>
    </row>
    <row r="2795" spans="2:33" x14ac:dyDescent="0.25">
      <c r="B2795" s="25">
        <v>42122</v>
      </c>
      <c r="C2795" s="3">
        <v>2791</v>
      </c>
      <c r="D2795" s="10">
        <v>25</v>
      </c>
      <c r="E2795" s="9">
        <v>16</v>
      </c>
      <c r="F2795" s="9">
        <v>9</v>
      </c>
      <c r="G2795" s="9" t="s">
        <v>379</v>
      </c>
      <c r="H2795" s="18">
        <v>0.1</v>
      </c>
      <c r="I2795">
        <v>5.5561859602093477E-7</v>
      </c>
      <c r="J2795" s="18">
        <v>12.41</v>
      </c>
      <c r="K2795" s="18">
        <v>15.31</v>
      </c>
      <c r="L2795" s="18">
        <v>0.81058131939908551</v>
      </c>
      <c r="M2795" s="18">
        <v>17.399999999999999</v>
      </c>
      <c r="P2795" s="18">
        <v>0.86032689450222888</v>
      </c>
      <c r="Q2795" s="8">
        <v>14.475</v>
      </c>
      <c r="R2795">
        <v>15.975</v>
      </c>
      <c r="S2795">
        <v>16.824999999999999</v>
      </c>
      <c r="T2795">
        <v>17.324999999999999</v>
      </c>
      <c r="U2795">
        <v>17.824999999999999</v>
      </c>
      <c r="V2795">
        <v>18.274999999999999</v>
      </c>
      <c r="W2795">
        <v>18.524999999999999</v>
      </c>
      <c r="X2795" t="s">
        <v>223</v>
      </c>
      <c r="Z2795" s="38">
        <v>119.22499999999999</v>
      </c>
      <c r="AA2795">
        <v>544.23</v>
      </c>
      <c r="AB2795">
        <v>4543.45</v>
      </c>
      <c r="AC2795">
        <v>16237.78</v>
      </c>
      <c r="AD2795">
        <v>20461.12</v>
      </c>
      <c r="AE2795">
        <v>27838.7</v>
      </c>
      <c r="AF2795" s="38">
        <v>485.1</v>
      </c>
      <c r="AG2795" s="38">
        <v>544.23</v>
      </c>
    </row>
    <row r="2796" spans="2:33" x14ac:dyDescent="0.25">
      <c r="B2796" s="25">
        <v>42123</v>
      </c>
      <c r="C2796" s="3">
        <v>2792</v>
      </c>
      <c r="D2796" s="10">
        <v>25</v>
      </c>
      <c r="E2796" s="9">
        <v>15</v>
      </c>
      <c r="F2796" s="9">
        <v>10</v>
      </c>
      <c r="G2796" s="9" t="s">
        <v>379</v>
      </c>
      <c r="H2796" s="18">
        <v>0.1</v>
      </c>
      <c r="I2796">
        <v>5.5561859602093477E-7</v>
      </c>
      <c r="J2796" s="18">
        <v>13.39</v>
      </c>
      <c r="K2796" s="18">
        <v>15.97</v>
      </c>
      <c r="L2796" s="18">
        <v>0.83844708829054482</v>
      </c>
      <c r="M2796" s="18">
        <v>17.78</v>
      </c>
      <c r="P2796" s="18">
        <v>0.87264833574529665</v>
      </c>
      <c r="Q2796" s="8">
        <v>15.074999999999999</v>
      </c>
      <c r="R2796">
        <v>16.475000000000001</v>
      </c>
      <c r="S2796">
        <v>17.274999999999999</v>
      </c>
      <c r="T2796">
        <v>17.675000000000001</v>
      </c>
      <c r="U2796">
        <v>18.225000000000001</v>
      </c>
      <c r="V2796">
        <v>18.625</v>
      </c>
      <c r="W2796">
        <v>18.925000000000001</v>
      </c>
      <c r="X2796" t="s">
        <v>223</v>
      </c>
      <c r="Z2796" s="38">
        <v>122.27499999999999</v>
      </c>
      <c r="AA2796">
        <v>564.45000000000005</v>
      </c>
      <c r="AB2796">
        <v>4677.12</v>
      </c>
      <c r="AC2796">
        <v>16628.830000000002</v>
      </c>
      <c r="AD2796">
        <v>20893.12</v>
      </c>
      <c r="AE2796">
        <v>28417.13</v>
      </c>
      <c r="AF2796" s="38">
        <v>503.12</v>
      </c>
      <c r="AG2796" s="38">
        <v>564.45000000000005</v>
      </c>
    </row>
    <row r="2797" spans="2:33" x14ac:dyDescent="0.25">
      <c r="B2797" s="25">
        <v>42124</v>
      </c>
      <c r="C2797" s="3">
        <v>2793</v>
      </c>
      <c r="D2797" s="10">
        <v>25</v>
      </c>
      <c r="E2797" s="9">
        <v>14</v>
      </c>
      <c r="F2797" s="9">
        <v>11</v>
      </c>
      <c r="G2797" s="9" t="s">
        <v>379</v>
      </c>
      <c r="H2797" s="18">
        <v>0.1</v>
      </c>
      <c r="I2797">
        <v>5.5561859602093477E-7</v>
      </c>
      <c r="J2797" s="18">
        <v>14.55</v>
      </c>
      <c r="K2797" s="18">
        <v>16.48</v>
      </c>
      <c r="L2797" s="18">
        <v>0.88288834951456308</v>
      </c>
      <c r="M2797" s="18">
        <v>18.3</v>
      </c>
      <c r="P2797" s="18">
        <v>0.89352517985611513</v>
      </c>
      <c r="Q2797" s="8">
        <v>15.525</v>
      </c>
      <c r="R2797">
        <v>16.625</v>
      </c>
      <c r="S2797">
        <v>17.375</v>
      </c>
      <c r="T2797">
        <v>17.774999999999999</v>
      </c>
      <c r="U2797">
        <v>18.324999999999999</v>
      </c>
      <c r="V2797">
        <v>18.675000000000001</v>
      </c>
      <c r="W2797">
        <v>18.975000000000001</v>
      </c>
      <c r="X2797" t="s">
        <v>223</v>
      </c>
      <c r="Z2797" s="38">
        <v>123.27500000000001</v>
      </c>
      <c r="AA2797">
        <v>575.89</v>
      </c>
      <c r="AB2797">
        <v>4712.7</v>
      </c>
      <c r="AC2797">
        <v>16724.13</v>
      </c>
      <c r="AD2797">
        <v>21009.74</v>
      </c>
      <c r="AE2797">
        <v>28534.79</v>
      </c>
      <c r="AF2797" s="38">
        <v>513.32000000000005</v>
      </c>
      <c r="AG2797" s="38">
        <v>575.89</v>
      </c>
    </row>
    <row r="2798" spans="2:33" x14ac:dyDescent="0.25">
      <c r="B2798" s="25">
        <v>42125</v>
      </c>
      <c r="C2798" s="3">
        <v>2794</v>
      </c>
      <c r="D2798" s="10">
        <v>25</v>
      </c>
      <c r="E2798" s="9">
        <v>13</v>
      </c>
      <c r="F2798" s="9">
        <v>12</v>
      </c>
      <c r="G2798" s="9" t="s">
        <v>379</v>
      </c>
      <c r="H2798" s="18">
        <v>0.1</v>
      </c>
      <c r="I2798">
        <v>5.5561859602093477E-7</v>
      </c>
      <c r="J2798" s="18">
        <v>12.7</v>
      </c>
      <c r="K2798" s="18">
        <v>15.38</v>
      </c>
      <c r="L2798" s="18">
        <v>0.82574772431729515</v>
      </c>
      <c r="M2798" s="18">
        <v>17.52</v>
      </c>
      <c r="P2798" s="18">
        <v>0.86032689450222888</v>
      </c>
      <c r="Q2798" s="8">
        <v>14.475</v>
      </c>
      <c r="R2798">
        <v>15.975</v>
      </c>
      <c r="S2798">
        <v>16.824999999999999</v>
      </c>
      <c r="T2798">
        <v>17.274999999999999</v>
      </c>
      <c r="U2798">
        <v>17.875</v>
      </c>
      <c r="V2798">
        <v>18.324999999999999</v>
      </c>
      <c r="W2798">
        <v>18.625</v>
      </c>
      <c r="X2798" t="s">
        <v>223</v>
      </c>
      <c r="Z2798" s="38">
        <v>119.375</v>
      </c>
      <c r="AA2798">
        <v>545.11</v>
      </c>
      <c r="AB2798">
        <v>4545.67</v>
      </c>
      <c r="AC2798">
        <v>16223.38</v>
      </c>
      <c r="AD2798">
        <v>20455.36</v>
      </c>
      <c r="AE2798">
        <v>27901.74</v>
      </c>
      <c r="AF2798" s="38">
        <v>485.88</v>
      </c>
      <c r="AG2798" s="38">
        <v>545.11</v>
      </c>
    </row>
    <row r="2799" spans="2:33" x14ac:dyDescent="0.25">
      <c r="B2799" s="25">
        <v>42128</v>
      </c>
      <c r="C2799" s="3">
        <v>2795</v>
      </c>
      <c r="D2799" s="10">
        <v>25</v>
      </c>
      <c r="E2799" s="9">
        <v>12</v>
      </c>
      <c r="F2799" s="9">
        <v>13</v>
      </c>
      <c r="G2799" s="9" t="s">
        <v>379</v>
      </c>
      <c r="H2799" s="18">
        <v>0.1</v>
      </c>
      <c r="I2799">
        <v>1.6668567144328961E-6</v>
      </c>
      <c r="J2799" s="18">
        <v>12.85</v>
      </c>
      <c r="K2799" s="18">
        <v>15.43</v>
      </c>
      <c r="L2799" s="18">
        <v>0.83279325988334407</v>
      </c>
      <c r="M2799" s="18">
        <v>17.55</v>
      </c>
      <c r="P2799" s="18">
        <v>0.86289120715350232</v>
      </c>
      <c r="Q2799" s="8">
        <v>14.475</v>
      </c>
      <c r="R2799">
        <v>15.975</v>
      </c>
      <c r="S2799">
        <v>16.774999999999999</v>
      </c>
      <c r="T2799">
        <v>17.274999999999999</v>
      </c>
      <c r="U2799">
        <v>17.824999999999999</v>
      </c>
      <c r="V2799">
        <v>18.324999999999999</v>
      </c>
      <c r="W2799">
        <v>18.625</v>
      </c>
      <c r="X2799" t="s">
        <v>223</v>
      </c>
      <c r="Z2799" s="38">
        <v>119.27500000000001</v>
      </c>
      <c r="AA2799">
        <v>545.11</v>
      </c>
      <c r="AB2799">
        <v>4538.4799999999996</v>
      </c>
      <c r="AC2799">
        <v>16200.58</v>
      </c>
      <c r="AD2799">
        <v>20425.150000000001</v>
      </c>
      <c r="AE2799">
        <v>27876.04</v>
      </c>
      <c r="AF2799" s="38">
        <v>485.88</v>
      </c>
      <c r="AG2799" s="38">
        <v>545.11</v>
      </c>
    </row>
    <row r="2800" spans="2:33" x14ac:dyDescent="0.25">
      <c r="B2800" s="25">
        <v>42129</v>
      </c>
      <c r="C2800" s="3">
        <v>2796</v>
      </c>
      <c r="D2800" s="10">
        <v>25</v>
      </c>
      <c r="E2800" s="9">
        <v>11</v>
      </c>
      <c r="F2800" s="9">
        <v>14</v>
      </c>
      <c r="G2800" s="9" t="s">
        <v>379</v>
      </c>
      <c r="H2800" s="18">
        <v>0.1</v>
      </c>
      <c r="I2800">
        <v>4.1671128436782112E-7</v>
      </c>
      <c r="J2800" s="18">
        <v>14.31</v>
      </c>
      <c r="K2800" s="18">
        <v>16.32</v>
      </c>
      <c r="L2800" s="18">
        <v>0.87683823529411764</v>
      </c>
      <c r="M2800" s="18">
        <v>18.149999999999999</v>
      </c>
      <c r="P2800" s="18">
        <v>0.8838896952104498</v>
      </c>
      <c r="Q2800" s="8">
        <v>15.225</v>
      </c>
      <c r="R2800">
        <v>16.524999999999999</v>
      </c>
      <c r="S2800">
        <v>17.225000000000001</v>
      </c>
      <c r="T2800">
        <v>17.625</v>
      </c>
      <c r="U2800">
        <v>18.125</v>
      </c>
      <c r="V2800">
        <v>18.524999999999999</v>
      </c>
      <c r="W2800">
        <v>18.774999999999999</v>
      </c>
      <c r="X2800" t="s">
        <v>223</v>
      </c>
      <c r="Z2800" s="38">
        <v>122.02500000000001</v>
      </c>
      <c r="AA2800">
        <v>567.82000000000005</v>
      </c>
      <c r="AB2800">
        <v>4675</v>
      </c>
      <c r="AC2800">
        <v>16574.849999999999</v>
      </c>
      <c r="AD2800">
        <v>20799.21</v>
      </c>
      <c r="AE2800">
        <v>28255.75</v>
      </c>
      <c r="AF2800" s="38">
        <v>506.12</v>
      </c>
      <c r="AG2800" s="38">
        <v>567.82000000000005</v>
      </c>
    </row>
    <row r="2801" spans="2:33" x14ac:dyDescent="0.25">
      <c r="B2801" s="25">
        <v>42130</v>
      </c>
      <c r="C2801" s="3">
        <v>2797</v>
      </c>
      <c r="D2801" s="10">
        <v>25</v>
      </c>
      <c r="E2801" s="9">
        <v>10</v>
      </c>
      <c r="F2801" s="9">
        <v>15</v>
      </c>
      <c r="G2801" s="9" t="s">
        <v>379</v>
      </c>
      <c r="H2801" s="18">
        <v>0.1</v>
      </c>
      <c r="I2801">
        <v>4.1671128436782112E-7</v>
      </c>
      <c r="J2801" s="18">
        <v>15.15</v>
      </c>
      <c r="K2801" s="18">
        <v>16.72</v>
      </c>
      <c r="L2801" s="18">
        <v>0.90610047846889963</v>
      </c>
      <c r="M2801" s="18">
        <v>18.48</v>
      </c>
      <c r="P2801" s="18">
        <v>0.90476190476190488</v>
      </c>
      <c r="Q2801" s="8">
        <v>15.675000000000001</v>
      </c>
      <c r="R2801">
        <v>16.675000000000001</v>
      </c>
      <c r="S2801">
        <v>17.324999999999999</v>
      </c>
      <c r="T2801">
        <v>17.725000000000001</v>
      </c>
      <c r="U2801">
        <v>18.225000000000001</v>
      </c>
      <c r="V2801">
        <v>18.625</v>
      </c>
      <c r="W2801">
        <v>18.875</v>
      </c>
      <c r="X2801" t="s">
        <v>223</v>
      </c>
      <c r="Z2801" s="38">
        <v>123.125</v>
      </c>
      <c r="AA2801">
        <v>577.4</v>
      </c>
      <c r="AB2801">
        <v>4708.1099999999997</v>
      </c>
      <c r="AC2801">
        <v>16669.759999999998</v>
      </c>
      <c r="AD2801">
        <v>20915.25</v>
      </c>
      <c r="AE2801">
        <v>28409.98</v>
      </c>
      <c r="AF2801" s="38">
        <v>514.66</v>
      </c>
      <c r="AG2801" s="38">
        <v>577.4</v>
      </c>
    </row>
    <row r="2802" spans="2:33" x14ac:dyDescent="0.25">
      <c r="B2802" s="25">
        <v>42131</v>
      </c>
      <c r="C2802" s="3">
        <v>2798</v>
      </c>
      <c r="D2802" s="10">
        <v>25</v>
      </c>
      <c r="E2802" s="9">
        <v>9</v>
      </c>
      <c r="F2802" s="9">
        <v>16</v>
      </c>
      <c r="G2802" s="9" t="s">
        <v>379</v>
      </c>
      <c r="H2802" s="18">
        <v>0.1</v>
      </c>
      <c r="I2802">
        <v>4.1671128436782112E-7</v>
      </c>
      <c r="J2802" s="18">
        <v>15.13</v>
      </c>
      <c r="K2802" s="18">
        <v>16.739999999999998</v>
      </c>
      <c r="L2802" s="18">
        <v>0.90382317801672651</v>
      </c>
      <c r="M2802" s="18">
        <v>18.37</v>
      </c>
      <c r="P2802" s="18">
        <v>0.90072992700729926</v>
      </c>
      <c r="Q2802" s="8">
        <v>15.425000000000001</v>
      </c>
      <c r="R2802">
        <v>16.475000000000001</v>
      </c>
      <c r="S2802">
        <v>17.125</v>
      </c>
      <c r="T2802">
        <v>17.574999999999999</v>
      </c>
      <c r="U2802">
        <v>18.074999999999999</v>
      </c>
      <c r="V2802">
        <v>18.524999999999999</v>
      </c>
      <c r="W2802">
        <v>18.774999999999999</v>
      </c>
      <c r="X2802" t="s">
        <v>223</v>
      </c>
      <c r="Z2802" s="38">
        <v>121.97500000000002</v>
      </c>
      <c r="AA2802">
        <v>569.69000000000005</v>
      </c>
      <c r="AB2802">
        <v>4653.0200000000004</v>
      </c>
      <c r="AC2802">
        <v>16510.47</v>
      </c>
      <c r="AD2802">
        <v>20741.400000000001</v>
      </c>
      <c r="AE2802">
        <v>28220.97</v>
      </c>
      <c r="AF2802" s="38">
        <v>507.78</v>
      </c>
      <c r="AG2802" s="38">
        <v>569.69000000000005</v>
      </c>
    </row>
    <row r="2803" spans="2:33" x14ac:dyDescent="0.25">
      <c r="B2803" s="25">
        <v>42132</v>
      </c>
      <c r="C2803" s="3">
        <v>2799</v>
      </c>
      <c r="D2803" s="10">
        <v>25</v>
      </c>
      <c r="E2803" s="9">
        <v>8</v>
      </c>
      <c r="F2803" s="9">
        <v>-8</v>
      </c>
      <c r="G2803" s="9" t="s">
        <v>379</v>
      </c>
      <c r="H2803" s="18">
        <v>0.1</v>
      </c>
      <c r="I2803">
        <v>4.1671128436782112E-7</v>
      </c>
      <c r="J2803" s="18">
        <v>12.86</v>
      </c>
      <c r="K2803" s="18">
        <v>15.56</v>
      </c>
      <c r="L2803" s="18">
        <v>0.82647814910025696</v>
      </c>
      <c r="M2803" s="18">
        <v>17.579999999999998</v>
      </c>
      <c r="P2803" s="18">
        <v>0.85692995529061111</v>
      </c>
      <c r="Q2803" s="8">
        <v>14.375</v>
      </c>
      <c r="R2803">
        <v>15.95</v>
      </c>
      <c r="S2803">
        <v>16.774999999999999</v>
      </c>
      <c r="T2803">
        <v>17.274999999999999</v>
      </c>
      <c r="U2803">
        <v>17.824999999999999</v>
      </c>
      <c r="V2803">
        <v>18.25</v>
      </c>
      <c r="W2803">
        <v>18.524999999999999</v>
      </c>
      <c r="X2803" t="s">
        <v>223</v>
      </c>
      <c r="Z2803" s="38">
        <v>118.97499999999999</v>
      </c>
      <c r="AA2803">
        <v>545.23</v>
      </c>
      <c r="AB2803">
        <v>4541.3500000000004</v>
      </c>
      <c r="AC2803">
        <v>16211.16</v>
      </c>
      <c r="AD2803">
        <v>20433.439999999999</v>
      </c>
      <c r="AE2803">
        <v>27815.05</v>
      </c>
      <c r="AF2803" s="38">
        <v>485.98</v>
      </c>
      <c r="AG2803" s="38">
        <v>545.23</v>
      </c>
    </row>
    <row r="2804" spans="2:33" x14ac:dyDescent="0.25">
      <c r="B2804" s="25">
        <v>42135</v>
      </c>
      <c r="C2804" s="3">
        <v>2800</v>
      </c>
      <c r="D2804" s="10">
        <v>25</v>
      </c>
      <c r="E2804" s="9">
        <v>7</v>
      </c>
      <c r="F2804" s="9">
        <v>-7</v>
      </c>
      <c r="G2804" s="9" t="s">
        <v>379</v>
      </c>
      <c r="H2804" s="18">
        <v>0.1</v>
      </c>
      <c r="I2804">
        <v>1.2501343742421511E-6</v>
      </c>
      <c r="J2804" s="18">
        <v>13.85</v>
      </c>
      <c r="K2804" s="18">
        <v>16.100000000000001</v>
      </c>
      <c r="L2804" s="18">
        <v>0.86024844720496885</v>
      </c>
      <c r="M2804" s="18">
        <v>17.98</v>
      </c>
      <c r="P2804" s="18">
        <v>0.87153284671532849</v>
      </c>
      <c r="Q2804" s="8">
        <v>14.925000000000001</v>
      </c>
      <c r="R2804">
        <v>16.375</v>
      </c>
      <c r="S2804">
        <v>17.125</v>
      </c>
      <c r="T2804">
        <v>17.574999999999999</v>
      </c>
      <c r="U2804">
        <v>18.125</v>
      </c>
      <c r="V2804">
        <v>18.524999999999999</v>
      </c>
      <c r="W2804">
        <v>18.824999999999999</v>
      </c>
      <c r="X2804" t="s">
        <v>223</v>
      </c>
      <c r="Z2804" s="38">
        <v>121.47500000000001</v>
      </c>
      <c r="AA2804">
        <v>561.4</v>
      </c>
      <c r="AB2804">
        <v>4643.2</v>
      </c>
      <c r="AC2804">
        <v>16508.25</v>
      </c>
      <c r="AD2804">
        <v>20780.36</v>
      </c>
      <c r="AE2804">
        <v>28263.71</v>
      </c>
      <c r="AF2804" s="38">
        <v>500.39</v>
      </c>
      <c r="AG2804" s="38">
        <v>561.4</v>
      </c>
    </row>
    <row r="2805" spans="2:33" x14ac:dyDescent="0.25">
      <c r="B2805" s="25">
        <v>42136</v>
      </c>
      <c r="C2805" s="3">
        <v>2801</v>
      </c>
      <c r="D2805" s="10">
        <v>25</v>
      </c>
      <c r="E2805" s="9">
        <v>6</v>
      </c>
      <c r="F2805" s="9">
        <v>-6</v>
      </c>
      <c r="G2805" s="9" t="s">
        <v>379</v>
      </c>
      <c r="H2805" s="18">
        <v>0.1</v>
      </c>
      <c r="I2805">
        <v>5.5561859602093477E-7</v>
      </c>
      <c r="J2805" s="18">
        <v>13.86</v>
      </c>
      <c r="K2805" s="18">
        <v>16.399999999999999</v>
      </c>
      <c r="L2805" s="18">
        <v>0.84512195121951228</v>
      </c>
      <c r="M2805" s="18">
        <v>18.010000000000002</v>
      </c>
      <c r="P2805" s="18">
        <v>0.86156111929307799</v>
      </c>
      <c r="Q2805" s="8">
        <v>14.625</v>
      </c>
      <c r="R2805">
        <v>16.125</v>
      </c>
      <c r="S2805">
        <v>16.975000000000001</v>
      </c>
      <c r="T2805">
        <v>17.425000000000001</v>
      </c>
      <c r="U2805">
        <v>17.975000000000001</v>
      </c>
      <c r="V2805">
        <v>18.425000000000001</v>
      </c>
      <c r="W2805">
        <v>18.725000000000001</v>
      </c>
      <c r="X2805" t="s">
        <v>223</v>
      </c>
      <c r="Z2805" s="38">
        <v>120.27500000000001</v>
      </c>
      <c r="AA2805">
        <v>552.22</v>
      </c>
      <c r="AB2805">
        <v>4595.5200000000004</v>
      </c>
      <c r="AC2805">
        <v>16366.49</v>
      </c>
      <c r="AD2805">
        <v>20607.13</v>
      </c>
      <c r="AE2805">
        <v>28078.29</v>
      </c>
      <c r="AF2805" s="38">
        <v>492.21</v>
      </c>
      <c r="AG2805" s="38">
        <v>552.22</v>
      </c>
    </row>
    <row r="2806" spans="2:33" x14ac:dyDescent="0.25">
      <c r="B2806" s="25">
        <v>42137</v>
      </c>
      <c r="C2806" s="3">
        <v>2802</v>
      </c>
      <c r="D2806" s="10">
        <v>25</v>
      </c>
      <c r="E2806" s="9">
        <v>5</v>
      </c>
      <c r="F2806" s="9">
        <v>-5</v>
      </c>
      <c r="G2806" s="9" t="s">
        <v>379</v>
      </c>
      <c r="H2806" s="18">
        <v>0.1</v>
      </c>
      <c r="I2806">
        <v>5.5561859602093477E-7</v>
      </c>
      <c r="J2806" s="18">
        <v>13.76</v>
      </c>
      <c r="K2806" s="18">
        <v>16.29</v>
      </c>
      <c r="L2806" s="18">
        <v>0.84468999386126464</v>
      </c>
      <c r="M2806" s="18">
        <v>17.89</v>
      </c>
      <c r="P2806" s="18">
        <v>0.85394932935916545</v>
      </c>
      <c r="Q2806" s="8">
        <v>14.324999999999999</v>
      </c>
      <c r="R2806">
        <v>15.925000000000001</v>
      </c>
      <c r="S2806">
        <v>16.774999999999999</v>
      </c>
      <c r="T2806">
        <v>17.274999999999999</v>
      </c>
      <c r="U2806">
        <v>17.824999999999999</v>
      </c>
      <c r="V2806">
        <v>18.225000000000001</v>
      </c>
      <c r="W2806">
        <v>18.55</v>
      </c>
      <c r="X2806" t="s">
        <v>223</v>
      </c>
      <c r="Z2806" s="38">
        <v>118.89999999999999</v>
      </c>
      <c r="AA2806">
        <v>544.54</v>
      </c>
      <c r="AB2806">
        <v>4540.83</v>
      </c>
      <c r="AC2806">
        <v>16215.44</v>
      </c>
      <c r="AD2806">
        <v>20434.12</v>
      </c>
      <c r="AE2806">
        <v>27812.18</v>
      </c>
      <c r="AF2806" s="38">
        <v>485.37</v>
      </c>
      <c r="AG2806" s="38">
        <v>544.54</v>
      </c>
    </row>
    <row r="2807" spans="2:33" x14ac:dyDescent="0.25">
      <c r="B2807" s="25">
        <v>42138</v>
      </c>
      <c r="C2807" s="3">
        <f t="shared" ref="C2807:C2824" si="0">C2806+1</f>
        <v>2803</v>
      </c>
      <c r="D2807" s="10">
        <f>VLOOKUP($B2807,'Exp Dates'!$E$4:$K$150,MATCH("Days1M",'Exp Dates'!$E$2:$X$2,0),1)</f>
        <v>25</v>
      </c>
      <c r="E2807" s="9">
        <f>VLOOKUP($B2807,'Exp Dates'!$E$4:$K$150,MATCH("Trade Count",'Exp Dates'!$E$2:$X$2,0),1)-C2807+D2807-VLOOKUP($B2807,'Exp Dates'!$E$4:$K$150,MATCH("Trade Day Adj",'Exp Dates'!$E$2:$X$2,0),1)*IF($B2807&gt;VLOOKUP($B2807,'Exp Dates'!$E$4:$K$150,MATCH("Trade Day Adj Start",'Exp Dates'!$E$2:$X$2,0),1),1,0)</f>
        <v>4</v>
      </c>
      <c r="F2807" s="9">
        <f t="shared" ref="F2807:F2842" si="1">IF(E2807&gt;8,D2807-E2807,-E2807)</f>
        <v>-4</v>
      </c>
      <c r="G2807" s="9" t="str">
        <f>VLOOKUP($B2807,'Exp Dates'!$E$6:$U$200,MATCH("ExpMoYr",'Exp Dates'!$E$2:$U$2,0),1)</f>
        <v>May-2015</v>
      </c>
      <c r="H2807" s="18">
        <v>0.1</v>
      </c>
      <c r="I2807">
        <f>IF($I$1=0,(1/(1-91/360*VLOOKUP($B2806,#REF!,2,1)/100))^(($B2807-$B2806)/91)-1,0)</f>
        <v>0</v>
      </c>
    </row>
    <row r="2808" spans="2:33" x14ac:dyDescent="0.25">
      <c r="B2808" s="25">
        <v>42139</v>
      </c>
      <c r="C2808" s="3">
        <f t="shared" si="0"/>
        <v>2804</v>
      </c>
      <c r="D2808" s="10">
        <f>VLOOKUP($B2808,'Exp Dates'!$E$4:$K$150,MATCH("Days1M",'Exp Dates'!$E$2:$X$2,0),1)</f>
        <v>25</v>
      </c>
      <c r="E2808" s="9">
        <f>VLOOKUP($B2808,'Exp Dates'!$E$4:$K$150,MATCH("Trade Count",'Exp Dates'!$E$2:$X$2,0),1)-C2808+D2808-VLOOKUP($B2808,'Exp Dates'!$E$4:$K$150,MATCH("Trade Day Adj",'Exp Dates'!$E$2:$X$2,0),1)*IF($B2808&gt;VLOOKUP($B2808,'Exp Dates'!$E$4:$K$150,MATCH("Trade Day Adj Start",'Exp Dates'!$E$2:$X$2,0),1),1,0)</f>
        <v>3</v>
      </c>
      <c r="F2808" s="9">
        <f t="shared" si="1"/>
        <v>-3</v>
      </c>
      <c r="G2808" s="9" t="str">
        <f>VLOOKUP($B2808,'Exp Dates'!$E$6:$U$200,MATCH("ExpMoYr",'Exp Dates'!$E$2:$U$2,0),1)</f>
        <v>May-2015</v>
      </c>
      <c r="H2808" s="18">
        <v>0.1</v>
      </c>
      <c r="I2808">
        <f>IF($I$1=0,(1/(1-91/360*VLOOKUP($B2807,#REF!,2,1)/100))^(($B2808-$B2807)/91)-1,0)</f>
        <v>0</v>
      </c>
    </row>
    <row r="2809" spans="2:33" x14ac:dyDescent="0.25">
      <c r="B2809" s="25">
        <v>42142</v>
      </c>
      <c r="C2809" s="3">
        <f t="shared" si="0"/>
        <v>2805</v>
      </c>
      <c r="D2809" s="10">
        <f>VLOOKUP($B2809,'Exp Dates'!$E$4:$K$150,MATCH("Days1M",'Exp Dates'!$E$2:$X$2,0),1)</f>
        <v>25</v>
      </c>
      <c r="E2809" s="9">
        <f>VLOOKUP($B2809,'Exp Dates'!$E$4:$K$150,MATCH("Trade Count",'Exp Dates'!$E$2:$X$2,0),1)-C2809+D2809-VLOOKUP($B2809,'Exp Dates'!$E$4:$K$150,MATCH("Trade Day Adj",'Exp Dates'!$E$2:$X$2,0),1)*IF($B2809&gt;VLOOKUP($B2809,'Exp Dates'!$E$4:$K$150,MATCH("Trade Day Adj Start",'Exp Dates'!$E$2:$X$2,0),1),1,0)</f>
        <v>2</v>
      </c>
      <c r="F2809" s="9">
        <f t="shared" si="1"/>
        <v>-2</v>
      </c>
      <c r="G2809" s="9" t="str">
        <f>VLOOKUP($B2809,'Exp Dates'!$E$6:$U$200,MATCH("ExpMoYr",'Exp Dates'!$E$2:$U$2,0),1)</f>
        <v>May-2015</v>
      </c>
      <c r="H2809" s="18">
        <v>0.1</v>
      </c>
      <c r="I2809">
        <f>IF($I$1=0,(1/(1-91/360*VLOOKUP($B2808,#REF!,2,1)/100))^(($B2809-$B2808)/91)-1,0)</f>
        <v>0</v>
      </c>
    </row>
    <row r="2810" spans="2:33" x14ac:dyDescent="0.25">
      <c r="B2810" s="25">
        <v>42143</v>
      </c>
      <c r="C2810" s="3">
        <f t="shared" si="0"/>
        <v>2806</v>
      </c>
      <c r="D2810" s="10">
        <f>VLOOKUP($B2810,'Exp Dates'!$E$4:$K$150,MATCH("Days1M",'Exp Dates'!$E$2:$X$2,0),1)</f>
        <v>25</v>
      </c>
      <c r="E2810" s="9">
        <f>VLOOKUP($B2810,'Exp Dates'!$E$4:$K$150,MATCH("Trade Count",'Exp Dates'!$E$2:$X$2,0),1)-C2810+D2810-VLOOKUP($B2810,'Exp Dates'!$E$4:$K$150,MATCH("Trade Day Adj",'Exp Dates'!$E$2:$X$2,0),1)*IF($B2810&gt;VLOOKUP($B2810,'Exp Dates'!$E$4:$K$150,MATCH("Trade Day Adj Start",'Exp Dates'!$E$2:$X$2,0),1),1,0)</f>
        <v>1</v>
      </c>
      <c r="F2810" s="9">
        <f t="shared" si="1"/>
        <v>-1</v>
      </c>
      <c r="G2810" s="9" t="str">
        <f>VLOOKUP($B2810,'Exp Dates'!$E$6:$U$200,MATCH("ExpMoYr",'Exp Dates'!$E$2:$U$2,0),1)</f>
        <v>May-2015</v>
      </c>
      <c r="H2810" s="18">
        <v>0.1</v>
      </c>
      <c r="I2810">
        <f>IF($I$1=0,(1/(1-91/360*VLOOKUP($B2809,#REF!,2,1)/100))^(($B2810-$B2809)/91)-1,0)</f>
        <v>0</v>
      </c>
    </row>
    <row r="2811" spans="2:33" x14ac:dyDescent="0.25">
      <c r="B2811" s="25">
        <v>42144</v>
      </c>
      <c r="C2811" s="3">
        <f t="shared" si="0"/>
        <v>2807</v>
      </c>
      <c r="D2811" s="10">
        <f>VLOOKUP($B2811,'Exp Dates'!$E$4:$K$150,MATCH("Days1M",'Exp Dates'!$E$2:$X$2,0),1)</f>
        <v>19</v>
      </c>
      <c r="E2811" s="9">
        <f>VLOOKUP($B2811,'Exp Dates'!$E$4:$K$150,MATCH("Trade Count",'Exp Dates'!$E$2:$X$2,0),1)-C2811+D2811-VLOOKUP($B2811,'Exp Dates'!$E$4:$K$150,MATCH("Trade Day Adj",'Exp Dates'!$E$2:$X$2,0),1)*IF($B2811&gt;VLOOKUP($B2811,'Exp Dates'!$E$4:$K$150,MATCH("Trade Day Adj Start",'Exp Dates'!$E$2:$X$2,0),1),1,0)</f>
        <v>19</v>
      </c>
      <c r="F2811" s="9">
        <f t="shared" si="1"/>
        <v>0</v>
      </c>
      <c r="G2811" s="9" t="str">
        <f>VLOOKUP($B2811,'Exp Dates'!$E$6:$U$200,MATCH("ExpMoYr",'Exp Dates'!$E$2:$U$2,0),1)</f>
        <v>Jun-2015</v>
      </c>
      <c r="H2811" s="18">
        <v>0.1</v>
      </c>
      <c r="I2811">
        <f>IF($I$1=0,(1/(1-91/360*VLOOKUP($B2810,#REF!,2,1)/100))^(($B2811-$B2810)/91)-1,0)</f>
        <v>0</v>
      </c>
    </row>
    <row r="2812" spans="2:33" x14ac:dyDescent="0.25">
      <c r="B2812" s="25">
        <v>42145</v>
      </c>
      <c r="C2812" s="3">
        <f t="shared" si="0"/>
        <v>2808</v>
      </c>
      <c r="D2812" s="10">
        <f>VLOOKUP($B2812,'Exp Dates'!$E$4:$K$150,MATCH("Days1M",'Exp Dates'!$E$2:$X$2,0),1)</f>
        <v>19</v>
      </c>
      <c r="E2812" s="9">
        <f>VLOOKUP($B2812,'Exp Dates'!$E$4:$K$150,MATCH("Trade Count",'Exp Dates'!$E$2:$X$2,0),1)-C2812+D2812-VLOOKUP($B2812,'Exp Dates'!$E$4:$K$150,MATCH("Trade Day Adj",'Exp Dates'!$E$2:$X$2,0),1)*IF($B2812&gt;VLOOKUP($B2812,'Exp Dates'!$E$4:$K$150,MATCH("Trade Day Adj Start",'Exp Dates'!$E$2:$X$2,0),1),1,0)</f>
        <v>18</v>
      </c>
      <c r="F2812" s="9">
        <f t="shared" si="1"/>
        <v>1</v>
      </c>
      <c r="G2812" s="9" t="str">
        <f>VLOOKUP($B2812,'Exp Dates'!$E$6:$U$200,MATCH("ExpMoYr",'Exp Dates'!$E$2:$U$2,0),1)</f>
        <v>Jun-2015</v>
      </c>
      <c r="H2812" s="18">
        <v>0.1</v>
      </c>
      <c r="I2812">
        <f>IF($I$1=0,(1/(1-91/360*VLOOKUP($B2811,#REF!,2,1)/100))^(($B2812-$B2811)/91)-1,0)</f>
        <v>0</v>
      </c>
    </row>
    <row r="2813" spans="2:33" x14ac:dyDescent="0.25">
      <c r="B2813" s="25">
        <v>42146</v>
      </c>
      <c r="C2813" s="3">
        <f t="shared" si="0"/>
        <v>2809</v>
      </c>
      <c r="D2813" s="10">
        <f>VLOOKUP($B2813,'Exp Dates'!$E$4:$K$150,MATCH("Days1M",'Exp Dates'!$E$2:$X$2,0),1)</f>
        <v>19</v>
      </c>
      <c r="E2813" s="9">
        <f>VLOOKUP($B2813,'Exp Dates'!$E$4:$K$150,MATCH("Trade Count",'Exp Dates'!$E$2:$X$2,0),1)-C2813+D2813-VLOOKUP($B2813,'Exp Dates'!$E$4:$K$150,MATCH("Trade Day Adj",'Exp Dates'!$E$2:$X$2,0),1)*IF($B2813&gt;VLOOKUP($B2813,'Exp Dates'!$E$4:$K$150,MATCH("Trade Day Adj Start",'Exp Dates'!$E$2:$X$2,0),1),1,0)</f>
        <v>17</v>
      </c>
      <c r="F2813" s="9">
        <f t="shared" si="1"/>
        <v>2</v>
      </c>
      <c r="G2813" s="9" t="str">
        <f>VLOOKUP($B2813,'Exp Dates'!$E$6:$U$200,MATCH("ExpMoYr",'Exp Dates'!$E$2:$U$2,0),1)</f>
        <v>Jun-2015</v>
      </c>
      <c r="H2813" s="18">
        <v>0.1</v>
      </c>
      <c r="I2813">
        <f>IF($I$1=0,(1/(1-91/360*VLOOKUP($B2812,#REF!,2,1)/100))^(($B2813-$B2812)/91)-1,0)</f>
        <v>0</v>
      </c>
    </row>
    <row r="2814" spans="2:33" x14ac:dyDescent="0.25">
      <c r="B2814" s="25">
        <v>42150</v>
      </c>
      <c r="C2814" s="3">
        <f t="shared" si="0"/>
        <v>2810</v>
      </c>
      <c r="D2814" s="10">
        <f>VLOOKUP($B2814,'Exp Dates'!$E$4:$K$150,MATCH("Days1M",'Exp Dates'!$E$2:$X$2,0),1)</f>
        <v>19</v>
      </c>
      <c r="E2814" s="9">
        <f>VLOOKUP($B2814,'Exp Dates'!$E$4:$K$150,MATCH("Trade Count",'Exp Dates'!$E$2:$X$2,0),1)-C2814+D2814-VLOOKUP($B2814,'Exp Dates'!$E$4:$K$150,MATCH("Trade Day Adj",'Exp Dates'!$E$2:$X$2,0),1)*IF($B2814&gt;VLOOKUP($B2814,'Exp Dates'!$E$4:$K$150,MATCH("Trade Day Adj Start",'Exp Dates'!$E$2:$X$2,0),1),1,0)</f>
        <v>16</v>
      </c>
      <c r="F2814" s="9">
        <f t="shared" si="1"/>
        <v>3</v>
      </c>
      <c r="G2814" s="9" t="str">
        <f>VLOOKUP($B2814,'Exp Dates'!$E$6:$U$200,MATCH("ExpMoYr",'Exp Dates'!$E$2:$U$2,0),1)</f>
        <v>Jun-2015</v>
      </c>
      <c r="H2814" s="18">
        <v>0.1</v>
      </c>
      <c r="I2814">
        <f>IF($I$1=0,(1/(1-91/360*VLOOKUP($B2813,#REF!,2,1)/100))^(($B2814-$B2813)/91)-1,0)</f>
        <v>0</v>
      </c>
    </row>
    <row r="2815" spans="2:33" x14ac:dyDescent="0.25">
      <c r="B2815" s="25">
        <v>42151</v>
      </c>
      <c r="C2815" s="3">
        <f t="shared" si="0"/>
        <v>2811</v>
      </c>
      <c r="D2815" s="10">
        <f>VLOOKUP($B2815,'Exp Dates'!$E$4:$K$150,MATCH("Days1M",'Exp Dates'!$E$2:$X$2,0),1)</f>
        <v>19</v>
      </c>
      <c r="E2815" s="9">
        <f>VLOOKUP($B2815,'Exp Dates'!$E$4:$K$150,MATCH("Trade Count",'Exp Dates'!$E$2:$X$2,0),1)-C2815+D2815-VLOOKUP($B2815,'Exp Dates'!$E$4:$K$150,MATCH("Trade Day Adj",'Exp Dates'!$E$2:$X$2,0),1)*IF($B2815&gt;VLOOKUP($B2815,'Exp Dates'!$E$4:$K$150,MATCH("Trade Day Adj Start",'Exp Dates'!$E$2:$X$2,0),1),1,0)</f>
        <v>15</v>
      </c>
      <c r="F2815" s="9">
        <f t="shared" si="1"/>
        <v>4</v>
      </c>
      <c r="G2815" s="9" t="str">
        <f>VLOOKUP($B2815,'Exp Dates'!$E$6:$U$200,MATCH("ExpMoYr",'Exp Dates'!$E$2:$U$2,0),1)</f>
        <v>Jun-2015</v>
      </c>
      <c r="H2815" s="18">
        <v>0.1</v>
      </c>
      <c r="I2815">
        <f>IF($I$1=0,(1/(1-91/360*VLOOKUP($B2814,#REF!,2,1)/100))^(($B2815-$B2814)/91)-1,0)</f>
        <v>0</v>
      </c>
    </row>
    <row r="2816" spans="2:33" x14ac:dyDescent="0.25">
      <c r="B2816" s="25">
        <v>42152</v>
      </c>
      <c r="C2816" s="3">
        <f t="shared" si="0"/>
        <v>2812</v>
      </c>
      <c r="D2816" s="10">
        <f>VLOOKUP($B2816,'Exp Dates'!$E$4:$K$150,MATCH("Days1M",'Exp Dates'!$E$2:$X$2,0),1)</f>
        <v>19</v>
      </c>
      <c r="E2816" s="9">
        <f>VLOOKUP($B2816,'Exp Dates'!$E$4:$K$150,MATCH("Trade Count",'Exp Dates'!$E$2:$X$2,0),1)-C2816+D2816-VLOOKUP($B2816,'Exp Dates'!$E$4:$K$150,MATCH("Trade Day Adj",'Exp Dates'!$E$2:$X$2,0),1)*IF($B2816&gt;VLOOKUP($B2816,'Exp Dates'!$E$4:$K$150,MATCH("Trade Day Adj Start",'Exp Dates'!$E$2:$X$2,0),1),1,0)</f>
        <v>14</v>
      </c>
      <c r="F2816" s="9">
        <f t="shared" si="1"/>
        <v>5</v>
      </c>
      <c r="G2816" s="9" t="str">
        <f>VLOOKUP($B2816,'Exp Dates'!$E$6:$U$200,MATCH("ExpMoYr",'Exp Dates'!$E$2:$U$2,0),1)</f>
        <v>Jun-2015</v>
      </c>
      <c r="H2816" s="18">
        <v>0.1</v>
      </c>
      <c r="I2816">
        <f>IF($I$1=0,(1/(1-91/360*VLOOKUP($B2815,#REF!,2,1)/100))^(($B2816-$B2815)/91)-1,0)</f>
        <v>0</v>
      </c>
    </row>
    <row r="2817" spans="2:9" x14ac:dyDescent="0.25">
      <c r="B2817" s="25">
        <v>42153</v>
      </c>
      <c r="C2817" s="3">
        <f t="shared" si="0"/>
        <v>2813</v>
      </c>
      <c r="D2817" s="10">
        <f>VLOOKUP($B2817,'Exp Dates'!$E$4:$K$150,MATCH("Days1M",'Exp Dates'!$E$2:$X$2,0),1)</f>
        <v>19</v>
      </c>
      <c r="E2817" s="9">
        <f>VLOOKUP($B2817,'Exp Dates'!$E$4:$K$150,MATCH("Trade Count",'Exp Dates'!$E$2:$X$2,0),1)-C2817+D2817-VLOOKUP($B2817,'Exp Dates'!$E$4:$K$150,MATCH("Trade Day Adj",'Exp Dates'!$E$2:$X$2,0),1)*IF($B2817&gt;VLOOKUP($B2817,'Exp Dates'!$E$4:$K$150,MATCH("Trade Day Adj Start",'Exp Dates'!$E$2:$X$2,0),1),1,0)</f>
        <v>13</v>
      </c>
      <c r="F2817" s="9">
        <f t="shared" si="1"/>
        <v>6</v>
      </c>
      <c r="G2817" s="9" t="str">
        <f>VLOOKUP($B2817,'Exp Dates'!$E$6:$U$200,MATCH("ExpMoYr",'Exp Dates'!$E$2:$U$2,0),1)</f>
        <v>Jun-2015</v>
      </c>
      <c r="H2817" s="18">
        <v>0.1</v>
      </c>
      <c r="I2817">
        <f>IF($I$1=0,(1/(1-91/360*VLOOKUP($B2816,#REF!,2,1)/100))^(($B2817-$B2816)/91)-1,0)</f>
        <v>0</v>
      </c>
    </row>
    <row r="2818" spans="2:9" x14ac:dyDescent="0.25">
      <c r="B2818" s="25">
        <v>42156</v>
      </c>
      <c r="C2818" s="3">
        <f t="shared" si="0"/>
        <v>2814</v>
      </c>
      <c r="D2818" s="10">
        <f>VLOOKUP($B2818,'Exp Dates'!$E$4:$K$150,MATCH("Days1M",'Exp Dates'!$E$2:$X$2,0),1)</f>
        <v>19</v>
      </c>
      <c r="E2818" s="9">
        <f>VLOOKUP($B2818,'Exp Dates'!$E$4:$K$150,MATCH("Trade Count",'Exp Dates'!$E$2:$X$2,0),1)-C2818+D2818-VLOOKUP($B2818,'Exp Dates'!$E$4:$K$150,MATCH("Trade Day Adj",'Exp Dates'!$E$2:$X$2,0),1)*IF($B2818&gt;VLOOKUP($B2818,'Exp Dates'!$E$4:$K$150,MATCH("Trade Day Adj Start",'Exp Dates'!$E$2:$X$2,0),1),1,0)</f>
        <v>12</v>
      </c>
      <c r="F2818" s="9">
        <f t="shared" si="1"/>
        <v>7</v>
      </c>
      <c r="G2818" s="9" t="str">
        <f>VLOOKUP($B2818,'Exp Dates'!$E$6:$U$200,MATCH("ExpMoYr",'Exp Dates'!$E$2:$U$2,0),1)</f>
        <v>Jun-2015</v>
      </c>
      <c r="H2818" s="18">
        <v>0.1</v>
      </c>
      <c r="I2818">
        <f>IF($I$1=0,(1/(1-91/360*VLOOKUP($B2817,#REF!,2,1)/100))^(($B2818-$B2817)/91)-1,0)</f>
        <v>0</v>
      </c>
    </row>
    <row r="2819" spans="2:9" x14ac:dyDescent="0.25">
      <c r="B2819" s="25">
        <v>42157</v>
      </c>
      <c r="C2819" s="3">
        <f t="shared" si="0"/>
        <v>2815</v>
      </c>
      <c r="D2819" s="10">
        <f>VLOOKUP($B2819,'Exp Dates'!$E$4:$K$150,MATCH("Days1M",'Exp Dates'!$E$2:$X$2,0),1)</f>
        <v>19</v>
      </c>
      <c r="E2819" s="9">
        <f>VLOOKUP($B2819,'Exp Dates'!$E$4:$K$150,MATCH("Trade Count",'Exp Dates'!$E$2:$X$2,0),1)-C2819+D2819-VLOOKUP($B2819,'Exp Dates'!$E$4:$K$150,MATCH("Trade Day Adj",'Exp Dates'!$E$2:$X$2,0),1)*IF($B2819&gt;VLOOKUP($B2819,'Exp Dates'!$E$4:$K$150,MATCH("Trade Day Adj Start",'Exp Dates'!$E$2:$X$2,0),1),1,0)</f>
        <v>11</v>
      </c>
      <c r="F2819" s="9">
        <f t="shared" si="1"/>
        <v>8</v>
      </c>
      <c r="G2819" s="9" t="str">
        <f>VLOOKUP($B2819,'Exp Dates'!$E$6:$U$200,MATCH("ExpMoYr",'Exp Dates'!$E$2:$U$2,0),1)</f>
        <v>Jun-2015</v>
      </c>
      <c r="H2819" s="18">
        <v>0.1</v>
      </c>
      <c r="I2819">
        <f>IF($I$1=0,(1/(1-91/360*VLOOKUP($B2818,#REF!,2,1)/100))^(($B2819-$B2818)/91)-1,0)</f>
        <v>0</v>
      </c>
    </row>
    <row r="2820" spans="2:9" x14ac:dyDescent="0.25">
      <c r="B2820" s="25">
        <v>42158</v>
      </c>
      <c r="C2820" s="3">
        <f t="shared" si="0"/>
        <v>2816</v>
      </c>
      <c r="D2820" s="10">
        <f>VLOOKUP($B2820,'Exp Dates'!$E$4:$K$150,MATCH("Days1M",'Exp Dates'!$E$2:$X$2,0),1)</f>
        <v>19</v>
      </c>
      <c r="E2820" s="9">
        <f>VLOOKUP($B2820,'Exp Dates'!$E$4:$K$150,MATCH("Trade Count",'Exp Dates'!$E$2:$X$2,0),1)-C2820+D2820-VLOOKUP($B2820,'Exp Dates'!$E$4:$K$150,MATCH("Trade Day Adj",'Exp Dates'!$E$2:$X$2,0),1)*IF($B2820&gt;VLOOKUP($B2820,'Exp Dates'!$E$4:$K$150,MATCH("Trade Day Adj Start",'Exp Dates'!$E$2:$X$2,0),1),1,0)</f>
        <v>10</v>
      </c>
      <c r="F2820" s="9">
        <f t="shared" si="1"/>
        <v>9</v>
      </c>
      <c r="G2820" s="9" t="str">
        <f>VLOOKUP($B2820,'Exp Dates'!$E$6:$U$200,MATCH("ExpMoYr",'Exp Dates'!$E$2:$U$2,0),1)</f>
        <v>Jun-2015</v>
      </c>
      <c r="H2820" s="18">
        <v>0.1</v>
      </c>
      <c r="I2820">
        <f>IF($I$1=0,(1/(1-91/360*VLOOKUP($B2819,#REF!,2,1)/100))^(($B2820-$B2819)/91)-1,0)</f>
        <v>0</v>
      </c>
    </row>
    <row r="2821" spans="2:9" x14ac:dyDescent="0.25">
      <c r="B2821" s="25">
        <v>42159</v>
      </c>
      <c r="C2821" s="3">
        <f t="shared" si="0"/>
        <v>2817</v>
      </c>
      <c r="D2821" s="10">
        <f>VLOOKUP($B2821,'Exp Dates'!$E$4:$K$150,MATCH("Days1M",'Exp Dates'!$E$2:$X$2,0),1)</f>
        <v>19</v>
      </c>
      <c r="E2821" s="9">
        <f>VLOOKUP($B2821,'Exp Dates'!$E$4:$K$150,MATCH("Trade Count",'Exp Dates'!$E$2:$X$2,0),1)-C2821+D2821-VLOOKUP($B2821,'Exp Dates'!$E$4:$K$150,MATCH("Trade Day Adj",'Exp Dates'!$E$2:$X$2,0),1)*IF($B2821&gt;VLOOKUP($B2821,'Exp Dates'!$E$4:$K$150,MATCH("Trade Day Adj Start",'Exp Dates'!$E$2:$X$2,0),1),1,0)</f>
        <v>9</v>
      </c>
      <c r="F2821" s="9">
        <f t="shared" si="1"/>
        <v>10</v>
      </c>
      <c r="G2821" s="9" t="str">
        <f>VLOOKUP($B2821,'Exp Dates'!$E$6:$U$200,MATCH("ExpMoYr",'Exp Dates'!$E$2:$U$2,0),1)</f>
        <v>Jun-2015</v>
      </c>
      <c r="H2821" s="18">
        <v>0.1</v>
      </c>
      <c r="I2821">
        <f>IF($I$1=0,(1/(1-91/360*VLOOKUP($B2820,#REF!,2,1)/100))^(($B2821-$B2820)/91)-1,0)</f>
        <v>0</v>
      </c>
    </row>
    <row r="2822" spans="2:9" x14ac:dyDescent="0.25">
      <c r="B2822" s="25">
        <v>42160</v>
      </c>
      <c r="C2822" s="3">
        <f t="shared" si="0"/>
        <v>2818</v>
      </c>
      <c r="D2822" s="10">
        <f>VLOOKUP($B2822,'Exp Dates'!$E$4:$K$150,MATCH("Days1M",'Exp Dates'!$E$2:$X$2,0),1)</f>
        <v>19</v>
      </c>
      <c r="E2822" s="9">
        <f>VLOOKUP($B2822,'Exp Dates'!$E$4:$K$150,MATCH("Trade Count",'Exp Dates'!$E$2:$X$2,0),1)-C2822+D2822-VLOOKUP($B2822,'Exp Dates'!$E$4:$K$150,MATCH("Trade Day Adj",'Exp Dates'!$E$2:$X$2,0),1)*IF($B2822&gt;VLOOKUP($B2822,'Exp Dates'!$E$4:$K$150,MATCH("Trade Day Adj Start",'Exp Dates'!$E$2:$X$2,0),1),1,0)</f>
        <v>8</v>
      </c>
      <c r="F2822" s="9">
        <f t="shared" si="1"/>
        <v>-8</v>
      </c>
      <c r="G2822" s="9" t="str">
        <f>VLOOKUP($B2822,'Exp Dates'!$E$6:$U$200,MATCH("ExpMoYr",'Exp Dates'!$E$2:$U$2,0),1)</f>
        <v>Jun-2015</v>
      </c>
      <c r="H2822" s="18">
        <v>0.1</v>
      </c>
      <c r="I2822">
        <f>IF($I$1=0,(1/(1-91/360*VLOOKUP($B2821,#REF!,2,1)/100))^(($B2822-$B2821)/91)-1,0)</f>
        <v>0</v>
      </c>
    </row>
    <row r="2823" spans="2:9" x14ac:dyDescent="0.25">
      <c r="B2823" s="25">
        <v>42163</v>
      </c>
      <c r="C2823" s="3">
        <f t="shared" si="0"/>
        <v>2819</v>
      </c>
      <c r="D2823" s="10">
        <f>VLOOKUP($B2823,'Exp Dates'!$E$4:$K$150,MATCH("Days1M",'Exp Dates'!$E$2:$X$2,0),1)</f>
        <v>19</v>
      </c>
      <c r="E2823" s="9">
        <f>VLOOKUP($B2823,'Exp Dates'!$E$4:$K$150,MATCH("Trade Count",'Exp Dates'!$E$2:$X$2,0),1)-C2823+D2823-VLOOKUP($B2823,'Exp Dates'!$E$4:$K$150,MATCH("Trade Day Adj",'Exp Dates'!$E$2:$X$2,0),1)*IF($B2823&gt;VLOOKUP($B2823,'Exp Dates'!$E$4:$K$150,MATCH("Trade Day Adj Start",'Exp Dates'!$E$2:$X$2,0),1),1,0)</f>
        <v>7</v>
      </c>
      <c r="F2823" s="9">
        <f t="shared" si="1"/>
        <v>-7</v>
      </c>
      <c r="G2823" s="9" t="str">
        <f>VLOOKUP($B2823,'Exp Dates'!$E$6:$U$200,MATCH("ExpMoYr",'Exp Dates'!$E$2:$U$2,0),1)</f>
        <v>Jun-2015</v>
      </c>
      <c r="H2823" s="18">
        <v>0.1</v>
      </c>
      <c r="I2823">
        <f>IF($I$1=0,(1/(1-91/360*VLOOKUP($B2822,#REF!,2,1)/100))^(($B2823-$B2822)/91)-1,0)</f>
        <v>0</v>
      </c>
    </row>
    <row r="2824" spans="2:9" x14ac:dyDescent="0.25">
      <c r="B2824" s="25">
        <v>42164</v>
      </c>
      <c r="C2824" s="3">
        <f t="shared" si="0"/>
        <v>2820</v>
      </c>
      <c r="D2824" s="10">
        <f>VLOOKUP($B2824,'Exp Dates'!$E$4:$K$150,MATCH("Days1M",'Exp Dates'!$E$2:$X$2,0),1)</f>
        <v>19</v>
      </c>
      <c r="E2824" s="9">
        <f>VLOOKUP($B2824,'Exp Dates'!$E$4:$K$150,MATCH("Trade Count",'Exp Dates'!$E$2:$X$2,0),1)-C2824+D2824-VLOOKUP($B2824,'Exp Dates'!$E$4:$K$150,MATCH("Trade Day Adj",'Exp Dates'!$E$2:$X$2,0),1)*IF($B2824&gt;VLOOKUP($B2824,'Exp Dates'!$E$4:$K$150,MATCH("Trade Day Adj Start",'Exp Dates'!$E$2:$X$2,0),1),1,0)</f>
        <v>6</v>
      </c>
      <c r="F2824" s="9">
        <f t="shared" si="1"/>
        <v>-6</v>
      </c>
      <c r="G2824" s="9" t="str">
        <f>VLOOKUP($B2824,'Exp Dates'!$E$6:$U$200,MATCH("ExpMoYr",'Exp Dates'!$E$2:$U$2,0),1)</f>
        <v>Jun-2015</v>
      </c>
      <c r="H2824" s="18">
        <v>0.1</v>
      </c>
      <c r="I2824">
        <f>IF($I$1=0,(1/(1-91/360*VLOOKUP($B2823,#REF!,2,1)/100))^(($B2824-$B2823)/91)-1,0)</f>
        <v>0</v>
      </c>
    </row>
    <row r="2825" spans="2:9" x14ac:dyDescent="0.25">
      <c r="B2825" s="25">
        <v>42165</v>
      </c>
      <c r="C2825" s="3">
        <f t="shared" ref="C2825:C2888" si="2">C2824+1</f>
        <v>2821</v>
      </c>
      <c r="D2825" s="10">
        <f>VLOOKUP($B2825,'Exp Dates'!$E$4:$K$150,MATCH("Days1M",'Exp Dates'!$E$2:$X$2,0),1)</f>
        <v>19</v>
      </c>
      <c r="E2825" s="9">
        <f>VLOOKUP($B2825,'Exp Dates'!$E$4:$K$150,MATCH("Trade Count",'Exp Dates'!$E$2:$X$2,0),1)-C2825+D2825-VLOOKUP($B2825,'Exp Dates'!$E$4:$K$150,MATCH("Trade Day Adj",'Exp Dates'!$E$2:$X$2,0),1)*IF($B2825&gt;VLOOKUP($B2825,'Exp Dates'!$E$4:$K$150,MATCH("Trade Day Adj Start",'Exp Dates'!$E$2:$X$2,0),1),1,0)</f>
        <v>5</v>
      </c>
      <c r="F2825" s="9">
        <f t="shared" si="1"/>
        <v>-5</v>
      </c>
      <c r="G2825" s="9" t="str">
        <f>VLOOKUP($B2825,'Exp Dates'!$E$6:$U$200,MATCH("ExpMoYr",'Exp Dates'!$E$2:$U$2,0),1)</f>
        <v>Jun-2015</v>
      </c>
      <c r="H2825" s="18">
        <v>0.1</v>
      </c>
      <c r="I2825">
        <f>IF($I$1=0,(1/(1-91/360*VLOOKUP($B2824,#REF!,2,1)/100))^(($B2825-$B2824)/91)-1,0)</f>
        <v>0</v>
      </c>
    </row>
    <row r="2826" spans="2:9" x14ac:dyDescent="0.25">
      <c r="B2826" s="25">
        <v>42166</v>
      </c>
      <c r="C2826" s="3">
        <f t="shared" si="2"/>
        <v>2822</v>
      </c>
      <c r="D2826" s="10">
        <f>VLOOKUP($B2826,'Exp Dates'!$E$4:$K$150,MATCH("Days1M",'Exp Dates'!$E$2:$X$2,0),1)</f>
        <v>19</v>
      </c>
      <c r="E2826" s="9">
        <f>VLOOKUP($B2826,'Exp Dates'!$E$4:$K$150,MATCH("Trade Count",'Exp Dates'!$E$2:$X$2,0),1)-C2826+D2826-VLOOKUP($B2826,'Exp Dates'!$E$4:$K$150,MATCH("Trade Day Adj",'Exp Dates'!$E$2:$X$2,0),1)*IF($B2826&gt;VLOOKUP($B2826,'Exp Dates'!$E$4:$K$150,MATCH("Trade Day Adj Start",'Exp Dates'!$E$2:$X$2,0),1),1,0)</f>
        <v>4</v>
      </c>
      <c r="F2826" s="9">
        <f t="shared" si="1"/>
        <v>-4</v>
      </c>
      <c r="G2826" s="9" t="str">
        <f>VLOOKUP($B2826,'Exp Dates'!$E$6:$U$200,MATCH("ExpMoYr",'Exp Dates'!$E$2:$U$2,0),1)</f>
        <v>Jun-2015</v>
      </c>
      <c r="H2826" s="18">
        <v>0.1</v>
      </c>
      <c r="I2826">
        <f>IF($I$1=0,(1/(1-91/360*VLOOKUP($B2825,#REF!,2,1)/100))^(($B2826-$B2825)/91)-1,0)</f>
        <v>0</v>
      </c>
    </row>
    <row r="2827" spans="2:9" x14ac:dyDescent="0.25">
      <c r="B2827" s="25">
        <v>42167</v>
      </c>
      <c r="C2827" s="3">
        <f t="shared" si="2"/>
        <v>2823</v>
      </c>
      <c r="D2827" s="10">
        <f>VLOOKUP($B2827,'Exp Dates'!$E$4:$K$150,MATCH("Days1M",'Exp Dates'!$E$2:$X$2,0),1)</f>
        <v>19</v>
      </c>
      <c r="E2827" s="9">
        <f>VLOOKUP($B2827,'Exp Dates'!$E$4:$K$150,MATCH("Trade Count",'Exp Dates'!$E$2:$X$2,0),1)-C2827+D2827-VLOOKUP($B2827,'Exp Dates'!$E$4:$K$150,MATCH("Trade Day Adj",'Exp Dates'!$E$2:$X$2,0),1)*IF($B2827&gt;VLOOKUP($B2827,'Exp Dates'!$E$4:$K$150,MATCH("Trade Day Adj Start",'Exp Dates'!$E$2:$X$2,0),1),1,0)</f>
        <v>3</v>
      </c>
      <c r="F2827" s="9">
        <f t="shared" si="1"/>
        <v>-3</v>
      </c>
      <c r="G2827" s="9" t="str">
        <f>VLOOKUP($B2827,'Exp Dates'!$E$6:$U$200,MATCH("ExpMoYr",'Exp Dates'!$E$2:$U$2,0),1)</f>
        <v>Jun-2015</v>
      </c>
      <c r="H2827" s="18">
        <v>0.1</v>
      </c>
      <c r="I2827">
        <f>IF($I$1=0,(1/(1-91/360*VLOOKUP($B2826,#REF!,2,1)/100))^(($B2827-$B2826)/91)-1,0)</f>
        <v>0</v>
      </c>
    </row>
    <row r="2828" spans="2:9" x14ac:dyDescent="0.25">
      <c r="B2828" s="25">
        <v>42170</v>
      </c>
      <c r="C2828" s="3">
        <f t="shared" si="2"/>
        <v>2824</v>
      </c>
      <c r="D2828" s="10">
        <f>VLOOKUP($B2828,'Exp Dates'!$E$4:$K$150,MATCH("Days1M",'Exp Dates'!$E$2:$X$2,0),1)</f>
        <v>19</v>
      </c>
      <c r="E2828" s="9">
        <f>VLOOKUP($B2828,'Exp Dates'!$E$4:$K$150,MATCH("Trade Count",'Exp Dates'!$E$2:$X$2,0),1)-C2828+D2828-VLOOKUP($B2828,'Exp Dates'!$E$4:$K$150,MATCH("Trade Day Adj",'Exp Dates'!$E$2:$X$2,0),1)*IF($B2828&gt;VLOOKUP($B2828,'Exp Dates'!$E$4:$K$150,MATCH("Trade Day Adj Start",'Exp Dates'!$E$2:$X$2,0),1),1,0)</f>
        <v>2</v>
      </c>
      <c r="F2828" s="9">
        <f t="shared" si="1"/>
        <v>-2</v>
      </c>
      <c r="G2828" s="9" t="str">
        <f>VLOOKUP($B2828,'Exp Dates'!$E$6:$U$200,MATCH("ExpMoYr",'Exp Dates'!$E$2:$U$2,0),1)</f>
        <v>Jun-2015</v>
      </c>
      <c r="H2828" s="18">
        <v>0.1</v>
      </c>
      <c r="I2828">
        <f>IF($I$1=0,(1/(1-91/360*VLOOKUP($B2827,#REF!,2,1)/100))^(($B2828-$B2827)/91)-1,0)</f>
        <v>0</v>
      </c>
    </row>
    <row r="2829" spans="2:9" x14ac:dyDescent="0.25">
      <c r="B2829" s="25">
        <v>42171</v>
      </c>
      <c r="C2829" s="3">
        <f t="shared" si="2"/>
        <v>2825</v>
      </c>
      <c r="D2829" s="10">
        <f>VLOOKUP($B2829,'Exp Dates'!$E$4:$K$150,MATCH("Days1M",'Exp Dates'!$E$2:$X$2,0),1)</f>
        <v>19</v>
      </c>
      <c r="E2829" s="9">
        <f>VLOOKUP($B2829,'Exp Dates'!$E$4:$K$150,MATCH("Trade Count",'Exp Dates'!$E$2:$X$2,0),1)-C2829+D2829-VLOOKUP($B2829,'Exp Dates'!$E$4:$K$150,MATCH("Trade Day Adj",'Exp Dates'!$E$2:$X$2,0),1)*IF($B2829&gt;VLOOKUP($B2829,'Exp Dates'!$E$4:$K$150,MATCH("Trade Day Adj Start",'Exp Dates'!$E$2:$X$2,0),1),1,0)</f>
        <v>1</v>
      </c>
      <c r="F2829" s="9">
        <f t="shared" si="1"/>
        <v>-1</v>
      </c>
      <c r="G2829" s="9" t="str">
        <f>VLOOKUP($B2829,'Exp Dates'!$E$6:$U$200,MATCH("ExpMoYr",'Exp Dates'!$E$2:$U$2,0),1)</f>
        <v>Jun-2015</v>
      </c>
      <c r="H2829" s="18">
        <v>0.1</v>
      </c>
      <c r="I2829">
        <f>IF($I$1=0,(1/(1-91/360*VLOOKUP($B2828,#REF!,2,1)/100))^(($B2829-$B2828)/91)-1,0)</f>
        <v>0</v>
      </c>
    </row>
    <row r="2830" spans="2:9" x14ac:dyDescent="0.25">
      <c r="B2830" s="25">
        <v>42172</v>
      </c>
      <c r="C2830" s="3">
        <f t="shared" si="2"/>
        <v>2826</v>
      </c>
      <c r="D2830" s="10">
        <f>VLOOKUP($B2830,'Exp Dates'!$E$4:$K$150,MATCH("Days1M",'Exp Dates'!$E$2:$X$2,0),1)</f>
        <v>24</v>
      </c>
      <c r="E2830" s="9">
        <f>VLOOKUP($B2830,'Exp Dates'!$E$4:$K$150,MATCH("Trade Count",'Exp Dates'!$E$2:$X$2,0),1)-C2830+D2830-VLOOKUP($B2830,'Exp Dates'!$E$4:$K$150,MATCH("Trade Day Adj",'Exp Dates'!$E$2:$X$2,0),1)*IF($B2830&gt;VLOOKUP($B2830,'Exp Dates'!$E$4:$K$150,MATCH("Trade Day Adj Start",'Exp Dates'!$E$2:$X$2,0),1),1,0)</f>
        <v>24</v>
      </c>
      <c r="F2830" s="9">
        <f t="shared" si="1"/>
        <v>0</v>
      </c>
      <c r="G2830" s="9" t="str">
        <f>VLOOKUP($B2830,'Exp Dates'!$E$6:$U$200,MATCH("ExpMoYr",'Exp Dates'!$E$2:$U$2,0),1)</f>
        <v>Jul-2015</v>
      </c>
      <c r="H2830" s="18">
        <v>0.1</v>
      </c>
      <c r="I2830">
        <f>IF($I$1=0,(1/(1-91/360*VLOOKUP($B2829,#REF!,2,1)/100))^(($B2830-$B2829)/91)-1,0)</f>
        <v>0</v>
      </c>
    </row>
    <row r="2831" spans="2:9" x14ac:dyDescent="0.25">
      <c r="B2831" s="25">
        <v>42173</v>
      </c>
      <c r="C2831" s="3">
        <f t="shared" si="2"/>
        <v>2827</v>
      </c>
      <c r="D2831" s="10">
        <f>VLOOKUP($B2831,'Exp Dates'!$E$4:$K$150,MATCH("Days1M",'Exp Dates'!$E$2:$X$2,0),1)</f>
        <v>24</v>
      </c>
      <c r="E2831" s="9">
        <f>VLOOKUP($B2831,'Exp Dates'!$E$4:$K$150,MATCH("Trade Count",'Exp Dates'!$E$2:$X$2,0),1)-C2831+D2831-VLOOKUP($B2831,'Exp Dates'!$E$4:$K$150,MATCH("Trade Day Adj",'Exp Dates'!$E$2:$X$2,0),1)*IF($B2831&gt;VLOOKUP($B2831,'Exp Dates'!$E$4:$K$150,MATCH("Trade Day Adj Start",'Exp Dates'!$E$2:$X$2,0),1),1,0)</f>
        <v>23</v>
      </c>
      <c r="F2831" s="9">
        <f t="shared" si="1"/>
        <v>1</v>
      </c>
      <c r="G2831" s="9" t="str">
        <f>VLOOKUP($B2831,'Exp Dates'!$E$6:$U$200,MATCH("ExpMoYr",'Exp Dates'!$E$2:$U$2,0),1)</f>
        <v>Jul-2015</v>
      </c>
      <c r="H2831" s="18">
        <v>0.1</v>
      </c>
      <c r="I2831">
        <f>IF($I$1=0,(1/(1-91/360*VLOOKUP($B2830,#REF!,2,1)/100))^(($B2831-$B2830)/91)-1,0)</f>
        <v>0</v>
      </c>
    </row>
    <row r="2832" spans="2:9" x14ac:dyDescent="0.25">
      <c r="B2832" s="25">
        <v>42174</v>
      </c>
      <c r="C2832" s="3">
        <f t="shared" si="2"/>
        <v>2828</v>
      </c>
      <c r="D2832" s="10">
        <f>VLOOKUP($B2832,'Exp Dates'!$E$4:$K$150,MATCH("Days1M",'Exp Dates'!$E$2:$X$2,0),1)</f>
        <v>24</v>
      </c>
      <c r="E2832" s="9">
        <f>VLOOKUP($B2832,'Exp Dates'!$E$4:$K$150,MATCH("Trade Count",'Exp Dates'!$E$2:$X$2,0),1)-C2832+D2832-VLOOKUP($B2832,'Exp Dates'!$E$4:$K$150,MATCH("Trade Day Adj",'Exp Dates'!$E$2:$X$2,0),1)*IF($B2832&gt;VLOOKUP($B2832,'Exp Dates'!$E$4:$K$150,MATCH("Trade Day Adj Start",'Exp Dates'!$E$2:$X$2,0),1),1,0)</f>
        <v>22</v>
      </c>
      <c r="F2832" s="9">
        <f t="shared" si="1"/>
        <v>2</v>
      </c>
      <c r="G2832" s="9" t="str">
        <f>VLOOKUP($B2832,'Exp Dates'!$E$6:$U$200,MATCH("ExpMoYr",'Exp Dates'!$E$2:$U$2,0),1)</f>
        <v>Jul-2015</v>
      </c>
      <c r="H2832" s="18">
        <v>0.1</v>
      </c>
      <c r="I2832">
        <f>IF($I$1=0,(1/(1-91/360*VLOOKUP($B2831,#REF!,2,1)/100))^(($B2832-$B2831)/91)-1,0)</f>
        <v>0</v>
      </c>
    </row>
    <row r="2833" spans="2:9" x14ac:dyDescent="0.25">
      <c r="B2833" s="25">
        <v>42177</v>
      </c>
      <c r="C2833" s="3">
        <f t="shared" si="2"/>
        <v>2829</v>
      </c>
      <c r="D2833" s="10">
        <f>VLOOKUP($B2833,'Exp Dates'!$E$4:$K$150,MATCH("Days1M",'Exp Dates'!$E$2:$X$2,0),1)</f>
        <v>24</v>
      </c>
      <c r="E2833" s="9">
        <f>VLOOKUP($B2833,'Exp Dates'!$E$4:$K$150,MATCH("Trade Count",'Exp Dates'!$E$2:$X$2,0),1)-C2833+D2833-VLOOKUP($B2833,'Exp Dates'!$E$4:$K$150,MATCH("Trade Day Adj",'Exp Dates'!$E$2:$X$2,0),1)*IF($B2833&gt;VLOOKUP($B2833,'Exp Dates'!$E$4:$K$150,MATCH("Trade Day Adj Start",'Exp Dates'!$E$2:$X$2,0),1),1,0)</f>
        <v>21</v>
      </c>
      <c r="F2833" s="9">
        <f t="shared" si="1"/>
        <v>3</v>
      </c>
      <c r="G2833" s="9" t="str">
        <f>VLOOKUP($B2833,'Exp Dates'!$E$6:$U$200,MATCH("ExpMoYr",'Exp Dates'!$E$2:$U$2,0),1)</f>
        <v>Jul-2015</v>
      </c>
      <c r="H2833" s="18">
        <v>0.1</v>
      </c>
      <c r="I2833">
        <f>IF($I$1=0,(1/(1-91/360*VLOOKUP($B2832,#REF!,2,1)/100))^(($B2833-$B2832)/91)-1,0)</f>
        <v>0</v>
      </c>
    </row>
    <row r="2834" spans="2:9" x14ac:dyDescent="0.25">
      <c r="B2834" s="25">
        <v>42178</v>
      </c>
      <c r="C2834" s="3">
        <f t="shared" si="2"/>
        <v>2830</v>
      </c>
      <c r="D2834" s="10">
        <f>VLOOKUP($B2834,'Exp Dates'!$E$4:$K$150,MATCH("Days1M",'Exp Dates'!$E$2:$X$2,0),1)</f>
        <v>24</v>
      </c>
      <c r="E2834" s="9">
        <f>VLOOKUP($B2834,'Exp Dates'!$E$4:$K$150,MATCH("Trade Count",'Exp Dates'!$E$2:$X$2,0),1)-C2834+D2834-VLOOKUP($B2834,'Exp Dates'!$E$4:$K$150,MATCH("Trade Day Adj",'Exp Dates'!$E$2:$X$2,0),1)*IF($B2834&gt;VLOOKUP($B2834,'Exp Dates'!$E$4:$K$150,MATCH("Trade Day Adj Start",'Exp Dates'!$E$2:$X$2,0),1),1,0)</f>
        <v>20</v>
      </c>
      <c r="F2834" s="9">
        <f t="shared" si="1"/>
        <v>4</v>
      </c>
      <c r="G2834" s="9" t="str">
        <f>VLOOKUP($B2834,'Exp Dates'!$E$6:$U$200,MATCH("ExpMoYr",'Exp Dates'!$E$2:$U$2,0),1)</f>
        <v>Jul-2015</v>
      </c>
      <c r="H2834" s="18">
        <v>0.1</v>
      </c>
      <c r="I2834">
        <f>IF($I$1=0,(1/(1-91/360*VLOOKUP($B2833,#REF!,2,1)/100))^(($B2834-$B2833)/91)-1,0)</f>
        <v>0</v>
      </c>
    </row>
    <row r="2835" spans="2:9" x14ac:dyDescent="0.25">
      <c r="B2835" s="25">
        <v>42179</v>
      </c>
      <c r="C2835" s="3">
        <f t="shared" si="2"/>
        <v>2831</v>
      </c>
      <c r="D2835" s="10">
        <f>VLOOKUP($B2835,'Exp Dates'!$E$4:$K$150,MATCH("Days1M",'Exp Dates'!$E$2:$X$2,0),1)</f>
        <v>24</v>
      </c>
      <c r="E2835" s="9">
        <f>VLOOKUP($B2835,'Exp Dates'!$E$4:$K$150,MATCH("Trade Count",'Exp Dates'!$E$2:$X$2,0),1)-C2835+D2835-VLOOKUP($B2835,'Exp Dates'!$E$4:$K$150,MATCH("Trade Day Adj",'Exp Dates'!$E$2:$X$2,0),1)*IF($B2835&gt;VLOOKUP($B2835,'Exp Dates'!$E$4:$K$150,MATCH("Trade Day Adj Start",'Exp Dates'!$E$2:$X$2,0),1),1,0)</f>
        <v>19</v>
      </c>
      <c r="F2835" s="9">
        <f t="shared" si="1"/>
        <v>5</v>
      </c>
      <c r="G2835" s="9" t="str">
        <f>VLOOKUP($B2835,'Exp Dates'!$E$6:$U$200,MATCH("ExpMoYr",'Exp Dates'!$E$2:$U$2,0),1)</f>
        <v>Jul-2015</v>
      </c>
      <c r="H2835" s="18">
        <v>0.1</v>
      </c>
      <c r="I2835">
        <f>IF($I$1=0,(1/(1-91/360*VLOOKUP($B2834,#REF!,2,1)/100))^(($B2835-$B2834)/91)-1,0)</f>
        <v>0</v>
      </c>
    </row>
    <row r="2836" spans="2:9" x14ac:dyDescent="0.25">
      <c r="B2836" s="25">
        <v>42180</v>
      </c>
      <c r="C2836" s="3">
        <f t="shared" si="2"/>
        <v>2832</v>
      </c>
      <c r="D2836" s="10">
        <f>VLOOKUP($B2836,'Exp Dates'!$E$4:$K$150,MATCH("Days1M",'Exp Dates'!$E$2:$X$2,0),1)</f>
        <v>24</v>
      </c>
      <c r="E2836" s="9">
        <f>VLOOKUP($B2836,'Exp Dates'!$E$4:$K$150,MATCH("Trade Count",'Exp Dates'!$E$2:$X$2,0),1)-C2836+D2836-VLOOKUP($B2836,'Exp Dates'!$E$4:$K$150,MATCH("Trade Day Adj",'Exp Dates'!$E$2:$X$2,0),1)*IF($B2836&gt;VLOOKUP($B2836,'Exp Dates'!$E$4:$K$150,MATCH("Trade Day Adj Start",'Exp Dates'!$E$2:$X$2,0),1),1,0)</f>
        <v>18</v>
      </c>
      <c r="F2836" s="9">
        <f t="shared" si="1"/>
        <v>6</v>
      </c>
      <c r="G2836" s="9" t="str">
        <f>VLOOKUP($B2836,'Exp Dates'!$E$6:$U$200,MATCH("ExpMoYr",'Exp Dates'!$E$2:$U$2,0),1)</f>
        <v>Jul-2015</v>
      </c>
      <c r="H2836" s="18">
        <v>0.1</v>
      </c>
      <c r="I2836">
        <f>IF($I$1=0,(1/(1-91/360*VLOOKUP($B2835,#REF!,2,1)/100))^(($B2836-$B2835)/91)-1,0)</f>
        <v>0</v>
      </c>
    </row>
    <row r="2837" spans="2:9" x14ac:dyDescent="0.25">
      <c r="B2837" s="25">
        <v>42181</v>
      </c>
      <c r="C2837" s="3">
        <f t="shared" si="2"/>
        <v>2833</v>
      </c>
      <c r="D2837" s="10">
        <f>VLOOKUP($B2837,'Exp Dates'!$E$4:$K$150,MATCH("Days1M",'Exp Dates'!$E$2:$X$2,0),1)</f>
        <v>24</v>
      </c>
      <c r="E2837" s="9">
        <f>VLOOKUP($B2837,'Exp Dates'!$E$4:$K$150,MATCH("Trade Count",'Exp Dates'!$E$2:$X$2,0),1)-C2837+D2837-VLOOKUP($B2837,'Exp Dates'!$E$4:$K$150,MATCH("Trade Day Adj",'Exp Dates'!$E$2:$X$2,0),1)*IF($B2837&gt;VLOOKUP($B2837,'Exp Dates'!$E$4:$K$150,MATCH("Trade Day Adj Start",'Exp Dates'!$E$2:$X$2,0),1),1,0)</f>
        <v>17</v>
      </c>
      <c r="F2837" s="9">
        <f t="shared" si="1"/>
        <v>7</v>
      </c>
      <c r="G2837" s="9" t="str">
        <f>VLOOKUP($B2837,'Exp Dates'!$E$6:$U$200,MATCH("ExpMoYr",'Exp Dates'!$E$2:$U$2,0),1)</f>
        <v>Jul-2015</v>
      </c>
      <c r="H2837" s="18">
        <v>0.1</v>
      </c>
      <c r="I2837">
        <f>IF($I$1=0,(1/(1-91/360*VLOOKUP($B2836,#REF!,2,1)/100))^(($B2837-$B2836)/91)-1,0)</f>
        <v>0</v>
      </c>
    </row>
    <row r="2838" spans="2:9" x14ac:dyDescent="0.25">
      <c r="B2838" s="25">
        <v>42184</v>
      </c>
      <c r="C2838" s="3">
        <f t="shared" si="2"/>
        <v>2834</v>
      </c>
      <c r="D2838" s="10">
        <f>VLOOKUP($B2838,'Exp Dates'!$E$4:$K$150,MATCH("Days1M",'Exp Dates'!$E$2:$X$2,0),1)</f>
        <v>24</v>
      </c>
      <c r="E2838" s="9">
        <f>VLOOKUP($B2838,'Exp Dates'!$E$4:$K$150,MATCH("Trade Count",'Exp Dates'!$E$2:$X$2,0),1)-C2838+D2838-VLOOKUP($B2838,'Exp Dates'!$E$4:$K$150,MATCH("Trade Day Adj",'Exp Dates'!$E$2:$X$2,0),1)*IF($B2838&gt;VLOOKUP($B2838,'Exp Dates'!$E$4:$K$150,MATCH("Trade Day Adj Start",'Exp Dates'!$E$2:$X$2,0),1),1,0)</f>
        <v>16</v>
      </c>
      <c r="F2838" s="9">
        <f t="shared" si="1"/>
        <v>8</v>
      </c>
      <c r="G2838" s="9" t="str">
        <f>VLOOKUP($B2838,'Exp Dates'!$E$6:$U$200,MATCH("ExpMoYr",'Exp Dates'!$E$2:$U$2,0),1)</f>
        <v>Jul-2015</v>
      </c>
      <c r="H2838" s="18">
        <v>0.1</v>
      </c>
      <c r="I2838">
        <f>IF($I$1=0,(1/(1-91/360*VLOOKUP($B2837,#REF!,2,1)/100))^(($B2838-$B2837)/91)-1,0)</f>
        <v>0</v>
      </c>
    </row>
    <row r="2839" spans="2:9" x14ac:dyDescent="0.25">
      <c r="B2839" s="25">
        <v>42185</v>
      </c>
      <c r="C2839" s="3">
        <f t="shared" si="2"/>
        <v>2835</v>
      </c>
      <c r="D2839" s="10">
        <f>VLOOKUP($B2839,'Exp Dates'!$E$4:$K$150,MATCH("Days1M",'Exp Dates'!$E$2:$X$2,0),1)</f>
        <v>24</v>
      </c>
      <c r="E2839" s="9">
        <f>VLOOKUP($B2839,'Exp Dates'!$E$4:$K$150,MATCH("Trade Count",'Exp Dates'!$E$2:$X$2,0),1)-C2839+D2839-VLOOKUP($B2839,'Exp Dates'!$E$4:$K$150,MATCH("Trade Day Adj",'Exp Dates'!$E$2:$X$2,0),1)*IF($B2839&gt;VLOOKUP($B2839,'Exp Dates'!$E$4:$K$150,MATCH("Trade Day Adj Start",'Exp Dates'!$E$2:$X$2,0),1),1,0)</f>
        <v>15</v>
      </c>
      <c r="F2839" s="9">
        <f t="shared" si="1"/>
        <v>9</v>
      </c>
      <c r="G2839" s="9" t="str">
        <f>VLOOKUP($B2839,'Exp Dates'!$E$6:$U$200,MATCH("ExpMoYr",'Exp Dates'!$E$2:$U$2,0),1)</f>
        <v>Jul-2015</v>
      </c>
      <c r="H2839" s="18">
        <v>0.1</v>
      </c>
      <c r="I2839">
        <f>IF($I$1=0,(1/(1-91/360*VLOOKUP($B2838,#REF!,2,1)/100))^(($B2839-$B2838)/91)-1,0)</f>
        <v>0</v>
      </c>
    </row>
    <row r="2840" spans="2:9" x14ac:dyDescent="0.25">
      <c r="B2840" s="25">
        <v>42186</v>
      </c>
      <c r="C2840" s="3">
        <f t="shared" si="2"/>
        <v>2836</v>
      </c>
      <c r="D2840" s="10">
        <f>VLOOKUP($B2840,'Exp Dates'!$E$4:$K$150,MATCH("Days1M",'Exp Dates'!$E$2:$X$2,0),1)</f>
        <v>24</v>
      </c>
      <c r="E2840" s="9">
        <f>VLOOKUP($B2840,'Exp Dates'!$E$4:$K$150,MATCH("Trade Count",'Exp Dates'!$E$2:$X$2,0),1)-C2840+D2840-VLOOKUP($B2840,'Exp Dates'!$E$4:$K$150,MATCH("Trade Day Adj",'Exp Dates'!$E$2:$X$2,0),1)*IF($B2840&gt;VLOOKUP($B2840,'Exp Dates'!$E$4:$K$150,MATCH("Trade Day Adj Start",'Exp Dates'!$E$2:$X$2,0),1),1,0)</f>
        <v>14</v>
      </c>
      <c r="F2840" s="9">
        <f t="shared" si="1"/>
        <v>10</v>
      </c>
      <c r="G2840" s="9" t="str">
        <f>VLOOKUP($B2840,'Exp Dates'!$E$6:$U$200,MATCH("ExpMoYr",'Exp Dates'!$E$2:$U$2,0),1)</f>
        <v>Jul-2015</v>
      </c>
      <c r="H2840" s="18">
        <v>0.1</v>
      </c>
      <c r="I2840">
        <f>IF($I$1=0,(1/(1-91/360*VLOOKUP($B2839,#REF!,2,1)/100))^(($B2840-$B2839)/91)-1,0)</f>
        <v>0</v>
      </c>
    </row>
    <row r="2841" spans="2:9" x14ac:dyDescent="0.25">
      <c r="B2841" s="25">
        <v>42187</v>
      </c>
      <c r="C2841" s="3">
        <f t="shared" si="2"/>
        <v>2837</v>
      </c>
      <c r="D2841" s="10">
        <f>VLOOKUP($B2841,'Exp Dates'!$E$4:$K$150,MATCH("Days1M",'Exp Dates'!$E$2:$X$2,0),1)</f>
        <v>24</v>
      </c>
      <c r="E2841" s="9">
        <f>VLOOKUP($B2841,'Exp Dates'!$E$4:$K$150,MATCH("Trade Count",'Exp Dates'!$E$2:$X$2,0),1)-C2841+D2841-VLOOKUP($B2841,'Exp Dates'!$E$4:$K$150,MATCH("Trade Day Adj",'Exp Dates'!$E$2:$X$2,0),1)*IF($B2841&gt;VLOOKUP($B2841,'Exp Dates'!$E$4:$K$150,MATCH("Trade Day Adj Start",'Exp Dates'!$E$2:$X$2,0),1),1,0)</f>
        <v>13</v>
      </c>
      <c r="F2841" s="9">
        <f t="shared" si="1"/>
        <v>11</v>
      </c>
      <c r="G2841" s="9" t="str">
        <f>VLOOKUP($B2841,'Exp Dates'!$E$6:$U$200,MATCH("ExpMoYr",'Exp Dates'!$E$2:$U$2,0),1)</f>
        <v>Jul-2015</v>
      </c>
      <c r="H2841" s="18">
        <v>0.1</v>
      </c>
      <c r="I2841">
        <f>IF($I$1=0,(1/(1-91/360*VLOOKUP($B2840,#REF!,2,1)/100))^(($B2841-$B2840)/91)-1,0)</f>
        <v>0</v>
      </c>
    </row>
    <row r="2842" spans="2:9" x14ac:dyDescent="0.25">
      <c r="B2842" s="25">
        <v>42191</v>
      </c>
      <c r="C2842" s="3">
        <f t="shared" si="2"/>
        <v>2838</v>
      </c>
      <c r="D2842" s="10">
        <f>VLOOKUP($B2842,'Exp Dates'!$E$4:$K$150,MATCH("Days1M",'Exp Dates'!$E$2:$X$2,0),1)</f>
        <v>24</v>
      </c>
      <c r="E2842" s="9">
        <f>VLOOKUP($B2842,'Exp Dates'!$E$4:$K$150,MATCH("Trade Count",'Exp Dates'!$E$2:$X$2,0),1)-C2842+D2842-VLOOKUP($B2842,'Exp Dates'!$E$4:$K$150,MATCH("Trade Day Adj",'Exp Dates'!$E$2:$X$2,0),1)*IF($B2842&gt;VLOOKUP($B2842,'Exp Dates'!$E$4:$K$150,MATCH("Trade Day Adj Start",'Exp Dates'!$E$2:$X$2,0),1),1,0)</f>
        <v>12</v>
      </c>
      <c r="F2842" s="9">
        <f t="shared" si="1"/>
        <v>12</v>
      </c>
      <c r="G2842" s="9" t="str">
        <f>VLOOKUP($B2842,'Exp Dates'!$E$6:$U$200,MATCH("ExpMoYr",'Exp Dates'!$E$2:$U$2,0),1)</f>
        <v>Jul-2015</v>
      </c>
      <c r="H2842" s="18">
        <v>0.1</v>
      </c>
      <c r="I2842">
        <f>IF($I$1=0,(1/(1-91/360*VLOOKUP($B2841,#REF!,2,1)/100))^(($B2842-$B2841)/91)-1,0)</f>
        <v>0</v>
      </c>
    </row>
    <row r="2843" spans="2:9" x14ac:dyDescent="0.25">
      <c r="B2843" s="25">
        <v>42192</v>
      </c>
      <c r="C2843" s="3">
        <f t="shared" si="2"/>
        <v>2839</v>
      </c>
      <c r="D2843" s="10">
        <f>VLOOKUP($B2843,'Exp Dates'!$E$4:$K$150,MATCH("Days1M",'Exp Dates'!$E$2:$X$2,0),1)</f>
        <v>24</v>
      </c>
      <c r="E2843" s="9">
        <f>VLOOKUP($B2843,'Exp Dates'!$E$4:$K$150,MATCH("Trade Count",'Exp Dates'!$E$2:$X$2,0),1)-C2843+D2843-VLOOKUP($B2843,'Exp Dates'!$E$4:$K$150,MATCH("Trade Day Adj",'Exp Dates'!$E$2:$X$2,0),1)*IF($B2843&gt;VLOOKUP($B2843,'Exp Dates'!$E$4:$K$150,MATCH("Trade Day Adj Start",'Exp Dates'!$E$2:$X$2,0),1),1,0)</f>
        <v>11</v>
      </c>
      <c r="F2843" s="9">
        <f t="shared" ref="F2843:F2906" si="3">IF(E2843&gt;8,D2843-E2843,-E2843)</f>
        <v>13</v>
      </c>
      <c r="G2843" s="9" t="str">
        <f>VLOOKUP($B2843,'Exp Dates'!$E$6:$U$200,MATCH("ExpMoYr",'Exp Dates'!$E$2:$U$2,0),1)</f>
        <v>Jul-2015</v>
      </c>
      <c r="H2843" s="18">
        <v>0.1</v>
      </c>
      <c r="I2843">
        <f>IF($I$1=0,(1/(1-91/360*VLOOKUP($B2842,#REF!,2,1)/100))^(($B2843-$B2842)/91)-1,0)</f>
        <v>0</v>
      </c>
    </row>
    <row r="2844" spans="2:9" x14ac:dyDescent="0.25">
      <c r="B2844" s="25">
        <v>42193</v>
      </c>
      <c r="C2844" s="3">
        <f t="shared" si="2"/>
        <v>2840</v>
      </c>
      <c r="D2844" s="10">
        <f>VLOOKUP($B2844,'Exp Dates'!$E$4:$K$150,MATCH("Days1M",'Exp Dates'!$E$2:$X$2,0),1)</f>
        <v>24</v>
      </c>
      <c r="E2844" s="9">
        <f>VLOOKUP($B2844,'Exp Dates'!$E$4:$K$150,MATCH("Trade Count",'Exp Dates'!$E$2:$X$2,0),1)-C2844+D2844-VLOOKUP($B2844,'Exp Dates'!$E$4:$K$150,MATCH("Trade Day Adj",'Exp Dates'!$E$2:$X$2,0),1)*IF($B2844&gt;VLOOKUP($B2844,'Exp Dates'!$E$4:$K$150,MATCH("Trade Day Adj Start",'Exp Dates'!$E$2:$X$2,0),1),1,0)</f>
        <v>10</v>
      </c>
      <c r="F2844" s="9">
        <f t="shared" si="3"/>
        <v>14</v>
      </c>
      <c r="G2844" s="9" t="str">
        <f>VLOOKUP($B2844,'Exp Dates'!$E$6:$U$200,MATCH("ExpMoYr",'Exp Dates'!$E$2:$U$2,0),1)</f>
        <v>Jul-2015</v>
      </c>
      <c r="H2844" s="18">
        <v>0.1</v>
      </c>
      <c r="I2844">
        <f>IF($I$1=0,(1/(1-91/360*VLOOKUP($B2843,#REF!,2,1)/100))^(($B2844-$B2843)/91)-1,0)</f>
        <v>0</v>
      </c>
    </row>
    <row r="2845" spans="2:9" x14ac:dyDescent="0.25">
      <c r="B2845" s="25">
        <v>42194</v>
      </c>
      <c r="C2845" s="3">
        <f t="shared" si="2"/>
        <v>2841</v>
      </c>
      <c r="D2845" s="10">
        <f>VLOOKUP($B2845,'Exp Dates'!$E$4:$K$150,MATCH("Days1M",'Exp Dates'!$E$2:$X$2,0),1)</f>
        <v>24</v>
      </c>
      <c r="E2845" s="9">
        <f>VLOOKUP($B2845,'Exp Dates'!$E$4:$K$150,MATCH("Trade Count",'Exp Dates'!$E$2:$X$2,0),1)-C2845+D2845-VLOOKUP($B2845,'Exp Dates'!$E$4:$K$150,MATCH("Trade Day Adj",'Exp Dates'!$E$2:$X$2,0),1)*IF($B2845&gt;VLOOKUP($B2845,'Exp Dates'!$E$4:$K$150,MATCH("Trade Day Adj Start",'Exp Dates'!$E$2:$X$2,0),1),1,0)</f>
        <v>9</v>
      </c>
      <c r="F2845" s="9">
        <f t="shared" si="3"/>
        <v>15</v>
      </c>
      <c r="G2845" s="9" t="str">
        <f>VLOOKUP($B2845,'Exp Dates'!$E$6:$U$200,MATCH("ExpMoYr",'Exp Dates'!$E$2:$U$2,0),1)</f>
        <v>Jul-2015</v>
      </c>
      <c r="H2845" s="18">
        <v>0.1</v>
      </c>
      <c r="I2845">
        <f>IF($I$1=0,(1/(1-91/360*VLOOKUP($B2844,#REF!,2,1)/100))^(($B2845-$B2844)/91)-1,0)</f>
        <v>0</v>
      </c>
    </row>
    <row r="2846" spans="2:9" x14ac:dyDescent="0.25">
      <c r="B2846" s="25">
        <v>42195</v>
      </c>
      <c r="C2846" s="3">
        <f t="shared" si="2"/>
        <v>2842</v>
      </c>
      <c r="D2846" s="10">
        <f>VLOOKUP($B2846,'Exp Dates'!$E$4:$K$150,MATCH("Days1M",'Exp Dates'!$E$2:$X$2,0),1)</f>
        <v>24</v>
      </c>
      <c r="E2846" s="9">
        <f>VLOOKUP($B2846,'Exp Dates'!$E$4:$K$150,MATCH("Trade Count",'Exp Dates'!$E$2:$X$2,0),1)-C2846+D2846-VLOOKUP($B2846,'Exp Dates'!$E$4:$K$150,MATCH("Trade Day Adj",'Exp Dates'!$E$2:$X$2,0),1)*IF($B2846&gt;VLOOKUP($B2846,'Exp Dates'!$E$4:$K$150,MATCH("Trade Day Adj Start",'Exp Dates'!$E$2:$X$2,0),1),1,0)</f>
        <v>8</v>
      </c>
      <c r="F2846" s="9">
        <f t="shared" si="3"/>
        <v>-8</v>
      </c>
      <c r="G2846" s="9" t="str">
        <f>VLOOKUP($B2846,'Exp Dates'!$E$6:$U$200,MATCH("ExpMoYr",'Exp Dates'!$E$2:$U$2,0),1)</f>
        <v>Jul-2015</v>
      </c>
      <c r="H2846" s="18">
        <v>0.1</v>
      </c>
      <c r="I2846">
        <f>IF($I$1=0,(1/(1-91/360*VLOOKUP($B2845,#REF!,2,1)/100))^(($B2846-$B2845)/91)-1,0)</f>
        <v>0</v>
      </c>
    </row>
    <row r="2847" spans="2:9" x14ac:dyDescent="0.25">
      <c r="B2847" s="25">
        <v>42198</v>
      </c>
      <c r="C2847" s="3">
        <f t="shared" si="2"/>
        <v>2843</v>
      </c>
      <c r="D2847" s="10">
        <f>VLOOKUP($B2847,'Exp Dates'!$E$4:$K$150,MATCH("Days1M",'Exp Dates'!$E$2:$X$2,0),1)</f>
        <v>24</v>
      </c>
      <c r="E2847" s="9">
        <f>VLOOKUP($B2847,'Exp Dates'!$E$4:$K$150,MATCH("Trade Count",'Exp Dates'!$E$2:$X$2,0),1)-C2847+D2847-VLOOKUP($B2847,'Exp Dates'!$E$4:$K$150,MATCH("Trade Day Adj",'Exp Dates'!$E$2:$X$2,0),1)*IF($B2847&gt;VLOOKUP($B2847,'Exp Dates'!$E$4:$K$150,MATCH("Trade Day Adj Start",'Exp Dates'!$E$2:$X$2,0),1),1,0)</f>
        <v>7</v>
      </c>
      <c r="F2847" s="9">
        <f t="shared" si="3"/>
        <v>-7</v>
      </c>
      <c r="G2847" s="9" t="str">
        <f>VLOOKUP($B2847,'Exp Dates'!$E$6:$U$200,MATCH("ExpMoYr",'Exp Dates'!$E$2:$U$2,0),1)</f>
        <v>Jul-2015</v>
      </c>
      <c r="H2847" s="18">
        <v>0.1</v>
      </c>
      <c r="I2847">
        <f>IF($I$1=0,(1/(1-91/360*VLOOKUP($B2846,#REF!,2,1)/100))^(($B2847-$B2846)/91)-1,0)</f>
        <v>0</v>
      </c>
    </row>
    <row r="2848" spans="2:9" x14ac:dyDescent="0.25">
      <c r="B2848" s="25">
        <v>42199</v>
      </c>
      <c r="C2848" s="3">
        <f t="shared" si="2"/>
        <v>2844</v>
      </c>
      <c r="D2848" s="10">
        <f>VLOOKUP($B2848,'Exp Dates'!$E$4:$K$150,MATCH("Days1M",'Exp Dates'!$E$2:$X$2,0),1)</f>
        <v>24</v>
      </c>
      <c r="E2848" s="9">
        <f>VLOOKUP($B2848,'Exp Dates'!$E$4:$K$150,MATCH("Trade Count",'Exp Dates'!$E$2:$X$2,0),1)-C2848+D2848-VLOOKUP($B2848,'Exp Dates'!$E$4:$K$150,MATCH("Trade Day Adj",'Exp Dates'!$E$2:$X$2,0),1)*IF($B2848&gt;VLOOKUP($B2848,'Exp Dates'!$E$4:$K$150,MATCH("Trade Day Adj Start",'Exp Dates'!$E$2:$X$2,0),1),1,0)</f>
        <v>6</v>
      </c>
      <c r="F2848" s="9">
        <f t="shared" si="3"/>
        <v>-6</v>
      </c>
      <c r="G2848" s="9" t="str">
        <f>VLOOKUP($B2848,'Exp Dates'!$E$6:$U$200,MATCH("ExpMoYr",'Exp Dates'!$E$2:$U$2,0),1)</f>
        <v>Jul-2015</v>
      </c>
      <c r="H2848" s="18">
        <v>0.1</v>
      </c>
      <c r="I2848">
        <f>IF($I$1=0,(1/(1-91/360*VLOOKUP($B2847,#REF!,2,1)/100))^(($B2848-$B2847)/91)-1,0)</f>
        <v>0</v>
      </c>
    </row>
    <row r="2849" spans="2:9" x14ac:dyDescent="0.25">
      <c r="B2849" s="25">
        <v>42200</v>
      </c>
      <c r="C2849" s="3">
        <f t="shared" si="2"/>
        <v>2845</v>
      </c>
      <c r="D2849" s="10">
        <f>VLOOKUP($B2849,'Exp Dates'!$E$4:$K$150,MATCH("Days1M",'Exp Dates'!$E$2:$X$2,0),1)</f>
        <v>24</v>
      </c>
      <c r="E2849" s="9">
        <f>VLOOKUP($B2849,'Exp Dates'!$E$4:$K$150,MATCH("Trade Count",'Exp Dates'!$E$2:$X$2,0),1)-C2849+D2849-VLOOKUP($B2849,'Exp Dates'!$E$4:$K$150,MATCH("Trade Day Adj",'Exp Dates'!$E$2:$X$2,0),1)*IF($B2849&gt;VLOOKUP($B2849,'Exp Dates'!$E$4:$K$150,MATCH("Trade Day Adj Start",'Exp Dates'!$E$2:$X$2,0),1),1,0)</f>
        <v>5</v>
      </c>
      <c r="F2849" s="9">
        <f t="shared" si="3"/>
        <v>-5</v>
      </c>
      <c r="G2849" s="9" t="str">
        <f>VLOOKUP($B2849,'Exp Dates'!$E$6:$U$200,MATCH("ExpMoYr",'Exp Dates'!$E$2:$U$2,0),1)</f>
        <v>Jul-2015</v>
      </c>
      <c r="H2849" s="18">
        <v>0.1</v>
      </c>
      <c r="I2849">
        <f>IF($I$1=0,(1/(1-91/360*VLOOKUP($B2848,#REF!,2,1)/100))^(($B2849-$B2848)/91)-1,0)</f>
        <v>0</v>
      </c>
    </row>
    <row r="2850" spans="2:9" x14ac:dyDescent="0.25">
      <c r="B2850" s="25">
        <v>42201</v>
      </c>
      <c r="C2850" s="3">
        <f t="shared" si="2"/>
        <v>2846</v>
      </c>
      <c r="D2850" s="10">
        <f>VLOOKUP($B2850,'Exp Dates'!$E$4:$K$150,MATCH("Days1M",'Exp Dates'!$E$2:$X$2,0),1)</f>
        <v>24</v>
      </c>
      <c r="E2850" s="9">
        <f>VLOOKUP($B2850,'Exp Dates'!$E$4:$K$150,MATCH("Trade Count",'Exp Dates'!$E$2:$X$2,0),1)-C2850+D2850-VLOOKUP($B2850,'Exp Dates'!$E$4:$K$150,MATCH("Trade Day Adj",'Exp Dates'!$E$2:$X$2,0),1)*IF($B2850&gt;VLOOKUP($B2850,'Exp Dates'!$E$4:$K$150,MATCH("Trade Day Adj Start",'Exp Dates'!$E$2:$X$2,0),1),1,0)</f>
        <v>4</v>
      </c>
      <c r="F2850" s="9">
        <f t="shared" si="3"/>
        <v>-4</v>
      </c>
      <c r="G2850" s="9" t="str">
        <f>VLOOKUP($B2850,'Exp Dates'!$E$6:$U$200,MATCH("ExpMoYr",'Exp Dates'!$E$2:$U$2,0),1)</f>
        <v>Jul-2015</v>
      </c>
      <c r="H2850" s="18">
        <v>0.1</v>
      </c>
      <c r="I2850">
        <f>IF($I$1=0,(1/(1-91/360*VLOOKUP($B2849,#REF!,2,1)/100))^(($B2850-$B2849)/91)-1,0)</f>
        <v>0</v>
      </c>
    </row>
    <row r="2851" spans="2:9" x14ac:dyDescent="0.25">
      <c r="B2851" s="25">
        <v>42202</v>
      </c>
      <c r="C2851" s="3">
        <f t="shared" si="2"/>
        <v>2847</v>
      </c>
      <c r="D2851" s="10">
        <f>VLOOKUP($B2851,'Exp Dates'!$E$4:$K$150,MATCH("Days1M",'Exp Dates'!$E$2:$X$2,0),1)</f>
        <v>24</v>
      </c>
      <c r="E2851" s="9">
        <f>VLOOKUP($B2851,'Exp Dates'!$E$4:$K$150,MATCH("Trade Count",'Exp Dates'!$E$2:$X$2,0),1)-C2851+D2851-VLOOKUP($B2851,'Exp Dates'!$E$4:$K$150,MATCH("Trade Day Adj",'Exp Dates'!$E$2:$X$2,0),1)*IF($B2851&gt;VLOOKUP($B2851,'Exp Dates'!$E$4:$K$150,MATCH("Trade Day Adj Start",'Exp Dates'!$E$2:$X$2,0),1),1,0)</f>
        <v>3</v>
      </c>
      <c r="F2851" s="9">
        <f t="shared" si="3"/>
        <v>-3</v>
      </c>
      <c r="G2851" s="9" t="str">
        <f>VLOOKUP($B2851,'Exp Dates'!$E$6:$U$200,MATCH("ExpMoYr",'Exp Dates'!$E$2:$U$2,0),1)</f>
        <v>Jul-2015</v>
      </c>
      <c r="H2851" s="18">
        <v>0.1</v>
      </c>
      <c r="I2851">
        <f>IF($I$1=0,(1/(1-91/360*VLOOKUP($B2850,#REF!,2,1)/100))^(($B2851-$B2850)/91)-1,0)</f>
        <v>0</v>
      </c>
    </row>
    <row r="2852" spans="2:9" x14ac:dyDescent="0.25">
      <c r="B2852" s="25">
        <v>42205</v>
      </c>
      <c r="C2852" s="3">
        <f t="shared" si="2"/>
        <v>2848</v>
      </c>
      <c r="D2852" s="10">
        <f>VLOOKUP($B2852,'Exp Dates'!$E$4:$K$150,MATCH("Days1M",'Exp Dates'!$E$2:$X$2,0),1)</f>
        <v>24</v>
      </c>
      <c r="E2852" s="9">
        <f>VLOOKUP($B2852,'Exp Dates'!$E$4:$K$150,MATCH("Trade Count",'Exp Dates'!$E$2:$X$2,0),1)-C2852+D2852-VLOOKUP($B2852,'Exp Dates'!$E$4:$K$150,MATCH("Trade Day Adj",'Exp Dates'!$E$2:$X$2,0),1)*IF($B2852&gt;VLOOKUP($B2852,'Exp Dates'!$E$4:$K$150,MATCH("Trade Day Adj Start",'Exp Dates'!$E$2:$X$2,0),1),1,0)</f>
        <v>2</v>
      </c>
      <c r="F2852" s="9">
        <f t="shared" si="3"/>
        <v>-2</v>
      </c>
      <c r="G2852" s="9" t="str">
        <f>VLOOKUP($B2852,'Exp Dates'!$E$6:$U$200,MATCH("ExpMoYr",'Exp Dates'!$E$2:$U$2,0),1)</f>
        <v>Jul-2015</v>
      </c>
      <c r="H2852" s="18">
        <v>0.1</v>
      </c>
      <c r="I2852">
        <f>IF($I$1=0,(1/(1-91/360*VLOOKUP($B2851,#REF!,2,1)/100))^(($B2852-$B2851)/91)-1,0)</f>
        <v>0</v>
      </c>
    </row>
    <row r="2853" spans="2:9" x14ac:dyDescent="0.25">
      <c r="B2853" s="25">
        <v>42206</v>
      </c>
      <c r="C2853" s="3">
        <f t="shared" si="2"/>
        <v>2849</v>
      </c>
      <c r="D2853" s="10">
        <f>VLOOKUP($B2853,'Exp Dates'!$E$4:$K$150,MATCH("Days1M",'Exp Dates'!$E$2:$X$2,0),1)</f>
        <v>24</v>
      </c>
      <c r="E2853" s="9">
        <f>VLOOKUP($B2853,'Exp Dates'!$E$4:$K$150,MATCH("Trade Count",'Exp Dates'!$E$2:$X$2,0),1)-C2853+D2853-VLOOKUP($B2853,'Exp Dates'!$E$4:$K$150,MATCH("Trade Day Adj",'Exp Dates'!$E$2:$X$2,0),1)*IF($B2853&gt;VLOOKUP($B2853,'Exp Dates'!$E$4:$K$150,MATCH("Trade Day Adj Start",'Exp Dates'!$E$2:$X$2,0),1),1,0)</f>
        <v>1</v>
      </c>
      <c r="F2853" s="9">
        <f t="shared" si="3"/>
        <v>-1</v>
      </c>
      <c r="G2853" s="9" t="str">
        <f>VLOOKUP($B2853,'Exp Dates'!$E$6:$U$200,MATCH("ExpMoYr",'Exp Dates'!$E$2:$U$2,0),1)</f>
        <v>Jul-2015</v>
      </c>
      <c r="H2853" s="18">
        <v>0.1</v>
      </c>
      <c r="I2853">
        <f>IF($I$1=0,(1/(1-91/360*VLOOKUP($B2852,#REF!,2,1)/100))^(($B2853-$B2852)/91)-1,0)</f>
        <v>0</v>
      </c>
    </row>
    <row r="2854" spans="2:9" x14ac:dyDescent="0.25">
      <c r="B2854" s="25">
        <v>42207</v>
      </c>
      <c r="C2854" s="3">
        <f t="shared" si="2"/>
        <v>2850</v>
      </c>
      <c r="D2854" s="10">
        <f>VLOOKUP($B2854,'Exp Dates'!$E$4:$K$150,MATCH("Days1M",'Exp Dates'!$E$2:$X$2,0),1)</f>
        <v>20</v>
      </c>
      <c r="E2854" s="9">
        <f>VLOOKUP($B2854,'Exp Dates'!$E$4:$K$150,MATCH("Trade Count",'Exp Dates'!$E$2:$X$2,0),1)-C2854+D2854-VLOOKUP($B2854,'Exp Dates'!$E$4:$K$150,MATCH("Trade Day Adj",'Exp Dates'!$E$2:$X$2,0),1)*IF($B2854&gt;VLOOKUP($B2854,'Exp Dates'!$E$4:$K$150,MATCH("Trade Day Adj Start",'Exp Dates'!$E$2:$X$2,0),1),1,0)</f>
        <v>20</v>
      </c>
      <c r="F2854" s="9">
        <f t="shared" si="3"/>
        <v>0</v>
      </c>
      <c r="G2854" s="9" t="str">
        <f>VLOOKUP($B2854,'Exp Dates'!$E$6:$U$200,MATCH("ExpMoYr",'Exp Dates'!$E$2:$U$2,0),1)</f>
        <v>Aug-2015</v>
      </c>
      <c r="H2854" s="18">
        <v>0.1</v>
      </c>
      <c r="I2854">
        <f>IF($I$1=0,(1/(1-91/360*VLOOKUP($B2853,#REF!,2,1)/100))^(($B2854-$B2853)/91)-1,0)</f>
        <v>0</v>
      </c>
    </row>
    <row r="2855" spans="2:9" x14ac:dyDescent="0.25">
      <c r="B2855" s="25">
        <v>42208</v>
      </c>
      <c r="C2855" s="3">
        <f t="shared" si="2"/>
        <v>2851</v>
      </c>
      <c r="D2855" s="10">
        <f>VLOOKUP($B2855,'Exp Dates'!$E$4:$K$150,MATCH("Days1M",'Exp Dates'!$E$2:$X$2,0),1)</f>
        <v>20</v>
      </c>
      <c r="E2855" s="9">
        <f>VLOOKUP($B2855,'Exp Dates'!$E$4:$K$150,MATCH("Trade Count",'Exp Dates'!$E$2:$X$2,0),1)-C2855+D2855-VLOOKUP($B2855,'Exp Dates'!$E$4:$K$150,MATCH("Trade Day Adj",'Exp Dates'!$E$2:$X$2,0),1)*IF($B2855&gt;VLOOKUP($B2855,'Exp Dates'!$E$4:$K$150,MATCH("Trade Day Adj Start",'Exp Dates'!$E$2:$X$2,0),1),1,0)</f>
        <v>19</v>
      </c>
      <c r="F2855" s="9">
        <f t="shared" si="3"/>
        <v>1</v>
      </c>
      <c r="G2855" s="9" t="str">
        <f>VLOOKUP($B2855,'Exp Dates'!$E$6:$U$200,MATCH("ExpMoYr",'Exp Dates'!$E$2:$U$2,0),1)</f>
        <v>Aug-2015</v>
      </c>
      <c r="H2855" s="18">
        <v>0.1</v>
      </c>
      <c r="I2855">
        <f>IF($I$1=0,(1/(1-91/360*VLOOKUP($B2854,#REF!,2,1)/100))^(($B2855-$B2854)/91)-1,0)</f>
        <v>0</v>
      </c>
    </row>
    <row r="2856" spans="2:9" x14ac:dyDescent="0.25">
      <c r="B2856" s="25">
        <v>42209</v>
      </c>
      <c r="C2856" s="3">
        <f t="shared" si="2"/>
        <v>2852</v>
      </c>
      <c r="D2856" s="10">
        <f>VLOOKUP($B2856,'Exp Dates'!$E$4:$K$150,MATCH("Days1M",'Exp Dates'!$E$2:$X$2,0),1)</f>
        <v>20</v>
      </c>
      <c r="E2856" s="9">
        <f>VLOOKUP($B2856,'Exp Dates'!$E$4:$K$150,MATCH("Trade Count",'Exp Dates'!$E$2:$X$2,0),1)-C2856+D2856-VLOOKUP($B2856,'Exp Dates'!$E$4:$K$150,MATCH("Trade Day Adj",'Exp Dates'!$E$2:$X$2,0),1)*IF($B2856&gt;VLOOKUP($B2856,'Exp Dates'!$E$4:$K$150,MATCH("Trade Day Adj Start",'Exp Dates'!$E$2:$X$2,0),1),1,0)</f>
        <v>18</v>
      </c>
      <c r="F2856" s="9">
        <f t="shared" si="3"/>
        <v>2</v>
      </c>
      <c r="G2856" s="9" t="str">
        <f>VLOOKUP($B2856,'Exp Dates'!$E$6:$U$200,MATCH("ExpMoYr",'Exp Dates'!$E$2:$U$2,0),1)</f>
        <v>Aug-2015</v>
      </c>
      <c r="H2856" s="18">
        <v>0.1</v>
      </c>
      <c r="I2856">
        <f>IF($I$1=0,(1/(1-91/360*VLOOKUP($B2855,#REF!,2,1)/100))^(($B2856-$B2855)/91)-1,0)</f>
        <v>0</v>
      </c>
    </row>
    <row r="2857" spans="2:9" x14ac:dyDescent="0.25">
      <c r="B2857" s="25">
        <v>42212</v>
      </c>
      <c r="C2857" s="3">
        <f t="shared" si="2"/>
        <v>2853</v>
      </c>
      <c r="D2857" s="10">
        <f>VLOOKUP($B2857,'Exp Dates'!$E$4:$K$150,MATCH("Days1M",'Exp Dates'!$E$2:$X$2,0),1)</f>
        <v>20</v>
      </c>
      <c r="E2857" s="9">
        <f>VLOOKUP($B2857,'Exp Dates'!$E$4:$K$150,MATCH("Trade Count",'Exp Dates'!$E$2:$X$2,0),1)-C2857+D2857-VLOOKUP($B2857,'Exp Dates'!$E$4:$K$150,MATCH("Trade Day Adj",'Exp Dates'!$E$2:$X$2,0),1)*IF($B2857&gt;VLOOKUP($B2857,'Exp Dates'!$E$4:$K$150,MATCH("Trade Day Adj Start",'Exp Dates'!$E$2:$X$2,0),1),1,0)</f>
        <v>17</v>
      </c>
      <c r="F2857" s="9">
        <f t="shared" si="3"/>
        <v>3</v>
      </c>
      <c r="G2857" s="9" t="str">
        <f>VLOOKUP($B2857,'Exp Dates'!$E$6:$U$200,MATCH("ExpMoYr",'Exp Dates'!$E$2:$U$2,0),1)</f>
        <v>Aug-2015</v>
      </c>
      <c r="H2857" s="18">
        <v>0.1</v>
      </c>
      <c r="I2857">
        <f>IF($I$1=0,(1/(1-91/360*VLOOKUP($B2856,#REF!,2,1)/100))^(($B2857-$B2856)/91)-1,0)</f>
        <v>0</v>
      </c>
    </row>
    <row r="2858" spans="2:9" x14ac:dyDescent="0.25">
      <c r="B2858" s="25">
        <v>42213</v>
      </c>
      <c r="C2858" s="3">
        <f t="shared" si="2"/>
        <v>2854</v>
      </c>
      <c r="D2858" s="10">
        <f>VLOOKUP($B2858,'Exp Dates'!$E$4:$K$150,MATCH("Days1M",'Exp Dates'!$E$2:$X$2,0),1)</f>
        <v>20</v>
      </c>
      <c r="E2858" s="9">
        <f>VLOOKUP($B2858,'Exp Dates'!$E$4:$K$150,MATCH("Trade Count",'Exp Dates'!$E$2:$X$2,0),1)-C2858+D2858-VLOOKUP($B2858,'Exp Dates'!$E$4:$K$150,MATCH("Trade Day Adj",'Exp Dates'!$E$2:$X$2,0),1)*IF($B2858&gt;VLOOKUP($B2858,'Exp Dates'!$E$4:$K$150,MATCH("Trade Day Adj Start",'Exp Dates'!$E$2:$X$2,0),1),1,0)</f>
        <v>16</v>
      </c>
      <c r="F2858" s="9">
        <f t="shared" si="3"/>
        <v>4</v>
      </c>
      <c r="G2858" s="9" t="str">
        <f>VLOOKUP($B2858,'Exp Dates'!$E$6:$U$200,MATCH("ExpMoYr",'Exp Dates'!$E$2:$U$2,0),1)</f>
        <v>Aug-2015</v>
      </c>
      <c r="H2858" s="18">
        <v>0.1</v>
      </c>
      <c r="I2858">
        <f>IF($I$1=0,(1/(1-91/360*VLOOKUP($B2857,#REF!,2,1)/100))^(($B2858-$B2857)/91)-1,0)</f>
        <v>0</v>
      </c>
    </row>
    <row r="2859" spans="2:9" x14ac:dyDescent="0.25">
      <c r="B2859" s="25">
        <v>42214</v>
      </c>
      <c r="C2859" s="3">
        <f t="shared" si="2"/>
        <v>2855</v>
      </c>
      <c r="D2859" s="10">
        <f>VLOOKUP($B2859,'Exp Dates'!$E$4:$K$150,MATCH("Days1M",'Exp Dates'!$E$2:$X$2,0),1)</f>
        <v>20</v>
      </c>
      <c r="E2859" s="9">
        <f>VLOOKUP($B2859,'Exp Dates'!$E$4:$K$150,MATCH("Trade Count",'Exp Dates'!$E$2:$X$2,0),1)-C2859+D2859-VLOOKUP($B2859,'Exp Dates'!$E$4:$K$150,MATCH("Trade Day Adj",'Exp Dates'!$E$2:$X$2,0),1)*IF($B2859&gt;VLOOKUP($B2859,'Exp Dates'!$E$4:$K$150,MATCH("Trade Day Adj Start",'Exp Dates'!$E$2:$X$2,0),1),1,0)</f>
        <v>15</v>
      </c>
      <c r="F2859" s="9">
        <f t="shared" si="3"/>
        <v>5</v>
      </c>
      <c r="G2859" s="9" t="str">
        <f>VLOOKUP($B2859,'Exp Dates'!$E$6:$U$200,MATCH("ExpMoYr",'Exp Dates'!$E$2:$U$2,0),1)</f>
        <v>Aug-2015</v>
      </c>
      <c r="H2859" s="18">
        <v>0.1</v>
      </c>
      <c r="I2859">
        <f>IF($I$1=0,(1/(1-91/360*VLOOKUP($B2858,#REF!,2,1)/100))^(($B2859-$B2858)/91)-1,0)</f>
        <v>0</v>
      </c>
    </row>
    <row r="2860" spans="2:9" x14ac:dyDescent="0.25">
      <c r="B2860" s="25">
        <v>42215</v>
      </c>
      <c r="C2860" s="3">
        <f t="shared" si="2"/>
        <v>2856</v>
      </c>
      <c r="D2860" s="10">
        <f>VLOOKUP($B2860,'Exp Dates'!$E$4:$K$150,MATCH("Days1M",'Exp Dates'!$E$2:$X$2,0),1)</f>
        <v>20</v>
      </c>
      <c r="E2860" s="9">
        <f>VLOOKUP($B2860,'Exp Dates'!$E$4:$K$150,MATCH("Trade Count",'Exp Dates'!$E$2:$X$2,0),1)-C2860+D2860-VLOOKUP($B2860,'Exp Dates'!$E$4:$K$150,MATCH("Trade Day Adj",'Exp Dates'!$E$2:$X$2,0),1)*IF($B2860&gt;VLOOKUP($B2860,'Exp Dates'!$E$4:$K$150,MATCH("Trade Day Adj Start",'Exp Dates'!$E$2:$X$2,0),1),1,0)</f>
        <v>14</v>
      </c>
      <c r="F2860" s="9">
        <f t="shared" si="3"/>
        <v>6</v>
      </c>
      <c r="G2860" s="9" t="str">
        <f>VLOOKUP($B2860,'Exp Dates'!$E$6:$U$200,MATCH("ExpMoYr",'Exp Dates'!$E$2:$U$2,0),1)</f>
        <v>Aug-2015</v>
      </c>
      <c r="H2860" s="18">
        <v>0.1</v>
      </c>
      <c r="I2860">
        <f>IF($I$1=0,(1/(1-91/360*VLOOKUP($B2859,#REF!,2,1)/100))^(($B2860-$B2859)/91)-1,0)</f>
        <v>0</v>
      </c>
    </row>
    <row r="2861" spans="2:9" x14ac:dyDescent="0.25">
      <c r="B2861" s="25">
        <v>42216</v>
      </c>
      <c r="C2861" s="3">
        <f t="shared" si="2"/>
        <v>2857</v>
      </c>
      <c r="D2861" s="10">
        <f>VLOOKUP($B2861,'Exp Dates'!$E$4:$K$150,MATCH("Days1M",'Exp Dates'!$E$2:$X$2,0),1)</f>
        <v>20</v>
      </c>
      <c r="E2861" s="9">
        <f>VLOOKUP($B2861,'Exp Dates'!$E$4:$K$150,MATCH("Trade Count",'Exp Dates'!$E$2:$X$2,0),1)-C2861+D2861-VLOOKUP($B2861,'Exp Dates'!$E$4:$K$150,MATCH("Trade Day Adj",'Exp Dates'!$E$2:$X$2,0),1)*IF($B2861&gt;VLOOKUP($B2861,'Exp Dates'!$E$4:$K$150,MATCH("Trade Day Adj Start",'Exp Dates'!$E$2:$X$2,0),1),1,0)</f>
        <v>13</v>
      </c>
      <c r="F2861" s="9">
        <f t="shared" si="3"/>
        <v>7</v>
      </c>
      <c r="G2861" s="9" t="str">
        <f>VLOOKUP($B2861,'Exp Dates'!$E$6:$U$200,MATCH("ExpMoYr",'Exp Dates'!$E$2:$U$2,0),1)</f>
        <v>Aug-2015</v>
      </c>
      <c r="H2861" s="18">
        <v>0.1</v>
      </c>
      <c r="I2861">
        <f>IF($I$1=0,(1/(1-91/360*VLOOKUP($B2860,#REF!,2,1)/100))^(($B2861-$B2860)/91)-1,0)</f>
        <v>0</v>
      </c>
    </row>
    <row r="2862" spans="2:9" x14ac:dyDescent="0.25">
      <c r="B2862" s="25">
        <v>42219</v>
      </c>
      <c r="C2862" s="3">
        <f t="shared" si="2"/>
        <v>2858</v>
      </c>
      <c r="D2862" s="10">
        <f>VLOOKUP($B2862,'Exp Dates'!$E$4:$K$150,MATCH("Days1M",'Exp Dates'!$E$2:$X$2,0),1)</f>
        <v>20</v>
      </c>
      <c r="E2862" s="9">
        <f>VLOOKUP($B2862,'Exp Dates'!$E$4:$K$150,MATCH("Trade Count",'Exp Dates'!$E$2:$X$2,0),1)-C2862+D2862-VLOOKUP($B2862,'Exp Dates'!$E$4:$K$150,MATCH("Trade Day Adj",'Exp Dates'!$E$2:$X$2,0),1)*IF($B2862&gt;VLOOKUP($B2862,'Exp Dates'!$E$4:$K$150,MATCH("Trade Day Adj Start",'Exp Dates'!$E$2:$X$2,0),1),1,0)</f>
        <v>12</v>
      </c>
      <c r="F2862" s="9">
        <f t="shared" si="3"/>
        <v>8</v>
      </c>
      <c r="G2862" s="9" t="str">
        <f>VLOOKUP($B2862,'Exp Dates'!$E$6:$U$200,MATCH("ExpMoYr",'Exp Dates'!$E$2:$U$2,0),1)</f>
        <v>Aug-2015</v>
      </c>
      <c r="H2862" s="18">
        <v>0.1</v>
      </c>
      <c r="I2862">
        <f>IF($I$1=0,(1/(1-91/360*VLOOKUP($B2861,#REF!,2,1)/100))^(($B2862-$B2861)/91)-1,0)</f>
        <v>0</v>
      </c>
    </row>
    <row r="2863" spans="2:9" x14ac:dyDescent="0.25">
      <c r="B2863" s="25">
        <v>42220</v>
      </c>
      <c r="C2863" s="3">
        <f t="shared" si="2"/>
        <v>2859</v>
      </c>
      <c r="D2863" s="10">
        <f>VLOOKUP($B2863,'Exp Dates'!$E$4:$K$150,MATCH("Days1M",'Exp Dates'!$E$2:$X$2,0),1)</f>
        <v>20</v>
      </c>
      <c r="E2863" s="9">
        <f>VLOOKUP($B2863,'Exp Dates'!$E$4:$K$150,MATCH("Trade Count",'Exp Dates'!$E$2:$X$2,0),1)-C2863+D2863-VLOOKUP($B2863,'Exp Dates'!$E$4:$K$150,MATCH("Trade Day Adj",'Exp Dates'!$E$2:$X$2,0),1)*IF($B2863&gt;VLOOKUP($B2863,'Exp Dates'!$E$4:$K$150,MATCH("Trade Day Adj Start",'Exp Dates'!$E$2:$X$2,0),1),1,0)</f>
        <v>11</v>
      </c>
      <c r="F2863" s="9">
        <f t="shared" si="3"/>
        <v>9</v>
      </c>
      <c r="G2863" s="9" t="str">
        <f>VLOOKUP($B2863,'Exp Dates'!$E$6:$U$200,MATCH("ExpMoYr",'Exp Dates'!$E$2:$U$2,0),1)</f>
        <v>Aug-2015</v>
      </c>
      <c r="H2863" s="18">
        <v>0.1</v>
      </c>
      <c r="I2863">
        <f>IF($I$1=0,(1/(1-91/360*VLOOKUP($B2862,#REF!,2,1)/100))^(($B2863-$B2862)/91)-1,0)</f>
        <v>0</v>
      </c>
    </row>
    <row r="2864" spans="2:9" x14ac:dyDescent="0.25">
      <c r="B2864" s="25">
        <v>42221</v>
      </c>
      <c r="C2864" s="3">
        <f t="shared" si="2"/>
        <v>2860</v>
      </c>
      <c r="D2864" s="10">
        <f>VLOOKUP($B2864,'Exp Dates'!$E$4:$K$150,MATCH("Days1M",'Exp Dates'!$E$2:$X$2,0),1)</f>
        <v>20</v>
      </c>
      <c r="E2864" s="9">
        <f>VLOOKUP($B2864,'Exp Dates'!$E$4:$K$150,MATCH("Trade Count",'Exp Dates'!$E$2:$X$2,0),1)-C2864+D2864-VLOOKUP($B2864,'Exp Dates'!$E$4:$K$150,MATCH("Trade Day Adj",'Exp Dates'!$E$2:$X$2,0),1)*IF($B2864&gt;VLOOKUP($B2864,'Exp Dates'!$E$4:$K$150,MATCH("Trade Day Adj Start",'Exp Dates'!$E$2:$X$2,0),1),1,0)</f>
        <v>10</v>
      </c>
      <c r="F2864" s="9">
        <f t="shared" si="3"/>
        <v>10</v>
      </c>
      <c r="G2864" s="9" t="str">
        <f>VLOOKUP($B2864,'Exp Dates'!$E$6:$U$200,MATCH("ExpMoYr",'Exp Dates'!$E$2:$U$2,0),1)</f>
        <v>Aug-2015</v>
      </c>
      <c r="H2864" s="18">
        <v>0.1</v>
      </c>
      <c r="I2864">
        <f>IF($I$1=0,(1/(1-91/360*VLOOKUP($B2863,#REF!,2,1)/100))^(($B2864-$B2863)/91)-1,0)</f>
        <v>0</v>
      </c>
    </row>
    <row r="2865" spans="2:9" x14ac:dyDescent="0.25">
      <c r="B2865" s="25">
        <v>42222</v>
      </c>
      <c r="C2865" s="3">
        <f t="shared" si="2"/>
        <v>2861</v>
      </c>
      <c r="D2865" s="10">
        <f>VLOOKUP($B2865,'Exp Dates'!$E$4:$K$150,MATCH("Days1M",'Exp Dates'!$E$2:$X$2,0),1)</f>
        <v>20</v>
      </c>
      <c r="E2865" s="9">
        <f>VLOOKUP($B2865,'Exp Dates'!$E$4:$K$150,MATCH("Trade Count",'Exp Dates'!$E$2:$X$2,0),1)-C2865+D2865-VLOOKUP($B2865,'Exp Dates'!$E$4:$K$150,MATCH("Trade Day Adj",'Exp Dates'!$E$2:$X$2,0),1)*IF($B2865&gt;VLOOKUP($B2865,'Exp Dates'!$E$4:$K$150,MATCH("Trade Day Adj Start",'Exp Dates'!$E$2:$X$2,0),1),1,0)</f>
        <v>9</v>
      </c>
      <c r="F2865" s="9">
        <f t="shared" si="3"/>
        <v>11</v>
      </c>
      <c r="G2865" s="9" t="str">
        <f>VLOOKUP($B2865,'Exp Dates'!$E$6:$U$200,MATCH("ExpMoYr",'Exp Dates'!$E$2:$U$2,0),1)</f>
        <v>Aug-2015</v>
      </c>
      <c r="H2865" s="18">
        <v>0.1</v>
      </c>
      <c r="I2865">
        <f>IF($I$1=0,(1/(1-91/360*VLOOKUP($B2864,#REF!,2,1)/100))^(($B2865-$B2864)/91)-1,0)</f>
        <v>0</v>
      </c>
    </row>
    <row r="2866" spans="2:9" x14ac:dyDescent="0.25">
      <c r="B2866" s="25">
        <v>42223</v>
      </c>
      <c r="C2866" s="3">
        <f t="shared" si="2"/>
        <v>2862</v>
      </c>
      <c r="D2866" s="10">
        <f>VLOOKUP($B2866,'Exp Dates'!$E$4:$K$150,MATCH("Days1M",'Exp Dates'!$E$2:$X$2,0),1)</f>
        <v>20</v>
      </c>
      <c r="E2866" s="9">
        <f>VLOOKUP($B2866,'Exp Dates'!$E$4:$K$150,MATCH("Trade Count",'Exp Dates'!$E$2:$X$2,0),1)-C2866+D2866-VLOOKUP($B2866,'Exp Dates'!$E$4:$K$150,MATCH("Trade Day Adj",'Exp Dates'!$E$2:$X$2,0),1)*IF($B2866&gt;VLOOKUP($B2866,'Exp Dates'!$E$4:$K$150,MATCH("Trade Day Adj Start",'Exp Dates'!$E$2:$X$2,0),1),1,0)</f>
        <v>8</v>
      </c>
      <c r="F2866" s="9">
        <f t="shared" si="3"/>
        <v>-8</v>
      </c>
      <c r="G2866" s="9" t="str">
        <f>VLOOKUP($B2866,'Exp Dates'!$E$6:$U$200,MATCH("ExpMoYr",'Exp Dates'!$E$2:$U$2,0),1)</f>
        <v>Aug-2015</v>
      </c>
      <c r="H2866" s="18">
        <v>0.1</v>
      </c>
      <c r="I2866">
        <f>IF($I$1=0,(1/(1-91/360*VLOOKUP($B2865,#REF!,2,1)/100))^(($B2866-$B2865)/91)-1,0)</f>
        <v>0</v>
      </c>
    </row>
    <row r="2867" spans="2:9" x14ac:dyDescent="0.25">
      <c r="B2867" s="25">
        <v>42226</v>
      </c>
      <c r="C2867" s="3">
        <f t="shared" si="2"/>
        <v>2863</v>
      </c>
      <c r="D2867" s="10">
        <f>VLOOKUP($B2867,'Exp Dates'!$E$4:$K$150,MATCH("Days1M",'Exp Dates'!$E$2:$X$2,0),1)</f>
        <v>20</v>
      </c>
      <c r="E2867" s="9">
        <f>VLOOKUP($B2867,'Exp Dates'!$E$4:$K$150,MATCH("Trade Count",'Exp Dates'!$E$2:$X$2,0),1)-C2867+D2867-VLOOKUP($B2867,'Exp Dates'!$E$4:$K$150,MATCH("Trade Day Adj",'Exp Dates'!$E$2:$X$2,0),1)*IF($B2867&gt;VLOOKUP($B2867,'Exp Dates'!$E$4:$K$150,MATCH("Trade Day Adj Start",'Exp Dates'!$E$2:$X$2,0),1),1,0)</f>
        <v>7</v>
      </c>
      <c r="F2867" s="9">
        <f t="shared" si="3"/>
        <v>-7</v>
      </c>
      <c r="G2867" s="9" t="str">
        <f>VLOOKUP($B2867,'Exp Dates'!$E$6:$U$200,MATCH("ExpMoYr",'Exp Dates'!$E$2:$U$2,0),1)</f>
        <v>Aug-2015</v>
      </c>
      <c r="H2867" s="18">
        <v>0.1</v>
      </c>
      <c r="I2867">
        <f>IF($I$1=0,(1/(1-91/360*VLOOKUP($B2866,#REF!,2,1)/100))^(($B2867-$B2866)/91)-1,0)</f>
        <v>0</v>
      </c>
    </row>
    <row r="2868" spans="2:9" x14ac:dyDescent="0.25">
      <c r="B2868" s="25">
        <v>42227</v>
      </c>
      <c r="C2868" s="3">
        <f t="shared" si="2"/>
        <v>2864</v>
      </c>
      <c r="D2868" s="10">
        <f>VLOOKUP($B2868,'Exp Dates'!$E$4:$K$150,MATCH("Days1M",'Exp Dates'!$E$2:$X$2,0),1)</f>
        <v>20</v>
      </c>
      <c r="E2868" s="9">
        <f>VLOOKUP($B2868,'Exp Dates'!$E$4:$K$150,MATCH("Trade Count",'Exp Dates'!$E$2:$X$2,0),1)-C2868+D2868-VLOOKUP($B2868,'Exp Dates'!$E$4:$K$150,MATCH("Trade Day Adj",'Exp Dates'!$E$2:$X$2,0),1)*IF($B2868&gt;VLOOKUP($B2868,'Exp Dates'!$E$4:$K$150,MATCH("Trade Day Adj Start",'Exp Dates'!$E$2:$X$2,0),1),1,0)</f>
        <v>6</v>
      </c>
      <c r="F2868" s="9">
        <f t="shared" si="3"/>
        <v>-6</v>
      </c>
      <c r="G2868" s="9" t="str">
        <f>VLOOKUP($B2868,'Exp Dates'!$E$6:$U$200,MATCH("ExpMoYr",'Exp Dates'!$E$2:$U$2,0),1)</f>
        <v>Aug-2015</v>
      </c>
      <c r="H2868" s="18">
        <v>0.1</v>
      </c>
      <c r="I2868">
        <f>IF($I$1=0,(1/(1-91/360*VLOOKUP($B2867,#REF!,2,1)/100))^(($B2868-$B2867)/91)-1,0)</f>
        <v>0</v>
      </c>
    </row>
    <row r="2869" spans="2:9" x14ac:dyDescent="0.25">
      <c r="B2869" s="25">
        <v>42228</v>
      </c>
      <c r="C2869" s="3">
        <f t="shared" si="2"/>
        <v>2865</v>
      </c>
      <c r="D2869" s="10">
        <f>VLOOKUP($B2869,'Exp Dates'!$E$4:$K$150,MATCH("Days1M",'Exp Dates'!$E$2:$X$2,0),1)</f>
        <v>20</v>
      </c>
      <c r="E2869" s="9">
        <f>VLOOKUP($B2869,'Exp Dates'!$E$4:$K$150,MATCH("Trade Count",'Exp Dates'!$E$2:$X$2,0),1)-C2869+D2869-VLOOKUP($B2869,'Exp Dates'!$E$4:$K$150,MATCH("Trade Day Adj",'Exp Dates'!$E$2:$X$2,0),1)*IF($B2869&gt;VLOOKUP($B2869,'Exp Dates'!$E$4:$K$150,MATCH("Trade Day Adj Start",'Exp Dates'!$E$2:$X$2,0),1),1,0)</f>
        <v>5</v>
      </c>
      <c r="F2869" s="9">
        <f t="shared" si="3"/>
        <v>-5</v>
      </c>
      <c r="G2869" s="9" t="str">
        <f>VLOOKUP($B2869,'Exp Dates'!$E$6:$U$200,MATCH("ExpMoYr",'Exp Dates'!$E$2:$U$2,0),1)</f>
        <v>Aug-2015</v>
      </c>
      <c r="H2869" s="18">
        <v>0.1</v>
      </c>
      <c r="I2869">
        <f>IF($I$1=0,(1/(1-91/360*VLOOKUP($B2868,#REF!,2,1)/100))^(($B2869-$B2868)/91)-1,0)</f>
        <v>0</v>
      </c>
    </row>
    <row r="2870" spans="2:9" x14ac:dyDescent="0.25">
      <c r="B2870" s="25">
        <v>42229</v>
      </c>
      <c r="C2870" s="3">
        <f t="shared" si="2"/>
        <v>2866</v>
      </c>
      <c r="D2870" s="10">
        <f>VLOOKUP($B2870,'Exp Dates'!$E$4:$K$150,MATCH("Days1M",'Exp Dates'!$E$2:$X$2,0),1)</f>
        <v>20</v>
      </c>
      <c r="E2870" s="9">
        <f>VLOOKUP($B2870,'Exp Dates'!$E$4:$K$150,MATCH("Trade Count",'Exp Dates'!$E$2:$X$2,0),1)-C2870+D2870-VLOOKUP($B2870,'Exp Dates'!$E$4:$K$150,MATCH("Trade Day Adj",'Exp Dates'!$E$2:$X$2,0),1)*IF($B2870&gt;VLOOKUP($B2870,'Exp Dates'!$E$4:$K$150,MATCH("Trade Day Adj Start",'Exp Dates'!$E$2:$X$2,0),1),1,0)</f>
        <v>4</v>
      </c>
      <c r="F2870" s="9">
        <f t="shared" si="3"/>
        <v>-4</v>
      </c>
      <c r="G2870" s="9" t="str">
        <f>VLOOKUP($B2870,'Exp Dates'!$E$6:$U$200,MATCH("ExpMoYr",'Exp Dates'!$E$2:$U$2,0),1)</f>
        <v>Aug-2015</v>
      </c>
      <c r="H2870" s="18">
        <v>0.1</v>
      </c>
      <c r="I2870">
        <f>IF($I$1=0,(1/(1-91/360*VLOOKUP($B2869,#REF!,2,1)/100))^(($B2870-$B2869)/91)-1,0)</f>
        <v>0</v>
      </c>
    </row>
    <row r="2871" spans="2:9" x14ac:dyDescent="0.25">
      <c r="B2871" s="25">
        <v>42230</v>
      </c>
      <c r="C2871" s="3">
        <f t="shared" si="2"/>
        <v>2867</v>
      </c>
      <c r="D2871" s="10">
        <f>VLOOKUP($B2871,'Exp Dates'!$E$4:$K$150,MATCH("Days1M",'Exp Dates'!$E$2:$X$2,0),1)</f>
        <v>20</v>
      </c>
      <c r="E2871" s="9">
        <f>VLOOKUP($B2871,'Exp Dates'!$E$4:$K$150,MATCH("Trade Count",'Exp Dates'!$E$2:$X$2,0),1)-C2871+D2871-VLOOKUP($B2871,'Exp Dates'!$E$4:$K$150,MATCH("Trade Day Adj",'Exp Dates'!$E$2:$X$2,0),1)*IF($B2871&gt;VLOOKUP($B2871,'Exp Dates'!$E$4:$K$150,MATCH("Trade Day Adj Start",'Exp Dates'!$E$2:$X$2,0),1),1,0)</f>
        <v>3</v>
      </c>
      <c r="F2871" s="9">
        <f t="shared" si="3"/>
        <v>-3</v>
      </c>
      <c r="G2871" s="9" t="str">
        <f>VLOOKUP($B2871,'Exp Dates'!$E$6:$U$200,MATCH("ExpMoYr",'Exp Dates'!$E$2:$U$2,0),1)</f>
        <v>Aug-2015</v>
      </c>
      <c r="H2871" s="18">
        <v>0.1</v>
      </c>
      <c r="I2871">
        <f>IF($I$1=0,(1/(1-91/360*VLOOKUP($B2870,#REF!,2,1)/100))^(($B2871-$B2870)/91)-1,0)</f>
        <v>0</v>
      </c>
    </row>
    <row r="2872" spans="2:9" x14ac:dyDescent="0.25">
      <c r="B2872" s="25">
        <v>42233</v>
      </c>
      <c r="C2872" s="3">
        <f t="shared" si="2"/>
        <v>2868</v>
      </c>
      <c r="D2872" s="10">
        <f>VLOOKUP($B2872,'Exp Dates'!$E$4:$K$150,MATCH("Days1M",'Exp Dates'!$E$2:$X$2,0),1)</f>
        <v>20</v>
      </c>
      <c r="E2872" s="9">
        <f>VLOOKUP($B2872,'Exp Dates'!$E$4:$K$150,MATCH("Trade Count",'Exp Dates'!$E$2:$X$2,0),1)-C2872+D2872-VLOOKUP($B2872,'Exp Dates'!$E$4:$K$150,MATCH("Trade Day Adj",'Exp Dates'!$E$2:$X$2,0),1)*IF($B2872&gt;VLOOKUP($B2872,'Exp Dates'!$E$4:$K$150,MATCH("Trade Day Adj Start",'Exp Dates'!$E$2:$X$2,0),1),1,0)</f>
        <v>2</v>
      </c>
      <c r="F2872" s="9">
        <f t="shared" si="3"/>
        <v>-2</v>
      </c>
      <c r="G2872" s="9" t="str">
        <f>VLOOKUP($B2872,'Exp Dates'!$E$6:$U$200,MATCH("ExpMoYr",'Exp Dates'!$E$2:$U$2,0),1)</f>
        <v>Aug-2015</v>
      </c>
      <c r="H2872" s="18">
        <v>0.1</v>
      </c>
      <c r="I2872">
        <f>IF($I$1=0,(1/(1-91/360*VLOOKUP($B2871,#REF!,2,1)/100))^(($B2872-$B2871)/91)-1,0)</f>
        <v>0</v>
      </c>
    </row>
    <row r="2873" spans="2:9" x14ac:dyDescent="0.25">
      <c r="B2873" s="25">
        <v>42234</v>
      </c>
      <c r="C2873" s="3">
        <f t="shared" si="2"/>
        <v>2869</v>
      </c>
      <c r="D2873" s="10">
        <f>VLOOKUP($B2873,'Exp Dates'!$E$4:$K$150,MATCH("Days1M",'Exp Dates'!$E$2:$X$2,0),1)</f>
        <v>20</v>
      </c>
      <c r="E2873" s="9">
        <f>VLOOKUP($B2873,'Exp Dates'!$E$4:$K$150,MATCH("Trade Count",'Exp Dates'!$E$2:$X$2,0),1)-C2873+D2873-VLOOKUP($B2873,'Exp Dates'!$E$4:$K$150,MATCH("Trade Day Adj",'Exp Dates'!$E$2:$X$2,0),1)*IF($B2873&gt;VLOOKUP($B2873,'Exp Dates'!$E$4:$K$150,MATCH("Trade Day Adj Start",'Exp Dates'!$E$2:$X$2,0),1),1,0)</f>
        <v>1</v>
      </c>
      <c r="F2873" s="9">
        <f t="shared" si="3"/>
        <v>-1</v>
      </c>
      <c r="G2873" s="9" t="str">
        <f>VLOOKUP($B2873,'Exp Dates'!$E$6:$U$200,MATCH("ExpMoYr",'Exp Dates'!$E$2:$U$2,0),1)</f>
        <v>Aug-2015</v>
      </c>
      <c r="H2873" s="18">
        <v>0.1</v>
      </c>
      <c r="I2873">
        <f>IF($I$1=0,(1/(1-91/360*VLOOKUP($B2872,#REF!,2,1)/100))^(($B2873-$B2872)/91)-1,0)</f>
        <v>0</v>
      </c>
    </row>
    <row r="2874" spans="2:9" x14ac:dyDescent="0.25">
      <c r="B2874" s="25">
        <v>42235</v>
      </c>
      <c r="C2874" s="3">
        <f t="shared" si="2"/>
        <v>2870</v>
      </c>
      <c r="D2874" s="10">
        <f>VLOOKUP($B2874,'Exp Dates'!$E$4:$K$150,MATCH("Days1M",'Exp Dates'!$E$2:$X$2,0),1)</f>
        <v>19</v>
      </c>
      <c r="E2874" s="9">
        <f>VLOOKUP($B2874,'Exp Dates'!$E$4:$K$150,MATCH("Trade Count",'Exp Dates'!$E$2:$X$2,0),1)-C2874+D2874-VLOOKUP($B2874,'Exp Dates'!$E$4:$K$150,MATCH("Trade Day Adj",'Exp Dates'!$E$2:$X$2,0),1)*IF($B2874&gt;VLOOKUP($B2874,'Exp Dates'!$E$4:$K$150,MATCH("Trade Day Adj Start",'Exp Dates'!$E$2:$X$2,0),1),1,0)</f>
        <v>19</v>
      </c>
      <c r="F2874" s="9">
        <f t="shared" si="3"/>
        <v>0</v>
      </c>
      <c r="G2874" s="9" t="str">
        <f>VLOOKUP($B2874,'Exp Dates'!$E$6:$U$200,MATCH("ExpMoYr",'Exp Dates'!$E$2:$U$2,0),1)</f>
        <v>Sep-2015</v>
      </c>
      <c r="H2874" s="18">
        <v>0.1</v>
      </c>
      <c r="I2874">
        <f>IF($I$1=0,(1/(1-91/360*VLOOKUP($B2873,#REF!,2,1)/100))^(($B2874-$B2873)/91)-1,0)</f>
        <v>0</v>
      </c>
    </row>
    <row r="2875" spans="2:9" x14ac:dyDescent="0.25">
      <c r="B2875" s="25">
        <v>42236</v>
      </c>
      <c r="C2875" s="3">
        <f t="shared" si="2"/>
        <v>2871</v>
      </c>
      <c r="D2875" s="10">
        <f>VLOOKUP($B2875,'Exp Dates'!$E$4:$K$150,MATCH("Days1M",'Exp Dates'!$E$2:$X$2,0),1)</f>
        <v>19</v>
      </c>
      <c r="E2875" s="9">
        <f>VLOOKUP($B2875,'Exp Dates'!$E$4:$K$150,MATCH("Trade Count",'Exp Dates'!$E$2:$X$2,0),1)-C2875+D2875-VLOOKUP($B2875,'Exp Dates'!$E$4:$K$150,MATCH("Trade Day Adj",'Exp Dates'!$E$2:$X$2,0),1)*IF($B2875&gt;VLOOKUP($B2875,'Exp Dates'!$E$4:$K$150,MATCH("Trade Day Adj Start",'Exp Dates'!$E$2:$X$2,0),1),1,0)</f>
        <v>18</v>
      </c>
      <c r="F2875" s="9">
        <f t="shared" si="3"/>
        <v>1</v>
      </c>
      <c r="G2875" s="9" t="str">
        <f>VLOOKUP($B2875,'Exp Dates'!$E$6:$U$200,MATCH("ExpMoYr",'Exp Dates'!$E$2:$U$2,0),1)</f>
        <v>Sep-2015</v>
      </c>
      <c r="H2875" s="18">
        <v>0.1</v>
      </c>
      <c r="I2875">
        <f>IF($I$1=0,(1/(1-91/360*VLOOKUP($B2874,#REF!,2,1)/100))^(($B2875-$B2874)/91)-1,0)</f>
        <v>0</v>
      </c>
    </row>
    <row r="2876" spans="2:9" x14ac:dyDescent="0.25">
      <c r="B2876" s="25">
        <v>42237</v>
      </c>
      <c r="C2876" s="3">
        <f t="shared" si="2"/>
        <v>2872</v>
      </c>
      <c r="D2876" s="10">
        <f>VLOOKUP($B2876,'Exp Dates'!$E$4:$K$150,MATCH("Days1M",'Exp Dates'!$E$2:$X$2,0),1)</f>
        <v>19</v>
      </c>
      <c r="E2876" s="9">
        <f>VLOOKUP($B2876,'Exp Dates'!$E$4:$K$150,MATCH("Trade Count",'Exp Dates'!$E$2:$X$2,0),1)-C2876+D2876-VLOOKUP($B2876,'Exp Dates'!$E$4:$K$150,MATCH("Trade Day Adj",'Exp Dates'!$E$2:$X$2,0),1)*IF($B2876&gt;VLOOKUP($B2876,'Exp Dates'!$E$4:$K$150,MATCH("Trade Day Adj Start",'Exp Dates'!$E$2:$X$2,0),1),1,0)</f>
        <v>17</v>
      </c>
      <c r="F2876" s="9">
        <f t="shared" si="3"/>
        <v>2</v>
      </c>
      <c r="G2876" s="9" t="str">
        <f>VLOOKUP($B2876,'Exp Dates'!$E$6:$U$200,MATCH("ExpMoYr",'Exp Dates'!$E$2:$U$2,0),1)</f>
        <v>Sep-2015</v>
      </c>
      <c r="H2876" s="18">
        <v>0.1</v>
      </c>
      <c r="I2876">
        <f>IF($I$1=0,(1/(1-91/360*VLOOKUP($B2875,#REF!,2,1)/100))^(($B2876-$B2875)/91)-1,0)</f>
        <v>0</v>
      </c>
    </row>
    <row r="2877" spans="2:9" x14ac:dyDescent="0.25">
      <c r="B2877" s="25">
        <v>42240</v>
      </c>
      <c r="C2877" s="3">
        <f t="shared" si="2"/>
        <v>2873</v>
      </c>
      <c r="D2877" s="10">
        <f>VLOOKUP($B2877,'Exp Dates'!$E$4:$K$150,MATCH("Days1M",'Exp Dates'!$E$2:$X$2,0),1)</f>
        <v>19</v>
      </c>
      <c r="E2877" s="9">
        <f>VLOOKUP($B2877,'Exp Dates'!$E$4:$K$150,MATCH("Trade Count",'Exp Dates'!$E$2:$X$2,0),1)-C2877+D2877-VLOOKUP($B2877,'Exp Dates'!$E$4:$K$150,MATCH("Trade Day Adj",'Exp Dates'!$E$2:$X$2,0),1)*IF($B2877&gt;VLOOKUP($B2877,'Exp Dates'!$E$4:$K$150,MATCH("Trade Day Adj Start",'Exp Dates'!$E$2:$X$2,0),1),1,0)</f>
        <v>16</v>
      </c>
      <c r="F2877" s="9">
        <f t="shared" si="3"/>
        <v>3</v>
      </c>
      <c r="G2877" s="9" t="str">
        <f>VLOOKUP($B2877,'Exp Dates'!$E$6:$U$200,MATCH("ExpMoYr",'Exp Dates'!$E$2:$U$2,0),1)</f>
        <v>Sep-2015</v>
      </c>
      <c r="H2877" s="18">
        <v>0.1</v>
      </c>
      <c r="I2877">
        <f>IF($I$1=0,(1/(1-91/360*VLOOKUP($B2876,#REF!,2,1)/100))^(($B2877-$B2876)/91)-1,0)</f>
        <v>0</v>
      </c>
    </row>
    <row r="2878" spans="2:9" x14ac:dyDescent="0.25">
      <c r="B2878" s="25">
        <v>42241</v>
      </c>
      <c r="C2878" s="3">
        <f t="shared" si="2"/>
        <v>2874</v>
      </c>
      <c r="D2878" s="10">
        <f>VLOOKUP($B2878,'Exp Dates'!$E$4:$K$150,MATCH("Days1M",'Exp Dates'!$E$2:$X$2,0),1)</f>
        <v>19</v>
      </c>
      <c r="E2878" s="9">
        <f>VLOOKUP($B2878,'Exp Dates'!$E$4:$K$150,MATCH("Trade Count",'Exp Dates'!$E$2:$X$2,0),1)-C2878+D2878-VLOOKUP($B2878,'Exp Dates'!$E$4:$K$150,MATCH("Trade Day Adj",'Exp Dates'!$E$2:$X$2,0),1)*IF($B2878&gt;VLOOKUP($B2878,'Exp Dates'!$E$4:$K$150,MATCH("Trade Day Adj Start",'Exp Dates'!$E$2:$X$2,0),1),1,0)</f>
        <v>15</v>
      </c>
      <c r="F2878" s="9">
        <f t="shared" si="3"/>
        <v>4</v>
      </c>
      <c r="G2878" s="9" t="str">
        <f>VLOOKUP($B2878,'Exp Dates'!$E$6:$U$200,MATCH("ExpMoYr",'Exp Dates'!$E$2:$U$2,0),1)</f>
        <v>Sep-2015</v>
      </c>
      <c r="H2878" s="18">
        <v>0.1</v>
      </c>
      <c r="I2878">
        <f>IF($I$1=0,(1/(1-91/360*VLOOKUP($B2877,#REF!,2,1)/100))^(($B2878-$B2877)/91)-1,0)</f>
        <v>0</v>
      </c>
    </row>
    <row r="2879" spans="2:9" x14ac:dyDescent="0.25">
      <c r="B2879" s="25">
        <v>42242</v>
      </c>
      <c r="C2879" s="3">
        <f t="shared" si="2"/>
        <v>2875</v>
      </c>
      <c r="D2879" s="10">
        <f>VLOOKUP($B2879,'Exp Dates'!$E$4:$K$150,MATCH("Days1M",'Exp Dates'!$E$2:$X$2,0),1)</f>
        <v>19</v>
      </c>
      <c r="E2879" s="9">
        <f>VLOOKUP($B2879,'Exp Dates'!$E$4:$K$150,MATCH("Trade Count",'Exp Dates'!$E$2:$X$2,0),1)-C2879+D2879-VLOOKUP($B2879,'Exp Dates'!$E$4:$K$150,MATCH("Trade Day Adj",'Exp Dates'!$E$2:$X$2,0),1)*IF($B2879&gt;VLOOKUP($B2879,'Exp Dates'!$E$4:$K$150,MATCH("Trade Day Adj Start",'Exp Dates'!$E$2:$X$2,0),1),1,0)</f>
        <v>14</v>
      </c>
      <c r="F2879" s="9">
        <f t="shared" si="3"/>
        <v>5</v>
      </c>
      <c r="G2879" s="9" t="str">
        <f>VLOOKUP($B2879,'Exp Dates'!$E$6:$U$200,MATCH("ExpMoYr",'Exp Dates'!$E$2:$U$2,0),1)</f>
        <v>Sep-2015</v>
      </c>
      <c r="H2879" s="18">
        <v>0.1</v>
      </c>
      <c r="I2879">
        <f>IF($I$1=0,(1/(1-91/360*VLOOKUP($B2878,#REF!,2,1)/100))^(($B2879-$B2878)/91)-1,0)</f>
        <v>0</v>
      </c>
    </row>
    <row r="2880" spans="2:9" x14ac:dyDescent="0.25">
      <c r="B2880" s="25">
        <v>42243</v>
      </c>
      <c r="C2880" s="3">
        <f t="shared" si="2"/>
        <v>2876</v>
      </c>
      <c r="D2880" s="10">
        <f>VLOOKUP($B2880,'Exp Dates'!$E$4:$K$150,MATCH("Days1M",'Exp Dates'!$E$2:$X$2,0),1)</f>
        <v>19</v>
      </c>
      <c r="E2880" s="9">
        <f>VLOOKUP($B2880,'Exp Dates'!$E$4:$K$150,MATCH("Trade Count",'Exp Dates'!$E$2:$X$2,0),1)-C2880+D2880-VLOOKUP($B2880,'Exp Dates'!$E$4:$K$150,MATCH("Trade Day Adj",'Exp Dates'!$E$2:$X$2,0),1)*IF($B2880&gt;VLOOKUP($B2880,'Exp Dates'!$E$4:$K$150,MATCH("Trade Day Adj Start",'Exp Dates'!$E$2:$X$2,0),1),1,0)</f>
        <v>13</v>
      </c>
      <c r="F2880" s="9">
        <f t="shared" si="3"/>
        <v>6</v>
      </c>
      <c r="G2880" s="9" t="str">
        <f>VLOOKUP($B2880,'Exp Dates'!$E$6:$U$200,MATCH("ExpMoYr",'Exp Dates'!$E$2:$U$2,0),1)</f>
        <v>Sep-2015</v>
      </c>
      <c r="H2880" s="18">
        <v>0.1</v>
      </c>
      <c r="I2880">
        <f>IF($I$1=0,(1/(1-91/360*VLOOKUP($B2879,#REF!,2,1)/100))^(($B2880-$B2879)/91)-1,0)</f>
        <v>0</v>
      </c>
    </row>
    <row r="2881" spans="2:9" x14ac:dyDescent="0.25">
      <c r="B2881" s="25">
        <v>42244</v>
      </c>
      <c r="C2881" s="3">
        <f t="shared" si="2"/>
        <v>2877</v>
      </c>
      <c r="D2881" s="10">
        <f>VLOOKUP($B2881,'Exp Dates'!$E$4:$K$150,MATCH("Days1M",'Exp Dates'!$E$2:$X$2,0),1)</f>
        <v>19</v>
      </c>
      <c r="E2881" s="9">
        <f>VLOOKUP($B2881,'Exp Dates'!$E$4:$K$150,MATCH("Trade Count",'Exp Dates'!$E$2:$X$2,0),1)-C2881+D2881-VLOOKUP($B2881,'Exp Dates'!$E$4:$K$150,MATCH("Trade Day Adj",'Exp Dates'!$E$2:$X$2,0),1)*IF($B2881&gt;VLOOKUP($B2881,'Exp Dates'!$E$4:$K$150,MATCH("Trade Day Adj Start",'Exp Dates'!$E$2:$X$2,0),1),1,0)</f>
        <v>12</v>
      </c>
      <c r="F2881" s="9">
        <f t="shared" si="3"/>
        <v>7</v>
      </c>
      <c r="G2881" s="9" t="str">
        <f>VLOOKUP($B2881,'Exp Dates'!$E$6:$U$200,MATCH("ExpMoYr",'Exp Dates'!$E$2:$U$2,0),1)</f>
        <v>Sep-2015</v>
      </c>
      <c r="H2881" s="18">
        <v>0.1</v>
      </c>
      <c r="I2881">
        <f>IF($I$1=0,(1/(1-91/360*VLOOKUP($B2880,#REF!,2,1)/100))^(($B2881-$B2880)/91)-1,0)</f>
        <v>0</v>
      </c>
    </row>
    <row r="2882" spans="2:9" x14ac:dyDescent="0.25">
      <c r="B2882" s="25">
        <v>42247</v>
      </c>
      <c r="C2882" s="3">
        <f t="shared" si="2"/>
        <v>2878</v>
      </c>
      <c r="D2882" s="10">
        <f>VLOOKUP($B2882,'Exp Dates'!$E$4:$K$150,MATCH("Days1M",'Exp Dates'!$E$2:$X$2,0),1)</f>
        <v>19</v>
      </c>
      <c r="E2882" s="9">
        <f>VLOOKUP($B2882,'Exp Dates'!$E$4:$K$150,MATCH("Trade Count",'Exp Dates'!$E$2:$X$2,0),1)-C2882+D2882-VLOOKUP($B2882,'Exp Dates'!$E$4:$K$150,MATCH("Trade Day Adj",'Exp Dates'!$E$2:$X$2,0),1)*IF($B2882&gt;VLOOKUP($B2882,'Exp Dates'!$E$4:$K$150,MATCH("Trade Day Adj Start",'Exp Dates'!$E$2:$X$2,0),1),1,0)</f>
        <v>11</v>
      </c>
      <c r="F2882" s="9">
        <f t="shared" si="3"/>
        <v>8</v>
      </c>
      <c r="G2882" s="9" t="str">
        <f>VLOOKUP($B2882,'Exp Dates'!$E$6:$U$200,MATCH("ExpMoYr",'Exp Dates'!$E$2:$U$2,0),1)</f>
        <v>Sep-2015</v>
      </c>
      <c r="H2882" s="18">
        <v>0.1</v>
      </c>
      <c r="I2882">
        <f>IF($I$1=0,(1/(1-91/360*VLOOKUP($B2881,#REF!,2,1)/100))^(($B2882-$B2881)/91)-1,0)</f>
        <v>0</v>
      </c>
    </row>
    <row r="2883" spans="2:9" x14ac:dyDescent="0.25">
      <c r="B2883" s="25">
        <v>42248</v>
      </c>
      <c r="C2883" s="3">
        <f t="shared" si="2"/>
        <v>2879</v>
      </c>
      <c r="D2883" s="10">
        <f>VLOOKUP($B2883,'Exp Dates'!$E$4:$K$150,MATCH("Days1M",'Exp Dates'!$E$2:$X$2,0),1)</f>
        <v>19</v>
      </c>
      <c r="E2883" s="9">
        <f>VLOOKUP($B2883,'Exp Dates'!$E$4:$K$150,MATCH("Trade Count",'Exp Dates'!$E$2:$X$2,0),1)-C2883+D2883-VLOOKUP($B2883,'Exp Dates'!$E$4:$K$150,MATCH("Trade Day Adj",'Exp Dates'!$E$2:$X$2,0),1)*IF($B2883&gt;VLOOKUP($B2883,'Exp Dates'!$E$4:$K$150,MATCH("Trade Day Adj Start",'Exp Dates'!$E$2:$X$2,0),1),1,0)</f>
        <v>10</v>
      </c>
      <c r="F2883" s="9">
        <f t="shared" si="3"/>
        <v>9</v>
      </c>
      <c r="G2883" s="9" t="str">
        <f>VLOOKUP($B2883,'Exp Dates'!$E$6:$U$200,MATCH("ExpMoYr",'Exp Dates'!$E$2:$U$2,0),1)</f>
        <v>Sep-2015</v>
      </c>
      <c r="H2883" s="18">
        <v>0.1</v>
      </c>
      <c r="I2883">
        <f>IF($I$1=0,(1/(1-91/360*VLOOKUP($B2882,#REF!,2,1)/100))^(($B2883-$B2882)/91)-1,0)</f>
        <v>0</v>
      </c>
    </row>
    <row r="2884" spans="2:9" x14ac:dyDescent="0.25">
      <c r="B2884" s="25">
        <v>42249</v>
      </c>
      <c r="C2884" s="3">
        <f t="shared" si="2"/>
        <v>2880</v>
      </c>
      <c r="D2884" s="10">
        <f>VLOOKUP($B2884,'Exp Dates'!$E$4:$K$150,MATCH("Days1M",'Exp Dates'!$E$2:$X$2,0),1)</f>
        <v>19</v>
      </c>
      <c r="E2884" s="9">
        <f>VLOOKUP($B2884,'Exp Dates'!$E$4:$K$150,MATCH("Trade Count",'Exp Dates'!$E$2:$X$2,0),1)-C2884+D2884-VLOOKUP($B2884,'Exp Dates'!$E$4:$K$150,MATCH("Trade Day Adj",'Exp Dates'!$E$2:$X$2,0),1)*IF($B2884&gt;VLOOKUP($B2884,'Exp Dates'!$E$4:$K$150,MATCH("Trade Day Adj Start",'Exp Dates'!$E$2:$X$2,0),1),1,0)</f>
        <v>9</v>
      </c>
      <c r="F2884" s="9">
        <f t="shared" si="3"/>
        <v>10</v>
      </c>
      <c r="G2884" s="9" t="str">
        <f>VLOOKUP($B2884,'Exp Dates'!$E$6:$U$200,MATCH("ExpMoYr",'Exp Dates'!$E$2:$U$2,0),1)</f>
        <v>Sep-2015</v>
      </c>
      <c r="H2884" s="18">
        <v>0.1</v>
      </c>
      <c r="I2884">
        <f>IF($I$1=0,(1/(1-91/360*VLOOKUP($B2883,#REF!,2,1)/100))^(($B2884-$B2883)/91)-1,0)</f>
        <v>0</v>
      </c>
    </row>
    <row r="2885" spans="2:9" x14ac:dyDescent="0.25">
      <c r="B2885" s="25">
        <v>42250</v>
      </c>
      <c r="C2885" s="3">
        <f t="shared" si="2"/>
        <v>2881</v>
      </c>
      <c r="D2885" s="10">
        <f>VLOOKUP($B2885,'Exp Dates'!$E$4:$K$150,MATCH("Days1M",'Exp Dates'!$E$2:$X$2,0),1)</f>
        <v>19</v>
      </c>
      <c r="E2885" s="9">
        <f>VLOOKUP($B2885,'Exp Dates'!$E$4:$K$150,MATCH("Trade Count",'Exp Dates'!$E$2:$X$2,0),1)-C2885+D2885-VLOOKUP($B2885,'Exp Dates'!$E$4:$K$150,MATCH("Trade Day Adj",'Exp Dates'!$E$2:$X$2,0),1)*IF($B2885&gt;VLOOKUP($B2885,'Exp Dates'!$E$4:$K$150,MATCH("Trade Day Adj Start",'Exp Dates'!$E$2:$X$2,0),1),1,0)</f>
        <v>8</v>
      </c>
      <c r="F2885" s="9">
        <f t="shared" si="3"/>
        <v>-8</v>
      </c>
      <c r="G2885" s="9" t="str">
        <f>VLOOKUP($B2885,'Exp Dates'!$E$6:$U$200,MATCH("ExpMoYr",'Exp Dates'!$E$2:$U$2,0),1)</f>
        <v>Sep-2015</v>
      </c>
      <c r="H2885" s="18">
        <v>0.1</v>
      </c>
      <c r="I2885">
        <f>IF($I$1=0,(1/(1-91/360*VLOOKUP($B2884,#REF!,2,1)/100))^(($B2885-$B2884)/91)-1,0)</f>
        <v>0</v>
      </c>
    </row>
    <row r="2886" spans="2:9" x14ac:dyDescent="0.25">
      <c r="B2886" s="25">
        <v>42251</v>
      </c>
      <c r="C2886" s="3">
        <f t="shared" si="2"/>
        <v>2882</v>
      </c>
      <c r="D2886" s="10">
        <f>VLOOKUP($B2886,'Exp Dates'!$E$4:$K$150,MATCH("Days1M",'Exp Dates'!$E$2:$X$2,0),1)</f>
        <v>19</v>
      </c>
      <c r="E2886" s="9">
        <f>VLOOKUP($B2886,'Exp Dates'!$E$4:$K$150,MATCH("Trade Count",'Exp Dates'!$E$2:$X$2,0),1)-C2886+D2886-VLOOKUP($B2886,'Exp Dates'!$E$4:$K$150,MATCH("Trade Day Adj",'Exp Dates'!$E$2:$X$2,0),1)*IF($B2886&gt;VLOOKUP($B2886,'Exp Dates'!$E$4:$K$150,MATCH("Trade Day Adj Start",'Exp Dates'!$E$2:$X$2,0),1),1,0)</f>
        <v>7</v>
      </c>
      <c r="F2886" s="9">
        <f t="shared" si="3"/>
        <v>-7</v>
      </c>
      <c r="G2886" s="9" t="str">
        <f>VLOOKUP($B2886,'Exp Dates'!$E$6:$U$200,MATCH("ExpMoYr",'Exp Dates'!$E$2:$U$2,0),1)</f>
        <v>Sep-2015</v>
      </c>
      <c r="H2886" s="18">
        <v>0.1</v>
      </c>
      <c r="I2886">
        <f>IF($I$1=0,(1/(1-91/360*VLOOKUP($B2885,#REF!,2,1)/100))^(($B2886-$B2885)/91)-1,0)</f>
        <v>0</v>
      </c>
    </row>
    <row r="2887" spans="2:9" x14ac:dyDescent="0.25">
      <c r="B2887" s="25">
        <v>42255</v>
      </c>
      <c r="C2887" s="3">
        <f t="shared" si="2"/>
        <v>2883</v>
      </c>
      <c r="D2887" s="10">
        <f>VLOOKUP($B2887,'Exp Dates'!$E$4:$K$150,MATCH("Days1M",'Exp Dates'!$E$2:$X$2,0),1)</f>
        <v>19</v>
      </c>
      <c r="E2887" s="9">
        <f>VLOOKUP($B2887,'Exp Dates'!$E$4:$K$150,MATCH("Trade Count",'Exp Dates'!$E$2:$X$2,0),1)-C2887+D2887-VLOOKUP($B2887,'Exp Dates'!$E$4:$K$150,MATCH("Trade Day Adj",'Exp Dates'!$E$2:$X$2,0),1)*IF($B2887&gt;VLOOKUP($B2887,'Exp Dates'!$E$4:$K$150,MATCH("Trade Day Adj Start",'Exp Dates'!$E$2:$X$2,0),1),1,0)</f>
        <v>6</v>
      </c>
      <c r="F2887" s="9">
        <f t="shared" si="3"/>
        <v>-6</v>
      </c>
      <c r="G2887" s="9" t="str">
        <f>VLOOKUP($B2887,'Exp Dates'!$E$6:$U$200,MATCH("ExpMoYr",'Exp Dates'!$E$2:$U$2,0),1)</f>
        <v>Sep-2015</v>
      </c>
      <c r="H2887" s="18">
        <v>0.1</v>
      </c>
      <c r="I2887">
        <f>IF($I$1=0,(1/(1-91/360*VLOOKUP($B2886,#REF!,2,1)/100))^(($B2887-$B2886)/91)-1,0)</f>
        <v>0</v>
      </c>
    </row>
    <row r="2888" spans="2:9" x14ac:dyDescent="0.25">
      <c r="B2888" s="25">
        <v>42256</v>
      </c>
      <c r="C2888" s="3">
        <f t="shared" si="2"/>
        <v>2884</v>
      </c>
      <c r="D2888" s="10">
        <f>VLOOKUP($B2888,'Exp Dates'!$E$4:$K$150,MATCH("Days1M",'Exp Dates'!$E$2:$X$2,0),1)</f>
        <v>19</v>
      </c>
      <c r="E2888" s="9">
        <f>VLOOKUP($B2888,'Exp Dates'!$E$4:$K$150,MATCH("Trade Count",'Exp Dates'!$E$2:$X$2,0),1)-C2888+D2888-VLOOKUP($B2888,'Exp Dates'!$E$4:$K$150,MATCH("Trade Day Adj",'Exp Dates'!$E$2:$X$2,0),1)*IF($B2888&gt;VLOOKUP($B2888,'Exp Dates'!$E$4:$K$150,MATCH("Trade Day Adj Start",'Exp Dates'!$E$2:$X$2,0),1),1,0)</f>
        <v>5</v>
      </c>
      <c r="F2888" s="9">
        <f t="shared" si="3"/>
        <v>-5</v>
      </c>
      <c r="G2888" s="9" t="str">
        <f>VLOOKUP($B2888,'Exp Dates'!$E$6:$U$200,MATCH("ExpMoYr",'Exp Dates'!$E$2:$U$2,0),1)</f>
        <v>Sep-2015</v>
      </c>
      <c r="H2888" s="18">
        <v>0.1</v>
      </c>
      <c r="I2888">
        <f>IF($I$1=0,(1/(1-91/360*VLOOKUP($B2887,#REF!,2,1)/100))^(($B2888-$B2887)/91)-1,0)</f>
        <v>0</v>
      </c>
    </row>
    <row r="2889" spans="2:9" x14ac:dyDescent="0.25">
      <c r="B2889" s="25">
        <v>42257</v>
      </c>
      <c r="C2889" s="3">
        <f t="shared" ref="C2889:C2952" si="4">C2888+1</f>
        <v>2885</v>
      </c>
      <c r="D2889" s="10">
        <f>VLOOKUP($B2889,'Exp Dates'!$E$4:$K$150,MATCH("Days1M",'Exp Dates'!$E$2:$X$2,0),1)</f>
        <v>19</v>
      </c>
      <c r="E2889" s="9">
        <f>VLOOKUP($B2889,'Exp Dates'!$E$4:$K$150,MATCH("Trade Count",'Exp Dates'!$E$2:$X$2,0),1)-C2889+D2889-VLOOKUP($B2889,'Exp Dates'!$E$4:$K$150,MATCH("Trade Day Adj",'Exp Dates'!$E$2:$X$2,0),1)*IF($B2889&gt;VLOOKUP($B2889,'Exp Dates'!$E$4:$K$150,MATCH("Trade Day Adj Start",'Exp Dates'!$E$2:$X$2,0),1),1,0)</f>
        <v>4</v>
      </c>
      <c r="F2889" s="9">
        <f t="shared" si="3"/>
        <v>-4</v>
      </c>
      <c r="G2889" s="9" t="str">
        <f>VLOOKUP($B2889,'Exp Dates'!$E$6:$U$200,MATCH("ExpMoYr",'Exp Dates'!$E$2:$U$2,0),1)</f>
        <v>Sep-2015</v>
      </c>
      <c r="H2889" s="18">
        <v>0.1</v>
      </c>
      <c r="I2889">
        <f>IF($I$1=0,(1/(1-91/360*VLOOKUP($B2888,#REF!,2,1)/100))^(($B2889-$B2888)/91)-1,0)</f>
        <v>0</v>
      </c>
    </row>
    <row r="2890" spans="2:9" x14ac:dyDescent="0.25">
      <c r="B2890" s="25">
        <v>42258</v>
      </c>
      <c r="C2890" s="3">
        <f t="shared" si="4"/>
        <v>2886</v>
      </c>
      <c r="D2890" s="10">
        <f>VLOOKUP($B2890,'Exp Dates'!$E$4:$K$150,MATCH("Days1M",'Exp Dates'!$E$2:$X$2,0),1)</f>
        <v>19</v>
      </c>
      <c r="E2890" s="9">
        <f>VLOOKUP($B2890,'Exp Dates'!$E$4:$K$150,MATCH("Trade Count",'Exp Dates'!$E$2:$X$2,0),1)-C2890+D2890-VLOOKUP($B2890,'Exp Dates'!$E$4:$K$150,MATCH("Trade Day Adj",'Exp Dates'!$E$2:$X$2,0),1)*IF($B2890&gt;VLOOKUP($B2890,'Exp Dates'!$E$4:$K$150,MATCH("Trade Day Adj Start",'Exp Dates'!$E$2:$X$2,0),1),1,0)</f>
        <v>3</v>
      </c>
      <c r="F2890" s="9">
        <f t="shared" si="3"/>
        <v>-3</v>
      </c>
      <c r="G2890" s="9" t="str">
        <f>VLOOKUP($B2890,'Exp Dates'!$E$6:$U$200,MATCH("ExpMoYr",'Exp Dates'!$E$2:$U$2,0),1)</f>
        <v>Sep-2015</v>
      </c>
      <c r="H2890" s="18">
        <v>0.1</v>
      </c>
      <c r="I2890">
        <f>IF($I$1=0,(1/(1-91/360*VLOOKUP($B2889,#REF!,2,1)/100))^(($B2890-$B2889)/91)-1,0)</f>
        <v>0</v>
      </c>
    </row>
    <row r="2891" spans="2:9" x14ac:dyDescent="0.25">
      <c r="B2891" s="25">
        <v>42261</v>
      </c>
      <c r="C2891" s="3">
        <f t="shared" si="4"/>
        <v>2887</v>
      </c>
      <c r="D2891" s="10">
        <f>VLOOKUP($B2891,'Exp Dates'!$E$4:$K$150,MATCH("Days1M",'Exp Dates'!$E$2:$X$2,0),1)</f>
        <v>19</v>
      </c>
      <c r="E2891" s="9">
        <f>VLOOKUP($B2891,'Exp Dates'!$E$4:$K$150,MATCH("Trade Count",'Exp Dates'!$E$2:$X$2,0),1)-C2891+D2891-VLOOKUP($B2891,'Exp Dates'!$E$4:$K$150,MATCH("Trade Day Adj",'Exp Dates'!$E$2:$X$2,0),1)*IF($B2891&gt;VLOOKUP($B2891,'Exp Dates'!$E$4:$K$150,MATCH("Trade Day Adj Start",'Exp Dates'!$E$2:$X$2,0),1),1,0)</f>
        <v>2</v>
      </c>
      <c r="F2891" s="9">
        <f t="shared" si="3"/>
        <v>-2</v>
      </c>
      <c r="G2891" s="9" t="str">
        <f>VLOOKUP($B2891,'Exp Dates'!$E$6:$U$200,MATCH("ExpMoYr",'Exp Dates'!$E$2:$U$2,0),1)</f>
        <v>Sep-2015</v>
      </c>
      <c r="H2891" s="18">
        <v>0.1</v>
      </c>
      <c r="I2891">
        <f>IF($I$1=0,(1/(1-91/360*VLOOKUP($B2890,#REF!,2,1)/100))^(($B2891-$B2890)/91)-1,0)</f>
        <v>0</v>
      </c>
    </row>
    <row r="2892" spans="2:9" x14ac:dyDescent="0.25">
      <c r="B2892" s="25">
        <v>42262</v>
      </c>
      <c r="C2892" s="3">
        <f t="shared" si="4"/>
        <v>2888</v>
      </c>
      <c r="D2892" s="10">
        <f>VLOOKUP($B2892,'Exp Dates'!$E$4:$K$150,MATCH("Days1M",'Exp Dates'!$E$2:$X$2,0),1)</f>
        <v>19</v>
      </c>
      <c r="E2892" s="9">
        <f>VLOOKUP($B2892,'Exp Dates'!$E$4:$K$150,MATCH("Trade Count",'Exp Dates'!$E$2:$X$2,0),1)-C2892+D2892-VLOOKUP($B2892,'Exp Dates'!$E$4:$K$150,MATCH("Trade Day Adj",'Exp Dates'!$E$2:$X$2,0),1)*IF($B2892&gt;VLOOKUP($B2892,'Exp Dates'!$E$4:$K$150,MATCH("Trade Day Adj Start",'Exp Dates'!$E$2:$X$2,0),1),1,0)</f>
        <v>1</v>
      </c>
      <c r="F2892" s="9">
        <f t="shared" si="3"/>
        <v>-1</v>
      </c>
      <c r="G2892" s="9" t="str">
        <f>VLOOKUP($B2892,'Exp Dates'!$E$6:$U$200,MATCH("ExpMoYr",'Exp Dates'!$E$2:$U$2,0),1)</f>
        <v>Sep-2015</v>
      </c>
      <c r="H2892" s="18">
        <v>0.1</v>
      </c>
      <c r="I2892">
        <f>IF($I$1=0,(1/(1-91/360*VLOOKUP($B2891,#REF!,2,1)/100))^(($B2892-$B2891)/91)-1,0)</f>
        <v>0</v>
      </c>
    </row>
    <row r="2893" spans="2:9" x14ac:dyDescent="0.25">
      <c r="B2893" s="25">
        <v>42263</v>
      </c>
      <c r="C2893" s="3">
        <f t="shared" si="4"/>
        <v>2889</v>
      </c>
      <c r="D2893" s="10">
        <f>VLOOKUP($B2893,'Exp Dates'!$E$4:$K$150,MATCH("Days1M",'Exp Dates'!$E$2:$X$2,0),1)</f>
        <v>25</v>
      </c>
      <c r="E2893" s="9">
        <f>VLOOKUP($B2893,'Exp Dates'!$E$4:$K$150,MATCH("Trade Count",'Exp Dates'!$E$2:$X$2,0),1)-C2893+D2893-VLOOKUP($B2893,'Exp Dates'!$E$4:$K$150,MATCH("Trade Day Adj",'Exp Dates'!$E$2:$X$2,0),1)*IF($B2893&gt;VLOOKUP($B2893,'Exp Dates'!$E$4:$K$150,MATCH("Trade Day Adj Start",'Exp Dates'!$E$2:$X$2,0),1),1,0)</f>
        <v>25</v>
      </c>
      <c r="F2893" s="9">
        <f t="shared" si="3"/>
        <v>0</v>
      </c>
      <c r="G2893" s="9" t="str">
        <f>VLOOKUP($B2893,'Exp Dates'!$E$6:$U$200,MATCH("ExpMoYr",'Exp Dates'!$E$2:$U$2,0),1)</f>
        <v>Oct-2015</v>
      </c>
      <c r="H2893" s="18">
        <v>0.1</v>
      </c>
      <c r="I2893">
        <f>IF($I$1=0,(1/(1-91/360*VLOOKUP($B2892,#REF!,2,1)/100))^(($B2893-$B2892)/91)-1,0)</f>
        <v>0</v>
      </c>
    </row>
    <row r="2894" spans="2:9" x14ac:dyDescent="0.25">
      <c r="B2894" s="25">
        <v>42264</v>
      </c>
      <c r="C2894" s="3">
        <f t="shared" si="4"/>
        <v>2890</v>
      </c>
      <c r="D2894" s="10">
        <f>VLOOKUP($B2894,'Exp Dates'!$E$4:$K$150,MATCH("Days1M",'Exp Dates'!$E$2:$X$2,0),1)</f>
        <v>25</v>
      </c>
      <c r="E2894" s="9">
        <f>VLOOKUP($B2894,'Exp Dates'!$E$4:$K$150,MATCH("Trade Count",'Exp Dates'!$E$2:$X$2,0),1)-C2894+D2894-VLOOKUP($B2894,'Exp Dates'!$E$4:$K$150,MATCH("Trade Day Adj",'Exp Dates'!$E$2:$X$2,0),1)*IF($B2894&gt;VLOOKUP($B2894,'Exp Dates'!$E$4:$K$150,MATCH("Trade Day Adj Start",'Exp Dates'!$E$2:$X$2,0),1),1,0)</f>
        <v>24</v>
      </c>
      <c r="F2894" s="9">
        <f t="shared" si="3"/>
        <v>1</v>
      </c>
      <c r="G2894" s="9" t="str">
        <f>VLOOKUP($B2894,'Exp Dates'!$E$6:$U$200,MATCH("ExpMoYr",'Exp Dates'!$E$2:$U$2,0),1)</f>
        <v>Oct-2015</v>
      </c>
      <c r="H2894" s="18">
        <v>0.1</v>
      </c>
      <c r="I2894">
        <f>IF($I$1=0,(1/(1-91/360*VLOOKUP($B2893,#REF!,2,1)/100))^(($B2894-$B2893)/91)-1,0)</f>
        <v>0</v>
      </c>
    </row>
    <row r="2895" spans="2:9" x14ac:dyDescent="0.25">
      <c r="B2895" s="25">
        <v>42265</v>
      </c>
      <c r="C2895" s="3">
        <f t="shared" si="4"/>
        <v>2891</v>
      </c>
      <c r="D2895" s="10">
        <f>VLOOKUP($B2895,'Exp Dates'!$E$4:$K$150,MATCH("Days1M",'Exp Dates'!$E$2:$X$2,0),1)</f>
        <v>25</v>
      </c>
      <c r="E2895" s="9">
        <f>VLOOKUP($B2895,'Exp Dates'!$E$4:$K$150,MATCH("Trade Count",'Exp Dates'!$E$2:$X$2,0),1)-C2895+D2895-VLOOKUP($B2895,'Exp Dates'!$E$4:$K$150,MATCH("Trade Day Adj",'Exp Dates'!$E$2:$X$2,0),1)*IF($B2895&gt;VLOOKUP($B2895,'Exp Dates'!$E$4:$K$150,MATCH("Trade Day Adj Start",'Exp Dates'!$E$2:$X$2,0),1),1,0)</f>
        <v>23</v>
      </c>
      <c r="F2895" s="9">
        <f t="shared" si="3"/>
        <v>2</v>
      </c>
      <c r="G2895" s="9" t="str">
        <f>VLOOKUP($B2895,'Exp Dates'!$E$6:$U$200,MATCH("ExpMoYr",'Exp Dates'!$E$2:$U$2,0),1)</f>
        <v>Oct-2015</v>
      </c>
      <c r="H2895" s="18">
        <v>0.1</v>
      </c>
      <c r="I2895">
        <f>IF($I$1=0,(1/(1-91/360*VLOOKUP($B2894,#REF!,2,1)/100))^(($B2895-$B2894)/91)-1,0)</f>
        <v>0</v>
      </c>
    </row>
    <row r="2896" spans="2:9" x14ac:dyDescent="0.25">
      <c r="B2896" s="25">
        <v>42268</v>
      </c>
      <c r="C2896" s="3">
        <f t="shared" si="4"/>
        <v>2892</v>
      </c>
      <c r="D2896" s="10">
        <f>VLOOKUP($B2896,'Exp Dates'!$E$4:$K$150,MATCH("Days1M",'Exp Dates'!$E$2:$X$2,0),1)</f>
        <v>25</v>
      </c>
      <c r="E2896" s="9">
        <f>VLOOKUP($B2896,'Exp Dates'!$E$4:$K$150,MATCH("Trade Count",'Exp Dates'!$E$2:$X$2,0),1)-C2896+D2896-VLOOKUP($B2896,'Exp Dates'!$E$4:$K$150,MATCH("Trade Day Adj",'Exp Dates'!$E$2:$X$2,0),1)*IF($B2896&gt;VLOOKUP($B2896,'Exp Dates'!$E$4:$K$150,MATCH("Trade Day Adj Start",'Exp Dates'!$E$2:$X$2,0),1),1,0)</f>
        <v>22</v>
      </c>
      <c r="F2896" s="9">
        <f t="shared" si="3"/>
        <v>3</v>
      </c>
      <c r="G2896" s="9" t="str">
        <f>VLOOKUP($B2896,'Exp Dates'!$E$6:$U$200,MATCH("ExpMoYr",'Exp Dates'!$E$2:$U$2,0),1)</f>
        <v>Oct-2015</v>
      </c>
      <c r="H2896" s="18">
        <v>0.1</v>
      </c>
      <c r="I2896">
        <f>IF($I$1=0,(1/(1-91/360*VLOOKUP($B2895,#REF!,2,1)/100))^(($B2896-$B2895)/91)-1,0)</f>
        <v>0</v>
      </c>
    </row>
    <row r="2897" spans="2:9" x14ac:dyDescent="0.25">
      <c r="B2897" s="25">
        <v>42269</v>
      </c>
      <c r="C2897" s="3">
        <f t="shared" si="4"/>
        <v>2893</v>
      </c>
      <c r="D2897" s="10">
        <f>VLOOKUP($B2897,'Exp Dates'!$E$4:$K$150,MATCH("Days1M",'Exp Dates'!$E$2:$X$2,0),1)</f>
        <v>25</v>
      </c>
      <c r="E2897" s="9">
        <f>VLOOKUP($B2897,'Exp Dates'!$E$4:$K$150,MATCH("Trade Count",'Exp Dates'!$E$2:$X$2,0),1)-C2897+D2897-VLOOKUP($B2897,'Exp Dates'!$E$4:$K$150,MATCH("Trade Day Adj",'Exp Dates'!$E$2:$X$2,0),1)*IF($B2897&gt;VLOOKUP($B2897,'Exp Dates'!$E$4:$K$150,MATCH("Trade Day Adj Start",'Exp Dates'!$E$2:$X$2,0),1),1,0)</f>
        <v>21</v>
      </c>
      <c r="F2897" s="9">
        <f t="shared" si="3"/>
        <v>4</v>
      </c>
      <c r="G2897" s="9" t="str">
        <f>VLOOKUP($B2897,'Exp Dates'!$E$6:$U$200,MATCH("ExpMoYr",'Exp Dates'!$E$2:$U$2,0),1)</f>
        <v>Oct-2015</v>
      </c>
      <c r="H2897" s="18">
        <v>0.1</v>
      </c>
      <c r="I2897">
        <f>IF($I$1=0,(1/(1-91/360*VLOOKUP($B2896,#REF!,2,1)/100))^(($B2897-$B2896)/91)-1,0)</f>
        <v>0</v>
      </c>
    </row>
    <row r="2898" spans="2:9" x14ac:dyDescent="0.25">
      <c r="B2898" s="25">
        <v>42270</v>
      </c>
      <c r="C2898" s="3">
        <f t="shared" si="4"/>
        <v>2894</v>
      </c>
      <c r="D2898" s="10">
        <f>VLOOKUP($B2898,'Exp Dates'!$E$4:$K$150,MATCH("Days1M",'Exp Dates'!$E$2:$X$2,0),1)</f>
        <v>25</v>
      </c>
      <c r="E2898" s="9">
        <f>VLOOKUP($B2898,'Exp Dates'!$E$4:$K$150,MATCH("Trade Count",'Exp Dates'!$E$2:$X$2,0),1)-C2898+D2898-VLOOKUP($B2898,'Exp Dates'!$E$4:$K$150,MATCH("Trade Day Adj",'Exp Dates'!$E$2:$X$2,0),1)*IF($B2898&gt;VLOOKUP($B2898,'Exp Dates'!$E$4:$K$150,MATCH("Trade Day Adj Start",'Exp Dates'!$E$2:$X$2,0),1),1,0)</f>
        <v>20</v>
      </c>
      <c r="F2898" s="9">
        <f t="shared" si="3"/>
        <v>5</v>
      </c>
      <c r="G2898" s="9" t="str">
        <f>VLOOKUP($B2898,'Exp Dates'!$E$6:$U$200,MATCH("ExpMoYr",'Exp Dates'!$E$2:$U$2,0),1)</f>
        <v>Oct-2015</v>
      </c>
      <c r="H2898" s="18">
        <v>0.1</v>
      </c>
      <c r="I2898">
        <f>IF($I$1=0,(1/(1-91/360*VLOOKUP($B2897,#REF!,2,1)/100))^(($B2898-$B2897)/91)-1,0)</f>
        <v>0</v>
      </c>
    </row>
    <row r="2899" spans="2:9" x14ac:dyDescent="0.25">
      <c r="B2899" s="25">
        <v>42271</v>
      </c>
      <c r="C2899" s="3">
        <f t="shared" si="4"/>
        <v>2895</v>
      </c>
      <c r="D2899" s="10">
        <f>VLOOKUP($B2899,'Exp Dates'!$E$4:$K$150,MATCH("Days1M",'Exp Dates'!$E$2:$X$2,0),1)</f>
        <v>25</v>
      </c>
      <c r="E2899" s="9">
        <f>VLOOKUP($B2899,'Exp Dates'!$E$4:$K$150,MATCH("Trade Count",'Exp Dates'!$E$2:$X$2,0),1)-C2899+D2899-VLOOKUP($B2899,'Exp Dates'!$E$4:$K$150,MATCH("Trade Day Adj",'Exp Dates'!$E$2:$X$2,0),1)*IF($B2899&gt;VLOOKUP($B2899,'Exp Dates'!$E$4:$K$150,MATCH("Trade Day Adj Start",'Exp Dates'!$E$2:$X$2,0),1),1,0)</f>
        <v>19</v>
      </c>
      <c r="F2899" s="9">
        <f t="shared" si="3"/>
        <v>6</v>
      </c>
      <c r="G2899" s="9" t="str">
        <f>VLOOKUP($B2899,'Exp Dates'!$E$6:$U$200,MATCH("ExpMoYr",'Exp Dates'!$E$2:$U$2,0),1)</f>
        <v>Oct-2015</v>
      </c>
      <c r="H2899" s="18">
        <v>0.1</v>
      </c>
      <c r="I2899">
        <f>IF($I$1=0,(1/(1-91/360*VLOOKUP($B2898,#REF!,2,1)/100))^(($B2899-$B2898)/91)-1,0)</f>
        <v>0</v>
      </c>
    </row>
    <row r="2900" spans="2:9" x14ac:dyDescent="0.25">
      <c r="B2900" s="25">
        <v>42272</v>
      </c>
      <c r="C2900" s="3">
        <f t="shared" si="4"/>
        <v>2896</v>
      </c>
      <c r="D2900" s="10">
        <f>VLOOKUP($B2900,'Exp Dates'!$E$4:$K$150,MATCH("Days1M",'Exp Dates'!$E$2:$X$2,0),1)</f>
        <v>25</v>
      </c>
      <c r="E2900" s="9">
        <f>VLOOKUP($B2900,'Exp Dates'!$E$4:$K$150,MATCH("Trade Count",'Exp Dates'!$E$2:$X$2,0),1)-C2900+D2900-VLOOKUP($B2900,'Exp Dates'!$E$4:$K$150,MATCH("Trade Day Adj",'Exp Dates'!$E$2:$X$2,0),1)*IF($B2900&gt;VLOOKUP($B2900,'Exp Dates'!$E$4:$K$150,MATCH("Trade Day Adj Start",'Exp Dates'!$E$2:$X$2,0),1),1,0)</f>
        <v>18</v>
      </c>
      <c r="F2900" s="9">
        <f t="shared" si="3"/>
        <v>7</v>
      </c>
      <c r="G2900" s="9" t="str">
        <f>VLOOKUP($B2900,'Exp Dates'!$E$6:$U$200,MATCH("ExpMoYr",'Exp Dates'!$E$2:$U$2,0),1)</f>
        <v>Oct-2015</v>
      </c>
      <c r="H2900" s="18">
        <v>0.1</v>
      </c>
      <c r="I2900">
        <f>IF($I$1=0,(1/(1-91/360*VLOOKUP($B2899,#REF!,2,1)/100))^(($B2900-$B2899)/91)-1,0)</f>
        <v>0</v>
      </c>
    </row>
    <row r="2901" spans="2:9" x14ac:dyDescent="0.25">
      <c r="B2901" s="25">
        <v>42275</v>
      </c>
      <c r="C2901" s="3">
        <f t="shared" si="4"/>
        <v>2897</v>
      </c>
      <c r="D2901" s="10">
        <f>VLOOKUP($B2901,'Exp Dates'!$E$4:$K$150,MATCH("Days1M",'Exp Dates'!$E$2:$X$2,0),1)</f>
        <v>25</v>
      </c>
      <c r="E2901" s="9">
        <f>VLOOKUP($B2901,'Exp Dates'!$E$4:$K$150,MATCH("Trade Count",'Exp Dates'!$E$2:$X$2,0),1)-C2901+D2901-VLOOKUP($B2901,'Exp Dates'!$E$4:$K$150,MATCH("Trade Day Adj",'Exp Dates'!$E$2:$X$2,0),1)*IF($B2901&gt;VLOOKUP($B2901,'Exp Dates'!$E$4:$K$150,MATCH("Trade Day Adj Start",'Exp Dates'!$E$2:$X$2,0),1),1,0)</f>
        <v>17</v>
      </c>
      <c r="F2901" s="9">
        <f t="shared" si="3"/>
        <v>8</v>
      </c>
      <c r="G2901" s="9" t="str">
        <f>VLOOKUP($B2901,'Exp Dates'!$E$6:$U$200,MATCH("ExpMoYr",'Exp Dates'!$E$2:$U$2,0),1)</f>
        <v>Oct-2015</v>
      </c>
      <c r="H2901" s="18">
        <v>0.1</v>
      </c>
      <c r="I2901">
        <f>IF($I$1=0,(1/(1-91/360*VLOOKUP($B2900,#REF!,2,1)/100))^(($B2901-$B2900)/91)-1,0)</f>
        <v>0</v>
      </c>
    </row>
    <row r="2902" spans="2:9" x14ac:dyDescent="0.25">
      <c r="B2902" s="25">
        <v>42276</v>
      </c>
      <c r="C2902" s="3">
        <f t="shared" si="4"/>
        <v>2898</v>
      </c>
      <c r="D2902" s="10">
        <f>VLOOKUP($B2902,'Exp Dates'!$E$4:$K$150,MATCH("Days1M",'Exp Dates'!$E$2:$X$2,0),1)</f>
        <v>25</v>
      </c>
      <c r="E2902" s="9">
        <f>VLOOKUP($B2902,'Exp Dates'!$E$4:$K$150,MATCH("Trade Count",'Exp Dates'!$E$2:$X$2,0),1)-C2902+D2902-VLOOKUP($B2902,'Exp Dates'!$E$4:$K$150,MATCH("Trade Day Adj",'Exp Dates'!$E$2:$X$2,0),1)*IF($B2902&gt;VLOOKUP($B2902,'Exp Dates'!$E$4:$K$150,MATCH("Trade Day Adj Start",'Exp Dates'!$E$2:$X$2,0),1),1,0)</f>
        <v>16</v>
      </c>
      <c r="F2902" s="9">
        <f t="shared" si="3"/>
        <v>9</v>
      </c>
      <c r="G2902" s="9" t="str">
        <f>VLOOKUP($B2902,'Exp Dates'!$E$6:$U$200,MATCH("ExpMoYr",'Exp Dates'!$E$2:$U$2,0),1)</f>
        <v>Oct-2015</v>
      </c>
      <c r="H2902" s="18">
        <v>0.1</v>
      </c>
      <c r="I2902">
        <f>IF($I$1=0,(1/(1-91/360*VLOOKUP($B2901,#REF!,2,1)/100))^(($B2902-$B2901)/91)-1,0)</f>
        <v>0</v>
      </c>
    </row>
    <row r="2903" spans="2:9" x14ac:dyDescent="0.25">
      <c r="B2903" s="25">
        <v>42277</v>
      </c>
      <c r="C2903" s="3">
        <f t="shared" si="4"/>
        <v>2899</v>
      </c>
      <c r="D2903" s="10">
        <f>VLOOKUP($B2903,'Exp Dates'!$E$4:$K$150,MATCH("Days1M",'Exp Dates'!$E$2:$X$2,0),1)</f>
        <v>25</v>
      </c>
      <c r="E2903" s="9">
        <f>VLOOKUP($B2903,'Exp Dates'!$E$4:$K$150,MATCH("Trade Count",'Exp Dates'!$E$2:$X$2,0),1)-C2903+D2903-VLOOKUP($B2903,'Exp Dates'!$E$4:$K$150,MATCH("Trade Day Adj",'Exp Dates'!$E$2:$X$2,0),1)*IF($B2903&gt;VLOOKUP($B2903,'Exp Dates'!$E$4:$K$150,MATCH("Trade Day Adj Start",'Exp Dates'!$E$2:$X$2,0),1),1,0)</f>
        <v>15</v>
      </c>
      <c r="F2903" s="9">
        <f t="shared" si="3"/>
        <v>10</v>
      </c>
      <c r="G2903" s="9" t="str">
        <f>VLOOKUP($B2903,'Exp Dates'!$E$6:$U$200,MATCH("ExpMoYr",'Exp Dates'!$E$2:$U$2,0),1)</f>
        <v>Oct-2015</v>
      </c>
      <c r="H2903" s="18">
        <v>0.1</v>
      </c>
      <c r="I2903">
        <f>IF($I$1=0,(1/(1-91/360*VLOOKUP($B2902,#REF!,2,1)/100))^(($B2903-$B2902)/91)-1,0)</f>
        <v>0</v>
      </c>
    </row>
    <row r="2904" spans="2:9" x14ac:dyDescent="0.25">
      <c r="B2904" s="25">
        <v>42278</v>
      </c>
      <c r="C2904" s="3">
        <f t="shared" si="4"/>
        <v>2900</v>
      </c>
      <c r="D2904" s="10">
        <f>VLOOKUP($B2904,'Exp Dates'!$E$4:$K$150,MATCH("Days1M",'Exp Dates'!$E$2:$X$2,0),1)</f>
        <v>25</v>
      </c>
      <c r="E2904" s="9">
        <f>VLOOKUP($B2904,'Exp Dates'!$E$4:$K$150,MATCH("Trade Count",'Exp Dates'!$E$2:$X$2,0),1)-C2904+D2904-VLOOKUP($B2904,'Exp Dates'!$E$4:$K$150,MATCH("Trade Day Adj",'Exp Dates'!$E$2:$X$2,0),1)*IF($B2904&gt;VLOOKUP($B2904,'Exp Dates'!$E$4:$K$150,MATCH("Trade Day Adj Start",'Exp Dates'!$E$2:$X$2,0),1),1,0)</f>
        <v>14</v>
      </c>
      <c r="F2904" s="9">
        <f t="shared" si="3"/>
        <v>11</v>
      </c>
      <c r="G2904" s="9" t="str">
        <f>VLOOKUP($B2904,'Exp Dates'!$E$6:$U$200,MATCH("ExpMoYr",'Exp Dates'!$E$2:$U$2,0),1)</f>
        <v>Oct-2015</v>
      </c>
      <c r="H2904" s="18">
        <v>0.1</v>
      </c>
      <c r="I2904">
        <f>IF($I$1=0,(1/(1-91/360*VLOOKUP($B2903,#REF!,2,1)/100))^(($B2904-$B2903)/91)-1,0)</f>
        <v>0</v>
      </c>
    </row>
    <row r="2905" spans="2:9" x14ac:dyDescent="0.25">
      <c r="B2905" s="25">
        <v>42279</v>
      </c>
      <c r="C2905" s="3">
        <f t="shared" si="4"/>
        <v>2901</v>
      </c>
      <c r="D2905" s="10">
        <f>VLOOKUP($B2905,'Exp Dates'!$E$4:$K$150,MATCH("Days1M",'Exp Dates'!$E$2:$X$2,0),1)</f>
        <v>25</v>
      </c>
      <c r="E2905" s="9">
        <f>VLOOKUP($B2905,'Exp Dates'!$E$4:$K$150,MATCH("Trade Count",'Exp Dates'!$E$2:$X$2,0),1)-C2905+D2905-VLOOKUP($B2905,'Exp Dates'!$E$4:$K$150,MATCH("Trade Day Adj",'Exp Dates'!$E$2:$X$2,0),1)*IF($B2905&gt;VLOOKUP($B2905,'Exp Dates'!$E$4:$K$150,MATCH("Trade Day Adj Start",'Exp Dates'!$E$2:$X$2,0),1),1,0)</f>
        <v>13</v>
      </c>
      <c r="F2905" s="9">
        <f t="shared" si="3"/>
        <v>12</v>
      </c>
      <c r="G2905" s="9" t="str">
        <f>VLOOKUP($B2905,'Exp Dates'!$E$6:$U$200,MATCH("ExpMoYr",'Exp Dates'!$E$2:$U$2,0),1)</f>
        <v>Oct-2015</v>
      </c>
      <c r="H2905" s="18">
        <v>0.1</v>
      </c>
      <c r="I2905">
        <f>IF($I$1=0,(1/(1-91/360*VLOOKUP($B2904,#REF!,2,1)/100))^(($B2905-$B2904)/91)-1,0)</f>
        <v>0</v>
      </c>
    </row>
    <row r="2906" spans="2:9" x14ac:dyDescent="0.25">
      <c r="B2906" s="25">
        <v>42282</v>
      </c>
      <c r="C2906" s="3">
        <f t="shared" si="4"/>
        <v>2902</v>
      </c>
      <c r="D2906" s="10">
        <f>VLOOKUP($B2906,'Exp Dates'!$E$4:$K$150,MATCH("Days1M",'Exp Dates'!$E$2:$X$2,0),1)</f>
        <v>25</v>
      </c>
      <c r="E2906" s="9">
        <f>VLOOKUP($B2906,'Exp Dates'!$E$4:$K$150,MATCH("Trade Count",'Exp Dates'!$E$2:$X$2,0),1)-C2906+D2906-VLOOKUP($B2906,'Exp Dates'!$E$4:$K$150,MATCH("Trade Day Adj",'Exp Dates'!$E$2:$X$2,0),1)*IF($B2906&gt;VLOOKUP($B2906,'Exp Dates'!$E$4:$K$150,MATCH("Trade Day Adj Start",'Exp Dates'!$E$2:$X$2,0),1),1,0)</f>
        <v>12</v>
      </c>
      <c r="F2906" s="9">
        <f t="shared" si="3"/>
        <v>13</v>
      </c>
      <c r="G2906" s="9" t="str">
        <f>VLOOKUP($B2906,'Exp Dates'!$E$6:$U$200,MATCH("ExpMoYr",'Exp Dates'!$E$2:$U$2,0),1)</f>
        <v>Oct-2015</v>
      </c>
      <c r="H2906" s="18">
        <v>0.1</v>
      </c>
      <c r="I2906">
        <f>IF($I$1=0,(1/(1-91/360*VLOOKUP($B2905,#REF!,2,1)/100))^(($B2906-$B2905)/91)-1,0)</f>
        <v>0</v>
      </c>
    </row>
    <row r="2907" spans="2:9" x14ac:dyDescent="0.25">
      <c r="B2907" s="25">
        <v>42283</v>
      </c>
      <c r="C2907" s="3">
        <f t="shared" si="4"/>
        <v>2903</v>
      </c>
      <c r="D2907" s="10">
        <f>VLOOKUP($B2907,'Exp Dates'!$E$4:$K$150,MATCH("Days1M",'Exp Dates'!$E$2:$X$2,0),1)</f>
        <v>25</v>
      </c>
      <c r="E2907" s="9">
        <f>VLOOKUP($B2907,'Exp Dates'!$E$4:$K$150,MATCH("Trade Count",'Exp Dates'!$E$2:$X$2,0),1)-C2907+D2907-VLOOKUP($B2907,'Exp Dates'!$E$4:$K$150,MATCH("Trade Day Adj",'Exp Dates'!$E$2:$X$2,0),1)*IF($B2907&gt;VLOOKUP($B2907,'Exp Dates'!$E$4:$K$150,MATCH("Trade Day Adj Start",'Exp Dates'!$E$2:$X$2,0),1),1,0)</f>
        <v>11</v>
      </c>
      <c r="F2907" s="9">
        <f t="shared" ref="F2907:F2970" si="5">IF(E2907&gt;8,D2907-E2907,-E2907)</f>
        <v>14</v>
      </c>
      <c r="G2907" s="9" t="str">
        <f>VLOOKUP($B2907,'Exp Dates'!$E$6:$U$200,MATCH("ExpMoYr",'Exp Dates'!$E$2:$U$2,0),1)</f>
        <v>Oct-2015</v>
      </c>
      <c r="H2907" s="18">
        <v>0.1</v>
      </c>
      <c r="I2907">
        <f>IF($I$1=0,(1/(1-91/360*VLOOKUP($B2906,#REF!,2,1)/100))^(($B2907-$B2906)/91)-1,0)</f>
        <v>0</v>
      </c>
    </row>
    <row r="2908" spans="2:9" x14ac:dyDescent="0.25">
      <c r="B2908" s="25">
        <v>42284</v>
      </c>
      <c r="C2908" s="3">
        <f t="shared" si="4"/>
        <v>2904</v>
      </c>
      <c r="D2908" s="10">
        <f>VLOOKUP($B2908,'Exp Dates'!$E$4:$K$150,MATCH("Days1M",'Exp Dates'!$E$2:$X$2,0),1)</f>
        <v>25</v>
      </c>
      <c r="E2908" s="9">
        <f>VLOOKUP($B2908,'Exp Dates'!$E$4:$K$150,MATCH("Trade Count",'Exp Dates'!$E$2:$X$2,0),1)-C2908+D2908-VLOOKUP($B2908,'Exp Dates'!$E$4:$K$150,MATCH("Trade Day Adj",'Exp Dates'!$E$2:$X$2,0),1)*IF($B2908&gt;VLOOKUP($B2908,'Exp Dates'!$E$4:$K$150,MATCH("Trade Day Adj Start",'Exp Dates'!$E$2:$X$2,0),1),1,0)</f>
        <v>10</v>
      </c>
      <c r="F2908" s="9">
        <f t="shared" si="5"/>
        <v>15</v>
      </c>
      <c r="G2908" s="9" t="str">
        <f>VLOOKUP($B2908,'Exp Dates'!$E$6:$U$200,MATCH("ExpMoYr",'Exp Dates'!$E$2:$U$2,0),1)</f>
        <v>Oct-2015</v>
      </c>
      <c r="H2908" s="18">
        <v>0.1</v>
      </c>
      <c r="I2908">
        <f>IF($I$1=0,(1/(1-91/360*VLOOKUP($B2907,#REF!,2,1)/100))^(($B2908-$B2907)/91)-1,0)</f>
        <v>0</v>
      </c>
    </row>
    <row r="2909" spans="2:9" x14ac:dyDescent="0.25">
      <c r="B2909" s="25">
        <v>42285</v>
      </c>
      <c r="C2909" s="3">
        <f t="shared" si="4"/>
        <v>2905</v>
      </c>
      <c r="D2909" s="10">
        <f>VLOOKUP($B2909,'Exp Dates'!$E$4:$K$150,MATCH("Days1M",'Exp Dates'!$E$2:$X$2,0),1)</f>
        <v>25</v>
      </c>
      <c r="E2909" s="9">
        <f>VLOOKUP($B2909,'Exp Dates'!$E$4:$K$150,MATCH("Trade Count",'Exp Dates'!$E$2:$X$2,0),1)-C2909+D2909-VLOOKUP($B2909,'Exp Dates'!$E$4:$K$150,MATCH("Trade Day Adj",'Exp Dates'!$E$2:$X$2,0),1)*IF($B2909&gt;VLOOKUP($B2909,'Exp Dates'!$E$4:$K$150,MATCH("Trade Day Adj Start",'Exp Dates'!$E$2:$X$2,0),1),1,0)</f>
        <v>9</v>
      </c>
      <c r="F2909" s="9">
        <f t="shared" si="5"/>
        <v>16</v>
      </c>
      <c r="G2909" s="9" t="str">
        <f>VLOOKUP($B2909,'Exp Dates'!$E$6:$U$200,MATCH("ExpMoYr",'Exp Dates'!$E$2:$U$2,0),1)</f>
        <v>Oct-2015</v>
      </c>
      <c r="H2909" s="18">
        <v>0.1</v>
      </c>
      <c r="I2909">
        <f>IF($I$1=0,(1/(1-91/360*VLOOKUP($B2908,#REF!,2,1)/100))^(($B2909-$B2908)/91)-1,0)</f>
        <v>0</v>
      </c>
    </row>
    <row r="2910" spans="2:9" x14ac:dyDescent="0.25">
      <c r="B2910" s="25">
        <v>42286</v>
      </c>
      <c r="C2910" s="3">
        <f t="shared" si="4"/>
        <v>2906</v>
      </c>
      <c r="D2910" s="10">
        <f>VLOOKUP($B2910,'Exp Dates'!$E$4:$K$150,MATCH("Days1M",'Exp Dates'!$E$2:$X$2,0),1)</f>
        <v>25</v>
      </c>
      <c r="E2910" s="9">
        <f>VLOOKUP($B2910,'Exp Dates'!$E$4:$K$150,MATCH("Trade Count",'Exp Dates'!$E$2:$X$2,0),1)-C2910+D2910-VLOOKUP($B2910,'Exp Dates'!$E$4:$K$150,MATCH("Trade Day Adj",'Exp Dates'!$E$2:$X$2,0),1)*IF($B2910&gt;VLOOKUP($B2910,'Exp Dates'!$E$4:$K$150,MATCH("Trade Day Adj Start",'Exp Dates'!$E$2:$X$2,0),1),1,0)</f>
        <v>8</v>
      </c>
      <c r="F2910" s="9">
        <f t="shared" si="5"/>
        <v>-8</v>
      </c>
      <c r="G2910" s="9" t="str">
        <f>VLOOKUP($B2910,'Exp Dates'!$E$6:$U$200,MATCH("ExpMoYr",'Exp Dates'!$E$2:$U$2,0),1)</f>
        <v>Oct-2015</v>
      </c>
      <c r="H2910" s="18">
        <v>0.1</v>
      </c>
      <c r="I2910">
        <f>IF($I$1=0,(1/(1-91/360*VLOOKUP($B2909,#REF!,2,1)/100))^(($B2910-$B2909)/91)-1,0)</f>
        <v>0</v>
      </c>
    </row>
    <row r="2911" spans="2:9" x14ac:dyDescent="0.25">
      <c r="B2911" s="25">
        <v>42289</v>
      </c>
      <c r="C2911" s="3">
        <f t="shared" si="4"/>
        <v>2907</v>
      </c>
      <c r="D2911" s="10">
        <f>VLOOKUP($B2911,'Exp Dates'!$E$4:$K$150,MATCH("Days1M",'Exp Dates'!$E$2:$X$2,0),1)</f>
        <v>25</v>
      </c>
      <c r="E2911" s="9">
        <f>VLOOKUP($B2911,'Exp Dates'!$E$4:$K$150,MATCH("Trade Count",'Exp Dates'!$E$2:$X$2,0),1)-C2911+D2911-VLOOKUP($B2911,'Exp Dates'!$E$4:$K$150,MATCH("Trade Day Adj",'Exp Dates'!$E$2:$X$2,0),1)*IF($B2911&gt;VLOOKUP($B2911,'Exp Dates'!$E$4:$K$150,MATCH("Trade Day Adj Start",'Exp Dates'!$E$2:$X$2,0),1),1,0)</f>
        <v>7</v>
      </c>
      <c r="F2911" s="9">
        <f t="shared" si="5"/>
        <v>-7</v>
      </c>
      <c r="G2911" s="9" t="str">
        <f>VLOOKUP($B2911,'Exp Dates'!$E$6:$U$200,MATCH("ExpMoYr",'Exp Dates'!$E$2:$U$2,0),1)</f>
        <v>Oct-2015</v>
      </c>
      <c r="H2911" s="18">
        <v>0.1</v>
      </c>
      <c r="I2911">
        <f>IF($I$1=0,(1/(1-91/360*VLOOKUP($B2910,#REF!,2,1)/100))^(($B2911-$B2910)/91)-1,0)</f>
        <v>0</v>
      </c>
    </row>
    <row r="2912" spans="2:9" x14ac:dyDescent="0.25">
      <c r="B2912" s="25">
        <v>42290</v>
      </c>
      <c r="C2912" s="3">
        <f t="shared" si="4"/>
        <v>2908</v>
      </c>
      <c r="D2912" s="10">
        <f>VLOOKUP($B2912,'Exp Dates'!$E$4:$K$150,MATCH("Days1M",'Exp Dates'!$E$2:$X$2,0),1)</f>
        <v>25</v>
      </c>
      <c r="E2912" s="9">
        <f>VLOOKUP($B2912,'Exp Dates'!$E$4:$K$150,MATCH("Trade Count",'Exp Dates'!$E$2:$X$2,0),1)-C2912+D2912-VLOOKUP($B2912,'Exp Dates'!$E$4:$K$150,MATCH("Trade Day Adj",'Exp Dates'!$E$2:$X$2,0),1)*IF($B2912&gt;VLOOKUP($B2912,'Exp Dates'!$E$4:$K$150,MATCH("Trade Day Adj Start",'Exp Dates'!$E$2:$X$2,0),1),1,0)</f>
        <v>6</v>
      </c>
      <c r="F2912" s="9">
        <f t="shared" si="5"/>
        <v>-6</v>
      </c>
      <c r="G2912" s="9" t="str">
        <f>VLOOKUP($B2912,'Exp Dates'!$E$6:$U$200,MATCH("ExpMoYr",'Exp Dates'!$E$2:$U$2,0),1)</f>
        <v>Oct-2015</v>
      </c>
      <c r="H2912" s="18">
        <v>0.1</v>
      </c>
      <c r="I2912">
        <f>IF($I$1=0,(1/(1-91/360*VLOOKUP($B2911,#REF!,2,1)/100))^(($B2912-$B2911)/91)-1,0)</f>
        <v>0</v>
      </c>
    </row>
    <row r="2913" spans="2:9" x14ac:dyDescent="0.25">
      <c r="B2913" s="25">
        <v>42291</v>
      </c>
      <c r="C2913" s="3">
        <f t="shared" si="4"/>
        <v>2909</v>
      </c>
      <c r="D2913" s="10">
        <f>VLOOKUP($B2913,'Exp Dates'!$E$4:$K$150,MATCH("Days1M",'Exp Dates'!$E$2:$X$2,0),1)</f>
        <v>25</v>
      </c>
      <c r="E2913" s="9">
        <f>VLOOKUP($B2913,'Exp Dates'!$E$4:$K$150,MATCH("Trade Count",'Exp Dates'!$E$2:$X$2,0),1)-C2913+D2913-VLOOKUP($B2913,'Exp Dates'!$E$4:$K$150,MATCH("Trade Day Adj",'Exp Dates'!$E$2:$X$2,0),1)*IF($B2913&gt;VLOOKUP($B2913,'Exp Dates'!$E$4:$K$150,MATCH("Trade Day Adj Start",'Exp Dates'!$E$2:$X$2,0),1),1,0)</f>
        <v>5</v>
      </c>
      <c r="F2913" s="9">
        <f t="shared" si="5"/>
        <v>-5</v>
      </c>
      <c r="G2913" s="9" t="str">
        <f>VLOOKUP($B2913,'Exp Dates'!$E$6:$U$200,MATCH("ExpMoYr",'Exp Dates'!$E$2:$U$2,0),1)</f>
        <v>Oct-2015</v>
      </c>
      <c r="H2913" s="18">
        <v>0.1</v>
      </c>
      <c r="I2913">
        <f>IF($I$1=0,(1/(1-91/360*VLOOKUP($B2912,#REF!,2,1)/100))^(($B2913-$B2912)/91)-1,0)</f>
        <v>0</v>
      </c>
    </row>
    <row r="2914" spans="2:9" x14ac:dyDescent="0.25">
      <c r="B2914" s="25">
        <v>42292</v>
      </c>
      <c r="C2914" s="3">
        <f t="shared" si="4"/>
        <v>2910</v>
      </c>
      <c r="D2914" s="10">
        <f>VLOOKUP($B2914,'Exp Dates'!$E$4:$K$150,MATCH("Days1M",'Exp Dates'!$E$2:$X$2,0),1)</f>
        <v>25</v>
      </c>
      <c r="E2914" s="9">
        <f>VLOOKUP($B2914,'Exp Dates'!$E$4:$K$150,MATCH("Trade Count",'Exp Dates'!$E$2:$X$2,0),1)-C2914+D2914-VLOOKUP($B2914,'Exp Dates'!$E$4:$K$150,MATCH("Trade Day Adj",'Exp Dates'!$E$2:$X$2,0),1)*IF($B2914&gt;VLOOKUP($B2914,'Exp Dates'!$E$4:$K$150,MATCH("Trade Day Adj Start",'Exp Dates'!$E$2:$X$2,0),1),1,0)</f>
        <v>4</v>
      </c>
      <c r="F2914" s="9">
        <f t="shared" si="5"/>
        <v>-4</v>
      </c>
      <c r="G2914" s="9" t="str">
        <f>VLOOKUP($B2914,'Exp Dates'!$E$6:$U$200,MATCH("ExpMoYr",'Exp Dates'!$E$2:$U$2,0),1)</f>
        <v>Oct-2015</v>
      </c>
      <c r="H2914" s="18">
        <v>0.1</v>
      </c>
      <c r="I2914">
        <f>IF($I$1=0,(1/(1-91/360*VLOOKUP($B2913,#REF!,2,1)/100))^(($B2914-$B2913)/91)-1,0)</f>
        <v>0</v>
      </c>
    </row>
    <row r="2915" spans="2:9" x14ac:dyDescent="0.25">
      <c r="B2915" s="25">
        <v>42293</v>
      </c>
      <c r="C2915" s="3">
        <f t="shared" si="4"/>
        <v>2911</v>
      </c>
      <c r="D2915" s="10">
        <f>VLOOKUP($B2915,'Exp Dates'!$E$4:$K$150,MATCH("Days1M",'Exp Dates'!$E$2:$X$2,0),1)</f>
        <v>25</v>
      </c>
      <c r="E2915" s="9">
        <f>VLOOKUP($B2915,'Exp Dates'!$E$4:$K$150,MATCH("Trade Count",'Exp Dates'!$E$2:$X$2,0),1)-C2915+D2915-VLOOKUP($B2915,'Exp Dates'!$E$4:$K$150,MATCH("Trade Day Adj",'Exp Dates'!$E$2:$X$2,0),1)*IF($B2915&gt;VLOOKUP($B2915,'Exp Dates'!$E$4:$K$150,MATCH("Trade Day Adj Start",'Exp Dates'!$E$2:$X$2,0),1),1,0)</f>
        <v>3</v>
      </c>
      <c r="F2915" s="9">
        <f t="shared" si="5"/>
        <v>-3</v>
      </c>
      <c r="G2915" s="9" t="str">
        <f>VLOOKUP($B2915,'Exp Dates'!$E$6:$U$200,MATCH("ExpMoYr",'Exp Dates'!$E$2:$U$2,0),1)</f>
        <v>Oct-2015</v>
      </c>
      <c r="H2915" s="18">
        <v>0.1</v>
      </c>
      <c r="I2915">
        <f>IF($I$1=0,(1/(1-91/360*VLOOKUP($B2914,#REF!,2,1)/100))^(($B2915-$B2914)/91)-1,0)</f>
        <v>0</v>
      </c>
    </row>
    <row r="2916" spans="2:9" x14ac:dyDescent="0.25">
      <c r="B2916" s="25">
        <v>42296</v>
      </c>
      <c r="C2916" s="3">
        <f t="shared" si="4"/>
        <v>2912</v>
      </c>
      <c r="D2916" s="10">
        <f>VLOOKUP($B2916,'Exp Dates'!$E$4:$K$150,MATCH("Days1M",'Exp Dates'!$E$2:$X$2,0),1)</f>
        <v>25</v>
      </c>
      <c r="E2916" s="9">
        <f>VLOOKUP($B2916,'Exp Dates'!$E$4:$K$150,MATCH("Trade Count",'Exp Dates'!$E$2:$X$2,0),1)-C2916+D2916-VLOOKUP($B2916,'Exp Dates'!$E$4:$K$150,MATCH("Trade Day Adj",'Exp Dates'!$E$2:$X$2,0),1)*IF($B2916&gt;VLOOKUP($B2916,'Exp Dates'!$E$4:$K$150,MATCH("Trade Day Adj Start",'Exp Dates'!$E$2:$X$2,0),1),1,0)</f>
        <v>2</v>
      </c>
      <c r="F2916" s="9">
        <f t="shared" si="5"/>
        <v>-2</v>
      </c>
      <c r="G2916" s="9" t="str">
        <f>VLOOKUP($B2916,'Exp Dates'!$E$6:$U$200,MATCH("ExpMoYr",'Exp Dates'!$E$2:$U$2,0),1)</f>
        <v>Oct-2015</v>
      </c>
      <c r="H2916" s="18">
        <v>0.1</v>
      </c>
      <c r="I2916">
        <f>IF($I$1=0,(1/(1-91/360*VLOOKUP($B2915,#REF!,2,1)/100))^(($B2916-$B2915)/91)-1,0)</f>
        <v>0</v>
      </c>
    </row>
    <row r="2917" spans="2:9" x14ac:dyDescent="0.25">
      <c r="B2917" s="25">
        <v>42297</v>
      </c>
      <c r="C2917" s="3">
        <f t="shared" si="4"/>
        <v>2913</v>
      </c>
      <c r="D2917" s="10">
        <f>VLOOKUP($B2917,'Exp Dates'!$E$4:$K$150,MATCH("Days1M",'Exp Dates'!$E$2:$X$2,0),1)</f>
        <v>25</v>
      </c>
      <c r="E2917" s="9">
        <f>VLOOKUP($B2917,'Exp Dates'!$E$4:$K$150,MATCH("Trade Count",'Exp Dates'!$E$2:$X$2,0),1)-C2917+D2917-VLOOKUP($B2917,'Exp Dates'!$E$4:$K$150,MATCH("Trade Day Adj",'Exp Dates'!$E$2:$X$2,0),1)*IF($B2917&gt;VLOOKUP($B2917,'Exp Dates'!$E$4:$K$150,MATCH("Trade Day Adj Start",'Exp Dates'!$E$2:$X$2,0),1),1,0)</f>
        <v>1</v>
      </c>
      <c r="F2917" s="9">
        <f t="shared" si="5"/>
        <v>-1</v>
      </c>
      <c r="G2917" s="9" t="str">
        <f>VLOOKUP($B2917,'Exp Dates'!$E$6:$U$200,MATCH("ExpMoYr",'Exp Dates'!$E$2:$U$2,0),1)</f>
        <v>Oct-2015</v>
      </c>
      <c r="H2917" s="18">
        <v>0.1</v>
      </c>
      <c r="I2917">
        <f>IF($I$1=0,(1/(1-91/360*VLOOKUP($B2916,#REF!,2,1)/100))^(($B2917-$B2916)/91)-1,0)</f>
        <v>0</v>
      </c>
    </row>
    <row r="2918" spans="2:9" x14ac:dyDescent="0.25">
      <c r="B2918" s="25">
        <v>42298</v>
      </c>
      <c r="C2918" s="3">
        <f t="shared" si="4"/>
        <v>2914</v>
      </c>
      <c r="D2918" s="10">
        <f>VLOOKUP($B2918,'Exp Dates'!$E$4:$K$150,MATCH("Days1M",'Exp Dates'!$E$2:$X$2,0),1)</f>
        <v>20</v>
      </c>
      <c r="E2918" s="9">
        <f>VLOOKUP($B2918,'Exp Dates'!$E$4:$K$150,MATCH("Trade Count",'Exp Dates'!$E$2:$X$2,0),1)-C2918+D2918-VLOOKUP($B2918,'Exp Dates'!$E$4:$K$150,MATCH("Trade Day Adj",'Exp Dates'!$E$2:$X$2,0),1)*IF($B2918&gt;VLOOKUP($B2918,'Exp Dates'!$E$4:$K$150,MATCH("Trade Day Adj Start",'Exp Dates'!$E$2:$X$2,0),1),1,0)</f>
        <v>20</v>
      </c>
      <c r="F2918" s="9">
        <f t="shared" si="5"/>
        <v>0</v>
      </c>
      <c r="G2918" s="9" t="str">
        <f>VLOOKUP($B2918,'Exp Dates'!$E$6:$U$200,MATCH("ExpMoYr",'Exp Dates'!$E$2:$U$2,0),1)</f>
        <v>Nov-2015</v>
      </c>
      <c r="H2918" s="18">
        <v>0.1</v>
      </c>
      <c r="I2918">
        <f>IF($I$1=0,(1/(1-91/360*VLOOKUP($B2917,#REF!,2,1)/100))^(($B2918-$B2917)/91)-1,0)</f>
        <v>0</v>
      </c>
    </row>
    <row r="2919" spans="2:9" x14ac:dyDescent="0.25">
      <c r="B2919" s="25">
        <v>42299</v>
      </c>
      <c r="C2919" s="3">
        <f t="shared" si="4"/>
        <v>2915</v>
      </c>
      <c r="D2919" s="10">
        <f>VLOOKUP($B2919,'Exp Dates'!$E$4:$K$150,MATCH("Days1M",'Exp Dates'!$E$2:$X$2,0),1)</f>
        <v>20</v>
      </c>
      <c r="E2919" s="9">
        <f>VLOOKUP($B2919,'Exp Dates'!$E$4:$K$150,MATCH("Trade Count",'Exp Dates'!$E$2:$X$2,0),1)-C2919+D2919-VLOOKUP($B2919,'Exp Dates'!$E$4:$K$150,MATCH("Trade Day Adj",'Exp Dates'!$E$2:$X$2,0),1)*IF($B2919&gt;VLOOKUP($B2919,'Exp Dates'!$E$4:$K$150,MATCH("Trade Day Adj Start",'Exp Dates'!$E$2:$X$2,0),1),1,0)</f>
        <v>19</v>
      </c>
      <c r="F2919" s="9">
        <f t="shared" si="5"/>
        <v>1</v>
      </c>
      <c r="G2919" s="9" t="str">
        <f>VLOOKUP($B2919,'Exp Dates'!$E$6:$U$200,MATCH("ExpMoYr",'Exp Dates'!$E$2:$U$2,0),1)</f>
        <v>Nov-2015</v>
      </c>
      <c r="H2919" s="18">
        <v>0.1</v>
      </c>
      <c r="I2919">
        <f>IF($I$1=0,(1/(1-91/360*VLOOKUP($B2918,#REF!,2,1)/100))^(($B2919-$B2918)/91)-1,0)</f>
        <v>0</v>
      </c>
    </row>
    <row r="2920" spans="2:9" x14ac:dyDescent="0.25">
      <c r="B2920" s="25">
        <v>42300</v>
      </c>
      <c r="C2920" s="3">
        <f t="shared" si="4"/>
        <v>2916</v>
      </c>
      <c r="D2920" s="10">
        <f>VLOOKUP($B2920,'Exp Dates'!$E$4:$K$150,MATCH("Days1M",'Exp Dates'!$E$2:$X$2,0),1)</f>
        <v>20</v>
      </c>
      <c r="E2920" s="9">
        <f>VLOOKUP($B2920,'Exp Dates'!$E$4:$K$150,MATCH("Trade Count",'Exp Dates'!$E$2:$X$2,0),1)-C2920+D2920-VLOOKUP($B2920,'Exp Dates'!$E$4:$K$150,MATCH("Trade Day Adj",'Exp Dates'!$E$2:$X$2,0),1)*IF($B2920&gt;VLOOKUP($B2920,'Exp Dates'!$E$4:$K$150,MATCH("Trade Day Adj Start",'Exp Dates'!$E$2:$X$2,0),1),1,0)</f>
        <v>18</v>
      </c>
      <c r="F2920" s="9">
        <f t="shared" si="5"/>
        <v>2</v>
      </c>
      <c r="G2920" s="9" t="str">
        <f>VLOOKUP($B2920,'Exp Dates'!$E$6:$U$200,MATCH("ExpMoYr",'Exp Dates'!$E$2:$U$2,0),1)</f>
        <v>Nov-2015</v>
      </c>
      <c r="H2920" s="18">
        <v>0.1</v>
      </c>
      <c r="I2920">
        <f>IF($I$1=0,(1/(1-91/360*VLOOKUP($B2919,#REF!,2,1)/100))^(($B2920-$B2919)/91)-1,0)</f>
        <v>0</v>
      </c>
    </row>
    <row r="2921" spans="2:9" x14ac:dyDescent="0.25">
      <c r="B2921" s="25">
        <v>42303</v>
      </c>
      <c r="C2921" s="3">
        <f t="shared" si="4"/>
        <v>2917</v>
      </c>
      <c r="D2921" s="10">
        <f>VLOOKUP($B2921,'Exp Dates'!$E$4:$K$150,MATCH("Days1M",'Exp Dates'!$E$2:$X$2,0),1)</f>
        <v>20</v>
      </c>
      <c r="E2921" s="9">
        <f>VLOOKUP($B2921,'Exp Dates'!$E$4:$K$150,MATCH("Trade Count",'Exp Dates'!$E$2:$X$2,0),1)-C2921+D2921-VLOOKUP($B2921,'Exp Dates'!$E$4:$K$150,MATCH("Trade Day Adj",'Exp Dates'!$E$2:$X$2,0),1)*IF($B2921&gt;VLOOKUP($B2921,'Exp Dates'!$E$4:$K$150,MATCH("Trade Day Adj Start",'Exp Dates'!$E$2:$X$2,0),1),1,0)</f>
        <v>17</v>
      </c>
      <c r="F2921" s="9">
        <f t="shared" si="5"/>
        <v>3</v>
      </c>
      <c r="G2921" s="9" t="str">
        <f>VLOOKUP($B2921,'Exp Dates'!$E$6:$U$200,MATCH("ExpMoYr",'Exp Dates'!$E$2:$U$2,0),1)</f>
        <v>Nov-2015</v>
      </c>
      <c r="H2921" s="18">
        <v>0.1</v>
      </c>
      <c r="I2921">
        <f>IF($I$1=0,(1/(1-91/360*VLOOKUP($B2920,#REF!,2,1)/100))^(($B2921-$B2920)/91)-1,0)</f>
        <v>0</v>
      </c>
    </row>
    <row r="2922" spans="2:9" x14ac:dyDescent="0.25">
      <c r="B2922" s="25">
        <v>42304</v>
      </c>
      <c r="C2922" s="3">
        <f t="shared" si="4"/>
        <v>2918</v>
      </c>
      <c r="D2922" s="10">
        <f>VLOOKUP($B2922,'Exp Dates'!$E$4:$K$150,MATCH("Days1M",'Exp Dates'!$E$2:$X$2,0),1)</f>
        <v>20</v>
      </c>
      <c r="E2922" s="9">
        <f>VLOOKUP($B2922,'Exp Dates'!$E$4:$K$150,MATCH("Trade Count",'Exp Dates'!$E$2:$X$2,0),1)-C2922+D2922-VLOOKUP($B2922,'Exp Dates'!$E$4:$K$150,MATCH("Trade Day Adj",'Exp Dates'!$E$2:$X$2,0),1)*IF($B2922&gt;VLOOKUP($B2922,'Exp Dates'!$E$4:$K$150,MATCH("Trade Day Adj Start",'Exp Dates'!$E$2:$X$2,0),1),1,0)</f>
        <v>16</v>
      </c>
      <c r="F2922" s="9">
        <f t="shared" si="5"/>
        <v>4</v>
      </c>
      <c r="G2922" s="9" t="str">
        <f>VLOOKUP($B2922,'Exp Dates'!$E$6:$U$200,MATCH("ExpMoYr",'Exp Dates'!$E$2:$U$2,0),1)</f>
        <v>Nov-2015</v>
      </c>
      <c r="H2922" s="18">
        <v>0.1</v>
      </c>
      <c r="I2922">
        <f>IF($I$1=0,(1/(1-91/360*VLOOKUP($B2921,#REF!,2,1)/100))^(($B2922-$B2921)/91)-1,0)</f>
        <v>0</v>
      </c>
    </row>
    <row r="2923" spans="2:9" x14ac:dyDescent="0.25">
      <c r="B2923" s="25">
        <v>42305</v>
      </c>
      <c r="C2923" s="3">
        <f t="shared" si="4"/>
        <v>2919</v>
      </c>
      <c r="D2923" s="10">
        <f>VLOOKUP($B2923,'Exp Dates'!$E$4:$K$150,MATCH("Days1M",'Exp Dates'!$E$2:$X$2,0),1)</f>
        <v>20</v>
      </c>
      <c r="E2923" s="9">
        <f>VLOOKUP($B2923,'Exp Dates'!$E$4:$K$150,MATCH("Trade Count",'Exp Dates'!$E$2:$X$2,0),1)-C2923+D2923-VLOOKUP($B2923,'Exp Dates'!$E$4:$K$150,MATCH("Trade Day Adj",'Exp Dates'!$E$2:$X$2,0),1)*IF($B2923&gt;VLOOKUP($B2923,'Exp Dates'!$E$4:$K$150,MATCH("Trade Day Adj Start",'Exp Dates'!$E$2:$X$2,0),1),1,0)</f>
        <v>15</v>
      </c>
      <c r="F2923" s="9">
        <f t="shared" si="5"/>
        <v>5</v>
      </c>
      <c r="G2923" s="9" t="str">
        <f>VLOOKUP($B2923,'Exp Dates'!$E$6:$U$200,MATCH("ExpMoYr",'Exp Dates'!$E$2:$U$2,0),1)</f>
        <v>Nov-2015</v>
      </c>
      <c r="H2923" s="18">
        <v>0.1</v>
      </c>
      <c r="I2923">
        <f>IF($I$1=0,(1/(1-91/360*VLOOKUP($B2922,#REF!,2,1)/100))^(($B2923-$B2922)/91)-1,0)</f>
        <v>0</v>
      </c>
    </row>
    <row r="2924" spans="2:9" x14ac:dyDescent="0.25">
      <c r="B2924" s="25">
        <v>42306</v>
      </c>
      <c r="C2924" s="3">
        <f t="shared" si="4"/>
        <v>2920</v>
      </c>
      <c r="D2924" s="10">
        <f>VLOOKUP($B2924,'Exp Dates'!$E$4:$K$150,MATCH("Days1M",'Exp Dates'!$E$2:$X$2,0),1)</f>
        <v>20</v>
      </c>
      <c r="E2924" s="9">
        <f>VLOOKUP($B2924,'Exp Dates'!$E$4:$K$150,MATCH("Trade Count",'Exp Dates'!$E$2:$X$2,0),1)-C2924+D2924-VLOOKUP($B2924,'Exp Dates'!$E$4:$K$150,MATCH("Trade Day Adj",'Exp Dates'!$E$2:$X$2,0),1)*IF($B2924&gt;VLOOKUP($B2924,'Exp Dates'!$E$4:$K$150,MATCH("Trade Day Adj Start",'Exp Dates'!$E$2:$X$2,0),1),1,0)</f>
        <v>14</v>
      </c>
      <c r="F2924" s="9">
        <f t="shared" si="5"/>
        <v>6</v>
      </c>
      <c r="G2924" s="9" t="str">
        <f>VLOOKUP($B2924,'Exp Dates'!$E$6:$U$200,MATCH("ExpMoYr",'Exp Dates'!$E$2:$U$2,0),1)</f>
        <v>Nov-2015</v>
      </c>
      <c r="H2924" s="18">
        <v>0.1</v>
      </c>
      <c r="I2924">
        <f>IF($I$1=0,(1/(1-91/360*VLOOKUP($B2923,#REF!,2,1)/100))^(($B2924-$B2923)/91)-1,0)</f>
        <v>0</v>
      </c>
    </row>
    <row r="2925" spans="2:9" x14ac:dyDescent="0.25">
      <c r="B2925" s="25">
        <v>42307</v>
      </c>
      <c r="C2925" s="3">
        <f t="shared" si="4"/>
        <v>2921</v>
      </c>
      <c r="D2925" s="10">
        <f>VLOOKUP($B2925,'Exp Dates'!$E$4:$K$150,MATCH("Days1M",'Exp Dates'!$E$2:$X$2,0),1)</f>
        <v>20</v>
      </c>
      <c r="E2925" s="9">
        <f>VLOOKUP($B2925,'Exp Dates'!$E$4:$K$150,MATCH("Trade Count",'Exp Dates'!$E$2:$X$2,0),1)-C2925+D2925-VLOOKUP($B2925,'Exp Dates'!$E$4:$K$150,MATCH("Trade Day Adj",'Exp Dates'!$E$2:$X$2,0),1)*IF($B2925&gt;VLOOKUP($B2925,'Exp Dates'!$E$4:$K$150,MATCH("Trade Day Adj Start",'Exp Dates'!$E$2:$X$2,0),1),1,0)</f>
        <v>13</v>
      </c>
      <c r="F2925" s="9">
        <f t="shared" si="5"/>
        <v>7</v>
      </c>
      <c r="G2925" s="9" t="str">
        <f>VLOOKUP($B2925,'Exp Dates'!$E$6:$U$200,MATCH("ExpMoYr",'Exp Dates'!$E$2:$U$2,0),1)</f>
        <v>Nov-2015</v>
      </c>
      <c r="H2925" s="18">
        <v>0.1</v>
      </c>
      <c r="I2925">
        <f>IF($I$1=0,(1/(1-91/360*VLOOKUP($B2924,#REF!,2,1)/100))^(($B2925-$B2924)/91)-1,0)</f>
        <v>0</v>
      </c>
    </row>
    <row r="2926" spans="2:9" x14ac:dyDescent="0.25">
      <c r="B2926" s="25">
        <v>42310</v>
      </c>
      <c r="C2926" s="3">
        <f t="shared" si="4"/>
        <v>2922</v>
      </c>
      <c r="D2926" s="10">
        <f>VLOOKUP($B2926,'Exp Dates'!$E$4:$K$150,MATCH("Days1M",'Exp Dates'!$E$2:$X$2,0),1)</f>
        <v>20</v>
      </c>
      <c r="E2926" s="9">
        <f>VLOOKUP($B2926,'Exp Dates'!$E$4:$K$150,MATCH("Trade Count",'Exp Dates'!$E$2:$X$2,0),1)-C2926+D2926-VLOOKUP($B2926,'Exp Dates'!$E$4:$K$150,MATCH("Trade Day Adj",'Exp Dates'!$E$2:$X$2,0),1)*IF($B2926&gt;VLOOKUP($B2926,'Exp Dates'!$E$4:$K$150,MATCH("Trade Day Adj Start",'Exp Dates'!$E$2:$X$2,0),1),1,0)</f>
        <v>12</v>
      </c>
      <c r="F2926" s="9">
        <f t="shared" si="5"/>
        <v>8</v>
      </c>
      <c r="G2926" s="9" t="str">
        <f>VLOOKUP($B2926,'Exp Dates'!$E$6:$U$200,MATCH("ExpMoYr",'Exp Dates'!$E$2:$U$2,0),1)</f>
        <v>Nov-2015</v>
      </c>
      <c r="H2926" s="18">
        <v>0.1</v>
      </c>
      <c r="I2926">
        <f>IF($I$1=0,(1/(1-91/360*VLOOKUP($B2925,#REF!,2,1)/100))^(($B2926-$B2925)/91)-1,0)</f>
        <v>0</v>
      </c>
    </row>
    <row r="2927" spans="2:9" x14ac:dyDescent="0.25">
      <c r="B2927" s="25">
        <v>42311</v>
      </c>
      <c r="C2927" s="3">
        <f t="shared" si="4"/>
        <v>2923</v>
      </c>
      <c r="D2927" s="10">
        <f>VLOOKUP($B2927,'Exp Dates'!$E$4:$K$150,MATCH("Days1M",'Exp Dates'!$E$2:$X$2,0),1)</f>
        <v>20</v>
      </c>
      <c r="E2927" s="9">
        <f>VLOOKUP($B2927,'Exp Dates'!$E$4:$K$150,MATCH("Trade Count",'Exp Dates'!$E$2:$X$2,0),1)-C2927+D2927-VLOOKUP($B2927,'Exp Dates'!$E$4:$K$150,MATCH("Trade Day Adj",'Exp Dates'!$E$2:$X$2,0),1)*IF($B2927&gt;VLOOKUP($B2927,'Exp Dates'!$E$4:$K$150,MATCH("Trade Day Adj Start",'Exp Dates'!$E$2:$X$2,0),1),1,0)</f>
        <v>11</v>
      </c>
      <c r="F2927" s="9">
        <f t="shared" si="5"/>
        <v>9</v>
      </c>
      <c r="G2927" s="9" t="str">
        <f>VLOOKUP($B2927,'Exp Dates'!$E$6:$U$200,MATCH("ExpMoYr",'Exp Dates'!$E$2:$U$2,0),1)</f>
        <v>Nov-2015</v>
      </c>
      <c r="H2927" s="18">
        <v>0.1</v>
      </c>
      <c r="I2927">
        <f>IF($I$1=0,(1/(1-91/360*VLOOKUP($B2926,#REF!,2,1)/100))^(($B2927-$B2926)/91)-1,0)</f>
        <v>0</v>
      </c>
    </row>
    <row r="2928" spans="2:9" x14ac:dyDescent="0.25">
      <c r="B2928" s="25">
        <v>42312</v>
      </c>
      <c r="C2928" s="3">
        <f t="shared" si="4"/>
        <v>2924</v>
      </c>
      <c r="D2928" s="10">
        <f>VLOOKUP($B2928,'Exp Dates'!$E$4:$K$150,MATCH("Days1M",'Exp Dates'!$E$2:$X$2,0),1)</f>
        <v>20</v>
      </c>
      <c r="E2928" s="9">
        <f>VLOOKUP($B2928,'Exp Dates'!$E$4:$K$150,MATCH("Trade Count",'Exp Dates'!$E$2:$X$2,0),1)-C2928+D2928-VLOOKUP($B2928,'Exp Dates'!$E$4:$K$150,MATCH("Trade Day Adj",'Exp Dates'!$E$2:$X$2,0),1)*IF($B2928&gt;VLOOKUP($B2928,'Exp Dates'!$E$4:$K$150,MATCH("Trade Day Adj Start",'Exp Dates'!$E$2:$X$2,0),1),1,0)</f>
        <v>10</v>
      </c>
      <c r="F2928" s="9">
        <f t="shared" si="5"/>
        <v>10</v>
      </c>
      <c r="G2928" s="9" t="str">
        <f>VLOOKUP($B2928,'Exp Dates'!$E$6:$U$200,MATCH("ExpMoYr",'Exp Dates'!$E$2:$U$2,0),1)</f>
        <v>Nov-2015</v>
      </c>
      <c r="H2928" s="18">
        <v>0.1</v>
      </c>
      <c r="I2928">
        <f>IF($I$1=0,(1/(1-91/360*VLOOKUP($B2927,#REF!,2,1)/100))^(($B2928-$B2927)/91)-1,0)</f>
        <v>0</v>
      </c>
    </row>
    <row r="2929" spans="2:9" x14ac:dyDescent="0.25">
      <c r="B2929" s="25">
        <v>42313</v>
      </c>
      <c r="C2929" s="3">
        <f t="shared" si="4"/>
        <v>2925</v>
      </c>
      <c r="D2929" s="10">
        <f>VLOOKUP($B2929,'Exp Dates'!$E$4:$K$150,MATCH("Days1M",'Exp Dates'!$E$2:$X$2,0),1)</f>
        <v>20</v>
      </c>
      <c r="E2929" s="9">
        <f>VLOOKUP($B2929,'Exp Dates'!$E$4:$K$150,MATCH("Trade Count",'Exp Dates'!$E$2:$X$2,0),1)-C2929+D2929-VLOOKUP($B2929,'Exp Dates'!$E$4:$K$150,MATCH("Trade Day Adj",'Exp Dates'!$E$2:$X$2,0),1)*IF($B2929&gt;VLOOKUP($B2929,'Exp Dates'!$E$4:$K$150,MATCH("Trade Day Adj Start",'Exp Dates'!$E$2:$X$2,0),1),1,0)</f>
        <v>9</v>
      </c>
      <c r="F2929" s="9">
        <f t="shared" si="5"/>
        <v>11</v>
      </c>
      <c r="G2929" s="9" t="str">
        <f>VLOOKUP($B2929,'Exp Dates'!$E$6:$U$200,MATCH("ExpMoYr",'Exp Dates'!$E$2:$U$2,0),1)</f>
        <v>Nov-2015</v>
      </c>
      <c r="H2929" s="18">
        <v>0.1</v>
      </c>
      <c r="I2929">
        <f>IF($I$1=0,(1/(1-91/360*VLOOKUP($B2928,#REF!,2,1)/100))^(($B2929-$B2928)/91)-1,0)</f>
        <v>0</v>
      </c>
    </row>
    <row r="2930" spans="2:9" x14ac:dyDescent="0.25">
      <c r="B2930" s="25">
        <v>42314</v>
      </c>
      <c r="C2930" s="3">
        <f t="shared" si="4"/>
        <v>2926</v>
      </c>
      <c r="D2930" s="10">
        <f>VLOOKUP($B2930,'Exp Dates'!$E$4:$K$150,MATCH("Days1M",'Exp Dates'!$E$2:$X$2,0),1)</f>
        <v>20</v>
      </c>
      <c r="E2930" s="9">
        <f>VLOOKUP($B2930,'Exp Dates'!$E$4:$K$150,MATCH("Trade Count",'Exp Dates'!$E$2:$X$2,0),1)-C2930+D2930-VLOOKUP($B2930,'Exp Dates'!$E$4:$K$150,MATCH("Trade Day Adj",'Exp Dates'!$E$2:$X$2,0),1)*IF($B2930&gt;VLOOKUP($B2930,'Exp Dates'!$E$4:$K$150,MATCH("Trade Day Adj Start",'Exp Dates'!$E$2:$X$2,0),1),1,0)</f>
        <v>8</v>
      </c>
      <c r="F2930" s="9">
        <f t="shared" si="5"/>
        <v>-8</v>
      </c>
      <c r="G2930" s="9" t="str">
        <f>VLOOKUP($B2930,'Exp Dates'!$E$6:$U$200,MATCH("ExpMoYr",'Exp Dates'!$E$2:$U$2,0),1)</f>
        <v>Nov-2015</v>
      </c>
      <c r="H2930" s="18">
        <v>0.1</v>
      </c>
      <c r="I2930">
        <f>IF($I$1=0,(1/(1-91/360*VLOOKUP($B2929,#REF!,2,1)/100))^(($B2930-$B2929)/91)-1,0)</f>
        <v>0</v>
      </c>
    </row>
    <row r="2931" spans="2:9" x14ac:dyDescent="0.25">
      <c r="B2931" s="25">
        <v>42317</v>
      </c>
      <c r="C2931" s="3">
        <f t="shared" si="4"/>
        <v>2927</v>
      </c>
      <c r="D2931" s="10">
        <f>VLOOKUP($B2931,'Exp Dates'!$E$4:$K$150,MATCH("Days1M",'Exp Dates'!$E$2:$X$2,0),1)</f>
        <v>20</v>
      </c>
      <c r="E2931" s="9">
        <f>VLOOKUP($B2931,'Exp Dates'!$E$4:$K$150,MATCH("Trade Count",'Exp Dates'!$E$2:$X$2,0),1)-C2931+D2931-VLOOKUP($B2931,'Exp Dates'!$E$4:$K$150,MATCH("Trade Day Adj",'Exp Dates'!$E$2:$X$2,0),1)*IF($B2931&gt;VLOOKUP($B2931,'Exp Dates'!$E$4:$K$150,MATCH("Trade Day Adj Start",'Exp Dates'!$E$2:$X$2,0),1),1,0)</f>
        <v>7</v>
      </c>
      <c r="F2931" s="9">
        <f t="shared" si="5"/>
        <v>-7</v>
      </c>
      <c r="G2931" s="9" t="str">
        <f>VLOOKUP($B2931,'Exp Dates'!$E$6:$U$200,MATCH("ExpMoYr",'Exp Dates'!$E$2:$U$2,0),1)</f>
        <v>Nov-2015</v>
      </c>
      <c r="H2931" s="18">
        <v>0.1</v>
      </c>
      <c r="I2931">
        <f>IF($I$1=0,(1/(1-91/360*VLOOKUP($B2930,#REF!,2,1)/100))^(($B2931-$B2930)/91)-1,0)</f>
        <v>0</v>
      </c>
    </row>
    <row r="2932" spans="2:9" x14ac:dyDescent="0.25">
      <c r="B2932" s="25">
        <v>42318</v>
      </c>
      <c r="C2932" s="3">
        <f t="shared" si="4"/>
        <v>2928</v>
      </c>
      <c r="D2932" s="10">
        <f>VLOOKUP($B2932,'Exp Dates'!$E$4:$K$150,MATCH("Days1M",'Exp Dates'!$E$2:$X$2,0),1)</f>
        <v>20</v>
      </c>
      <c r="E2932" s="9">
        <f>VLOOKUP($B2932,'Exp Dates'!$E$4:$K$150,MATCH("Trade Count",'Exp Dates'!$E$2:$X$2,0),1)-C2932+D2932-VLOOKUP($B2932,'Exp Dates'!$E$4:$K$150,MATCH("Trade Day Adj",'Exp Dates'!$E$2:$X$2,0),1)*IF($B2932&gt;VLOOKUP($B2932,'Exp Dates'!$E$4:$K$150,MATCH("Trade Day Adj Start",'Exp Dates'!$E$2:$X$2,0),1),1,0)</f>
        <v>6</v>
      </c>
      <c r="F2932" s="9">
        <f t="shared" si="5"/>
        <v>-6</v>
      </c>
      <c r="G2932" s="9" t="str">
        <f>VLOOKUP($B2932,'Exp Dates'!$E$6:$U$200,MATCH("ExpMoYr",'Exp Dates'!$E$2:$U$2,0),1)</f>
        <v>Nov-2015</v>
      </c>
      <c r="H2932" s="18">
        <v>0.1</v>
      </c>
      <c r="I2932">
        <f>IF($I$1=0,(1/(1-91/360*VLOOKUP($B2931,#REF!,2,1)/100))^(($B2932-$B2931)/91)-1,0)</f>
        <v>0</v>
      </c>
    </row>
    <row r="2933" spans="2:9" x14ac:dyDescent="0.25">
      <c r="B2933" s="25">
        <v>42319</v>
      </c>
      <c r="C2933" s="3">
        <f t="shared" si="4"/>
        <v>2929</v>
      </c>
      <c r="D2933" s="10">
        <f>VLOOKUP($B2933,'Exp Dates'!$E$4:$K$150,MATCH("Days1M",'Exp Dates'!$E$2:$X$2,0),1)</f>
        <v>20</v>
      </c>
      <c r="E2933" s="9">
        <f>VLOOKUP($B2933,'Exp Dates'!$E$4:$K$150,MATCH("Trade Count",'Exp Dates'!$E$2:$X$2,0),1)-C2933+D2933-VLOOKUP($B2933,'Exp Dates'!$E$4:$K$150,MATCH("Trade Day Adj",'Exp Dates'!$E$2:$X$2,0),1)*IF($B2933&gt;VLOOKUP($B2933,'Exp Dates'!$E$4:$K$150,MATCH("Trade Day Adj Start",'Exp Dates'!$E$2:$X$2,0),1),1,0)</f>
        <v>5</v>
      </c>
      <c r="F2933" s="9">
        <f t="shared" si="5"/>
        <v>-5</v>
      </c>
      <c r="G2933" s="9" t="str">
        <f>VLOOKUP($B2933,'Exp Dates'!$E$6:$U$200,MATCH("ExpMoYr",'Exp Dates'!$E$2:$U$2,0),1)</f>
        <v>Nov-2015</v>
      </c>
      <c r="H2933" s="18">
        <v>0.1</v>
      </c>
      <c r="I2933">
        <f>IF($I$1=0,(1/(1-91/360*VLOOKUP($B2932,#REF!,2,1)/100))^(($B2933-$B2932)/91)-1,0)</f>
        <v>0</v>
      </c>
    </row>
    <row r="2934" spans="2:9" x14ac:dyDescent="0.25">
      <c r="B2934" s="25">
        <v>42320</v>
      </c>
      <c r="C2934" s="3">
        <f t="shared" si="4"/>
        <v>2930</v>
      </c>
      <c r="D2934" s="10">
        <f>VLOOKUP($B2934,'Exp Dates'!$E$4:$K$150,MATCH("Days1M",'Exp Dates'!$E$2:$X$2,0),1)</f>
        <v>20</v>
      </c>
      <c r="E2934" s="9">
        <f>VLOOKUP($B2934,'Exp Dates'!$E$4:$K$150,MATCH("Trade Count",'Exp Dates'!$E$2:$X$2,0),1)-C2934+D2934-VLOOKUP($B2934,'Exp Dates'!$E$4:$K$150,MATCH("Trade Day Adj",'Exp Dates'!$E$2:$X$2,0),1)*IF($B2934&gt;VLOOKUP($B2934,'Exp Dates'!$E$4:$K$150,MATCH("Trade Day Adj Start",'Exp Dates'!$E$2:$X$2,0),1),1,0)</f>
        <v>4</v>
      </c>
      <c r="F2934" s="9">
        <f t="shared" si="5"/>
        <v>-4</v>
      </c>
      <c r="G2934" s="9" t="str">
        <f>VLOOKUP($B2934,'Exp Dates'!$E$6:$U$200,MATCH("ExpMoYr",'Exp Dates'!$E$2:$U$2,0),1)</f>
        <v>Nov-2015</v>
      </c>
      <c r="H2934" s="18">
        <v>0.1</v>
      </c>
      <c r="I2934">
        <f>IF($I$1=0,(1/(1-91/360*VLOOKUP($B2933,#REF!,2,1)/100))^(($B2934-$B2933)/91)-1,0)</f>
        <v>0</v>
      </c>
    </row>
    <row r="2935" spans="2:9" x14ac:dyDescent="0.25">
      <c r="B2935" s="25">
        <v>42321</v>
      </c>
      <c r="C2935" s="3">
        <f t="shared" si="4"/>
        <v>2931</v>
      </c>
      <c r="D2935" s="10">
        <f>VLOOKUP($B2935,'Exp Dates'!$E$4:$K$150,MATCH("Days1M",'Exp Dates'!$E$2:$X$2,0),1)</f>
        <v>20</v>
      </c>
      <c r="E2935" s="9">
        <f>VLOOKUP($B2935,'Exp Dates'!$E$4:$K$150,MATCH("Trade Count",'Exp Dates'!$E$2:$X$2,0),1)-C2935+D2935-VLOOKUP($B2935,'Exp Dates'!$E$4:$K$150,MATCH("Trade Day Adj",'Exp Dates'!$E$2:$X$2,0),1)*IF($B2935&gt;VLOOKUP($B2935,'Exp Dates'!$E$4:$K$150,MATCH("Trade Day Adj Start",'Exp Dates'!$E$2:$X$2,0),1),1,0)</f>
        <v>3</v>
      </c>
      <c r="F2935" s="9">
        <f t="shared" si="5"/>
        <v>-3</v>
      </c>
      <c r="G2935" s="9" t="str">
        <f>VLOOKUP($B2935,'Exp Dates'!$E$6:$U$200,MATCH("ExpMoYr",'Exp Dates'!$E$2:$U$2,0),1)</f>
        <v>Nov-2015</v>
      </c>
      <c r="H2935" s="18">
        <v>0.1</v>
      </c>
      <c r="I2935">
        <f>IF($I$1=0,(1/(1-91/360*VLOOKUP($B2934,#REF!,2,1)/100))^(($B2935-$B2934)/91)-1,0)</f>
        <v>0</v>
      </c>
    </row>
    <row r="2936" spans="2:9" x14ac:dyDescent="0.25">
      <c r="B2936" s="25">
        <v>42324</v>
      </c>
      <c r="C2936" s="3">
        <f t="shared" si="4"/>
        <v>2932</v>
      </c>
      <c r="D2936" s="10">
        <f>VLOOKUP($B2936,'Exp Dates'!$E$4:$K$150,MATCH("Days1M",'Exp Dates'!$E$2:$X$2,0),1)</f>
        <v>20</v>
      </c>
      <c r="E2936" s="9">
        <f>VLOOKUP($B2936,'Exp Dates'!$E$4:$K$150,MATCH("Trade Count",'Exp Dates'!$E$2:$X$2,0),1)-C2936+D2936-VLOOKUP($B2936,'Exp Dates'!$E$4:$K$150,MATCH("Trade Day Adj",'Exp Dates'!$E$2:$X$2,0),1)*IF($B2936&gt;VLOOKUP($B2936,'Exp Dates'!$E$4:$K$150,MATCH("Trade Day Adj Start",'Exp Dates'!$E$2:$X$2,0),1),1,0)</f>
        <v>2</v>
      </c>
      <c r="F2936" s="9">
        <f t="shared" si="5"/>
        <v>-2</v>
      </c>
      <c r="G2936" s="9" t="str">
        <f>VLOOKUP($B2936,'Exp Dates'!$E$6:$U$200,MATCH("ExpMoYr",'Exp Dates'!$E$2:$U$2,0),1)</f>
        <v>Nov-2015</v>
      </c>
      <c r="H2936" s="18">
        <v>0.1</v>
      </c>
      <c r="I2936">
        <f>IF($I$1=0,(1/(1-91/360*VLOOKUP($B2935,#REF!,2,1)/100))^(($B2936-$B2935)/91)-1,0)</f>
        <v>0</v>
      </c>
    </row>
    <row r="2937" spans="2:9" x14ac:dyDescent="0.25">
      <c r="B2937" s="25">
        <v>42325</v>
      </c>
      <c r="C2937" s="3">
        <f t="shared" si="4"/>
        <v>2933</v>
      </c>
      <c r="D2937" s="10">
        <f>VLOOKUP($B2937,'Exp Dates'!$E$4:$K$150,MATCH("Days1M",'Exp Dates'!$E$2:$X$2,0),1)</f>
        <v>20</v>
      </c>
      <c r="E2937" s="9">
        <f>VLOOKUP($B2937,'Exp Dates'!$E$4:$K$150,MATCH("Trade Count",'Exp Dates'!$E$2:$X$2,0),1)-C2937+D2937-VLOOKUP($B2937,'Exp Dates'!$E$4:$K$150,MATCH("Trade Day Adj",'Exp Dates'!$E$2:$X$2,0),1)*IF($B2937&gt;VLOOKUP($B2937,'Exp Dates'!$E$4:$K$150,MATCH("Trade Day Adj Start",'Exp Dates'!$E$2:$X$2,0),1),1,0)</f>
        <v>1</v>
      </c>
      <c r="F2937" s="9">
        <f t="shared" si="5"/>
        <v>-1</v>
      </c>
      <c r="G2937" s="9" t="str">
        <f>VLOOKUP($B2937,'Exp Dates'!$E$6:$U$200,MATCH("ExpMoYr",'Exp Dates'!$E$2:$U$2,0),1)</f>
        <v>Nov-2015</v>
      </c>
      <c r="H2937" s="18">
        <v>0.1</v>
      </c>
      <c r="I2937">
        <f>IF($I$1=0,(1/(1-91/360*VLOOKUP($B2936,#REF!,2,1)/100))^(($B2937-$B2936)/91)-1,0)</f>
        <v>0</v>
      </c>
    </row>
    <row r="2938" spans="2:9" x14ac:dyDescent="0.25">
      <c r="B2938" s="25">
        <v>42326</v>
      </c>
      <c r="C2938" s="3">
        <f t="shared" si="4"/>
        <v>2934</v>
      </c>
      <c r="D2938" s="10">
        <f>VLOOKUP($B2938,'Exp Dates'!$E$4:$K$150,MATCH("Days1M",'Exp Dates'!$E$2:$X$2,0),1)</f>
        <v>19</v>
      </c>
      <c r="E2938" s="9">
        <f>VLOOKUP($B2938,'Exp Dates'!$E$4:$K$150,MATCH("Trade Count",'Exp Dates'!$E$2:$X$2,0),1)-C2938+D2938-VLOOKUP($B2938,'Exp Dates'!$E$4:$K$150,MATCH("Trade Day Adj",'Exp Dates'!$E$2:$X$2,0),1)*IF($B2938&gt;VLOOKUP($B2938,'Exp Dates'!$E$4:$K$150,MATCH("Trade Day Adj Start",'Exp Dates'!$E$2:$X$2,0),1),1,0)</f>
        <v>19</v>
      </c>
      <c r="F2938" s="9">
        <f t="shared" si="5"/>
        <v>0</v>
      </c>
      <c r="G2938" s="9" t="str">
        <f>VLOOKUP($B2938,'Exp Dates'!$E$6:$U$200,MATCH("ExpMoYr",'Exp Dates'!$E$2:$U$2,0),1)</f>
        <v>Dec-2016</v>
      </c>
      <c r="H2938" s="18">
        <v>0.1</v>
      </c>
      <c r="I2938">
        <f>IF($I$1=0,(1/(1-91/360*VLOOKUP($B2937,#REF!,2,1)/100))^(($B2938-$B2937)/91)-1,0)</f>
        <v>0</v>
      </c>
    </row>
    <row r="2939" spans="2:9" x14ac:dyDescent="0.25">
      <c r="B2939" s="25">
        <v>42327</v>
      </c>
      <c r="C2939" s="3">
        <f t="shared" si="4"/>
        <v>2935</v>
      </c>
      <c r="D2939" s="10">
        <f>VLOOKUP($B2939,'Exp Dates'!$E$4:$K$150,MATCH("Days1M",'Exp Dates'!$E$2:$X$2,0),1)</f>
        <v>19</v>
      </c>
      <c r="E2939" s="9">
        <f>VLOOKUP($B2939,'Exp Dates'!$E$4:$K$150,MATCH("Trade Count",'Exp Dates'!$E$2:$X$2,0),1)-C2939+D2939-VLOOKUP($B2939,'Exp Dates'!$E$4:$K$150,MATCH("Trade Day Adj",'Exp Dates'!$E$2:$X$2,0),1)*IF($B2939&gt;VLOOKUP($B2939,'Exp Dates'!$E$4:$K$150,MATCH("Trade Day Adj Start",'Exp Dates'!$E$2:$X$2,0),1),1,0)</f>
        <v>18</v>
      </c>
      <c r="F2939" s="9">
        <f t="shared" si="5"/>
        <v>1</v>
      </c>
      <c r="G2939" s="9" t="str">
        <f>VLOOKUP($B2939,'Exp Dates'!$E$6:$U$200,MATCH("ExpMoYr",'Exp Dates'!$E$2:$U$2,0),1)</f>
        <v>Dec-2016</v>
      </c>
      <c r="H2939" s="18">
        <v>0.1</v>
      </c>
      <c r="I2939">
        <f>IF($I$1=0,(1/(1-91/360*VLOOKUP($B2938,#REF!,2,1)/100))^(($B2939-$B2938)/91)-1,0)</f>
        <v>0</v>
      </c>
    </row>
    <row r="2940" spans="2:9" x14ac:dyDescent="0.25">
      <c r="B2940" s="25">
        <v>42328</v>
      </c>
      <c r="C2940" s="3">
        <f t="shared" si="4"/>
        <v>2936</v>
      </c>
      <c r="D2940" s="10">
        <f>VLOOKUP($B2940,'Exp Dates'!$E$4:$K$150,MATCH("Days1M",'Exp Dates'!$E$2:$X$2,0),1)</f>
        <v>19</v>
      </c>
      <c r="E2940" s="9">
        <f>VLOOKUP($B2940,'Exp Dates'!$E$4:$K$150,MATCH("Trade Count",'Exp Dates'!$E$2:$X$2,0),1)-C2940+D2940-VLOOKUP($B2940,'Exp Dates'!$E$4:$K$150,MATCH("Trade Day Adj",'Exp Dates'!$E$2:$X$2,0),1)*IF($B2940&gt;VLOOKUP($B2940,'Exp Dates'!$E$4:$K$150,MATCH("Trade Day Adj Start",'Exp Dates'!$E$2:$X$2,0),1),1,0)</f>
        <v>17</v>
      </c>
      <c r="F2940" s="9">
        <f t="shared" si="5"/>
        <v>2</v>
      </c>
      <c r="G2940" s="9" t="str">
        <f>VLOOKUP($B2940,'Exp Dates'!$E$6:$U$200,MATCH("ExpMoYr",'Exp Dates'!$E$2:$U$2,0),1)</f>
        <v>Dec-2016</v>
      </c>
      <c r="H2940" s="18">
        <v>0.1</v>
      </c>
      <c r="I2940">
        <f>IF($I$1=0,(1/(1-91/360*VLOOKUP($B2939,#REF!,2,1)/100))^(($B2940-$B2939)/91)-1,0)</f>
        <v>0</v>
      </c>
    </row>
    <row r="2941" spans="2:9" x14ac:dyDescent="0.25">
      <c r="B2941" s="25">
        <v>42331</v>
      </c>
      <c r="C2941" s="3">
        <f t="shared" si="4"/>
        <v>2937</v>
      </c>
      <c r="D2941" s="10">
        <f>VLOOKUP($B2941,'Exp Dates'!$E$4:$K$150,MATCH("Days1M",'Exp Dates'!$E$2:$X$2,0),1)</f>
        <v>19</v>
      </c>
      <c r="E2941" s="9">
        <f>VLOOKUP($B2941,'Exp Dates'!$E$4:$K$150,MATCH("Trade Count",'Exp Dates'!$E$2:$X$2,0),1)-C2941+D2941-VLOOKUP($B2941,'Exp Dates'!$E$4:$K$150,MATCH("Trade Day Adj",'Exp Dates'!$E$2:$X$2,0),1)*IF($B2941&gt;VLOOKUP($B2941,'Exp Dates'!$E$4:$K$150,MATCH("Trade Day Adj Start",'Exp Dates'!$E$2:$X$2,0),1),1,0)</f>
        <v>16</v>
      </c>
      <c r="F2941" s="9">
        <f t="shared" si="5"/>
        <v>3</v>
      </c>
      <c r="G2941" s="9" t="str">
        <f>VLOOKUP($B2941,'Exp Dates'!$E$6:$U$200,MATCH("ExpMoYr",'Exp Dates'!$E$2:$U$2,0),1)</f>
        <v>Dec-2016</v>
      </c>
      <c r="H2941" s="18">
        <v>0.1</v>
      </c>
      <c r="I2941">
        <f>IF($I$1=0,(1/(1-91/360*VLOOKUP($B2940,#REF!,2,1)/100))^(($B2941-$B2940)/91)-1,0)</f>
        <v>0</v>
      </c>
    </row>
    <row r="2942" spans="2:9" x14ac:dyDescent="0.25">
      <c r="B2942" s="25">
        <v>42332</v>
      </c>
      <c r="C2942" s="3">
        <f t="shared" si="4"/>
        <v>2938</v>
      </c>
      <c r="D2942" s="10">
        <f>VLOOKUP($B2942,'Exp Dates'!$E$4:$K$150,MATCH("Days1M",'Exp Dates'!$E$2:$X$2,0),1)</f>
        <v>19</v>
      </c>
      <c r="E2942" s="9">
        <f>VLOOKUP($B2942,'Exp Dates'!$E$4:$K$150,MATCH("Trade Count",'Exp Dates'!$E$2:$X$2,0),1)-C2942+D2942-VLOOKUP($B2942,'Exp Dates'!$E$4:$K$150,MATCH("Trade Day Adj",'Exp Dates'!$E$2:$X$2,0),1)*IF($B2942&gt;VLOOKUP($B2942,'Exp Dates'!$E$4:$K$150,MATCH("Trade Day Adj Start",'Exp Dates'!$E$2:$X$2,0),1),1,0)</f>
        <v>15</v>
      </c>
      <c r="F2942" s="9">
        <f t="shared" si="5"/>
        <v>4</v>
      </c>
      <c r="G2942" s="9" t="str">
        <f>VLOOKUP($B2942,'Exp Dates'!$E$6:$U$200,MATCH("ExpMoYr",'Exp Dates'!$E$2:$U$2,0),1)</f>
        <v>Dec-2016</v>
      </c>
      <c r="H2942" s="18">
        <v>0.1</v>
      </c>
      <c r="I2942">
        <f>IF($I$1=0,(1/(1-91/360*VLOOKUP($B2941,#REF!,2,1)/100))^(($B2942-$B2941)/91)-1,0)</f>
        <v>0</v>
      </c>
    </row>
    <row r="2943" spans="2:9" x14ac:dyDescent="0.25">
      <c r="B2943" s="25">
        <v>42333</v>
      </c>
      <c r="C2943" s="3">
        <f t="shared" si="4"/>
        <v>2939</v>
      </c>
      <c r="D2943" s="10">
        <f>VLOOKUP($B2943,'Exp Dates'!$E$4:$K$150,MATCH("Days1M",'Exp Dates'!$E$2:$X$2,0),1)</f>
        <v>19</v>
      </c>
      <c r="E2943" s="9">
        <f>VLOOKUP($B2943,'Exp Dates'!$E$4:$K$150,MATCH("Trade Count",'Exp Dates'!$E$2:$X$2,0),1)-C2943+D2943-VLOOKUP($B2943,'Exp Dates'!$E$4:$K$150,MATCH("Trade Day Adj",'Exp Dates'!$E$2:$X$2,0),1)*IF($B2943&gt;VLOOKUP($B2943,'Exp Dates'!$E$4:$K$150,MATCH("Trade Day Adj Start",'Exp Dates'!$E$2:$X$2,0),1),1,0)</f>
        <v>14</v>
      </c>
      <c r="F2943" s="9">
        <f t="shared" si="5"/>
        <v>5</v>
      </c>
      <c r="G2943" s="9" t="str">
        <f>VLOOKUP($B2943,'Exp Dates'!$E$6:$U$200,MATCH("ExpMoYr",'Exp Dates'!$E$2:$U$2,0),1)</f>
        <v>Dec-2016</v>
      </c>
      <c r="H2943" s="18">
        <v>0.1</v>
      </c>
      <c r="I2943">
        <f>IF($I$1=0,(1/(1-91/360*VLOOKUP($B2942,#REF!,2,1)/100))^(($B2943-$B2942)/91)-1,0)</f>
        <v>0</v>
      </c>
    </row>
    <row r="2944" spans="2:9" x14ac:dyDescent="0.25">
      <c r="B2944" s="25">
        <v>42335</v>
      </c>
      <c r="C2944" s="3">
        <f t="shared" si="4"/>
        <v>2940</v>
      </c>
      <c r="D2944" s="10">
        <f>VLOOKUP($B2944,'Exp Dates'!$E$4:$K$150,MATCH("Days1M",'Exp Dates'!$E$2:$X$2,0),1)</f>
        <v>19</v>
      </c>
      <c r="E2944" s="9">
        <f>VLOOKUP($B2944,'Exp Dates'!$E$4:$K$150,MATCH("Trade Count",'Exp Dates'!$E$2:$X$2,0),1)-C2944+D2944-VLOOKUP($B2944,'Exp Dates'!$E$4:$K$150,MATCH("Trade Day Adj",'Exp Dates'!$E$2:$X$2,0),1)*IF($B2944&gt;VLOOKUP($B2944,'Exp Dates'!$E$4:$K$150,MATCH("Trade Day Adj Start",'Exp Dates'!$E$2:$X$2,0),1),1,0)</f>
        <v>13</v>
      </c>
      <c r="F2944" s="9">
        <f t="shared" si="5"/>
        <v>6</v>
      </c>
      <c r="G2944" s="9" t="str">
        <f>VLOOKUP($B2944,'Exp Dates'!$E$6:$U$200,MATCH("ExpMoYr",'Exp Dates'!$E$2:$U$2,0),1)</f>
        <v>Dec-2016</v>
      </c>
      <c r="H2944" s="18">
        <v>0.1</v>
      </c>
      <c r="I2944">
        <f>IF($I$1=0,(1/(1-91/360*VLOOKUP($B2943,#REF!,2,1)/100))^(($B2944-$B2943)/91)-1,0)</f>
        <v>0</v>
      </c>
    </row>
    <row r="2945" spans="2:9" x14ac:dyDescent="0.25">
      <c r="B2945" s="25">
        <v>42338</v>
      </c>
      <c r="C2945" s="3">
        <f t="shared" si="4"/>
        <v>2941</v>
      </c>
      <c r="D2945" s="10">
        <f>VLOOKUP($B2945,'Exp Dates'!$E$4:$K$150,MATCH("Days1M",'Exp Dates'!$E$2:$X$2,0),1)</f>
        <v>19</v>
      </c>
      <c r="E2945" s="9">
        <f>VLOOKUP($B2945,'Exp Dates'!$E$4:$K$150,MATCH("Trade Count",'Exp Dates'!$E$2:$X$2,0),1)-C2945+D2945-VLOOKUP($B2945,'Exp Dates'!$E$4:$K$150,MATCH("Trade Day Adj",'Exp Dates'!$E$2:$X$2,0),1)*IF($B2945&gt;VLOOKUP($B2945,'Exp Dates'!$E$4:$K$150,MATCH("Trade Day Adj Start",'Exp Dates'!$E$2:$X$2,0),1),1,0)</f>
        <v>12</v>
      </c>
      <c r="F2945" s="9">
        <f t="shared" si="5"/>
        <v>7</v>
      </c>
      <c r="G2945" s="9" t="str">
        <f>VLOOKUP($B2945,'Exp Dates'!$E$6:$U$200,MATCH("ExpMoYr",'Exp Dates'!$E$2:$U$2,0),1)</f>
        <v>Dec-2016</v>
      </c>
      <c r="H2945" s="18">
        <v>0.1</v>
      </c>
      <c r="I2945">
        <f>IF($I$1=0,(1/(1-91/360*VLOOKUP($B2944,#REF!,2,1)/100))^(($B2945-$B2944)/91)-1,0)</f>
        <v>0</v>
      </c>
    </row>
    <row r="2946" spans="2:9" x14ac:dyDescent="0.25">
      <c r="B2946" s="25">
        <v>42339</v>
      </c>
      <c r="C2946" s="3">
        <f t="shared" si="4"/>
        <v>2942</v>
      </c>
      <c r="D2946" s="10">
        <f>VLOOKUP($B2946,'Exp Dates'!$E$4:$K$150,MATCH("Days1M",'Exp Dates'!$E$2:$X$2,0),1)</f>
        <v>19</v>
      </c>
      <c r="E2946" s="9">
        <f>VLOOKUP($B2946,'Exp Dates'!$E$4:$K$150,MATCH("Trade Count",'Exp Dates'!$E$2:$X$2,0),1)-C2946+D2946-VLOOKUP($B2946,'Exp Dates'!$E$4:$K$150,MATCH("Trade Day Adj",'Exp Dates'!$E$2:$X$2,0),1)*IF($B2946&gt;VLOOKUP($B2946,'Exp Dates'!$E$4:$K$150,MATCH("Trade Day Adj Start",'Exp Dates'!$E$2:$X$2,0),1),1,0)</f>
        <v>11</v>
      </c>
      <c r="F2946" s="9">
        <f t="shared" si="5"/>
        <v>8</v>
      </c>
      <c r="G2946" s="9" t="str">
        <f>VLOOKUP($B2946,'Exp Dates'!$E$6:$U$200,MATCH("ExpMoYr",'Exp Dates'!$E$2:$U$2,0),1)</f>
        <v>Dec-2016</v>
      </c>
      <c r="H2946" s="18">
        <v>0.1</v>
      </c>
      <c r="I2946">
        <f>IF($I$1=0,(1/(1-91/360*VLOOKUP($B2945,#REF!,2,1)/100))^(($B2946-$B2945)/91)-1,0)</f>
        <v>0</v>
      </c>
    </row>
    <row r="2947" spans="2:9" x14ac:dyDescent="0.25">
      <c r="B2947" s="25">
        <v>42340</v>
      </c>
      <c r="C2947" s="3">
        <f t="shared" si="4"/>
        <v>2943</v>
      </c>
      <c r="D2947" s="10">
        <f>VLOOKUP($B2947,'Exp Dates'!$E$4:$K$150,MATCH("Days1M",'Exp Dates'!$E$2:$X$2,0),1)</f>
        <v>19</v>
      </c>
      <c r="E2947" s="9">
        <f>VLOOKUP($B2947,'Exp Dates'!$E$4:$K$150,MATCH("Trade Count",'Exp Dates'!$E$2:$X$2,0),1)-C2947+D2947-VLOOKUP($B2947,'Exp Dates'!$E$4:$K$150,MATCH("Trade Day Adj",'Exp Dates'!$E$2:$X$2,0),1)*IF($B2947&gt;VLOOKUP($B2947,'Exp Dates'!$E$4:$K$150,MATCH("Trade Day Adj Start",'Exp Dates'!$E$2:$X$2,0),1),1,0)</f>
        <v>10</v>
      </c>
      <c r="F2947" s="9">
        <f t="shared" si="5"/>
        <v>9</v>
      </c>
      <c r="G2947" s="9" t="str">
        <f>VLOOKUP($B2947,'Exp Dates'!$E$6:$U$200,MATCH("ExpMoYr",'Exp Dates'!$E$2:$U$2,0),1)</f>
        <v>Dec-2016</v>
      </c>
      <c r="H2947" s="18">
        <v>0.1</v>
      </c>
      <c r="I2947">
        <f>IF($I$1=0,(1/(1-91/360*VLOOKUP($B2946,#REF!,2,1)/100))^(($B2947-$B2946)/91)-1,0)</f>
        <v>0</v>
      </c>
    </row>
    <row r="2948" spans="2:9" x14ac:dyDescent="0.25">
      <c r="B2948" s="25">
        <v>42341</v>
      </c>
      <c r="C2948" s="3">
        <f t="shared" si="4"/>
        <v>2944</v>
      </c>
      <c r="D2948" s="10">
        <f>VLOOKUP($B2948,'Exp Dates'!$E$4:$K$150,MATCH("Days1M",'Exp Dates'!$E$2:$X$2,0),1)</f>
        <v>19</v>
      </c>
      <c r="E2948" s="9">
        <f>VLOOKUP($B2948,'Exp Dates'!$E$4:$K$150,MATCH("Trade Count",'Exp Dates'!$E$2:$X$2,0),1)-C2948+D2948-VLOOKUP($B2948,'Exp Dates'!$E$4:$K$150,MATCH("Trade Day Adj",'Exp Dates'!$E$2:$X$2,0),1)*IF($B2948&gt;VLOOKUP($B2948,'Exp Dates'!$E$4:$K$150,MATCH("Trade Day Adj Start",'Exp Dates'!$E$2:$X$2,0),1),1,0)</f>
        <v>9</v>
      </c>
      <c r="F2948" s="9">
        <f t="shared" si="5"/>
        <v>10</v>
      </c>
      <c r="G2948" s="9" t="str">
        <f>VLOOKUP($B2948,'Exp Dates'!$E$6:$U$200,MATCH("ExpMoYr",'Exp Dates'!$E$2:$U$2,0),1)</f>
        <v>Dec-2016</v>
      </c>
      <c r="H2948" s="18">
        <v>0.1</v>
      </c>
      <c r="I2948">
        <f>IF($I$1=0,(1/(1-91/360*VLOOKUP($B2947,#REF!,2,1)/100))^(($B2948-$B2947)/91)-1,0)</f>
        <v>0</v>
      </c>
    </row>
    <row r="2949" spans="2:9" x14ac:dyDescent="0.25">
      <c r="B2949" s="25">
        <v>42342</v>
      </c>
      <c r="C2949" s="3">
        <f t="shared" si="4"/>
        <v>2945</v>
      </c>
      <c r="D2949" s="10">
        <f>VLOOKUP($B2949,'Exp Dates'!$E$4:$K$150,MATCH("Days1M",'Exp Dates'!$E$2:$X$2,0),1)</f>
        <v>19</v>
      </c>
      <c r="E2949" s="9">
        <f>VLOOKUP($B2949,'Exp Dates'!$E$4:$K$150,MATCH("Trade Count",'Exp Dates'!$E$2:$X$2,0),1)-C2949+D2949-VLOOKUP($B2949,'Exp Dates'!$E$4:$K$150,MATCH("Trade Day Adj",'Exp Dates'!$E$2:$X$2,0),1)*IF($B2949&gt;VLOOKUP($B2949,'Exp Dates'!$E$4:$K$150,MATCH("Trade Day Adj Start",'Exp Dates'!$E$2:$X$2,0),1),1,0)</f>
        <v>8</v>
      </c>
      <c r="F2949" s="9">
        <f t="shared" si="5"/>
        <v>-8</v>
      </c>
      <c r="G2949" s="9" t="str">
        <f>VLOOKUP($B2949,'Exp Dates'!$E$6:$U$200,MATCH("ExpMoYr",'Exp Dates'!$E$2:$U$2,0),1)</f>
        <v>Dec-2016</v>
      </c>
      <c r="H2949" s="18">
        <v>0.1</v>
      </c>
      <c r="I2949">
        <f>IF($I$1=0,(1/(1-91/360*VLOOKUP($B2948,#REF!,2,1)/100))^(($B2949-$B2948)/91)-1,0)</f>
        <v>0</v>
      </c>
    </row>
    <row r="2950" spans="2:9" x14ac:dyDescent="0.25">
      <c r="B2950" s="25">
        <v>42345</v>
      </c>
      <c r="C2950" s="3">
        <f t="shared" si="4"/>
        <v>2946</v>
      </c>
      <c r="D2950" s="10">
        <f>VLOOKUP($B2950,'Exp Dates'!$E$4:$K$150,MATCH("Days1M",'Exp Dates'!$E$2:$X$2,0),1)</f>
        <v>19</v>
      </c>
      <c r="E2950" s="9">
        <f>VLOOKUP($B2950,'Exp Dates'!$E$4:$K$150,MATCH("Trade Count",'Exp Dates'!$E$2:$X$2,0),1)-C2950+D2950-VLOOKUP($B2950,'Exp Dates'!$E$4:$K$150,MATCH("Trade Day Adj",'Exp Dates'!$E$2:$X$2,0),1)*IF($B2950&gt;VLOOKUP($B2950,'Exp Dates'!$E$4:$K$150,MATCH("Trade Day Adj Start",'Exp Dates'!$E$2:$X$2,0),1),1,0)</f>
        <v>7</v>
      </c>
      <c r="F2950" s="9">
        <f t="shared" si="5"/>
        <v>-7</v>
      </c>
      <c r="G2950" s="9" t="str">
        <f>VLOOKUP($B2950,'Exp Dates'!$E$6:$U$200,MATCH("ExpMoYr",'Exp Dates'!$E$2:$U$2,0),1)</f>
        <v>Dec-2016</v>
      </c>
      <c r="H2950" s="18">
        <v>0.1</v>
      </c>
      <c r="I2950">
        <f>IF($I$1=0,(1/(1-91/360*VLOOKUP($B2949,#REF!,2,1)/100))^(($B2950-$B2949)/91)-1,0)</f>
        <v>0</v>
      </c>
    </row>
    <row r="2951" spans="2:9" x14ac:dyDescent="0.25">
      <c r="B2951" s="25">
        <v>42346</v>
      </c>
      <c r="C2951" s="3">
        <f t="shared" si="4"/>
        <v>2947</v>
      </c>
      <c r="D2951" s="10">
        <f>VLOOKUP($B2951,'Exp Dates'!$E$4:$K$150,MATCH("Days1M",'Exp Dates'!$E$2:$X$2,0),1)</f>
        <v>19</v>
      </c>
      <c r="E2951" s="9">
        <f>VLOOKUP($B2951,'Exp Dates'!$E$4:$K$150,MATCH("Trade Count",'Exp Dates'!$E$2:$X$2,0),1)-C2951+D2951-VLOOKUP($B2951,'Exp Dates'!$E$4:$K$150,MATCH("Trade Day Adj",'Exp Dates'!$E$2:$X$2,0),1)*IF($B2951&gt;VLOOKUP($B2951,'Exp Dates'!$E$4:$K$150,MATCH("Trade Day Adj Start",'Exp Dates'!$E$2:$X$2,0),1),1,0)</f>
        <v>6</v>
      </c>
      <c r="F2951" s="9">
        <f t="shared" si="5"/>
        <v>-6</v>
      </c>
      <c r="G2951" s="9" t="str">
        <f>VLOOKUP($B2951,'Exp Dates'!$E$6:$U$200,MATCH("ExpMoYr",'Exp Dates'!$E$2:$U$2,0),1)</f>
        <v>Dec-2016</v>
      </c>
      <c r="H2951" s="18">
        <v>0.1</v>
      </c>
      <c r="I2951">
        <f>IF($I$1=0,(1/(1-91/360*VLOOKUP($B2950,#REF!,2,1)/100))^(($B2951-$B2950)/91)-1,0)</f>
        <v>0</v>
      </c>
    </row>
    <row r="2952" spans="2:9" x14ac:dyDescent="0.25">
      <c r="B2952" s="25">
        <v>42347</v>
      </c>
      <c r="C2952" s="3">
        <f t="shared" si="4"/>
        <v>2948</v>
      </c>
      <c r="D2952" s="10">
        <f>VLOOKUP($B2952,'Exp Dates'!$E$4:$K$150,MATCH("Days1M",'Exp Dates'!$E$2:$X$2,0),1)</f>
        <v>19</v>
      </c>
      <c r="E2952" s="9">
        <f>VLOOKUP($B2952,'Exp Dates'!$E$4:$K$150,MATCH("Trade Count",'Exp Dates'!$E$2:$X$2,0),1)-C2952+D2952-VLOOKUP($B2952,'Exp Dates'!$E$4:$K$150,MATCH("Trade Day Adj",'Exp Dates'!$E$2:$X$2,0),1)*IF($B2952&gt;VLOOKUP($B2952,'Exp Dates'!$E$4:$K$150,MATCH("Trade Day Adj Start",'Exp Dates'!$E$2:$X$2,0),1),1,0)</f>
        <v>5</v>
      </c>
      <c r="F2952" s="9">
        <f t="shared" si="5"/>
        <v>-5</v>
      </c>
      <c r="G2952" s="9" t="str">
        <f>VLOOKUP($B2952,'Exp Dates'!$E$6:$U$200,MATCH("ExpMoYr",'Exp Dates'!$E$2:$U$2,0),1)</f>
        <v>Dec-2016</v>
      </c>
      <c r="H2952" s="18">
        <v>0.1</v>
      </c>
      <c r="I2952">
        <f>IF($I$1=0,(1/(1-91/360*VLOOKUP($B2951,#REF!,2,1)/100))^(($B2952-$B2951)/91)-1,0)</f>
        <v>0</v>
      </c>
    </row>
    <row r="2953" spans="2:9" x14ac:dyDescent="0.25">
      <c r="B2953" s="25">
        <v>42348</v>
      </c>
      <c r="C2953" s="3">
        <f t="shared" ref="C2953:C3016" si="6">C2952+1</f>
        <v>2949</v>
      </c>
      <c r="D2953" s="10">
        <f>VLOOKUP($B2953,'Exp Dates'!$E$4:$K$150,MATCH("Days1M",'Exp Dates'!$E$2:$X$2,0),1)</f>
        <v>19</v>
      </c>
      <c r="E2953" s="9">
        <f>VLOOKUP($B2953,'Exp Dates'!$E$4:$K$150,MATCH("Trade Count",'Exp Dates'!$E$2:$X$2,0),1)-C2953+D2953-VLOOKUP($B2953,'Exp Dates'!$E$4:$K$150,MATCH("Trade Day Adj",'Exp Dates'!$E$2:$X$2,0),1)*IF($B2953&gt;VLOOKUP($B2953,'Exp Dates'!$E$4:$K$150,MATCH("Trade Day Adj Start",'Exp Dates'!$E$2:$X$2,0),1),1,0)</f>
        <v>4</v>
      </c>
      <c r="F2953" s="9">
        <f t="shared" si="5"/>
        <v>-4</v>
      </c>
      <c r="G2953" s="9" t="str">
        <f>VLOOKUP($B2953,'Exp Dates'!$E$6:$U$200,MATCH("ExpMoYr",'Exp Dates'!$E$2:$U$2,0),1)</f>
        <v>Dec-2016</v>
      </c>
      <c r="H2953" s="18">
        <v>0.1</v>
      </c>
      <c r="I2953">
        <f>IF($I$1=0,(1/(1-91/360*VLOOKUP($B2952,#REF!,2,1)/100))^(($B2953-$B2952)/91)-1,0)</f>
        <v>0</v>
      </c>
    </row>
    <row r="2954" spans="2:9" x14ac:dyDescent="0.25">
      <c r="B2954" s="25">
        <v>42349</v>
      </c>
      <c r="C2954" s="3">
        <f t="shared" si="6"/>
        <v>2950</v>
      </c>
      <c r="D2954" s="10">
        <f>VLOOKUP($B2954,'Exp Dates'!$E$4:$K$150,MATCH("Days1M",'Exp Dates'!$E$2:$X$2,0),1)</f>
        <v>19</v>
      </c>
      <c r="E2954" s="9">
        <f>VLOOKUP($B2954,'Exp Dates'!$E$4:$K$150,MATCH("Trade Count",'Exp Dates'!$E$2:$X$2,0),1)-C2954+D2954-VLOOKUP($B2954,'Exp Dates'!$E$4:$K$150,MATCH("Trade Day Adj",'Exp Dates'!$E$2:$X$2,0),1)*IF($B2954&gt;VLOOKUP($B2954,'Exp Dates'!$E$4:$K$150,MATCH("Trade Day Adj Start",'Exp Dates'!$E$2:$X$2,0),1),1,0)</f>
        <v>3</v>
      </c>
      <c r="F2954" s="9">
        <f t="shared" si="5"/>
        <v>-3</v>
      </c>
      <c r="G2954" s="9" t="str">
        <f>VLOOKUP($B2954,'Exp Dates'!$E$6:$U$200,MATCH("ExpMoYr",'Exp Dates'!$E$2:$U$2,0),1)</f>
        <v>Dec-2016</v>
      </c>
      <c r="H2954" s="18">
        <v>0.1</v>
      </c>
      <c r="I2954">
        <f>IF($I$1=0,(1/(1-91/360*VLOOKUP($B2953,#REF!,2,1)/100))^(($B2954-$B2953)/91)-1,0)</f>
        <v>0</v>
      </c>
    </row>
    <row r="2955" spans="2:9" x14ac:dyDescent="0.25">
      <c r="B2955" s="25">
        <v>42352</v>
      </c>
      <c r="C2955" s="3">
        <f t="shared" si="6"/>
        <v>2951</v>
      </c>
      <c r="D2955" s="10">
        <f>VLOOKUP($B2955,'Exp Dates'!$E$4:$K$150,MATCH("Days1M",'Exp Dates'!$E$2:$X$2,0),1)</f>
        <v>19</v>
      </c>
      <c r="E2955" s="9">
        <f>VLOOKUP($B2955,'Exp Dates'!$E$4:$K$150,MATCH("Trade Count",'Exp Dates'!$E$2:$X$2,0),1)-C2955+D2955-VLOOKUP($B2955,'Exp Dates'!$E$4:$K$150,MATCH("Trade Day Adj",'Exp Dates'!$E$2:$X$2,0),1)*IF($B2955&gt;VLOOKUP($B2955,'Exp Dates'!$E$4:$K$150,MATCH("Trade Day Adj Start",'Exp Dates'!$E$2:$X$2,0),1),1,0)</f>
        <v>2</v>
      </c>
      <c r="F2955" s="9">
        <f t="shared" si="5"/>
        <v>-2</v>
      </c>
      <c r="G2955" s="9" t="str">
        <f>VLOOKUP($B2955,'Exp Dates'!$E$6:$U$200,MATCH("ExpMoYr",'Exp Dates'!$E$2:$U$2,0),1)</f>
        <v>Dec-2016</v>
      </c>
      <c r="H2955" s="18">
        <v>0.1</v>
      </c>
      <c r="I2955">
        <f>IF($I$1=0,(1/(1-91/360*VLOOKUP($B2954,#REF!,2,1)/100))^(($B2955-$B2954)/91)-1,0)</f>
        <v>0</v>
      </c>
    </row>
    <row r="2956" spans="2:9" x14ac:dyDescent="0.25">
      <c r="B2956" s="25">
        <v>42353</v>
      </c>
      <c r="C2956" s="3">
        <f t="shared" si="6"/>
        <v>2952</v>
      </c>
      <c r="D2956" s="10">
        <f>VLOOKUP($B2956,'Exp Dates'!$E$4:$K$150,MATCH("Days1M",'Exp Dates'!$E$2:$X$2,0),1)</f>
        <v>19</v>
      </c>
      <c r="E2956" s="9">
        <f>VLOOKUP($B2956,'Exp Dates'!$E$4:$K$150,MATCH("Trade Count",'Exp Dates'!$E$2:$X$2,0),1)-C2956+D2956-VLOOKUP($B2956,'Exp Dates'!$E$4:$K$150,MATCH("Trade Day Adj",'Exp Dates'!$E$2:$X$2,0),1)*IF($B2956&gt;VLOOKUP($B2956,'Exp Dates'!$E$4:$K$150,MATCH("Trade Day Adj Start",'Exp Dates'!$E$2:$X$2,0),1),1,0)</f>
        <v>1</v>
      </c>
      <c r="F2956" s="9">
        <f t="shared" si="5"/>
        <v>-1</v>
      </c>
      <c r="G2956" s="9" t="str">
        <f>VLOOKUP($B2956,'Exp Dates'!$E$6:$U$200,MATCH("ExpMoYr",'Exp Dates'!$E$2:$U$2,0),1)</f>
        <v>Dec-2016</v>
      </c>
      <c r="H2956" s="18">
        <v>0.1</v>
      </c>
      <c r="I2956">
        <f>IF($I$1=0,(1/(1-91/360*VLOOKUP($B2955,#REF!,2,1)/100))^(($B2956-$B2955)/91)-1,0)</f>
        <v>0</v>
      </c>
    </row>
    <row r="2957" spans="2:9" x14ac:dyDescent="0.25">
      <c r="B2957" s="25">
        <v>42354</v>
      </c>
      <c r="C2957" s="3">
        <f t="shared" si="6"/>
        <v>2953</v>
      </c>
      <c r="D2957" s="10">
        <f>VLOOKUP($B2957,'Exp Dates'!$E$4:$K$150,MATCH("Days1M",'Exp Dates'!$E$2:$X$2,0),1)</f>
        <v>22</v>
      </c>
      <c r="E2957" s="9">
        <f>VLOOKUP($B2957,'Exp Dates'!$E$4:$K$150,MATCH("Trade Count",'Exp Dates'!$E$2:$X$2,0),1)-C2957+D2957-VLOOKUP($B2957,'Exp Dates'!$E$4:$K$150,MATCH("Trade Day Adj",'Exp Dates'!$E$2:$X$2,0),1)*IF($B2957&gt;VLOOKUP($B2957,'Exp Dates'!$E$4:$K$150,MATCH("Trade Day Adj Start",'Exp Dates'!$E$2:$X$2,0),1),1,0)</f>
        <v>22</v>
      </c>
      <c r="F2957" s="9">
        <f t="shared" si="5"/>
        <v>0</v>
      </c>
      <c r="G2957" s="9" t="str">
        <f>VLOOKUP($B2957,'Exp Dates'!$E$6:$U$200,MATCH("ExpMoYr",'Exp Dates'!$E$2:$U$2,0),1)</f>
        <v>Jan-2016</v>
      </c>
      <c r="H2957" s="18">
        <v>0.1</v>
      </c>
      <c r="I2957">
        <f>IF($I$1=0,(1/(1-91/360*VLOOKUP($B2956,#REF!,2,1)/100))^(($B2957-$B2956)/91)-1,0)</f>
        <v>0</v>
      </c>
    </row>
    <row r="2958" spans="2:9" x14ac:dyDescent="0.25">
      <c r="B2958" s="25">
        <v>42355</v>
      </c>
      <c r="C2958" s="3">
        <f t="shared" si="6"/>
        <v>2954</v>
      </c>
      <c r="D2958" s="10">
        <f>VLOOKUP($B2958,'Exp Dates'!$E$4:$K$150,MATCH("Days1M",'Exp Dates'!$E$2:$X$2,0),1)</f>
        <v>22</v>
      </c>
      <c r="E2958" s="9">
        <f>VLOOKUP($B2958,'Exp Dates'!$E$4:$K$150,MATCH("Trade Count",'Exp Dates'!$E$2:$X$2,0),1)-C2958+D2958-VLOOKUP($B2958,'Exp Dates'!$E$4:$K$150,MATCH("Trade Day Adj",'Exp Dates'!$E$2:$X$2,0),1)*IF($B2958&gt;VLOOKUP($B2958,'Exp Dates'!$E$4:$K$150,MATCH("Trade Day Adj Start",'Exp Dates'!$E$2:$X$2,0),1),1,0)</f>
        <v>21</v>
      </c>
      <c r="F2958" s="9">
        <f t="shared" si="5"/>
        <v>1</v>
      </c>
      <c r="G2958" s="9" t="str">
        <f>VLOOKUP($B2958,'Exp Dates'!$E$6:$U$200,MATCH("ExpMoYr",'Exp Dates'!$E$2:$U$2,0),1)</f>
        <v>Jan-2016</v>
      </c>
      <c r="H2958" s="18">
        <v>0.1</v>
      </c>
      <c r="I2958">
        <f>IF($I$1=0,(1/(1-91/360*VLOOKUP($B2957,#REF!,2,1)/100))^(($B2958-$B2957)/91)-1,0)</f>
        <v>0</v>
      </c>
    </row>
    <row r="2959" spans="2:9" x14ac:dyDescent="0.25">
      <c r="B2959" s="25">
        <v>42356</v>
      </c>
      <c r="C2959" s="3">
        <f t="shared" si="6"/>
        <v>2955</v>
      </c>
      <c r="D2959" s="10">
        <f>VLOOKUP($B2959,'Exp Dates'!$E$4:$K$150,MATCH("Days1M",'Exp Dates'!$E$2:$X$2,0),1)</f>
        <v>22</v>
      </c>
      <c r="E2959" s="9">
        <f>VLOOKUP($B2959,'Exp Dates'!$E$4:$K$150,MATCH("Trade Count",'Exp Dates'!$E$2:$X$2,0),1)-C2959+D2959-VLOOKUP($B2959,'Exp Dates'!$E$4:$K$150,MATCH("Trade Day Adj",'Exp Dates'!$E$2:$X$2,0),1)*IF($B2959&gt;VLOOKUP($B2959,'Exp Dates'!$E$4:$K$150,MATCH("Trade Day Adj Start",'Exp Dates'!$E$2:$X$2,0),1),1,0)</f>
        <v>20</v>
      </c>
      <c r="F2959" s="9">
        <f t="shared" si="5"/>
        <v>2</v>
      </c>
      <c r="G2959" s="9" t="str">
        <f>VLOOKUP($B2959,'Exp Dates'!$E$6:$U$200,MATCH("ExpMoYr",'Exp Dates'!$E$2:$U$2,0),1)</f>
        <v>Jan-2016</v>
      </c>
      <c r="H2959" s="18">
        <v>0.1</v>
      </c>
      <c r="I2959">
        <f>IF($I$1=0,(1/(1-91/360*VLOOKUP($B2958,#REF!,2,1)/100))^(($B2959-$B2958)/91)-1,0)</f>
        <v>0</v>
      </c>
    </row>
    <row r="2960" spans="2:9" x14ac:dyDescent="0.25">
      <c r="B2960" s="25">
        <v>42359</v>
      </c>
      <c r="C2960" s="3">
        <f t="shared" si="6"/>
        <v>2956</v>
      </c>
      <c r="D2960" s="10">
        <f>VLOOKUP($B2960,'Exp Dates'!$E$4:$K$150,MATCH("Days1M",'Exp Dates'!$E$2:$X$2,0),1)</f>
        <v>22</v>
      </c>
      <c r="E2960" s="9">
        <f>VLOOKUP($B2960,'Exp Dates'!$E$4:$K$150,MATCH("Trade Count",'Exp Dates'!$E$2:$X$2,0),1)-C2960+D2960-VLOOKUP($B2960,'Exp Dates'!$E$4:$K$150,MATCH("Trade Day Adj",'Exp Dates'!$E$2:$X$2,0),1)*IF($B2960&gt;VLOOKUP($B2960,'Exp Dates'!$E$4:$K$150,MATCH("Trade Day Adj Start",'Exp Dates'!$E$2:$X$2,0),1),1,0)</f>
        <v>19</v>
      </c>
      <c r="F2960" s="9">
        <f t="shared" si="5"/>
        <v>3</v>
      </c>
      <c r="G2960" s="9" t="str">
        <f>VLOOKUP($B2960,'Exp Dates'!$E$6:$U$200,MATCH("ExpMoYr",'Exp Dates'!$E$2:$U$2,0),1)</f>
        <v>Jan-2016</v>
      </c>
      <c r="H2960" s="18">
        <v>0.1</v>
      </c>
      <c r="I2960">
        <f>IF($I$1=0,(1/(1-91/360*VLOOKUP($B2959,#REF!,2,1)/100))^(($B2960-$B2959)/91)-1,0)</f>
        <v>0</v>
      </c>
    </row>
    <row r="2961" spans="2:9" x14ac:dyDescent="0.25">
      <c r="B2961" s="25">
        <v>42360</v>
      </c>
      <c r="C2961" s="3">
        <f t="shared" si="6"/>
        <v>2957</v>
      </c>
      <c r="D2961" s="10">
        <f>VLOOKUP($B2961,'Exp Dates'!$E$4:$K$150,MATCH("Days1M",'Exp Dates'!$E$2:$X$2,0),1)</f>
        <v>22</v>
      </c>
      <c r="E2961" s="9">
        <f>VLOOKUP($B2961,'Exp Dates'!$E$4:$K$150,MATCH("Trade Count",'Exp Dates'!$E$2:$X$2,0),1)-C2961+D2961-VLOOKUP($B2961,'Exp Dates'!$E$4:$K$150,MATCH("Trade Day Adj",'Exp Dates'!$E$2:$X$2,0),1)*IF($B2961&gt;VLOOKUP($B2961,'Exp Dates'!$E$4:$K$150,MATCH("Trade Day Adj Start",'Exp Dates'!$E$2:$X$2,0),1),1,0)</f>
        <v>18</v>
      </c>
      <c r="F2961" s="9">
        <f t="shared" si="5"/>
        <v>4</v>
      </c>
      <c r="G2961" s="9" t="str">
        <f>VLOOKUP($B2961,'Exp Dates'!$E$6:$U$200,MATCH("ExpMoYr",'Exp Dates'!$E$2:$U$2,0),1)</f>
        <v>Jan-2016</v>
      </c>
      <c r="H2961" s="18">
        <v>0.1</v>
      </c>
      <c r="I2961">
        <f>IF($I$1=0,(1/(1-91/360*VLOOKUP($B2960,#REF!,2,1)/100))^(($B2961-$B2960)/91)-1,0)</f>
        <v>0</v>
      </c>
    </row>
    <row r="2962" spans="2:9" x14ac:dyDescent="0.25">
      <c r="B2962" s="25">
        <v>42361</v>
      </c>
      <c r="C2962" s="3">
        <f t="shared" si="6"/>
        <v>2958</v>
      </c>
      <c r="D2962" s="10">
        <f>VLOOKUP($B2962,'Exp Dates'!$E$4:$K$150,MATCH("Days1M",'Exp Dates'!$E$2:$X$2,0),1)</f>
        <v>22</v>
      </c>
      <c r="E2962" s="9">
        <f>VLOOKUP($B2962,'Exp Dates'!$E$4:$K$150,MATCH("Trade Count",'Exp Dates'!$E$2:$X$2,0),1)-C2962+D2962-VLOOKUP($B2962,'Exp Dates'!$E$4:$K$150,MATCH("Trade Day Adj",'Exp Dates'!$E$2:$X$2,0),1)*IF($B2962&gt;VLOOKUP($B2962,'Exp Dates'!$E$4:$K$150,MATCH("Trade Day Adj Start",'Exp Dates'!$E$2:$X$2,0),1),1,0)</f>
        <v>17</v>
      </c>
      <c r="F2962" s="9">
        <f t="shared" si="5"/>
        <v>5</v>
      </c>
      <c r="G2962" s="9" t="str">
        <f>VLOOKUP($B2962,'Exp Dates'!$E$6:$U$200,MATCH("ExpMoYr",'Exp Dates'!$E$2:$U$2,0),1)</f>
        <v>Jan-2016</v>
      </c>
      <c r="H2962" s="18">
        <v>0.1</v>
      </c>
      <c r="I2962">
        <f>IF($I$1=0,(1/(1-91/360*VLOOKUP($B2961,#REF!,2,1)/100))^(($B2962-$B2961)/91)-1,0)</f>
        <v>0</v>
      </c>
    </row>
    <row r="2963" spans="2:9" x14ac:dyDescent="0.25">
      <c r="B2963" s="25">
        <v>42362</v>
      </c>
      <c r="C2963" s="3">
        <f t="shared" si="6"/>
        <v>2959</v>
      </c>
      <c r="D2963" s="10">
        <f>VLOOKUP($B2963,'Exp Dates'!$E$4:$K$150,MATCH("Days1M",'Exp Dates'!$E$2:$X$2,0),1)</f>
        <v>22</v>
      </c>
      <c r="E2963" s="9">
        <f>VLOOKUP($B2963,'Exp Dates'!$E$4:$K$150,MATCH("Trade Count",'Exp Dates'!$E$2:$X$2,0),1)-C2963+D2963-VLOOKUP($B2963,'Exp Dates'!$E$4:$K$150,MATCH("Trade Day Adj",'Exp Dates'!$E$2:$X$2,0),1)*IF($B2963&gt;VLOOKUP($B2963,'Exp Dates'!$E$4:$K$150,MATCH("Trade Day Adj Start",'Exp Dates'!$E$2:$X$2,0),1),1,0)</f>
        <v>16</v>
      </c>
      <c r="F2963" s="9">
        <f t="shared" si="5"/>
        <v>6</v>
      </c>
      <c r="G2963" s="9" t="str">
        <f>VLOOKUP($B2963,'Exp Dates'!$E$6:$U$200,MATCH("ExpMoYr",'Exp Dates'!$E$2:$U$2,0),1)</f>
        <v>Jan-2016</v>
      </c>
      <c r="H2963" s="18">
        <v>0.1</v>
      </c>
      <c r="I2963">
        <f>IF($I$1=0,(1/(1-91/360*VLOOKUP($B2962,#REF!,2,1)/100))^(($B2963-$B2962)/91)-1,0)</f>
        <v>0</v>
      </c>
    </row>
    <row r="2964" spans="2:9" x14ac:dyDescent="0.25">
      <c r="B2964" s="25">
        <v>42366</v>
      </c>
      <c r="C2964" s="3">
        <f t="shared" si="6"/>
        <v>2960</v>
      </c>
      <c r="D2964" s="10">
        <f>VLOOKUP($B2964,'Exp Dates'!$E$4:$K$150,MATCH("Days1M",'Exp Dates'!$E$2:$X$2,0),1)</f>
        <v>22</v>
      </c>
      <c r="E2964" s="9">
        <f>VLOOKUP($B2964,'Exp Dates'!$E$4:$K$150,MATCH("Trade Count",'Exp Dates'!$E$2:$X$2,0),1)-C2964+D2964-VLOOKUP($B2964,'Exp Dates'!$E$4:$K$150,MATCH("Trade Day Adj",'Exp Dates'!$E$2:$X$2,0),1)*IF($B2964&gt;VLOOKUP($B2964,'Exp Dates'!$E$4:$K$150,MATCH("Trade Day Adj Start",'Exp Dates'!$E$2:$X$2,0),1),1,0)</f>
        <v>15</v>
      </c>
      <c r="F2964" s="9">
        <f t="shared" si="5"/>
        <v>7</v>
      </c>
      <c r="G2964" s="9" t="str">
        <f>VLOOKUP($B2964,'Exp Dates'!$E$6:$U$200,MATCH("ExpMoYr",'Exp Dates'!$E$2:$U$2,0),1)</f>
        <v>Jan-2016</v>
      </c>
      <c r="H2964" s="18">
        <v>0.1</v>
      </c>
      <c r="I2964">
        <f>IF($I$1=0,(1/(1-91/360*VLOOKUP($B2963,#REF!,2,1)/100))^(($B2964-$B2963)/91)-1,0)</f>
        <v>0</v>
      </c>
    </row>
    <row r="2965" spans="2:9" x14ac:dyDescent="0.25">
      <c r="B2965" s="25">
        <v>42367</v>
      </c>
      <c r="C2965" s="3">
        <f t="shared" si="6"/>
        <v>2961</v>
      </c>
      <c r="D2965" s="10">
        <f>VLOOKUP($B2965,'Exp Dates'!$E$4:$K$150,MATCH("Days1M",'Exp Dates'!$E$2:$X$2,0),1)</f>
        <v>22</v>
      </c>
      <c r="E2965" s="9">
        <f>VLOOKUP($B2965,'Exp Dates'!$E$4:$K$150,MATCH("Trade Count",'Exp Dates'!$E$2:$X$2,0),1)-C2965+D2965-VLOOKUP($B2965,'Exp Dates'!$E$4:$K$150,MATCH("Trade Day Adj",'Exp Dates'!$E$2:$X$2,0),1)*IF($B2965&gt;VLOOKUP($B2965,'Exp Dates'!$E$4:$K$150,MATCH("Trade Day Adj Start",'Exp Dates'!$E$2:$X$2,0),1),1,0)</f>
        <v>14</v>
      </c>
      <c r="F2965" s="9">
        <f t="shared" si="5"/>
        <v>8</v>
      </c>
      <c r="G2965" s="9" t="str">
        <f>VLOOKUP($B2965,'Exp Dates'!$E$6:$U$200,MATCH("ExpMoYr",'Exp Dates'!$E$2:$U$2,0),1)</f>
        <v>Jan-2016</v>
      </c>
      <c r="H2965" s="18">
        <v>0.1</v>
      </c>
      <c r="I2965">
        <f>IF($I$1=0,(1/(1-91/360*VLOOKUP($B2964,#REF!,2,1)/100))^(($B2965-$B2964)/91)-1,0)</f>
        <v>0</v>
      </c>
    </row>
    <row r="2966" spans="2:9" x14ac:dyDescent="0.25">
      <c r="B2966" s="25">
        <v>42368</v>
      </c>
      <c r="C2966" s="3">
        <f t="shared" si="6"/>
        <v>2962</v>
      </c>
      <c r="D2966" s="10">
        <f>VLOOKUP($B2966,'Exp Dates'!$E$4:$K$150,MATCH("Days1M",'Exp Dates'!$E$2:$X$2,0),1)</f>
        <v>22</v>
      </c>
      <c r="E2966" s="9">
        <f>VLOOKUP($B2966,'Exp Dates'!$E$4:$K$150,MATCH("Trade Count",'Exp Dates'!$E$2:$X$2,0),1)-C2966+D2966-VLOOKUP($B2966,'Exp Dates'!$E$4:$K$150,MATCH("Trade Day Adj",'Exp Dates'!$E$2:$X$2,0),1)*IF($B2966&gt;VLOOKUP($B2966,'Exp Dates'!$E$4:$K$150,MATCH("Trade Day Adj Start",'Exp Dates'!$E$2:$X$2,0),1),1,0)</f>
        <v>13</v>
      </c>
      <c r="F2966" s="9">
        <f t="shared" si="5"/>
        <v>9</v>
      </c>
      <c r="G2966" s="9" t="str">
        <f>VLOOKUP($B2966,'Exp Dates'!$E$6:$U$200,MATCH("ExpMoYr",'Exp Dates'!$E$2:$U$2,0),1)</f>
        <v>Jan-2016</v>
      </c>
      <c r="H2966" s="18">
        <v>0.1</v>
      </c>
      <c r="I2966">
        <f>IF($I$1=0,(1/(1-91/360*VLOOKUP($B2965,#REF!,2,1)/100))^(($B2966-$B2965)/91)-1,0)</f>
        <v>0</v>
      </c>
    </row>
    <row r="2967" spans="2:9" x14ac:dyDescent="0.25">
      <c r="B2967" s="25">
        <v>42369</v>
      </c>
      <c r="C2967" s="3">
        <f t="shared" si="6"/>
        <v>2963</v>
      </c>
      <c r="D2967" s="10">
        <f>VLOOKUP($B2967,'Exp Dates'!$E$4:$K$150,MATCH("Days1M",'Exp Dates'!$E$2:$X$2,0),1)</f>
        <v>22</v>
      </c>
      <c r="E2967" s="9">
        <f>VLOOKUP($B2967,'Exp Dates'!$E$4:$K$150,MATCH("Trade Count",'Exp Dates'!$E$2:$X$2,0),1)-C2967+D2967-VLOOKUP($B2967,'Exp Dates'!$E$4:$K$150,MATCH("Trade Day Adj",'Exp Dates'!$E$2:$X$2,0),1)*IF($B2967&gt;VLOOKUP($B2967,'Exp Dates'!$E$4:$K$150,MATCH("Trade Day Adj Start",'Exp Dates'!$E$2:$X$2,0),1),1,0)</f>
        <v>12</v>
      </c>
      <c r="F2967" s="9">
        <f t="shared" si="5"/>
        <v>10</v>
      </c>
      <c r="G2967" s="9" t="str">
        <f>VLOOKUP($B2967,'Exp Dates'!$E$6:$U$200,MATCH("ExpMoYr",'Exp Dates'!$E$2:$U$2,0),1)</f>
        <v>Jan-2016</v>
      </c>
      <c r="H2967" s="18">
        <v>0.1</v>
      </c>
      <c r="I2967">
        <f>IF($I$1=0,(1/(1-91/360*VLOOKUP($B2966,#REF!,2,1)/100))^(($B2967-$B2966)/91)-1,0)</f>
        <v>0</v>
      </c>
    </row>
    <row r="2968" spans="2:9" x14ac:dyDescent="0.25">
      <c r="B2968" s="25">
        <v>42373</v>
      </c>
      <c r="C2968" s="3">
        <f t="shared" si="6"/>
        <v>2964</v>
      </c>
      <c r="D2968" s="10">
        <f>VLOOKUP($B2968,'Exp Dates'!$E$4:$K$150,MATCH("Days1M",'Exp Dates'!$E$2:$X$2,0),1)</f>
        <v>22</v>
      </c>
      <c r="E2968" s="9">
        <f>VLOOKUP($B2968,'Exp Dates'!$E$4:$K$150,MATCH("Trade Count",'Exp Dates'!$E$2:$X$2,0),1)-C2968+D2968-VLOOKUP($B2968,'Exp Dates'!$E$4:$K$150,MATCH("Trade Day Adj",'Exp Dates'!$E$2:$X$2,0),1)*IF($B2968&gt;VLOOKUP($B2968,'Exp Dates'!$E$4:$K$150,MATCH("Trade Day Adj Start",'Exp Dates'!$E$2:$X$2,0),1),1,0)</f>
        <v>11</v>
      </c>
      <c r="F2968" s="9">
        <f t="shared" si="5"/>
        <v>11</v>
      </c>
      <c r="G2968" s="9" t="str">
        <f>VLOOKUP($B2968,'Exp Dates'!$E$6:$U$200,MATCH("ExpMoYr",'Exp Dates'!$E$2:$U$2,0),1)</f>
        <v>Jan-2016</v>
      </c>
      <c r="H2968" s="18">
        <v>0.1</v>
      </c>
      <c r="I2968">
        <f>IF($I$1=0,(1/(1-91/360*VLOOKUP($B2967,#REF!,2,1)/100))^(($B2968-$B2967)/91)-1,0)</f>
        <v>0</v>
      </c>
    </row>
    <row r="2969" spans="2:9" x14ac:dyDescent="0.25">
      <c r="B2969" s="25">
        <v>42374</v>
      </c>
      <c r="C2969" s="3">
        <f t="shared" si="6"/>
        <v>2965</v>
      </c>
      <c r="D2969" s="10">
        <f>VLOOKUP($B2969,'Exp Dates'!$E$4:$K$150,MATCH("Days1M",'Exp Dates'!$E$2:$X$2,0),1)</f>
        <v>22</v>
      </c>
      <c r="E2969" s="9">
        <f>VLOOKUP($B2969,'Exp Dates'!$E$4:$K$150,MATCH("Trade Count",'Exp Dates'!$E$2:$X$2,0),1)-C2969+D2969-VLOOKUP($B2969,'Exp Dates'!$E$4:$K$150,MATCH("Trade Day Adj",'Exp Dates'!$E$2:$X$2,0),1)*IF($B2969&gt;VLOOKUP($B2969,'Exp Dates'!$E$4:$K$150,MATCH("Trade Day Adj Start",'Exp Dates'!$E$2:$X$2,0),1),1,0)</f>
        <v>10</v>
      </c>
      <c r="F2969" s="9">
        <f t="shared" si="5"/>
        <v>12</v>
      </c>
      <c r="G2969" s="9" t="str">
        <f>VLOOKUP($B2969,'Exp Dates'!$E$6:$U$200,MATCH("ExpMoYr",'Exp Dates'!$E$2:$U$2,0),1)</f>
        <v>Jan-2016</v>
      </c>
      <c r="H2969" s="18">
        <v>0.1</v>
      </c>
      <c r="I2969">
        <f>IF($I$1=0,(1/(1-91/360*VLOOKUP($B2968,#REF!,2,1)/100))^(($B2969-$B2968)/91)-1,0)</f>
        <v>0</v>
      </c>
    </row>
    <row r="2970" spans="2:9" x14ac:dyDescent="0.25">
      <c r="B2970" s="25">
        <v>42375</v>
      </c>
      <c r="C2970" s="3">
        <f t="shared" si="6"/>
        <v>2966</v>
      </c>
      <c r="D2970" s="10">
        <f>VLOOKUP($B2970,'Exp Dates'!$E$4:$K$150,MATCH("Days1M",'Exp Dates'!$E$2:$X$2,0),1)</f>
        <v>22</v>
      </c>
      <c r="E2970" s="9">
        <f>VLOOKUP($B2970,'Exp Dates'!$E$4:$K$150,MATCH("Trade Count",'Exp Dates'!$E$2:$X$2,0),1)-C2970+D2970-VLOOKUP($B2970,'Exp Dates'!$E$4:$K$150,MATCH("Trade Day Adj",'Exp Dates'!$E$2:$X$2,0),1)*IF($B2970&gt;VLOOKUP($B2970,'Exp Dates'!$E$4:$K$150,MATCH("Trade Day Adj Start",'Exp Dates'!$E$2:$X$2,0),1),1,0)</f>
        <v>9</v>
      </c>
      <c r="F2970" s="9">
        <f t="shared" si="5"/>
        <v>13</v>
      </c>
      <c r="G2970" s="9" t="str">
        <f>VLOOKUP($B2970,'Exp Dates'!$E$6:$U$200,MATCH("ExpMoYr",'Exp Dates'!$E$2:$U$2,0),1)</f>
        <v>Jan-2016</v>
      </c>
      <c r="H2970" s="18">
        <v>0.1</v>
      </c>
      <c r="I2970">
        <f>IF($I$1=0,(1/(1-91/360*VLOOKUP($B2969,#REF!,2,1)/100))^(($B2970-$B2969)/91)-1,0)</f>
        <v>0</v>
      </c>
    </row>
    <row r="2971" spans="2:9" x14ac:dyDescent="0.25">
      <c r="B2971" s="25">
        <v>42376</v>
      </c>
      <c r="C2971" s="3">
        <f t="shared" si="6"/>
        <v>2967</v>
      </c>
      <c r="D2971" s="10">
        <f>VLOOKUP($B2971,'Exp Dates'!$E$4:$K$150,MATCH("Days1M",'Exp Dates'!$E$2:$X$2,0),1)</f>
        <v>22</v>
      </c>
      <c r="E2971" s="9">
        <f>VLOOKUP($B2971,'Exp Dates'!$E$4:$K$150,MATCH("Trade Count",'Exp Dates'!$E$2:$X$2,0),1)-C2971+D2971-VLOOKUP($B2971,'Exp Dates'!$E$4:$K$150,MATCH("Trade Day Adj",'Exp Dates'!$E$2:$X$2,0),1)*IF($B2971&gt;VLOOKUP($B2971,'Exp Dates'!$E$4:$K$150,MATCH("Trade Day Adj Start",'Exp Dates'!$E$2:$X$2,0),1),1,0)</f>
        <v>8</v>
      </c>
      <c r="F2971" s="9">
        <f t="shared" ref="F2971:F2991" si="7">IF(E2971&gt;8,D2971-E2971,-E2971)</f>
        <v>-8</v>
      </c>
      <c r="G2971" s="9" t="str">
        <f>VLOOKUP($B2971,'Exp Dates'!$E$6:$U$200,MATCH("ExpMoYr",'Exp Dates'!$E$2:$U$2,0),1)</f>
        <v>Jan-2016</v>
      </c>
      <c r="H2971" s="18">
        <v>0.1</v>
      </c>
      <c r="I2971">
        <f>IF($I$1=0,(1/(1-91/360*VLOOKUP($B2970,#REF!,2,1)/100))^(($B2971-$B2970)/91)-1,0)</f>
        <v>0</v>
      </c>
    </row>
    <row r="2972" spans="2:9" x14ac:dyDescent="0.25">
      <c r="B2972" s="25">
        <v>42377</v>
      </c>
      <c r="C2972" s="3">
        <f t="shared" si="6"/>
        <v>2968</v>
      </c>
      <c r="D2972" s="10">
        <f>VLOOKUP($B2972,'Exp Dates'!$E$4:$K$150,MATCH("Days1M",'Exp Dates'!$E$2:$X$2,0),1)</f>
        <v>22</v>
      </c>
      <c r="E2972" s="9">
        <f>VLOOKUP($B2972,'Exp Dates'!$E$4:$K$150,MATCH("Trade Count",'Exp Dates'!$E$2:$X$2,0),1)-C2972+D2972-VLOOKUP($B2972,'Exp Dates'!$E$4:$K$150,MATCH("Trade Day Adj",'Exp Dates'!$E$2:$X$2,0),1)*IF($B2972&gt;VLOOKUP($B2972,'Exp Dates'!$E$4:$K$150,MATCH("Trade Day Adj Start",'Exp Dates'!$E$2:$X$2,0),1),1,0)</f>
        <v>7</v>
      </c>
      <c r="F2972" s="9">
        <f t="shared" si="7"/>
        <v>-7</v>
      </c>
      <c r="G2972" s="9" t="str">
        <f>VLOOKUP($B2972,'Exp Dates'!$E$6:$U$200,MATCH("ExpMoYr",'Exp Dates'!$E$2:$U$2,0),1)</f>
        <v>Jan-2016</v>
      </c>
      <c r="H2972" s="18">
        <v>0.1</v>
      </c>
      <c r="I2972">
        <f>IF($I$1=0,(1/(1-91/360*VLOOKUP($B2971,#REF!,2,1)/100))^(($B2972-$B2971)/91)-1,0)</f>
        <v>0</v>
      </c>
    </row>
    <row r="2973" spans="2:9" x14ac:dyDescent="0.25">
      <c r="B2973" s="25">
        <v>42380</v>
      </c>
      <c r="C2973" s="3">
        <f t="shared" si="6"/>
        <v>2969</v>
      </c>
      <c r="D2973" s="10">
        <f>VLOOKUP($B2973,'Exp Dates'!$E$4:$K$150,MATCH("Days1M",'Exp Dates'!$E$2:$X$2,0),1)</f>
        <v>22</v>
      </c>
      <c r="E2973" s="9">
        <f>VLOOKUP($B2973,'Exp Dates'!$E$4:$K$150,MATCH("Trade Count",'Exp Dates'!$E$2:$X$2,0),1)-C2973+D2973-VLOOKUP($B2973,'Exp Dates'!$E$4:$K$150,MATCH("Trade Day Adj",'Exp Dates'!$E$2:$X$2,0),1)*IF($B2973&gt;VLOOKUP($B2973,'Exp Dates'!$E$4:$K$150,MATCH("Trade Day Adj Start",'Exp Dates'!$E$2:$X$2,0),1),1,0)</f>
        <v>6</v>
      </c>
      <c r="F2973" s="9">
        <f t="shared" si="7"/>
        <v>-6</v>
      </c>
      <c r="G2973" s="9" t="str">
        <f>VLOOKUP($B2973,'Exp Dates'!$E$6:$U$200,MATCH("ExpMoYr",'Exp Dates'!$E$2:$U$2,0),1)</f>
        <v>Jan-2016</v>
      </c>
      <c r="H2973" s="18">
        <v>0.1</v>
      </c>
      <c r="I2973">
        <f>IF($I$1=0,(1/(1-91/360*VLOOKUP($B2972,#REF!,2,1)/100))^(($B2973-$B2972)/91)-1,0)</f>
        <v>0</v>
      </c>
    </row>
    <row r="2974" spans="2:9" x14ac:dyDescent="0.25">
      <c r="B2974" s="25">
        <v>42381</v>
      </c>
      <c r="C2974" s="3">
        <f t="shared" si="6"/>
        <v>2970</v>
      </c>
      <c r="D2974" s="10">
        <f>VLOOKUP($B2974,'Exp Dates'!$E$4:$K$150,MATCH("Days1M",'Exp Dates'!$E$2:$X$2,0),1)</f>
        <v>22</v>
      </c>
      <c r="E2974" s="9">
        <f>VLOOKUP($B2974,'Exp Dates'!$E$4:$K$150,MATCH("Trade Count",'Exp Dates'!$E$2:$X$2,0),1)-C2974+D2974-VLOOKUP($B2974,'Exp Dates'!$E$4:$K$150,MATCH("Trade Day Adj",'Exp Dates'!$E$2:$X$2,0),1)*IF($B2974&gt;VLOOKUP($B2974,'Exp Dates'!$E$4:$K$150,MATCH("Trade Day Adj Start",'Exp Dates'!$E$2:$X$2,0),1),1,0)</f>
        <v>5</v>
      </c>
      <c r="F2974" s="9">
        <f t="shared" si="7"/>
        <v>-5</v>
      </c>
      <c r="G2974" s="9" t="str">
        <f>VLOOKUP($B2974,'Exp Dates'!$E$6:$U$200,MATCH("ExpMoYr",'Exp Dates'!$E$2:$U$2,0),1)</f>
        <v>Jan-2016</v>
      </c>
      <c r="H2974" s="18">
        <v>0.1</v>
      </c>
      <c r="I2974">
        <f>IF($I$1=0,(1/(1-91/360*VLOOKUP($B2973,#REF!,2,1)/100))^(($B2974-$B2973)/91)-1,0)</f>
        <v>0</v>
      </c>
    </row>
    <row r="2975" spans="2:9" x14ac:dyDescent="0.25">
      <c r="B2975" s="25">
        <v>42382</v>
      </c>
      <c r="C2975" s="3">
        <f t="shared" si="6"/>
        <v>2971</v>
      </c>
      <c r="D2975" s="10">
        <f>VLOOKUP($B2975,'Exp Dates'!$E$4:$K$150,MATCH("Days1M",'Exp Dates'!$E$2:$X$2,0),1)</f>
        <v>22</v>
      </c>
      <c r="E2975" s="9">
        <f>VLOOKUP($B2975,'Exp Dates'!$E$4:$K$150,MATCH("Trade Count",'Exp Dates'!$E$2:$X$2,0),1)-C2975+D2975-VLOOKUP($B2975,'Exp Dates'!$E$4:$K$150,MATCH("Trade Day Adj",'Exp Dates'!$E$2:$X$2,0),1)*IF($B2975&gt;VLOOKUP($B2975,'Exp Dates'!$E$4:$K$150,MATCH("Trade Day Adj Start",'Exp Dates'!$E$2:$X$2,0),1),1,0)</f>
        <v>4</v>
      </c>
      <c r="F2975" s="9">
        <f t="shared" si="7"/>
        <v>-4</v>
      </c>
      <c r="G2975" s="9" t="str">
        <f>VLOOKUP($B2975,'Exp Dates'!$E$6:$U$200,MATCH("ExpMoYr",'Exp Dates'!$E$2:$U$2,0),1)</f>
        <v>Jan-2016</v>
      </c>
      <c r="H2975" s="18">
        <v>0.1</v>
      </c>
      <c r="I2975">
        <f>IF($I$1=0,(1/(1-91/360*VLOOKUP($B2974,#REF!,2,1)/100))^(($B2975-$B2974)/91)-1,0)</f>
        <v>0</v>
      </c>
    </row>
    <row r="2976" spans="2:9" x14ac:dyDescent="0.25">
      <c r="B2976" s="25">
        <v>42383</v>
      </c>
      <c r="C2976" s="3">
        <f t="shared" si="6"/>
        <v>2972</v>
      </c>
      <c r="D2976" s="10">
        <f>VLOOKUP($B2976,'Exp Dates'!$E$4:$K$150,MATCH("Days1M",'Exp Dates'!$E$2:$X$2,0),1)</f>
        <v>22</v>
      </c>
      <c r="E2976" s="9">
        <f>VLOOKUP($B2976,'Exp Dates'!$E$4:$K$150,MATCH("Trade Count",'Exp Dates'!$E$2:$X$2,0),1)-C2976+D2976-VLOOKUP($B2976,'Exp Dates'!$E$4:$K$150,MATCH("Trade Day Adj",'Exp Dates'!$E$2:$X$2,0),1)*IF($B2976&gt;VLOOKUP($B2976,'Exp Dates'!$E$4:$K$150,MATCH("Trade Day Adj Start",'Exp Dates'!$E$2:$X$2,0),1),1,0)</f>
        <v>3</v>
      </c>
      <c r="F2976" s="9">
        <f t="shared" si="7"/>
        <v>-3</v>
      </c>
      <c r="G2976" s="9" t="str">
        <f>VLOOKUP($B2976,'Exp Dates'!$E$6:$U$200,MATCH("ExpMoYr",'Exp Dates'!$E$2:$U$2,0),1)</f>
        <v>Jan-2016</v>
      </c>
      <c r="H2976" s="18">
        <v>0.1</v>
      </c>
      <c r="I2976">
        <f>IF($I$1=0,(1/(1-91/360*VLOOKUP($B2975,#REF!,2,1)/100))^(($B2976-$B2975)/91)-1,0)</f>
        <v>0</v>
      </c>
    </row>
    <row r="2977" spans="2:9" x14ac:dyDescent="0.25">
      <c r="B2977" s="25">
        <v>42384</v>
      </c>
      <c r="C2977" s="3">
        <f t="shared" si="6"/>
        <v>2973</v>
      </c>
      <c r="D2977" s="10">
        <f>VLOOKUP($B2977,'Exp Dates'!$E$4:$K$150,MATCH("Days1M",'Exp Dates'!$E$2:$X$2,0),1)</f>
        <v>22</v>
      </c>
      <c r="E2977" s="9">
        <f>VLOOKUP($B2977,'Exp Dates'!$E$4:$K$150,MATCH("Trade Count",'Exp Dates'!$E$2:$X$2,0),1)-C2977+D2977-VLOOKUP($B2977,'Exp Dates'!$E$4:$K$150,MATCH("Trade Day Adj",'Exp Dates'!$E$2:$X$2,0),1)*IF($B2977&gt;VLOOKUP($B2977,'Exp Dates'!$E$4:$K$150,MATCH("Trade Day Adj Start",'Exp Dates'!$E$2:$X$2,0),1),1,0)</f>
        <v>2</v>
      </c>
      <c r="F2977" s="9">
        <f t="shared" si="7"/>
        <v>-2</v>
      </c>
      <c r="G2977" s="9" t="str">
        <f>VLOOKUP($B2977,'Exp Dates'!$E$6:$U$200,MATCH("ExpMoYr",'Exp Dates'!$E$2:$U$2,0),1)</f>
        <v>Jan-2016</v>
      </c>
      <c r="H2977" s="18">
        <v>0.1</v>
      </c>
      <c r="I2977">
        <f>IF($I$1=0,(1/(1-91/360*VLOOKUP($B2976,#REF!,2,1)/100))^(($B2977-$B2976)/91)-1,0)</f>
        <v>0</v>
      </c>
    </row>
    <row r="2978" spans="2:9" x14ac:dyDescent="0.25">
      <c r="B2978" s="25">
        <v>42388</v>
      </c>
      <c r="C2978" s="3">
        <f t="shared" si="6"/>
        <v>2974</v>
      </c>
      <c r="D2978" s="10">
        <f>VLOOKUP($B2978,'Exp Dates'!$E$4:$K$150,MATCH("Days1M",'Exp Dates'!$E$2:$X$2,0),1)</f>
        <v>22</v>
      </c>
      <c r="E2978" s="9">
        <f>VLOOKUP($B2978,'Exp Dates'!$E$4:$K$150,MATCH("Trade Count",'Exp Dates'!$E$2:$X$2,0),1)-C2978+D2978-VLOOKUP($B2978,'Exp Dates'!$E$4:$K$150,MATCH("Trade Day Adj",'Exp Dates'!$E$2:$X$2,0),1)*IF($B2978&gt;VLOOKUP($B2978,'Exp Dates'!$E$4:$K$150,MATCH("Trade Day Adj Start",'Exp Dates'!$E$2:$X$2,0),1),1,0)</f>
        <v>1</v>
      </c>
      <c r="F2978" s="9">
        <f t="shared" si="7"/>
        <v>-1</v>
      </c>
      <c r="G2978" s="9" t="str">
        <f>VLOOKUP($B2978,'Exp Dates'!$E$6:$U$200,MATCH("ExpMoYr",'Exp Dates'!$E$2:$U$2,0),1)</f>
        <v>Jan-2016</v>
      </c>
      <c r="H2978" s="18">
        <v>0.1</v>
      </c>
      <c r="I2978">
        <f>IF($I$1=0,(1/(1-91/360*VLOOKUP($B2977,#REF!,2,1)/100))^(($B2978-$B2977)/91)-1,0)</f>
        <v>0</v>
      </c>
    </row>
    <row r="2979" spans="2:9" x14ac:dyDescent="0.25">
      <c r="B2979" s="25">
        <v>42389</v>
      </c>
      <c r="C2979" s="3">
        <f t="shared" si="6"/>
        <v>2975</v>
      </c>
      <c r="D2979" s="10">
        <f>VLOOKUP($B2979,'Exp Dates'!$E$4:$K$150,MATCH("Days1M",'Exp Dates'!$E$2:$X$2,0),1)</f>
        <v>18</v>
      </c>
      <c r="E2979" s="9">
        <f>VLOOKUP($B2979,'Exp Dates'!$E$4:$K$150,MATCH("Trade Count",'Exp Dates'!$E$2:$X$2,0),1)-C2979+D2979-VLOOKUP($B2979,'Exp Dates'!$E$4:$K$150,MATCH("Trade Day Adj",'Exp Dates'!$E$2:$X$2,0),1)*IF($B2979&gt;VLOOKUP($B2979,'Exp Dates'!$E$4:$K$150,MATCH("Trade Day Adj Start",'Exp Dates'!$E$2:$X$2,0),1),1,0)</f>
        <v>18</v>
      </c>
      <c r="F2979" s="9">
        <f t="shared" si="7"/>
        <v>0</v>
      </c>
      <c r="G2979" s="9" t="str">
        <f>VLOOKUP($B2979,'Exp Dates'!$E$6:$U$200,MATCH("ExpMoYr",'Exp Dates'!$E$2:$U$2,0),1)</f>
        <v>Feb-2016</v>
      </c>
      <c r="H2979" s="18">
        <v>0.1</v>
      </c>
      <c r="I2979">
        <f>IF($I$1=0,(1/(1-91/360*VLOOKUP($B2978,#REF!,2,1)/100))^(($B2979-$B2978)/91)-1,0)</f>
        <v>0</v>
      </c>
    </row>
    <row r="2980" spans="2:9" x14ac:dyDescent="0.25">
      <c r="B2980" s="25">
        <v>42390</v>
      </c>
      <c r="C2980" s="3">
        <f t="shared" si="6"/>
        <v>2976</v>
      </c>
      <c r="D2980" s="10">
        <f>VLOOKUP($B2980,'Exp Dates'!$E$4:$K$150,MATCH("Days1M",'Exp Dates'!$E$2:$X$2,0),1)</f>
        <v>18</v>
      </c>
      <c r="E2980" s="9">
        <f>VLOOKUP($B2980,'Exp Dates'!$E$4:$K$150,MATCH("Trade Count",'Exp Dates'!$E$2:$X$2,0),1)-C2980+D2980-VLOOKUP($B2980,'Exp Dates'!$E$4:$K$150,MATCH("Trade Day Adj",'Exp Dates'!$E$2:$X$2,0),1)*IF($B2980&gt;VLOOKUP($B2980,'Exp Dates'!$E$4:$K$150,MATCH("Trade Day Adj Start",'Exp Dates'!$E$2:$X$2,0),1),1,0)</f>
        <v>17</v>
      </c>
      <c r="F2980" s="9">
        <f t="shared" si="7"/>
        <v>1</v>
      </c>
      <c r="G2980" s="9" t="str">
        <f>VLOOKUP($B2980,'Exp Dates'!$E$6:$U$200,MATCH("ExpMoYr",'Exp Dates'!$E$2:$U$2,0),1)</f>
        <v>Feb-2016</v>
      </c>
      <c r="H2980" s="18">
        <v>0.1</v>
      </c>
      <c r="I2980">
        <f>IF($I$1=0,(1/(1-91/360*VLOOKUP($B2979,#REF!,2,1)/100))^(($B2980-$B2979)/91)-1,0)</f>
        <v>0</v>
      </c>
    </row>
    <row r="2981" spans="2:9" x14ac:dyDescent="0.25">
      <c r="B2981" s="25">
        <v>42391</v>
      </c>
      <c r="C2981" s="3">
        <f t="shared" si="6"/>
        <v>2977</v>
      </c>
      <c r="D2981" s="10">
        <f>VLOOKUP($B2981,'Exp Dates'!$E$4:$K$150,MATCH("Days1M",'Exp Dates'!$E$2:$X$2,0),1)</f>
        <v>18</v>
      </c>
      <c r="E2981" s="9">
        <f>VLOOKUP($B2981,'Exp Dates'!$E$4:$K$150,MATCH("Trade Count",'Exp Dates'!$E$2:$X$2,0),1)-C2981+D2981-VLOOKUP($B2981,'Exp Dates'!$E$4:$K$150,MATCH("Trade Day Adj",'Exp Dates'!$E$2:$X$2,0),1)*IF($B2981&gt;VLOOKUP($B2981,'Exp Dates'!$E$4:$K$150,MATCH("Trade Day Adj Start",'Exp Dates'!$E$2:$X$2,0),1),1,0)</f>
        <v>16</v>
      </c>
      <c r="F2981" s="9">
        <f t="shared" si="7"/>
        <v>2</v>
      </c>
      <c r="G2981" s="9" t="str">
        <f>VLOOKUP($B2981,'Exp Dates'!$E$6:$U$200,MATCH("ExpMoYr",'Exp Dates'!$E$2:$U$2,0),1)</f>
        <v>Feb-2016</v>
      </c>
      <c r="H2981" s="18">
        <v>0.1</v>
      </c>
      <c r="I2981">
        <f>IF($I$1=0,(1/(1-91/360*VLOOKUP($B2980,#REF!,2,1)/100))^(($B2981-$B2980)/91)-1,0)</f>
        <v>0</v>
      </c>
    </row>
    <row r="2982" spans="2:9" x14ac:dyDescent="0.25">
      <c r="B2982" s="25">
        <v>42394</v>
      </c>
      <c r="C2982" s="3">
        <f t="shared" si="6"/>
        <v>2978</v>
      </c>
      <c r="D2982" s="10">
        <f>VLOOKUP($B2982,'Exp Dates'!$E$4:$K$150,MATCH("Days1M",'Exp Dates'!$E$2:$X$2,0),1)</f>
        <v>18</v>
      </c>
      <c r="E2982" s="9">
        <f>VLOOKUP($B2982,'Exp Dates'!$E$4:$K$150,MATCH("Trade Count",'Exp Dates'!$E$2:$X$2,0),1)-C2982+D2982-VLOOKUP($B2982,'Exp Dates'!$E$4:$K$150,MATCH("Trade Day Adj",'Exp Dates'!$E$2:$X$2,0),1)*IF($B2982&gt;VLOOKUP($B2982,'Exp Dates'!$E$4:$K$150,MATCH("Trade Day Adj Start",'Exp Dates'!$E$2:$X$2,0),1),1,0)</f>
        <v>15</v>
      </c>
      <c r="F2982" s="9">
        <f t="shared" si="7"/>
        <v>3</v>
      </c>
      <c r="G2982" s="9" t="str">
        <f>VLOOKUP($B2982,'Exp Dates'!$E$6:$U$200,MATCH("ExpMoYr",'Exp Dates'!$E$2:$U$2,0),1)</f>
        <v>Feb-2016</v>
      </c>
      <c r="H2982" s="18">
        <v>0.1</v>
      </c>
      <c r="I2982">
        <f>IF($I$1=0,(1/(1-91/360*VLOOKUP($B2981,#REF!,2,1)/100))^(($B2982-$B2981)/91)-1,0)</f>
        <v>0</v>
      </c>
    </row>
    <row r="2983" spans="2:9" x14ac:dyDescent="0.25">
      <c r="B2983" s="25">
        <v>42395</v>
      </c>
      <c r="C2983" s="3">
        <f t="shared" si="6"/>
        <v>2979</v>
      </c>
      <c r="D2983" s="10">
        <f>VLOOKUP($B2983,'Exp Dates'!$E$4:$K$150,MATCH("Days1M",'Exp Dates'!$E$2:$X$2,0),1)</f>
        <v>18</v>
      </c>
      <c r="E2983" s="9">
        <f>VLOOKUP($B2983,'Exp Dates'!$E$4:$K$150,MATCH("Trade Count",'Exp Dates'!$E$2:$X$2,0),1)-C2983+D2983-VLOOKUP($B2983,'Exp Dates'!$E$4:$K$150,MATCH("Trade Day Adj",'Exp Dates'!$E$2:$X$2,0),1)*IF($B2983&gt;VLOOKUP($B2983,'Exp Dates'!$E$4:$K$150,MATCH("Trade Day Adj Start",'Exp Dates'!$E$2:$X$2,0),1),1,0)</f>
        <v>14</v>
      </c>
      <c r="F2983" s="9">
        <f t="shared" si="7"/>
        <v>4</v>
      </c>
      <c r="G2983" s="9" t="str">
        <f>VLOOKUP($B2983,'Exp Dates'!$E$6:$U$200,MATCH("ExpMoYr",'Exp Dates'!$E$2:$U$2,0),1)</f>
        <v>Feb-2016</v>
      </c>
      <c r="H2983" s="18">
        <v>0.1</v>
      </c>
      <c r="I2983">
        <f>IF($I$1=0,(1/(1-91/360*VLOOKUP($B2982,#REF!,2,1)/100))^(($B2983-$B2982)/91)-1,0)</f>
        <v>0</v>
      </c>
    </row>
    <row r="2984" spans="2:9" x14ac:dyDescent="0.25">
      <c r="B2984" s="25">
        <v>42396</v>
      </c>
      <c r="C2984" s="3">
        <f t="shared" si="6"/>
        <v>2980</v>
      </c>
      <c r="D2984" s="10">
        <f>VLOOKUP($B2984,'Exp Dates'!$E$4:$K$150,MATCH("Days1M",'Exp Dates'!$E$2:$X$2,0),1)</f>
        <v>18</v>
      </c>
      <c r="E2984" s="9">
        <f>VLOOKUP($B2984,'Exp Dates'!$E$4:$K$150,MATCH("Trade Count",'Exp Dates'!$E$2:$X$2,0),1)-C2984+D2984-VLOOKUP($B2984,'Exp Dates'!$E$4:$K$150,MATCH("Trade Day Adj",'Exp Dates'!$E$2:$X$2,0),1)*IF($B2984&gt;VLOOKUP($B2984,'Exp Dates'!$E$4:$K$150,MATCH("Trade Day Adj Start",'Exp Dates'!$E$2:$X$2,0),1),1,0)</f>
        <v>13</v>
      </c>
      <c r="F2984" s="9">
        <f t="shared" si="7"/>
        <v>5</v>
      </c>
      <c r="G2984" s="9" t="str">
        <f>VLOOKUP($B2984,'Exp Dates'!$E$6:$U$200,MATCH("ExpMoYr",'Exp Dates'!$E$2:$U$2,0),1)</f>
        <v>Feb-2016</v>
      </c>
      <c r="H2984" s="18">
        <v>0.1</v>
      </c>
      <c r="I2984">
        <f>IF($I$1=0,(1/(1-91/360*VLOOKUP($B2983,#REF!,2,1)/100))^(($B2984-$B2983)/91)-1,0)</f>
        <v>0</v>
      </c>
    </row>
    <row r="2985" spans="2:9" x14ac:dyDescent="0.25">
      <c r="B2985" s="25">
        <v>42397</v>
      </c>
      <c r="C2985" s="3">
        <f t="shared" si="6"/>
        <v>2981</v>
      </c>
      <c r="D2985" s="10">
        <f>VLOOKUP($B2985,'Exp Dates'!$E$4:$K$150,MATCH("Days1M",'Exp Dates'!$E$2:$X$2,0),1)</f>
        <v>18</v>
      </c>
      <c r="E2985" s="9">
        <f>VLOOKUP($B2985,'Exp Dates'!$E$4:$K$150,MATCH("Trade Count",'Exp Dates'!$E$2:$X$2,0),1)-C2985+D2985-VLOOKUP($B2985,'Exp Dates'!$E$4:$K$150,MATCH("Trade Day Adj",'Exp Dates'!$E$2:$X$2,0),1)*IF($B2985&gt;VLOOKUP($B2985,'Exp Dates'!$E$4:$K$150,MATCH("Trade Day Adj Start",'Exp Dates'!$E$2:$X$2,0),1),1,0)</f>
        <v>12</v>
      </c>
      <c r="F2985" s="9">
        <f t="shared" si="7"/>
        <v>6</v>
      </c>
      <c r="G2985" s="9" t="str">
        <f>VLOOKUP($B2985,'Exp Dates'!$E$6:$U$200,MATCH("ExpMoYr",'Exp Dates'!$E$2:$U$2,0),1)</f>
        <v>Feb-2016</v>
      </c>
      <c r="H2985" s="18">
        <v>0.1</v>
      </c>
      <c r="I2985">
        <f>IF($I$1=0,(1/(1-91/360*VLOOKUP($B2984,#REF!,2,1)/100))^(($B2985-$B2984)/91)-1,0)</f>
        <v>0</v>
      </c>
    </row>
    <row r="2986" spans="2:9" x14ac:dyDescent="0.25">
      <c r="B2986" s="25">
        <v>42398</v>
      </c>
      <c r="C2986" s="3">
        <f t="shared" si="6"/>
        <v>2982</v>
      </c>
      <c r="D2986" s="10">
        <f>VLOOKUP($B2986,'Exp Dates'!$E$4:$K$150,MATCH("Days1M",'Exp Dates'!$E$2:$X$2,0),1)</f>
        <v>18</v>
      </c>
      <c r="E2986" s="9">
        <f>VLOOKUP($B2986,'Exp Dates'!$E$4:$K$150,MATCH("Trade Count",'Exp Dates'!$E$2:$X$2,0),1)-C2986+D2986-VLOOKUP($B2986,'Exp Dates'!$E$4:$K$150,MATCH("Trade Day Adj",'Exp Dates'!$E$2:$X$2,0),1)*IF($B2986&gt;VLOOKUP($B2986,'Exp Dates'!$E$4:$K$150,MATCH("Trade Day Adj Start",'Exp Dates'!$E$2:$X$2,0),1),1,0)</f>
        <v>11</v>
      </c>
      <c r="F2986" s="9">
        <f t="shared" si="7"/>
        <v>7</v>
      </c>
      <c r="G2986" s="9" t="str">
        <f>VLOOKUP($B2986,'Exp Dates'!$E$6:$U$200,MATCH("ExpMoYr",'Exp Dates'!$E$2:$U$2,0),1)</f>
        <v>Feb-2016</v>
      </c>
      <c r="H2986" s="18">
        <v>0.1</v>
      </c>
      <c r="I2986">
        <f>IF($I$1=0,(1/(1-91/360*VLOOKUP($B2985,#REF!,2,1)/100))^(($B2986-$B2985)/91)-1,0)</f>
        <v>0</v>
      </c>
    </row>
    <row r="2987" spans="2:9" x14ac:dyDescent="0.25">
      <c r="B2987" s="25">
        <v>42402</v>
      </c>
      <c r="C2987" s="3">
        <f t="shared" si="6"/>
        <v>2983</v>
      </c>
      <c r="D2987" s="10">
        <f>VLOOKUP($B2987,'Exp Dates'!$E$4:$K$150,MATCH("Days1M",'Exp Dates'!$E$2:$X$2,0),1)</f>
        <v>18</v>
      </c>
      <c r="E2987" s="9">
        <f>VLOOKUP($B2987,'Exp Dates'!$E$4:$K$150,MATCH("Trade Count",'Exp Dates'!$E$2:$X$2,0),1)-C2987+D2987-VLOOKUP($B2987,'Exp Dates'!$E$4:$K$150,MATCH("Trade Day Adj",'Exp Dates'!$E$2:$X$2,0),1)*IF($B2987&gt;VLOOKUP($B2987,'Exp Dates'!$E$4:$K$150,MATCH("Trade Day Adj Start",'Exp Dates'!$E$2:$X$2,0),1),1,0)</f>
        <v>10</v>
      </c>
      <c r="F2987" s="9">
        <f t="shared" si="7"/>
        <v>8</v>
      </c>
      <c r="G2987" s="9" t="str">
        <f>VLOOKUP($B2987,'Exp Dates'!$E$6:$U$200,MATCH("ExpMoYr",'Exp Dates'!$E$2:$U$2,0),1)</f>
        <v>Feb-2016</v>
      </c>
      <c r="H2987" s="18">
        <v>0.1</v>
      </c>
      <c r="I2987">
        <f>IF($I$1=0,(1/(1-91/360*VLOOKUP($B2986,#REF!,2,1)/100))^(($B2987-$B2986)/91)-1,0)</f>
        <v>0</v>
      </c>
    </row>
    <row r="2988" spans="2:9" x14ac:dyDescent="0.25">
      <c r="B2988" s="25">
        <v>42403</v>
      </c>
      <c r="C2988" s="3">
        <f t="shared" si="6"/>
        <v>2984</v>
      </c>
      <c r="D2988" s="10">
        <f>VLOOKUP($B2988,'Exp Dates'!$E$4:$K$150,MATCH("Days1M",'Exp Dates'!$E$2:$X$2,0),1)</f>
        <v>18</v>
      </c>
      <c r="E2988" s="9">
        <f>VLOOKUP($B2988,'Exp Dates'!$E$4:$K$150,MATCH("Trade Count",'Exp Dates'!$E$2:$X$2,0),1)-C2988+D2988-VLOOKUP($B2988,'Exp Dates'!$E$4:$K$150,MATCH("Trade Day Adj",'Exp Dates'!$E$2:$X$2,0),1)*IF($B2988&gt;VLOOKUP($B2988,'Exp Dates'!$E$4:$K$150,MATCH("Trade Day Adj Start",'Exp Dates'!$E$2:$X$2,0),1),1,0)</f>
        <v>9</v>
      </c>
      <c r="F2988" s="9">
        <f t="shared" si="7"/>
        <v>9</v>
      </c>
      <c r="G2988" s="9" t="str">
        <f>VLOOKUP($B2988,'Exp Dates'!$E$6:$U$200,MATCH("ExpMoYr",'Exp Dates'!$E$2:$U$2,0),1)</f>
        <v>Feb-2016</v>
      </c>
      <c r="H2988" s="18">
        <v>0.1</v>
      </c>
      <c r="I2988">
        <f>IF($I$1=0,(1/(1-91/360*VLOOKUP($B2987,#REF!,2,1)/100))^(($B2988-$B2987)/91)-1,0)</f>
        <v>0</v>
      </c>
    </row>
    <row r="2989" spans="2:9" x14ac:dyDescent="0.25">
      <c r="B2989" s="25">
        <v>42404</v>
      </c>
      <c r="C2989" s="3">
        <f t="shared" si="6"/>
        <v>2985</v>
      </c>
      <c r="D2989" s="10">
        <f>VLOOKUP($B2989,'Exp Dates'!$E$4:$K$150,MATCH("Days1M",'Exp Dates'!$E$2:$X$2,0),1)</f>
        <v>18</v>
      </c>
      <c r="E2989" s="9">
        <f>VLOOKUP($B2989,'Exp Dates'!$E$4:$K$150,MATCH("Trade Count",'Exp Dates'!$E$2:$X$2,0),1)-C2989+D2989-VLOOKUP($B2989,'Exp Dates'!$E$4:$K$150,MATCH("Trade Day Adj",'Exp Dates'!$E$2:$X$2,0),1)*IF($B2989&gt;VLOOKUP($B2989,'Exp Dates'!$E$4:$K$150,MATCH("Trade Day Adj Start",'Exp Dates'!$E$2:$X$2,0),1),1,0)</f>
        <v>8</v>
      </c>
      <c r="F2989" s="9">
        <f t="shared" si="7"/>
        <v>-8</v>
      </c>
      <c r="G2989" s="9" t="str">
        <f>VLOOKUP($B2989,'Exp Dates'!$E$6:$U$200,MATCH("ExpMoYr",'Exp Dates'!$E$2:$U$2,0),1)</f>
        <v>Feb-2016</v>
      </c>
      <c r="H2989" s="18">
        <v>0.1</v>
      </c>
      <c r="I2989">
        <f>IF($I$1=0,(1/(1-91/360*VLOOKUP($B2988,#REF!,2,1)/100))^(($B2989-$B2988)/91)-1,0)</f>
        <v>0</v>
      </c>
    </row>
    <row r="2990" spans="2:9" x14ac:dyDescent="0.25">
      <c r="B2990" s="25">
        <v>42405</v>
      </c>
      <c r="C2990" s="3">
        <f t="shared" si="6"/>
        <v>2986</v>
      </c>
      <c r="D2990" s="10">
        <f>VLOOKUP($B2990,'Exp Dates'!$E$4:$K$150,MATCH("Days1M",'Exp Dates'!$E$2:$X$2,0),1)</f>
        <v>18</v>
      </c>
      <c r="E2990" s="9">
        <f>VLOOKUP($B2990,'Exp Dates'!$E$4:$K$150,MATCH("Trade Count",'Exp Dates'!$E$2:$X$2,0),1)-C2990+D2990-VLOOKUP($B2990,'Exp Dates'!$E$4:$K$150,MATCH("Trade Day Adj",'Exp Dates'!$E$2:$X$2,0),1)*IF($B2990&gt;VLOOKUP($B2990,'Exp Dates'!$E$4:$K$150,MATCH("Trade Day Adj Start",'Exp Dates'!$E$2:$X$2,0),1),1,0)</f>
        <v>7</v>
      </c>
      <c r="F2990" s="9">
        <f t="shared" si="7"/>
        <v>-7</v>
      </c>
      <c r="G2990" s="9" t="str">
        <f>VLOOKUP($B2990,'Exp Dates'!$E$6:$U$113,MATCH("ExpMoYr",'Exp Dates'!$E$2:$U$2,0),1)</f>
        <v>Mar-2013</v>
      </c>
      <c r="H2990" s="18">
        <v>0.1</v>
      </c>
      <c r="I2990">
        <f>IF($I$1=0,(1/(1-91/360*VLOOKUP($B2989,#REF!,2,1)/100))^(($B2990-$B2989)/91)-1,0)</f>
        <v>0</v>
      </c>
    </row>
    <row r="2991" spans="2:9" x14ac:dyDescent="0.25">
      <c r="B2991" s="25">
        <v>42408</v>
      </c>
      <c r="C2991" s="3">
        <f t="shared" si="6"/>
        <v>2987</v>
      </c>
      <c r="D2991" s="10">
        <f>VLOOKUP($B2991,'Exp Dates'!$E$4:$K$150,MATCH("Days1M",'Exp Dates'!$E$2:$X$2,0),1)</f>
        <v>18</v>
      </c>
      <c r="E2991" s="9">
        <f>VLOOKUP($B2991,'Exp Dates'!$E$4:$K$150,MATCH("Trade Count",'Exp Dates'!$E$2:$X$2,0),1)-C2991+D2991-VLOOKUP($B2991,'Exp Dates'!$E$4:$K$150,MATCH("Trade Day Adj",'Exp Dates'!$E$2:$X$2,0),1)*IF($B2991&gt;VLOOKUP($B2991,'Exp Dates'!$E$4:$K$150,MATCH("Trade Day Adj Start",'Exp Dates'!$E$2:$X$2,0),1),1,0)</f>
        <v>6</v>
      </c>
      <c r="F2991" s="9">
        <f t="shared" si="7"/>
        <v>-6</v>
      </c>
      <c r="G2991" s="9" t="str">
        <f>VLOOKUP($B2991,'Exp Dates'!$E$6:$U$113,MATCH("ExpMoYr",'Exp Dates'!$E$2:$U$2,0),1)</f>
        <v>Mar-2013</v>
      </c>
      <c r="H2991" s="18">
        <v>0.1</v>
      </c>
      <c r="I2991">
        <f>IF($I$1=0,(1/(1-91/360*VLOOKUP($B2990,#REF!,2,1)/100))^(($B2991-$B2990)/91)-1,0)</f>
        <v>0</v>
      </c>
    </row>
    <row r="2992" spans="2:9" x14ac:dyDescent="0.25">
      <c r="B2992" s="25">
        <v>42409</v>
      </c>
      <c r="C2992" s="3">
        <f t="shared" si="6"/>
        <v>2988</v>
      </c>
    </row>
    <row r="2993" spans="2:3" x14ac:dyDescent="0.25">
      <c r="B2993" s="25">
        <v>42410</v>
      </c>
      <c r="C2993" s="3">
        <f t="shared" si="6"/>
        <v>2989</v>
      </c>
    </row>
    <row r="2994" spans="2:3" x14ac:dyDescent="0.25">
      <c r="B2994" s="25">
        <v>42411</v>
      </c>
      <c r="C2994" s="3">
        <f t="shared" si="6"/>
        <v>2990</v>
      </c>
    </row>
    <row r="2995" spans="2:3" x14ac:dyDescent="0.25">
      <c r="B2995" s="25">
        <v>42412</v>
      </c>
      <c r="C2995" s="3">
        <f t="shared" si="6"/>
        <v>2991</v>
      </c>
    </row>
    <row r="2996" spans="2:3" x14ac:dyDescent="0.25">
      <c r="B2996" s="25">
        <v>42416</v>
      </c>
      <c r="C2996" s="3">
        <f t="shared" si="6"/>
        <v>2992</v>
      </c>
    </row>
    <row r="2997" spans="2:3" x14ac:dyDescent="0.25">
      <c r="B2997" s="25">
        <v>42417</v>
      </c>
      <c r="C2997" s="3">
        <f t="shared" si="6"/>
        <v>2993</v>
      </c>
    </row>
    <row r="2998" spans="2:3" x14ac:dyDescent="0.25">
      <c r="B2998" s="25">
        <v>42418</v>
      </c>
      <c r="C2998" s="3">
        <f t="shared" si="6"/>
        <v>2994</v>
      </c>
    </row>
    <row r="2999" spans="2:3" x14ac:dyDescent="0.25">
      <c r="B2999" s="25">
        <v>42419</v>
      </c>
      <c r="C2999" s="3">
        <f t="shared" si="6"/>
        <v>2995</v>
      </c>
    </row>
    <row r="3000" spans="2:3" x14ac:dyDescent="0.25">
      <c r="B3000" s="25">
        <v>42422</v>
      </c>
      <c r="C3000" s="3">
        <f t="shared" si="6"/>
        <v>2996</v>
      </c>
    </row>
    <row r="3001" spans="2:3" x14ac:dyDescent="0.25">
      <c r="B3001" s="25">
        <v>42423</v>
      </c>
      <c r="C3001" s="3">
        <f t="shared" si="6"/>
        <v>2997</v>
      </c>
    </row>
    <row r="3002" spans="2:3" x14ac:dyDescent="0.25">
      <c r="B3002" s="25">
        <v>42424</v>
      </c>
      <c r="C3002" s="3">
        <f t="shared" si="6"/>
        <v>2998</v>
      </c>
    </row>
    <row r="3003" spans="2:3" x14ac:dyDescent="0.25">
      <c r="B3003" s="25">
        <v>42425</v>
      </c>
      <c r="C3003" s="3">
        <f t="shared" si="6"/>
        <v>2999</v>
      </c>
    </row>
    <row r="3004" spans="2:3" x14ac:dyDescent="0.25">
      <c r="B3004" s="25">
        <v>42426</v>
      </c>
      <c r="C3004" s="3">
        <f t="shared" si="6"/>
        <v>3000</v>
      </c>
    </row>
    <row r="3005" spans="2:3" x14ac:dyDescent="0.25">
      <c r="B3005" s="25">
        <v>42429</v>
      </c>
      <c r="C3005" s="3">
        <f t="shared" si="6"/>
        <v>3001</v>
      </c>
    </row>
    <row r="3006" spans="2:3" x14ac:dyDescent="0.25">
      <c r="B3006" s="25">
        <v>42430</v>
      </c>
      <c r="C3006" s="3">
        <f t="shared" si="6"/>
        <v>3002</v>
      </c>
    </row>
    <row r="3007" spans="2:3" x14ac:dyDescent="0.25">
      <c r="B3007" s="25">
        <v>42431</v>
      </c>
      <c r="C3007" s="3">
        <f t="shared" si="6"/>
        <v>3003</v>
      </c>
    </row>
    <row r="3008" spans="2:3" x14ac:dyDescent="0.25">
      <c r="B3008" s="25">
        <v>42432</v>
      </c>
      <c r="C3008" s="3">
        <f t="shared" si="6"/>
        <v>3004</v>
      </c>
    </row>
    <row r="3009" spans="2:3" x14ac:dyDescent="0.25">
      <c r="B3009" s="25">
        <v>42433</v>
      </c>
      <c r="C3009" s="3">
        <f t="shared" si="6"/>
        <v>3005</v>
      </c>
    </row>
    <row r="3010" spans="2:3" x14ac:dyDescent="0.25">
      <c r="B3010" s="25">
        <v>42436</v>
      </c>
      <c r="C3010" s="3">
        <f t="shared" si="6"/>
        <v>3006</v>
      </c>
    </row>
    <row r="3011" spans="2:3" x14ac:dyDescent="0.25">
      <c r="B3011" s="25">
        <v>42437</v>
      </c>
      <c r="C3011" s="3">
        <f t="shared" si="6"/>
        <v>3007</v>
      </c>
    </row>
    <row r="3012" spans="2:3" x14ac:dyDescent="0.25">
      <c r="B3012" s="25">
        <v>42438</v>
      </c>
      <c r="C3012" s="3">
        <f t="shared" si="6"/>
        <v>3008</v>
      </c>
    </row>
    <row r="3013" spans="2:3" x14ac:dyDescent="0.25">
      <c r="B3013" s="25">
        <v>42439</v>
      </c>
      <c r="C3013" s="3">
        <f t="shared" si="6"/>
        <v>3009</v>
      </c>
    </row>
    <row r="3014" spans="2:3" x14ac:dyDescent="0.25">
      <c r="B3014" s="25">
        <v>42440</v>
      </c>
      <c r="C3014" s="3">
        <f t="shared" si="6"/>
        <v>3010</v>
      </c>
    </row>
    <row r="3015" spans="2:3" x14ac:dyDescent="0.25">
      <c r="B3015" s="25">
        <v>42443</v>
      </c>
      <c r="C3015" s="3">
        <f t="shared" si="6"/>
        <v>3011</v>
      </c>
    </row>
    <row r="3016" spans="2:3" x14ac:dyDescent="0.25">
      <c r="B3016" s="25">
        <v>42444</v>
      </c>
      <c r="C3016" s="3">
        <f t="shared" si="6"/>
        <v>3012</v>
      </c>
    </row>
    <row r="3017" spans="2:3" x14ac:dyDescent="0.25">
      <c r="B3017" s="25">
        <v>42445</v>
      </c>
      <c r="C3017" s="3">
        <f t="shared" ref="C3017:C3080" si="8">C3016+1</f>
        <v>3013</v>
      </c>
    </row>
    <row r="3018" spans="2:3" x14ac:dyDescent="0.25">
      <c r="B3018" s="25">
        <v>42446</v>
      </c>
      <c r="C3018" s="3">
        <f t="shared" si="8"/>
        <v>3014</v>
      </c>
    </row>
    <row r="3019" spans="2:3" x14ac:dyDescent="0.25">
      <c r="B3019" s="25">
        <v>42447</v>
      </c>
      <c r="C3019" s="3">
        <f t="shared" si="8"/>
        <v>3015</v>
      </c>
    </row>
    <row r="3020" spans="2:3" x14ac:dyDescent="0.25">
      <c r="B3020" s="25">
        <v>42450</v>
      </c>
      <c r="C3020" s="3">
        <f t="shared" si="8"/>
        <v>3016</v>
      </c>
    </row>
    <row r="3021" spans="2:3" x14ac:dyDescent="0.25">
      <c r="B3021" s="25">
        <v>42451</v>
      </c>
      <c r="C3021" s="3">
        <f t="shared" si="8"/>
        <v>3017</v>
      </c>
    </row>
    <row r="3022" spans="2:3" x14ac:dyDescent="0.25">
      <c r="B3022" s="25">
        <v>42452</v>
      </c>
      <c r="C3022" s="3">
        <f t="shared" si="8"/>
        <v>3018</v>
      </c>
    </row>
    <row r="3023" spans="2:3" x14ac:dyDescent="0.25">
      <c r="B3023" s="25">
        <v>42453</v>
      </c>
      <c r="C3023" s="3">
        <f t="shared" si="8"/>
        <v>3019</v>
      </c>
    </row>
    <row r="3024" spans="2:3" x14ac:dyDescent="0.25">
      <c r="B3024" s="25">
        <v>42457</v>
      </c>
      <c r="C3024" s="3">
        <f t="shared" si="8"/>
        <v>3020</v>
      </c>
    </row>
    <row r="3025" spans="2:3" x14ac:dyDescent="0.25">
      <c r="B3025" s="25">
        <v>42458</v>
      </c>
      <c r="C3025" s="3">
        <f t="shared" si="8"/>
        <v>3021</v>
      </c>
    </row>
    <row r="3026" spans="2:3" x14ac:dyDescent="0.25">
      <c r="B3026" s="25">
        <v>42459</v>
      </c>
      <c r="C3026" s="3">
        <f t="shared" si="8"/>
        <v>3022</v>
      </c>
    </row>
    <row r="3027" spans="2:3" x14ac:dyDescent="0.25">
      <c r="B3027" s="25">
        <v>42460</v>
      </c>
      <c r="C3027" s="3">
        <f t="shared" si="8"/>
        <v>3023</v>
      </c>
    </row>
    <row r="3028" spans="2:3" x14ac:dyDescent="0.25">
      <c r="B3028" s="25">
        <v>42461</v>
      </c>
      <c r="C3028" s="3">
        <f t="shared" si="8"/>
        <v>3024</v>
      </c>
    </row>
    <row r="3029" spans="2:3" x14ac:dyDescent="0.25">
      <c r="B3029" s="25">
        <v>42464</v>
      </c>
      <c r="C3029" s="3">
        <f t="shared" si="8"/>
        <v>3025</v>
      </c>
    </row>
    <row r="3030" spans="2:3" x14ac:dyDescent="0.25">
      <c r="B3030" s="25">
        <v>42465</v>
      </c>
      <c r="C3030" s="3">
        <f t="shared" si="8"/>
        <v>3026</v>
      </c>
    </row>
    <row r="3031" spans="2:3" x14ac:dyDescent="0.25">
      <c r="B3031" s="25">
        <v>42466</v>
      </c>
      <c r="C3031" s="3">
        <f t="shared" si="8"/>
        <v>3027</v>
      </c>
    </row>
    <row r="3032" spans="2:3" x14ac:dyDescent="0.25">
      <c r="B3032" s="25">
        <v>42467</v>
      </c>
      <c r="C3032" s="3">
        <f t="shared" si="8"/>
        <v>3028</v>
      </c>
    </row>
    <row r="3033" spans="2:3" x14ac:dyDescent="0.25">
      <c r="B3033" s="25">
        <v>42468</v>
      </c>
      <c r="C3033" s="3">
        <f t="shared" si="8"/>
        <v>3029</v>
      </c>
    </row>
    <row r="3034" spans="2:3" x14ac:dyDescent="0.25">
      <c r="B3034" s="25">
        <v>42471</v>
      </c>
      <c r="C3034" s="3">
        <f t="shared" si="8"/>
        <v>3030</v>
      </c>
    </row>
    <row r="3035" spans="2:3" x14ac:dyDescent="0.25">
      <c r="B3035" s="25">
        <v>42472</v>
      </c>
      <c r="C3035" s="3">
        <f t="shared" si="8"/>
        <v>3031</v>
      </c>
    </row>
    <row r="3036" spans="2:3" x14ac:dyDescent="0.25">
      <c r="B3036" s="25">
        <v>42473</v>
      </c>
      <c r="C3036" s="3">
        <f t="shared" si="8"/>
        <v>3032</v>
      </c>
    </row>
    <row r="3037" spans="2:3" x14ac:dyDescent="0.25">
      <c r="B3037" s="25">
        <v>42474</v>
      </c>
      <c r="C3037" s="3">
        <f t="shared" si="8"/>
        <v>3033</v>
      </c>
    </row>
    <row r="3038" spans="2:3" x14ac:dyDescent="0.25">
      <c r="B3038" s="25">
        <v>42475</v>
      </c>
      <c r="C3038" s="3">
        <f t="shared" si="8"/>
        <v>3034</v>
      </c>
    </row>
    <row r="3039" spans="2:3" x14ac:dyDescent="0.25">
      <c r="B3039" s="25">
        <v>42478</v>
      </c>
      <c r="C3039" s="3">
        <f t="shared" si="8"/>
        <v>3035</v>
      </c>
    </row>
    <row r="3040" spans="2:3" x14ac:dyDescent="0.25">
      <c r="B3040" s="25">
        <v>42479</v>
      </c>
      <c r="C3040" s="3">
        <f t="shared" si="8"/>
        <v>3036</v>
      </c>
    </row>
    <row r="3041" spans="2:3" x14ac:dyDescent="0.25">
      <c r="B3041" s="25">
        <v>42480</v>
      </c>
      <c r="C3041" s="3">
        <f t="shared" si="8"/>
        <v>3037</v>
      </c>
    </row>
    <row r="3042" spans="2:3" x14ac:dyDescent="0.25">
      <c r="B3042" s="25">
        <v>42481</v>
      </c>
      <c r="C3042" s="3">
        <f t="shared" si="8"/>
        <v>3038</v>
      </c>
    </row>
    <row r="3043" spans="2:3" x14ac:dyDescent="0.25">
      <c r="B3043" s="25">
        <v>42482</v>
      </c>
      <c r="C3043" s="3">
        <f t="shared" si="8"/>
        <v>3039</v>
      </c>
    </row>
    <row r="3044" spans="2:3" x14ac:dyDescent="0.25">
      <c r="B3044" s="25">
        <v>42485</v>
      </c>
      <c r="C3044" s="3">
        <f t="shared" si="8"/>
        <v>3040</v>
      </c>
    </row>
    <row r="3045" spans="2:3" x14ac:dyDescent="0.25">
      <c r="B3045" s="25">
        <v>42486</v>
      </c>
      <c r="C3045" s="3">
        <f t="shared" si="8"/>
        <v>3041</v>
      </c>
    </row>
    <row r="3046" spans="2:3" x14ac:dyDescent="0.25">
      <c r="B3046" s="25">
        <v>42487</v>
      </c>
      <c r="C3046" s="3">
        <f t="shared" si="8"/>
        <v>3042</v>
      </c>
    </row>
    <row r="3047" spans="2:3" x14ac:dyDescent="0.25">
      <c r="B3047" s="25">
        <v>42488</v>
      </c>
      <c r="C3047" s="3">
        <f t="shared" si="8"/>
        <v>3043</v>
      </c>
    </row>
    <row r="3048" spans="2:3" x14ac:dyDescent="0.25">
      <c r="B3048" s="25">
        <v>42489</v>
      </c>
      <c r="C3048" s="3">
        <f t="shared" si="8"/>
        <v>3044</v>
      </c>
    </row>
    <row r="3049" spans="2:3" x14ac:dyDescent="0.25">
      <c r="B3049" s="25">
        <v>42492</v>
      </c>
      <c r="C3049" s="3">
        <f t="shared" si="8"/>
        <v>3045</v>
      </c>
    </row>
    <row r="3050" spans="2:3" x14ac:dyDescent="0.25">
      <c r="B3050" s="25">
        <v>42493</v>
      </c>
      <c r="C3050" s="3">
        <f t="shared" si="8"/>
        <v>3046</v>
      </c>
    </row>
    <row r="3051" spans="2:3" x14ac:dyDescent="0.25">
      <c r="B3051" s="25">
        <v>42494</v>
      </c>
      <c r="C3051" s="3">
        <f t="shared" si="8"/>
        <v>3047</v>
      </c>
    </row>
    <row r="3052" spans="2:3" x14ac:dyDescent="0.25">
      <c r="B3052" s="25">
        <v>42495</v>
      </c>
      <c r="C3052" s="3">
        <f t="shared" si="8"/>
        <v>3048</v>
      </c>
    </row>
    <row r="3053" spans="2:3" x14ac:dyDescent="0.25">
      <c r="B3053" s="25">
        <v>42496</v>
      </c>
      <c r="C3053" s="3">
        <f t="shared" si="8"/>
        <v>3049</v>
      </c>
    </row>
    <row r="3054" spans="2:3" x14ac:dyDescent="0.25">
      <c r="B3054" s="25">
        <v>42499</v>
      </c>
      <c r="C3054" s="3">
        <f t="shared" si="8"/>
        <v>3050</v>
      </c>
    </row>
    <row r="3055" spans="2:3" x14ac:dyDescent="0.25">
      <c r="B3055" s="25">
        <v>42500</v>
      </c>
      <c r="C3055" s="3">
        <f t="shared" si="8"/>
        <v>3051</v>
      </c>
    </row>
    <row r="3056" spans="2:3" x14ac:dyDescent="0.25">
      <c r="B3056" s="25">
        <v>42501</v>
      </c>
      <c r="C3056" s="3">
        <f t="shared" si="8"/>
        <v>3052</v>
      </c>
    </row>
    <row r="3057" spans="2:3" x14ac:dyDescent="0.25">
      <c r="B3057" s="25">
        <v>42502</v>
      </c>
      <c r="C3057" s="3">
        <f t="shared" si="8"/>
        <v>3053</v>
      </c>
    </row>
    <row r="3058" spans="2:3" x14ac:dyDescent="0.25">
      <c r="B3058" s="25">
        <v>42503</v>
      </c>
      <c r="C3058" s="3">
        <f t="shared" si="8"/>
        <v>3054</v>
      </c>
    </row>
    <row r="3059" spans="2:3" x14ac:dyDescent="0.25">
      <c r="B3059" s="25">
        <v>42506</v>
      </c>
      <c r="C3059" s="3">
        <f t="shared" si="8"/>
        <v>3055</v>
      </c>
    </row>
    <row r="3060" spans="2:3" x14ac:dyDescent="0.25">
      <c r="B3060" s="25">
        <v>42507</v>
      </c>
      <c r="C3060" s="3">
        <f t="shared" si="8"/>
        <v>3056</v>
      </c>
    </row>
    <row r="3061" spans="2:3" x14ac:dyDescent="0.25">
      <c r="B3061" s="25">
        <v>42508</v>
      </c>
      <c r="C3061" s="3">
        <f t="shared" si="8"/>
        <v>3057</v>
      </c>
    </row>
    <row r="3062" spans="2:3" x14ac:dyDescent="0.25">
      <c r="B3062" s="25">
        <v>42509</v>
      </c>
      <c r="C3062" s="3">
        <f t="shared" si="8"/>
        <v>3058</v>
      </c>
    </row>
    <row r="3063" spans="2:3" x14ac:dyDescent="0.25">
      <c r="B3063" s="25">
        <v>42510</v>
      </c>
      <c r="C3063" s="3">
        <f t="shared" si="8"/>
        <v>3059</v>
      </c>
    </row>
    <row r="3064" spans="2:3" x14ac:dyDescent="0.25">
      <c r="B3064" s="25">
        <v>42513</v>
      </c>
      <c r="C3064" s="3">
        <f t="shared" si="8"/>
        <v>3060</v>
      </c>
    </row>
    <row r="3065" spans="2:3" x14ac:dyDescent="0.25">
      <c r="B3065" s="25">
        <v>42514</v>
      </c>
      <c r="C3065" s="3">
        <f t="shared" si="8"/>
        <v>3061</v>
      </c>
    </row>
    <row r="3066" spans="2:3" x14ac:dyDescent="0.25">
      <c r="B3066" s="25">
        <v>42515</v>
      </c>
      <c r="C3066" s="3">
        <f t="shared" si="8"/>
        <v>3062</v>
      </c>
    </row>
    <row r="3067" spans="2:3" x14ac:dyDescent="0.25">
      <c r="B3067" s="25">
        <v>42516</v>
      </c>
      <c r="C3067" s="3">
        <f t="shared" si="8"/>
        <v>3063</v>
      </c>
    </row>
    <row r="3068" spans="2:3" x14ac:dyDescent="0.25">
      <c r="B3068" s="25">
        <v>42517</v>
      </c>
      <c r="C3068" s="3">
        <f t="shared" si="8"/>
        <v>3064</v>
      </c>
    </row>
    <row r="3069" spans="2:3" x14ac:dyDescent="0.25">
      <c r="B3069" s="25">
        <v>42521</v>
      </c>
      <c r="C3069" s="3">
        <f t="shared" si="8"/>
        <v>3065</v>
      </c>
    </row>
    <row r="3070" spans="2:3" x14ac:dyDescent="0.25">
      <c r="B3070" s="25">
        <v>42522</v>
      </c>
      <c r="C3070" s="3">
        <f t="shared" si="8"/>
        <v>3066</v>
      </c>
    </row>
    <row r="3071" spans="2:3" x14ac:dyDescent="0.25">
      <c r="B3071" s="25">
        <v>42523</v>
      </c>
      <c r="C3071" s="3">
        <f t="shared" si="8"/>
        <v>3067</v>
      </c>
    </row>
    <row r="3072" spans="2:3" x14ac:dyDescent="0.25">
      <c r="B3072" s="25">
        <v>42524</v>
      </c>
      <c r="C3072" s="3">
        <f t="shared" si="8"/>
        <v>3068</v>
      </c>
    </row>
    <row r="3073" spans="2:3" x14ac:dyDescent="0.25">
      <c r="B3073" s="25">
        <v>42527</v>
      </c>
      <c r="C3073" s="3">
        <f t="shared" si="8"/>
        <v>3069</v>
      </c>
    </row>
    <row r="3074" spans="2:3" x14ac:dyDescent="0.25">
      <c r="B3074" s="25">
        <v>42528</v>
      </c>
      <c r="C3074" s="3">
        <f t="shared" si="8"/>
        <v>3070</v>
      </c>
    </row>
    <row r="3075" spans="2:3" x14ac:dyDescent="0.25">
      <c r="B3075" s="25">
        <v>42529</v>
      </c>
      <c r="C3075" s="3">
        <f t="shared" si="8"/>
        <v>3071</v>
      </c>
    </row>
    <row r="3076" spans="2:3" x14ac:dyDescent="0.25">
      <c r="B3076" s="25">
        <v>42530</v>
      </c>
      <c r="C3076" s="3">
        <f t="shared" si="8"/>
        <v>3072</v>
      </c>
    </row>
    <row r="3077" spans="2:3" x14ac:dyDescent="0.25">
      <c r="B3077" s="25">
        <v>42531</v>
      </c>
      <c r="C3077" s="3">
        <f t="shared" si="8"/>
        <v>3073</v>
      </c>
    </row>
    <row r="3078" spans="2:3" x14ac:dyDescent="0.25">
      <c r="B3078" s="25">
        <v>42534</v>
      </c>
      <c r="C3078" s="3">
        <f t="shared" si="8"/>
        <v>3074</v>
      </c>
    </row>
    <row r="3079" spans="2:3" x14ac:dyDescent="0.25">
      <c r="B3079" s="25">
        <v>42535</v>
      </c>
      <c r="C3079" s="3">
        <f t="shared" si="8"/>
        <v>3075</v>
      </c>
    </row>
    <row r="3080" spans="2:3" x14ac:dyDescent="0.25">
      <c r="B3080" s="25">
        <v>42536</v>
      </c>
      <c r="C3080" s="3">
        <f t="shared" si="8"/>
        <v>3076</v>
      </c>
    </row>
    <row r="3081" spans="2:3" x14ac:dyDescent="0.25">
      <c r="B3081" s="25">
        <v>42537</v>
      </c>
      <c r="C3081" s="3">
        <f t="shared" ref="C3081:C3144" si="9">C3080+1</f>
        <v>3077</v>
      </c>
    </row>
    <row r="3082" spans="2:3" x14ac:dyDescent="0.25">
      <c r="B3082" s="25">
        <v>42538</v>
      </c>
      <c r="C3082" s="3">
        <f t="shared" si="9"/>
        <v>3078</v>
      </c>
    </row>
    <row r="3083" spans="2:3" x14ac:dyDescent="0.25">
      <c r="B3083" s="25">
        <v>42541</v>
      </c>
      <c r="C3083" s="3">
        <f t="shared" si="9"/>
        <v>3079</v>
      </c>
    </row>
    <row r="3084" spans="2:3" x14ac:dyDescent="0.25">
      <c r="B3084" s="25">
        <v>42542</v>
      </c>
      <c r="C3084" s="3">
        <f t="shared" si="9"/>
        <v>3080</v>
      </c>
    </row>
    <row r="3085" spans="2:3" x14ac:dyDescent="0.25">
      <c r="B3085" s="25">
        <v>42543</v>
      </c>
      <c r="C3085" s="3">
        <f t="shared" si="9"/>
        <v>3081</v>
      </c>
    </row>
    <row r="3086" spans="2:3" x14ac:dyDescent="0.25">
      <c r="B3086" s="25">
        <v>42544</v>
      </c>
      <c r="C3086" s="3">
        <f t="shared" si="9"/>
        <v>3082</v>
      </c>
    </row>
    <row r="3087" spans="2:3" x14ac:dyDescent="0.25">
      <c r="B3087" s="25">
        <v>42545</v>
      </c>
      <c r="C3087" s="3">
        <f t="shared" si="9"/>
        <v>3083</v>
      </c>
    </row>
    <row r="3088" spans="2:3" x14ac:dyDescent="0.25">
      <c r="B3088" s="25">
        <v>42548</v>
      </c>
      <c r="C3088" s="3">
        <f t="shared" si="9"/>
        <v>3084</v>
      </c>
    </row>
    <row r="3089" spans="2:3" x14ac:dyDescent="0.25">
      <c r="B3089" s="25">
        <v>42549</v>
      </c>
      <c r="C3089" s="3">
        <f t="shared" si="9"/>
        <v>3085</v>
      </c>
    </row>
    <row r="3090" spans="2:3" x14ac:dyDescent="0.25">
      <c r="B3090" s="25">
        <v>42550</v>
      </c>
      <c r="C3090" s="3">
        <f t="shared" si="9"/>
        <v>3086</v>
      </c>
    </row>
    <row r="3091" spans="2:3" x14ac:dyDescent="0.25">
      <c r="B3091" s="25">
        <v>42551</v>
      </c>
      <c r="C3091" s="3">
        <f t="shared" si="9"/>
        <v>3087</v>
      </c>
    </row>
    <row r="3092" spans="2:3" x14ac:dyDescent="0.25">
      <c r="B3092" s="25">
        <v>42552</v>
      </c>
      <c r="C3092" s="3">
        <f t="shared" si="9"/>
        <v>3088</v>
      </c>
    </row>
    <row r="3093" spans="2:3" x14ac:dyDescent="0.25">
      <c r="B3093" s="25">
        <v>42556</v>
      </c>
      <c r="C3093" s="3">
        <f t="shared" si="9"/>
        <v>3089</v>
      </c>
    </row>
    <row r="3094" spans="2:3" x14ac:dyDescent="0.25">
      <c r="B3094" s="25">
        <v>42557</v>
      </c>
      <c r="C3094" s="3">
        <f t="shared" si="9"/>
        <v>3090</v>
      </c>
    </row>
    <row r="3095" spans="2:3" x14ac:dyDescent="0.25">
      <c r="B3095" s="25">
        <v>42558</v>
      </c>
      <c r="C3095" s="3">
        <f t="shared" si="9"/>
        <v>3091</v>
      </c>
    </row>
    <row r="3096" spans="2:3" x14ac:dyDescent="0.25">
      <c r="B3096" s="25">
        <v>42559</v>
      </c>
      <c r="C3096" s="3">
        <f t="shared" si="9"/>
        <v>3092</v>
      </c>
    </row>
    <row r="3097" spans="2:3" x14ac:dyDescent="0.25">
      <c r="B3097" s="25">
        <v>42562</v>
      </c>
      <c r="C3097" s="3">
        <f t="shared" si="9"/>
        <v>3093</v>
      </c>
    </row>
    <row r="3098" spans="2:3" x14ac:dyDescent="0.25">
      <c r="B3098" s="25">
        <v>42563</v>
      </c>
      <c r="C3098" s="3">
        <f t="shared" si="9"/>
        <v>3094</v>
      </c>
    </row>
    <row r="3099" spans="2:3" x14ac:dyDescent="0.25">
      <c r="B3099" s="25">
        <v>42564</v>
      </c>
      <c r="C3099" s="3">
        <f t="shared" si="9"/>
        <v>3095</v>
      </c>
    </row>
    <row r="3100" spans="2:3" x14ac:dyDescent="0.25">
      <c r="B3100" s="25">
        <v>42565</v>
      </c>
      <c r="C3100" s="3">
        <f t="shared" si="9"/>
        <v>3096</v>
      </c>
    </row>
    <row r="3101" spans="2:3" x14ac:dyDescent="0.25">
      <c r="B3101" s="25">
        <v>42566</v>
      </c>
      <c r="C3101" s="3">
        <f t="shared" si="9"/>
        <v>3097</v>
      </c>
    </row>
    <row r="3102" spans="2:3" x14ac:dyDescent="0.25">
      <c r="B3102" s="25">
        <v>42569</v>
      </c>
      <c r="C3102" s="3">
        <f t="shared" si="9"/>
        <v>3098</v>
      </c>
    </row>
    <row r="3103" spans="2:3" x14ac:dyDescent="0.25">
      <c r="B3103" s="25">
        <v>42570</v>
      </c>
      <c r="C3103" s="3">
        <f t="shared" si="9"/>
        <v>3099</v>
      </c>
    </row>
    <row r="3104" spans="2:3" x14ac:dyDescent="0.25">
      <c r="B3104" s="25">
        <v>42571</v>
      </c>
      <c r="C3104" s="3">
        <f t="shared" si="9"/>
        <v>3100</v>
      </c>
    </row>
    <row r="3105" spans="2:3" x14ac:dyDescent="0.25">
      <c r="B3105" s="25">
        <v>42572</v>
      </c>
      <c r="C3105" s="3">
        <f t="shared" si="9"/>
        <v>3101</v>
      </c>
    </row>
    <row r="3106" spans="2:3" x14ac:dyDescent="0.25">
      <c r="B3106" s="25">
        <v>42573</v>
      </c>
      <c r="C3106" s="3">
        <f t="shared" si="9"/>
        <v>3102</v>
      </c>
    </row>
    <row r="3107" spans="2:3" x14ac:dyDescent="0.25">
      <c r="B3107" s="25">
        <v>42576</v>
      </c>
      <c r="C3107" s="3">
        <f t="shared" si="9"/>
        <v>3103</v>
      </c>
    </row>
    <row r="3108" spans="2:3" x14ac:dyDescent="0.25">
      <c r="B3108" s="25">
        <v>42577</v>
      </c>
      <c r="C3108" s="3">
        <f t="shared" si="9"/>
        <v>3104</v>
      </c>
    </row>
    <row r="3109" spans="2:3" x14ac:dyDescent="0.25">
      <c r="B3109" s="25">
        <v>42578</v>
      </c>
      <c r="C3109" s="3">
        <f t="shared" si="9"/>
        <v>3105</v>
      </c>
    </row>
    <row r="3110" spans="2:3" x14ac:dyDescent="0.25">
      <c r="B3110" s="25">
        <v>42579</v>
      </c>
      <c r="C3110" s="3">
        <f t="shared" si="9"/>
        <v>3106</v>
      </c>
    </row>
    <row r="3111" spans="2:3" x14ac:dyDescent="0.25">
      <c r="B3111" s="25">
        <v>42580</v>
      </c>
      <c r="C3111" s="3">
        <f t="shared" si="9"/>
        <v>3107</v>
      </c>
    </row>
    <row r="3112" spans="2:3" x14ac:dyDescent="0.25">
      <c r="B3112" s="25">
        <v>42583</v>
      </c>
      <c r="C3112" s="3">
        <f t="shared" si="9"/>
        <v>3108</v>
      </c>
    </row>
    <row r="3113" spans="2:3" x14ac:dyDescent="0.25">
      <c r="B3113" s="25">
        <v>42584</v>
      </c>
      <c r="C3113" s="3">
        <f t="shared" si="9"/>
        <v>3109</v>
      </c>
    </row>
    <row r="3114" spans="2:3" x14ac:dyDescent="0.25">
      <c r="B3114" s="25">
        <v>42585</v>
      </c>
      <c r="C3114" s="3">
        <f t="shared" si="9"/>
        <v>3110</v>
      </c>
    </row>
    <row r="3115" spans="2:3" x14ac:dyDescent="0.25">
      <c r="B3115" s="25">
        <v>42586</v>
      </c>
      <c r="C3115" s="3">
        <f t="shared" si="9"/>
        <v>3111</v>
      </c>
    </row>
    <row r="3116" spans="2:3" x14ac:dyDescent="0.25">
      <c r="B3116" s="25">
        <v>42587</v>
      </c>
      <c r="C3116" s="3">
        <f t="shared" si="9"/>
        <v>3112</v>
      </c>
    </row>
    <row r="3117" spans="2:3" x14ac:dyDescent="0.25">
      <c r="B3117" s="25">
        <v>42590</v>
      </c>
      <c r="C3117" s="3">
        <f t="shared" si="9"/>
        <v>3113</v>
      </c>
    </row>
    <row r="3118" spans="2:3" x14ac:dyDescent="0.25">
      <c r="B3118" s="25">
        <v>42591</v>
      </c>
      <c r="C3118" s="3">
        <f t="shared" si="9"/>
        <v>3114</v>
      </c>
    </row>
    <row r="3119" spans="2:3" x14ac:dyDescent="0.25">
      <c r="B3119" s="25">
        <v>42592</v>
      </c>
      <c r="C3119" s="3">
        <f t="shared" si="9"/>
        <v>3115</v>
      </c>
    </row>
    <row r="3120" spans="2:3" x14ac:dyDescent="0.25">
      <c r="B3120" s="25">
        <v>42593</v>
      </c>
      <c r="C3120" s="3">
        <f t="shared" si="9"/>
        <v>3116</v>
      </c>
    </row>
    <row r="3121" spans="2:3" x14ac:dyDescent="0.25">
      <c r="B3121" s="25">
        <v>42594</v>
      </c>
      <c r="C3121" s="3">
        <f t="shared" si="9"/>
        <v>3117</v>
      </c>
    </row>
    <row r="3122" spans="2:3" x14ac:dyDescent="0.25">
      <c r="B3122" s="25">
        <v>42597</v>
      </c>
      <c r="C3122" s="3">
        <f t="shared" si="9"/>
        <v>3118</v>
      </c>
    </row>
    <row r="3123" spans="2:3" x14ac:dyDescent="0.25">
      <c r="B3123" s="25">
        <v>42598</v>
      </c>
      <c r="C3123" s="3">
        <f t="shared" si="9"/>
        <v>3119</v>
      </c>
    </row>
    <row r="3124" spans="2:3" x14ac:dyDescent="0.25">
      <c r="B3124" s="25">
        <v>42599</v>
      </c>
      <c r="C3124" s="3">
        <f t="shared" si="9"/>
        <v>3120</v>
      </c>
    </row>
    <row r="3125" spans="2:3" x14ac:dyDescent="0.25">
      <c r="B3125" s="25">
        <v>42600</v>
      </c>
      <c r="C3125" s="3">
        <f t="shared" si="9"/>
        <v>3121</v>
      </c>
    </row>
    <row r="3126" spans="2:3" x14ac:dyDescent="0.25">
      <c r="B3126" s="25">
        <v>42601</v>
      </c>
      <c r="C3126" s="3">
        <f t="shared" si="9"/>
        <v>3122</v>
      </c>
    </row>
    <row r="3127" spans="2:3" x14ac:dyDescent="0.25">
      <c r="B3127" s="25">
        <v>42604</v>
      </c>
      <c r="C3127" s="3">
        <f t="shared" si="9"/>
        <v>3123</v>
      </c>
    </row>
    <row r="3128" spans="2:3" x14ac:dyDescent="0.25">
      <c r="B3128" s="25">
        <v>42605</v>
      </c>
      <c r="C3128" s="3">
        <f t="shared" si="9"/>
        <v>3124</v>
      </c>
    </row>
    <row r="3129" spans="2:3" x14ac:dyDescent="0.25">
      <c r="B3129" s="25">
        <v>42606</v>
      </c>
      <c r="C3129" s="3">
        <f t="shared" si="9"/>
        <v>3125</v>
      </c>
    </row>
    <row r="3130" spans="2:3" x14ac:dyDescent="0.25">
      <c r="B3130" s="25">
        <v>42607</v>
      </c>
      <c r="C3130" s="3">
        <f t="shared" si="9"/>
        <v>3126</v>
      </c>
    </row>
    <row r="3131" spans="2:3" x14ac:dyDescent="0.25">
      <c r="B3131" s="25">
        <v>42608</v>
      </c>
      <c r="C3131" s="3">
        <f t="shared" si="9"/>
        <v>3127</v>
      </c>
    </row>
    <row r="3132" spans="2:3" x14ac:dyDescent="0.25">
      <c r="B3132" s="25">
        <v>42611</v>
      </c>
      <c r="C3132" s="3">
        <f t="shared" si="9"/>
        <v>3128</v>
      </c>
    </row>
    <row r="3133" spans="2:3" x14ac:dyDescent="0.25">
      <c r="B3133" s="25">
        <v>42612</v>
      </c>
      <c r="C3133" s="3">
        <f t="shared" si="9"/>
        <v>3129</v>
      </c>
    </row>
    <row r="3134" spans="2:3" x14ac:dyDescent="0.25">
      <c r="B3134" s="25">
        <v>42613</v>
      </c>
      <c r="C3134" s="3">
        <f t="shared" si="9"/>
        <v>3130</v>
      </c>
    </row>
    <row r="3135" spans="2:3" x14ac:dyDescent="0.25">
      <c r="B3135" s="25">
        <v>42614</v>
      </c>
      <c r="C3135" s="3">
        <f t="shared" si="9"/>
        <v>3131</v>
      </c>
    </row>
    <row r="3136" spans="2:3" x14ac:dyDescent="0.25">
      <c r="B3136" s="25">
        <v>42615</v>
      </c>
      <c r="C3136" s="3">
        <f t="shared" si="9"/>
        <v>3132</v>
      </c>
    </row>
    <row r="3137" spans="2:3" x14ac:dyDescent="0.25">
      <c r="B3137" s="25">
        <v>42619</v>
      </c>
      <c r="C3137" s="3">
        <f t="shared" si="9"/>
        <v>3133</v>
      </c>
    </row>
    <row r="3138" spans="2:3" x14ac:dyDescent="0.25">
      <c r="B3138" s="25">
        <v>42620</v>
      </c>
      <c r="C3138" s="3">
        <f t="shared" si="9"/>
        <v>3134</v>
      </c>
    </row>
    <row r="3139" spans="2:3" x14ac:dyDescent="0.25">
      <c r="B3139" s="25">
        <v>42621</v>
      </c>
      <c r="C3139" s="3">
        <f t="shared" si="9"/>
        <v>3135</v>
      </c>
    </row>
    <row r="3140" spans="2:3" x14ac:dyDescent="0.25">
      <c r="B3140" s="25">
        <v>42622</v>
      </c>
      <c r="C3140" s="3">
        <f t="shared" si="9"/>
        <v>3136</v>
      </c>
    </row>
    <row r="3141" spans="2:3" x14ac:dyDescent="0.25">
      <c r="B3141" s="25">
        <v>42625</v>
      </c>
      <c r="C3141" s="3">
        <f t="shared" si="9"/>
        <v>3137</v>
      </c>
    </row>
    <row r="3142" spans="2:3" x14ac:dyDescent="0.25">
      <c r="B3142" s="25">
        <v>42626</v>
      </c>
      <c r="C3142" s="3">
        <f t="shared" si="9"/>
        <v>3138</v>
      </c>
    </row>
    <row r="3143" spans="2:3" x14ac:dyDescent="0.25">
      <c r="B3143" s="25">
        <v>42627</v>
      </c>
      <c r="C3143" s="3">
        <f t="shared" si="9"/>
        <v>3139</v>
      </c>
    </row>
    <row r="3144" spans="2:3" x14ac:dyDescent="0.25">
      <c r="B3144" s="25">
        <v>42628</v>
      </c>
      <c r="C3144" s="3">
        <f t="shared" si="9"/>
        <v>3140</v>
      </c>
    </row>
    <row r="3145" spans="2:3" x14ac:dyDescent="0.25">
      <c r="B3145" s="25">
        <v>42629</v>
      </c>
      <c r="C3145" s="3">
        <f t="shared" ref="C3145:C3208" si="10">C3144+1</f>
        <v>3141</v>
      </c>
    </row>
    <row r="3146" spans="2:3" x14ac:dyDescent="0.25">
      <c r="B3146" s="25">
        <v>42632</v>
      </c>
      <c r="C3146" s="3">
        <f t="shared" si="10"/>
        <v>3142</v>
      </c>
    </row>
    <row r="3147" spans="2:3" x14ac:dyDescent="0.25">
      <c r="B3147" s="25">
        <v>42633</v>
      </c>
      <c r="C3147" s="3">
        <f t="shared" si="10"/>
        <v>3143</v>
      </c>
    </row>
    <row r="3148" spans="2:3" x14ac:dyDescent="0.25">
      <c r="B3148" s="25">
        <v>42634</v>
      </c>
      <c r="C3148" s="3">
        <f t="shared" si="10"/>
        <v>3144</v>
      </c>
    </row>
    <row r="3149" spans="2:3" x14ac:dyDescent="0.25">
      <c r="B3149" s="25">
        <v>42635</v>
      </c>
      <c r="C3149" s="3">
        <f t="shared" si="10"/>
        <v>3145</v>
      </c>
    </row>
    <row r="3150" spans="2:3" x14ac:dyDescent="0.25">
      <c r="B3150" s="25">
        <v>42636</v>
      </c>
      <c r="C3150" s="3">
        <f t="shared" si="10"/>
        <v>3146</v>
      </c>
    </row>
    <row r="3151" spans="2:3" x14ac:dyDescent="0.25">
      <c r="B3151" s="25">
        <v>42639</v>
      </c>
      <c r="C3151" s="3">
        <f t="shared" si="10"/>
        <v>3147</v>
      </c>
    </row>
    <row r="3152" spans="2:3" x14ac:dyDescent="0.25">
      <c r="B3152" s="25">
        <v>42640</v>
      </c>
      <c r="C3152" s="3">
        <f t="shared" si="10"/>
        <v>3148</v>
      </c>
    </row>
    <row r="3153" spans="2:3" x14ac:dyDescent="0.25">
      <c r="B3153" s="25">
        <v>42641</v>
      </c>
      <c r="C3153" s="3">
        <f t="shared" si="10"/>
        <v>3149</v>
      </c>
    </row>
    <row r="3154" spans="2:3" x14ac:dyDescent="0.25">
      <c r="B3154" s="25">
        <v>42642</v>
      </c>
      <c r="C3154" s="3">
        <f t="shared" si="10"/>
        <v>3150</v>
      </c>
    </row>
    <row r="3155" spans="2:3" x14ac:dyDescent="0.25">
      <c r="B3155" s="25">
        <v>42643</v>
      </c>
      <c r="C3155" s="3">
        <f t="shared" si="10"/>
        <v>3151</v>
      </c>
    </row>
    <row r="3156" spans="2:3" x14ac:dyDescent="0.25">
      <c r="B3156" s="25">
        <v>42646</v>
      </c>
      <c r="C3156" s="3">
        <f t="shared" si="10"/>
        <v>3152</v>
      </c>
    </row>
    <row r="3157" spans="2:3" x14ac:dyDescent="0.25">
      <c r="B3157" s="25">
        <v>42647</v>
      </c>
      <c r="C3157" s="3">
        <f t="shared" si="10"/>
        <v>3153</v>
      </c>
    </row>
    <row r="3158" spans="2:3" x14ac:dyDescent="0.25">
      <c r="B3158" s="25">
        <v>42648</v>
      </c>
      <c r="C3158" s="3">
        <f t="shared" si="10"/>
        <v>3154</v>
      </c>
    </row>
    <row r="3159" spans="2:3" x14ac:dyDescent="0.25">
      <c r="B3159" s="25">
        <v>42649</v>
      </c>
      <c r="C3159" s="3">
        <f t="shared" si="10"/>
        <v>3155</v>
      </c>
    </row>
    <row r="3160" spans="2:3" x14ac:dyDescent="0.25">
      <c r="B3160" s="25">
        <v>42650</v>
      </c>
      <c r="C3160" s="3">
        <f t="shared" si="10"/>
        <v>3156</v>
      </c>
    </row>
    <row r="3161" spans="2:3" x14ac:dyDescent="0.25">
      <c r="B3161" s="25">
        <v>42653</v>
      </c>
      <c r="C3161" s="3">
        <f t="shared" si="10"/>
        <v>3157</v>
      </c>
    </row>
    <row r="3162" spans="2:3" x14ac:dyDescent="0.25">
      <c r="B3162" s="25">
        <v>42654</v>
      </c>
      <c r="C3162" s="3">
        <f t="shared" si="10"/>
        <v>3158</v>
      </c>
    </row>
    <row r="3163" spans="2:3" x14ac:dyDescent="0.25">
      <c r="B3163" s="25">
        <v>42655</v>
      </c>
      <c r="C3163" s="3">
        <f t="shared" si="10"/>
        <v>3159</v>
      </c>
    </row>
    <row r="3164" spans="2:3" x14ac:dyDescent="0.25">
      <c r="B3164" s="25">
        <v>42656</v>
      </c>
      <c r="C3164" s="3">
        <f t="shared" si="10"/>
        <v>3160</v>
      </c>
    </row>
    <row r="3165" spans="2:3" x14ac:dyDescent="0.25">
      <c r="B3165" s="25">
        <v>42657</v>
      </c>
      <c r="C3165" s="3">
        <f t="shared" si="10"/>
        <v>3161</v>
      </c>
    </row>
    <row r="3166" spans="2:3" x14ac:dyDescent="0.25">
      <c r="B3166" s="25">
        <v>42660</v>
      </c>
      <c r="C3166" s="3">
        <f t="shared" si="10"/>
        <v>3162</v>
      </c>
    </row>
    <row r="3167" spans="2:3" x14ac:dyDescent="0.25">
      <c r="B3167" s="25">
        <v>42661</v>
      </c>
      <c r="C3167" s="3">
        <f t="shared" si="10"/>
        <v>3163</v>
      </c>
    </row>
    <row r="3168" spans="2:3" x14ac:dyDescent="0.25">
      <c r="B3168" s="25">
        <v>42662</v>
      </c>
      <c r="C3168" s="3">
        <f t="shared" si="10"/>
        <v>3164</v>
      </c>
    </row>
    <row r="3169" spans="2:3" x14ac:dyDescent="0.25">
      <c r="B3169" s="25">
        <v>42663</v>
      </c>
      <c r="C3169" s="3">
        <f t="shared" si="10"/>
        <v>3165</v>
      </c>
    </row>
    <row r="3170" spans="2:3" x14ac:dyDescent="0.25">
      <c r="B3170" s="25">
        <v>42664</v>
      </c>
      <c r="C3170" s="3">
        <f t="shared" si="10"/>
        <v>3166</v>
      </c>
    </row>
    <row r="3171" spans="2:3" x14ac:dyDescent="0.25">
      <c r="B3171" s="25">
        <v>42667</v>
      </c>
      <c r="C3171" s="3">
        <f t="shared" si="10"/>
        <v>3167</v>
      </c>
    </row>
    <row r="3172" spans="2:3" x14ac:dyDescent="0.25">
      <c r="B3172" s="25">
        <v>42668</v>
      </c>
      <c r="C3172" s="3">
        <f t="shared" si="10"/>
        <v>3168</v>
      </c>
    </row>
    <row r="3173" spans="2:3" x14ac:dyDescent="0.25">
      <c r="B3173" s="25">
        <v>42669</v>
      </c>
      <c r="C3173" s="3">
        <f t="shared" si="10"/>
        <v>3169</v>
      </c>
    </row>
    <row r="3174" spans="2:3" x14ac:dyDescent="0.25">
      <c r="B3174" s="25">
        <v>42670</v>
      </c>
      <c r="C3174" s="3">
        <f t="shared" si="10"/>
        <v>3170</v>
      </c>
    </row>
    <row r="3175" spans="2:3" x14ac:dyDescent="0.25">
      <c r="B3175" s="25">
        <v>42671</v>
      </c>
      <c r="C3175" s="3">
        <f t="shared" si="10"/>
        <v>3171</v>
      </c>
    </row>
    <row r="3176" spans="2:3" x14ac:dyDescent="0.25">
      <c r="B3176" s="25">
        <v>42674</v>
      </c>
      <c r="C3176" s="3">
        <f t="shared" si="10"/>
        <v>3172</v>
      </c>
    </row>
    <row r="3177" spans="2:3" x14ac:dyDescent="0.25">
      <c r="B3177" s="25">
        <v>42675</v>
      </c>
      <c r="C3177" s="3">
        <f t="shared" si="10"/>
        <v>3173</v>
      </c>
    </row>
    <row r="3178" spans="2:3" x14ac:dyDescent="0.25">
      <c r="B3178" s="25">
        <v>42676</v>
      </c>
      <c r="C3178" s="3">
        <f t="shared" si="10"/>
        <v>3174</v>
      </c>
    </row>
    <row r="3179" spans="2:3" x14ac:dyDescent="0.25">
      <c r="B3179" s="25">
        <v>42677</v>
      </c>
      <c r="C3179" s="3">
        <f t="shared" si="10"/>
        <v>3175</v>
      </c>
    </row>
    <row r="3180" spans="2:3" x14ac:dyDescent="0.25">
      <c r="B3180" s="25">
        <v>42678</v>
      </c>
      <c r="C3180" s="3">
        <f t="shared" si="10"/>
        <v>3176</v>
      </c>
    </row>
    <row r="3181" spans="2:3" x14ac:dyDescent="0.25">
      <c r="B3181" s="25">
        <v>42681</v>
      </c>
      <c r="C3181" s="3">
        <f t="shared" si="10"/>
        <v>3177</v>
      </c>
    </row>
    <row r="3182" spans="2:3" x14ac:dyDescent="0.25">
      <c r="B3182" s="25">
        <v>42682</v>
      </c>
      <c r="C3182" s="3">
        <f t="shared" si="10"/>
        <v>3178</v>
      </c>
    </row>
    <row r="3183" spans="2:3" x14ac:dyDescent="0.25">
      <c r="B3183" s="25">
        <v>42683</v>
      </c>
      <c r="C3183" s="3">
        <f t="shared" si="10"/>
        <v>3179</v>
      </c>
    </row>
    <row r="3184" spans="2:3" x14ac:dyDescent="0.25">
      <c r="B3184" s="25">
        <v>42684</v>
      </c>
      <c r="C3184" s="3">
        <f t="shared" si="10"/>
        <v>3180</v>
      </c>
    </row>
    <row r="3185" spans="2:3" x14ac:dyDescent="0.25">
      <c r="B3185" s="25">
        <v>42685</v>
      </c>
      <c r="C3185" s="3">
        <f t="shared" si="10"/>
        <v>3181</v>
      </c>
    </row>
    <row r="3186" spans="2:3" x14ac:dyDescent="0.25">
      <c r="B3186" s="25">
        <v>42688</v>
      </c>
      <c r="C3186" s="3">
        <f t="shared" si="10"/>
        <v>3182</v>
      </c>
    </row>
    <row r="3187" spans="2:3" x14ac:dyDescent="0.25">
      <c r="B3187" s="25">
        <v>42689</v>
      </c>
      <c r="C3187" s="3">
        <f t="shared" si="10"/>
        <v>3183</v>
      </c>
    </row>
    <row r="3188" spans="2:3" x14ac:dyDescent="0.25">
      <c r="B3188" s="25">
        <v>42690</v>
      </c>
      <c r="C3188" s="3">
        <f t="shared" si="10"/>
        <v>3184</v>
      </c>
    </row>
    <row r="3189" spans="2:3" x14ac:dyDescent="0.25">
      <c r="B3189" s="25">
        <v>42691</v>
      </c>
      <c r="C3189" s="3">
        <f t="shared" si="10"/>
        <v>3185</v>
      </c>
    </row>
    <row r="3190" spans="2:3" x14ac:dyDescent="0.25">
      <c r="B3190" s="25">
        <v>42692</v>
      </c>
      <c r="C3190" s="3">
        <f t="shared" si="10"/>
        <v>3186</v>
      </c>
    </row>
    <row r="3191" spans="2:3" x14ac:dyDescent="0.25">
      <c r="B3191" s="25">
        <v>42695</v>
      </c>
      <c r="C3191" s="3">
        <f t="shared" si="10"/>
        <v>3187</v>
      </c>
    </row>
    <row r="3192" spans="2:3" x14ac:dyDescent="0.25">
      <c r="B3192" s="25">
        <v>42696</v>
      </c>
      <c r="C3192" s="3">
        <f t="shared" si="10"/>
        <v>3188</v>
      </c>
    </row>
    <row r="3193" spans="2:3" x14ac:dyDescent="0.25">
      <c r="B3193" s="25">
        <v>42697</v>
      </c>
      <c r="C3193" s="3">
        <f t="shared" si="10"/>
        <v>3189</v>
      </c>
    </row>
    <row r="3194" spans="2:3" x14ac:dyDescent="0.25">
      <c r="B3194" s="25">
        <v>42699</v>
      </c>
      <c r="C3194" s="3">
        <f t="shared" si="10"/>
        <v>3190</v>
      </c>
    </row>
    <row r="3195" spans="2:3" x14ac:dyDescent="0.25">
      <c r="B3195" s="25">
        <v>42702</v>
      </c>
      <c r="C3195" s="3">
        <f t="shared" si="10"/>
        <v>3191</v>
      </c>
    </row>
    <row r="3196" spans="2:3" x14ac:dyDescent="0.25">
      <c r="B3196" s="25">
        <v>42703</v>
      </c>
      <c r="C3196" s="3">
        <f t="shared" si="10"/>
        <v>3192</v>
      </c>
    </row>
    <row r="3197" spans="2:3" x14ac:dyDescent="0.25">
      <c r="B3197" s="25">
        <v>42704</v>
      </c>
      <c r="C3197" s="3">
        <f t="shared" si="10"/>
        <v>3193</v>
      </c>
    </row>
    <row r="3198" spans="2:3" x14ac:dyDescent="0.25">
      <c r="B3198" s="25">
        <v>42705</v>
      </c>
      <c r="C3198" s="3">
        <f t="shared" si="10"/>
        <v>3194</v>
      </c>
    </row>
    <row r="3199" spans="2:3" x14ac:dyDescent="0.25">
      <c r="B3199" s="25">
        <v>42706</v>
      </c>
      <c r="C3199" s="3">
        <f t="shared" si="10"/>
        <v>3195</v>
      </c>
    </row>
    <row r="3200" spans="2:3" x14ac:dyDescent="0.25">
      <c r="B3200" s="25">
        <v>42709</v>
      </c>
      <c r="C3200" s="3">
        <f t="shared" si="10"/>
        <v>3196</v>
      </c>
    </row>
    <row r="3201" spans="2:3" x14ac:dyDescent="0.25">
      <c r="B3201" s="25">
        <v>42710</v>
      </c>
      <c r="C3201" s="3">
        <f t="shared" si="10"/>
        <v>3197</v>
      </c>
    </row>
    <row r="3202" spans="2:3" x14ac:dyDescent="0.25">
      <c r="B3202" s="25">
        <v>42711</v>
      </c>
      <c r="C3202" s="3">
        <f t="shared" si="10"/>
        <v>3198</v>
      </c>
    </row>
    <row r="3203" spans="2:3" x14ac:dyDescent="0.25">
      <c r="B3203" s="25">
        <v>42712</v>
      </c>
      <c r="C3203" s="3">
        <f t="shared" si="10"/>
        <v>3199</v>
      </c>
    </row>
    <row r="3204" spans="2:3" x14ac:dyDescent="0.25">
      <c r="B3204" s="25">
        <v>42713</v>
      </c>
      <c r="C3204" s="3">
        <f t="shared" si="10"/>
        <v>3200</v>
      </c>
    </row>
    <row r="3205" spans="2:3" x14ac:dyDescent="0.25">
      <c r="B3205" s="25">
        <v>42716</v>
      </c>
      <c r="C3205" s="3">
        <f t="shared" si="10"/>
        <v>3201</v>
      </c>
    </row>
    <row r="3206" spans="2:3" x14ac:dyDescent="0.25">
      <c r="B3206" s="25">
        <v>42717</v>
      </c>
      <c r="C3206" s="3">
        <f t="shared" si="10"/>
        <v>3202</v>
      </c>
    </row>
    <row r="3207" spans="2:3" x14ac:dyDescent="0.25">
      <c r="B3207" s="25">
        <v>42718</v>
      </c>
      <c r="C3207" s="3">
        <f t="shared" si="10"/>
        <v>3203</v>
      </c>
    </row>
    <row r="3208" spans="2:3" x14ac:dyDescent="0.25">
      <c r="B3208" s="25">
        <v>42719</v>
      </c>
      <c r="C3208" s="3">
        <f t="shared" si="10"/>
        <v>3204</v>
      </c>
    </row>
    <row r="3209" spans="2:3" x14ac:dyDescent="0.25">
      <c r="B3209" s="25">
        <v>42720</v>
      </c>
      <c r="C3209" s="3">
        <f t="shared" ref="C3209:C3227" si="11">C3208+1</f>
        <v>3205</v>
      </c>
    </row>
    <row r="3210" spans="2:3" x14ac:dyDescent="0.25">
      <c r="B3210" s="25">
        <v>42723</v>
      </c>
      <c r="C3210" s="3">
        <f t="shared" si="11"/>
        <v>3206</v>
      </c>
    </row>
    <row r="3211" spans="2:3" x14ac:dyDescent="0.25">
      <c r="B3211" s="25">
        <v>42724</v>
      </c>
      <c r="C3211" s="3">
        <f t="shared" si="11"/>
        <v>3207</v>
      </c>
    </row>
    <row r="3212" spans="2:3" x14ac:dyDescent="0.25">
      <c r="B3212" s="25">
        <v>42725</v>
      </c>
      <c r="C3212" s="3">
        <f t="shared" si="11"/>
        <v>3208</v>
      </c>
    </row>
    <row r="3213" spans="2:3" x14ac:dyDescent="0.25">
      <c r="B3213" s="25">
        <v>42726</v>
      </c>
      <c r="C3213" s="3">
        <f t="shared" si="11"/>
        <v>3209</v>
      </c>
    </row>
    <row r="3214" spans="2:3" x14ac:dyDescent="0.25">
      <c r="B3214" s="25">
        <v>42727</v>
      </c>
      <c r="C3214" s="3">
        <f t="shared" si="11"/>
        <v>3210</v>
      </c>
    </row>
    <row r="3215" spans="2:3" x14ac:dyDescent="0.25">
      <c r="B3215" s="25">
        <v>42731</v>
      </c>
      <c r="C3215" s="3">
        <f t="shared" si="11"/>
        <v>3211</v>
      </c>
    </row>
    <row r="3216" spans="2:3" x14ac:dyDescent="0.25">
      <c r="B3216" s="25">
        <v>42732</v>
      </c>
      <c r="C3216" s="3">
        <f t="shared" si="11"/>
        <v>3212</v>
      </c>
    </row>
    <row r="3217" spans="2:3" x14ac:dyDescent="0.25">
      <c r="B3217" s="25">
        <v>42733</v>
      </c>
      <c r="C3217" s="3">
        <f t="shared" si="11"/>
        <v>3213</v>
      </c>
    </row>
    <row r="3218" spans="2:3" x14ac:dyDescent="0.25">
      <c r="B3218" s="25">
        <v>42734</v>
      </c>
      <c r="C3218" s="3">
        <f t="shared" si="11"/>
        <v>3214</v>
      </c>
    </row>
    <row r="3219" spans="2:3" x14ac:dyDescent="0.25">
      <c r="B3219" s="25">
        <v>42738</v>
      </c>
      <c r="C3219" s="3">
        <f t="shared" si="11"/>
        <v>3215</v>
      </c>
    </row>
    <row r="3220" spans="2:3" x14ac:dyDescent="0.25">
      <c r="B3220" s="25">
        <v>42739</v>
      </c>
      <c r="C3220" s="3">
        <f t="shared" si="11"/>
        <v>3216</v>
      </c>
    </row>
    <row r="3221" spans="2:3" x14ac:dyDescent="0.25">
      <c r="B3221" s="25">
        <v>42740</v>
      </c>
      <c r="C3221" s="3">
        <f t="shared" si="11"/>
        <v>3217</v>
      </c>
    </row>
    <row r="3222" spans="2:3" x14ac:dyDescent="0.25">
      <c r="B3222" s="25">
        <v>42741</v>
      </c>
      <c r="C3222" s="3">
        <f t="shared" si="11"/>
        <v>3218</v>
      </c>
    </row>
    <row r="3223" spans="2:3" x14ac:dyDescent="0.25">
      <c r="B3223" s="25">
        <v>42744</v>
      </c>
      <c r="C3223" s="3">
        <f t="shared" si="11"/>
        <v>3219</v>
      </c>
    </row>
    <row r="3224" spans="2:3" x14ac:dyDescent="0.25">
      <c r="B3224" s="25">
        <v>42745</v>
      </c>
      <c r="C3224" s="3">
        <f t="shared" si="11"/>
        <v>3220</v>
      </c>
    </row>
    <row r="3225" spans="2:3" x14ac:dyDescent="0.25">
      <c r="B3225" s="25">
        <v>42746</v>
      </c>
      <c r="C3225" s="3">
        <f t="shared" si="11"/>
        <v>3221</v>
      </c>
    </row>
    <row r="3226" spans="2:3" x14ac:dyDescent="0.25">
      <c r="B3226" s="25">
        <v>42747</v>
      </c>
      <c r="C3226" s="3">
        <f t="shared" si="11"/>
        <v>3222</v>
      </c>
    </row>
    <row r="3227" spans="2:3" x14ac:dyDescent="0.25">
      <c r="B3227" s="25">
        <v>42748</v>
      </c>
      <c r="C3227" s="3">
        <f t="shared" si="11"/>
        <v>3223</v>
      </c>
    </row>
  </sheetData>
  <pageMargins left="0.7" right="0.7" top="0.75" bottom="0.75" header="0.3" footer="0.3"/>
  <pageSetup orientation="portrait" horizontalDpi="300" vertic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158"/>
  <sheetViews>
    <sheetView topLeftCell="C1" workbookViewId="0">
      <pane ySplit="2" topLeftCell="A15" activePane="bottomLeft" state="frozen"/>
      <selection activeCell="O443" sqref="O443"/>
      <selection pane="bottomLeft" activeCell="F158" sqref="F158"/>
    </sheetView>
  </sheetViews>
  <sheetFormatPr defaultRowHeight="15" x14ac:dyDescent="0.25"/>
  <cols>
    <col min="4" max="4" width="12.5703125" bestFit="1" customWidth="1"/>
    <col min="5" max="6" width="10.42578125" bestFit="1" customWidth="1"/>
    <col min="7" max="7" width="10.140625" customWidth="1"/>
    <col min="8" max="8" width="6.28515625" style="3" bestFit="1" customWidth="1"/>
    <col min="9" max="9" width="10.42578125" style="3" customWidth="1"/>
    <col min="10" max="10" width="6.28515625" style="3" customWidth="1"/>
    <col min="18" max="22" width="12.28515625" bestFit="1" customWidth="1"/>
    <col min="24" max="24" width="12.140625" customWidth="1"/>
  </cols>
  <sheetData>
    <row r="1" spans="1:27" x14ac:dyDescent="0.25">
      <c r="A1" s="21" t="s">
        <v>162</v>
      </c>
      <c r="E1" t="s">
        <v>128</v>
      </c>
    </row>
    <row r="2" spans="1:27" ht="45" x14ac:dyDescent="0.25">
      <c r="D2" t="s">
        <v>129</v>
      </c>
      <c r="E2" t="s">
        <v>117</v>
      </c>
      <c r="F2" t="s">
        <v>118</v>
      </c>
      <c r="G2" t="s">
        <v>119</v>
      </c>
      <c r="H2" s="11" t="s">
        <v>156</v>
      </c>
      <c r="I2" s="11" t="s">
        <v>171</v>
      </c>
      <c r="J2" s="11" t="s">
        <v>170</v>
      </c>
      <c r="K2" t="s">
        <v>130</v>
      </c>
      <c r="L2" t="s">
        <v>133</v>
      </c>
      <c r="M2" t="s">
        <v>134</v>
      </c>
      <c r="N2" t="s">
        <v>135</v>
      </c>
      <c r="O2" t="s">
        <v>137</v>
      </c>
      <c r="P2" t="s">
        <v>140</v>
      </c>
      <c r="Q2" t="s">
        <v>153</v>
      </c>
      <c r="R2" t="s">
        <v>3</v>
      </c>
      <c r="S2" t="s">
        <v>4</v>
      </c>
      <c r="T2" t="s">
        <v>5</v>
      </c>
      <c r="U2" t="s">
        <v>7</v>
      </c>
      <c r="V2" t="s">
        <v>8</v>
      </c>
      <c r="W2" t="s">
        <v>9</v>
      </c>
      <c r="X2" t="s">
        <v>34</v>
      </c>
      <c r="Y2" t="s">
        <v>158</v>
      </c>
      <c r="Z2" t="s">
        <v>159</v>
      </c>
      <c r="AA2" t="s">
        <v>160</v>
      </c>
    </row>
    <row r="3" spans="1:27" x14ac:dyDescent="0.25">
      <c r="D3" t="s">
        <v>131</v>
      </c>
      <c r="E3" s="16"/>
      <c r="G3" s="1">
        <v>38007</v>
      </c>
      <c r="H3" s="3" t="e">
        <f>VLOOKUP(E3,F_Data!$B$5:$C$3001,2,0)</f>
        <v>#N/A</v>
      </c>
      <c r="O3">
        <f t="shared" ref="O3:O38" si="0">K5</f>
        <v>20</v>
      </c>
      <c r="P3" t="s">
        <v>141</v>
      </c>
      <c r="Q3" t="str">
        <f t="shared" ref="Q3:Q34" si="1">P3&amp;"-"&amp;YEAR(G3)</f>
        <v>Jan-2004</v>
      </c>
      <c r="R3" t="str">
        <f>D3</f>
        <v>CFE_F04_VX</v>
      </c>
      <c r="S3" t="s">
        <v>47</v>
      </c>
      <c r="T3" t="s">
        <v>48</v>
      </c>
      <c r="U3" t="s">
        <v>49</v>
      </c>
      <c r="V3" t="s">
        <v>50</v>
      </c>
      <c r="W3" t="s">
        <v>51</v>
      </c>
      <c r="X3" t="s">
        <v>52</v>
      </c>
      <c r="Y3" t="s">
        <v>53</v>
      </c>
      <c r="Z3" t="s">
        <v>54</v>
      </c>
      <c r="AA3" t="s">
        <v>55</v>
      </c>
    </row>
    <row r="4" spans="1:27" x14ac:dyDescent="0.25">
      <c r="D4" s="4" t="s">
        <v>47</v>
      </c>
      <c r="E4" s="1">
        <v>38007</v>
      </c>
      <c r="F4" s="1">
        <v>38007</v>
      </c>
      <c r="G4" s="1">
        <v>38035</v>
      </c>
      <c r="H4" s="3" t="e">
        <f>VLOOKUP(E4,F_Data!$B$5:$C$3001,2,0)</f>
        <v>#N/A</v>
      </c>
      <c r="K4" t="e">
        <f>VLOOKUP(E5,F_Data!$B$5:$C$1998,2,0)-VLOOKUP(E4,F_Data!$B$5:$C$3002,2,0)</f>
        <v>#N/A</v>
      </c>
      <c r="L4" t="e">
        <f>K4+K5</f>
        <v>#N/A</v>
      </c>
      <c r="M4" t="e">
        <f>L4+K6</f>
        <v>#N/A</v>
      </c>
      <c r="N4">
        <f>K3</f>
        <v>0</v>
      </c>
      <c r="O4">
        <f t="shared" si="0"/>
        <v>25</v>
      </c>
      <c r="P4" t="s">
        <v>142</v>
      </c>
      <c r="Q4" t="str">
        <f t="shared" si="1"/>
        <v>Feb-2004</v>
      </c>
      <c r="R4" t="str">
        <f t="shared" ref="R4:R67" si="2">D4</f>
        <v>CFE_G04_VX</v>
      </c>
      <c r="S4" t="s">
        <v>48</v>
      </c>
      <c r="T4" t="s">
        <v>49</v>
      </c>
      <c r="U4" t="s">
        <v>50</v>
      </c>
      <c r="V4" t="s">
        <v>51</v>
      </c>
      <c r="W4" t="s">
        <v>52</v>
      </c>
      <c r="X4" t="s">
        <v>53</v>
      </c>
      <c r="Y4" t="s">
        <v>54</v>
      </c>
      <c r="Z4" t="s">
        <v>55</v>
      </c>
      <c r="AA4" t="s">
        <v>56</v>
      </c>
    </row>
    <row r="5" spans="1:27" x14ac:dyDescent="0.25">
      <c r="D5" s="4" t="s">
        <v>48</v>
      </c>
      <c r="E5" s="1">
        <v>38035</v>
      </c>
      <c r="F5" s="1">
        <v>38035</v>
      </c>
      <c r="G5" s="1">
        <v>38063</v>
      </c>
      <c r="H5" s="3" t="e">
        <f>VLOOKUP(E5,F_Data!$B$5:$C$3001,2,0)</f>
        <v>#N/A</v>
      </c>
      <c r="K5" s="17">
        <v>20</v>
      </c>
      <c r="L5">
        <f>K5+K6</f>
        <v>45</v>
      </c>
      <c r="M5">
        <f>L5+K7</f>
        <v>65</v>
      </c>
      <c r="N5" t="e">
        <f>K4</f>
        <v>#N/A</v>
      </c>
      <c r="O5">
        <f t="shared" si="0"/>
        <v>20</v>
      </c>
      <c r="P5" t="s">
        <v>143</v>
      </c>
      <c r="Q5" t="str">
        <f t="shared" si="1"/>
        <v>Mar-2004</v>
      </c>
      <c r="R5" t="str">
        <f t="shared" si="2"/>
        <v>CFE_H04_VX</v>
      </c>
      <c r="S5" t="s">
        <v>49</v>
      </c>
      <c r="T5" t="s">
        <v>50</v>
      </c>
      <c r="U5" t="s">
        <v>51</v>
      </c>
      <c r="V5" t="s">
        <v>52</v>
      </c>
      <c r="W5" t="s">
        <v>53</v>
      </c>
      <c r="X5" t="s">
        <v>54</v>
      </c>
      <c r="Y5" t="s">
        <v>55</v>
      </c>
      <c r="Z5" t="s">
        <v>56</v>
      </c>
      <c r="AA5" t="s">
        <v>57</v>
      </c>
    </row>
    <row r="6" spans="1:27" x14ac:dyDescent="0.25">
      <c r="B6" t="s">
        <v>132</v>
      </c>
      <c r="D6" s="4" t="s">
        <v>49</v>
      </c>
      <c r="E6" s="1">
        <v>38063</v>
      </c>
      <c r="F6" s="1">
        <v>38063</v>
      </c>
      <c r="G6" s="1">
        <v>38098</v>
      </c>
      <c r="H6" s="17">
        <v>-7</v>
      </c>
      <c r="I6" s="17"/>
      <c r="J6" s="17"/>
      <c r="K6" s="17">
        <v>25</v>
      </c>
      <c r="L6">
        <f>K6+K7</f>
        <v>45</v>
      </c>
      <c r="M6">
        <f>L6+K8</f>
        <v>63</v>
      </c>
      <c r="N6">
        <f>K5</f>
        <v>20</v>
      </c>
      <c r="O6">
        <f t="shared" si="0"/>
        <v>18</v>
      </c>
      <c r="P6" t="s">
        <v>144</v>
      </c>
      <c r="Q6" t="str">
        <f t="shared" si="1"/>
        <v>Apr-2004</v>
      </c>
      <c r="R6" t="str">
        <f t="shared" si="2"/>
        <v>CFE_J04_VX</v>
      </c>
      <c r="S6" t="s">
        <v>50</v>
      </c>
      <c r="T6" t="s">
        <v>51</v>
      </c>
      <c r="U6" t="s">
        <v>52</v>
      </c>
      <c r="V6" t="s">
        <v>53</v>
      </c>
      <c r="W6" t="s">
        <v>54</v>
      </c>
      <c r="X6" t="s">
        <v>55</v>
      </c>
      <c r="Y6" t="s">
        <v>56</v>
      </c>
      <c r="Z6" t="s">
        <v>57</v>
      </c>
      <c r="AA6" t="s">
        <v>58</v>
      </c>
    </row>
    <row r="7" spans="1:27" x14ac:dyDescent="0.25">
      <c r="D7" s="4" t="s">
        <v>50</v>
      </c>
      <c r="E7" s="1">
        <v>38098</v>
      </c>
      <c r="F7" s="1">
        <v>38098</v>
      </c>
      <c r="G7" s="1">
        <v>38126</v>
      </c>
      <c r="H7" s="3">
        <f>VLOOKUP(E7,F_Data!$B$5:$C$4002,2,0)</f>
        <v>18</v>
      </c>
      <c r="K7" s="3">
        <f>VLOOKUP(E8,F_Data!$B$5:$C$4002,2,0)-VLOOKUP(E7,F_Data!$B$5:$C$4002,2,0)+J7</f>
        <v>20</v>
      </c>
      <c r="L7">
        <f>K7+K8</f>
        <v>38</v>
      </c>
      <c r="M7">
        <f>L7+K9</f>
        <v>57</v>
      </c>
      <c r="N7">
        <f>K6</f>
        <v>25</v>
      </c>
      <c r="O7">
        <f t="shared" si="0"/>
        <v>19</v>
      </c>
      <c r="P7" t="s">
        <v>145</v>
      </c>
      <c r="Q7" t="str">
        <f t="shared" si="1"/>
        <v>May-2004</v>
      </c>
      <c r="R7" t="str">
        <f t="shared" si="2"/>
        <v>CFE_K04_VX</v>
      </c>
      <c r="S7" t="s">
        <v>51</v>
      </c>
      <c r="T7" t="s">
        <v>52</v>
      </c>
      <c r="U7" t="s">
        <v>53</v>
      </c>
      <c r="V7" t="s">
        <v>54</v>
      </c>
      <c r="W7" t="s">
        <v>55</v>
      </c>
      <c r="X7" t="s">
        <v>56</v>
      </c>
      <c r="Y7" t="s">
        <v>57</v>
      </c>
      <c r="Z7" t="s">
        <v>58</v>
      </c>
      <c r="AA7" t="s">
        <v>59</v>
      </c>
    </row>
    <row r="8" spans="1:27" x14ac:dyDescent="0.25">
      <c r="D8" t="s">
        <v>51</v>
      </c>
      <c r="E8" s="1">
        <v>38126</v>
      </c>
      <c r="F8" s="1">
        <v>38126</v>
      </c>
      <c r="G8" s="1">
        <v>38154</v>
      </c>
      <c r="H8" s="3">
        <f>VLOOKUP(E8,F_Data!$B$5:$C$4002,2,0)</f>
        <v>38</v>
      </c>
      <c r="K8" s="3">
        <f>VLOOKUP(E9,F_Data!$B$5:$C$4002,2,0)-VLOOKUP(E8,F_Data!$B$5:$C$4002,2,0)+J8</f>
        <v>18</v>
      </c>
      <c r="L8">
        <f>K8+K9</f>
        <v>37</v>
      </c>
      <c r="M8">
        <f>L8+K10</f>
        <v>62</v>
      </c>
      <c r="N8">
        <f t="shared" ref="N8:N71" si="3">K7</f>
        <v>20</v>
      </c>
      <c r="O8">
        <f t="shared" si="0"/>
        <v>25</v>
      </c>
      <c r="P8" t="s">
        <v>146</v>
      </c>
      <c r="Q8" t="str">
        <f t="shared" si="1"/>
        <v>Jun-2004</v>
      </c>
      <c r="R8" t="str">
        <f t="shared" si="2"/>
        <v>CFE_M04_VX</v>
      </c>
      <c r="S8" t="s">
        <v>52</v>
      </c>
      <c r="T8" t="s">
        <v>53</v>
      </c>
      <c r="U8" t="s">
        <v>54</v>
      </c>
      <c r="V8" t="s">
        <v>55</v>
      </c>
      <c r="W8" t="s">
        <v>56</v>
      </c>
      <c r="X8" t="s">
        <v>57</v>
      </c>
      <c r="Y8" t="s">
        <v>58</v>
      </c>
      <c r="Z8" t="s">
        <v>59</v>
      </c>
      <c r="AA8" t="s">
        <v>60</v>
      </c>
    </row>
    <row r="9" spans="1:27" x14ac:dyDescent="0.25">
      <c r="D9" t="s">
        <v>52</v>
      </c>
      <c r="E9" s="1">
        <v>38154</v>
      </c>
      <c r="F9" s="1">
        <v>38154</v>
      </c>
      <c r="G9" s="1">
        <v>38182</v>
      </c>
      <c r="H9" s="3">
        <f>VLOOKUP(E9,F_Data!$B$5:$C$4002,2,0)</f>
        <v>56</v>
      </c>
      <c r="K9" s="3">
        <f>VLOOKUP(E10,F_Data!$B$5:$C$4002,2,0)-VLOOKUP(E9,F_Data!$B$5:$C$4002,2,0)+J9</f>
        <v>19</v>
      </c>
      <c r="L9">
        <f t="shared" ref="L9:L72" si="4">K9+K10</f>
        <v>44</v>
      </c>
      <c r="M9">
        <f t="shared" ref="M9:M72" si="5">L9+K11</f>
        <v>63</v>
      </c>
      <c r="N9">
        <f t="shared" si="3"/>
        <v>18</v>
      </c>
      <c r="O9">
        <f t="shared" si="0"/>
        <v>19</v>
      </c>
      <c r="P9" t="s">
        <v>147</v>
      </c>
      <c r="Q9" t="str">
        <f t="shared" si="1"/>
        <v>Jul-2004</v>
      </c>
      <c r="R9" t="str">
        <f t="shared" si="2"/>
        <v>CFE_N04_VX</v>
      </c>
      <c r="S9" t="s">
        <v>53</v>
      </c>
      <c r="T9" t="s">
        <v>54</v>
      </c>
      <c r="U9" t="s">
        <v>55</v>
      </c>
      <c r="V9" t="s">
        <v>56</v>
      </c>
      <c r="W9" t="s">
        <v>57</v>
      </c>
      <c r="X9" t="s">
        <v>58</v>
      </c>
      <c r="Y9" t="s">
        <v>59</v>
      </c>
      <c r="Z9" t="s">
        <v>60</v>
      </c>
      <c r="AA9" t="s">
        <v>61</v>
      </c>
    </row>
    <row r="10" spans="1:27" x14ac:dyDescent="0.25">
      <c r="C10">
        <f>G10-F10</f>
        <v>35</v>
      </c>
      <c r="D10" t="s">
        <v>53</v>
      </c>
      <c r="E10" s="1">
        <v>38182</v>
      </c>
      <c r="F10" s="1">
        <v>38182</v>
      </c>
      <c r="G10" s="5">
        <v>38217</v>
      </c>
      <c r="H10" s="3">
        <f>VLOOKUP(E10,F_Data!$B$5:$C$4002,2,0)</f>
        <v>75</v>
      </c>
      <c r="K10" s="3">
        <f>VLOOKUP(E11,F_Data!$B$5:$C$4002,2,0)-VLOOKUP(E10,F_Data!$B$5:$C$4002,2,0)+J10</f>
        <v>25</v>
      </c>
      <c r="L10">
        <f t="shared" si="4"/>
        <v>44</v>
      </c>
      <c r="M10">
        <f t="shared" si="5"/>
        <v>64</v>
      </c>
      <c r="N10">
        <f t="shared" si="3"/>
        <v>19</v>
      </c>
      <c r="O10">
        <f t="shared" si="0"/>
        <v>20</v>
      </c>
      <c r="P10" t="s">
        <v>148</v>
      </c>
      <c r="Q10" t="str">
        <f t="shared" si="1"/>
        <v>Aug-2004</v>
      </c>
      <c r="R10" t="str">
        <f t="shared" si="2"/>
        <v>CFE_Q04_VX</v>
      </c>
      <c r="S10" t="s">
        <v>54</v>
      </c>
      <c r="T10" t="s">
        <v>55</v>
      </c>
      <c r="U10" t="s">
        <v>56</v>
      </c>
      <c r="V10" t="s">
        <v>57</v>
      </c>
      <c r="W10" t="s">
        <v>58</v>
      </c>
      <c r="X10" t="s">
        <v>59</v>
      </c>
      <c r="Y10" t="s">
        <v>60</v>
      </c>
      <c r="Z10" t="s">
        <v>61</v>
      </c>
      <c r="AA10" t="s">
        <v>62</v>
      </c>
    </row>
    <row r="11" spans="1:27" x14ac:dyDescent="0.25">
      <c r="C11">
        <f t="shared" ref="C11:C74" si="6">G11-F11</f>
        <v>28</v>
      </c>
      <c r="D11" t="s">
        <v>54</v>
      </c>
      <c r="E11" s="5">
        <v>38217</v>
      </c>
      <c r="F11" s="5">
        <v>38217</v>
      </c>
      <c r="G11" s="1">
        <v>38245</v>
      </c>
      <c r="H11" s="3">
        <f>VLOOKUP(E11,F_Data!$B$5:$C$4002,2,0)</f>
        <v>100</v>
      </c>
      <c r="K11" s="3">
        <f>VLOOKUP(E12,F_Data!$B$5:$C$4002,2,0)-VLOOKUP(E11,F_Data!$B$5:$C$4002,2,0)+J11</f>
        <v>19</v>
      </c>
      <c r="L11">
        <f t="shared" si="4"/>
        <v>39</v>
      </c>
      <c r="M11">
        <f t="shared" si="5"/>
        <v>64</v>
      </c>
      <c r="N11">
        <f t="shared" si="3"/>
        <v>25</v>
      </c>
      <c r="O11">
        <f t="shared" si="0"/>
        <v>25</v>
      </c>
      <c r="P11" t="s">
        <v>149</v>
      </c>
      <c r="Q11" t="str">
        <f t="shared" si="1"/>
        <v>Sep-2004</v>
      </c>
      <c r="R11" t="str">
        <f t="shared" si="2"/>
        <v>CFE_U04_VX</v>
      </c>
      <c r="S11" t="s">
        <v>55</v>
      </c>
      <c r="T11" t="s">
        <v>56</v>
      </c>
      <c r="U11" t="s">
        <v>57</v>
      </c>
      <c r="V11" t="s">
        <v>58</v>
      </c>
      <c r="W11" t="s">
        <v>59</v>
      </c>
      <c r="X11" t="s">
        <v>60</v>
      </c>
      <c r="Y11" t="s">
        <v>61</v>
      </c>
      <c r="Z11" t="s">
        <v>62</v>
      </c>
      <c r="AA11" t="s">
        <v>63</v>
      </c>
    </row>
    <row r="12" spans="1:27" x14ac:dyDescent="0.25">
      <c r="C12">
        <f t="shared" si="6"/>
        <v>28</v>
      </c>
      <c r="D12" t="s">
        <v>55</v>
      </c>
      <c r="E12" s="1">
        <v>38245</v>
      </c>
      <c r="F12" s="1">
        <v>38245</v>
      </c>
      <c r="G12" s="1">
        <v>38273</v>
      </c>
      <c r="H12" s="3">
        <f>VLOOKUP(E12,F_Data!$B$5:$C$4002,2,0)</f>
        <v>119</v>
      </c>
      <c r="K12" s="3">
        <f>VLOOKUP(E13,F_Data!$B$5:$C$4002,2,0)-VLOOKUP(E12,F_Data!$B$5:$C$4002,2,0)+J12</f>
        <v>20</v>
      </c>
      <c r="L12">
        <f t="shared" si="4"/>
        <v>45</v>
      </c>
      <c r="M12">
        <f t="shared" si="5"/>
        <v>69</v>
      </c>
      <c r="N12">
        <f t="shared" si="3"/>
        <v>19</v>
      </c>
      <c r="O12">
        <f t="shared" si="0"/>
        <v>24</v>
      </c>
      <c r="P12" t="s">
        <v>150</v>
      </c>
      <c r="Q12" t="str">
        <f t="shared" si="1"/>
        <v>Oct-2004</v>
      </c>
      <c r="R12" t="str">
        <f t="shared" si="2"/>
        <v>CFE_V04_VX</v>
      </c>
      <c r="S12" t="s">
        <v>56</v>
      </c>
      <c r="T12" t="s">
        <v>57</v>
      </c>
      <c r="U12" t="s">
        <v>58</v>
      </c>
      <c r="V12" t="s">
        <v>59</v>
      </c>
      <c r="W12" t="s">
        <v>60</v>
      </c>
      <c r="X12" t="s">
        <v>61</v>
      </c>
      <c r="Y12" t="s">
        <v>62</v>
      </c>
      <c r="Z12" t="s">
        <v>63</v>
      </c>
      <c r="AA12" t="s">
        <v>64</v>
      </c>
    </row>
    <row r="13" spans="1:27" x14ac:dyDescent="0.25">
      <c r="C13">
        <f t="shared" si="6"/>
        <v>35</v>
      </c>
      <c r="D13" t="s">
        <v>56</v>
      </c>
      <c r="E13" s="1">
        <v>38273</v>
      </c>
      <c r="F13" s="1">
        <v>38273</v>
      </c>
      <c r="G13" s="1">
        <v>38308</v>
      </c>
      <c r="H13" s="3">
        <f>VLOOKUP(E13,F_Data!$B$5:$C$4002,2,0)</f>
        <v>139</v>
      </c>
      <c r="K13" s="3">
        <f>VLOOKUP(E14,F_Data!$B$5:$C$4002,2,0)-VLOOKUP(E13,F_Data!$B$5:$C$4002,2,0)+J13</f>
        <v>25</v>
      </c>
      <c r="L13">
        <f t="shared" si="4"/>
        <v>49</v>
      </c>
      <c r="M13">
        <f t="shared" si="5"/>
        <v>67</v>
      </c>
      <c r="N13">
        <f t="shared" si="3"/>
        <v>20</v>
      </c>
      <c r="O13">
        <f t="shared" si="0"/>
        <v>18</v>
      </c>
      <c r="P13" t="s">
        <v>151</v>
      </c>
      <c r="Q13" t="str">
        <f t="shared" si="1"/>
        <v>Nov-2004</v>
      </c>
      <c r="R13" t="str">
        <f t="shared" si="2"/>
        <v>CFE_X04_VX</v>
      </c>
      <c r="S13" t="s">
        <v>57</v>
      </c>
      <c r="T13" t="s">
        <v>58</v>
      </c>
      <c r="U13" t="s">
        <v>59</v>
      </c>
      <c r="V13" t="s">
        <v>60</v>
      </c>
      <c r="W13" t="s">
        <v>61</v>
      </c>
      <c r="X13" t="s">
        <v>62</v>
      </c>
      <c r="Y13" t="s">
        <v>63</v>
      </c>
      <c r="Z13" t="s">
        <v>64</v>
      </c>
      <c r="AA13" t="s">
        <v>65</v>
      </c>
    </row>
    <row r="14" spans="1:27" x14ac:dyDescent="0.25">
      <c r="C14">
        <f t="shared" si="6"/>
        <v>35</v>
      </c>
      <c r="D14" t="s">
        <v>57</v>
      </c>
      <c r="E14" s="1">
        <v>38308</v>
      </c>
      <c r="F14" s="1">
        <v>38308</v>
      </c>
      <c r="G14" s="1">
        <v>38343</v>
      </c>
      <c r="H14" s="3">
        <f>VLOOKUP(E14,F_Data!$B$5:$C$4002,2,0)</f>
        <v>164</v>
      </c>
      <c r="K14" s="3">
        <f>VLOOKUP(E15,F_Data!$B$5:$C$4002,2,0)-VLOOKUP(E14,F_Data!$B$5:$C$4002,2,0)+J14</f>
        <v>24</v>
      </c>
      <c r="L14">
        <f t="shared" si="4"/>
        <v>42</v>
      </c>
      <c r="M14">
        <f t="shared" si="5"/>
        <v>62</v>
      </c>
      <c r="N14">
        <f t="shared" si="3"/>
        <v>25</v>
      </c>
      <c r="O14">
        <f t="shared" si="0"/>
        <v>20</v>
      </c>
      <c r="P14" t="s">
        <v>152</v>
      </c>
      <c r="Q14" t="str">
        <f t="shared" si="1"/>
        <v>Dec-2004</v>
      </c>
      <c r="R14" t="str">
        <f t="shared" si="2"/>
        <v>CFE_Z04_VX</v>
      </c>
      <c r="S14" t="s">
        <v>58</v>
      </c>
      <c r="T14" t="s">
        <v>59</v>
      </c>
      <c r="U14" t="s">
        <v>60</v>
      </c>
      <c r="V14" t="s">
        <v>61</v>
      </c>
      <c r="W14" t="s">
        <v>62</v>
      </c>
      <c r="X14" t="s">
        <v>63</v>
      </c>
      <c r="Y14" t="s">
        <v>64</v>
      </c>
      <c r="Z14" t="s">
        <v>65</v>
      </c>
      <c r="AA14" t="s">
        <v>66</v>
      </c>
    </row>
    <row r="15" spans="1:27" x14ac:dyDescent="0.25">
      <c r="C15">
        <f t="shared" si="6"/>
        <v>28</v>
      </c>
      <c r="D15" s="4" t="s">
        <v>58</v>
      </c>
      <c r="E15" s="1">
        <v>38343</v>
      </c>
      <c r="F15" s="1">
        <v>38343</v>
      </c>
      <c r="G15" s="1">
        <v>38371</v>
      </c>
      <c r="H15" s="3">
        <f>VLOOKUP(E15,F_Data!$B$5:$C$4002,2,0)</f>
        <v>188</v>
      </c>
      <c r="K15" s="3">
        <f>VLOOKUP(E16,F_Data!$B$5:$C$4002,2,0)-VLOOKUP(E15,F_Data!$B$5:$C$4002,2,0)+J15</f>
        <v>18</v>
      </c>
      <c r="L15">
        <f t="shared" si="4"/>
        <v>38</v>
      </c>
      <c r="M15">
        <f t="shared" si="5"/>
        <v>57</v>
      </c>
      <c r="N15">
        <f t="shared" si="3"/>
        <v>24</v>
      </c>
      <c r="O15">
        <f t="shared" si="0"/>
        <v>19</v>
      </c>
      <c r="P15" t="s">
        <v>141</v>
      </c>
      <c r="Q15" t="str">
        <f t="shared" si="1"/>
        <v>Jan-2005</v>
      </c>
      <c r="R15" t="str">
        <f t="shared" si="2"/>
        <v>CFE_F05_VX</v>
      </c>
      <c r="S15" t="s">
        <v>59</v>
      </c>
      <c r="T15" t="s">
        <v>60</v>
      </c>
      <c r="U15" t="s">
        <v>61</v>
      </c>
      <c r="V15" t="s">
        <v>62</v>
      </c>
      <c r="W15" t="s">
        <v>63</v>
      </c>
      <c r="X15" t="s">
        <v>64</v>
      </c>
      <c r="Y15" t="s">
        <v>65</v>
      </c>
      <c r="Z15" t="s">
        <v>66</v>
      </c>
      <c r="AA15" t="s">
        <v>67</v>
      </c>
    </row>
    <row r="16" spans="1:27" x14ac:dyDescent="0.25">
      <c r="C16">
        <f t="shared" si="6"/>
        <v>28</v>
      </c>
      <c r="D16" t="s">
        <v>59</v>
      </c>
      <c r="E16" s="1">
        <v>38371</v>
      </c>
      <c r="F16" s="1">
        <v>38371</v>
      </c>
      <c r="G16" s="1">
        <v>38399</v>
      </c>
      <c r="H16" s="3">
        <f>VLOOKUP(E16,F_Data!$B$5:$C$4002,2,0)</f>
        <v>206</v>
      </c>
      <c r="K16" s="3">
        <f>VLOOKUP(E17,F_Data!$B$5:$C$4002,2,0)-VLOOKUP(E16,F_Data!$B$5:$C$4002,2,0)+J16</f>
        <v>20</v>
      </c>
      <c r="L16">
        <f t="shared" si="4"/>
        <v>39</v>
      </c>
      <c r="M16">
        <f t="shared" si="5"/>
        <v>63</v>
      </c>
      <c r="N16">
        <f t="shared" si="3"/>
        <v>18</v>
      </c>
      <c r="O16">
        <f t="shared" si="0"/>
        <v>24</v>
      </c>
      <c r="P16" t="s">
        <v>142</v>
      </c>
      <c r="Q16" t="str">
        <f t="shared" si="1"/>
        <v>Feb-2005</v>
      </c>
      <c r="R16" t="str">
        <f t="shared" si="2"/>
        <v>CFE_G05_VX</v>
      </c>
      <c r="S16" t="s">
        <v>60</v>
      </c>
      <c r="T16" t="s">
        <v>61</v>
      </c>
      <c r="U16" t="s">
        <v>62</v>
      </c>
      <c r="V16" t="s">
        <v>63</v>
      </c>
      <c r="W16" t="s">
        <v>64</v>
      </c>
      <c r="X16" t="s">
        <v>65</v>
      </c>
      <c r="Y16" t="s">
        <v>66</v>
      </c>
      <c r="Z16" t="s">
        <v>67</v>
      </c>
      <c r="AA16" t="s">
        <v>68</v>
      </c>
    </row>
    <row r="17" spans="3:27" x14ac:dyDescent="0.25">
      <c r="C17">
        <f t="shared" si="6"/>
        <v>28</v>
      </c>
      <c r="D17" t="s">
        <v>60</v>
      </c>
      <c r="E17" s="1">
        <v>38399</v>
      </c>
      <c r="F17" s="1">
        <v>38399</v>
      </c>
      <c r="G17" s="1">
        <v>38427</v>
      </c>
      <c r="H17" s="3">
        <f>VLOOKUP(E17,F_Data!$B$5:$C$4002,2,0)</f>
        <v>226</v>
      </c>
      <c r="K17" s="3">
        <f>VLOOKUP(E18,F_Data!$B$5:$C$4002,2,0)-VLOOKUP(E17,F_Data!$B$5:$C$4002,2,0)+J17</f>
        <v>19</v>
      </c>
      <c r="L17">
        <f t="shared" si="4"/>
        <v>43</v>
      </c>
      <c r="M17">
        <f t="shared" si="5"/>
        <v>63</v>
      </c>
      <c r="N17">
        <f t="shared" si="3"/>
        <v>20</v>
      </c>
      <c r="O17">
        <f t="shared" si="0"/>
        <v>20</v>
      </c>
      <c r="P17" t="s">
        <v>143</v>
      </c>
      <c r="Q17" t="str">
        <f t="shared" si="1"/>
        <v>Mar-2005</v>
      </c>
      <c r="R17" t="str">
        <f t="shared" si="2"/>
        <v>CFE_H05_VX</v>
      </c>
      <c r="S17" t="s">
        <v>61</v>
      </c>
      <c r="T17" t="s">
        <v>62</v>
      </c>
      <c r="U17" t="s">
        <v>63</v>
      </c>
      <c r="V17" t="s">
        <v>64</v>
      </c>
      <c r="W17" t="s">
        <v>65</v>
      </c>
      <c r="X17" t="s">
        <v>66</v>
      </c>
      <c r="Y17" t="s">
        <v>67</v>
      </c>
      <c r="Z17" t="s">
        <v>68</v>
      </c>
      <c r="AA17" t="s">
        <v>69</v>
      </c>
    </row>
    <row r="18" spans="3:27" x14ac:dyDescent="0.25">
      <c r="C18">
        <f t="shared" si="6"/>
        <v>35</v>
      </c>
      <c r="D18" t="s">
        <v>61</v>
      </c>
      <c r="E18" s="1">
        <v>38427</v>
      </c>
      <c r="F18" s="1">
        <v>38427</v>
      </c>
      <c r="G18" s="1">
        <v>38462</v>
      </c>
      <c r="H18" s="3">
        <f>VLOOKUP(E18,F_Data!$B$5:$C$4002,2,0)</f>
        <v>245</v>
      </c>
      <c r="K18" s="3">
        <f>VLOOKUP(E19,F_Data!$B$5:$C$4002,2,0)-VLOOKUP(E18,F_Data!$B$5:$C$4002,2,0)+J18</f>
        <v>24</v>
      </c>
      <c r="L18">
        <f t="shared" si="4"/>
        <v>44</v>
      </c>
      <c r="M18">
        <f t="shared" si="5"/>
        <v>63</v>
      </c>
      <c r="N18">
        <f t="shared" si="3"/>
        <v>19</v>
      </c>
      <c r="O18">
        <f t="shared" si="0"/>
        <v>19</v>
      </c>
      <c r="P18" t="s">
        <v>144</v>
      </c>
      <c r="Q18" t="str">
        <f t="shared" si="1"/>
        <v>Apr-2005</v>
      </c>
      <c r="R18" t="str">
        <f t="shared" si="2"/>
        <v>CFE_J05_VX</v>
      </c>
      <c r="S18" t="s">
        <v>62</v>
      </c>
      <c r="T18" t="s">
        <v>63</v>
      </c>
      <c r="U18" t="s">
        <v>64</v>
      </c>
      <c r="V18" t="s">
        <v>65</v>
      </c>
      <c r="W18" t="s">
        <v>66</v>
      </c>
      <c r="X18" t="s">
        <v>67</v>
      </c>
      <c r="Y18" t="s">
        <v>68</v>
      </c>
      <c r="Z18" t="s">
        <v>69</v>
      </c>
      <c r="AA18" t="s">
        <v>70</v>
      </c>
    </row>
    <row r="19" spans="3:27" x14ac:dyDescent="0.25">
      <c r="C19">
        <f t="shared" si="6"/>
        <v>28</v>
      </c>
      <c r="D19" s="4" t="s">
        <v>62</v>
      </c>
      <c r="E19" s="1">
        <v>38462</v>
      </c>
      <c r="F19" s="1">
        <v>38462</v>
      </c>
      <c r="G19" s="1">
        <v>38490</v>
      </c>
      <c r="H19" s="3">
        <f>VLOOKUP(E19,F_Data!$B$5:$C$4002,2,0)</f>
        <v>269</v>
      </c>
      <c r="K19" s="3">
        <f>VLOOKUP(E20,F_Data!$B$5:$C$4002,2,0)-VLOOKUP(E19,F_Data!$B$5:$C$4002,2,0)+J19</f>
        <v>20</v>
      </c>
      <c r="L19">
        <f t="shared" si="4"/>
        <v>39</v>
      </c>
      <c r="M19">
        <f t="shared" si="5"/>
        <v>63</v>
      </c>
      <c r="N19">
        <f t="shared" si="3"/>
        <v>24</v>
      </c>
      <c r="O19">
        <f t="shared" si="0"/>
        <v>24</v>
      </c>
      <c r="P19" t="s">
        <v>145</v>
      </c>
      <c r="Q19" t="str">
        <f t="shared" si="1"/>
        <v>May-2005</v>
      </c>
      <c r="R19" t="str">
        <f t="shared" si="2"/>
        <v>CFE_K05_VX</v>
      </c>
      <c r="S19" t="s">
        <v>63</v>
      </c>
      <c r="T19" t="s">
        <v>64</v>
      </c>
      <c r="U19" t="s">
        <v>65</v>
      </c>
      <c r="V19" t="s">
        <v>66</v>
      </c>
      <c r="W19" t="s">
        <v>67</v>
      </c>
      <c r="X19" t="s">
        <v>68</v>
      </c>
      <c r="Y19" t="s">
        <v>69</v>
      </c>
      <c r="Z19" t="s">
        <v>70</v>
      </c>
      <c r="AA19" t="s">
        <v>71</v>
      </c>
    </row>
    <row r="20" spans="3:27" x14ac:dyDescent="0.25">
      <c r="C20">
        <f t="shared" si="6"/>
        <v>28</v>
      </c>
      <c r="D20" t="s">
        <v>63</v>
      </c>
      <c r="E20" s="1">
        <v>38490</v>
      </c>
      <c r="F20" s="1">
        <v>38490</v>
      </c>
      <c r="G20" s="1">
        <v>38518</v>
      </c>
      <c r="H20" s="3">
        <f>VLOOKUP(E20,F_Data!$B$5:$C$4002,2,0)</f>
        <v>289</v>
      </c>
      <c r="K20" s="3">
        <f>VLOOKUP(E21,F_Data!$B$5:$C$4002,2,0)-VLOOKUP(E20,F_Data!$B$5:$C$4002,2,0)+J20</f>
        <v>19</v>
      </c>
      <c r="L20">
        <f t="shared" si="4"/>
        <v>43</v>
      </c>
      <c r="M20">
        <f t="shared" si="5"/>
        <v>63</v>
      </c>
      <c r="N20">
        <f t="shared" si="3"/>
        <v>20</v>
      </c>
      <c r="O20">
        <f t="shared" si="0"/>
        <v>20</v>
      </c>
      <c r="P20" t="s">
        <v>146</v>
      </c>
      <c r="Q20" t="str">
        <f t="shared" si="1"/>
        <v>Jun-2005</v>
      </c>
      <c r="R20" t="str">
        <f t="shared" si="2"/>
        <v>CFE_M05_VX</v>
      </c>
      <c r="S20" t="s">
        <v>64</v>
      </c>
      <c r="T20" t="s">
        <v>65</v>
      </c>
      <c r="U20" t="s">
        <v>66</v>
      </c>
      <c r="V20" t="s">
        <v>67</v>
      </c>
      <c r="W20" t="s">
        <v>68</v>
      </c>
      <c r="X20" t="s">
        <v>69</v>
      </c>
      <c r="Y20" t="s">
        <v>70</v>
      </c>
      <c r="Z20" t="s">
        <v>71</v>
      </c>
      <c r="AA20" t="s">
        <v>72</v>
      </c>
    </row>
    <row r="21" spans="3:27" x14ac:dyDescent="0.25">
      <c r="C21">
        <f t="shared" si="6"/>
        <v>35</v>
      </c>
      <c r="D21" t="s">
        <v>64</v>
      </c>
      <c r="E21" s="1">
        <v>38518</v>
      </c>
      <c r="F21" s="1">
        <v>38518</v>
      </c>
      <c r="G21" s="1">
        <v>38553</v>
      </c>
      <c r="H21" s="3">
        <f>VLOOKUP(E21,F_Data!$B$5:$C$4002,2,0)</f>
        <v>308</v>
      </c>
      <c r="K21" s="3">
        <f>VLOOKUP(E22,F_Data!$B$5:$C$4002,2,0)-VLOOKUP(E21,F_Data!$B$5:$C$4002,2,0)+J21</f>
        <v>24</v>
      </c>
      <c r="L21">
        <f t="shared" si="4"/>
        <v>44</v>
      </c>
      <c r="M21">
        <f t="shared" si="5"/>
        <v>63</v>
      </c>
      <c r="N21">
        <f t="shared" si="3"/>
        <v>19</v>
      </c>
      <c r="O21">
        <f t="shared" si="0"/>
        <v>19</v>
      </c>
      <c r="P21" t="s">
        <v>147</v>
      </c>
      <c r="Q21" t="str">
        <f t="shared" si="1"/>
        <v>Jul-2005</v>
      </c>
      <c r="R21" t="str">
        <f t="shared" si="2"/>
        <v>CFE_N05_VX</v>
      </c>
      <c r="S21" t="s">
        <v>65</v>
      </c>
      <c r="T21" t="s">
        <v>66</v>
      </c>
      <c r="U21" t="s">
        <v>67</v>
      </c>
      <c r="V21" t="s">
        <v>68</v>
      </c>
      <c r="W21" t="s">
        <v>69</v>
      </c>
      <c r="X21" t="s">
        <v>70</v>
      </c>
      <c r="Y21" t="s">
        <v>71</v>
      </c>
      <c r="Z21" t="s">
        <v>72</v>
      </c>
      <c r="AA21" t="s">
        <v>73</v>
      </c>
    </row>
    <row r="22" spans="3:27" x14ac:dyDescent="0.25">
      <c r="C22">
        <f t="shared" si="6"/>
        <v>28</v>
      </c>
      <c r="D22" s="4" t="s">
        <v>65</v>
      </c>
      <c r="E22" s="1">
        <v>38553</v>
      </c>
      <c r="F22" s="1">
        <v>38553</v>
      </c>
      <c r="G22" s="5">
        <v>38581</v>
      </c>
      <c r="H22" s="3">
        <f>VLOOKUP(E22,F_Data!$B$5:$C$4002,2,0)</f>
        <v>332</v>
      </c>
      <c r="K22" s="3">
        <f>VLOOKUP(E23,F_Data!$B$5:$C$4002,2,0)-VLOOKUP(E22,F_Data!$B$5:$C$4002,2,0)+J22</f>
        <v>20</v>
      </c>
      <c r="L22">
        <f t="shared" si="4"/>
        <v>39</v>
      </c>
      <c r="M22">
        <f t="shared" si="5"/>
        <v>64</v>
      </c>
      <c r="N22">
        <f t="shared" si="3"/>
        <v>24</v>
      </c>
      <c r="O22">
        <f t="shared" si="0"/>
        <v>25</v>
      </c>
      <c r="P22" t="s">
        <v>148</v>
      </c>
      <c r="Q22" t="str">
        <f t="shared" si="1"/>
        <v>Aug-2005</v>
      </c>
      <c r="R22" t="str">
        <f t="shared" si="2"/>
        <v>CFE_Q05_VX</v>
      </c>
      <c r="S22" t="s">
        <v>66</v>
      </c>
      <c r="T22" t="s">
        <v>67</v>
      </c>
      <c r="U22" t="s">
        <v>68</v>
      </c>
      <c r="V22" t="s">
        <v>69</v>
      </c>
      <c r="W22" t="s">
        <v>70</v>
      </c>
      <c r="X22" t="s">
        <v>71</v>
      </c>
      <c r="Y22" t="s">
        <v>72</v>
      </c>
      <c r="Z22" t="s">
        <v>73</v>
      </c>
      <c r="AA22" t="s">
        <v>74</v>
      </c>
    </row>
    <row r="23" spans="3:27" x14ac:dyDescent="0.25">
      <c r="C23">
        <f t="shared" si="6"/>
        <v>28</v>
      </c>
      <c r="D23" s="4" t="s">
        <v>66</v>
      </c>
      <c r="E23" s="5">
        <v>38581</v>
      </c>
      <c r="F23" s="5">
        <v>38581</v>
      </c>
      <c r="G23" s="7">
        <v>38609</v>
      </c>
      <c r="H23" s="3">
        <f>VLOOKUP(E23,F_Data!$B$5:$C$4002,2,0)</f>
        <v>352</v>
      </c>
      <c r="K23" s="3">
        <f>VLOOKUP(E24,F_Data!$B$5:$C$4002,2,0)-VLOOKUP(E23,F_Data!$B$5:$C$4002,2,0)+J23</f>
        <v>19</v>
      </c>
      <c r="L23">
        <f t="shared" si="4"/>
        <v>44</v>
      </c>
      <c r="M23">
        <f t="shared" si="5"/>
        <v>64</v>
      </c>
      <c r="N23">
        <f t="shared" si="3"/>
        <v>20</v>
      </c>
      <c r="O23">
        <f t="shared" si="0"/>
        <v>20</v>
      </c>
      <c r="P23" t="s">
        <v>149</v>
      </c>
      <c r="Q23" t="str">
        <f t="shared" si="1"/>
        <v>Sep-2005</v>
      </c>
      <c r="R23" t="str">
        <f t="shared" si="2"/>
        <v>CFE_U05_VX</v>
      </c>
      <c r="S23" t="s">
        <v>67</v>
      </c>
      <c r="T23" t="s">
        <v>68</v>
      </c>
      <c r="U23" t="s">
        <v>69</v>
      </c>
      <c r="V23" t="s">
        <v>70</v>
      </c>
      <c r="W23" t="s">
        <v>71</v>
      </c>
      <c r="X23" t="s">
        <v>72</v>
      </c>
      <c r="Y23" t="s">
        <v>73</v>
      </c>
      <c r="Z23" t="s">
        <v>74</v>
      </c>
      <c r="AA23" t="s">
        <v>75</v>
      </c>
    </row>
    <row r="24" spans="3:27" x14ac:dyDescent="0.25">
      <c r="C24">
        <f t="shared" si="6"/>
        <v>35</v>
      </c>
      <c r="D24" t="s">
        <v>67</v>
      </c>
      <c r="E24" s="7">
        <v>38609</v>
      </c>
      <c r="F24" s="7">
        <v>38609</v>
      </c>
      <c r="G24" s="1">
        <v>38644</v>
      </c>
      <c r="H24" s="3">
        <f>VLOOKUP(E24,F_Data!$B$5:$C$4002,2,0)</f>
        <v>371</v>
      </c>
      <c r="K24" s="3">
        <f>VLOOKUP(E25,F_Data!$B$5:$C$4002,2,0)-VLOOKUP(E24,F_Data!$B$5:$C$4002,2,0)+J24</f>
        <v>25</v>
      </c>
      <c r="L24">
        <f t="shared" si="4"/>
        <v>45</v>
      </c>
      <c r="M24">
        <f t="shared" si="5"/>
        <v>69</v>
      </c>
      <c r="N24">
        <f t="shared" si="3"/>
        <v>19</v>
      </c>
      <c r="O24">
        <f t="shared" si="0"/>
        <v>24</v>
      </c>
      <c r="P24" t="s">
        <v>150</v>
      </c>
      <c r="Q24" t="str">
        <f t="shared" si="1"/>
        <v>Oct-2005</v>
      </c>
      <c r="R24" t="str">
        <f t="shared" si="2"/>
        <v>CFE_V05_VX</v>
      </c>
      <c r="S24" t="s">
        <v>68</v>
      </c>
      <c r="T24" t="s">
        <v>69</v>
      </c>
      <c r="U24" t="s">
        <v>70</v>
      </c>
      <c r="V24" t="s">
        <v>71</v>
      </c>
      <c r="W24" t="s">
        <v>72</v>
      </c>
      <c r="X24" t="s">
        <v>73</v>
      </c>
      <c r="Y24" t="s">
        <v>74</v>
      </c>
      <c r="Z24" t="s">
        <v>75</v>
      </c>
      <c r="AA24" t="s">
        <v>76</v>
      </c>
    </row>
    <row r="25" spans="3:27" x14ac:dyDescent="0.25">
      <c r="C25">
        <f t="shared" si="6"/>
        <v>28</v>
      </c>
      <c r="D25" t="s">
        <v>68</v>
      </c>
      <c r="E25" s="1">
        <v>38644</v>
      </c>
      <c r="F25" s="1">
        <v>38644</v>
      </c>
      <c r="G25" s="1">
        <v>38672</v>
      </c>
      <c r="H25" s="3">
        <f>VLOOKUP(E25,F_Data!$B$5:$C$4002,2,0)</f>
        <v>396</v>
      </c>
      <c r="K25" s="3">
        <f>VLOOKUP(E26,F_Data!$B$5:$C$4002,2,0)-VLOOKUP(E25,F_Data!$B$5:$C$4002,2,0)+J25</f>
        <v>20</v>
      </c>
      <c r="L25">
        <f t="shared" si="4"/>
        <v>44</v>
      </c>
      <c r="M25">
        <f t="shared" si="5"/>
        <v>61</v>
      </c>
      <c r="N25">
        <f t="shared" si="3"/>
        <v>25</v>
      </c>
      <c r="O25">
        <f t="shared" si="0"/>
        <v>17</v>
      </c>
      <c r="P25" t="s">
        <v>151</v>
      </c>
      <c r="Q25" t="str">
        <f t="shared" si="1"/>
        <v>Nov-2005</v>
      </c>
      <c r="R25" t="str">
        <f t="shared" si="2"/>
        <v>CFE_X05_VX</v>
      </c>
      <c r="S25" t="s">
        <v>69</v>
      </c>
      <c r="T25" t="s">
        <v>70</v>
      </c>
      <c r="U25" t="s">
        <v>71</v>
      </c>
      <c r="V25" t="s">
        <v>72</v>
      </c>
      <c r="W25" t="s">
        <v>73</v>
      </c>
      <c r="X25" t="s">
        <v>74</v>
      </c>
      <c r="Y25" t="s">
        <v>75</v>
      </c>
      <c r="Z25" t="s">
        <v>76</v>
      </c>
      <c r="AA25" t="s">
        <v>77</v>
      </c>
    </row>
    <row r="26" spans="3:27" x14ac:dyDescent="0.25">
      <c r="C26">
        <f t="shared" si="6"/>
        <v>35</v>
      </c>
      <c r="D26" t="s">
        <v>69</v>
      </c>
      <c r="E26" s="1">
        <v>38672</v>
      </c>
      <c r="F26" s="1">
        <v>38672</v>
      </c>
      <c r="G26" s="1">
        <v>38707</v>
      </c>
      <c r="H26" s="3">
        <f>VLOOKUP(E26,F_Data!$B$5:$C$4002,2,0)</f>
        <v>416</v>
      </c>
      <c r="K26" s="3">
        <f>VLOOKUP(E27,F_Data!$B$5:$C$4002,2,0)-VLOOKUP(E26,F_Data!$B$5:$C$4002,2,0)+J26</f>
        <v>24</v>
      </c>
      <c r="L26">
        <f t="shared" si="4"/>
        <v>41</v>
      </c>
      <c r="M26">
        <f t="shared" si="5"/>
        <v>61</v>
      </c>
      <c r="N26">
        <f t="shared" si="3"/>
        <v>20</v>
      </c>
      <c r="O26">
        <f t="shared" si="0"/>
        <v>20</v>
      </c>
      <c r="P26" t="s">
        <v>152</v>
      </c>
      <c r="Q26" t="str">
        <f t="shared" si="1"/>
        <v>Dec-2005</v>
      </c>
      <c r="R26" t="str">
        <f t="shared" si="2"/>
        <v>CFE_Z05_VX</v>
      </c>
      <c r="S26" t="s">
        <v>70</v>
      </c>
      <c r="T26" t="s">
        <v>71</v>
      </c>
      <c r="U26" t="s">
        <v>72</v>
      </c>
      <c r="V26" t="s">
        <v>73</v>
      </c>
      <c r="W26" t="s">
        <v>74</v>
      </c>
      <c r="X26" t="s">
        <v>75</v>
      </c>
      <c r="Y26" t="s">
        <v>76</v>
      </c>
      <c r="Z26" t="s">
        <v>77</v>
      </c>
      <c r="AA26" t="s">
        <v>78</v>
      </c>
    </row>
    <row r="27" spans="3:27" x14ac:dyDescent="0.25">
      <c r="C27">
        <f t="shared" si="6"/>
        <v>28</v>
      </c>
      <c r="D27" t="s">
        <v>70</v>
      </c>
      <c r="E27" s="1">
        <v>38707</v>
      </c>
      <c r="F27" s="1">
        <v>38707</v>
      </c>
      <c r="G27" s="1">
        <v>38735</v>
      </c>
      <c r="H27" s="3">
        <f>VLOOKUP(E27,F_Data!$B$5:$C$4002,2,0)</f>
        <v>440</v>
      </c>
      <c r="K27" s="3">
        <f>VLOOKUP(E28,F_Data!$B$5:$C$4002,2,0)-VLOOKUP(E27,F_Data!$B$5:$C$4002,2,0)+J27</f>
        <v>17</v>
      </c>
      <c r="L27">
        <f t="shared" si="4"/>
        <v>37</v>
      </c>
      <c r="M27">
        <f t="shared" si="5"/>
        <v>61</v>
      </c>
      <c r="N27">
        <f t="shared" si="3"/>
        <v>24</v>
      </c>
      <c r="O27">
        <f t="shared" si="0"/>
        <v>24</v>
      </c>
      <c r="P27" t="s">
        <v>141</v>
      </c>
      <c r="Q27" t="str">
        <f t="shared" si="1"/>
        <v>Jan-2006</v>
      </c>
      <c r="R27" t="str">
        <f t="shared" si="2"/>
        <v>CFE_F06_VX</v>
      </c>
      <c r="S27" t="s">
        <v>71</v>
      </c>
      <c r="T27" t="s">
        <v>72</v>
      </c>
      <c r="U27" t="s">
        <v>73</v>
      </c>
      <c r="V27" t="s">
        <v>74</v>
      </c>
      <c r="W27" t="s">
        <v>75</v>
      </c>
      <c r="X27" t="s">
        <v>76</v>
      </c>
      <c r="Y27" t="s">
        <v>77</v>
      </c>
      <c r="Z27" t="s">
        <v>78</v>
      </c>
      <c r="AA27" t="s">
        <v>79</v>
      </c>
    </row>
    <row r="28" spans="3:27" x14ac:dyDescent="0.25">
      <c r="C28">
        <f t="shared" si="6"/>
        <v>28</v>
      </c>
      <c r="D28" t="s">
        <v>71</v>
      </c>
      <c r="E28" s="1">
        <v>38735</v>
      </c>
      <c r="F28" s="1">
        <v>38735</v>
      </c>
      <c r="G28" s="1">
        <v>38763</v>
      </c>
      <c r="H28" s="3">
        <f>VLOOKUP(E28,F_Data!$B$5:$C$4002,2,0)</f>
        <v>457</v>
      </c>
      <c r="K28" s="3">
        <f>VLOOKUP(E29,F_Data!$B$5:$C$4002,2,0)-VLOOKUP(E28,F_Data!$B$5:$C$4002,2,0)+J28</f>
        <v>20</v>
      </c>
      <c r="L28">
        <f t="shared" si="4"/>
        <v>44</v>
      </c>
      <c r="M28">
        <f t="shared" si="5"/>
        <v>63</v>
      </c>
      <c r="N28">
        <f t="shared" si="3"/>
        <v>17</v>
      </c>
      <c r="O28">
        <f t="shared" si="0"/>
        <v>19</v>
      </c>
      <c r="P28" t="s">
        <v>142</v>
      </c>
      <c r="Q28" t="str">
        <f t="shared" si="1"/>
        <v>Feb-2006</v>
      </c>
      <c r="R28" t="str">
        <f t="shared" si="2"/>
        <v>CFE_G06_VX</v>
      </c>
      <c r="S28" t="s">
        <v>72</v>
      </c>
      <c r="T28" t="s">
        <v>73</v>
      </c>
      <c r="U28" t="s">
        <v>74</v>
      </c>
      <c r="V28" t="s">
        <v>75</v>
      </c>
      <c r="W28" t="s">
        <v>76</v>
      </c>
      <c r="X28" t="s">
        <v>77</v>
      </c>
      <c r="Y28" t="s">
        <v>78</v>
      </c>
      <c r="Z28" t="s">
        <v>79</v>
      </c>
      <c r="AA28" t="s">
        <v>80</v>
      </c>
    </row>
    <row r="29" spans="3:27" x14ac:dyDescent="0.25">
      <c r="C29">
        <f t="shared" si="6"/>
        <v>35</v>
      </c>
      <c r="D29" t="s">
        <v>72</v>
      </c>
      <c r="E29" s="1">
        <v>38763</v>
      </c>
      <c r="F29" s="1">
        <v>38763</v>
      </c>
      <c r="G29" s="1">
        <v>38798</v>
      </c>
      <c r="H29" s="3">
        <f>VLOOKUP(E29,F_Data!$B$5:$C$4002,2,0)</f>
        <v>477</v>
      </c>
      <c r="K29" s="3">
        <f>VLOOKUP(E30,F_Data!$B$5:$C$4002,2,0)-VLOOKUP(E29,F_Data!$B$5:$C$4002,2,0)+J29</f>
        <v>24</v>
      </c>
      <c r="L29">
        <f t="shared" si="4"/>
        <v>43</v>
      </c>
      <c r="M29">
        <f t="shared" si="5"/>
        <v>63</v>
      </c>
      <c r="N29">
        <f t="shared" si="3"/>
        <v>20</v>
      </c>
      <c r="O29">
        <f t="shared" si="0"/>
        <v>20</v>
      </c>
      <c r="P29" t="s">
        <v>143</v>
      </c>
      <c r="Q29" t="str">
        <f t="shared" si="1"/>
        <v>Mar-2006</v>
      </c>
      <c r="R29" t="str">
        <f t="shared" si="2"/>
        <v>CFE_H06_VX</v>
      </c>
      <c r="S29" t="s">
        <v>73</v>
      </c>
      <c r="T29" t="s">
        <v>74</v>
      </c>
      <c r="U29" t="s">
        <v>75</v>
      </c>
      <c r="V29" t="s">
        <v>76</v>
      </c>
      <c r="W29" t="s">
        <v>77</v>
      </c>
      <c r="X29" t="s">
        <v>78</v>
      </c>
      <c r="Y29" t="s">
        <v>79</v>
      </c>
      <c r="Z29" t="s">
        <v>80</v>
      </c>
      <c r="AA29" t="s">
        <v>81</v>
      </c>
    </row>
    <row r="30" spans="3:27" x14ac:dyDescent="0.25">
      <c r="C30">
        <f t="shared" si="6"/>
        <v>28</v>
      </c>
      <c r="D30" t="s">
        <v>73</v>
      </c>
      <c r="E30" s="1">
        <v>38798</v>
      </c>
      <c r="F30" s="1">
        <v>38798</v>
      </c>
      <c r="G30" s="1">
        <v>38826</v>
      </c>
      <c r="H30" s="3">
        <f>VLOOKUP(E30,F_Data!$B$5:$C$4002,2,0)</f>
        <v>501</v>
      </c>
      <c r="K30" s="3">
        <f>VLOOKUP(E31,F_Data!$B$5:$C$4002,2,0)-VLOOKUP(E30,F_Data!$B$5:$C$4002,2,0)+J30</f>
        <v>19</v>
      </c>
      <c r="L30">
        <f t="shared" si="4"/>
        <v>39</v>
      </c>
      <c r="M30">
        <f t="shared" si="5"/>
        <v>63</v>
      </c>
      <c r="N30">
        <f t="shared" si="3"/>
        <v>24</v>
      </c>
      <c r="O30">
        <f t="shared" si="0"/>
        <v>24</v>
      </c>
      <c r="P30" t="s">
        <v>144</v>
      </c>
      <c r="Q30" t="str">
        <f t="shared" si="1"/>
        <v>Apr-2006</v>
      </c>
      <c r="R30" t="str">
        <f t="shared" si="2"/>
        <v>CFE_J06_VX</v>
      </c>
      <c r="S30" t="s">
        <v>74</v>
      </c>
      <c r="T30" t="s">
        <v>75</v>
      </c>
      <c r="U30" t="s">
        <v>76</v>
      </c>
      <c r="V30" t="s">
        <v>77</v>
      </c>
      <c r="W30" t="s">
        <v>78</v>
      </c>
      <c r="X30" t="s">
        <v>79</v>
      </c>
      <c r="Y30" t="s">
        <v>80</v>
      </c>
      <c r="Z30" t="s">
        <v>81</v>
      </c>
      <c r="AA30" t="s">
        <v>82</v>
      </c>
    </row>
    <row r="31" spans="3:27" x14ac:dyDescent="0.25">
      <c r="C31">
        <f t="shared" si="6"/>
        <v>28</v>
      </c>
      <c r="D31" t="s">
        <v>74</v>
      </c>
      <c r="E31" s="1">
        <v>38826</v>
      </c>
      <c r="F31" s="1">
        <v>38826</v>
      </c>
      <c r="G31" s="1">
        <v>38854</v>
      </c>
      <c r="H31" s="3">
        <f>VLOOKUP(E31,F_Data!$B$5:$C$4002,2,0)</f>
        <v>520</v>
      </c>
      <c r="K31" s="3">
        <f>VLOOKUP(E32,F_Data!$B$5:$C$4002,2,0)-VLOOKUP(E31,F_Data!$B$5:$C$4002,2,0)+J31</f>
        <v>20</v>
      </c>
      <c r="L31">
        <f t="shared" si="4"/>
        <v>44</v>
      </c>
      <c r="M31">
        <f t="shared" si="5"/>
        <v>63</v>
      </c>
      <c r="N31">
        <f t="shared" si="3"/>
        <v>19</v>
      </c>
      <c r="O31">
        <f t="shared" si="0"/>
        <v>19</v>
      </c>
      <c r="P31" t="s">
        <v>145</v>
      </c>
      <c r="Q31" t="str">
        <f t="shared" si="1"/>
        <v>May-2006</v>
      </c>
      <c r="R31" t="str">
        <f t="shared" si="2"/>
        <v>CFE_K06_VX</v>
      </c>
      <c r="S31" t="s">
        <v>75</v>
      </c>
      <c r="T31" t="s">
        <v>76</v>
      </c>
      <c r="U31" t="s">
        <v>77</v>
      </c>
      <c r="V31" t="s">
        <v>78</v>
      </c>
      <c r="W31" t="s">
        <v>79</v>
      </c>
      <c r="X31" t="s">
        <v>80</v>
      </c>
      <c r="Y31" t="s">
        <v>81</v>
      </c>
      <c r="Z31" t="s">
        <v>82</v>
      </c>
      <c r="AA31" t="s">
        <v>83</v>
      </c>
    </row>
    <row r="32" spans="3:27" x14ac:dyDescent="0.25">
      <c r="C32">
        <f t="shared" si="6"/>
        <v>35</v>
      </c>
      <c r="D32" t="s">
        <v>75</v>
      </c>
      <c r="E32" s="1">
        <v>38854</v>
      </c>
      <c r="F32" s="1">
        <v>38854</v>
      </c>
      <c r="G32" s="1">
        <v>38889</v>
      </c>
      <c r="H32" s="3">
        <f>VLOOKUP(E32,F_Data!$B$5:$C$4002,2,0)</f>
        <v>540</v>
      </c>
      <c r="K32" s="3">
        <f>VLOOKUP(E33,F_Data!$B$5:$C$4002,2,0)-VLOOKUP(E32,F_Data!$B$5:$C$4002,2,0)+J32</f>
        <v>24</v>
      </c>
      <c r="L32">
        <f t="shared" si="4"/>
        <v>43</v>
      </c>
      <c r="M32">
        <f t="shared" si="5"/>
        <v>63</v>
      </c>
      <c r="N32">
        <f t="shared" si="3"/>
        <v>20</v>
      </c>
      <c r="O32">
        <f t="shared" si="0"/>
        <v>20</v>
      </c>
      <c r="P32" t="s">
        <v>146</v>
      </c>
      <c r="Q32" t="str">
        <f t="shared" si="1"/>
        <v>Jun-2006</v>
      </c>
      <c r="R32" t="str">
        <f t="shared" si="2"/>
        <v>CFE_M06_VX</v>
      </c>
      <c r="S32" t="s">
        <v>76</v>
      </c>
      <c r="T32" t="s">
        <v>77</v>
      </c>
      <c r="U32" t="s">
        <v>78</v>
      </c>
      <c r="V32" t="s">
        <v>79</v>
      </c>
      <c r="W32" t="s">
        <v>80</v>
      </c>
      <c r="X32" t="s">
        <v>81</v>
      </c>
      <c r="Y32" t="s">
        <v>82</v>
      </c>
      <c r="Z32" t="s">
        <v>83</v>
      </c>
      <c r="AA32" t="s">
        <v>84</v>
      </c>
    </row>
    <row r="33" spans="3:27" x14ac:dyDescent="0.25">
      <c r="C33">
        <f t="shared" si="6"/>
        <v>28</v>
      </c>
      <c r="D33" t="s">
        <v>76</v>
      </c>
      <c r="E33" s="1">
        <v>38889</v>
      </c>
      <c r="F33" s="1">
        <v>38889</v>
      </c>
      <c r="G33" s="1">
        <v>38917</v>
      </c>
      <c r="H33" s="3">
        <f>VLOOKUP(E33,F_Data!$B$5:$C$4002,2,0)</f>
        <v>564</v>
      </c>
      <c r="K33" s="3">
        <f>VLOOKUP(E34,F_Data!$B$5:$C$4002,2,0)-VLOOKUP(E33,F_Data!$B$5:$C$4002,2,0)+J33</f>
        <v>19</v>
      </c>
      <c r="L33">
        <f t="shared" si="4"/>
        <v>39</v>
      </c>
      <c r="M33">
        <f t="shared" si="5"/>
        <v>63</v>
      </c>
      <c r="N33">
        <f t="shared" si="3"/>
        <v>24</v>
      </c>
      <c r="O33">
        <f t="shared" si="0"/>
        <v>24</v>
      </c>
      <c r="P33" t="s">
        <v>147</v>
      </c>
      <c r="Q33" t="str">
        <f t="shared" si="1"/>
        <v>Jul-2006</v>
      </c>
      <c r="R33" t="str">
        <f t="shared" si="2"/>
        <v>CFE_N06_VX</v>
      </c>
      <c r="S33" t="s">
        <v>77</v>
      </c>
      <c r="T33" t="s">
        <v>78</v>
      </c>
      <c r="U33" t="s">
        <v>79</v>
      </c>
      <c r="V33" t="s">
        <v>80</v>
      </c>
      <c r="W33" t="s">
        <v>81</v>
      </c>
      <c r="X33" t="s">
        <v>82</v>
      </c>
      <c r="Y33" t="s">
        <v>83</v>
      </c>
      <c r="Z33" t="s">
        <v>84</v>
      </c>
      <c r="AA33" t="s">
        <v>85</v>
      </c>
    </row>
    <row r="34" spans="3:27" x14ac:dyDescent="0.25">
      <c r="C34">
        <f t="shared" si="6"/>
        <v>28</v>
      </c>
      <c r="D34" t="s">
        <v>77</v>
      </c>
      <c r="E34" s="1">
        <v>38917</v>
      </c>
      <c r="F34" s="1">
        <v>38917</v>
      </c>
      <c r="G34" s="5">
        <v>38945</v>
      </c>
      <c r="H34" s="3">
        <f>VLOOKUP(E34,F_Data!$B$5:$C$4002,2,0)</f>
        <v>583</v>
      </c>
      <c r="K34" s="3">
        <f>VLOOKUP(E35,F_Data!$B$5:$C$4002,2,0)-VLOOKUP(E34,F_Data!$B$5:$C$4002,2,0)+J34</f>
        <v>20</v>
      </c>
      <c r="L34">
        <f t="shared" si="4"/>
        <v>44</v>
      </c>
      <c r="M34">
        <f t="shared" si="5"/>
        <v>64</v>
      </c>
      <c r="N34">
        <f t="shared" si="3"/>
        <v>19</v>
      </c>
      <c r="O34">
        <f t="shared" si="0"/>
        <v>20</v>
      </c>
      <c r="P34" t="s">
        <v>148</v>
      </c>
      <c r="Q34" t="str">
        <f t="shared" si="1"/>
        <v>Aug-2006</v>
      </c>
      <c r="R34" t="str">
        <f t="shared" si="2"/>
        <v>CFE_Q06_VX</v>
      </c>
      <c r="S34" t="s">
        <v>78</v>
      </c>
      <c r="T34" t="s">
        <v>79</v>
      </c>
      <c r="U34" t="s">
        <v>80</v>
      </c>
      <c r="V34" t="s">
        <v>81</v>
      </c>
      <c r="W34" t="s">
        <v>82</v>
      </c>
      <c r="X34" t="s">
        <v>83</v>
      </c>
      <c r="Y34" t="s">
        <v>84</v>
      </c>
      <c r="Z34" t="s">
        <v>85</v>
      </c>
      <c r="AA34" t="s">
        <v>86</v>
      </c>
    </row>
    <row r="35" spans="3:27" x14ac:dyDescent="0.25">
      <c r="C35">
        <f t="shared" si="6"/>
        <v>35</v>
      </c>
      <c r="D35" t="s">
        <v>78</v>
      </c>
      <c r="E35" s="5">
        <v>38945</v>
      </c>
      <c r="F35" s="5">
        <v>38945</v>
      </c>
      <c r="G35" s="1">
        <v>38980</v>
      </c>
      <c r="H35" s="3">
        <f>VLOOKUP(E35,F_Data!$B$5:$C$4002,2,0)</f>
        <v>603</v>
      </c>
      <c r="K35" s="3">
        <f>VLOOKUP(E36,F_Data!$B$5:$C$4002,2,0)-VLOOKUP(E35,F_Data!$B$5:$C$4002,2,0)+J35</f>
        <v>24</v>
      </c>
      <c r="L35">
        <f t="shared" si="4"/>
        <v>44</v>
      </c>
      <c r="M35">
        <f t="shared" si="5"/>
        <v>64</v>
      </c>
      <c r="N35">
        <f t="shared" si="3"/>
        <v>20</v>
      </c>
      <c r="O35">
        <f t="shared" si="0"/>
        <v>20</v>
      </c>
      <c r="P35" t="s">
        <v>149</v>
      </c>
      <c r="Q35" t="str">
        <f t="shared" ref="Q35:Q66" si="7">P35&amp;"-"&amp;YEAR(G35)</f>
        <v>Sep-2006</v>
      </c>
      <c r="R35" t="str">
        <f t="shared" si="2"/>
        <v>CFE_U06_VX</v>
      </c>
      <c r="S35" t="s">
        <v>79</v>
      </c>
      <c r="T35" t="s">
        <v>80</v>
      </c>
      <c r="U35" t="s">
        <v>81</v>
      </c>
      <c r="V35" t="s">
        <v>82</v>
      </c>
      <c r="W35" t="s">
        <v>83</v>
      </c>
      <c r="X35" t="s">
        <v>84</v>
      </c>
      <c r="Y35" t="s">
        <v>85</v>
      </c>
      <c r="Z35" t="s">
        <v>86</v>
      </c>
      <c r="AA35" t="s">
        <v>87</v>
      </c>
    </row>
    <row r="36" spans="3:27" x14ac:dyDescent="0.25">
      <c r="C36">
        <f t="shared" si="6"/>
        <v>28</v>
      </c>
      <c r="D36" t="s">
        <v>79</v>
      </c>
      <c r="E36" s="1">
        <v>38980</v>
      </c>
      <c r="F36" s="1">
        <v>38980</v>
      </c>
      <c r="G36" s="1">
        <v>39008</v>
      </c>
      <c r="H36" s="3">
        <f>VLOOKUP(E36,F_Data!$B$5:$C$4002,2,0)</f>
        <v>627</v>
      </c>
      <c r="K36" s="3">
        <f>VLOOKUP(E37,F_Data!$B$5:$C$4002,2,0)-VLOOKUP(E36,F_Data!$B$5:$C$4002,2,0)+J36</f>
        <v>20</v>
      </c>
      <c r="L36">
        <f t="shared" si="4"/>
        <v>40</v>
      </c>
      <c r="M36">
        <f t="shared" si="5"/>
        <v>64</v>
      </c>
      <c r="N36">
        <f t="shared" si="3"/>
        <v>24</v>
      </c>
      <c r="O36">
        <f t="shared" si="0"/>
        <v>24</v>
      </c>
      <c r="P36" t="s">
        <v>150</v>
      </c>
      <c r="Q36" t="str">
        <f t="shared" si="7"/>
        <v>Oct-2006</v>
      </c>
      <c r="R36" t="str">
        <f t="shared" si="2"/>
        <v>CFE_V06_VX</v>
      </c>
      <c r="S36" t="s">
        <v>80</v>
      </c>
      <c r="T36" t="s">
        <v>81</v>
      </c>
      <c r="U36" t="s">
        <v>82</v>
      </c>
      <c r="V36" t="s">
        <v>83</v>
      </c>
      <c r="W36" t="s">
        <v>84</v>
      </c>
      <c r="X36" t="s">
        <v>85</v>
      </c>
      <c r="Y36" t="s">
        <v>86</v>
      </c>
      <c r="Z36" t="s">
        <v>87</v>
      </c>
      <c r="AA36" t="s">
        <v>88</v>
      </c>
    </row>
    <row r="37" spans="3:27" x14ac:dyDescent="0.25">
      <c r="C37">
        <f t="shared" si="6"/>
        <v>28</v>
      </c>
      <c r="D37" t="s">
        <v>80</v>
      </c>
      <c r="E37" s="1">
        <v>39008</v>
      </c>
      <c r="F37" s="1">
        <v>39008</v>
      </c>
      <c r="G37" s="1">
        <v>39036</v>
      </c>
      <c r="H37" s="3">
        <f>VLOOKUP(E37,F_Data!$B$5:$C$4002,2,0)</f>
        <v>647</v>
      </c>
      <c r="K37" s="3">
        <f>VLOOKUP(E38,F_Data!$B$5:$C$4002,2,0)-VLOOKUP(E37,F_Data!$B$5:$C$4002,2,0)+J37</f>
        <v>20</v>
      </c>
      <c r="L37">
        <f t="shared" si="4"/>
        <v>44</v>
      </c>
      <c r="M37">
        <f t="shared" si="5"/>
        <v>60</v>
      </c>
      <c r="N37">
        <f t="shared" si="3"/>
        <v>20</v>
      </c>
      <c r="O37">
        <f t="shared" si="0"/>
        <v>16</v>
      </c>
      <c r="P37" t="s">
        <v>151</v>
      </c>
      <c r="Q37" t="str">
        <f t="shared" si="7"/>
        <v>Nov-2006</v>
      </c>
      <c r="R37" t="str">
        <f t="shared" si="2"/>
        <v>CFE_X06_VX</v>
      </c>
      <c r="S37" t="s">
        <v>81</v>
      </c>
      <c r="T37" t="s">
        <v>82</v>
      </c>
      <c r="U37" t="s">
        <v>83</v>
      </c>
      <c r="V37" t="s">
        <v>84</v>
      </c>
      <c r="W37" t="s">
        <v>85</v>
      </c>
      <c r="X37" t="s">
        <v>86</v>
      </c>
      <c r="Y37" t="s">
        <v>87</v>
      </c>
      <c r="Z37" t="s">
        <v>88</v>
      </c>
      <c r="AA37" t="s">
        <v>89</v>
      </c>
    </row>
    <row r="38" spans="3:27" x14ac:dyDescent="0.25">
      <c r="C38">
        <f t="shared" si="6"/>
        <v>35</v>
      </c>
      <c r="D38" t="s">
        <v>81</v>
      </c>
      <c r="E38" s="1">
        <v>39036</v>
      </c>
      <c r="F38" s="1">
        <v>39036</v>
      </c>
      <c r="G38" s="1">
        <v>39071</v>
      </c>
      <c r="H38" s="3">
        <f>VLOOKUP(E38,F_Data!$B$5:$C$4002,2,0)</f>
        <v>667</v>
      </c>
      <c r="K38" s="3">
        <f>VLOOKUP(E39,F_Data!$B$5:$C$4002,2,0)-VLOOKUP(E38,F_Data!$B$5:$C$4002,2,0)+J38</f>
        <v>24</v>
      </c>
      <c r="L38">
        <f t="shared" si="4"/>
        <v>40</v>
      </c>
      <c r="M38">
        <f t="shared" si="5"/>
        <v>60</v>
      </c>
      <c r="N38">
        <f t="shared" si="3"/>
        <v>20</v>
      </c>
      <c r="O38">
        <f t="shared" si="0"/>
        <v>20</v>
      </c>
      <c r="P38" t="s">
        <v>152</v>
      </c>
      <c r="Q38" t="str">
        <f t="shared" si="7"/>
        <v>Dec-2006</v>
      </c>
      <c r="R38" t="str">
        <f t="shared" si="2"/>
        <v>CFE_Z06_VX</v>
      </c>
      <c r="S38" t="s">
        <v>82</v>
      </c>
      <c r="T38" t="s">
        <v>83</v>
      </c>
      <c r="U38" t="s">
        <v>84</v>
      </c>
      <c r="V38" t="s">
        <v>85</v>
      </c>
      <c r="W38" t="s">
        <v>86</v>
      </c>
      <c r="X38" t="s">
        <v>87</v>
      </c>
      <c r="Y38" t="s">
        <v>88</v>
      </c>
      <c r="Z38" t="s">
        <v>89</v>
      </c>
      <c r="AA38" t="s">
        <v>90</v>
      </c>
    </row>
    <row r="39" spans="3:27" x14ac:dyDescent="0.25">
      <c r="C39">
        <f t="shared" si="6"/>
        <v>28</v>
      </c>
      <c r="D39" t="s">
        <v>82</v>
      </c>
      <c r="E39" s="1">
        <v>39071</v>
      </c>
      <c r="F39" s="1">
        <v>39071</v>
      </c>
      <c r="G39" s="1">
        <v>39099</v>
      </c>
      <c r="H39" s="3">
        <f>VLOOKUP(E39,F_Data!$B$5:$C$4002,2,0)</f>
        <v>691</v>
      </c>
      <c r="K39" s="3">
        <f>VLOOKUP(E40,F_Data!$B$5:$C$4002,2,0)-VLOOKUP(E39,F_Data!$B$5:$C$4002,2,0)+J39</f>
        <v>16</v>
      </c>
      <c r="L39">
        <f t="shared" si="4"/>
        <v>36</v>
      </c>
      <c r="M39">
        <f t="shared" si="5"/>
        <v>60</v>
      </c>
      <c r="N39">
        <f t="shared" si="3"/>
        <v>24</v>
      </c>
      <c r="O39">
        <f>K41</f>
        <v>24</v>
      </c>
      <c r="P39" t="s">
        <v>141</v>
      </c>
      <c r="Q39" t="str">
        <f t="shared" si="7"/>
        <v>Jan-2007</v>
      </c>
      <c r="R39" t="str">
        <f t="shared" si="2"/>
        <v>CFE_F07_VX</v>
      </c>
      <c r="S39" t="s">
        <v>83</v>
      </c>
      <c r="T39" t="s">
        <v>84</v>
      </c>
      <c r="U39" t="s">
        <v>85</v>
      </c>
      <c r="V39" t="s">
        <v>86</v>
      </c>
      <c r="W39" t="s">
        <v>87</v>
      </c>
      <c r="X39" t="s">
        <v>88</v>
      </c>
      <c r="Y39" t="s">
        <v>89</v>
      </c>
      <c r="Z39" t="s">
        <v>90</v>
      </c>
      <c r="AA39" t="s">
        <v>91</v>
      </c>
    </row>
    <row r="40" spans="3:27" x14ac:dyDescent="0.25">
      <c r="C40">
        <f t="shared" si="6"/>
        <v>28</v>
      </c>
      <c r="D40" t="s">
        <v>83</v>
      </c>
      <c r="E40" s="1">
        <v>39099</v>
      </c>
      <c r="F40" s="1">
        <v>39099</v>
      </c>
      <c r="G40" s="1">
        <v>39127</v>
      </c>
      <c r="H40" s="3">
        <f>VLOOKUP(E40,F_Data!$B$5:$C$4002,2,0)</f>
        <v>707</v>
      </c>
      <c r="K40" s="3">
        <f>VLOOKUP(E41,F_Data!$B$5:$C$4002,2,0)-VLOOKUP(E40,F_Data!$B$5:$C$4002,2,0)+J40</f>
        <v>20</v>
      </c>
      <c r="L40">
        <f t="shared" si="4"/>
        <v>44</v>
      </c>
      <c r="M40">
        <f t="shared" si="5"/>
        <v>63</v>
      </c>
      <c r="N40">
        <f t="shared" si="3"/>
        <v>16</v>
      </c>
      <c r="O40">
        <f t="shared" ref="O40:O103" si="8">K42</f>
        <v>19</v>
      </c>
      <c r="P40" t="s">
        <v>142</v>
      </c>
      <c r="Q40" t="str">
        <f t="shared" si="7"/>
        <v>Feb-2007</v>
      </c>
      <c r="R40" t="str">
        <f t="shared" si="2"/>
        <v>CFE_G07_VX</v>
      </c>
      <c r="S40" t="s">
        <v>84</v>
      </c>
      <c r="T40" t="s">
        <v>85</v>
      </c>
      <c r="U40" t="s">
        <v>86</v>
      </c>
      <c r="V40" t="s">
        <v>87</v>
      </c>
      <c r="W40" t="s">
        <v>88</v>
      </c>
      <c r="X40" t="s">
        <v>89</v>
      </c>
      <c r="Y40" t="s">
        <v>90</v>
      </c>
      <c r="Z40" t="s">
        <v>91</v>
      </c>
      <c r="AA40" t="s">
        <v>92</v>
      </c>
    </row>
    <row r="41" spans="3:27" x14ac:dyDescent="0.25">
      <c r="C41">
        <f t="shared" si="6"/>
        <v>35</v>
      </c>
      <c r="D41" t="s">
        <v>84</v>
      </c>
      <c r="E41" s="1">
        <v>39127</v>
      </c>
      <c r="F41" s="1">
        <v>39127</v>
      </c>
      <c r="G41" s="1">
        <v>39162</v>
      </c>
      <c r="H41" s="3">
        <f>VLOOKUP(E41,F_Data!$B$5:$C$4002,2,0)</f>
        <v>727</v>
      </c>
      <c r="K41" s="3">
        <f>VLOOKUP(E42,F_Data!$B$5:$C$4002,2,0)-VLOOKUP(E41,F_Data!$B$5:$C$4002,2,0)+J41</f>
        <v>24</v>
      </c>
      <c r="L41">
        <f t="shared" si="4"/>
        <v>43</v>
      </c>
      <c r="M41">
        <f t="shared" si="5"/>
        <v>63</v>
      </c>
      <c r="N41">
        <f t="shared" si="3"/>
        <v>20</v>
      </c>
      <c r="O41">
        <f t="shared" si="8"/>
        <v>20</v>
      </c>
      <c r="P41" t="s">
        <v>143</v>
      </c>
      <c r="Q41" t="str">
        <f t="shared" si="7"/>
        <v>Mar-2007</v>
      </c>
      <c r="R41" t="str">
        <f t="shared" si="2"/>
        <v>CFE_H07_VX</v>
      </c>
      <c r="S41" t="s">
        <v>85</v>
      </c>
      <c r="T41" t="s">
        <v>86</v>
      </c>
      <c r="U41" t="s">
        <v>87</v>
      </c>
      <c r="V41" t="s">
        <v>88</v>
      </c>
      <c r="W41" t="s">
        <v>89</v>
      </c>
      <c r="X41" t="s">
        <v>90</v>
      </c>
      <c r="Y41" t="s">
        <v>91</v>
      </c>
      <c r="Z41" t="s">
        <v>92</v>
      </c>
      <c r="AA41" t="s">
        <v>93</v>
      </c>
    </row>
    <row r="42" spans="3:27" x14ac:dyDescent="0.25">
      <c r="C42">
        <f t="shared" si="6"/>
        <v>28</v>
      </c>
      <c r="D42" t="s">
        <v>85</v>
      </c>
      <c r="E42" s="1">
        <v>39162</v>
      </c>
      <c r="F42" s="1">
        <v>39162</v>
      </c>
      <c r="G42" s="1">
        <v>39190</v>
      </c>
      <c r="H42" s="3">
        <f>VLOOKUP(E42,F_Data!$B$5:$C$4002,2,0)</f>
        <v>751</v>
      </c>
      <c r="K42" s="3">
        <f>VLOOKUP(E43,F_Data!$B$5:$C$4002,2,0)-VLOOKUP(E42,F_Data!$B$5:$C$4002,2,0)+J42</f>
        <v>19</v>
      </c>
      <c r="L42">
        <f t="shared" si="4"/>
        <v>39</v>
      </c>
      <c r="M42">
        <f t="shared" si="5"/>
        <v>63</v>
      </c>
      <c r="N42">
        <f t="shared" si="3"/>
        <v>24</v>
      </c>
      <c r="O42">
        <f t="shared" si="8"/>
        <v>24</v>
      </c>
      <c r="P42" t="s">
        <v>144</v>
      </c>
      <c r="Q42" t="str">
        <f t="shared" si="7"/>
        <v>Apr-2007</v>
      </c>
      <c r="R42" t="str">
        <f t="shared" si="2"/>
        <v>CFE_J07_VX</v>
      </c>
      <c r="S42" t="s">
        <v>86</v>
      </c>
      <c r="T42" t="s">
        <v>87</v>
      </c>
      <c r="U42" t="s">
        <v>88</v>
      </c>
      <c r="V42" t="s">
        <v>89</v>
      </c>
      <c r="W42" t="s">
        <v>90</v>
      </c>
      <c r="X42" t="s">
        <v>91</v>
      </c>
      <c r="Y42" t="s">
        <v>92</v>
      </c>
      <c r="Z42" t="s">
        <v>93</v>
      </c>
      <c r="AA42" t="s">
        <v>94</v>
      </c>
    </row>
    <row r="43" spans="3:27" x14ac:dyDescent="0.25">
      <c r="C43">
        <f t="shared" si="6"/>
        <v>28</v>
      </c>
      <c r="D43" t="s">
        <v>86</v>
      </c>
      <c r="E43" s="1">
        <v>39190</v>
      </c>
      <c r="F43" s="1">
        <v>39190</v>
      </c>
      <c r="G43" s="1">
        <v>39218</v>
      </c>
      <c r="H43" s="3">
        <f>VLOOKUP(E43,F_Data!$B$5:$C$4002,2,0)</f>
        <v>770</v>
      </c>
      <c r="K43" s="3">
        <f>VLOOKUP(E44,F_Data!$B$5:$C$4002,2,0)-VLOOKUP(E43,F_Data!$B$5:$C$4002,2,0)+J43</f>
        <v>20</v>
      </c>
      <c r="L43">
        <f t="shared" si="4"/>
        <v>44</v>
      </c>
      <c r="M43">
        <f t="shared" si="5"/>
        <v>63</v>
      </c>
      <c r="N43">
        <f t="shared" si="3"/>
        <v>19</v>
      </c>
      <c r="O43">
        <f t="shared" si="8"/>
        <v>19</v>
      </c>
      <c r="P43" t="s">
        <v>145</v>
      </c>
      <c r="Q43" t="str">
        <f t="shared" si="7"/>
        <v>May-2007</v>
      </c>
      <c r="R43" t="str">
        <f t="shared" si="2"/>
        <v>CFE_K07_VX</v>
      </c>
      <c r="S43" t="s">
        <v>87</v>
      </c>
      <c r="T43" t="s">
        <v>88</v>
      </c>
      <c r="U43" t="s">
        <v>89</v>
      </c>
      <c r="V43" t="s">
        <v>90</v>
      </c>
      <c r="W43" t="s">
        <v>91</v>
      </c>
      <c r="X43" t="s">
        <v>92</v>
      </c>
      <c r="Y43" t="s">
        <v>93</v>
      </c>
      <c r="Z43" t="s">
        <v>94</v>
      </c>
      <c r="AA43" t="s">
        <v>95</v>
      </c>
    </row>
    <row r="44" spans="3:27" x14ac:dyDescent="0.25">
      <c r="C44">
        <f t="shared" si="6"/>
        <v>35</v>
      </c>
      <c r="D44" t="s">
        <v>87</v>
      </c>
      <c r="E44" s="1">
        <v>39218</v>
      </c>
      <c r="F44" s="1">
        <v>39218</v>
      </c>
      <c r="G44" s="1">
        <v>39253</v>
      </c>
      <c r="H44" s="3">
        <f>VLOOKUP(E44,F_Data!$B$5:$C$4002,2,0)</f>
        <v>790</v>
      </c>
      <c r="K44" s="3">
        <f>VLOOKUP(E45,F_Data!$B$5:$C$4002,2,0)-VLOOKUP(E44,F_Data!$B$5:$C$4002,2,0)+J44</f>
        <v>24</v>
      </c>
      <c r="L44">
        <f t="shared" si="4"/>
        <v>43</v>
      </c>
      <c r="M44">
        <f t="shared" si="5"/>
        <v>68</v>
      </c>
      <c r="N44">
        <f t="shared" si="3"/>
        <v>20</v>
      </c>
      <c r="O44">
        <f t="shared" si="8"/>
        <v>25</v>
      </c>
      <c r="P44" t="s">
        <v>146</v>
      </c>
      <c r="Q44" t="str">
        <f t="shared" si="7"/>
        <v>Jun-2007</v>
      </c>
      <c r="R44" t="str">
        <f t="shared" si="2"/>
        <v>CFE_M07_VX</v>
      </c>
      <c r="S44" t="s">
        <v>88</v>
      </c>
      <c r="T44" t="s">
        <v>89</v>
      </c>
      <c r="U44" t="s">
        <v>90</v>
      </c>
      <c r="V44" t="s">
        <v>91</v>
      </c>
      <c r="W44" t="s">
        <v>92</v>
      </c>
      <c r="X44" t="s">
        <v>93</v>
      </c>
      <c r="Y44" t="s">
        <v>94</v>
      </c>
      <c r="Z44" t="s">
        <v>95</v>
      </c>
      <c r="AA44" t="s">
        <v>96</v>
      </c>
    </row>
    <row r="45" spans="3:27" x14ac:dyDescent="0.25">
      <c r="C45">
        <f t="shared" si="6"/>
        <v>28</v>
      </c>
      <c r="D45" t="s">
        <v>88</v>
      </c>
      <c r="E45" s="1">
        <v>39253</v>
      </c>
      <c r="F45" s="1">
        <v>39253</v>
      </c>
      <c r="G45" s="1">
        <v>39281</v>
      </c>
      <c r="H45" s="3">
        <f>VLOOKUP(E45,F_Data!$B$5:$C$4002,2,0)</f>
        <v>814</v>
      </c>
      <c r="K45" s="3">
        <f>VLOOKUP(E46,F_Data!$B$5:$C$4002,2,0)-VLOOKUP(E45,F_Data!$B$5:$C$4002,2,0)+J45</f>
        <v>19</v>
      </c>
      <c r="L45">
        <f t="shared" si="4"/>
        <v>44</v>
      </c>
      <c r="M45">
        <f t="shared" si="5"/>
        <v>63</v>
      </c>
      <c r="N45">
        <f t="shared" si="3"/>
        <v>24</v>
      </c>
      <c r="O45">
        <f t="shared" si="8"/>
        <v>19</v>
      </c>
      <c r="P45" t="s">
        <v>147</v>
      </c>
      <c r="Q45" t="str">
        <f t="shared" si="7"/>
        <v>Jul-2007</v>
      </c>
      <c r="R45" t="str">
        <f t="shared" si="2"/>
        <v>CFE_N07_VX</v>
      </c>
      <c r="S45" t="s">
        <v>89</v>
      </c>
      <c r="T45" t="s">
        <v>90</v>
      </c>
      <c r="U45" t="s">
        <v>91</v>
      </c>
      <c r="V45" t="s">
        <v>92</v>
      </c>
      <c r="W45" t="s">
        <v>93</v>
      </c>
      <c r="X45" t="s">
        <v>94</v>
      </c>
      <c r="Y45" t="s">
        <v>95</v>
      </c>
      <c r="Z45" t="s">
        <v>96</v>
      </c>
      <c r="AA45" t="s">
        <v>97</v>
      </c>
    </row>
    <row r="46" spans="3:27" x14ac:dyDescent="0.25">
      <c r="C46">
        <f t="shared" si="6"/>
        <v>35</v>
      </c>
      <c r="D46" t="s">
        <v>89</v>
      </c>
      <c r="E46" s="1">
        <v>39281</v>
      </c>
      <c r="F46" s="1">
        <v>39281</v>
      </c>
      <c r="G46" s="5">
        <v>39316</v>
      </c>
      <c r="H46" s="3">
        <f>VLOOKUP(E46,F_Data!$B$5:$C$4002,2,0)</f>
        <v>833</v>
      </c>
      <c r="K46" s="3">
        <f>VLOOKUP(E47,F_Data!$B$5:$C$4002,2,0)-VLOOKUP(E46,F_Data!$B$5:$C$4002,2,0)+J46</f>
        <v>25</v>
      </c>
      <c r="L46">
        <f t="shared" si="4"/>
        <v>44</v>
      </c>
      <c r="M46">
        <f t="shared" si="5"/>
        <v>64</v>
      </c>
      <c r="N46">
        <f t="shared" si="3"/>
        <v>19</v>
      </c>
      <c r="O46">
        <f t="shared" si="8"/>
        <v>20</v>
      </c>
      <c r="P46" t="s">
        <v>148</v>
      </c>
      <c r="Q46" t="str">
        <f t="shared" si="7"/>
        <v>Aug-2007</v>
      </c>
      <c r="R46" t="str">
        <f t="shared" si="2"/>
        <v>CFE_Q07_VX</v>
      </c>
      <c r="S46" t="s">
        <v>90</v>
      </c>
      <c r="T46" t="s">
        <v>91</v>
      </c>
      <c r="U46" t="s">
        <v>92</v>
      </c>
      <c r="V46" t="s">
        <v>93</v>
      </c>
      <c r="W46" t="s">
        <v>94</v>
      </c>
      <c r="X46" t="s">
        <v>95</v>
      </c>
      <c r="Y46" t="s">
        <v>96</v>
      </c>
      <c r="Z46" t="s">
        <v>97</v>
      </c>
      <c r="AA46" t="s">
        <v>98</v>
      </c>
    </row>
    <row r="47" spans="3:27" x14ac:dyDescent="0.25">
      <c r="C47">
        <f t="shared" si="6"/>
        <v>28</v>
      </c>
      <c r="D47" t="s">
        <v>90</v>
      </c>
      <c r="E47" s="5">
        <v>39316</v>
      </c>
      <c r="F47" s="5">
        <v>39316</v>
      </c>
      <c r="G47" s="1">
        <v>39344</v>
      </c>
      <c r="H47" s="3">
        <f>VLOOKUP(E47,F_Data!$B$5:$C$4002,2,0)</f>
        <v>858</v>
      </c>
      <c r="K47" s="3">
        <f>VLOOKUP(E48,F_Data!$B$5:$C$4002,2,0)-VLOOKUP(E47,F_Data!$B$5:$C$4002,2,0)+J47</f>
        <v>19</v>
      </c>
      <c r="L47">
        <f t="shared" si="4"/>
        <v>39</v>
      </c>
      <c r="M47">
        <f t="shared" si="5"/>
        <v>64</v>
      </c>
      <c r="N47">
        <f t="shared" si="3"/>
        <v>25</v>
      </c>
      <c r="O47">
        <f t="shared" si="8"/>
        <v>25</v>
      </c>
      <c r="P47" t="s">
        <v>149</v>
      </c>
      <c r="Q47" t="str">
        <f t="shared" si="7"/>
        <v>Sep-2007</v>
      </c>
      <c r="R47" t="str">
        <f t="shared" si="2"/>
        <v>CFE_U07_VX</v>
      </c>
      <c r="S47" t="s">
        <v>91</v>
      </c>
      <c r="T47" t="s">
        <v>92</v>
      </c>
      <c r="U47" t="s">
        <v>93</v>
      </c>
      <c r="V47" t="s">
        <v>94</v>
      </c>
      <c r="W47" t="s">
        <v>95</v>
      </c>
      <c r="X47" t="s">
        <v>96</v>
      </c>
      <c r="Y47" t="s">
        <v>97</v>
      </c>
      <c r="Z47" t="s">
        <v>98</v>
      </c>
      <c r="AA47" t="s">
        <v>99</v>
      </c>
    </row>
    <row r="48" spans="3:27" x14ac:dyDescent="0.25">
      <c r="C48">
        <f t="shared" si="6"/>
        <v>28</v>
      </c>
      <c r="D48" t="s">
        <v>91</v>
      </c>
      <c r="E48" s="1">
        <v>39344</v>
      </c>
      <c r="F48" s="1">
        <v>39344</v>
      </c>
      <c r="G48" s="1">
        <v>39372</v>
      </c>
      <c r="H48" s="3">
        <f>VLOOKUP(E48,F_Data!$B$5:$C$4002,2,0)</f>
        <v>877</v>
      </c>
      <c r="K48" s="3">
        <f>VLOOKUP(E49,F_Data!$B$5:$C$4002,2,0)-VLOOKUP(E48,F_Data!$B$5:$C$4002,2,0)+J48</f>
        <v>20</v>
      </c>
      <c r="L48">
        <f t="shared" si="4"/>
        <v>45</v>
      </c>
      <c r="M48">
        <f t="shared" si="5"/>
        <v>64</v>
      </c>
      <c r="N48">
        <f t="shared" si="3"/>
        <v>19</v>
      </c>
      <c r="O48">
        <f t="shared" si="8"/>
        <v>19</v>
      </c>
      <c r="P48" t="s">
        <v>150</v>
      </c>
      <c r="Q48" t="str">
        <f t="shared" si="7"/>
        <v>Oct-2007</v>
      </c>
      <c r="R48" t="str">
        <f t="shared" si="2"/>
        <v>CFE_V07_VX</v>
      </c>
      <c r="S48" t="s">
        <v>92</v>
      </c>
      <c r="T48" t="s">
        <v>93</v>
      </c>
      <c r="U48" t="s">
        <v>94</v>
      </c>
      <c r="V48" t="s">
        <v>95</v>
      </c>
      <c r="W48" t="s">
        <v>96</v>
      </c>
      <c r="X48" t="s">
        <v>97</v>
      </c>
      <c r="Y48" t="s">
        <v>98</v>
      </c>
      <c r="Z48" t="s">
        <v>99</v>
      </c>
      <c r="AA48" t="s">
        <v>100</v>
      </c>
    </row>
    <row r="49" spans="3:27" x14ac:dyDescent="0.25">
      <c r="C49">
        <f t="shared" si="6"/>
        <v>35</v>
      </c>
      <c r="D49" t="s">
        <v>92</v>
      </c>
      <c r="E49" s="1">
        <v>39372</v>
      </c>
      <c r="F49" s="1">
        <v>39372</v>
      </c>
      <c r="G49" s="1">
        <v>39407</v>
      </c>
      <c r="H49" s="3">
        <f>VLOOKUP(E49,F_Data!$B$5:$C$4002,2,0)</f>
        <v>897</v>
      </c>
      <c r="K49" s="3">
        <f>VLOOKUP(E50,F_Data!$B$5:$C$4002,2,0)-VLOOKUP(E49,F_Data!$B$5:$C$4002,2,0)+J49</f>
        <v>25</v>
      </c>
      <c r="L49">
        <f t="shared" si="4"/>
        <v>44</v>
      </c>
      <c r="M49">
        <f t="shared" si="5"/>
        <v>62</v>
      </c>
      <c r="N49">
        <f t="shared" si="3"/>
        <v>20</v>
      </c>
      <c r="O49">
        <f t="shared" si="8"/>
        <v>18</v>
      </c>
      <c r="P49" t="s">
        <v>151</v>
      </c>
      <c r="Q49" t="str">
        <f t="shared" si="7"/>
        <v>Nov-2007</v>
      </c>
      <c r="R49" t="str">
        <f t="shared" si="2"/>
        <v>CFE_X07_VX</v>
      </c>
      <c r="S49" t="s">
        <v>93</v>
      </c>
      <c r="T49" t="s">
        <v>94</v>
      </c>
      <c r="U49" t="s">
        <v>95</v>
      </c>
      <c r="V49" t="s">
        <v>96</v>
      </c>
      <c r="W49" t="s">
        <v>97</v>
      </c>
      <c r="X49" t="s">
        <v>98</v>
      </c>
      <c r="Y49" t="s">
        <v>99</v>
      </c>
      <c r="Z49" t="s">
        <v>100</v>
      </c>
      <c r="AA49" t="s">
        <v>101</v>
      </c>
    </row>
    <row r="50" spans="3:27" x14ac:dyDescent="0.25">
      <c r="C50">
        <f t="shared" si="6"/>
        <v>28</v>
      </c>
      <c r="D50" t="s">
        <v>93</v>
      </c>
      <c r="E50" s="1">
        <v>39407</v>
      </c>
      <c r="F50" s="1">
        <v>39407</v>
      </c>
      <c r="G50" s="1">
        <v>39435</v>
      </c>
      <c r="H50" s="3">
        <f>VLOOKUP(E50,F_Data!$B$5:$C$4002,2,0)</f>
        <v>922</v>
      </c>
      <c r="K50" s="3">
        <f>VLOOKUP(E51,F_Data!$B$5:$C$4002,2,0)-VLOOKUP(E50,F_Data!$B$5:$C$4002,2,0)+J50</f>
        <v>19</v>
      </c>
      <c r="L50">
        <f t="shared" si="4"/>
        <v>37</v>
      </c>
      <c r="M50">
        <f t="shared" si="5"/>
        <v>59</v>
      </c>
      <c r="N50">
        <f t="shared" si="3"/>
        <v>25</v>
      </c>
      <c r="O50">
        <f t="shared" si="8"/>
        <v>22</v>
      </c>
      <c r="P50" t="s">
        <v>152</v>
      </c>
      <c r="Q50" t="str">
        <f t="shared" si="7"/>
        <v>Dec-2007</v>
      </c>
      <c r="R50" t="str">
        <f t="shared" si="2"/>
        <v>CFE_Z07_VX</v>
      </c>
      <c r="S50" t="s">
        <v>94</v>
      </c>
      <c r="T50" t="s">
        <v>95</v>
      </c>
      <c r="U50" t="s">
        <v>96</v>
      </c>
      <c r="V50" t="s">
        <v>97</v>
      </c>
      <c r="W50" t="s">
        <v>98</v>
      </c>
      <c r="X50" t="s">
        <v>99</v>
      </c>
      <c r="Y50" t="s">
        <v>100</v>
      </c>
      <c r="Z50" t="s">
        <v>101</v>
      </c>
      <c r="AA50" t="s">
        <v>102</v>
      </c>
    </row>
    <row r="51" spans="3:27" x14ac:dyDescent="0.25">
      <c r="C51">
        <f t="shared" si="6"/>
        <v>28</v>
      </c>
      <c r="D51" t="s">
        <v>94</v>
      </c>
      <c r="E51" s="1">
        <v>39435</v>
      </c>
      <c r="F51" s="1">
        <v>39435</v>
      </c>
      <c r="G51" s="1">
        <v>39463</v>
      </c>
      <c r="H51" s="3">
        <f>VLOOKUP(E51,F_Data!$B$5:$C$4002,2,0)</f>
        <v>941</v>
      </c>
      <c r="K51" s="3">
        <f>VLOOKUP(E52,F_Data!$B$5:$C$4002,2,0)-VLOOKUP(E51,F_Data!$B$5:$C$4002,2,0)+J51</f>
        <v>18</v>
      </c>
      <c r="L51">
        <f t="shared" si="4"/>
        <v>40</v>
      </c>
      <c r="M51">
        <f t="shared" si="5"/>
        <v>61</v>
      </c>
      <c r="N51">
        <f t="shared" si="3"/>
        <v>19</v>
      </c>
      <c r="O51">
        <f t="shared" si="8"/>
        <v>21</v>
      </c>
      <c r="P51" t="s">
        <v>141</v>
      </c>
      <c r="Q51" t="str">
        <f t="shared" si="7"/>
        <v>Jan-2008</v>
      </c>
      <c r="R51" t="str">
        <f t="shared" si="2"/>
        <v>CFE_F08_VX</v>
      </c>
      <c r="S51" t="s">
        <v>95</v>
      </c>
      <c r="T51" t="s">
        <v>96</v>
      </c>
      <c r="U51" t="s">
        <v>97</v>
      </c>
      <c r="V51" t="s">
        <v>98</v>
      </c>
      <c r="W51" t="s">
        <v>99</v>
      </c>
      <c r="X51" t="s">
        <v>100</v>
      </c>
      <c r="Y51" t="s">
        <v>101</v>
      </c>
      <c r="Z51" t="s">
        <v>102</v>
      </c>
      <c r="AA51" t="s">
        <v>103</v>
      </c>
    </row>
    <row r="52" spans="3:27" x14ac:dyDescent="0.25">
      <c r="C52">
        <f t="shared" si="6"/>
        <v>34</v>
      </c>
      <c r="D52" t="s">
        <v>95</v>
      </c>
      <c r="E52" s="1">
        <v>39463</v>
      </c>
      <c r="F52" s="1">
        <v>39463</v>
      </c>
      <c r="G52" s="1">
        <v>39497</v>
      </c>
      <c r="H52" s="3">
        <f>VLOOKUP(E52,F_Data!$B$5:$C$4002,2,0)</f>
        <v>959</v>
      </c>
      <c r="K52" s="3">
        <f>VLOOKUP(E53,F_Data!$B$5:$C$4002,2,0)-VLOOKUP(E52,F_Data!$B$5:$C$4002,2,0)+J52</f>
        <v>22</v>
      </c>
      <c r="L52">
        <f t="shared" si="4"/>
        <v>43</v>
      </c>
      <c r="M52">
        <f t="shared" si="5"/>
        <v>62</v>
      </c>
      <c r="N52">
        <f t="shared" si="3"/>
        <v>18</v>
      </c>
      <c r="O52">
        <f t="shared" si="8"/>
        <v>19</v>
      </c>
      <c r="P52" t="s">
        <v>142</v>
      </c>
      <c r="Q52" t="str">
        <f t="shared" si="7"/>
        <v>Feb-2008</v>
      </c>
      <c r="R52" t="str">
        <f t="shared" si="2"/>
        <v>CFE_G08_VX</v>
      </c>
      <c r="S52" t="s">
        <v>96</v>
      </c>
      <c r="T52" t="s">
        <v>97</v>
      </c>
      <c r="U52" t="s">
        <v>98</v>
      </c>
      <c r="V52" t="s">
        <v>99</v>
      </c>
      <c r="W52" t="s">
        <v>100</v>
      </c>
      <c r="X52" t="s">
        <v>101</v>
      </c>
      <c r="Y52" t="s">
        <v>102</v>
      </c>
      <c r="Z52" t="s">
        <v>103</v>
      </c>
      <c r="AA52" t="s">
        <v>104</v>
      </c>
    </row>
    <row r="53" spans="3:27" x14ac:dyDescent="0.25">
      <c r="C53">
        <f t="shared" si="6"/>
        <v>29</v>
      </c>
      <c r="D53" t="s">
        <v>96</v>
      </c>
      <c r="E53" s="1">
        <v>39497</v>
      </c>
      <c r="F53" s="1">
        <v>39497</v>
      </c>
      <c r="G53" s="1">
        <v>39526</v>
      </c>
      <c r="H53" s="3">
        <f>VLOOKUP(E53,F_Data!$B$5:$C$4002,2,0)</f>
        <v>981</v>
      </c>
      <c r="K53" s="3">
        <f>VLOOKUP(E54,F_Data!$B$5:$C$4002,2,0)-VLOOKUP(E53,F_Data!$B$5:$C$4002,2,0)+J53</f>
        <v>21</v>
      </c>
      <c r="L53">
        <f t="shared" si="4"/>
        <v>40</v>
      </c>
      <c r="M53">
        <f t="shared" si="5"/>
        <v>65</v>
      </c>
      <c r="N53">
        <f t="shared" si="3"/>
        <v>22</v>
      </c>
      <c r="O53">
        <f t="shared" si="8"/>
        <v>25</v>
      </c>
      <c r="P53" t="s">
        <v>143</v>
      </c>
      <c r="Q53" t="str">
        <f t="shared" si="7"/>
        <v>Mar-2008</v>
      </c>
      <c r="R53" t="str">
        <f t="shared" si="2"/>
        <v>CFE_H08_VX</v>
      </c>
      <c r="S53" t="s">
        <v>97</v>
      </c>
      <c r="T53" t="s">
        <v>98</v>
      </c>
      <c r="U53" t="s">
        <v>99</v>
      </c>
      <c r="V53" t="s">
        <v>100</v>
      </c>
      <c r="W53" t="s">
        <v>101</v>
      </c>
      <c r="X53" t="s">
        <v>102</v>
      </c>
      <c r="Y53" t="s">
        <v>103</v>
      </c>
      <c r="Z53" t="s">
        <v>104</v>
      </c>
      <c r="AA53" t="s">
        <v>105</v>
      </c>
    </row>
    <row r="54" spans="3:27" x14ac:dyDescent="0.25">
      <c r="C54">
        <f t="shared" si="6"/>
        <v>28</v>
      </c>
      <c r="D54" t="s">
        <v>97</v>
      </c>
      <c r="E54" s="1">
        <v>39526</v>
      </c>
      <c r="F54" s="1">
        <v>39526</v>
      </c>
      <c r="G54" s="1">
        <v>39554</v>
      </c>
      <c r="H54" s="3">
        <f>VLOOKUP(E54,F_Data!$B$5:$C$4002,2,0)</f>
        <v>1002</v>
      </c>
      <c r="K54" s="3">
        <f>VLOOKUP(E55,F_Data!$B$5:$C$4002,2,0)-VLOOKUP(E54,F_Data!$B$5:$C$4002,2,0)+J54</f>
        <v>19</v>
      </c>
      <c r="L54">
        <f t="shared" si="4"/>
        <v>44</v>
      </c>
      <c r="M54">
        <f t="shared" si="5"/>
        <v>63</v>
      </c>
      <c r="N54">
        <f t="shared" si="3"/>
        <v>21</v>
      </c>
      <c r="O54">
        <f t="shared" si="8"/>
        <v>19</v>
      </c>
      <c r="P54" t="s">
        <v>144</v>
      </c>
      <c r="Q54" t="str">
        <f t="shared" si="7"/>
        <v>Apr-2008</v>
      </c>
      <c r="R54" t="str">
        <f t="shared" si="2"/>
        <v>CFE_J08_VX</v>
      </c>
      <c r="S54" t="s">
        <v>98</v>
      </c>
      <c r="T54" t="s">
        <v>99</v>
      </c>
      <c r="U54" t="s">
        <v>100</v>
      </c>
      <c r="V54" t="s">
        <v>101</v>
      </c>
      <c r="W54" t="s">
        <v>102</v>
      </c>
      <c r="X54" t="s">
        <v>103</v>
      </c>
      <c r="Y54" t="s">
        <v>104</v>
      </c>
      <c r="Z54" t="s">
        <v>105</v>
      </c>
      <c r="AA54" t="s">
        <v>106</v>
      </c>
    </row>
    <row r="55" spans="3:27" x14ac:dyDescent="0.25">
      <c r="C55">
        <f t="shared" si="6"/>
        <v>35</v>
      </c>
      <c r="D55" t="s">
        <v>98</v>
      </c>
      <c r="E55" s="1">
        <v>39554</v>
      </c>
      <c r="F55" s="1">
        <v>39554</v>
      </c>
      <c r="G55" s="1">
        <v>39589</v>
      </c>
      <c r="H55" s="3">
        <f>VLOOKUP(E55,F_Data!$B$5:$C$4002,2,0)</f>
        <v>1021</v>
      </c>
      <c r="K55" s="3">
        <f>VLOOKUP(E56,F_Data!$B$5:$C$4002,2,0)-VLOOKUP(E55,F_Data!$B$5:$C$4002,2,0)+J55</f>
        <v>25</v>
      </c>
      <c r="L55">
        <f t="shared" si="4"/>
        <v>44</v>
      </c>
      <c r="M55">
        <f t="shared" si="5"/>
        <v>63</v>
      </c>
      <c r="N55">
        <f t="shared" si="3"/>
        <v>19</v>
      </c>
      <c r="O55">
        <f t="shared" si="8"/>
        <v>19</v>
      </c>
      <c r="P55" t="s">
        <v>145</v>
      </c>
      <c r="Q55" t="str">
        <f t="shared" si="7"/>
        <v>May-2008</v>
      </c>
      <c r="R55" t="str">
        <f t="shared" si="2"/>
        <v>CFE_K08_VX</v>
      </c>
      <c r="S55" t="s">
        <v>99</v>
      </c>
      <c r="T55" t="s">
        <v>100</v>
      </c>
      <c r="U55" t="s">
        <v>101</v>
      </c>
      <c r="V55" t="s">
        <v>102</v>
      </c>
      <c r="W55" t="s">
        <v>103</v>
      </c>
      <c r="X55" t="s">
        <v>104</v>
      </c>
      <c r="Y55" t="s">
        <v>105</v>
      </c>
      <c r="Z55" t="s">
        <v>106</v>
      </c>
      <c r="AA55" t="s">
        <v>6</v>
      </c>
    </row>
    <row r="56" spans="3:27" x14ac:dyDescent="0.25">
      <c r="C56">
        <f t="shared" si="6"/>
        <v>28</v>
      </c>
      <c r="D56" t="s">
        <v>99</v>
      </c>
      <c r="E56" s="1">
        <v>39589</v>
      </c>
      <c r="F56" s="1">
        <v>39589</v>
      </c>
      <c r="G56" s="1">
        <v>39617</v>
      </c>
      <c r="H56" s="3">
        <f>VLOOKUP(E56,F_Data!$B$5:$C$4002,2,0)</f>
        <v>1046</v>
      </c>
      <c r="K56" s="3">
        <f>VLOOKUP(E57,F_Data!$B$5:$C$4002,2,0)-VLOOKUP(E56,F_Data!$B$5:$C$4002,2,0)+J56</f>
        <v>19</v>
      </c>
      <c r="L56">
        <f t="shared" si="4"/>
        <v>38</v>
      </c>
      <c r="M56">
        <f t="shared" si="5"/>
        <v>63</v>
      </c>
      <c r="N56">
        <f t="shared" si="3"/>
        <v>25</v>
      </c>
      <c r="O56">
        <f t="shared" si="8"/>
        <v>25</v>
      </c>
      <c r="P56" t="s">
        <v>146</v>
      </c>
      <c r="Q56" t="str">
        <f t="shared" si="7"/>
        <v>Jun-2008</v>
      </c>
      <c r="R56" t="str">
        <f t="shared" si="2"/>
        <v>CFE_M08_VX</v>
      </c>
      <c r="S56" t="s">
        <v>100</v>
      </c>
      <c r="T56" t="s">
        <v>101</v>
      </c>
      <c r="U56" t="s">
        <v>102</v>
      </c>
      <c r="V56" t="s">
        <v>103</v>
      </c>
      <c r="W56" t="s">
        <v>104</v>
      </c>
      <c r="X56" t="s">
        <v>105</v>
      </c>
      <c r="Y56" t="s">
        <v>106</v>
      </c>
      <c r="Z56" t="s">
        <v>6</v>
      </c>
      <c r="AA56" t="s">
        <v>107</v>
      </c>
    </row>
    <row r="57" spans="3:27" x14ac:dyDescent="0.25">
      <c r="C57">
        <f t="shared" si="6"/>
        <v>28</v>
      </c>
      <c r="D57" t="s">
        <v>100</v>
      </c>
      <c r="E57" s="1">
        <v>39617</v>
      </c>
      <c r="F57" s="1">
        <v>39617</v>
      </c>
      <c r="G57" s="1">
        <v>39645</v>
      </c>
      <c r="H57" s="3">
        <f>VLOOKUP(E57,F_Data!$B$5:$C$4002,2,0)</f>
        <v>1065</v>
      </c>
      <c r="K57" s="3">
        <f>VLOOKUP(E58,F_Data!$B$5:$C$4002,2,0)-VLOOKUP(E57,F_Data!$B$5:$C$4002,2,0)+J57</f>
        <v>19</v>
      </c>
      <c r="L57">
        <f t="shared" si="4"/>
        <v>44</v>
      </c>
      <c r="M57">
        <f t="shared" si="5"/>
        <v>63</v>
      </c>
      <c r="N57">
        <f t="shared" si="3"/>
        <v>19</v>
      </c>
      <c r="O57">
        <f t="shared" si="8"/>
        <v>19</v>
      </c>
      <c r="P57" t="s">
        <v>147</v>
      </c>
      <c r="Q57" t="str">
        <f t="shared" si="7"/>
        <v>Jul-2008</v>
      </c>
      <c r="R57" t="str">
        <f t="shared" si="2"/>
        <v>CFE_N08_VX</v>
      </c>
      <c r="S57" t="s">
        <v>101</v>
      </c>
      <c r="T57" t="s">
        <v>102</v>
      </c>
      <c r="U57" t="s">
        <v>103</v>
      </c>
      <c r="V57" t="s">
        <v>104</v>
      </c>
      <c r="W57" t="s">
        <v>105</v>
      </c>
      <c r="X57" t="s">
        <v>106</v>
      </c>
      <c r="Y57" t="s">
        <v>6</v>
      </c>
      <c r="Z57" t="s">
        <v>107</v>
      </c>
      <c r="AA57" t="s">
        <v>108</v>
      </c>
    </row>
    <row r="58" spans="3:27" x14ac:dyDescent="0.25">
      <c r="C58">
        <f t="shared" si="6"/>
        <v>35</v>
      </c>
      <c r="D58" t="s">
        <v>101</v>
      </c>
      <c r="E58" s="1">
        <v>39645</v>
      </c>
      <c r="F58" s="1">
        <v>39645</v>
      </c>
      <c r="G58" s="1">
        <v>39680</v>
      </c>
      <c r="H58" s="3">
        <f>VLOOKUP(E58,F_Data!$B$5:$C$4002,2,0)</f>
        <v>1084</v>
      </c>
      <c r="K58" s="3">
        <f>VLOOKUP(E59,F_Data!$B$5:$C$4002,2,0)-VLOOKUP(E58,F_Data!$B$5:$C$4002,2,0)+J58</f>
        <v>25</v>
      </c>
      <c r="L58">
        <f t="shared" si="4"/>
        <v>44</v>
      </c>
      <c r="M58">
        <f t="shared" si="5"/>
        <v>69</v>
      </c>
      <c r="N58">
        <f t="shared" si="3"/>
        <v>19</v>
      </c>
      <c r="O58">
        <f t="shared" si="8"/>
        <v>25</v>
      </c>
      <c r="P58" t="s">
        <v>148</v>
      </c>
      <c r="Q58" t="str">
        <f t="shared" si="7"/>
        <v>Aug-2008</v>
      </c>
      <c r="R58" t="str">
        <f t="shared" si="2"/>
        <v>CFE_Q08_VX</v>
      </c>
      <c r="S58" t="s">
        <v>102</v>
      </c>
      <c r="T58" t="s">
        <v>103</v>
      </c>
      <c r="U58" t="s">
        <v>104</v>
      </c>
      <c r="V58" t="s">
        <v>105</v>
      </c>
      <c r="W58" t="s">
        <v>106</v>
      </c>
      <c r="X58" t="s">
        <v>6</v>
      </c>
      <c r="Y58" t="s">
        <v>107</v>
      </c>
      <c r="Z58" t="s">
        <v>108</v>
      </c>
      <c r="AA58" t="s">
        <v>109</v>
      </c>
    </row>
    <row r="59" spans="3:27" x14ac:dyDescent="0.25">
      <c r="C59">
        <f t="shared" si="6"/>
        <v>28</v>
      </c>
      <c r="D59" t="s">
        <v>102</v>
      </c>
      <c r="E59" s="1">
        <v>39680</v>
      </c>
      <c r="F59" s="1">
        <v>39680</v>
      </c>
      <c r="G59" s="1">
        <v>39708</v>
      </c>
      <c r="H59" s="3">
        <f>VLOOKUP(E59,F_Data!$B$5:$C$4002,2,0)</f>
        <v>1109</v>
      </c>
      <c r="K59" s="3">
        <f>VLOOKUP(E60,F_Data!$B$5:$C$4002,2,0)-VLOOKUP(E59,F_Data!$B$5:$C$4002,2,0)+J59</f>
        <v>19</v>
      </c>
      <c r="L59">
        <f t="shared" si="4"/>
        <v>44</v>
      </c>
      <c r="M59">
        <f t="shared" si="5"/>
        <v>64</v>
      </c>
      <c r="N59">
        <f t="shared" si="3"/>
        <v>25</v>
      </c>
      <c r="O59">
        <f t="shared" si="8"/>
        <v>20</v>
      </c>
      <c r="P59" t="s">
        <v>149</v>
      </c>
      <c r="Q59" t="str">
        <f t="shared" si="7"/>
        <v>Sep-2008</v>
      </c>
      <c r="R59" t="str">
        <f t="shared" si="2"/>
        <v>CFE_U08_VX</v>
      </c>
      <c r="S59" t="s">
        <v>103</v>
      </c>
      <c r="T59" t="s">
        <v>104</v>
      </c>
      <c r="U59" t="s">
        <v>105</v>
      </c>
      <c r="V59" t="s">
        <v>106</v>
      </c>
      <c r="W59" t="s">
        <v>6</v>
      </c>
      <c r="X59" t="s">
        <v>107</v>
      </c>
      <c r="Y59" t="s">
        <v>108</v>
      </c>
      <c r="Z59" t="s">
        <v>109</v>
      </c>
      <c r="AA59" t="s">
        <v>110</v>
      </c>
    </row>
    <row r="60" spans="3:27" x14ac:dyDescent="0.25">
      <c r="C60">
        <f t="shared" si="6"/>
        <v>35</v>
      </c>
      <c r="D60" t="s">
        <v>103</v>
      </c>
      <c r="E60" s="1">
        <v>39708</v>
      </c>
      <c r="F60" s="1">
        <v>39708</v>
      </c>
      <c r="G60" s="1">
        <v>39743</v>
      </c>
      <c r="H60" s="3">
        <f>VLOOKUP(E60,F_Data!$B$5:$C$4002,2,0)</f>
        <v>1128</v>
      </c>
      <c r="K60" s="3">
        <f>VLOOKUP(E61,F_Data!$B$5:$C$4002,2,0)-VLOOKUP(E60,F_Data!$B$5:$C$4002,2,0)+J60</f>
        <v>25</v>
      </c>
      <c r="L60">
        <f t="shared" si="4"/>
        <v>45</v>
      </c>
      <c r="M60">
        <f t="shared" si="5"/>
        <v>64</v>
      </c>
      <c r="N60">
        <f t="shared" si="3"/>
        <v>19</v>
      </c>
      <c r="O60">
        <f t="shared" si="8"/>
        <v>19</v>
      </c>
      <c r="P60" t="s">
        <v>150</v>
      </c>
      <c r="Q60" t="str">
        <f t="shared" si="7"/>
        <v>Oct-2008</v>
      </c>
      <c r="R60" t="str">
        <f t="shared" si="2"/>
        <v>CFE_V08_VX</v>
      </c>
      <c r="S60" t="s">
        <v>104</v>
      </c>
      <c r="T60" t="s">
        <v>105</v>
      </c>
      <c r="U60" t="s">
        <v>106</v>
      </c>
      <c r="V60" t="s">
        <v>6</v>
      </c>
      <c r="W60" t="s">
        <v>107</v>
      </c>
      <c r="X60" t="s">
        <v>108</v>
      </c>
      <c r="Y60" t="s">
        <v>109</v>
      </c>
      <c r="Z60" t="s">
        <v>110</v>
      </c>
      <c r="AA60" t="s">
        <v>111</v>
      </c>
    </row>
    <row r="61" spans="3:27" x14ac:dyDescent="0.25">
      <c r="C61">
        <f t="shared" si="6"/>
        <v>28</v>
      </c>
      <c r="D61" t="s">
        <v>104</v>
      </c>
      <c r="E61" s="1">
        <v>39743</v>
      </c>
      <c r="F61" s="1">
        <v>39743</v>
      </c>
      <c r="G61" s="1">
        <v>39771</v>
      </c>
      <c r="H61" s="3">
        <f>VLOOKUP(E61,F_Data!$B$5:$C$4002,2,0)</f>
        <v>1153</v>
      </c>
      <c r="K61" s="3">
        <f>VLOOKUP(E62,F_Data!$B$5:$C$4002,2,0)-VLOOKUP(E61,F_Data!$B$5:$C$4002,2,0)+J61</f>
        <v>20</v>
      </c>
      <c r="L61">
        <f t="shared" si="4"/>
        <v>39</v>
      </c>
      <c r="M61">
        <f t="shared" si="5"/>
        <v>61</v>
      </c>
      <c r="N61">
        <f t="shared" si="3"/>
        <v>25</v>
      </c>
      <c r="O61">
        <f t="shared" si="8"/>
        <v>22</v>
      </c>
      <c r="P61" t="s">
        <v>151</v>
      </c>
      <c r="Q61" t="str">
        <f t="shared" si="7"/>
        <v>Nov-2008</v>
      </c>
      <c r="R61" t="str">
        <f t="shared" si="2"/>
        <v>CFE_X08_VX</v>
      </c>
      <c r="S61" t="s">
        <v>105</v>
      </c>
      <c r="T61" t="s">
        <v>106</v>
      </c>
      <c r="U61" t="s">
        <v>6</v>
      </c>
      <c r="V61" t="s">
        <v>107</v>
      </c>
      <c r="W61" t="s">
        <v>108</v>
      </c>
      <c r="X61" t="s">
        <v>109</v>
      </c>
      <c r="Y61" t="s">
        <v>110</v>
      </c>
      <c r="Z61" t="s">
        <v>111</v>
      </c>
      <c r="AA61" t="s">
        <v>112</v>
      </c>
    </row>
    <row r="62" spans="3:27" x14ac:dyDescent="0.25">
      <c r="C62">
        <f t="shared" si="6"/>
        <v>28</v>
      </c>
      <c r="D62" t="s">
        <v>105</v>
      </c>
      <c r="E62" s="1">
        <v>39771</v>
      </c>
      <c r="F62" s="1">
        <v>39771</v>
      </c>
      <c r="G62" s="1">
        <v>39799</v>
      </c>
      <c r="H62" s="3">
        <f>VLOOKUP(E62,F_Data!$B$5:$C$4002,2,0)</f>
        <v>1173</v>
      </c>
      <c r="K62" s="3">
        <f>VLOOKUP(E63,F_Data!$B$5:$C$4002,2,0)-VLOOKUP(E62,F_Data!$B$5:$C$4002,2,0)+J62</f>
        <v>19</v>
      </c>
      <c r="L62">
        <f t="shared" si="4"/>
        <v>41</v>
      </c>
      <c r="M62">
        <f t="shared" si="5"/>
        <v>60</v>
      </c>
      <c r="N62">
        <f t="shared" si="3"/>
        <v>20</v>
      </c>
      <c r="O62">
        <f t="shared" si="8"/>
        <v>19</v>
      </c>
      <c r="P62" t="s">
        <v>152</v>
      </c>
      <c r="Q62" t="str">
        <f t="shared" si="7"/>
        <v>Dec-2008</v>
      </c>
      <c r="R62" t="str">
        <f t="shared" si="2"/>
        <v>CFE_Z08_VX</v>
      </c>
      <c r="S62" t="s">
        <v>106</v>
      </c>
      <c r="T62" t="s">
        <v>6</v>
      </c>
      <c r="U62" t="s">
        <v>107</v>
      </c>
      <c r="V62" t="s">
        <v>108</v>
      </c>
      <c r="W62" t="s">
        <v>109</v>
      </c>
      <c r="X62" t="s">
        <v>110</v>
      </c>
      <c r="Y62" t="s">
        <v>111</v>
      </c>
      <c r="Z62" t="s">
        <v>112</v>
      </c>
      <c r="AA62" t="s">
        <v>113</v>
      </c>
    </row>
    <row r="63" spans="3:27" x14ac:dyDescent="0.25">
      <c r="C63">
        <f t="shared" si="6"/>
        <v>35</v>
      </c>
      <c r="D63" t="s">
        <v>106</v>
      </c>
      <c r="E63" s="1">
        <v>39799</v>
      </c>
      <c r="F63" s="1">
        <v>39799</v>
      </c>
      <c r="G63" s="1">
        <v>39834</v>
      </c>
      <c r="H63" s="3">
        <f>VLOOKUP(E63,F_Data!$B$5:$C$4002,2,0)</f>
        <v>1192</v>
      </c>
      <c r="K63" s="3">
        <f>VLOOKUP(E64,F_Data!$B$5:$C$4002,2,0)-VLOOKUP(E63,F_Data!$B$5:$C$4002,2,0)+J63</f>
        <v>22</v>
      </c>
      <c r="L63">
        <f t="shared" si="4"/>
        <v>41</v>
      </c>
      <c r="M63">
        <f t="shared" si="5"/>
        <v>61</v>
      </c>
      <c r="N63">
        <f t="shared" si="3"/>
        <v>19</v>
      </c>
      <c r="O63">
        <f t="shared" si="8"/>
        <v>20</v>
      </c>
      <c r="P63" t="s">
        <v>141</v>
      </c>
      <c r="Q63" t="str">
        <f t="shared" si="7"/>
        <v>Jan-2009</v>
      </c>
      <c r="R63" t="str">
        <f t="shared" si="2"/>
        <v>CFE_F09_VX</v>
      </c>
      <c r="S63" t="s">
        <v>6</v>
      </c>
      <c r="T63" t="s">
        <v>107</v>
      </c>
      <c r="U63" t="s">
        <v>108</v>
      </c>
      <c r="V63" t="s">
        <v>109</v>
      </c>
      <c r="W63" t="s">
        <v>110</v>
      </c>
      <c r="X63" t="s">
        <v>111</v>
      </c>
      <c r="Y63" t="s">
        <v>112</v>
      </c>
      <c r="Z63" t="s">
        <v>113</v>
      </c>
      <c r="AA63" t="s">
        <v>114</v>
      </c>
    </row>
    <row r="64" spans="3:27" x14ac:dyDescent="0.25">
      <c r="C64">
        <f t="shared" si="6"/>
        <v>28</v>
      </c>
      <c r="D64" t="s">
        <v>6</v>
      </c>
      <c r="E64" s="1">
        <v>39834</v>
      </c>
      <c r="F64" s="1">
        <v>39834</v>
      </c>
      <c r="G64" s="1">
        <v>39862</v>
      </c>
      <c r="H64" s="3">
        <f>VLOOKUP(E64,F_Data!$B$5:$C$4002,2,0)</f>
        <v>1214</v>
      </c>
      <c r="K64" s="3">
        <f>VLOOKUP(E65,F_Data!$B$5:$C$4002,2,0)-VLOOKUP(E64,F_Data!$B$5:$C$4002,2,0)+J64</f>
        <v>19</v>
      </c>
      <c r="L64">
        <f t="shared" si="4"/>
        <v>39</v>
      </c>
      <c r="M64">
        <f t="shared" si="5"/>
        <v>58</v>
      </c>
      <c r="N64">
        <f t="shared" si="3"/>
        <v>22</v>
      </c>
      <c r="O64">
        <f t="shared" si="8"/>
        <v>19</v>
      </c>
      <c r="P64" t="s">
        <v>142</v>
      </c>
      <c r="Q64" t="str">
        <f t="shared" si="7"/>
        <v>Feb-2009</v>
      </c>
      <c r="R64" t="str">
        <f t="shared" si="2"/>
        <v>CFE_G09_VX</v>
      </c>
      <c r="S64" t="s">
        <v>107</v>
      </c>
      <c r="T64" t="s">
        <v>108</v>
      </c>
      <c r="U64" t="s">
        <v>109</v>
      </c>
      <c r="V64" t="s">
        <v>110</v>
      </c>
      <c r="W64" t="s">
        <v>111</v>
      </c>
      <c r="X64" t="s">
        <v>112</v>
      </c>
      <c r="Y64" t="s">
        <v>113</v>
      </c>
      <c r="Z64" t="s">
        <v>114</v>
      </c>
      <c r="AA64" t="s">
        <v>115</v>
      </c>
    </row>
    <row r="65" spans="3:27" x14ac:dyDescent="0.25">
      <c r="C65">
        <f t="shared" si="6"/>
        <v>28</v>
      </c>
      <c r="D65" t="s">
        <v>107</v>
      </c>
      <c r="E65" s="2">
        <v>39862</v>
      </c>
      <c r="F65" s="1">
        <v>39862</v>
      </c>
      <c r="G65" s="1">
        <v>39890</v>
      </c>
      <c r="H65" s="3">
        <f>VLOOKUP(E65,F_Data!$B$5:$C$4002,2,0)</f>
        <v>1233</v>
      </c>
      <c r="K65" s="3">
        <f>VLOOKUP(E66,F_Data!$B$5:$C$4002,2,0)-VLOOKUP(E65,F_Data!$B$5:$C$4002,2,0)+J65</f>
        <v>20</v>
      </c>
      <c r="L65">
        <f t="shared" si="4"/>
        <v>39</v>
      </c>
      <c r="M65">
        <f t="shared" si="5"/>
        <v>64</v>
      </c>
      <c r="N65">
        <f t="shared" si="3"/>
        <v>19</v>
      </c>
      <c r="O65">
        <f t="shared" si="8"/>
        <v>25</v>
      </c>
      <c r="P65" t="s">
        <v>143</v>
      </c>
      <c r="Q65" t="str">
        <f t="shared" si="7"/>
        <v>Mar-2009</v>
      </c>
      <c r="R65" t="str">
        <f t="shared" si="2"/>
        <v>CFE_H09_VX</v>
      </c>
      <c r="S65" t="s">
        <v>108</v>
      </c>
      <c r="T65" t="s">
        <v>109</v>
      </c>
      <c r="U65" t="s">
        <v>110</v>
      </c>
      <c r="V65" t="s">
        <v>111</v>
      </c>
      <c r="W65" t="s">
        <v>112</v>
      </c>
      <c r="X65" t="s">
        <v>113</v>
      </c>
      <c r="Y65" t="s">
        <v>114</v>
      </c>
      <c r="Z65" t="s">
        <v>115</v>
      </c>
      <c r="AA65" t="s">
        <v>116</v>
      </c>
    </row>
    <row r="66" spans="3:27" x14ac:dyDescent="0.25">
      <c r="C66">
        <f t="shared" si="6"/>
        <v>28</v>
      </c>
      <c r="D66" t="s">
        <v>108</v>
      </c>
      <c r="E66" s="2">
        <v>39890</v>
      </c>
      <c r="F66" s="1">
        <v>39890</v>
      </c>
      <c r="G66" s="1">
        <v>39918</v>
      </c>
      <c r="H66" s="3">
        <f>VLOOKUP(E66,F_Data!$B$5:$C$4002,2,0)</f>
        <v>1253</v>
      </c>
      <c r="K66" s="3">
        <f>VLOOKUP(E67,F_Data!$B$5:$C$4002,2,0)-VLOOKUP(E66,F_Data!$B$5:$C$4002,2,0)+J66</f>
        <v>19</v>
      </c>
      <c r="L66">
        <f t="shared" si="4"/>
        <v>44</v>
      </c>
      <c r="M66">
        <f t="shared" si="5"/>
        <v>63</v>
      </c>
      <c r="N66">
        <f t="shared" si="3"/>
        <v>20</v>
      </c>
      <c r="O66">
        <f t="shared" si="8"/>
        <v>19</v>
      </c>
      <c r="P66" t="s">
        <v>144</v>
      </c>
      <c r="Q66" t="str">
        <f t="shared" si="7"/>
        <v>Apr-2009</v>
      </c>
      <c r="R66" t="str">
        <f t="shared" si="2"/>
        <v>CFE_J09_VX</v>
      </c>
      <c r="S66" t="s">
        <v>109</v>
      </c>
      <c r="T66" t="s">
        <v>110</v>
      </c>
      <c r="U66" t="s">
        <v>111</v>
      </c>
      <c r="V66" t="s">
        <v>112</v>
      </c>
      <c r="W66" t="s">
        <v>113</v>
      </c>
      <c r="X66" t="s">
        <v>114</v>
      </c>
      <c r="Y66" t="s">
        <v>115</v>
      </c>
      <c r="Z66" t="s">
        <v>116</v>
      </c>
      <c r="AA66" t="s">
        <v>22</v>
      </c>
    </row>
    <row r="67" spans="3:27" x14ac:dyDescent="0.25">
      <c r="C67">
        <f t="shared" si="6"/>
        <v>35</v>
      </c>
      <c r="D67" t="s">
        <v>109</v>
      </c>
      <c r="E67" s="2">
        <v>39918</v>
      </c>
      <c r="F67" s="1">
        <v>39918</v>
      </c>
      <c r="G67" s="1">
        <v>39953</v>
      </c>
      <c r="H67" s="3">
        <f>VLOOKUP(E67,F_Data!$B$5:$C$4002,2,0)</f>
        <v>1272</v>
      </c>
      <c r="K67" s="3">
        <f>VLOOKUP(E68,F_Data!$B$5:$C$4002,2,0)-VLOOKUP(E67,F_Data!$B$5:$C$4002,2,0)+J67</f>
        <v>25</v>
      </c>
      <c r="L67">
        <f t="shared" si="4"/>
        <v>44</v>
      </c>
      <c r="M67">
        <f t="shared" si="5"/>
        <v>68</v>
      </c>
      <c r="N67">
        <f t="shared" si="3"/>
        <v>19</v>
      </c>
      <c r="O67">
        <f t="shared" si="8"/>
        <v>24</v>
      </c>
      <c r="P67" t="s">
        <v>145</v>
      </c>
      <c r="Q67" t="str">
        <f t="shared" ref="Q67:Q98" si="9">P67&amp;"-"&amp;YEAR(G67)</f>
        <v>May-2009</v>
      </c>
      <c r="R67" t="str">
        <f t="shared" si="2"/>
        <v>CFE_K09_VX</v>
      </c>
      <c r="S67" t="s">
        <v>110</v>
      </c>
      <c r="T67" t="s">
        <v>111</v>
      </c>
      <c r="U67" t="s">
        <v>112</v>
      </c>
      <c r="V67" t="s">
        <v>113</v>
      </c>
      <c r="W67" t="s">
        <v>114</v>
      </c>
      <c r="X67" t="s">
        <v>115</v>
      </c>
      <c r="Y67" t="s">
        <v>116</v>
      </c>
      <c r="Z67" t="s">
        <v>22</v>
      </c>
      <c r="AA67" t="s">
        <v>23</v>
      </c>
    </row>
    <row r="68" spans="3:27" x14ac:dyDescent="0.25">
      <c r="C68">
        <f t="shared" si="6"/>
        <v>28</v>
      </c>
      <c r="D68" t="s">
        <v>110</v>
      </c>
      <c r="E68" s="2">
        <v>39953</v>
      </c>
      <c r="F68" s="1">
        <v>39953</v>
      </c>
      <c r="G68" s="1">
        <v>39981</v>
      </c>
      <c r="H68" s="3">
        <f>VLOOKUP(E68,F_Data!$B$5:$C$4002,2,0)</f>
        <v>1297</v>
      </c>
      <c r="K68" s="3">
        <f>VLOOKUP(E69,F_Data!$B$5:$C$4002,2,0)-VLOOKUP(E68,F_Data!$B$5:$C$4002,2,0)+J68</f>
        <v>19</v>
      </c>
      <c r="L68">
        <f t="shared" si="4"/>
        <v>43</v>
      </c>
      <c r="M68">
        <f t="shared" si="5"/>
        <v>63</v>
      </c>
      <c r="N68">
        <f t="shared" si="3"/>
        <v>25</v>
      </c>
      <c r="O68">
        <f t="shared" si="8"/>
        <v>20</v>
      </c>
      <c r="P68" t="s">
        <v>146</v>
      </c>
      <c r="Q68" t="str">
        <f t="shared" si="9"/>
        <v>Jun-2009</v>
      </c>
      <c r="R68" t="str">
        <f t="shared" ref="R68:R114" si="10">D68</f>
        <v>CFE_M09_VX</v>
      </c>
      <c r="S68" t="s">
        <v>111</v>
      </c>
      <c r="T68" t="s">
        <v>112</v>
      </c>
      <c r="U68" t="s">
        <v>113</v>
      </c>
      <c r="V68" t="s">
        <v>114</v>
      </c>
      <c r="W68" t="s">
        <v>115</v>
      </c>
      <c r="X68" t="s">
        <v>116</v>
      </c>
      <c r="Y68" t="s">
        <v>22</v>
      </c>
      <c r="Z68" t="s">
        <v>23</v>
      </c>
      <c r="AA68" t="s">
        <v>24</v>
      </c>
    </row>
    <row r="69" spans="3:27" x14ac:dyDescent="0.25">
      <c r="C69">
        <f t="shared" si="6"/>
        <v>35</v>
      </c>
      <c r="D69" t="s">
        <v>111</v>
      </c>
      <c r="E69" s="2">
        <v>39981</v>
      </c>
      <c r="F69" s="1">
        <v>39981</v>
      </c>
      <c r="G69" s="1">
        <v>40016</v>
      </c>
      <c r="H69" s="3">
        <f>VLOOKUP(E69,F_Data!$B$5:$C$4002,2,0)</f>
        <v>1316</v>
      </c>
      <c r="K69" s="3">
        <f>VLOOKUP(E70,F_Data!$B$5:$C$4002,2,0)-VLOOKUP(E69,F_Data!$B$5:$C$4002,2,0)+J69</f>
        <v>24</v>
      </c>
      <c r="L69">
        <f t="shared" si="4"/>
        <v>44</v>
      </c>
      <c r="M69">
        <f t="shared" si="5"/>
        <v>63</v>
      </c>
      <c r="N69">
        <f t="shared" si="3"/>
        <v>19</v>
      </c>
      <c r="O69">
        <f t="shared" si="8"/>
        <v>19</v>
      </c>
      <c r="P69" t="s">
        <v>147</v>
      </c>
      <c r="Q69" t="str">
        <f t="shared" si="9"/>
        <v>Jul-2009</v>
      </c>
      <c r="R69" t="str">
        <f t="shared" si="10"/>
        <v>CFE_N09_VX</v>
      </c>
      <c r="S69" t="s">
        <v>112</v>
      </c>
      <c r="T69" t="s">
        <v>113</v>
      </c>
      <c r="U69" t="s">
        <v>114</v>
      </c>
      <c r="V69" t="s">
        <v>115</v>
      </c>
      <c r="W69" t="s">
        <v>116</v>
      </c>
      <c r="X69" t="s">
        <v>22</v>
      </c>
      <c r="Y69" t="s">
        <v>23</v>
      </c>
      <c r="Z69" t="s">
        <v>24</v>
      </c>
      <c r="AA69" t="s">
        <v>25</v>
      </c>
    </row>
    <row r="70" spans="3:27" x14ac:dyDescent="0.25">
      <c r="C70">
        <f t="shared" si="6"/>
        <v>28</v>
      </c>
      <c r="D70" t="s">
        <v>112</v>
      </c>
      <c r="E70" s="2">
        <v>40016</v>
      </c>
      <c r="F70" s="1">
        <v>40016</v>
      </c>
      <c r="G70" s="5">
        <v>40044</v>
      </c>
      <c r="H70" s="3">
        <f>VLOOKUP(E70,F_Data!$B$5:$C$4002,2,0)</f>
        <v>1340</v>
      </c>
      <c r="K70" s="3">
        <f>VLOOKUP(E71,F_Data!$B$5:$C$4002,2,0)-VLOOKUP(E70,F_Data!$B$5:$C$4002,2,0)+J70</f>
        <v>20</v>
      </c>
      <c r="L70">
        <f t="shared" si="4"/>
        <v>39</v>
      </c>
      <c r="M70">
        <f t="shared" si="5"/>
        <v>64</v>
      </c>
      <c r="N70">
        <f t="shared" si="3"/>
        <v>24</v>
      </c>
      <c r="O70">
        <f t="shared" si="8"/>
        <v>25</v>
      </c>
      <c r="P70" t="s">
        <v>148</v>
      </c>
      <c r="Q70" t="str">
        <f t="shared" si="9"/>
        <v>Aug-2009</v>
      </c>
      <c r="R70" t="str">
        <f t="shared" si="10"/>
        <v>CFE_Q09_VX</v>
      </c>
      <c r="S70" t="s">
        <v>113</v>
      </c>
      <c r="T70" t="s">
        <v>114</v>
      </c>
      <c r="U70" t="s">
        <v>115</v>
      </c>
      <c r="V70" t="s">
        <v>116</v>
      </c>
      <c r="W70" t="s">
        <v>22</v>
      </c>
      <c r="X70" t="s">
        <v>23</v>
      </c>
      <c r="Y70" t="s">
        <v>24</v>
      </c>
      <c r="Z70" t="s">
        <v>25</v>
      </c>
      <c r="AA70" t="s">
        <v>26</v>
      </c>
    </row>
    <row r="71" spans="3:27" x14ac:dyDescent="0.25">
      <c r="C71">
        <f t="shared" si="6"/>
        <v>28</v>
      </c>
      <c r="D71" t="s">
        <v>113</v>
      </c>
      <c r="E71" s="6">
        <v>40044</v>
      </c>
      <c r="F71" s="5">
        <v>40044</v>
      </c>
      <c r="G71" s="1">
        <v>40072</v>
      </c>
      <c r="H71" s="3">
        <f>VLOOKUP(E71,F_Data!$B$5:$C$4002,2,0)</f>
        <v>1360</v>
      </c>
      <c r="K71" s="3">
        <f>VLOOKUP(E72,F_Data!$B$5:$C$4002,2,0)-VLOOKUP(E71,F_Data!$B$5:$C$4002,2,0)+J71</f>
        <v>19</v>
      </c>
      <c r="L71">
        <f t="shared" si="4"/>
        <v>44</v>
      </c>
      <c r="M71">
        <f t="shared" si="5"/>
        <v>64</v>
      </c>
      <c r="N71">
        <f t="shared" si="3"/>
        <v>20</v>
      </c>
      <c r="O71">
        <f t="shared" si="8"/>
        <v>20</v>
      </c>
      <c r="P71" t="s">
        <v>149</v>
      </c>
      <c r="Q71" t="str">
        <f t="shared" si="9"/>
        <v>Sep-2009</v>
      </c>
      <c r="R71" t="str">
        <f t="shared" si="10"/>
        <v>CFE_U09_VX</v>
      </c>
      <c r="S71" t="s">
        <v>114</v>
      </c>
      <c r="T71" t="s">
        <v>115</v>
      </c>
      <c r="U71" t="s">
        <v>116</v>
      </c>
      <c r="V71" t="s">
        <v>22</v>
      </c>
      <c r="W71" t="s">
        <v>23</v>
      </c>
      <c r="X71" t="s">
        <v>24</v>
      </c>
      <c r="Y71" t="s">
        <v>25</v>
      </c>
      <c r="Z71" t="s">
        <v>26</v>
      </c>
      <c r="AA71" t="s">
        <v>27</v>
      </c>
    </row>
    <row r="72" spans="3:27" x14ac:dyDescent="0.25">
      <c r="C72">
        <f t="shared" si="6"/>
        <v>35</v>
      </c>
      <c r="D72" t="s">
        <v>114</v>
      </c>
      <c r="E72" s="2">
        <v>40072</v>
      </c>
      <c r="F72" s="1">
        <v>40072</v>
      </c>
      <c r="G72" s="1">
        <v>40107</v>
      </c>
      <c r="H72" s="3">
        <f>VLOOKUP(E72,F_Data!$B$5:$C$4002,2,0)</f>
        <v>1379</v>
      </c>
      <c r="K72" s="3">
        <f>VLOOKUP(E73,F_Data!$B$5:$C$4002,2,0)-VLOOKUP(E72,F_Data!$B$5:$C$4002,2,0)+J72</f>
        <v>25</v>
      </c>
      <c r="L72">
        <f t="shared" si="4"/>
        <v>45</v>
      </c>
      <c r="M72">
        <f t="shared" si="5"/>
        <v>64</v>
      </c>
      <c r="N72">
        <f t="shared" ref="N72:N113" si="11">K71</f>
        <v>19</v>
      </c>
      <c r="O72">
        <f t="shared" si="8"/>
        <v>19</v>
      </c>
      <c r="P72" t="s">
        <v>150</v>
      </c>
      <c r="Q72" t="str">
        <f t="shared" si="9"/>
        <v>Oct-2009</v>
      </c>
      <c r="R72" t="str">
        <f t="shared" si="10"/>
        <v>CFE_V09_VX</v>
      </c>
      <c r="S72" t="s">
        <v>115</v>
      </c>
      <c r="T72" t="s">
        <v>116</v>
      </c>
      <c r="U72" t="s">
        <v>22</v>
      </c>
      <c r="V72" t="s">
        <v>23</v>
      </c>
      <c r="W72" t="s">
        <v>24</v>
      </c>
      <c r="X72" t="s">
        <v>25</v>
      </c>
      <c r="Y72" t="s">
        <v>26</v>
      </c>
      <c r="Z72" t="s">
        <v>27</v>
      </c>
      <c r="AA72" t="s">
        <v>28</v>
      </c>
    </row>
    <row r="73" spans="3:27" x14ac:dyDescent="0.25">
      <c r="C73">
        <f t="shared" si="6"/>
        <v>28</v>
      </c>
      <c r="D73" t="s">
        <v>115</v>
      </c>
      <c r="E73" s="2">
        <v>40107</v>
      </c>
      <c r="F73" s="1">
        <v>40107</v>
      </c>
      <c r="G73" s="1">
        <v>40135</v>
      </c>
      <c r="H73" s="3">
        <f>VLOOKUP(E73,F_Data!$B$5:$C$4002,2,0)</f>
        <v>1404</v>
      </c>
      <c r="K73" s="3">
        <f>VLOOKUP(E74,F_Data!$B$5:$C$4002,2,0)-VLOOKUP(E73,F_Data!$B$5:$C$4002,2,0)+J73</f>
        <v>20</v>
      </c>
      <c r="L73">
        <f t="shared" ref="L73:L113" si="12">K73+K74</f>
        <v>39</v>
      </c>
      <c r="M73">
        <f t="shared" ref="M73:M113" si="13">L73+K75</f>
        <v>61</v>
      </c>
      <c r="N73">
        <f t="shared" si="11"/>
        <v>25</v>
      </c>
      <c r="O73">
        <f t="shared" si="8"/>
        <v>22</v>
      </c>
      <c r="P73" t="s">
        <v>151</v>
      </c>
      <c r="Q73" t="str">
        <f t="shared" si="9"/>
        <v>Nov-2009</v>
      </c>
      <c r="R73" t="str">
        <f t="shared" si="10"/>
        <v>CFE_X09_VX</v>
      </c>
      <c r="S73" t="s">
        <v>116</v>
      </c>
      <c r="T73" t="s">
        <v>22</v>
      </c>
      <c r="U73" t="s">
        <v>23</v>
      </c>
      <c r="V73" t="s">
        <v>24</v>
      </c>
      <c r="W73" t="s">
        <v>25</v>
      </c>
      <c r="X73" t="s">
        <v>26</v>
      </c>
      <c r="Y73" t="s">
        <v>27</v>
      </c>
      <c r="Z73" t="s">
        <v>28</v>
      </c>
      <c r="AA73" t="s">
        <v>29</v>
      </c>
    </row>
    <row r="74" spans="3:27" x14ac:dyDescent="0.25">
      <c r="C74">
        <f t="shared" si="6"/>
        <v>28</v>
      </c>
      <c r="D74" t="s">
        <v>116</v>
      </c>
      <c r="E74" s="2">
        <v>40135</v>
      </c>
      <c r="F74" s="1">
        <v>40135</v>
      </c>
      <c r="G74" s="1">
        <v>40163</v>
      </c>
      <c r="H74" s="3">
        <f>VLOOKUP(E74,F_Data!$B$5:$C$4002,2,0)</f>
        <v>1424</v>
      </c>
      <c r="K74" s="3">
        <f>VLOOKUP(E75,F_Data!$B$5:$C$4002,2,0)-VLOOKUP(E74,F_Data!$B$5:$C$4002,2,0)+J74</f>
        <v>19</v>
      </c>
      <c r="L74">
        <f t="shared" si="12"/>
        <v>41</v>
      </c>
      <c r="M74">
        <f t="shared" si="13"/>
        <v>60</v>
      </c>
      <c r="N74">
        <f t="shared" si="11"/>
        <v>20</v>
      </c>
      <c r="O74">
        <f t="shared" si="8"/>
        <v>19</v>
      </c>
      <c r="P74" t="s">
        <v>152</v>
      </c>
      <c r="Q74" t="str">
        <f t="shared" si="9"/>
        <v>Dec-2009</v>
      </c>
      <c r="R74" t="str">
        <f t="shared" si="10"/>
        <v>CFE_Z09_VX</v>
      </c>
      <c r="S74" t="s">
        <v>22</v>
      </c>
      <c r="T74" t="s">
        <v>23</v>
      </c>
      <c r="U74" t="s">
        <v>24</v>
      </c>
      <c r="V74" t="s">
        <v>25</v>
      </c>
      <c r="W74" t="s">
        <v>26</v>
      </c>
      <c r="X74" t="s">
        <v>27</v>
      </c>
      <c r="Y74" t="s">
        <v>28</v>
      </c>
      <c r="Z74" t="s">
        <v>29</v>
      </c>
      <c r="AA74" t="s">
        <v>30</v>
      </c>
    </row>
    <row r="75" spans="3:27" x14ac:dyDescent="0.25">
      <c r="C75">
        <f t="shared" ref="C75:C114" si="14">G75-F75</f>
        <v>35</v>
      </c>
      <c r="D75" t="s">
        <v>22</v>
      </c>
      <c r="E75" s="2">
        <v>40163</v>
      </c>
      <c r="F75" s="1">
        <v>40163</v>
      </c>
      <c r="G75" s="1">
        <v>40198</v>
      </c>
      <c r="H75" s="3">
        <f>VLOOKUP(E75,F_Data!$B$5:$C$4002,2,0)</f>
        <v>1443</v>
      </c>
      <c r="K75" s="3">
        <f>VLOOKUP(E76,F_Data!$B$5:$C$4002,2,0)-VLOOKUP(E75,F_Data!$B$5:$C$4002,2,0)+J75</f>
        <v>22</v>
      </c>
      <c r="L75">
        <f t="shared" si="12"/>
        <v>41</v>
      </c>
      <c r="M75">
        <f t="shared" si="13"/>
        <v>61</v>
      </c>
      <c r="N75">
        <f t="shared" si="11"/>
        <v>19</v>
      </c>
      <c r="O75">
        <f t="shared" si="8"/>
        <v>20</v>
      </c>
      <c r="P75" t="s">
        <v>141</v>
      </c>
      <c r="Q75" t="str">
        <f t="shared" si="9"/>
        <v>Jan-2010</v>
      </c>
      <c r="R75" t="str">
        <f t="shared" si="10"/>
        <v>CFE_F10_VX</v>
      </c>
      <c r="S75" t="s">
        <v>23</v>
      </c>
      <c r="T75" t="s">
        <v>24</v>
      </c>
      <c r="U75" t="s">
        <v>25</v>
      </c>
      <c r="V75" t="s">
        <v>26</v>
      </c>
      <c r="W75" t="s">
        <v>27</v>
      </c>
      <c r="X75" t="s">
        <v>28</v>
      </c>
      <c r="Y75" t="s">
        <v>29</v>
      </c>
      <c r="Z75" t="s">
        <v>30</v>
      </c>
      <c r="AA75" t="s">
        <v>31</v>
      </c>
    </row>
    <row r="76" spans="3:27" x14ac:dyDescent="0.25">
      <c r="C76">
        <f t="shared" si="14"/>
        <v>28</v>
      </c>
      <c r="D76" t="s">
        <v>23</v>
      </c>
      <c r="E76" s="2">
        <v>40198</v>
      </c>
      <c r="F76" s="1">
        <v>40198</v>
      </c>
      <c r="G76" s="1">
        <v>40226</v>
      </c>
      <c r="H76" s="3">
        <f>VLOOKUP(E76,F_Data!$B$5:$C$4002,2,0)</f>
        <v>1465</v>
      </c>
      <c r="K76" s="3">
        <f>VLOOKUP(E77,F_Data!$B$5:$C$4002,2,0)-VLOOKUP(E76,F_Data!$B$5:$C$4002,2,0)+J76</f>
        <v>19</v>
      </c>
      <c r="L76">
        <f t="shared" si="12"/>
        <v>39</v>
      </c>
      <c r="M76">
        <f t="shared" si="13"/>
        <v>63</v>
      </c>
      <c r="N76">
        <f t="shared" si="11"/>
        <v>22</v>
      </c>
      <c r="O76">
        <f t="shared" si="8"/>
        <v>24</v>
      </c>
      <c r="P76" t="s">
        <v>142</v>
      </c>
      <c r="Q76" t="str">
        <f t="shared" si="9"/>
        <v>Feb-2010</v>
      </c>
      <c r="R76" t="str">
        <f t="shared" si="10"/>
        <v>CFE_G10_VX</v>
      </c>
      <c r="S76" t="s">
        <v>24</v>
      </c>
      <c r="T76" t="s">
        <v>25</v>
      </c>
      <c r="U76" t="s">
        <v>26</v>
      </c>
      <c r="V76" t="s">
        <v>27</v>
      </c>
      <c r="W76" t="s">
        <v>28</v>
      </c>
      <c r="X76" t="s">
        <v>29</v>
      </c>
      <c r="Y76" t="s">
        <v>30</v>
      </c>
      <c r="Z76" t="s">
        <v>31</v>
      </c>
      <c r="AA76" t="s">
        <v>32</v>
      </c>
    </row>
    <row r="77" spans="3:27" x14ac:dyDescent="0.25">
      <c r="C77">
        <f t="shared" si="14"/>
        <v>28</v>
      </c>
      <c r="D77" t="s">
        <v>24</v>
      </c>
      <c r="E77" s="2">
        <v>40226</v>
      </c>
      <c r="F77" s="1">
        <v>40226</v>
      </c>
      <c r="G77" s="1">
        <v>40254</v>
      </c>
      <c r="H77" s="3">
        <f>VLOOKUP(E77,F_Data!$B$5:$C$4002,2,0)</f>
        <v>1484</v>
      </c>
      <c r="K77" s="3">
        <f>VLOOKUP(E78,F_Data!$B$5:$C$4002,2,0)-VLOOKUP(E77,F_Data!$B$5:$C$4002,2,0)+J77</f>
        <v>20</v>
      </c>
      <c r="L77">
        <f t="shared" si="12"/>
        <v>44</v>
      </c>
      <c r="M77">
        <f t="shared" si="13"/>
        <v>64</v>
      </c>
      <c r="N77">
        <f t="shared" si="11"/>
        <v>19</v>
      </c>
      <c r="O77">
        <f t="shared" si="8"/>
        <v>20</v>
      </c>
      <c r="P77" t="s">
        <v>143</v>
      </c>
      <c r="Q77" t="str">
        <f t="shared" si="9"/>
        <v>Mar-2010</v>
      </c>
      <c r="R77" t="str">
        <f t="shared" si="10"/>
        <v>CFE_H10_VX</v>
      </c>
      <c r="S77" t="s">
        <v>25</v>
      </c>
      <c r="T77" t="s">
        <v>26</v>
      </c>
      <c r="U77" t="s">
        <v>27</v>
      </c>
      <c r="V77" t="s">
        <v>28</v>
      </c>
      <c r="W77" t="s">
        <v>29</v>
      </c>
      <c r="X77" t="s">
        <v>30</v>
      </c>
      <c r="Y77" t="s">
        <v>31</v>
      </c>
      <c r="Z77" t="s">
        <v>32</v>
      </c>
      <c r="AA77" t="s">
        <v>33</v>
      </c>
    </row>
    <row r="78" spans="3:27" x14ac:dyDescent="0.25">
      <c r="C78">
        <f t="shared" si="14"/>
        <v>35</v>
      </c>
      <c r="D78" t="s">
        <v>25</v>
      </c>
      <c r="E78" s="2">
        <v>40254</v>
      </c>
      <c r="F78" s="1">
        <v>40254</v>
      </c>
      <c r="G78" s="1">
        <v>40289</v>
      </c>
      <c r="H78" s="3">
        <f>VLOOKUP(E78,F_Data!$B$5:$C$4002,2,0)</f>
        <v>1504</v>
      </c>
      <c r="K78" s="3">
        <f>VLOOKUP(E79,F_Data!$B$5:$C$4002,2,0)-VLOOKUP(E78,F_Data!$B$5:$C$4002,2,0)+J78</f>
        <v>24</v>
      </c>
      <c r="L78">
        <f t="shared" si="12"/>
        <v>44</v>
      </c>
      <c r="M78">
        <f t="shared" si="13"/>
        <v>63</v>
      </c>
      <c r="N78">
        <f t="shared" si="11"/>
        <v>20</v>
      </c>
      <c r="O78">
        <f t="shared" si="8"/>
        <v>19</v>
      </c>
      <c r="P78" t="s">
        <v>144</v>
      </c>
      <c r="Q78" t="str">
        <f t="shared" si="9"/>
        <v>Apr-2010</v>
      </c>
      <c r="R78" t="str">
        <f t="shared" si="10"/>
        <v>CFE_J10_VX</v>
      </c>
      <c r="S78" t="s">
        <v>26</v>
      </c>
      <c r="T78" t="s">
        <v>27</v>
      </c>
      <c r="U78" t="s">
        <v>28</v>
      </c>
      <c r="V78" t="s">
        <v>29</v>
      </c>
      <c r="W78" t="s">
        <v>30</v>
      </c>
      <c r="X78" t="s">
        <v>31</v>
      </c>
      <c r="Y78" t="s">
        <v>32</v>
      </c>
      <c r="Z78" t="s">
        <v>33</v>
      </c>
      <c r="AA78" t="s">
        <v>10</v>
      </c>
    </row>
    <row r="79" spans="3:27" x14ac:dyDescent="0.25">
      <c r="C79">
        <f t="shared" si="14"/>
        <v>28</v>
      </c>
      <c r="D79" t="s">
        <v>26</v>
      </c>
      <c r="E79" s="2">
        <v>40289</v>
      </c>
      <c r="F79" s="1">
        <v>40289</v>
      </c>
      <c r="G79" s="1">
        <v>40317</v>
      </c>
      <c r="H79" s="3">
        <f>VLOOKUP(E79,F_Data!$B$5:$C$4002,2,0)</f>
        <v>1528</v>
      </c>
      <c r="K79" s="3">
        <f>VLOOKUP(E80,F_Data!$B$5:$C$4002,2,0)-VLOOKUP(E79,F_Data!$B$5:$C$4002,2,0)+J79</f>
        <v>20</v>
      </c>
      <c r="L79">
        <f t="shared" si="12"/>
        <v>39</v>
      </c>
      <c r="M79">
        <f t="shared" si="13"/>
        <v>63</v>
      </c>
      <c r="N79">
        <f t="shared" si="11"/>
        <v>24</v>
      </c>
      <c r="O79">
        <f t="shared" si="8"/>
        <v>24</v>
      </c>
      <c r="P79" t="s">
        <v>145</v>
      </c>
      <c r="Q79" t="str">
        <f t="shared" si="9"/>
        <v>May-2010</v>
      </c>
      <c r="R79" t="str">
        <f t="shared" si="10"/>
        <v>CFE_K10_VX</v>
      </c>
      <c r="S79" t="s">
        <v>27</v>
      </c>
      <c r="T79" t="s">
        <v>28</v>
      </c>
      <c r="U79" t="s">
        <v>29</v>
      </c>
      <c r="V79" t="s">
        <v>30</v>
      </c>
      <c r="W79" t="s">
        <v>31</v>
      </c>
      <c r="X79" t="s">
        <v>32</v>
      </c>
      <c r="Y79" t="s">
        <v>33</v>
      </c>
      <c r="Z79" t="s">
        <v>10</v>
      </c>
      <c r="AA79" t="s">
        <v>11</v>
      </c>
    </row>
    <row r="80" spans="3:27" x14ac:dyDescent="0.25">
      <c r="C80">
        <f t="shared" si="14"/>
        <v>28</v>
      </c>
      <c r="D80" t="s">
        <v>27</v>
      </c>
      <c r="E80" s="2">
        <v>40317</v>
      </c>
      <c r="F80" s="1">
        <v>40317</v>
      </c>
      <c r="G80" s="1">
        <v>40345</v>
      </c>
      <c r="H80" s="3">
        <f>VLOOKUP(E80,F_Data!$B$5:$C$4002,2,0)</f>
        <v>1548</v>
      </c>
      <c r="K80" s="3">
        <f>VLOOKUP(E81,F_Data!$B$5:$C$4002,2,0)-VLOOKUP(E80,F_Data!$B$5:$C$4002,2,0)+J80</f>
        <v>19</v>
      </c>
      <c r="L80">
        <f t="shared" si="12"/>
        <v>43</v>
      </c>
      <c r="M80">
        <f t="shared" si="13"/>
        <v>63</v>
      </c>
      <c r="N80">
        <f t="shared" si="11"/>
        <v>20</v>
      </c>
      <c r="O80">
        <f t="shared" si="8"/>
        <v>20</v>
      </c>
      <c r="P80" t="s">
        <v>146</v>
      </c>
      <c r="Q80" t="str">
        <f t="shared" si="9"/>
        <v>Jun-2010</v>
      </c>
      <c r="R80" t="str">
        <f t="shared" si="10"/>
        <v>CFE_M10_VX</v>
      </c>
      <c r="S80" t="s">
        <v>28</v>
      </c>
      <c r="T80" t="s">
        <v>29</v>
      </c>
      <c r="U80" t="s">
        <v>30</v>
      </c>
      <c r="V80" t="s">
        <v>31</v>
      </c>
      <c r="W80" t="s">
        <v>32</v>
      </c>
      <c r="X80" t="s">
        <v>33</v>
      </c>
      <c r="Y80" t="s">
        <v>10</v>
      </c>
      <c r="Z80" t="s">
        <v>11</v>
      </c>
      <c r="AA80" t="s">
        <v>12</v>
      </c>
    </row>
    <row r="81" spans="3:27" x14ac:dyDescent="0.25">
      <c r="C81">
        <f t="shared" si="14"/>
        <v>35</v>
      </c>
      <c r="D81" t="s">
        <v>28</v>
      </c>
      <c r="E81" s="2">
        <v>40345</v>
      </c>
      <c r="F81" s="1">
        <v>40345</v>
      </c>
      <c r="G81" s="1">
        <v>40380</v>
      </c>
      <c r="H81" s="3">
        <f>VLOOKUP(E81,F_Data!$B$5:$C$4002,2,0)</f>
        <v>1567</v>
      </c>
      <c r="K81" s="3">
        <f>VLOOKUP(E82,F_Data!$B$5:$C$4002,2,0)-VLOOKUP(E81,F_Data!$B$5:$C$4002,2,0)+J81</f>
        <v>24</v>
      </c>
      <c r="L81">
        <f t="shared" si="12"/>
        <v>44</v>
      </c>
      <c r="M81">
        <f t="shared" si="13"/>
        <v>63</v>
      </c>
      <c r="N81">
        <f t="shared" si="11"/>
        <v>19</v>
      </c>
      <c r="O81">
        <f t="shared" si="8"/>
        <v>19</v>
      </c>
      <c r="P81" t="s">
        <v>147</v>
      </c>
      <c r="Q81" t="str">
        <f t="shared" si="9"/>
        <v>Jul-2010</v>
      </c>
      <c r="R81" t="str">
        <f t="shared" si="10"/>
        <v>CFE_N10_VX</v>
      </c>
      <c r="S81" t="s">
        <v>29</v>
      </c>
      <c r="T81" t="s">
        <v>30</v>
      </c>
      <c r="U81" t="s">
        <v>31</v>
      </c>
      <c r="V81" t="s">
        <v>32</v>
      </c>
      <c r="W81" t="s">
        <v>33</v>
      </c>
      <c r="X81" t="s">
        <v>10</v>
      </c>
      <c r="Y81" t="s">
        <v>11</v>
      </c>
      <c r="Z81" t="s">
        <v>12</v>
      </c>
      <c r="AA81" t="s">
        <v>13</v>
      </c>
    </row>
    <row r="82" spans="3:27" x14ac:dyDescent="0.25">
      <c r="C82">
        <f t="shared" si="14"/>
        <v>28</v>
      </c>
      <c r="D82" t="s">
        <v>29</v>
      </c>
      <c r="E82" s="2">
        <v>40380</v>
      </c>
      <c r="F82" s="1">
        <v>40380</v>
      </c>
      <c r="G82" s="5">
        <v>40408</v>
      </c>
      <c r="H82" s="3">
        <f>VLOOKUP(E82,F_Data!$B$5:$C$4002,2,0)</f>
        <v>1591</v>
      </c>
      <c r="K82" s="3">
        <f>VLOOKUP(E83,F_Data!$B$5:$C$4002,2,0)-VLOOKUP(E82,F_Data!$B$5:$C$4002,2,0)+J82</f>
        <v>20</v>
      </c>
      <c r="L82">
        <f t="shared" si="12"/>
        <v>39</v>
      </c>
      <c r="M82">
        <f t="shared" si="13"/>
        <v>64</v>
      </c>
      <c r="N82">
        <f t="shared" si="11"/>
        <v>24</v>
      </c>
      <c r="O82">
        <f t="shared" si="8"/>
        <v>25</v>
      </c>
      <c r="P82" t="s">
        <v>148</v>
      </c>
      <c r="Q82" t="str">
        <f t="shared" si="9"/>
        <v>Aug-2010</v>
      </c>
      <c r="R82" t="str">
        <f t="shared" si="10"/>
        <v>CFE_Q10_VX</v>
      </c>
      <c r="S82" t="s">
        <v>30</v>
      </c>
      <c r="T82" t="s">
        <v>31</v>
      </c>
      <c r="U82" t="s">
        <v>32</v>
      </c>
      <c r="V82" t="s">
        <v>33</v>
      </c>
      <c r="W82" t="s">
        <v>10</v>
      </c>
      <c r="X82" t="s">
        <v>11</v>
      </c>
      <c r="Y82" t="s">
        <v>12</v>
      </c>
      <c r="Z82" t="s">
        <v>13</v>
      </c>
      <c r="AA82" t="s">
        <v>14</v>
      </c>
    </row>
    <row r="83" spans="3:27" x14ac:dyDescent="0.25">
      <c r="C83">
        <f t="shared" si="14"/>
        <v>28</v>
      </c>
      <c r="D83" t="s">
        <v>30</v>
      </c>
      <c r="E83" s="6">
        <v>40408</v>
      </c>
      <c r="F83" s="5">
        <v>40408</v>
      </c>
      <c r="G83" s="1">
        <v>40436</v>
      </c>
      <c r="H83" s="3">
        <f>VLOOKUP(E83,F_Data!$B$5:$C$4002,2,0)</f>
        <v>1611</v>
      </c>
      <c r="K83" s="3">
        <f>VLOOKUP(E84,F_Data!$B$5:$C$4002,2,0)-VLOOKUP(E83,F_Data!$B$5:$C$4002,2,0)+J83</f>
        <v>19</v>
      </c>
      <c r="L83">
        <f t="shared" si="12"/>
        <v>44</v>
      </c>
      <c r="M83">
        <f t="shared" si="13"/>
        <v>64</v>
      </c>
      <c r="N83">
        <f t="shared" si="11"/>
        <v>20</v>
      </c>
      <c r="O83">
        <f t="shared" si="8"/>
        <v>20</v>
      </c>
      <c r="P83" t="s">
        <v>149</v>
      </c>
      <c r="Q83" t="str">
        <f t="shared" si="9"/>
        <v>Sep-2010</v>
      </c>
      <c r="R83" t="str">
        <f t="shared" si="10"/>
        <v>CFE_U10_VX</v>
      </c>
      <c r="S83" t="s">
        <v>31</v>
      </c>
      <c r="T83" t="s">
        <v>32</v>
      </c>
      <c r="U83" t="s">
        <v>33</v>
      </c>
      <c r="V83" t="s">
        <v>10</v>
      </c>
      <c r="W83" t="s">
        <v>11</v>
      </c>
      <c r="X83" t="s">
        <v>12</v>
      </c>
      <c r="Y83" t="s">
        <v>13</v>
      </c>
      <c r="Z83" t="s">
        <v>14</v>
      </c>
      <c r="AA83" t="s">
        <v>15</v>
      </c>
    </row>
    <row r="84" spans="3:27" x14ac:dyDescent="0.25">
      <c r="C84">
        <f t="shared" si="14"/>
        <v>35</v>
      </c>
      <c r="D84" t="s">
        <v>31</v>
      </c>
      <c r="E84" s="2">
        <v>40436</v>
      </c>
      <c r="F84" s="1">
        <v>40436</v>
      </c>
      <c r="G84" s="1">
        <v>40471</v>
      </c>
      <c r="H84" s="3">
        <f>VLOOKUP(E84,F_Data!$B$5:$C$4002,2,0)</f>
        <v>1630</v>
      </c>
      <c r="K84" s="3">
        <f>VLOOKUP(E85,F_Data!$B$5:$C$4002,2,0)-VLOOKUP(E84,F_Data!$B$5:$C$4002,2,0)+J84</f>
        <v>25</v>
      </c>
      <c r="L84">
        <f t="shared" si="12"/>
        <v>45</v>
      </c>
      <c r="M84">
        <f t="shared" si="13"/>
        <v>69</v>
      </c>
      <c r="N84">
        <f t="shared" si="11"/>
        <v>19</v>
      </c>
      <c r="O84">
        <f t="shared" si="8"/>
        <v>24</v>
      </c>
      <c r="P84" t="s">
        <v>150</v>
      </c>
      <c r="Q84" t="str">
        <f t="shared" si="9"/>
        <v>Oct-2010</v>
      </c>
      <c r="R84" t="str">
        <f t="shared" si="10"/>
        <v>CFE_V10_VX</v>
      </c>
      <c r="S84" t="s">
        <v>32</v>
      </c>
      <c r="T84" t="s">
        <v>33</v>
      </c>
      <c r="U84" t="s">
        <v>10</v>
      </c>
      <c r="V84" t="s">
        <v>11</v>
      </c>
      <c r="W84" t="s">
        <v>12</v>
      </c>
      <c r="X84" t="s">
        <v>13</v>
      </c>
      <c r="Y84" t="s">
        <v>14</v>
      </c>
      <c r="Z84" t="s">
        <v>15</v>
      </c>
      <c r="AA84" t="s">
        <v>16</v>
      </c>
    </row>
    <row r="85" spans="3:27" x14ac:dyDescent="0.25">
      <c r="C85">
        <f t="shared" si="14"/>
        <v>28</v>
      </c>
      <c r="D85" t="s">
        <v>32</v>
      </c>
      <c r="E85" s="2">
        <v>40471</v>
      </c>
      <c r="F85" s="1">
        <v>40471</v>
      </c>
      <c r="G85" s="1">
        <v>40499</v>
      </c>
      <c r="H85" s="3">
        <f>VLOOKUP(E85,F_Data!$B$5:$C$4002,2,0)</f>
        <v>1655</v>
      </c>
      <c r="K85" s="3">
        <f>VLOOKUP(E86,F_Data!$B$5:$C$4002,2,0)-VLOOKUP(E85,F_Data!$B$5:$C$4002,2,0)+J85</f>
        <v>20</v>
      </c>
      <c r="L85">
        <f t="shared" si="12"/>
        <v>44</v>
      </c>
      <c r="M85">
        <f t="shared" si="13"/>
        <v>62</v>
      </c>
      <c r="N85">
        <f t="shared" si="11"/>
        <v>25</v>
      </c>
      <c r="O85">
        <f t="shared" si="8"/>
        <v>18</v>
      </c>
      <c r="P85" t="s">
        <v>151</v>
      </c>
      <c r="Q85" t="str">
        <f t="shared" si="9"/>
        <v>Nov-2010</v>
      </c>
      <c r="R85" t="str">
        <f t="shared" si="10"/>
        <v>CFE_X10_VX</v>
      </c>
      <c r="S85" t="s">
        <v>33</v>
      </c>
      <c r="T85" t="s">
        <v>10</v>
      </c>
      <c r="U85" t="s">
        <v>11</v>
      </c>
      <c r="V85" t="s">
        <v>12</v>
      </c>
      <c r="W85" t="s">
        <v>13</v>
      </c>
      <c r="X85" t="s">
        <v>14</v>
      </c>
      <c r="Y85" t="s">
        <v>15</v>
      </c>
      <c r="Z85" t="s">
        <v>16</v>
      </c>
      <c r="AA85" t="s">
        <v>17</v>
      </c>
    </row>
    <row r="86" spans="3:27" x14ac:dyDescent="0.25">
      <c r="C86">
        <f t="shared" si="14"/>
        <v>35</v>
      </c>
      <c r="D86" t="s">
        <v>33</v>
      </c>
      <c r="E86" s="2">
        <v>40499</v>
      </c>
      <c r="F86" s="1">
        <v>40499</v>
      </c>
      <c r="G86" s="1">
        <v>40534</v>
      </c>
      <c r="H86" s="3">
        <f>VLOOKUP(E86,F_Data!$B$5:$C$4002,2,0)</f>
        <v>1675</v>
      </c>
      <c r="K86" s="3">
        <f>VLOOKUP(E87,F_Data!$B$5:$C$4002,2,0)-VLOOKUP(E86,F_Data!$B$5:$C$4002,2,0)+J86</f>
        <v>24</v>
      </c>
      <c r="L86">
        <f t="shared" si="12"/>
        <v>42</v>
      </c>
      <c r="M86">
        <f t="shared" si="13"/>
        <v>62</v>
      </c>
      <c r="N86">
        <f t="shared" si="11"/>
        <v>20</v>
      </c>
      <c r="O86">
        <f t="shared" si="8"/>
        <v>20</v>
      </c>
      <c r="P86" t="s">
        <v>152</v>
      </c>
      <c r="Q86" t="str">
        <f t="shared" si="9"/>
        <v>Dec-2010</v>
      </c>
      <c r="R86" t="str">
        <f t="shared" si="10"/>
        <v>CFE_Z10_VX</v>
      </c>
      <c r="S86" t="s">
        <v>10</v>
      </c>
      <c r="T86" t="s">
        <v>11</v>
      </c>
      <c r="U86" t="s">
        <v>12</v>
      </c>
      <c r="V86" t="s">
        <v>13</v>
      </c>
      <c r="W86" t="s">
        <v>14</v>
      </c>
      <c r="X86" t="s">
        <v>15</v>
      </c>
      <c r="Y86" t="s">
        <v>16</v>
      </c>
      <c r="Z86" t="s">
        <v>17</v>
      </c>
      <c r="AA86" t="s">
        <v>18</v>
      </c>
    </row>
    <row r="87" spans="3:27" x14ac:dyDescent="0.25">
      <c r="C87">
        <f t="shared" si="14"/>
        <v>28</v>
      </c>
      <c r="D87" t="s">
        <v>10</v>
      </c>
      <c r="E87" s="2">
        <v>40534</v>
      </c>
      <c r="F87" s="1">
        <v>40534</v>
      </c>
      <c r="G87" s="1">
        <v>40562</v>
      </c>
      <c r="H87" s="3">
        <f>VLOOKUP(E87,F_Data!$B$5:$C$4002,2,0)</f>
        <v>1699</v>
      </c>
      <c r="K87" s="3">
        <f>VLOOKUP(E88,F_Data!$B$5:$C$4002,2,0)-VLOOKUP(E87,F_Data!$B$5:$C$4002,2,0)+J87</f>
        <v>18</v>
      </c>
      <c r="L87">
        <f t="shared" si="12"/>
        <v>38</v>
      </c>
      <c r="M87">
        <f t="shared" si="13"/>
        <v>57</v>
      </c>
      <c r="N87">
        <f t="shared" si="11"/>
        <v>24</v>
      </c>
      <c r="O87">
        <f t="shared" si="8"/>
        <v>19</v>
      </c>
      <c r="P87" t="s">
        <v>141</v>
      </c>
      <c r="Q87" t="str">
        <f t="shared" si="9"/>
        <v>Jan-2011</v>
      </c>
      <c r="R87" t="str">
        <f t="shared" si="10"/>
        <v>CFE_F11_VX</v>
      </c>
      <c r="S87" t="s">
        <v>11</v>
      </c>
      <c r="T87" t="s">
        <v>12</v>
      </c>
      <c r="U87" t="s">
        <v>13</v>
      </c>
      <c r="V87" t="s">
        <v>14</v>
      </c>
      <c r="W87" t="s">
        <v>15</v>
      </c>
      <c r="X87" t="s">
        <v>16</v>
      </c>
      <c r="Y87" t="s">
        <v>17</v>
      </c>
      <c r="Z87" t="s">
        <v>18</v>
      </c>
      <c r="AA87" t="s">
        <v>19</v>
      </c>
    </row>
    <row r="88" spans="3:27" x14ac:dyDescent="0.25">
      <c r="C88">
        <f t="shared" si="14"/>
        <v>28</v>
      </c>
      <c r="D88" t="s">
        <v>11</v>
      </c>
      <c r="E88" s="2">
        <v>40562</v>
      </c>
      <c r="F88" s="1">
        <v>40562</v>
      </c>
      <c r="G88" s="1">
        <v>40590</v>
      </c>
      <c r="H88" s="3">
        <f>VLOOKUP(E88,F_Data!$B$5:$C$4002,2,0)</f>
        <v>1717</v>
      </c>
      <c r="K88" s="3">
        <f>VLOOKUP(E89,F_Data!$B$5:$C$4002,2,0)-VLOOKUP(E88,F_Data!$B$5:$C$4002,2,0)+J88</f>
        <v>20</v>
      </c>
      <c r="L88">
        <f t="shared" si="12"/>
        <v>39</v>
      </c>
      <c r="M88">
        <f t="shared" si="13"/>
        <v>64</v>
      </c>
      <c r="N88">
        <f t="shared" si="11"/>
        <v>18</v>
      </c>
      <c r="O88">
        <f t="shared" si="8"/>
        <v>25</v>
      </c>
      <c r="P88" t="s">
        <v>142</v>
      </c>
      <c r="Q88" t="str">
        <f t="shared" si="9"/>
        <v>Feb-2011</v>
      </c>
      <c r="R88" t="str">
        <f t="shared" si="10"/>
        <v>CFE_G11_VX</v>
      </c>
      <c r="S88" t="s">
        <v>12</v>
      </c>
      <c r="T88" t="s">
        <v>13</v>
      </c>
      <c r="U88" t="s">
        <v>14</v>
      </c>
      <c r="V88" t="s">
        <v>15</v>
      </c>
      <c r="W88" t="s">
        <v>16</v>
      </c>
      <c r="X88" t="s">
        <v>17</v>
      </c>
      <c r="Y88" t="s">
        <v>18</v>
      </c>
      <c r="Z88" t="s">
        <v>19</v>
      </c>
      <c r="AA88" t="s">
        <v>20</v>
      </c>
    </row>
    <row r="89" spans="3:27" x14ac:dyDescent="0.25">
      <c r="C89">
        <f t="shared" si="14"/>
        <v>28</v>
      </c>
      <c r="D89" t="s">
        <v>12</v>
      </c>
      <c r="E89" s="2">
        <v>40590</v>
      </c>
      <c r="F89" s="1">
        <v>40590</v>
      </c>
      <c r="G89" s="1">
        <v>40618</v>
      </c>
      <c r="H89" s="3">
        <f>VLOOKUP(E89,F_Data!$B$5:$C$4002,2,0)</f>
        <v>1737</v>
      </c>
      <c r="K89" s="3">
        <f>VLOOKUP(E90,F_Data!$B$5:$C$4002,2,0)-VLOOKUP(E89,F_Data!$B$5:$C$4002,2,0)+J89</f>
        <v>19</v>
      </c>
      <c r="L89">
        <f t="shared" si="12"/>
        <v>44</v>
      </c>
      <c r="M89">
        <f t="shared" si="13"/>
        <v>63</v>
      </c>
      <c r="N89">
        <f t="shared" si="11"/>
        <v>20</v>
      </c>
      <c r="O89">
        <f t="shared" si="8"/>
        <v>19</v>
      </c>
      <c r="P89" t="s">
        <v>143</v>
      </c>
      <c r="Q89" t="str">
        <f t="shared" si="9"/>
        <v>Mar-2011</v>
      </c>
      <c r="R89" t="str">
        <f t="shared" si="10"/>
        <v>CFE_H11_VX</v>
      </c>
      <c r="S89" t="s">
        <v>13</v>
      </c>
      <c r="T89" t="s">
        <v>14</v>
      </c>
      <c r="U89" t="s">
        <v>15</v>
      </c>
      <c r="V89" t="s">
        <v>16</v>
      </c>
      <c r="W89" t="s">
        <v>17</v>
      </c>
      <c r="X89" t="s">
        <v>18</v>
      </c>
      <c r="Y89" t="s">
        <v>19</v>
      </c>
      <c r="Z89" t="s">
        <v>20</v>
      </c>
      <c r="AA89" t="s">
        <v>21</v>
      </c>
    </row>
    <row r="90" spans="3:27" x14ac:dyDescent="0.25">
      <c r="C90">
        <f t="shared" si="14"/>
        <v>35</v>
      </c>
      <c r="D90" t="s">
        <v>13</v>
      </c>
      <c r="E90" s="2">
        <v>40618</v>
      </c>
      <c r="F90" s="1">
        <v>40618</v>
      </c>
      <c r="G90" s="1">
        <v>40653</v>
      </c>
      <c r="H90" s="3">
        <f>VLOOKUP(E90,F_Data!$B$5:$C$4002,2,0)</f>
        <v>1756</v>
      </c>
      <c r="K90" s="3">
        <f>VLOOKUP(E91,F_Data!$B$5:$C$4002,2,0)-VLOOKUP(E90,F_Data!$B$5:$C$4002,2,0)+J90</f>
        <v>25</v>
      </c>
      <c r="L90">
        <f t="shared" si="12"/>
        <v>44</v>
      </c>
      <c r="M90">
        <f t="shared" si="13"/>
        <v>63</v>
      </c>
      <c r="N90">
        <f t="shared" si="11"/>
        <v>19</v>
      </c>
      <c r="O90">
        <f t="shared" si="8"/>
        <v>19</v>
      </c>
      <c r="P90" t="s">
        <v>144</v>
      </c>
      <c r="Q90" t="str">
        <f t="shared" si="9"/>
        <v>Apr-2011</v>
      </c>
      <c r="R90" t="str">
        <f t="shared" si="10"/>
        <v>CFE_J11_VX</v>
      </c>
      <c r="S90" t="s">
        <v>14</v>
      </c>
      <c r="T90" t="s">
        <v>15</v>
      </c>
      <c r="U90" t="s">
        <v>16</v>
      </c>
      <c r="V90" t="s">
        <v>17</v>
      </c>
      <c r="W90" t="s">
        <v>18</v>
      </c>
      <c r="X90" t="s">
        <v>19</v>
      </c>
      <c r="Y90" t="s">
        <v>20</v>
      </c>
      <c r="Z90" t="s">
        <v>21</v>
      </c>
      <c r="AA90" t="s">
        <v>35</v>
      </c>
    </row>
    <row r="91" spans="3:27" x14ac:dyDescent="0.25">
      <c r="C91">
        <f t="shared" si="14"/>
        <v>28</v>
      </c>
      <c r="D91" t="s">
        <v>14</v>
      </c>
      <c r="E91" s="2">
        <v>40653</v>
      </c>
      <c r="F91" s="1">
        <v>40653</v>
      </c>
      <c r="G91" s="1">
        <v>40681</v>
      </c>
      <c r="H91" s="3">
        <f>VLOOKUP(E91,F_Data!$B$5:$C$4002,2,0)</f>
        <v>1781</v>
      </c>
      <c r="K91" s="3">
        <f>VLOOKUP(E92,F_Data!$B$5:$C$4002,2,0)-VLOOKUP(E91,F_Data!$B$5:$C$4002,2,0)+J91</f>
        <v>19</v>
      </c>
      <c r="L91">
        <f t="shared" si="12"/>
        <v>38</v>
      </c>
      <c r="M91">
        <f t="shared" si="13"/>
        <v>62</v>
      </c>
      <c r="N91">
        <f t="shared" si="11"/>
        <v>25</v>
      </c>
      <c r="O91">
        <f t="shared" si="8"/>
        <v>24</v>
      </c>
      <c r="P91" t="s">
        <v>145</v>
      </c>
      <c r="Q91" t="str">
        <f t="shared" si="9"/>
        <v>May-2011</v>
      </c>
      <c r="R91" t="str">
        <f t="shared" si="10"/>
        <v>CFE_K11_VX</v>
      </c>
      <c r="S91" t="s">
        <v>15</v>
      </c>
      <c r="T91" t="s">
        <v>16</v>
      </c>
      <c r="U91" t="s">
        <v>17</v>
      </c>
      <c r="V91" t="s">
        <v>18</v>
      </c>
      <c r="W91" t="s">
        <v>19</v>
      </c>
      <c r="X91" t="s">
        <v>20</v>
      </c>
      <c r="Y91" t="s">
        <v>21</v>
      </c>
      <c r="Z91" t="s">
        <v>35</v>
      </c>
      <c r="AA91" t="s">
        <v>36</v>
      </c>
    </row>
    <row r="92" spans="3:27" x14ac:dyDescent="0.25">
      <c r="C92">
        <f t="shared" si="14"/>
        <v>28</v>
      </c>
      <c r="D92" t="s">
        <v>15</v>
      </c>
      <c r="E92" s="2">
        <v>40681</v>
      </c>
      <c r="F92" s="1">
        <v>40681</v>
      </c>
      <c r="G92" s="1">
        <v>40709</v>
      </c>
      <c r="H92" s="3">
        <f>VLOOKUP(E92,F_Data!$B$5:$C$4002,2,0)</f>
        <v>1800</v>
      </c>
      <c r="K92" s="3">
        <f>VLOOKUP(E93,F_Data!$B$5:$C$4002,2,0)-VLOOKUP(E92,F_Data!$B$5:$C$4002,2,0)+J92</f>
        <v>19</v>
      </c>
      <c r="L92">
        <f t="shared" si="12"/>
        <v>43</v>
      </c>
      <c r="M92">
        <f t="shared" si="13"/>
        <v>63</v>
      </c>
      <c r="N92">
        <f t="shared" si="11"/>
        <v>19</v>
      </c>
      <c r="O92">
        <f t="shared" si="8"/>
        <v>20</v>
      </c>
      <c r="P92" t="s">
        <v>146</v>
      </c>
      <c r="Q92" t="str">
        <f t="shared" si="9"/>
        <v>Jun-2011</v>
      </c>
      <c r="R92" t="str">
        <f t="shared" si="10"/>
        <v>CFE_M11_VX</v>
      </c>
      <c r="S92" t="s">
        <v>16</v>
      </c>
      <c r="T92" t="s">
        <v>17</v>
      </c>
      <c r="U92" t="s">
        <v>18</v>
      </c>
      <c r="V92" t="s">
        <v>19</v>
      </c>
      <c r="W92" t="s">
        <v>20</v>
      </c>
      <c r="X92" t="s">
        <v>21</v>
      </c>
      <c r="Y92" t="s">
        <v>35</v>
      </c>
      <c r="Z92" t="s">
        <v>36</v>
      </c>
      <c r="AA92" t="s">
        <v>37</v>
      </c>
    </row>
    <row r="93" spans="3:27" x14ac:dyDescent="0.25">
      <c r="C93">
        <f t="shared" si="14"/>
        <v>35</v>
      </c>
      <c r="D93" t="s">
        <v>16</v>
      </c>
      <c r="E93" s="2">
        <v>40709</v>
      </c>
      <c r="F93" s="1">
        <v>40709</v>
      </c>
      <c r="G93" s="1">
        <v>40744</v>
      </c>
      <c r="H93" s="3">
        <f>VLOOKUP(E93,F_Data!$B$5:$C$4002,2,0)</f>
        <v>1819</v>
      </c>
      <c r="K93" s="3">
        <f>VLOOKUP(E94,F_Data!$B$5:$C$4002,2,0)-VLOOKUP(E93,F_Data!$B$5:$C$4002,2,0)+J93</f>
        <v>24</v>
      </c>
      <c r="L93">
        <f t="shared" si="12"/>
        <v>44</v>
      </c>
      <c r="M93">
        <f t="shared" si="13"/>
        <v>68</v>
      </c>
      <c r="N93">
        <f t="shared" si="11"/>
        <v>19</v>
      </c>
      <c r="O93">
        <f t="shared" si="8"/>
        <v>24</v>
      </c>
      <c r="P93" t="s">
        <v>147</v>
      </c>
      <c r="Q93" t="str">
        <f t="shared" si="9"/>
        <v>Jul-2011</v>
      </c>
      <c r="R93" t="str">
        <f t="shared" si="10"/>
        <v>CFE_N11_VX</v>
      </c>
      <c r="S93" t="s">
        <v>17</v>
      </c>
      <c r="T93" t="s">
        <v>18</v>
      </c>
      <c r="U93" t="s">
        <v>19</v>
      </c>
      <c r="V93" t="s">
        <v>20</v>
      </c>
      <c r="W93" t="s">
        <v>21</v>
      </c>
      <c r="X93" t="s">
        <v>35</v>
      </c>
      <c r="Y93" t="s">
        <v>36</v>
      </c>
      <c r="Z93" t="s">
        <v>37</v>
      </c>
      <c r="AA93" t="s">
        <v>38</v>
      </c>
    </row>
    <row r="94" spans="3:27" x14ac:dyDescent="0.25">
      <c r="C94">
        <f t="shared" si="14"/>
        <v>28</v>
      </c>
      <c r="D94" t="s">
        <v>17</v>
      </c>
      <c r="E94" s="2">
        <v>40744</v>
      </c>
      <c r="F94" s="1">
        <v>40744</v>
      </c>
      <c r="G94" s="1">
        <v>40772</v>
      </c>
      <c r="H94" s="3">
        <f>VLOOKUP(E94,F_Data!$B$5:$C$4002,2,0)</f>
        <v>1843</v>
      </c>
      <c r="K94" s="3">
        <f>VLOOKUP(E95,F_Data!$B$5:$C$4002,2,0)-VLOOKUP(E94,F_Data!$B$5:$C$4002,2,0)+J94</f>
        <v>20</v>
      </c>
      <c r="L94">
        <f t="shared" si="12"/>
        <v>44</v>
      </c>
      <c r="M94">
        <f t="shared" si="13"/>
        <v>64</v>
      </c>
      <c r="N94">
        <f t="shared" si="11"/>
        <v>24</v>
      </c>
      <c r="O94">
        <f t="shared" si="8"/>
        <v>20</v>
      </c>
      <c r="P94" t="s">
        <v>148</v>
      </c>
      <c r="Q94" t="str">
        <f t="shared" si="9"/>
        <v>Aug-2011</v>
      </c>
      <c r="R94" t="str">
        <f t="shared" si="10"/>
        <v>CFE_Q11_VX</v>
      </c>
      <c r="S94" t="s">
        <v>18</v>
      </c>
      <c r="T94" t="s">
        <v>19</v>
      </c>
      <c r="U94" t="s">
        <v>20</v>
      </c>
      <c r="V94" t="s">
        <v>21</v>
      </c>
      <c r="W94" t="s">
        <v>35</v>
      </c>
      <c r="X94" t="s">
        <v>36</v>
      </c>
      <c r="Y94" t="s">
        <v>37</v>
      </c>
      <c r="Z94" t="s">
        <v>38</v>
      </c>
      <c r="AA94" t="s">
        <v>39</v>
      </c>
    </row>
    <row r="95" spans="3:27" x14ac:dyDescent="0.25">
      <c r="C95">
        <f t="shared" si="14"/>
        <v>35</v>
      </c>
      <c r="D95" t="s">
        <v>18</v>
      </c>
      <c r="E95" s="2">
        <v>40772</v>
      </c>
      <c r="F95" s="1">
        <v>40772</v>
      </c>
      <c r="G95" s="1">
        <v>40807</v>
      </c>
      <c r="H95" s="3">
        <f>VLOOKUP(E95,F_Data!$B$5:$C$4002,2,0)</f>
        <v>1863</v>
      </c>
      <c r="K95" s="3">
        <f>VLOOKUP(E96,F_Data!$B$5:$C$4002,2,0)-VLOOKUP(E95,F_Data!$B$5:$C$4002,2,0)+J95</f>
        <v>24</v>
      </c>
      <c r="L95">
        <f t="shared" si="12"/>
        <v>44</v>
      </c>
      <c r="M95">
        <f t="shared" si="13"/>
        <v>64</v>
      </c>
      <c r="N95">
        <f t="shared" si="11"/>
        <v>20</v>
      </c>
      <c r="O95">
        <f t="shared" si="8"/>
        <v>20</v>
      </c>
      <c r="P95" t="s">
        <v>149</v>
      </c>
      <c r="Q95" t="str">
        <f t="shared" si="9"/>
        <v>Sep-2011</v>
      </c>
      <c r="R95" t="str">
        <f t="shared" si="10"/>
        <v>CFE_U11_VX</v>
      </c>
      <c r="S95" t="s">
        <v>19</v>
      </c>
      <c r="T95" t="s">
        <v>20</v>
      </c>
      <c r="U95" t="s">
        <v>21</v>
      </c>
      <c r="V95" t="s">
        <v>35</v>
      </c>
      <c r="W95" t="s">
        <v>36</v>
      </c>
      <c r="X95" t="s">
        <v>37</v>
      </c>
      <c r="Y95" t="s">
        <v>38</v>
      </c>
      <c r="Z95" t="s">
        <v>39</v>
      </c>
      <c r="AA95" t="s">
        <v>40</v>
      </c>
    </row>
    <row r="96" spans="3:27" x14ac:dyDescent="0.25">
      <c r="C96">
        <f t="shared" si="14"/>
        <v>28</v>
      </c>
      <c r="D96" t="s">
        <v>19</v>
      </c>
      <c r="E96" s="2">
        <v>40807</v>
      </c>
      <c r="F96" s="1">
        <v>40807</v>
      </c>
      <c r="G96" s="1">
        <v>40835</v>
      </c>
      <c r="H96" s="3">
        <f>VLOOKUP(E96,F_Data!$B$5:$C$4002,2,0)</f>
        <v>1887</v>
      </c>
      <c r="K96" s="3">
        <f>VLOOKUP(E97,F_Data!$B$5:$C$4002,2,0)-VLOOKUP(E96,F_Data!$B$5:$C$4002,2,0)+J96</f>
        <v>20</v>
      </c>
      <c r="L96">
        <f t="shared" si="12"/>
        <v>40</v>
      </c>
      <c r="M96">
        <f t="shared" si="13"/>
        <v>64</v>
      </c>
      <c r="N96">
        <f t="shared" si="11"/>
        <v>24</v>
      </c>
      <c r="O96">
        <f t="shared" si="8"/>
        <v>24</v>
      </c>
      <c r="P96" t="s">
        <v>150</v>
      </c>
      <c r="Q96" t="str">
        <f t="shared" si="9"/>
        <v>Oct-2011</v>
      </c>
      <c r="R96" t="str">
        <f t="shared" si="10"/>
        <v>CFE_V11_VX</v>
      </c>
      <c r="S96" t="s">
        <v>20</v>
      </c>
      <c r="T96" t="s">
        <v>21</v>
      </c>
      <c r="U96" t="s">
        <v>35</v>
      </c>
      <c r="V96" t="s">
        <v>36</v>
      </c>
      <c r="W96" t="s">
        <v>37</v>
      </c>
      <c r="X96" t="s">
        <v>38</v>
      </c>
      <c r="Y96" t="s">
        <v>39</v>
      </c>
      <c r="Z96" t="s">
        <v>40</v>
      </c>
      <c r="AA96" t="s">
        <v>41</v>
      </c>
    </row>
    <row r="97" spans="3:27" x14ac:dyDescent="0.25">
      <c r="C97">
        <f t="shared" si="14"/>
        <v>28</v>
      </c>
      <c r="D97" t="s">
        <v>20</v>
      </c>
      <c r="E97" s="2">
        <v>40835</v>
      </c>
      <c r="F97" s="1">
        <v>40835</v>
      </c>
      <c r="G97" s="1">
        <v>40863</v>
      </c>
      <c r="H97" s="3">
        <f>VLOOKUP(E97,F_Data!$B$5:$C$4002,2,0)</f>
        <v>1907</v>
      </c>
      <c r="K97" s="3">
        <f>VLOOKUP(E98,F_Data!$B$5:$C$4002,2,0)-VLOOKUP(E97,F_Data!$B$5:$C$4002,2,0)+J97</f>
        <v>20</v>
      </c>
      <c r="L97">
        <f t="shared" si="12"/>
        <v>44</v>
      </c>
      <c r="M97">
        <f t="shared" si="13"/>
        <v>61</v>
      </c>
      <c r="N97">
        <f t="shared" si="11"/>
        <v>20</v>
      </c>
      <c r="O97">
        <f t="shared" si="8"/>
        <v>17</v>
      </c>
      <c r="P97" t="s">
        <v>151</v>
      </c>
      <c r="Q97" t="str">
        <f t="shared" si="9"/>
        <v>Nov-2011</v>
      </c>
      <c r="R97" t="str">
        <f t="shared" si="10"/>
        <v>CFE_X11_VX</v>
      </c>
      <c r="S97" t="s">
        <v>21</v>
      </c>
      <c r="T97" t="s">
        <v>35</v>
      </c>
      <c r="U97" t="s">
        <v>36</v>
      </c>
      <c r="V97" t="s">
        <v>37</v>
      </c>
      <c r="W97" t="s">
        <v>38</v>
      </c>
      <c r="X97" t="s">
        <v>39</v>
      </c>
      <c r="Y97" t="s">
        <v>40</v>
      </c>
      <c r="Z97" t="s">
        <v>41</v>
      </c>
      <c r="AA97" t="s">
        <v>42</v>
      </c>
    </row>
    <row r="98" spans="3:27" x14ac:dyDescent="0.25">
      <c r="C98">
        <f t="shared" si="14"/>
        <v>35</v>
      </c>
      <c r="D98" t="s">
        <v>21</v>
      </c>
      <c r="E98" s="2">
        <v>40863</v>
      </c>
      <c r="F98" s="1">
        <v>40863</v>
      </c>
      <c r="G98" s="1">
        <v>40898</v>
      </c>
      <c r="H98" s="3">
        <f>VLOOKUP(E98,F_Data!$B$5:$C$4002,2,0)</f>
        <v>1927</v>
      </c>
      <c r="K98" s="3">
        <f>VLOOKUP(E99,F_Data!$B$5:$C$4002,2,0)-VLOOKUP(E98,F_Data!$B$5:$C$4002,2,0)+J98</f>
        <v>24</v>
      </c>
      <c r="L98">
        <f t="shared" si="12"/>
        <v>41</v>
      </c>
      <c r="M98">
        <f t="shared" si="13"/>
        <v>61</v>
      </c>
      <c r="N98">
        <f t="shared" si="11"/>
        <v>20</v>
      </c>
      <c r="O98">
        <f t="shared" si="8"/>
        <v>20</v>
      </c>
      <c r="P98" t="s">
        <v>152</v>
      </c>
      <c r="Q98" t="str">
        <f t="shared" si="9"/>
        <v>Dec-2011</v>
      </c>
      <c r="R98" t="str">
        <f t="shared" si="10"/>
        <v>CFE_Z11_VX</v>
      </c>
      <c r="S98" t="s">
        <v>35</v>
      </c>
      <c r="T98" t="s">
        <v>36</v>
      </c>
      <c r="U98" t="s">
        <v>37</v>
      </c>
      <c r="V98" t="s">
        <v>38</v>
      </c>
      <c r="W98" t="s">
        <v>39</v>
      </c>
      <c r="X98" t="s">
        <v>40</v>
      </c>
      <c r="Y98" t="s">
        <v>41</v>
      </c>
      <c r="Z98" t="s">
        <v>42</v>
      </c>
      <c r="AA98" t="s">
        <v>43</v>
      </c>
    </row>
    <row r="99" spans="3:27" x14ac:dyDescent="0.25">
      <c r="C99">
        <f t="shared" si="14"/>
        <v>28</v>
      </c>
      <c r="D99" t="s">
        <v>35</v>
      </c>
      <c r="E99" s="2">
        <v>40898</v>
      </c>
      <c r="F99" s="1">
        <v>40898</v>
      </c>
      <c r="G99" s="1">
        <v>40926</v>
      </c>
      <c r="H99" s="3">
        <f>VLOOKUP(E99,F_Data!$B$5:$C$4002,2,0)</f>
        <v>1951</v>
      </c>
      <c r="K99" s="3">
        <f>VLOOKUP(E100,F_Data!$B$5:$C$4002,2,0)-VLOOKUP(E99,F_Data!$B$5:$C$4002,2,0)+J99</f>
        <v>17</v>
      </c>
      <c r="L99">
        <f t="shared" si="12"/>
        <v>37</v>
      </c>
      <c r="M99">
        <f t="shared" si="13"/>
        <v>61</v>
      </c>
      <c r="N99">
        <f t="shared" si="11"/>
        <v>24</v>
      </c>
      <c r="O99">
        <f t="shared" si="8"/>
        <v>24</v>
      </c>
      <c r="P99" t="s">
        <v>141</v>
      </c>
      <c r="Q99" t="str">
        <f t="shared" ref="Q99:Q119" si="15">P99&amp;"-"&amp;YEAR(G99)</f>
        <v>Jan-2012</v>
      </c>
      <c r="R99" t="str">
        <f t="shared" si="10"/>
        <v>CFE_F12_VX</v>
      </c>
      <c r="S99" t="s">
        <v>36</v>
      </c>
      <c r="T99" t="s">
        <v>37</v>
      </c>
      <c r="U99" t="s">
        <v>38</v>
      </c>
      <c r="V99" t="s">
        <v>39</v>
      </c>
      <c r="W99" t="s">
        <v>40</v>
      </c>
      <c r="X99" t="s">
        <v>41</v>
      </c>
      <c r="Y99" t="s">
        <v>42</v>
      </c>
      <c r="Z99" t="s">
        <v>43</v>
      </c>
      <c r="AA99" t="s">
        <v>44</v>
      </c>
    </row>
    <row r="100" spans="3:27" x14ac:dyDescent="0.25">
      <c r="C100">
        <f t="shared" si="14"/>
        <v>28</v>
      </c>
      <c r="D100" t="s">
        <v>36</v>
      </c>
      <c r="E100" s="2">
        <v>40926</v>
      </c>
      <c r="F100" s="1">
        <v>40926</v>
      </c>
      <c r="G100" s="1">
        <v>40954</v>
      </c>
      <c r="H100" s="3">
        <f>VLOOKUP(E100,F_Data!$B$5:$C$4002,2,0)</f>
        <v>1968</v>
      </c>
      <c r="K100" s="3">
        <f>VLOOKUP(E101,F_Data!$B$5:$C$4002,2,0)-VLOOKUP(E100,F_Data!$B$5:$C$4002,2,0)+J100</f>
        <v>20</v>
      </c>
      <c r="L100">
        <f t="shared" si="12"/>
        <v>44</v>
      </c>
      <c r="M100">
        <f t="shared" si="13"/>
        <v>63</v>
      </c>
      <c r="N100">
        <f t="shared" si="11"/>
        <v>17</v>
      </c>
      <c r="O100">
        <f t="shared" si="8"/>
        <v>19</v>
      </c>
      <c r="P100" t="s">
        <v>142</v>
      </c>
      <c r="Q100" t="str">
        <f t="shared" si="15"/>
        <v>Feb-2012</v>
      </c>
      <c r="R100" t="str">
        <f t="shared" si="10"/>
        <v>CFE_G12_VX</v>
      </c>
      <c r="S100" t="s">
        <v>37</v>
      </c>
      <c r="T100" t="s">
        <v>38</v>
      </c>
      <c r="U100" t="s">
        <v>39</v>
      </c>
      <c r="V100" t="s">
        <v>40</v>
      </c>
      <c r="W100" t="s">
        <v>41</v>
      </c>
      <c r="X100" t="s">
        <v>42</v>
      </c>
      <c r="Y100" t="s">
        <v>43</v>
      </c>
      <c r="Z100" t="s">
        <v>44</v>
      </c>
      <c r="AA100" t="s">
        <v>45</v>
      </c>
    </row>
    <row r="101" spans="3:27" x14ac:dyDescent="0.25">
      <c r="C101">
        <f t="shared" si="14"/>
        <v>35</v>
      </c>
      <c r="D101" t="s">
        <v>37</v>
      </c>
      <c r="E101" s="2">
        <v>40954</v>
      </c>
      <c r="F101" s="1">
        <v>40954</v>
      </c>
      <c r="G101" s="1">
        <v>40989</v>
      </c>
      <c r="H101" s="3">
        <f>VLOOKUP(E101,F_Data!$B$5:$C$4002,2,0)</f>
        <v>1988</v>
      </c>
      <c r="K101" s="3">
        <f>VLOOKUP(E102,F_Data!$B$5:$C$4002,2,0)-VLOOKUP(E101,F_Data!$B$5:$C$4002,2,0)+J101</f>
        <v>24</v>
      </c>
      <c r="L101">
        <f t="shared" si="12"/>
        <v>43</v>
      </c>
      <c r="M101">
        <f t="shared" si="13"/>
        <v>63</v>
      </c>
      <c r="N101">
        <f t="shared" si="11"/>
        <v>20</v>
      </c>
      <c r="O101">
        <f t="shared" si="8"/>
        <v>20</v>
      </c>
      <c r="P101" t="s">
        <v>143</v>
      </c>
      <c r="Q101" t="str">
        <f t="shared" si="15"/>
        <v>Mar-2012</v>
      </c>
      <c r="R101" t="str">
        <f t="shared" si="10"/>
        <v>CFE_H12_VX</v>
      </c>
      <c r="S101" t="s">
        <v>38</v>
      </c>
      <c r="T101" t="s">
        <v>39</v>
      </c>
      <c r="U101" t="s">
        <v>40</v>
      </c>
      <c r="V101" t="s">
        <v>41</v>
      </c>
      <c r="W101" t="s">
        <v>42</v>
      </c>
      <c r="X101" t="s">
        <v>43</v>
      </c>
      <c r="Y101" t="s">
        <v>44</v>
      </c>
      <c r="Z101" t="s">
        <v>45</v>
      </c>
      <c r="AA101" t="s">
        <v>46</v>
      </c>
    </row>
    <row r="102" spans="3:27" x14ac:dyDescent="0.25">
      <c r="C102">
        <f t="shared" si="14"/>
        <v>28</v>
      </c>
      <c r="D102" t="s">
        <v>38</v>
      </c>
      <c r="E102" s="2">
        <v>40989</v>
      </c>
      <c r="F102" s="1">
        <v>40989</v>
      </c>
      <c r="G102" s="1">
        <v>41017</v>
      </c>
      <c r="H102" s="3">
        <f>VLOOKUP(E102,F_Data!$B$5:$C$4002,2,0)</f>
        <v>2012</v>
      </c>
      <c r="K102" s="3">
        <f>VLOOKUP(E103,F_Data!$B$5:$C$4002,2,0)-VLOOKUP(E102,F_Data!$B$5:$C$4002,2,0)+J102</f>
        <v>19</v>
      </c>
      <c r="L102">
        <f t="shared" si="12"/>
        <v>39</v>
      </c>
      <c r="M102">
        <f t="shared" si="13"/>
        <v>63</v>
      </c>
      <c r="N102">
        <f t="shared" si="11"/>
        <v>24</v>
      </c>
      <c r="O102">
        <f t="shared" si="8"/>
        <v>24</v>
      </c>
      <c r="P102" t="s">
        <v>144</v>
      </c>
      <c r="Q102" t="str">
        <f t="shared" si="15"/>
        <v>Apr-2012</v>
      </c>
      <c r="R102" t="str">
        <f t="shared" si="10"/>
        <v>CFE_J12_VX</v>
      </c>
      <c r="S102" t="s">
        <v>39</v>
      </c>
      <c r="T102" t="s">
        <v>40</v>
      </c>
      <c r="U102" t="s">
        <v>41</v>
      </c>
      <c r="V102" t="s">
        <v>42</v>
      </c>
      <c r="W102" t="s">
        <v>43</v>
      </c>
      <c r="X102" t="s">
        <v>44</v>
      </c>
      <c r="Y102" t="s">
        <v>45</v>
      </c>
      <c r="Z102" t="s">
        <v>46</v>
      </c>
      <c r="AA102" t="s">
        <v>164</v>
      </c>
    </row>
    <row r="103" spans="3:27" x14ac:dyDescent="0.25">
      <c r="C103">
        <f t="shared" si="14"/>
        <v>28</v>
      </c>
      <c r="D103" t="s">
        <v>39</v>
      </c>
      <c r="E103" s="2">
        <v>41017</v>
      </c>
      <c r="F103" s="1">
        <v>41017</v>
      </c>
      <c r="G103" s="1">
        <v>41045</v>
      </c>
      <c r="H103" s="3">
        <f>VLOOKUP(E103,F_Data!$B$5:$C$4002,2,0)</f>
        <v>2031</v>
      </c>
      <c r="K103" s="3">
        <f>VLOOKUP(E104,F_Data!$B$5:$C$4002,2,0)-VLOOKUP(E103,F_Data!$B$5:$C$4002,2,0)+J103</f>
        <v>20</v>
      </c>
      <c r="L103">
        <f t="shared" si="12"/>
        <v>44</v>
      </c>
      <c r="M103">
        <f t="shared" si="13"/>
        <v>63</v>
      </c>
      <c r="N103">
        <f t="shared" si="11"/>
        <v>19</v>
      </c>
      <c r="O103">
        <f t="shared" si="8"/>
        <v>19</v>
      </c>
      <c r="P103" t="s">
        <v>145</v>
      </c>
      <c r="Q103" t="str">
        <f t="shared" si="15"/>
        <v>May-2012</v>
      </c>
      <c r="R103" t="str">
        <f t="shared" si="10"/>
        <v>CFE_K12_VX</v>
      </c>
      <c r="S103" t="s">
        <v>40</v>
      </c>
      <c r="T103" t="s">
        <v>41</v>
      </c>
      <c r="U103" t="s">
        <v>42</v>
      </c>
      <c r="V103" t="s">
        <v>43</v>
      </c>
      <c r="W103" t="s">
        <v>44</v>
      </c>
      <c r="X103" t="s">
        <v>45</v>
      </c>
      <c r="Y103" t="s">
        <v>46</v>
      </c>
      <c r="Z103" t="s">
        <v>164</v>
      </c>
      <c r="AA103" t="s">
        <v>165</v>
      </c>
    </row>
    <row r="104" spans="3:27" x14ac:dyDescent="0.25">
      <c r="C104">
        <f t="shared" si="14"/>
        <v>35</v>
      </c>
      <c r="D104" t="s">
        <v>40</v>
      </c>
      <c r="E104" s="2">
        <v>41045</v>
      </c>
      <c r="F104" s="1">
        <v>41045</v>
      </c>
      <c r="G104" s="1">
        <v>41080</v>
      </c>
      <c r="H104" s="3">
        <f>VLOOKUP(E104,F_Data!$B$5:$C$4002,2,0)</f>
        <v>2051</v>
      </c>
      <c r="K104" s="3">
        <f>VLOOKUP(E105,F_Data!$B$5:$C$4002,2,0)-VLOOKUP(E104,F_Data!$B$5:$C$4002,2,0)+J104</f>
        <v>24</v>
      </c>
      <c r="L104">
        <f t="shared" si="12"/>
        <v>43</v>
      </c>
      <c r="M104">
        <f t="shared" si="13"/>
        <v>68</v>
      </c>
      <c r="N104">
        <f t="shared" si="11"/>
        <v>20</v>
      </c>
      <c r="O104">
        <f t="shared" ref="O104:O113" si="16">K106</f>
        <v>25</v>
      </c>
      <c r="P104" t="s">
        <v>146</v>
      </c>
      <c r="Q104" t="str">
        <f t="shared" si="15"/>
        <v>Jun-2012</v>
      </c>
      <c r="R104" t="str">
        <f t="shared" si="10"/>
        <v>CFE_M12_VX</v>
      </c>
      <c r="S104" t="s">
        <v>41</v>
      </c>
      <c r="T104" t="s">
        <v>42</v>
      </c>
      <c r="U104" t="s">
        <v>43</v>
      </c>
      <c r="V104" t="s">
        <v>44</v>
      </c>
      <c r="W104" t="s">
        <v>45</v>
      </c>
      <c r="X104" t="s">
        <v>46</v>
      </c>
      <c r="Y104" t="s">
        <v>164</v>
      </c>
      <c r="Z104" t="s">
        <v>165</v>
      </c>
      <c r="AA104" t="str">
        <f>Z105</f>
        <v>CFE_H13_VX</v>
      </c>
    </row>
    <row r="105" spans="3:27" x14ac:dyDescent="0.25">
      <c r="C105">
        <f t="shared" si="14"/>
        <v>28</v>
      </c>
      <c r="D105" t="s">
        <v>41</v>
      </c>
      <c r="E105" s="2">
        <v>41080</v>
      </c>
      <c r="F105" s="1">
        <v>41080</v>
      </c>
      <c r="G105" s="1">
        <v>41108</v>
      </c>
      <c r="H105" s="3">
        <f>VLOOKUP(E105,F_Data!$B$5:$C$4002,2,0)</f>
        <v>2075</v>
      </c>
      <c r="K105" s="3">
        <f>VLOOKUP(E106,F_Data!$B$5:$C$4002,2,0)-VLOOKUP(E105,F_Data!$B$5:$C$4002,2,0)+J105</f>
        <v>19</v>
      </c>
      <c r="L105">
        <f t="shared" si="12"/>
        <v>44</v>
      </c>
      <c r="M105">
        <f t="shared" si="13"/>
        <v>63</v>
      </c>
      <c r="N105">
        <f t="shared" si="11"/>
        <v>24</v>
      </c>
      <c r="O105">
        <f t="shared" si="16"/>
        <v>19</v>
      </c>
      <c r="P105" t="s">
        <v>147</v>
      </c>
      <c r="Q105" t="str">
        <f t="shared" si="15"/>
        <v>Jul-2012</v>
      </c>
      <c r="R105" t="str">
        <f t="shared" si="10"/>
        <v>CFE_N12_VX</v>
      </c>
      <c r="S105" t="s">
        <v>42</v>
      </c>
      <c r="T105" t="s">
        <v>43</v>
      </c>
      <c r="U105" t="s">
        <v>44</v>
      </c>
      <c r="V105" t="s">
        <v>45</v>
      </c>
      <c r="W105" t="s">
        <v>46</v>
      </c>
      <c r="X105" t="s">
        <v>164</v>
      </c>
      <c r="Y105" t="s">
        <v>165</v>
      </c>
      <c r="Z105" t="str">
        <f>Y106</f>
        <v>CFE_H13_VX</v>
      </c>
      <c r="AA105" t="str">
        <f t="shared" ref="AA105:AA114" si="17">Z106</f>
        <v>CFE_J13_VX</v>
      </c>
    </row>
    <row r="106" spans="3:27" x14ac:dyDescent="0.25">
      <c r="C106">
        <f t="shared" si="14"/>
        <v>35</v>
      </c>
      <c r="D106" t="s">
        <v>42</v>
      </c>
      <c r="E106" s="2">
        <v>41108</v>
      </c>
      <c r="F106" s="1">
        <v>41108</v>
      </c>
      <c r="G106" s="1">
        <v>41143</v>
      </c>
      <c r="H106" s="3">
        <f>VLOOKUP(E106,F_Data!$B$5:$C$4002,2,0)</f>
        <v>2094</v>
      </c>
      <c r="K106" s="3">
        <f>VLOOKUP(E107,F_Data!$B$5:$C$4002,2,0)-VLOOKUP(E106,F_Data!$B$5:$C$4002,2,0)+J106</f>
        <v>25</v>
      </c>
      <c r="L106">
        <f t="shared" si="12"/>
        <v>44</v>
      </c>
      <c r="M106">
        <f t="shared" si="13"/>
        <v>64</v>
      </c>
      <c r="N106">
        <f t="shared" si="11"/>
        <v>19</v>
      </c>
      <c r="O106">
        <f t="shared" si="16"/>
        <v>20</v>
      </c>
      <c r="P106" t="s">
        <v>148</v>
      </c>
      <c r="Q106" t="str">
        <f t="shared" si="15"/>
        <v>Aug-2012</v>
      </c>
      <c r="R106" t="str">
        <f t="shared" si="10"/>
        <v>CFE_Q12_VX</v>
      </c>
      <c r="S106" t="s">
        <v>43</v>
      </c>
      <c r="T106" t="s">
        <v>44</v>
      </c>
      <c r="U106" t="s">
        <v>45</v>
      </c>
      <c r="V106" t="s">
        <v>46</v>
      </c>
      <c r="W106" t="s">
        <v>164</v>
      </c>
      <c r="X106" t="s">
        <v>165</v>
      </c>
      <c r="Y106" t="str">
        <f>X107</f>
        <v>CFE_H13_VX</v>
      </c>
      <c r="Z106" t="str">
        <f t="shared" ref="Z106:Z114" si="18">Y107</f>
        <v>CFE_J13_VX</v>
      </c>
      <c r="AA106" t="str">
        <f t="shared" si="17"/>
        <v>CFE_K13_VX</v>
      </c>
    </row>
    <row r="107" spans="3:27" x14ac:dyDescent="0.25">
      <c r="C107">
        <f t="shared" si="14"/>
        <v>28</v>
      </c>
      <c r="D107" t="s">
        <v>43</v>
      </c>
      <c r="E107" s="2">
        <v>41143</v>
      </c>
      <c r="F107" s="1">
        <v>41143</v>
      </c>
      <c r="G107" s="1">
        <v>41171</v>
      </c>
      <c r="H107" s="3">
        <f>VLOOKUP(E107,F_Data!$B$5:$C$4002,2,0)</f>
        <v>2119</v>
      </c>
      <c r="K107" s="3">
        <f>VLOOKUP(E108,F_Data!$B$5:$C$4002,2,0)-VLOOKUP(E107,F_Data!$B$5:$C$4002,2,0)+J107</f>
        <v>19</v>
      </c>
      <c r="L107">
        <f t="shared" si="12"/>
        <v>39</v>
      </c>
      <c r="M107">
        <f t="shared" si="13"/>
        <v>64</v>
      </c>
      <c r="N107">
        <f t="shared" si="11"/>
        <v>25</v>
      </c>
      <c r="O107">
        <f t="shared" si="16"/>
        <v>25</v>
      </c>
      <c r="P107" t="s">
        <v>149</v>
      </c>
      <c r="Q107" t="str">
        <f t="shared" si="15"/>
        <v>Sep-2012</v>
      </c>
      <c r="R107" t="str">
        <f t="shared" si="10"/>
        <v>CFE_U12_VX</v>
      </c>
      <c r="S107" t="s">
        <v>44</v>
      </c>
      <c r="T107" t="s">
        <v>45</v>
      </c>
      <c r="U107" t="s">
        <v>46</v>
      </c>
      <c r="V107" t="s">
        <v>164</v>
      </c>
      <c r="W107" t="s">
        <v>165</v>
      </c>
      <c r="X107" t="str">
        <f>W108</f>
        <v>CFE_H13_VX</v>
      </c>
      <c r="Y107" t="str">
        <f t="shared" ref="Y107:Y114" si="19">X108</f>
        <v>CFE_J13_VX</v>
      </c>
      <c r="Z107" t="str">
        <f t="shared" si="18"/>
        <v>CFE_K13_VX</v>
      </c>
      <c r="AA107" t="str">
        <f t="shared" si="17"/>
        <v>CFE_M13_VX</v>
      </c>
    </row>
    <row r="108" spans="3:27" x14ac:dyDescent="0.25">
      <c r="C108">
        <f t="shared" si="14"/>
        <v>28</v>
      </c>
      <c r="D108" t="s">
        <v>44</v>
      </c>
      <c r="E108" s="2">
        <v>41171</v>
      </c>
      <c r="F108" s="1">
        <v>41171</v>
      </c>
      <c r="G108" s="1">
        <v>41199</v>
      </c>
      <c r="H108" s="3">
        <f>VLOOKUP(E108,F_Data!$B$5:$C$4002,2,0)</f>
        <v>2138</v>
      </c>
      <c r="K108" s="3">
        <f>VLOOKUP(E109,F_Data!$B$5:$C$4002,2,0)-VLOOKUP(E108,F_Data!$B$5:$C$4002,2,0)+J108</f>
        <v>20</v>
      </c>
      <c r="L108">
        <f t="shared" si="12"/>
        <v>45</v>
      </c>
      <c r="M108">
        <f t="shared" si="13"/>
        <v>64</v>
      </c>
      <c r="N108">
        <f t="shared" si="11"/>
        <v>19</v>
      </c>
      <c r="O108">
        <f t="shared" si="16"/>
        <v>19</v>
      </c>
      <c r="P108" t="s">
        <v>150</v>
      </c>
      <c r="Q108" t="str">
        <f t="shared" si="15"/>
        <v>Oct-2012</v>
      </c>
      <c r="R108" t="str">
        <f t="shared" si="10"/>
        <v>CFE_V12_VX</v>
      </c>
      <c r="S108" t="s">
        <v>45</v>
      </c>
      <c r="T108" t="s">
        <v>46</v>
      </c>
      <c r="U108" t="s">
        <v>164</v>
      </c>
      <c r="V108" t="s">
        <v>165</v>
      </c>
      <c r="W108" t="str">
        <f>V109</f>
        <v>CFE_H13_VX</v>
      </c>
      <c r="X108" t="str">
        <f t="shared" ref="X108:X114" si="20">W109</f>
        <v>CFE_J13_VX</v>
      </c>
      <c r="Y108" t="str">
        <f t="shared" si="19"/>
        <v>CFE_K13_VX</v>
      </c>
      <c r="Z108" t="str">
        <f t="shared" si="18"/>
        <v>CFE_M13_VX</v>
      </c>
      <c r="AA108" t="str">
        <f t="shared" si="17"/>
        <v>CFE_N13_VX</v>
      </c>
    </row>
    <row r="109" spans="3:27" x14ac:dyDescent="0.25">
      <c r="C109">
        <f t="shared" si="14"/>
        <v>35</v>
      </c>
      <c r="D109" t="s">
        <v>45</v>
      </c>
      <c r="E109" s="2">
        <v>41199</v>
      </c>
      <c r="F109" s="1">
        <v>41199</v>
      </c>
      <c r="G109" s="1">
        <v>41234</v>
      </c>
      <c r="H109" s="3">
        <f>VLOOKUP(E109,F_Data!$B$5:$C$4002,2,0)</f>
        <v>2158</v>
      </c>
      <c r="I109" s="25">
        <v>41211</v>
      </c>
      <c r="J109" s="3">
        <v>2</v>
      </c>
      <c r="K109" s="3">
        <f>VLOOKUP(E110,F_Data!$B$5:$C$4002,2,0)-VLOOKUP(E109,F_Data!$B$5:$C$4002,2,0)+J109</f>
        <v>25</v>
      </c>
      <c r="L109">
        <f t="shared" si="12"/>
        <v>44</v>
      </c>
      <c r="M109">
        <f t="shared" si="13"/>
        <v>62</v>
      </c>
      <c r="N109">
        <f t="shared" si="11"/>
        <v>20</v>
      </c>
      <c r="O109">
        <f t="shared" si="16"/>
        <v>18</v>
      </c>
      <c r="P109" t="s">
        <v>151</v>
      </c>
      <c r="Q109" t="str">
        <f t="shared" si="15"/>
        <v>Nov-2012</v>
      </c>
      <c r="R109" t="str">
        <f t="shared" si="10"/>
        <v>CFE_X12_VX</v>
      </c>
      <c r="S109" t="s">
        <v>46</v>
      </c>
      <c r="T109" t="s">
        <v>164</v>
      </c>
      <c r="U109" t="s">
        <v>165</v>
      </c>
      <c r="V109" t="str">
        <f t="shared" ref="V109:V114" si="21">U110</f>
        <v>CFE_H13_VX</v>
      </c>
      <c r="W109" t="str">
        <f t="shared" ref="W109:W114" si="22">V110</f>
        <v>CFE_J13_VX</v>
      </c>
      <c r="X109" t="str">
        <f t="shared" si="20"/>
        <v>CFE_K13_VX</v>
      </c>
      <c r="Y109" t="str">
        <f t="shared" si="19"/>
        <v>CFE_M13_VX</v>
      </c>
      <c r="Z109" t="str">
        <f t="shared" si="18"/>
        <v>CFE_N13_VX</v>
      </c>
      <c r="AA109" t="str">
        <f t="shared" si="17"/>
        <v>CFE_Q13_VX</v>
      </c>
    </row>
    <row r="110" spans="3:27" x14ac:dyDescent="0.25">
      <c r="C110">
        <f t="shared" si="14"/>
        <v>28</v>
      </c>
      <c r="D110" t="s">
        <v>46</v>
      </c>
      <c r="E110" s="2">
        <v>41234</v>
      </c>
      <c r="F110" s="1">
        <v>41234</v>
      </c>
      <c r="G110" s="1">
        <v>41262</v>
      </c>
      <c r="H110" s="3">
        <f>VLOOKUP(E110,F_Data!$B$5:$C$4002,2,0)</f>
        <v>2181</v>
      </c>
      <c r="K110" s="3">
        <f>VLOOKUP(E111,F_Data!$B$5:$C$4002,2,0)-VLOOKUP(E110,F_Data!$B$5:$C$4002,2,0)+J110</f>
        <v>19</v>
      </c>
      <c r="L110">
        <f t="shared" si="12"/>
        <v>37</v>
      </c>
      <c r="M110">
        <f t="shared" si="13"/>
        <v>56</v>
      </c>
      <c r="N110">
        <f t="shared" si="11"/>
        <v>25</v>
      </c>
      <c r="O110">
        <f t="shared" si="16"/>
        <v>19</v>
      </c>
      <c r="P110" t="s">
        <v>152</v>
      </c>
      <c r="Q110" t="str">
        <f t="shared" si="15"/>
        <v>Dec-2012</v>
      </c>
      <c r="R110" t="str">
        <f t="shared" si="10"/>
        <v>CFE_Z12_VX</v>
      </c>
      <c r="S110" t="s">
        <v>164</v>
      </c>
      <c r="T110" t="s">
        <v>165</v>
      </c>
      <c r="U110" t="str">
        <f t="shared" ref="U110:U123" si="23">T111</f>
        <v>CFE_H13_VX</v>
      </c>
      <c r="V110" t="str">
        <f t="shared" si="21"/>
        <v>CFE_J13_VX</v>
      </c>
      <c r="W110" t="str">
        <f t="shared" si="22"/>
        <v>CFE_K13_VX</v>
      </c>
      <c r="X110" t="str">
        <f t="shared" si="20"/>
        <v>CFE_M13_VX</v>
      </c>
      <c r="Y110" t="str">
        <f t="shared" si="19"/>
        <v>CFE_N13_VX</v>
      </c>
      <c r="Z110" t="str">
        <f t="shared" si="18"/>
        <v>CFE_Q13_VX</v>
      </c>
      <c r="AA110" t="str">
        <f t="shared" si="17"/>
        <v>CFE_U13_VX</v>
      </c>
    </row>
    <row r="111" spans="3:27" x14ac:dyDescent="0.25">
      <c r="C111">
        <f t="shared" si="14"/>
        <v>28</v>
      </c>
      <c r="D111" t="s">
        <v>164</v>
      </c>
      <c r="E111" s="2">
        <v>41262</v>
      </c>
      <c r="F111" s="1">
        <v>41262</v>
      </c>
      <c r="G111" s="1">
        <v>41290</v>
      </c>
      <c r="H111" s="3">
        <f>VLOOKUP(E111,F_Data!$B$5:$C$4002,2,0)</f>
        <v>2200</v>
      </c>
      <c r="K111" s="3">
        <f>VLOOKUP(E112,F_Data!$B$5:$C$4002,2,0)-VLOOKUP(E111,F_Data!$B$5:$C$4002,2,0)+J111</f>
        <v>18</v>
      </c>
      <c r="L111">
        <f t="shared" si="12"/>
        <v>37</v>
      </c>
      <c r="M111">
        <f t="shared" si="13"/>
        <v>61</v>
      </c>
      <c r="N111">
        <f t="shared" si="11"/>
        <v>19</v>
      </c>
      <c r="O111">
        <f t="shared" si="16"/>
        <v>24</v>
      </c>
      <c r="P111" t="s">
        <v>141</v>
      </c>
      <c r="Q111" t="str">
        <f t="shared" si="15"/>
        <v>Jan-2013</v>
      </c>
      <c r="R111" t="str">
        <f t="shared" si="10"/>
        <v>CFE_F13_VX</v>
      </c>
      <c r="S111" t="s">
        <v>165</v>
      </c>
      <c r="T111" t="str">
        <f t="shared" ref="T111:T123" si="24">S112</f>
        <v>CFE_H13_VX</v>
      </c>
      <c r="U111" t="str">
        <f t="shared" si="23"/>
        <v>CFE_J13_VX</v>
      </c>
      <c r="V111" t="str">
        <f t="shared" si="21"/>
        <v>CFE_K13_VX</v>
      </c>
      <c r="W111" t="str">
        <f t="shared" si="22"/>
        <v>CFE_M13_VX</v>
      </c>
      <c r="X111" t="str">
        <f t="shared" si="20"/>
        <v>CFE_N13_VX</v>
      </c>
      <c r="Y111" t="str">
        <f t="shared" si="19"/>
        <v>CFE_Q13_VX</v>
      </c>
      <c r="Z111" t="str">
        <f t="shared" si="18"/>
        <v>CFE_U13_VX</v>
      </c>
      <c r="AA111" t="str">
        <f t="shared" si="17"/>
        <v>CFE_V13_VX</v>
      </c>
    </row>
    <row r="112" spans="3:27" x14ac:dyDescent="0.25">
      <c r="C112">
        <f t="shared" si="14"/>
        <v>28</v>
      </c>
      <c r="D112" t="s">
        <v>165</v>
      </c>
      <c r="E112" s="16">
        <v>41290</v>
      </c>
      <c r="F112" s="16">
        <v>41290</v>
      </c>
      <c r="G112" s="16">
        <v>41318</v>
      </c>
      <c r="H112" s="3">
        <f>VLOOKUP(E112,F_Data!$B$5:$C$4002,2,0)</f>
        <v>2218</v>
      </c>
      <c r="K112" s="3">
        <f>VLOOKUP(E113,F_Data!$B$5:$C$4002,2,0)-VLOOKUP(E112,F_Data!$B$5:$C$4002,2,0)+J112</f>
        <v>19</v>
      </c>
      <c r="L112">
        <f t="shared" si="12"/>
        <v>43</v>
      </c>
      <c r="M112">
        <f t="shared" si="13"/>
        <v>62</v>
      </c>
      <c r="N112">
        <f t="shared" si="11"/>
        <v>18</v>
      </c>
      <c r="O112">
        <f t="shared" si="16"/>
        <v>19</v>
      </c>
      <c r="P112" t="s">
        <v>142</v>
      </c>
      <c r="Q112" t="str">
        <f t="shared" si="15"/>
        <v>Feb-2013</v>
      </c>
      <c r="R112" t="str">
        <f t="shared" si="10"/>
        <v>CFE_G13_VX</v>
      </c>
      <c r="S112" t="str">
        <f t="shared" ref="S112:S123" si="25">R113</f>
        <v>CFE_H13_VX</v>
      </c>
      <c r="T112" t="str">
        <f t="shared" si="24"/>
        <v>CFE_J13_VX</v>
      </c>
      <c r="U112" t="str">
        <f t="shared" si="23"/>
        <v>CFE_K13_VX</v>
      </c>
      <c r="V112" t="str">
        <f t="shared" si="21"/>
        <v>CFE_M13_VX</v>
      </c>
      <c r="W112" t="str">
        <f t="shared" si="22"/>
        <v>CFE_N13_VX</v>
      </c>
      <c r="X112" t="str">
        <f t="shared" si="20"/>
        <v>CFE_Q13_VX</v>
      </c>
      <c r="Y112" t="str">
        <f t="shared" si="19"/>
        <v>CFE_U13_VX</v>
      </c>
      <c r="Z112" t="str">
        <f t="shared" si="18"/>
        <v>CFE_V13_VX</v>
      </c>
      <c r="AA112" t="str">
        <f t="shared" si="17"/>
        <v>CFE_X13_VX</v>
      </c>
    </row>
    <row r="113" spans="3:27" x14ac:dyDescent="0.25">
      <c r="C113">
        <f t="shared" si="14"/>
        <v>35</v>
      </c>
      <c r="D113" t="s">
        <v>166</v>
      </c>
      <c r="E113" s="16">
        <v>41318</v>
      </c>
      <c r="F113" s="16">
        <v>41318</v>
      </c>
      <c r="G113" s="16">
        <v>41353</v>
      </c>
      <c r="H113" s="3">
        <f>VLOOKUP(E113,F_Data!$B$5:$C$4002,2,0)</f>
        <v>2237</v>
      </c>
      <c r="K113" s="3">
        <f>VLOOKUP(E114,F_Data!$B$5:$C$4002,2,0)-VLOOKUP(E113,F_Data!$B$5:$C$4002,2,0)+J113</f>
        <v>24</v>
      </c>
      <c r="L113">
        <f t="shared" si="12"/>
        <v>43</v>
      </c>
      <c r="M113">
        <f t="shared" si="13"/>
        <v>68</v>
      </c>
      <c r="N113">
        <f t="shared" si="11"/>
        <v>19</v>
      </c>
      <c r="O113">
        <f t="shared" si="16"/>
        <v>25</v>
      </c>
      <c r="P113" t="s">
        <v>143</v>
      </c>
      <c r="Q113" t="str">
        <f t="shared" si="15"/>
        <v>Mar-2013</v>
      </c>
      <c r="R113" t="str">
        <f t="shared" si="10"/>
        <v>CFE_H13_VX</v>
      </c>
      <c r="S113" t="str">
        <f t="shared" si="25"/>
        <v>CFE_J13_VX</v>
      </c>
      <c r="T113" t="str">
        <f t="shared" si="24"/>
        <v>CFE_K13_VX</v>
      </c>
      <c r="U113" t="str">
        <f t="shared" si="23"/>
        <v>CFE_M13_VX</v>
      </c>
      <c r="V113" t="str">
        <f t="shared" si="21"/>
        <v>CFE_N13_VX</v>
      </c>
      <c r="W113" t="str">
        <f t="shared" si="22"/>
        <v>CFE_Q13_VX</v>
      </c>
      <c r="X113" t="str">
        <f t="shared" si="20"/>
        <v>CFE_U13_VX</v>
      </c>
      <c r="Y113" t="str">
        <f t="shared" si="19"/>
        <v>CFE_V13_VX</v>
      </c>
      <c r="Z113" t="str">
        <f t="shared" si="18"/>
        <v>CFE_X13_VX</v>
      </c>
      <c r="AA113" t="str">
        <f t="shared" si="17"/>
        <v>CFE_Z13_VX</v>
      </c>
    </row>
    <row r="114" spans="3:27" x14ac:dyDescent="0.25">
      <c r="C114">
        <f t="shared" si="14"/>
        <v>28</v>
      </c>
      <c r="D114" t="s">
        <v>167</v>
      </c>
      <c r="E114" s="16">
        <v>41353</v>
      </c>
      <c r="F114" s="16">
        <v>41353</v>
      </c>
      <c r="G114" s="16">
        <v>41381</v>
      </c>
      <c r="H114" s="3">
        <f>VLOOKUP(E114,F_Data!$B$5:$C$4002,2,0)</f>
        <v>2261</v>
      </c>
      <c r="K114" s="3">
        <f>VLOOKUP(E115,F_Data!$B$5:$C$4002,2,0)-VLOOKUP(E114,F_Data!$B$5:$C$4002,2,0)+J114</f>
        <v>19</v>
      </c>
      <c r="L114">
        <f t="shared" ref="L114:L128" si="26">K114+K115</f>
        <v>44</v>
      </c>
      <c r="M114">
        <f t="shared" ref="M114:M128" si="27">L114+K116</f>
        <v>63</v>
      </c>
      <c r="N114">
        <f t="shared" ref="N114:N128" si="28">K113</f>
        <v>24</v>
      </c>
      <c r="O114">
        <f t="shared" ref="O114:O128" si="29">K116</f>
        <v>19</v>
      </c>
      <c r="P114" t="s">
        <v>144</v>
      </c>
      <c r="Q114" t="str">
        <f t="shared" si="15"/>
        <v>Apr-2013</v>
      </c>
      <c r="R114" t="str">
        <f t="shared" si="10"/>
        <v>CFE_J13_VX</v>
      </c>
      <c r="S114" t="str">
        <f t="shared" si="25"/>
        <v>CFE_K13_VX</v>
      </c>
      <c r="T114" t="str">
        <f t="shared" si="24"/>
        <v>CFE_M13_VX</v>
      </c>
      <c r="U114" t="str">
        <f t="shared" si="23"/>
        <v>CFE_N13_VX</v>
      </c>
      <c r="V114" t="str">
        <f t="shared" si="21"/>
        <v>CFE_Q13_VX</v>
      </c>
      <c r="W114" t="str">
        <f t="shared" si="22"/>
        <v>CFE_U13_VX</v>
      </c>
      <c r="X114" t="str">
        <f t="shared" si="20"/>
        <v>CFE_V13_VX</v>
      </c>
      <c r="Y114" t="str">
        <f t="shared" si="19"/>
        <v>CFE_X13_VX</v>
      </c>
      <c r="Z114" t="str">
        <f t="shared" si="18"/>
        <v>CFE_Z13_VX</v>
      </c>
      <c r="AA114" t="str">
        <f t="shared" si="17"/>
        <v>CFE_F14_VX</v>
      </c>
    </row>
    <row r="115" spans="3:27" x14ac:dyDescent="0.25">
      <c r="C115">
        <f>G115-F115</f>
        <v>35</v>
      </c>
      <c r="D115" t="s">
        <v>168</v>
      </c>
      <c r="E115" s="16">
        <v>41381</v>
      </c>
      <c r="F115" s="16">
        <v>41381</v>
      </c>
      <c r="G115" s="16">
        <v>41416</v>
      </c>
      <c r="H115" s="3">
        <f>VLOOKUP(E115,F_Data!$B$5:$C$4002,2,0)</f>
        <v>2280</v>
      </c>
      <c r="K115" s="3">
        <f>VLOOKUP(E116,F_Data!$B$5:$C$4002,2,0)-VLOOKUP(E115,F_Data!$B$5:$C$4002,2,0)+J115</f>
        <v>25</v>
      </c>
      <c r="L115">
        <f t="shared" si="26"/>
        <v>44</v>
      </c>
      <c r="M115">
        <f t="shared" si="27"/>
        <v>63</v>
      </c>
      <c r="N115">
        <f t="shared" si="28"/>
        <v>19</v>
      </c>
      <c r="O115">
        <f t="shared" si="29"/>
        <v>19</v>
      </c>
      <c r="P115" t="s">
        <v>145</v>
      </c>
      <c r="Q115" t="str">
        <f t="shared" si="15"/>
        <v>May-2013</v>
      </c>
      <c r="R115" t="str">
        <f t="shared" ref="R115:R123" si="30">D115</f>
        <v>CFE_K13_VX</v>
      </c>
      <c r="S115" t="str">
        <f t="shared" si="25"/>
        <v>CFE_M13_VX</v>
      </c>
      <c r="T115" t="str">
        <f t="shared" si="24"/>
        <v>CFE_N13_VX</v>
      </c>
      <c r="U115" t="str">
        <f t="shared" si="23"/>
        <v>CFE_Q13_VX</v>
      </c>
      <c r="V115" t="str">
        <f t="shared" ref="V115:AA123" si="31">U116</f>
        <v>CFE_U13_VX</v>
      </c>
      <c r="W115" t="str">
        <f t="shared" si="31"/>
        <v>CFE_V13_VX</v>
      </c>
      <c r="X115" t="str">
        <f t="shared" si="31"/>
        <v>CFE_X13_VX</v>
      </c>
      <c r="Y115" t="str">
        <f t="shared" si="31"/>
        <v>CFE_Z13_VX</v>
      </c>
      <c r="Z115" t="str">
        <f t="shared" si="31"/>
        <v>CFE_F14_VX</v>
      </c>
      <c r="AA115" t="str">
        <f t="shared" si="31"/>
        <v>CFE_G14_VX</v>
      </c>
    </row>
    <row r="116" spans="3:27" x14ac:dyDescent="0.25">
      <c r="C116">
        <f>G116-F116</f>
        <v>28</v>
      </c>
      <c r="D116" t="s">
        <v>169</v>
      </c>
      <c r="E116" s="16">
        <v>41416</v>
      </c>
      <c r="F116" s="16">
        <v>41416</v>
      </c>
      <c r="G116" s="16">
        <v>41444</v>
      </c>
      <c r="H116" s="3">
        <f>VLOOKUP(E116,F_Data!$B$5:$C$4002,2,0)</f>
        <v>2305</v>
      </c>
      <c r="K116" s="3">
        <f>VLOOKUP(E117,F_Data!$B$5:$C$4002,2,0)-VLOOKUP(E116,F_Data!$B$5:$C$4002,2,0)+J116</f>
        <v>19</v>
      </c>
      <c r="L116">
        <f t="shared" si="26"/>
        <v>38</v>
      </c>
      <c r="M116">
        <f t="shared" si="27"/>
        <v>63</v>
      </c>
      <c r="N116">
        <f t="shared" si="28"/>
        <v>25</v>
      </c>
      <c r="O116">
        <f t="shared" si="29"/>
        <v>25</v>
      </c>
      <c r="P116" t="s">
        <v>146</v>
      </c>
      <c r="Q116" t="str">
        <f t="shared" si="15"/>
        <v>Jun-2013</v>
      </c>
      <c r="R116" t="str">
        <f t="shared" si="30"/>
        <v>CFE_M13_VX</v>
      </c>
      <c r="S116" t="str">
        <f t="shared" si="25"/>
        <v>CFE_N13_VX</v>
      </c>
      <c r="T116" t="str">
        <f t="shared" si="24"/>
        <v>CFE_Q13_VX</v>
      </c>
      <c r="U116" t="str">
        <f t="shared" si="23"/>
        <v>CFE_U13_VX</v>
      </c>
      <c r="V116" t="str">
        <f t="shared" si="31"/>
        <v>CFE_V13_VX</v>
      </c>
      <c r="W116" t="str">
        <f t="shared" si="31"/>
        <v>CFE_X13_VX</v>
      </c>
      <c r="X116" t="str">
        <f t="shared" si="31"/>
        <v>CFE_Z13_VX</v>
      </c>
      <c r="Y116" t="str">
        <f t="shared" si="31"/>
        <v>CFE_F14_VX</v>
      </c>
      <c r="Z116" t="str">
        <f t="shared" si="31"/>
        <v>CFE_G14_VX</v>
      </c>
      <c r="AA116" t="str">
        <f t="shared" si="31"/>
        <v>CFE_H14_VX</v>
      </c>
    </row>
    <row r="117" spans="3:27" x14ac:dyDescent="0.25">
      <c r="C117">
        <f t="shared" ref="C117:C124" si="32">G117-F117</f>
        <v>28</v>
      </c>
      <c r="D117" t="s">
        <v>176</v>
      </c>
      <c r="E117" s="16">
        <v>41444</v>
      </c>
      <c r="F117" s="16">
        <v>41444</v>
      </c>
      <c r="G117" s="16">
        <v>41472</v>
      </c>
      <c r="H117" s="3">
        <f>VLOOKUP(E117,F_Data!$B$5:$C$4002,2,0)</f>
        <v>2324</v>
      </c>
      <c r="K117" s="3">
        <f>VLOOKUP(E118,F_Data!$B$5:$C$4002,2,0)-VLOOKUP(E117,F_Data!$B$5:$C$4002,2,0)+J117</f>
        <v>19</v>
      </c>
      <c r="L117">
        <f t="shared" si="26"/>
        <v>44</v>
      </c>
      <c r="M117">
        <f t="shared" si="27"/>
        <v>63</v>
      </c>
      <c r="N117">
        <f t="shared" si="28"/>
        <v>19</v>
      </c>
      <c r="O117">
        <f t="shared" si="29"/>
        <v>19</v>
      </c>
      <c r="P117" t="s">
        <v>147</v>
      </c>
      <c r="Q117" t="str">
        <f t="shared" si="15"/>
        <v>Jul-2013</v>
      </c>
      <c r="R117" t="str">
        <f t="shared" si="30"/>
        <v>CFE_N13_VX</v>
      </c>
      <c r="S117" t="str">
        <f t="shared" si="25"/>
        <v>CFE_Q13_VX</v>
      </c>
      <c r="T117" t="str">
        <f t="shared" si="24"/>
        <v>CFE_U13_VX</v>
      </c>
      <c r="U117" t="str">
        <f t="shared" si="23"/>
        <v>CFE_V13_VX</v>
      </c>
      <c r="V117" t="str">
        <f t="shared" si="31"/>
        <v>CFE_X13_VX</v>
      </c>
      <c r="W117" t="str">
        <f t="shared" si="31"/>
        <v>CFE_Z13_VX</v>
      </c>
      <c r="X117" t="str">
        <f t="shared" si="31"/>
        <v>CFE_F14_VX</v>
      </c>
      <c r="Y117" t="str">
        <f t="shared" si="31"/>
        <v>CFE_G14_VX</v>
      </c>
      <c r="Z117" t="str">
        <f t="shared" si="31"/>
        <v>CFE_H14_VX</v>
      </c>
      <c r="AA117" t="str">
        <f t="shared" si="31"/>
        <v>CFE_J14_VX</v>
      </c>
    </row>
    <row r="118" spans="3:27" x14ac:dyDescent="0.25">
      <c r="C118">
        <f t="shared" si="32"/>
        <v>35</v>
      </c>
      <c r="D118" t="s">
        <v>178</v>
      </c>
      <c r="E118" s="16">
        <v>41472</v>
      </c>
      <c r="F118" s="16">
        <v>41472</v>
      </c>
      <c r="G118" s="16">
        <v>41507</v>
      </c>
      <c r="H118" s="3">
        <f>VLOOKUP(E118,F_Data!$B$5:$C$4002,2,0)</f>
        <v>2343</v>
      </c>
      <c r="K118" s="3">
        <f>VLOOKUP(E119,F_Data!$B$5:$C$4002,2,0)-VLOOKUP(E118,F_Data!$B$5:$C$4002,2,0)+J118</f>
        <v>25</v>
      </c>
      <c r="L118">
        <f t="shared" si="26"/>
        <v>44</v>
      </c>
      <c r="M118">
        <f t="shared" si="27"/>
        <v>64</v>
      </c>
      <c r="N118">
        <f t="shared" si="28"/>
        <v>19</v>
      </c>
      <c r="O118">
        <f t="shared" si="29"/>
        <v>20</v>
      </c>
      <c r="P118" t="s">
        <v>148</v>
      </c>
      <c r="Q118" t="str">
        <f t="shared" si="15"/>
        <v>Aug-2013</v>
      </c>
      <c r="R118" t="str">
        <f t="shared" si="30"/>
        <v>CFE_Q13_VX</v>
      </c>
      <c r="S118" t="str">
        <f t="shared" si="25"/>
        <v>CFE_U13_VX</v>
      </c>
      <c r="T118" t="str">
        <f t="shared" si="24"/>
        <v>CFE_V13_VX</v>
      </c>
      <c r="U118" t="str">
        <f t="shared" si="23"/>
        <v>CFE_X13_VX</v>
      </c>
      <c r="V118" t="str">
        <f t="shared" si="31"/>
        <v>CFE_Z13_VX</v>
      </c>
      <c r="W118" t="str">
        <f t="shared" si="31"/>
        <v>CFE_F14_VX</v>
      </c>
      <c r="X118" t="str">
        <f t="shared" si="31"/>
        <v>CFE_G14_VX</v>
      </c>
      <c r="Y118" t="str">
        <f t="shared" si="31"/>
        <v>CFE_H14_VX</v>
      </c>
      <c r="Z118" t="str">
        <f t="shared" si="31"/>
        <v>CFE_J14_VX</v>
      </c>
      <c r="AA118" t="str">
        <f t="shared" si="31"/>
        <v>CFE_K14_VX</v>
      </c>
    </row>
    <row r="119" spans="3:27" x14ac:dyDescent="0.25">
      <c r="C119">
        <f t="shared" si="32"/>
        <v>28</v>
      </c>
      <c r="D119" t="s">
        <v>179</v>
      </c>
      <c r="E119" s="16">
        <v>41507</v>
      </c>
      <c r="F119" s="16">
        <v>41507</v>
      </c>
      <c r="G119" s="16">
        <v>41535</v>
      </c>
      <c r="H119" s="3">
        <f>VLOOKUP(E119,F_Data!$B$5:$C$4002,2,0)</f>
        <v>2368</v>
      </c>
      <c r="K119" s="3">
        <f>VLOOKUP(E120,F_Data!$B$5:$C$4002,2,0)-VLOOKUP(E119,F_Data!$B$5:$C$4002,2,0)+J119</f>
        <v>19</v>
      </c>
      <c r="L119">
        <f t="shared" si="26"/>
        <v>39</v>
      </c>
      <c r="M119">
        <f t="shared" si="27"/>
        <v>64</v>
      </c>
      <c r="N119">
        <f t="shared" si="28"/>
        <v>25</v>
      </c>
      <c r="O119">
        <f t="shared" si="29"/>
        <v>25</v>
      </c>
      <c r="P119" t="s">
        <v>149</v>
      </c>
      <c r="Q119" t="str">
        <f t="shared" si="15"/>
        <v>Sep-2013</v>
      </c>
      <c r="R119" t="str">
        <f t="shared" si="30"/>
        <v>CFE_U13_VX</v>
      </c>
      <c r="S119" t="str">
        <f t="shared" si="25"/>
        <v>CFE_V13_VX</v>
      </c>
      <c r="T119" t="str">
        <f t="shared" si="24"/>
        <v>CFE_X13_VX</v>
      </c>
      <c r="U119" t="str">
        <f t="shared" si="23"/>
        <v>CFE_Z13_VX</v>
      </c>
      <c r="V119" t="str">
        <f t="shared" si="31"/>
        <v>CFE_F14_VX</v>
      </c>
      <c r="W119" t="str">
        <f t="shared" si="31"/>
        <v>CFE_G14_VX</v>
      </c>
      <c r="X119" t="str">
        <f t="shared" si="31"/>
        <v>CFE_H14_VX</v>
      </c>
      <c r="Y119" t="str">
        <f t="shared" si="31"/>
        <v>CFE_J14_VX</v>
      </c>
      <c r="Z119" t="str">
        <f t="shared" si="31"/>
        <v>CFE_K14_VX</v>
      </c>
      <c r="AA119" t="str">
        <f t="shared" si="31"/>
        <v>CFE_M14_VX</v>
      </c>
    </row>
    <row r="120" spans="3:27" x14ac:dyDescent="0.25">
      <c r="C120">
        <f t="shared" si="32"/>
        <v>28</v>
      </c>
      <c r="D120" t="s">
        <v>180</v>
      </c>
      <c r="E120" s="16">
        <v>41535</v>
      </c>
      <c r="F120" s="16">
        <v>41535</v>
      </c>
      <c r="G120" s="16">
        <v>41563</v>
      </c>
      <c r="H120" s="3">
        <f>VLOOKUP(E120,F_Data!$B$5:$C$4002,2,0)</f>
        <v>2387</v>
      </c>
      <c r="K120" s="3">
        <f>VLOOKUP(E121,F_Data!$B$5:$C$4002,2,0)-VLOOKUP(E120,F_Data!$B$5:$C$4002,2,0)+J120</f>
        <v>20</v>
      </c>
      <c r="L120">
        <f t="shared" si="26"/>
        <v>45</v>
      </c>
      <c r="M120">
        <f t="shared" si="27"/>
        <v>64</v>
      </c>
      <c r="N120">
        <f t="shared" si="28"/>
        <v>19</v>
      </c>
      <c r="O120">
        <f t="shared" si="29"/>
        <v>19</v>
      </c>
      <c r="P120" t="s">
        <v>150</v>
      </c>
      <c r="Q120" t="str">
        <f t="shared" ref="Q120:Q128" si="33">P120&amp;"-"&amp;YEAR(G120)</f>
        <v>Oct-2013</v>
      </c>
      <c r="R120" t="str">
        <f t="shared" si="30"/>
        <v>CFE_V13_VX</v>
      </c>
      <c r="S120" t="str">
        <f t="shared" si="25"/>
        <v>CFE_X13_VX</v>
      </c>
      <c r="T120" t="str">
        <f t="shared" si="24"/>
        <v>CFE_Z13_VX</v>
      </c>
      <c r="U120" t="str">
        <f t="shared" si="23"/>
        <v>CFE_F14_VX</v>
      </c>
      <c r="V120" t="str">
        <f t="shared" si="31"/>
        <v>CFE_G14_VX</v>
      </c>
      <c r="W120" t="str">
        <f t="shared" si="31"/>
        <v>CFE_H14_VX</v>
      </c>
      <c r="X120" t="str">
        <f t="shared" si="31"/>
        <v>CFE_J14_VX</v>
      </c>
      <c r="Y120" t="str">
        <f t="shared" si="31"/>
        <v>CFE_K14_VX</v>
      </c>
      <c r="Z120" t="str">
        <f t="shared" si="31"/>
        <v>CFE_M14_VX</v>
      </c>
      <c r="AA120" t="str">
        <f t="shared" si="31"/>
        <v>CFE_N14_VX</v>
      </c>
    </row>
    <row r="121" spans="3:27" x14ac:dyDescent="0.25">
      <c r="C121">
        <f t="shared" si="32"/>
        <v>35</v>
      </c>
      <c r="D121" t="s">
        <v>181</v>
      </c>
      <c r="E121" s="16">
        <v>41563</v>
      </c>
      <c r="F121" s="16">
        <v>41563</v>
      </c>
      <c r="G121" s="16">
        <v>41598</v>
      </c>
      <c r="H121" s="3">
        <f>VLOOKUP(E121,F_Data!$B$5:$C$4002,2,0)</f>
        <v>2407</v>
      </c>
      <c r="K121" s="3">
        <f>VLOOKUP(E122,F_Data!$B$5:$C$4002,2,0)-VLOOKUP(E121,F_Data!$B$5:$C$4002,2,0)+J121</f>
        <v>25</v>
      </c>
      <c r="L121">
        <f t="shared" si="26"/>
        <v>44</v>
      </c>
      <c r="M121">
        <f t="shared" si="27"/>
        <v>66</v>
      </c>
      <c r="N121">
        <f t="shared" si="28"/>
        <v>20</v>
      </c>
      <c r="O121">
        <f t="shared" si="29"/>
        <v>22</v>
      </c>
      <c r="P121" t="s">
        <v>151</v>
      </c>
      <c r="Q121" t="str">
        <f t="shared" si="33"/>
        <v>Nov-2013</v>
      </c>
      <c r="R121" t="str">
        <f t="shared" si="30"/>
        <v>CFE_X13_VX</v>
      </c>
      <c r="S121" t="str">
        <f t="shared" si="25"/>
        <v>CFE_Z13_VX</v>
      </c>
      <c r="T121" t="str">
        <f t="shared" si="24"/>
        <v>CFE_F14_VX</v>
      </c>
      <c r="U121" t="str">
        <f t="shared" si="23"/>
        <v>CFE_G14_VX</v>
      </c>
      <c r="V121" t="str">
        <f t="shared" si="31"/>
        <v>CFE_H14_VX</v>
      </c>
      <c r="W121" t="str">
        <f t="shared" si="31"/>
        <v>CFE_J14_VX</v>
      </c>
      <c r="X121" t="str">
        <f t="shared" si="31"/>
        <v>CFE_K14_VX</v>
      </c>
      <c r="Y121" t="str">
        <f t="shared" si="31"/>
        <v>CFE_M14_VX</v>
      </c>
      <c r="Z121" t="str">
        <f t="shared" si="31"/>
        <v>CFE_N14_VX</v>
      </c>
      <c r="AA121" t="str">
        <f t="shared" si="31"/>
        <v>CFE_Q14_VX</v>
      </c>
    </row>
    <row r="122" spans="3:27" x14ac:dyDescent="0.25">
      <c r="C122">
        <f t="shared" si="32"/>
        <v>28</v>
      </c>
      <c r="D122" t="s">
        <v>182</v>
      </c>
      <c r="E122" s="16">
        <v>41598</v>
      </c>
      <c r="F122" s="16">
        <v>41598</v>
      </c>
      <c r="G122" s="16">
        <v>41626</v>
      </c>
      <c r="H122" s="3">
        <f>VLOOKUP(E122,F_Data!$B$5:$C$4002,2,0)</f>
        <v>2432</v>
      </c>
      <c r="K122" s="3">
        <f>VLOOKUP(E123,F_Data!$B$5:$C$4002,2,0)-VLOOKUP(E122,F_Data!$B$5:$C$4002,2,0)+J122</f>
        <v>19</v>
      </c>
      <c r="L122">
        <f t="shared" si="26"/>
        <v>41</v>
      </c>
      <c r="M122">
        <f t="shared" si="27"/>
        <v>60</v>
      </c>
      <c r="N122">
        <f t="shared" si="28"/>
        <v>25</v>
      </c>
      <c r="O122">
        <f t="shared" si="29"/>
        <v>19</v>
      </c>
      <c r="P122" t="s">
        <v>152</v>
      </c>
      <c r="Q122" t="str">
        <f t="shared" si="33"/>
        <v>Dec-2013</v>
      </c>
      <c r="R122" t="str">
        <f t="shared" si="30"/>
        <v>CFE_Z13_VX</v>
      </c>
      <c r="S122" t="str">
        <f t="shared" si="25"/>
        <v>CFE_F14_VX</v>
      </c>
      <c r="T122" t="str">
        <f t="shared" si="24"/>
        <v>CFE_G14_VX</v>
      </c>
      <c r="U122" t="str">
        <f t="shared" si="23"/>
        <v>CFE_H14_VX</v>
      </c>
      <c r="V122" t="str">
        <f t="shared" si="31"/>
        <v>CFE_J14_VX</v>
      </c>
      <c r="W122" t="str">
        <f t="shared" si="31"/>
        <v>CFE_K14_VX</v>
      </c>
      <c r="X122" t="str">
        <f t="shared" si="31"/>
        <v>CFE_M14_VX</v>
      </c>
      <c r="Y122" t="str">
        <f t="shared" si="31"/>
        <v>CFE_N14_VX</v>
      </c>
      <c r="Z122" t="str">
        <f t="shared" si="31"/>
        <v>CFE_Q14_VX</v>
      </c>
      <c r="AA122" t="str">
        <f t="shared" si="31"/>
        <v>CFE_U14_VX</v>
      </c>
    </row>
    <row r="123" spans="3:27" x14ac:dyDescent="0.25">
      <c r="C123">
        <f t="shared" si="32"/>
        <v>35</v>
      </c>
      <c r="D123" t="s">
        <v>183</v>
      </c>
      <c r="E123" s="16">
        <v>41626</v>
      </c>
      <c r="F123" s="16">
        <v>41626</v>
      </c>
      <c r="G123" s="16">
        <v>41661</v>
      </c>
      <c r="H123" s="3">
        <f>VLOOKUP(E123,F_Data!$B$5:$C$4002,2,0)</f>
        <v>2451</v>
      </c>
      <c r="K123" s="3">
        <f>VLOOKUP(E124,F_Data!$B$5:$C$4002,2,0)-VLOOKUP(E123,F_Data!$B$5:$C$4002,2,0)+J123</f>
        <v>22</v>
      </c>
      <c r="L123">
        <f t="shared" si="26"/>
        <v>41</v>
      </c>
      <c r="M123">
        <f t="shared" si="27"/>
        <v>60</v>
      </c>
      <c r="N123">
        <f t="shared" si="28"/>
        <v>19</v>
      </c>
      <c r="O123">
        <f t="shared" si="29"/>
        <v>19</v>
      </c>
      <c r="P123" t="s">
        <v>141</v>
      </c>
      <c r="Q123" t="str">
        <f t="shared" si="33"/>
        <v>Jan-2014</v>
      </c>
      <c r="R123" t="str">
        <f t="shared" si="30"/>
        <v>CFE_F14_VX</v>
      </c>
      <c r="S123" t="str">
        <f t="shared" si="25"/>
        <v>CFE_G14_VX</v>
      </c>
      <c r="T123" t="str">
        <f t="shared" si="24"/>
        <v>CFE_H14_VX</v>
      </c>
      <c r="U123" t="str">
        <f t="shared" si="23"/>
        <v>CFE_J14_VX</v>
      </c>
      <c r="V123" t="str">
        <f t="shared" si="31"/>
        <v>CFE_K14_VX</v>
      </c>
      <c r="W123" t="str">
        <f t="shared" si="31"/>
        <v>CFE_M14_VX</v>
      </c>
      <c r="X123" t="str">
        <f t="shared" si="31"/>
        <v>CFE_N14_VX</v>
      </c>
      <c r="Y123" t="str">
        <f t="shared" si="31"/>
        <v>CFE_Q14_VX</v>
      </c>
      <c r="Z123" t="str">
        <f t="shared" si="31"/>
        <v>CFE_U14_VX</v>
      </c>
      <c r="AA123" t="str">
        <f t="shared" si="31"/>
        <v>CFE_V14_VX</v>
      </c>
    </row>
    <row r="124" spans="3:27" x14ac:dyDescent="0.25">
      <c r="C124">
        <f t="shared" si="32"/>
        <v>28</v>
      </c>
      <c r="D124" t="s">
        <v>184</v>
      </c>
      <c r="E124" s="16">
        <v>41661</v>
      </c>
      <c r="F124" s="16">
        <v>41661</v>
      </c>
      <c r="G124" s="16">
        <v>41689</v>
      </c>
      <c r="H124" s="3">
        <f>VLOOKUP(E124,F_Data!$B$5:$C$4002,2,0)</f>
        <v>2473</v>
      </c>
      <c r="K124" s="3">
        <f>VLOOKUP(E125,F_Data!$B$5:$C$4002,2,0)-VLOOKUP(E124,F_Data!$B$5:$C$4002,2,0)+J124</f>
        <v>19</v>
      </c>
      <c r="L124">
        <f t="shared" si="26"/>
        <v>38</v>
      </c>
      <c r="M124">
        <f t="shared" si="27"/>
        <v>59</v>
      </c>
      <c r="N124">
        <f t="shared" si="28"/>
        <v>22</v>
      </c>
      <c r="O124">
        <f t="shared" si="29"/>
        <v>21</v>
      </c>
      <c r="P124" t="s">
        <v>142</v>
      </c>
      <c r="Q124" t="str">
        <f t="shared" si="33"/>
        <v>Feb-2014</v>
      </c>
      <c r="R124" t="str">
        <f t="shared" ref="R124:R134" si="34">D124</f>
        <v>CFE_G14_VX</v>
      </c>
      <c r="S124" t="str">
        <f t="shared" ref="S124:S134" si="35">R125</f>
        <v>CFE_H14_VX</v>
      </c>
      <c r="T124" t="str">
        <f t="shared" ref="T124:T134" si="36">S125</f>
        <v>CFE_J14_VX</v>
      </c>
      <c r="U124" t="str">
        <f t="shared" ref="U124:U134" si="37">T125</f>
        <v>CFE_K14_VX</v>
      </c>
      <c r="V124" t="str">
        <f t="shared" ref="V124:V134" si="38">U125</f>
        <v>CFE_M14_VX</v>
      </c>
      <c r="W124" t="str">
        <f t="shared" ref="W124:W134" si="39">V125</f>
        <v>CFE_N14_VX</v>
      </c>
      <c r="X124" t="str">
        <f t="shared" ref="X124:X134" si="40">W125</f>
        <v>CFE_Q14_VX</v>
      </c>
      <c r="Y124" t="str">
        <f t="shared" ref="Y124:Y134" si="41">X125</f>
        <v>CFE_U14_VX</v>
      </c>
      <c r="Z124" t="str">
        <f t="shared" ref="Z124:Z134" si="42">Y125</f>
        <v>CFE_V14_VX</v>
      </c>
      <c r="AA124" t="str">
        <f t="shared" ref="AA124:AA134" si="43">Z125</f>
        <v>CFE_X14_VX</v>
      </c>
    </row>
    <row r="125" spans="3:27" x14ac:dyDescent="0.25">
      <c r="D125" t="s">
        <v>185</v>
      </c>
      <c r="E125" s="16">
        <v>41689</v>
      </c>
      <c r="F125" s="16">
        <f t="shared" ref="F125:F158" si="44">E125</f>
        <v>41689</v>
      </c>
      <c r="G125" s="16">
        <f>E126</f>
        <v>41716</v>
      </c>
      <c r="H125" s="3">
        <f>VLOOKUP(E125,F_Data!$B$5:$C$4002,2,0)</f>
        <v>2492</v>
      </c>
      <c r="K125" s="3">
        <f>VLOOKUP(E126,F_Data!$B$5:$C$4002,2,0)-VLOOKUP(E125,F_Data!$B$5:$C$4002,2,0)+J125</f>
        <v>19</v>
      </c>
      <c r="L125">
        <f t="shared" si="26"/>
        <v>40</v>
      </c>
      <c r="M125">
        <f t="shared" si="27"/>
        <v>64</v>
      </c>
      <c r="N125">
        <f t="shared" si="28"/>
        <v>19</v>
      </c>
      <c r="O125">
        <f t="shared" si="29"/>
        <v>24</v>
      </c>
      <c r="P125" t="s">
        <v>143</v>
      </c>
      <c r="Q125" t="str">
        <f t="shared" si="33"/>
        <v>Mar-2014</v>
      </c>
      <c r="R125" t="str">
        <f t="shared" si="34"/>
        <v>CFE_H14_VX</v>
      </c>
      <c r="S125" t="str">
        <f t="shared" si="35"/>
        <v>CFE_J14_VX</v>
      </c>
      <c r="T125" t="str">
        <f t="shared" si="36"/>
        <v>CFE_K14_VX</v>
      </c>
      <c r="U125" t="str">
        <f t="shared" si="37"/>
        <v>CFE_M14_VX</v>
      </c>
      <c r="V125" t="str">
        <f t="shared" si="38"/>
        <v>CFE_N14_VX</v>
      </c>
      <c r="W125" t="str">
        <f t="shared" si="39"/>
        <v>CFE_Q14_VX</v>
      </c>
      <c r="X125" t="str">
        <f t="shared" si="40"/>
        <v>CFE_U14_VX</v>
      </c>
      <c r="Y125" t="str">
        <f t="shared" si="41"/>
        <v>CFE_V14_VX</v>
      </c>
      <c r="Z125" t="str">
        <f t="shared" si="42"/>
        <v>CFE_X14_VX</v>
      </c>
      <c r="AA125" t="str">
        <f t="shared" si="43"/>
        <v>CFE_Z14_VX</v>
      </c>
    </row>
    <row r="126" spans="3:27" x14ac:dyDescent="0.25">
      <c r="D126" t="s">
        <v>186</v>
      </c>
      <c r="E126" s="16">
        <v>41716</v>
      </c>
      <c r="F126" s="16">
        <f t="shared" si="44"/>
        <v>41716</v>
      </c>
      <c r="G126" s="16">
        <f>E127</f>
        <v>41745</v>
      </c>
      <c r="H126" s="3">
        <f>VLOOKUP(E126,F_Data!$B$5:$C$4002,2,0)</f>
        <v>2511</v>
      </c>
      <c r="K126" s="3">
        <f>VLOOKUP(E127,F_Data!$B$5:$C$4002,2,0)-VLOOKUP(E126,F_Data!$B$5:$C$4002,2,0)+J126</f>
        <v>21</v>
      </c>
      <c r="L126">
        <f t="shared" si="26"/>
        <v>45</v>
      </c>
      <c r="M126">
        <f t="shared" si="27"/>
        <v>64</v>
      </c>
      <c r="N126">
        <f t="shared" si="28"/>
        <v>19</v>
      </c>
      <c r="O126">
        <f t="shared" si="29"/>
        <v>19</v>
      </c>
      <c r="P126" t="s">
        <v>144</v>
      </c>
      <c r="Q126" t="str">
        <f t="shared" si="33"/>
        <v>Apr-2014</v>
      </c>
      <c r="R126" t="str">
        <f t="shared" si="34"/>
        <v>CFE_J14_VX</v>
      </c>
      <c r="S126" t="str">
        <f t="shared" si="35"/>
        <v>CFE_K14_VX</v>
      </c>
      <c r="T126" t="str">
        <f t="shared" si="36"/>
        <v>CFE_M14_VX</v>
      </c>
      <c r="U126" t="str">
        <f t="shared" si="37"/>
        <v>CFE_N14_VX</v>
      </c>
      <c r="V126" t="str">
        <f t="shared" si="38"/>
        <v>CFE_Q14_VX</v>
      </c>
      <c r="W126" t="str">
        <f t="shared" si="39"/>
        <v>CFE_U14_VX</v>
      </c>
      <c r="X126" t="str">
        <f t="shared" si="40"/>
        <v>CFE_V14_VX</v>
      </c>
      <c r="Y126" t="str">
        <f t="shared" si="41"/>
        <v>CFE_X14_VX</v>
      </c>
      <c r="Z126" t="str">
        <f t="shared" si="42"/>
        <v>CFE_Z14_VX</v>
      </c>
      <c r="AA126" t="str">
        <f t="shared" si="43"/>
        <v>CFE_F15_VX</v>
      </c>
    </row>
    <row r="127" spans="3:27" x14ac:dyDescent="0.25">
      <c r="D127" t="s">
        <v>187</v>
      </c>
      <c r="E127" s="16">
        <v>41745</v>
      </c>
      <c r="F127" s="16">
        <f t="shared" si="44"/>
        <v>41745</v>
      </c>
      <c r="G127" s="16">
        <f>E128</f>
        <v>41780</v>
      </c>
      <c r="H127" s="3">
        <f>VLOOKUP(E127,F_Data!$B$5:$C$4002,2,0)</f>
        <v>2532</v>
      </c>
      <c r="K127" s="3">
        <f>VLOOKUP(E128,F_Data!$B$5:$C$4002,2,0)-VLOOKUP(E127,F_Data!$B$5:$C$4002,2,0)+J127</f>
        <v>24</v>
      </c>
      <c r="L127">
        <f t="shared" si="26"/>
        <v>43</v>
      </c>
      <c r="M127">
        <f t="shared" si="27"/>
        <v>62</v>
      </c>
      <c r="N127">
        <f t="shared" si="28"/>
        <v>21</v>
      </c>
      <c r="O127">
        <f t="shared" si="29"/>
        <v>19</v>
      </c>
      <c r="P127" t="s">
        <v>145</v>
      </c>
      <c r="Q127" t="str">
        <f t="shared" si="33"/>
        <v>May-2014</v>
      </c>
      <c r="R127" t="str">
        <f t="shared" si="34"/>
        <v>CFE_K14_VX</v>
      </c>
      <c r="S127" t="str">
        <f t="shared" si="35"/>
        <v>CFE_M14_VX</v>
      </c>
      <c r="T127" t="str">
        <f t="shared" si="36"/>
        <v>CFE_N14_VX</v>
      </c>
      <c r="U127" t="str">
        <f t="shared" si="37"/>
        <v>CFE_Q14_VX</v>
      </c>
      <c r="V127" t="str">
        <f t="shared" si="38"/>
        <v>CFE_U14_VX</v>
      </c>
      <c r="W127" t="str">
        <f t="shared" si="39"/>
        <v>CFE_V14_VX</v>
      </c>
      <c r="X127" t="str">
        <f t="shared" si="40"/>
        <v>CFE_X14_VX</v>
      </c>
      <c r="Y127" t="str">
        <f t="shared" si="41"/>
        <v>CFE_Z14_VX</v>
      </c>
      <c r="Z127" t="str">
        <f t="shared" si="42"/>
        <v>CFE_F15_VX</v>
      </c>
      <c r="AA127" t="str">
        <f t="shared" si="43"/>
        <v>CFE_G15_VX</v>
      </c>
    </row>
    <row r="128" spans="3:27" x14ac:dyDescent="0.25">
      <c r="D128" t="s">
        <v>188</v>
      </c>
      <c r="E128" s="16">
        <v>41780</v>
      </c>
      <c r="F128" s="16">
        <f t="shared" si="44"/>
        <v>41780</v>
      </c>
      <c r="G128" s="16">
        <f>E129</f>
        <v>41808</v>
      </c>
      <c r="H128" s="3">
        <f>VLOOKUP(E128,F_Data!$B$5:$C$4002,2,0)</f>
        <v>2556</v>
      </c>
      <c r="K128" s="3">
        <f>VLOOKUP(E129,F_Data!$B$5:$C$4002,2,0)-VLOOKUP(E128,F_Data!$B$5:$C$4002,2,0)+J128</f>
        <v>19</v>
      </c>
      <c r="L128">
        <f t="shared" si="26"/>
        <v>38</v>
      </c>
      <c r="M128">
        <f t="shared" si="27"/>
        <v>63</v>
      </c>
      <c r="N128">
        <f t="shared" si="28"/>
        <v>24</v>
      </c>
      <c r="O128">
        <f t="shared" si="29"/>
        <v>25</v>
      </c>
      <c r="P128" t="s">
        <v>146</v>
      </c>
      <c r="Q128" t="str">
        <f t="shared" si="33"/>
        <v>Jun-2014</v>
      </c>
      <c r="R128" t="str">
        <f t="shared" si="34"/>
        <v>CFE_M14_VX</v>
      </c>
      <c r="S128" t="str">
        <f t="shared" si="35"/>
        <v>CFE_N14_VX</v>
      </c>
      <c r="T128" t="str">
        <f t="shared" si="36"/>
        <v>CFE_Q14_VX</v>
      </c>
      <c r="U128" t="str">
        <f t="shared" si="37"/>
        <v>CFE_U14_VX</v>
      </c>
      <c r="V128" t="str">
        <f t="shared" si="38"/>
        <v>CFE_V14_VX</v>
      </c>
      <c r="W128" t="str">
        <f t="shared" si="39"/>
        <v>CFE_X14_VX</v>
      </c>
      <c r="X128" t="str">
        <f t="shared" si="40"/>
        <v>CFE_Z14_VX</v>
      </c>
      <c r="Y128" t="str">
        <f t="shared" si="41"/>
        <v>CFE_F15_VX</v>
      </c>
      <c r="Z128" t="str">
        <f t="shared" si="42"/>
        <v>CFE_G15_VX</v>
      </c>
      <c r="AA128" t="str">
        <f t="shared" si="43"/>
        <v>CFE_H15_VX</v>
      </c>
    </row>
    <row r="129" spans="4:27" x14ac:dyDescent="0.25">
      <c r="D129" t="s">
        <v>189</v>
      </c>
      <c r="E129" s="16">
        <v>41808</v>
      </c>
      <c r="F129" s="16">
        <f t="shared" si="44"/>
        <v>41808</v>
      </c>
      <c r="G129" s="16">
        <f t="shared" ref="G129:G134" si="45">F130</f>
        <v>41836</v>
      </c>
      <c r="H129" s="3">
        <f>VLOOKUP(E129,F_Data!$B$5:$C$4002,2,0)</f>
        <v>2575</v>
      </c>
      <c r="K129" s="3">
        <f>VLOOKUP(E130,F_Data!$B$5:$C$4002,2,0)-VLOOKUP(E129,F_Data!$B$5:$C$4002,2,0)+J129</f>
        <v>19</v>
      </c>
      <c r="L129">
        <f t="shared" ref="L129:L134" si="46">K129+K130</f>
        <v>44</v>
      </c>
      <c r="M129">
        <f t="shared" ref="M129:M134" si="47">L129+K131</f>
        <v>63</v>
      </c>
      <c r="N129">
        <f t="shared" ref="N129:N134" si="48">K128</f>
        <v>19</v>
      </c>
      <c r="O129">
        <f t="shared" ref="O129:O134" si="49">K131</f>
        <v>19</v>
      </c>
      <c r="P129" t="s">
        <v>147</v>
      </c>
      <c r="Q129" t="str">
        <f t="shared" ref="Q129:Q134" si="50">P129&amp;"-"&amp;YEAR(G129)</f>
        <v>Jul-2014</v>
      </c>
      <c r="R129" t="str">
        <f t="shared" si="34"/>
        <v>CFE_N14_VX</v>
      </c>
      <c r="S129" t="str">
        <f t="shared" si="35"/>
        <v>CFE_Q14_VX</v>
      </c>
      <c r="T129" t="str">
        <f t="shared" si="36"/>
        <v>CFE_U14_VX</v>
      </c>
      <c r="U129" t="str">
        <f t="shared" si="37"/>
        <v>CFE_V14_VX</v>
      </c>
      <c r="V129" t="str">
        <f t="shared" si="38"/>
        <v>CFE_X14_VX</v>
      </c>
      <c r="W129" t="str">
        <f t="shared" si="39"/>
        <v>CFE_Z14_VX</v>
      </c>
      <c r="X129" t="str">
        <f t="shared" si="40"/>
        <v>CFE_F15_VX</v>
      </c>
      <c r="Y129" t="str">
        <f t="shared" si="41"/>
        <v>CFE_G15_VX</v>
      </c>
      <c r="Z129" t="str">
        <f t="shared" si="42"/>
        <v>CFE_H15_VX</v>
      </c>
      <c r="AA129" t="str">
        <f t="shared" si="43"/>
        <v>CFE_J15_VX</v>
      </c>
    </row>
    <row r="130" spans="4:27" x14ac:dyDescent="0.25">
      <c r="D130" t="s">
        <v>190</v>
      </c>
      <c r="E130" s="16">
        <v>41836</v>
      </c>
      <c r="F130" s="16">
        <f t="shared" si="44"/>
        <v>41836</v>
      </c>
      <c r="G130" s="16">
        <f t="shared" si="45"/>
        <v>41871</v>
      </c>
      <c r="H130" s="3">
        <f>VLOOKUP(E130,F_Data!$B$5:$C$4002,2,0)</f>
        <v>2594</v>
      </c>
      <c r="K130" s="3">
        <f>VLOOKUP(E131,F_Data!$B$5:$C$4002,2,0)-VLOOKUP(E130,F_Data!$B$5:$C$4002,2,0)+J130</f>
        <v>25</v>
      </c>
      <c r="L130">
        <f t="shared" si="46"/>
        <v>44</v>
      </c>
      <c r="M130">
        <f t="shared" si="47"/>
        <v>69</v>
      </c>
      <c r="N130">
        <f t="shared" si="48"/>
        <v>19</v>
      </c>
      <c r="O130">
        <f t="shared" si="49"/>
        <v>25</v>
      </c>
      <c r="P130" t="s">
        <v>148</v>
      </c>
      <c r="Q130" t="str">
        <f t="shared" si="50"/>
        <v>Aug-2014</v>
      </c>
      <c r="R130" t="str">
        <f t="shared" si="34"/>
        <v>CFE_Q14_VX</v>
      </c>
      <c r="S130" t="str">
        <f t="shared" si="35"/>
        <v>CFE_U14_VX</v>
      </c>
      <c r="T130" t="str">
        <f t="shared" si="36"/>
        <v>CFE_V14_VX</v>
      </c>
      <c r="U130" t="str">
        <f t="shared" si="37"/>
        <v>CFE_X14_VX</v>
      </c>
      <c r="V130" t="str">
        <f t="shared" si="38"/>
        <v>CFE_Z14_VX</v>
      </c>
      <c r="W130" t="str">
        <f t="shared" si="39"/>
        <v>CFE_F15_VX</v>
      </c>
      <c r="X130" t="str">
        <f t="shared" si="40"/>
        <v>CFE_G15_VX</v>
      </c>
      <c r="Y130" t="str">
        <f t="shared" si="41"/>
        <v>CFE_H15_VX</v>
      </c>
      <c r="Z130" t="str">
        <f t="shared" si="42"/>
        <v>CFE_J15_VX</v>
      </c>
      <c r="AA130" t="str">
        <f t="shared" si="43"/>
        <v>CFE_K15_VX</v>
      </c>
    </row>
    <row r="131" spans="4:27" x14ac:dyDescent="0.25">
      <c r="D131" t="s">
        <v>191</v>
      </c>
      <c r="E131" s="16">
        <v>41871</v>
      </c>
      <c r="F131" s="16">
        <f t="shared" si="44"/>
        <v>41871</v>
      </c>
      <c r="G131" s="16">
        <f t="shared" si="45"/>
        <v>41899</v>
      </c>
      <c r="H131" s="3">
        <f>VLOOKUP(E131,F_Data!$B$5:$C$4002,2,0)</f>
        <v>2619</v>
      </c>
      <c r="K131" s="3">
        <f>VLOOKUP(E132,F_Data!$B$5:$C$4002,2,0)-VLOOKUP(E131,F_Data!$B$5:$C$4002,2,0)+J131</f>
        <v>19</v>
      </c>
      <c r="L131">
        <f t="shared" si="46"/>
        <v>44</v>
      </c>
      <c r="M131">
        <f t="shared" si="47"/>
        <v>64</v>
      </c>
      <c r="N131">
        <f t="shared" si="48"/>
        <v>25</v>
      </c>
      <c r="O131">
        <f t="shared" si="49"/>
        <v>20</v>
      </c>
      <c r="P131" t="s">
        <v>149</v>
      </c>
      <c r="Q131" t="str">
        <f t="shared" si="50"/>
        <v>Sep-2014</v>
      </c>
      <c r="R131" t="str">
        <f t="shared" si="34"/>
        <v>CFE_U14_VX</v>
      </c>
      <c r="S131" t="str">
        <f t="shared" si="35"/>
        <v>CFE_V14_VX</v>
      </c>
      <c r="T131" t="str">
        <f t="shared" si="36"/>
        <v>CFE_X14_VX</v>
      </c>
      <c r="U131" t="str">
        <f t="shared" si="37"/>
        <v>CFE_Z14_VX</v>
      </c>
      <c r="V131" t="str">
        <f t="shared" si="38"/>
        <v>CFE_F15_VX</v>
      </c>
      <c r="W131" t="str">
        <f t="shared" si="39"/>
        <v>CFE_G15_VX</v>
      </c>
      <c r="X131" t="str">
        <f t="shared" si="40"/>
        <v>CFE_H15_VX</v>
      </c>
      <c r="Y131" t="str">
        <f t="shared" si="41"/>
        <v>CFE_J15_VX</v>
      </c>
      <c r="Z131" t="str">
        <f t="shared" si="42"/>
        <v>CFE_K15_VX</v>
      </c>
      <c r="AA131" t="str">
        <f t="shared" si="43"/>
        <v>CFE_M15_VX</v>
      </c>
    </row>
    <row r="132" spans="4:27" x14ac:dyDescent="0.25">
      <c r="D132" t="s">
        <v>192</v>
      </c>
      <c r="E132" s="16">
        <v>41899</v>
      </c>
      <c r="F132" s="16">
        <f t="shared" si="44"/>
        <v>41899</v>
      </c>
      <c r="G132" s="16">
        <f t="shared" si="45"/>
        <v>41934</v>
      </c>
      <c r="H132" s="3">
        <f>VLOOKUP(E132,F_Data!$B$5:$C$4002,2,0)</f>
        <v>2638</v>
      </c>
      <c r="K132" s="3">
        <f>VLOOKUP(E133,F_Data!$B$5:$C$4002,2,0)-VLOOKUP(E132,F_Data!$B$5:$C$4002,2,0)+J132</f>
        <v>25</v>
      </c>
      <c r="L132">
        <f t="shared" si="46"/>
        <v>45</v>
      </c>
      <c r="M132">
        <f t="shared" si="47"/>
        <v>64</v>
      </c>
      <c r="N132">
        <f t="shared" si="48"/>
        <v>19</v>
      </c>
      <c r="O132">
        <f t="shared" si="49"/>
        <v>19</v>
      </c>
      <c r="P132" t="s">
        <v>150</v>
      </c>
      <c r="Q132" t="str">
        <f t="shared" si="50"/>
        <v>Oct-2014</v>
      </c>
      <c r="R132" t="str">
        <f t="shared" si="34"/>
        <v>CFE_V14_VX</v>
      </c>
      <c r="S132" t="str">
        <f t="shared" si="35"/>
        <v>CFE_X14_VX</v>
      </c>
      <c r="T132" t="str">
        <f t="shared" si="36"/>
        <v>CFE_Z14_VX</v>
      </c>
      <c r="U132" t="str">
        <f t="shared" si="37"/>
        <v>CFE_F15_VX</v>
      </c>
      <c r="V132" t="str">
        <f t="shared" si="38"/>
        <v>CFE_G15_VX</v>
      </c>
      <c r="W132" t="str">
        <f t="shared" si="39"/>
        <v>CFE_H15_VX</v>
      </c>
      <c r="X132" t="str">
        <f t="shared" si="40"/>
        <v>CFE_J15_VX</v>
      </c>
      <c r="Y132" t="str">
        <f t="shared" si="41"/>
        <v>CFE_K15_VX</v>
      </c>
      <c r="Z132" t="str">
        <f t="shared" si="42"/>
        <v>CFE_M15_VX</v>
      </c>
      <c r="AA132" t="str">
        <f t="shared" si="43"/>
        <v>CFE_N15_VX</v>
      </c>
    </row>
    <row r="133" spans="4:27" x14ac:dyDescent="0.25">
      <c r="D133" t="s">
        <v>193</v>
      </c>
      <c r="E133" s="16">
        <v>41934</v>
      </c>
      <c r="F133" s="16">
        <f t="shared" si="44"/>
        <v>41934</v>
      </c>
      <c r="G133" s="16">
        <f t="shared" si="45"/>
        <v>41962</v>
      </c>
      <c r="H133" s="3">
        <f>VLOOKUP(E133,F_Data!$B$5:$C$4002,2,0)</f>
        <v>2663</v>
      </c>
      <c r="K133" s="3">
        <f>VLOOKUP(E134,F_Data!$B$5:$C$4002,2,0)-VLOOKUP(E133,F_Data!$B$5:$C$4002,2,0)+J133</f>
        <v>20</v>
      </c>
      <c r="L133">
        <f t="shared" si="46"/>
        <v>39</v>
      </c>
      <c r="M133">
        <f t="shared" si="47"/>
        <v>61</v>
      </c>
      <c r="N133">
        <f t="shared" si="48"/>
        <v>25</v>
      </c>
      <c r="O133">
        <f t="shared" si="49"/>
        <v>22</v>
      </c>
      <c r="P133" t="s">
        <v>151</v>
      </c>
      <c r="Q133" t="str">
        <f t="shared" si="50"/>
        <v>Nov-2014</v>
      </c>
      <c r="R133" t="str">
        <f t="shared" si="34"/>
        <v>CFE_X14_VX</v>
      </c>
      <c r="S133" t="str">
        <f t="shared" si="35"/>
        <v>CFE_Z14_VX</v>
      </c>
      <c r="T133" t="str">
        <f t="shared" si="36"/>
        <v>CFE_F15_VX</v>
      </c>
      <c r="U133" t="str">
        <f t="shared" si="37"/>
        <v>CFE_G15_VX</v>
      </c>
      <c r="V133" t="str">
        <f t="shared" si="38"/>
        <v>CFE_H15_VX</v>
      </c>
      <c r="W133" t="str">
        <f t="shared" si="39"/>
        <v>CFE_J15_VX</v>
      </c>
      <c r="X133" t="str">
        <f t="shared" si="40"/>
        <v>CFE_K15_VX</v>
      </c>
      <c r="Y133" t="str">
        <f t="shared" si="41"/>
        <v>CFE_M15_VX</v>
      </c>
      <c r="Z133" t="str">
        <f t="shared" si="42"/>
        <v>CFE_N15_VX</v>
      </c>
      <c r="AA133" t="str">
        <f t="shared" si="43"/>
        <v>CFE_Q15_VX</v>
      </c>
    </row>
    <row r="134" spans="4:27" x14ac:dyDescent="0.25">
      <c r="D134" t="s">
        <v>194</v>
      </c>
      <c r="E134" s="16">
        <v>41962</v>
      </c>
      <c r="F134" s="16">
        <f t="shared" si="44"/>
        <v>41962</v>
      </c>
      <c r="G134" s="16">
        <f t="shared" si="45"/>
        <v>41990</v>
      </c>
      <c r="H134" s="3">
        <f>VLOOKUP(E134,F_Data!$B$5:$C$4002,2,0)</f>
        <v>2683</v>
      </c>
      <c r="K134" s="3">
        <f>VLOOKUP(E135,F_Data!$B$5:$C$4002,2,0)-VLOOKUP(E134,F_Data!$B$5:$C$4002,2,0)+J134</f>
        <v>19</v>
      </c>
      <c r="L134">
        <f t="shared" si="46"/>
        <v>41</v>
      </c>
      <c r="M134">
        <f t="shared" si="47"/>
        <v>60</v>
      </c>
      <c r="N134">
        <f t="shared" si="48"/>
        <v>20</v>
      </c>
      <c r="O134">
        <f t="shared" si="49"/>
        <v>19</v>
      </c>
      <c r="P134" t="s">
        <v>152</v>
      </c>
      <c r="Q134" t="str">
        <f t="shared" si="50"/>
        <v>Dec-2014</v>
      </c>
      <c r="R134" t="str">
        <f t="shared" si="34"/>
        <v>CFE_Z14_VX</v>
      </c>
      <c r="S134" t="str">
        <f t="shared" si="35"/>
        <v>CFE_F15_VX</v>
      </c>
      <c r="T134" t="str">
        <f t="shared" si="36"/>
        <v>CFE_G15_VX</v>
      </c>
      <c r="U134" t="str">
        <f t="shared" si="37"/>
        <v>CFE_H15_VX</v>
      </c>
      <c r="V134" t="str">
        <f t="shared" si="38"/>
        <v>CFE_J15_VX</v>
      </c>
      <c r="W134" t="str">
        <f t="shared" si="39"/>
        <v>CFE_K15_VX</v>
      </c>
      <c r="X134" t="str">
        <f t="shared" si="40"/>
        <v>CFE_M15_VX</v>
      </c>
      <c r="Y134" t="str">
        <f t="shared" si="41"/>
        <v>CFE_N15_VX</v>
      </c>
      <c r="Z134" t="str">
        <f t="shared" si="42"/>
        <v>CFE_Q15_VX</v>
      </c>
      <c r="AA134" t="str">
        <f t="shared" si="43"/>
        <v>CFE_U15_VX</v>
      </c>
    </row>
    <row r="135" spans="4:27" x14ac:dyDescent="0.25">
      <c r="D135" t="s">
        <v>196</v>
      </c>
      <c r="E135" s="16">
        <v>41990</v>
      </c>
      <c r="F135" s="16">
        <f t="shared" si="44"/>
        <v>41990</v>
      </c>
      <c r="G135" s="16">
        <v>42025</v>
      </c>
      <c r="H135" s="3">
        <f>VLOOKUP(E135,F_Data!$B$5:$C$4002,2,0)</f>
        <v>2702</v>
      </c>
      <c r="K135" s="3">
        <f>VLOOKUP(E136,F_Data!$B$5:$C$4002,2,0)-VLOOKUP(E135,F_Data!$B$5:$C$4002,2,0)+J135</f>
        <v>22</v>
      </c>
      <c r="L135">
        <f t="shared" ref="L135:L146" si="51">K135+K136</f>
        <v>41</v>
      </c>
      <c r="M135">
        <f t="shared" ref="M135:M146" si="52">L135+K137</f>
        <v>61</v>
      </c>
      <c r="N135">
        <f t="shared" ref="N135:N146" si="53">K134</f>
        <v>19</v>
      </c>
      <c r="O135">
        <f t="shared" ref="O135:O146" si="54">K137</f>
        <v>20</v>
      </c>
      <c r="P135" t="s">
        <v>141</v>
      </c>
      <c r="Q135" t="str">
        <f>P135&amp;"-"&amp;YEAR(G135)</f>
        <v>Jan-2015</v>
      </c>
      <c r="R135" t="str">
        <f t="shared" ref="R135:R156" si="55">D135</f>
        <v>CFE_F15_VX</v>
      </c>
      <c r="S135" t="str">
        <f t="shared" ref="S135:S146" si="56">R136</f>
        <v>CFE_G15_VX</v>
      </c>
      <c r="T135" t="str">
        <f t="shared" ref="T135:T146" si="57">S136</f>
        <v>CFE_H15_VX</v>
      </c>
      <c r="U135" t="str">
        <f t="shared" ref="U135:U146" si="58">T136</f>
        <v>CFE_J15_VX</v>
      </c>
      <c r="V135" t="str">
        <f t="shared" ref="V135:V146" si="59">U136</f>
        <v>CFE_K15_VX</v>
      </c>
      <c r="W135" t="str">
        <f t="shared" ref="W135:W146" si="60">V136</f>
        <v>CFE_M15_VX</v>
      </c>
      <c r="X135" t="str">
        <f t="shared" ref="X135:X146" si="61">W136</f>
        <v>CFE_N15_VX</v>
      </c>
      <c r="Y135" t="str">
        <f t="shared" ref="Y135:Y146" si="62">X136</f>
        <v>CFE_Q15_VX</v>
      </c>
      <c r="Z135" t="str">
        <f t="shared" ref="Z135:Z146" si="63">Y136</f>
        <v>CFE_U15_VX</v>
      </c>
      <c r="AA135" t="str">
        <f t="shared" ref="AA135:AA146" si="64">Z136</f>
        <v>CFE_V15_VX</v>
      </c>
    </row>
    <row r="136" spans="4:27" x14ac:dyDescent="0.25">
      <c r="D136" t="s">
        <v>197</v>
      </c>
      <c r="E136" s="16">
        <v>42025</v>
      </c>
      <c r="F136" s="16">
        <f t="shared" si="44"/>
        <v>42025</v>
      </c>
      <c r="G136" s="16">
        <v>42053</v>
      </c>
      <c r="H136" s="3">
        <f>VLOOKUP(E136,F_Data!$B$5:$C$4002,2,0)</f>
        <v>2724</v>
      </c>
      <c r="K136" s="3">
        <f>VLOOKUP(E137,F_Data!$B$5:$C$4002,2,0)-VLOOKUP(E136,F_Data!$B$5:$C$4002,2,0)+J136</f>
        <v>19</v>
      </c>
      <c r="L136">
        <f t="shared" si="51"/>
        <v>39</v>
      </c>
      <c r="M136">
        <f t="shared" si="52"/>
        <v>58</v>
      </c>
      <c r="N136">
        <f t="shared" si="53"/>
        <v>22</v>
      </c>
      <c r="O136">
        <f t="shared" si="54"/>
        <v>19</v>
      </c>
      <c r="P136" t="s">
        <v>142</v>
      </c>
      <c r="Q136" t="str">
        <f>P136&amp;"-"&amp;YEAR(G136)</f>
        <v>Feb-2015</v>
      </c>
      <c r="R136" t="str">
        <f t="shared" si="55"/>
        <v>CFE_G15_VX</v>
      </c>
      <c r="S136" t="str">
        <f t="shared" si="56"/>
        <v>CFE_H15_VX</v>
      </c>
      <c r="T136" t="str">
        <f t="shared" si="57"/>
        <v>CFE_J15_VX</v>
      </c>
      <c r="U136" t="str">
        <f t="shared" si="58"/>
        <v>CFE_K15_VX</v>
      </c>
      <c r="V136" t="str">
        <f t="shared" si="59"/>
        <v>CFE_M15_VX</v>
      </c>
      <c r="W136" t="str">
        <f t="shared" si="60"/>
        <v>CFE_N15_VX</v>
      </c>
      <c r="X136" t="str">
        <f t="shared" si="61"/>
        <v>CFE_Q15_VX</v>
      </c>
      <c r="Y136" t="str">
        <f t="shared" si="62"/>
        <v>CFE_U15_VX</v>
      </c>
      <c r="Z136" t="str">
        <f t="shared" si="63"/>
        <v>CFE_V15_VX</v>
      </c>
      <c r="AA136" t="str">
        <f t="shared" si="64"/>
        <v>CFE_X15_VX</v>
      </c>
    </row>
    <row r="137" spans="4:27" x14ac:dyDescent="0.25">
      <c r="D137" t="s">
        <v>198</v>
      </c>
      <c r="E137" s="16">
        <v>42053</v>
      </c>
      <c r="F137" s="16">
        <f t="shared" si="44"/>
        <v>42053</v>
      </c>
      <c r="G137" s="16">
        <v>42081</v>
      </c>
      <c r="H137" s="3">
        <f>VLOOKUP(E137,F_Data!$B$5:$C$4002,2,0)</f>
        <v>2743</v>
      </c>
      <c r="K137" s="3">
        <f>VLOOKUP(E138,F_Data!$B$5:$C$4002,2,0)-VLOOKUP(E137,F_Data!$B$5:$C$4002,2,0)+J137</f>
        <v>20</v>
      </c>
      <c r="L137">
        <f t="shared" si="51"/>
        <v>39</v>
      </c>
      <c r="M137">
        <f t="shared" si="52"/>
        <v>64</v>
      </c>
      <c r="N137">
        <f t="shared" si="53"/>
        <v>19</v>
      </c>
      <c r="O137">
        <f t="shared" si="54"/>
        <v>25</v>
      </c>
      <c r="P137" t="s">
        <v>143</v>
      </c>
      <c r="Q137" t="str">
        <f>P137&amp;"-"&amp;YEAR(G137)</f>
        <v>Mar-2015</v>
      </c>
      <c r="R137" t="str">
        <f t="shared" si="55"/>
        <v>CFE_H15_VX</v>
      </c>
      <c r="S137" t="str">
        <f t="shared" si="56"/>
        <v>CFE_J15_VX</v>
      </c>
      <c r="T137" t="str">
        <f t="shared" si="57"/>
        <v>CFE_K15_VX</v>
      </c>
      <c r="U137" t="str">
        <f t="shared" si="58"/>
        <v>CFE_M15_VX</v>
      </c>
      <c r="V137" t="str">
        <f t="shared" si="59"/>
        <v>CFE_N15_VX</v>
      </c>
      <c r="W137" t="str">
        <f t="shared" si="60"/>
        <v>CFE_Q15_VX</v>
      </c>
      <c r="X137" t="str">
        <f t="shared" si="61"/>
        <v>CFE_U15_VX</v>
      </c>
      <c r="Y137" t="str">
        <f t="shared" si="62"/>
        <v>CFE_V15_VX</v>
      </c>
      <c r="Z137" t="str">
        <f t="shared" si="63"/>
        <v>CFE_X15_VX</v>
      </c>
      <c r="AA137" t="str">
        <f t="shared" si="64"/>
        <v>CFE_Z15_VX</v>
      </c>
    </row>
    <row r="138" spans="4:27" x14ac:dyDescent="0.25">
      <c r="D138" t="s">
        <v>199</v>
      </c>
      <c r="E138" s="16">
        <v>42081</v>
      </c>
      <c r="F138" s="16">
        <f t="shared" si="44"/>
        <v>42081</v>
      </c>
      <c r="G138" s="16">
        <v>42109</v>
      </c>
      <c r="H138" s="3">
        <f>VLOOKUP(E138,F_Data!$B$5:$C$4002,2,0)</f>
        <v>2763</v>
      </c>
      <c r="K138" s="3">
        <f>VLOOKUP(E139,F_Data!$B$5:$C$4002,2,0)-VLOOKUP(E138,F_Data!$B$5:$C$4002,2,0)+J138</f>
        <v>19</v>
      </c>
      <c r="L138">
        <f t="shared" si="51"/>
        <v>44</v>
      </c>
      <c r="M138">
        <f t="shared" si="52"/>
        <v>63</v>
      </c>
      <c r="N138">
        <f t="shared" si="53"/>
        <v>20</v>
      </c>
      <c r="O138">
        <f t="shared" si="54"/>
        <v>19</v>
      </c>
      <c r="P138" t="s">
        <v>144</v>
      </c>
      <c r="Q138" t="str">
        <f t="shared" ref="Q138:Q156" si="65">P138&amp;"-"&amp;YEAR(G139)</f>
        <v>Apr-2015</v>
      </c>
      <c r="R138" t="str">
        <f t="shared" si="55"/>
        <v>CFE_J15_VX</v>
      </c>
      <c r="S138" t="str">
        <f t="shared" si="56"/>
        <v>CFE_K15_VX</v>
      </c>
      <c r="T138" t="str">
        <f t="shared" si="57"/>
        <v>CFE_M15_VX</v>
      </c>
      <c r="U138" t="str">
        <f t="shared" si="58"/>
        <v>CFE_N15_VX</v>
      </c>
      <c r="V138" t="str">
        <f t="shared" si="59"/>
        <v>CFE_Q15_VX</v>
      </c>
      <c r="W138" t="str">
        <f t="shared" si="60"/>
        <v>CFE_U15_VX</v>
      </c>
      <c r="X138" t="str">
        <f t="shared" si="61"/>
        <v>CFE_V15_VX</v>
      </c>
      <c r="Y138" t="str">
        <f t="shared" si="62"/>
        <v>CFE_X15_VX</v>
      </c>
      <c r="Z138" t="str">
        <f t="shared" si="63"/>
        <v>CFE_Z15_VX</v>
      </c>
      <c r="AA138" t="str">
        <f t="shared" si="64"/>
        <v>CFE_F16_VX</v>
      </c>
    </row>
    <row r="139" spans="4:27" x14ac:dyDescent="0.25">
      <c r="D139" t="s">
        <v>200</v>
      </c>
      <c r="E139" s="16">
        <v>42109</v>
      </c>
      <c r="F139" s="16">
        <f t="shared" si="44"/>
        <v>42109</v>
      </c>
      <c r="G139" s="16">
        <v>42144</v>
      </c>
      <c r="H139" s="3">
        <f>VLOOKUP(E139,F_Data!$B$5:$C$4002,2,0)</f>
        <v>2782</v>
      </c>
      <c r="K139" s="3">
        <f>VLOOKUP(E140,F_Data!$B$5:$C$4002,2,0)-VLOOKUP(E139,F_Data!$B$5:$C$4002,2,0)+J139</f>
        <v>25</v>
      </c>
      <c r="L139">
        <f t="shared" si="51"/>
        <v>44</v>
      </c>
      <c r="M139">
        <f t="shared" si="52"/>
        <v>68</v>
      </c>
      <c r="N139">
        <f t="shared" si="53"/>
        <v>19</v>
      </c>
      <c r="O139">
        <f t="shared" si="54"/>
        <v>24</v>
      </c>
      <c r="P139" t="s">
        <v>145</v>
      </c>
      <c r="Q139" t="str">
        <f t="shared" si="65"/>
        <v>May-2015</v>
      </c>
      <c r="R139" t="str">
        <f t="shared" si="55"/>
        <v>CFE_K15_VX</v>
      </c>
      <c r="S139" t="str">
        <f t="shared" si="56"/>
        <v>CFE_M15_VX</v>
      </c>
      <c r="T139" t="str">
        <f t="shared" si="57"/>
        <v>CFE_N15_VX</v>
      </c>
      <c r="U139" t="str">
        <f t="shared" si="58"/>
        <v>CFE_Q15_VX</v>
      </c>
      <c r="V139" t="str">
        <f t="shared" si="59"/>
        <v>CFE_U15_VX</v>
      </c>
      <c r="W139" t="str">
        <f t="shared" si="60"/>
        <v>CFE_V15_VX</v>
      </c>
      <c r="X139" t="str">
        <f t="shared" si="61"/>
        <v>CFE_X15_VX</v>
      </c>
      <c r="Y139" t="str">
        <f t="shared" si="62"/>
        <v>CFE_Z15_VX</v>
      </c>
      <c r="Z139" t="str">
        <f t="shared" si="63"/>
        <v>CFE_F16_VX</v>
      </c>
      <c r="AA139" t="str">
        <f t="shared" si="64"/>
        <v>CFE_G16_VX</v>
      </c>
    </row>
    <row r="140" spans="4:27" x14ac:dyDescent="0.25">
      <c r="D140" t="s">
        <v>201</v>
      </c>
      <c r="E140" s="16">
        <v>42144</v>
      </c>
      <c r="F140" s="16">
        <f t="shared" si="44"/>
        <v>42144</v>
      </c>
      <c r="G140" s="16">
        <v>42172</v>
      </c>
      <c r="H140" s="3">
        <f>VLOOKUP(E140,F_Data!$B$5:$C$4002,2,0)</f>
        <v>2807</v>
      </c>
      <c r="K140" s="3">
        <f>VLOOKUP(E141,F_Data!$B$5:$C$4002,2,0)-VLOOKUP(E140,F_Data!$B$5:$C$4002,2,0)+J140</f>
        <v>19</v>
      </c>
      <c r="L140">
        <f t="shared" si="51"/>
        <v>43</v>
      </c>
      <c r="M140">
        <f t="shared" si="52"/>
        <v>63</v>
      </c>
      <c r="N140">
        <f t="shared" si="53"/>
        <v>25</v>
      </c>
      <c r="O140">
        <f t="shared" si="54"/>
        <v>20</v>
      </c>
      <c r="P140" t="s">
        <v>146</v>
      </c>
      <c r="Q140" t="str">
        <f t="shared" si="65"/>
        <v>Jun-2015</v>
      </c>
      <c r="R140" t="str">
        <f t="shared" si="55"/>
        <v>CFE_M15_VX</v>
      </c>
      <c r="S140" t="str">
        <f t="shared" si="56"/>
        <v>CFE_N15_VX</v>
      </c>
      <c r="T140" t="str">
        <f t="shared" si="57"/>
        <v>CFE_Q15_VX</v>
      </c>
      <c r="U140" t="str">
        <f t="shared" si="58"/>
        <v>CFE_U15_VX</v>
      </c>
      <c r="V140" t="str">
        <f t="shared" si="59"/>
        <v>CFE_V15_VX</v>
      </c>
      <c r="W140" t="str">
        <f t="shared" si="60"/>
        <v>CFE_X15_VX</v>
      </c>
      <c r="X140" t="str">
        <f t="shared" si="61"/>
        <v>CFE_Z15_VX</v>
      </c>
      <c r="Y140" t="str">
        <f t="shared" si="62"/>
        <v>CFE_F16_VX</v>
      </c>
      <c r="Z140" t="str">
        <f t="shared" si="63"/>
        <v>CFE_G16_VX</v>
      </c>
      <c r="AA140" t="str">
        <f t="shared" si="64"/>
        <v>CFE_H16_VX</v>
      </c>
    </row>
    <row r="141" spans="4:27" x14ac:dyDescent="0.25">
      <c r="D141" t="s">
        <v>202</v>
      </c>
      <c r="E141" s="16">
        <v>42172</v>
      </c>
      <c r="F141" s="16">
        <f t="shared" si="44"/>
        <v>42172</v>
      </c>
      <c r="G141" s="16">
        <v>42207</v>
      </c>
      <c r="H141" s="3">
        <f>VLOOKUP(E141,F_Data!$B$5:$C$4002,2,0)</f>
        <v>2826</v>
      </c>
      <c r="K141" s="3">
        <f>VLOOKUP(E142,F_Data!$B$5:$C$4002,2,0)-VLOOKUP(E141,F_Data!$B$5:$C$4002,2,0)+J141</f>
        <v>24</v>
      </c>
      <c r="L141">
        <f t="shared" si="51"/>
        <v>44</v>
      </c>
      <c r="M141">
        <f t="shared" si="52"/>
        <v>63</v>
      </c>
      <c r="N141">
        <f t="shared" si="53"/>
        <v>19</v>
      </c>
      <c r="O141">
        <f t="shared" si="54"/>
        <v>19</v>
      </c>
      <c r="P141" t="s">
        <v>147</v>
      </c>
      <c r="Q141" t="str">
        <f t="shared" si="65"/>
        <v>Jul-2015</v>
      </c>
      <c r="R141" t="str">
        <f t="shared" si="55"/>
        <v>CFE_N15_VX</v>
      </c>
      <c r="S141" t="str">
        <f t="shared" si="56"/>
        <v>CFE_Q15_VX</v>
      </c>
      <c r="T141" t="str">
        <f t="shared" si="57"/>
        <v>CFE_U15_VX</v>
      </c>
      <c r="U141" t="str">
        <f t="shared" si="58"/>
        <v>CFE_V15_VX</v>
      </c>
      <c r="V141" t="str">
        <f t="shared" si="59"/>
        <v>CFE_X15_VX</v>
      </c>
      <c r="W141" t="str">
        <f t="shared" si="60"/>
        <v>CFE_Z15_VX</v>
      </c>
      <c r="X141" t="str">
        <f t="shared" si="61"/>
        <v>CFE_F16_VX</v>
      </c>
      <c r="Y141" t="str">
        <f t="shared" si="62"/>
        <v>CFE_G16_VX</v>
      </c>
      <c r="Z141" t="str">
        <f t="shared" si="63"/>
        <v>CFE_H16_VX</v>
      </c>
      <c r="AA141" t="str">
        <f t="shared" si="64"/>
        <v>CFE_J16_VX</v>
      </c>
    </row>
    <row r="142" spans="4:27" x14ac:dyDescent="0.25">
      <c r="D142" t="s">
        <v>203</v>
      </c>
      <c r="E142" s="16">
        <v>42207</v>
      </c>
      <c r="F142" s="16">
        <f t="shared" si="44"/>
        <v>42207</v>
      </c>
      <c r="G142" s="16">
        <v>42235</v>
      </c>
      <c r="H142" s="3">
        <f>VLOOKUP(E142,F_Data!$B$5:$C$4002,2,0)</f>
        <v>2850</v>
      </c>
      <c r="K142" s="3">
        <f>VLOOKUP(E143,F_Data!$B$5:$C$4002,2,0)-VLOOKUP(E142,F_Data!$B$5:$C$4002,2,0)+J142</f>
        <v>20</v>
      </c>
      <c r="L142">
        <f t="shared" si="51"/>
        <v>39</v>
      </c>
      <c r="M142">
        <f t="shared" si="52"/>
        <v>64</v>
      </c>
      <c r="N142">
        <f t="shared" si="53"/>
        <v>24</v>
      </c>
      <c r="O142">
        <f t="shared" si="54"/>
        <v>25</v>
      </c>
      <c r="P142" t="s">
        <v>148</v>
      </c>
      <c r="Q142" t="str">
        <f t="shared" si="65"/>
        <v>Aug-2015</v>
      </c>
      <c r="R142" t="str">
        <f t="shared" si="55"/>
        <v>CFE_Q15_VX</v>
      </c>
      <c r="S142" t="str">
        <f t="shared" si="56"/>
        <v>CFE_U15_VX</v>
      </c>
      <c r="T142" t="str">
        <f t="shared" si="57"/>
        <v>CFE_V15_VX</v>
      </c>
      <c r="U142" t="str">
        <f t="shared" si="58"/>
        <v>CFE_X15_VX</v>
      </c>
      <c r="V142" t="str">
        <f t="shared" si="59"/>
        <v>CFE_Z15_VX</v>
      </c>
      <c r="W142" t="str">
        <f t="shared" si="60"/>
        <v>CFE_F16_VX</v>
      </c>
      <c r="X142" t="str">
        <f t="shared" si="61"/>
        <v>CFE_G16_VX</v>
      </c>
      <c r="Y142" t="str">
        <f t="shared" si="62"/>
        <v>CFE_H16_VX</v>
      </c>
      <c r="Z142" t="str">
        <f t="shared" si="63"/>
        <v>CFE_J16_VX</v>
      </c>
      <c r="AA142" t="str">
        <f t="shared" si="64"/>
        <v>CFE_K16_VX</v>
      </c>
    </row>
    <row r="143" spans="4:27" x14ac:dyDescent="0.25">
      <c r="D143" t="s">
        <v>204</v>
      </c>
      <c r="E143" s="37">
        <v>42235</v>
      </c>
      <c r="F143" s="16">
        <f t="shared" si="44"/>
        <v>42235</v>
      </c>
      <c r="G143" s="16">
        <v>42263</v>
      </c>
      <c r="H143" s="3">
        <f>VLOOKUP(E143,F_Data!$B$5:$C$4002,2,0)</f>
        <v>2870</v>
      </c>
      <c r="K143" s="3">
        <f>VLOOKUP(E144,F_Data!$B$5:$C$4002,2,0)-VLOOKUP(E143,F_Data!$B$5:$C$4002,2,0)+J143</f>
        <v>19</v>
      </c>
      <c r="L143">
        <f t="shared" si="51"/>
        <v>44</v>
      </c>
      <c r="M143">
        <f t="shared" si="52"/>
        <v>64</v>
      </c>
      <c r="N143">
        <f t="shared" si="53"/>
        <v>20</v>
      </c>
      <c r="O143">
        <f t="shared" si="54"/>
        <v>20</v>
      </c>
      <c r="P143" t="s">
        <v>149</v>
      </c>
      <c r="Q143" t="str">
        <f t="shared" si="65"/>
        <v>Sep-2015</v>
      </c>
      <c r="R143" t="str">
        <f t="shared" si="55"/>
        <v>CFE_U15_VX</v>
      </c>
      <c r="S143" t="str">
        <f t="shared" si="56"/>
        <v>CFE_V15_VX</v>
      </c>
      <c r="T143" t="str">
        <f t="shared" si="57"/>
        <v>CFE_X15_VX</v>
      </c>
      <c r="U143" t="str">
        <f t="shared" si="58"/>
        <v>CFE_Z15_VX</v>
      </c>
      <c r="V143" t="str">
        <f t="shared" si="59"/>
        <v>CFE_F16_VX</v>
      </c>
      <c r="W143" t="str">
        <f t="shared" si="60"/>
        <v>CFE_G16_VX</v>
      </c>
      <c r="X143" t="str">
        <f t="shared" si="61"/>
        <v>CFE_H16_VX</v>
      </c>
      <c r="Y143" t="str">
        <f t="shared" si="62"/>
        <v>CFE_J16_VX</v>
      </c>
      <c r="Z143" t="str">
        <f t="shared" si="63"/>
        <v>CFE_K16_VX</v>
      </c>
      <c r="AA143" t="str">
        <f t="shared" si="64"/>
        <v>CFE_M16_VX</v>
      </c>
    </row>
    <row r="144" spans="4:27" x14ac:dyDescent="0.25">
      <c r="D144" t="s">
        <v>205</v>
      </c>
      <c r="E144" s="16">
        <v>42263</v>
      </c>
      <c r="F144" s="16">
        <f t="shared" si="44"/>
        <v>42263</v>
      </c>
      <c r="G144" s="16">
        <v>42298</v>
      </c>
      <c r="H144" s="3">
        <f>VLOOKUP(E144,F_Data!$B$5:$C$4002,2,0)</f>
        <v>2889</v>
      </c>
      <c r="K144" s="3">
        <f>VLOOKUP(E145,F_Data!$B$5:$C$4002,2,0)-VLOOKUP(E144,F_Data!$B$5:$C$4002,2,0)+J144</f>
        <v>25</v>
      </c>
      <c r="L144">
        <f t="shared" si="51"/>
        <v>45</v>
      </c>
      <c r="M144">
        <f t="shared" si="52"/>
        <v>64</v>
      </c>
      <c r="N144">
        <f t="shared" si="53"/>
        <v>19</v>
      </c>
      <c r="O144">
        <f t="shared" si="54"/>
        <v>19</v>
      </c>
      <c r="P144" t="s">
        <v>150</v>
      </c>
      <c r="Q144" t="str">
        <f t="shared" si="65"/>
        <v>Oct-2015</v>
      </c>
      <c r="R144" t="str">
        <f t="shared" si="55"/>
        <v>CFE_V15_VX</v>
      </c>
      <c r="S144" t="str">
        <f t="shared" si="56"/>
        <v>CFE_X15_VX</v>
      </c>
      <c r="T144" t="str">
        <f t="shared" si="57"/>
        <v>CFE_Z15_VX</v>
      </c>
      <c r="U144" t="str">
        <f t="shared" si="58"/>
        <v>CFE_F16_VX</v>
      </c>
      <c r="V144" t="str">
        <f t="shared" si="59"/>
        <v>CFE_G16_VX</v>
      </c>
      <c r="W144" t="str">
        <f t="shared" si="60"/>
        <v>CFE_H16_VX</v>
      </c>
      <c r="X144" t="str">
        <f t="shared" si="61"/>
        <v>CFE_J16_VX</v>
      </c>
      <c r="Y144" t="str">
        <f t="shared" si="62"/>
        <v>CFE_K16_VX</v>
      </c>
      <c r="Z144" t="str">
        <f t="shared" si="63"/>
        <v>CFE_M16_VX</v>
      </c>
      <c r="AA144" t="str">
        <f t="shared" si="64"/>
        <v>CFE_N16_VX</v>
      </c>
    </row>
    <row r="145" spans="4:27" x14ac:dyDescent="0.25">
      <c r="D145" t="s">
        <v>206</v>
      </c>
      <c r="E145" s="16">
        <v>42298</v>
      </c>
      <c r="F145" s="16">
        <f t="shared" si="44"/>
        <v>42298</v>
      </c>
      <c r="G145" s="16">
        <v>42326</v>
      </c>
      <c r="H145" s="3">
        <f>VLOOKUP(E145,F_Data!$B$5:$C$4002,2,0)</f>
        <v>2914</v>
      </c>
      <c r="K145" s="3">
        <f>VLOOKUP(E146,F_Data!$B$5:$C$4002,2,0)-VLOOKUP(E145,F_Data!$B$5:$C$4002,2,0)+J145</f>
        <v>20</v>
      </c>
      <c r="L145" s="3">
        <f t="shared" si="51"/>
        <v>39</v>
      </c>
      <c r="M145" s="3">
        <f t="shared" si="52"/>
        <v>61</v>
      </c>
      <c r="N145" s="3">
        <f t="shared" si="53"/>
        <v>25</v>
      </c>
      <c r="O145" s="3">
        <f t="shared" si="54"/>
        <v>22</v>
      </c>
      <c r="P145" t="s">
        <v>151</v>
      </c>
      <c r="Q145" t="str">
        <f t="shared" si="65"/>
        <v>Nov-2015</v>
      </c>
      <c r="R145" t="str">
        <f t="shared" si="55"/>
        <v>CFE_X15_VX</v>
      </c>
      <c r="S145" t="str">
        <f t="shared" si="56"/>
        <v>CFE_Z15_VX</v>
      </c>
      <c r="T145" t="str">
        <f t="shared" si="57"/>
        <v>CFE_F16_VX</v>
      </c>
      <c r="U145" t="str">
        <f t="shared" si="58"/>
        <v>CFE_G16_VX</v>
      </c>
      <c r="V145" t="str">
        <f t="shared" si="59"/>
        <v>CFE_H16_VX</v>
      </c>
      <c r="W145" t="str">
        <f t="shared" si="60"/>
        <v>CFE_J16_VX</v>
      </c>
      <c r="X145" t="str">
        <f t="shared" si="61"/>
        <v>CFE_K16_VX</v>
      </c>
      <c r="Y145" t="str">
        <f t="shared" si="62"/>
        <v>CFE_M16_VX</v>
      </c>
      <c r="Z145" t="str">
        <f t="shared" si="63"/>
        <v>CFE_N16_VX</v>
      </c>
      <c r="AA145" t="str">
        <f t="shared" si="64"/>
        <v>CFE_Q16_VX</v>
      </c>
    </row>
    <row r="146" spans="4:27" x14ac:dyDescent="0.25">
      <c r="D146" t="s">
        <v>207</v>
      </c>
      <c r="E146" s="16">
        <v>42326</v>
      </c>
      <c r="F146" s="16">
        <f t="shared" si="44"/>
        <v>42326</v>
      </c>
      <c r="G146" s="16">
        <v>42354</v>
      </c>
      <c r="H146" s="3">
        <f>VLOOKUP(E146,F_Data!$B$5:$C$4002,2,0)</f>
        <v>2934</v>
      </c>
      <c r="K146" s="3">
        <f>VLOOKUP(E147,F_Data!$B$5:$C$4002,2,0)-VLOOKUP(E146,F_Data!$B$5:$C$4002,2,0)+J146</f>
        <v>19</v>
      </c>
      <c r="L146" s="3">
        <f t="shared" si="51"/>
        <v>41</v>
      </c>
      <c r="M146" s="3">
        <f t="shared" si="52"/>
        <v>59</v>
      </c>
      <c r="N146" s="3">
        <f t="shared" si="53"/>
        <v>20</v>
      </c>
      <c r="O146" s="3">
        <f t="shared" si="54"/>
        <v>18</v>
      </c>
      <c r="P146" t="s">
        <v>152</v>
      </c>
      <c r="Q146" t="str">
        <f t="shared" si="65"/>
        <v>Dec-2016</v>
      </c>
      <c r="R146" t="str">
        <f t="shared" si="55"/>
        <v>CFE_Z15_VX</v>
      </c>
      <c r="S146" t="str">
        <f t="shared" si="56"/>
        <v>CFE_F16_VX</v>
      </c>
      <c r="T146" t="str">
        <f t="shared" si="57"/>
        <v>CFE_G16_VX</v>
      </c>
      <c r="U146" t="str">
        <f t="shared" si="58"/>
        <v>CFE_H16_VX</v>
      </c>
      <c r="V146" t="str">
        <f t="shared" si="59"/>
        <v>CFE_J16_VX</v>
      </c>
      <c r="W146" t="str">
        <f t="shared" si="60"/>
        <v>CFE_K16_VX</v>
      </c>
      <c r="X146" t="str">
        <f t="shared" si="61"/>
        <v>CFE_M16_VX</v>
      </c>
      <c r="Y146" t="str">
        <f t="shared" si="62"/>
        <v>CFE_N16_VX</v>
      </c>
      <c r="Z146" t="str">
        <f t="shared" si="63"/>
        <v>CFE_Q16_VX</v>
      </c>
      <c r="AA146" t="str">
        <f t="shared" si="64"/>
        <v>CFE_U16_VX</v>
      </c>
    </row>
    <row r="147" spans="4:27" x14ac:dyDescent="0.25">
      <c r="D147" s="38" t="s">
        <v>209</v>
      </c>
      <c r="E147" s="16">
        <v>42354</v>
      </c>
      <c r="F147" s="16">
        <f t="shared" si="44"/>
        <v>42354</v>
      </c>
      <c r="G147" s="16">
        <v>42389</v>
      </c>
      <c r="H147" s="3">
        <f>VLOOKUP(E147,F_Data!$B$5:$C$4002,2,0)</f>
        <v>2953</v>
      </c>
      <c r="K147" s="3">
        <f>VLOOKUP(E148,F_Data!$B$5:$C$4002,2,0)-VLOOKUP(E147,F_Data!$B$5:$C$4002,2,0)+J147</f>
        <v>22</v>
      </c>
      <c r="L147" s="3">
        <f t="shared" ref="L147:L156" si="66">K147+K148</f>
        <v>40</v>
      </c>
      <c r="M147" s="3">
        <f t="shared" ref="M147:M156" si="67">L147+K149</f>
        <v>60</v>
      </c>
      <c r="N147" s="3">
        <f t="shared" ref="N147:N156" si="68">K146</f>
        <v>19</v>
      </c>
      <c r="O147" s="3">
        <f t="shared" ref="O147:O156" si="69">K149</f>
        <v>20</v>
      </c>
      <c r="P147" s="38" t="s">
        <v>141</v>
      </c>
      <c r="Q147" s="38" t="str">
        <f t="shared" si="65"/>
        <v>Jan-2016</v>
      </c>
      <c r="R147" s="38" t="str">
        <f t="shared" si="55"/>
        <v>CFE_F16_VX</v>
      </c>
      <c r="S147" s="38" t="str">
        <f t="shared" ref="S147:S156" si="70">R148</f>
        <v>CFE_G16_VX</v>
      </c>
      <c r="T147" s="38" t="str">
        <f t="shared" ref="T147:T156" si="71">S148</f>
        <v>CFE_H16_VX</v>
      </c>
      <c r="U147" s="38" t="str">
        <f t="shared" ref="U147:U156" si="72">T148</f>
        <v>CFE_J16_VX</v>
      </c>
      <c r="V147" s="38" t="str">
        <f t="shared" ref="V147:V156" si="73">U148</f>
        <v>CFE_K16_VX</v>
      </c>
      <c r="W147" s="38" t="str">
        <f t="shared" ref="W147:W156" si="74">V148</f>
        <v>CFE_M16_VX</v>
      </c>
      <c r="X147" s="38" t="str">
        <f t="shared" ref="X147:X156" si="75">W148</f>
        <v>CFE_N16_VX</v>
      </c>
      <c r="Y147" s="38" t="str">
        <f t="shared" ref="Y147:Y156" si="76">X148</f>
        <v>CFE_Q16_VX</v>
      </c>
      <c r="Z147" s="38" t="str">
        <f t="shared" ref="Z147:Z156" si="77">Y148</f>
        <v>CFE_U16_VX</v>
      </c>
      <c r="AA147" s="38" t="str">
        <f t="shared" ref="AA147:AA156" si="78">Z148</f>
        <v>CFE_V16_VX</v>
      </c>
    </row>
    <row r="148" spans="4:27" x14ac:dyDescent="0.25">
      <c r="D148" s="38" t="s">
        <v>210</v>
      </c>
      <c r="E148" s="16">
        <v>42389</v>
      </c>
      <c r="F148" s="16">
        <f t="shared" si="44"/>
        <v>42389</v>
      </c>
      <c r="G148" s="16">
        <v>42417</v>
      </c>
      <c r="H148" s="3">
        <f>VLOOKUP(E148,F_Data!$B$5:$C$4002,2,0)</f>
        <v>2975</v>
      </c>
      <c r="K148" s="3">
        <f>VLOOKUP(E149,F_Data!$B$5:$C$4002,2,0)-VLOOKUP(E148,F_Data!$B$5:$C$4002,2,0)+J148</f>
        <v>18</v>
      </c>
      <c r="L148" s="3">
        <f t="shared" si="66"/>
        <v>38</v>
      </c>
      <c r="M148" s="3">
        <f t="shared" si="67"/>
        <v>62</v>
      </c>
      <c r="N148" s="3">
        <f t="shared" si="68"/>
        <v>22</v>
      </c>
      <c r="O148" s="3">
        <f t="shared" si="69"/>
        <v>24</v>
      </c>
      <c r="P148" s="38" t="s">
        <v>142</v>
      </c>
      <c r="Q148" s="38" t="str">
        <f t="shared" si="65"/>
        <v>Feb-2016</v>
      </c>
      <c r="R148" s="38" t="str">
        <f t="shared" si="55"/>
        <v>CFE_G16_VX</v>
      </c>
      <c r="S148" s="38" t="str">
        <f t="shared" si="70"/>
        <v>CFE_H16_VX</v>
      </c>
      <c r="T148" s="38" t="str">
        <f t="shared" si="71"/>
        <v>CFE_J16_VX</v>
      </c>
      <c r="U148" s="38" t="str">
        <f t="shared" si="72"/>
        <v>CFE_K16_VX</v>
      </c>
      <c r="V148" s="38" t="str">
        <f t="shared" si="73"/>
        <v>CFE_M16_VX</v>
      </c>
      <c r="W148" s="38" t="str">
        <f t="shared" si="74"/>
        <v>CFE_N16_VX</v>
      </c>
      <c r="X148" s="38" t="str">
        <f t="shared" si="75"/>
        <v>CFE_Q16_VX</v>
      </c>
      <c r="Y148" s="38" t="str">
        <f t="shared" si="76"/>
        <v>CFE_U16_VX</v>
      </c>
      <c r="Z148" s="38" t="str">
        <f t="shared" si="77"/>
        <v>CFE_V16_VX</v>
      </c>
      <c r="AA148" s="38" t="str">
        <f t="shared" si="78"/>
        <v>CFE_X16_VX</v>
      </c>
    </row>
    <row r="149" spans="4:27" x14ac:dyDescent="0.25">
      <c r="D149" s="38" t="s">
        <v>211</v>
      </c>
      <c r="E149" s="16">
        <v>42417</v>
      </c>
      <c r="F149" s="16">
        <f t="shared" si="44"/>
        <v>42417</v>
      </c>
      <c r="G149" s="16">
        <v>42445</v>
      </c>
      <c r="H149" s="3">
        <f>VLOOKUP(E149,F_Data!$B$5:$C$4002,2,0)</f>
        <v>2993</v>
      </c>
      <c r="K149" s="3">
        <f>VLOOKUP(E150,F_Data!$B$5:$C$4002,2,0)-VLOOKUP(E149,F_Data!$B$5:$C$4002,2,0)+J149</f>
        <v>20</v>
      </c>
      <c r="L149" s="3">
        <f t="shared" si="66"/>
        <v>44</v>
      </c>
      <c r="M149" s="3">
        <f t="shared" si="67"/>
        <v>64</v>
      </c>
      <c r="N149" s="3">
        <f t="shared" si="68"/>
        <v>18</v>
      </c>
      <c r="O149" s="3">
        <f t="shared" si="69"/>
        <v>20</v>
      </c>
      <c r="P149" s="38" t="s">
        <v>143</v>
      </c>
      <c r="Q149" s="38" t="str">
        <f t="shared" si="65"/>
        <v>Mar-2016</v>
      </c>
      <c r="R149" s="38" t="str">
        <f t="shared" si="55"/>
        <v>CFE_H16_VX</v>
      </c>
      <c r="S149" s="38" t="str">
        <f t="shared" si="70"/>
        <v>CFE_J16_VX</v>
      </c>
      <c r="T149" s="38" t="str">
        <f t="shared" si="71"/>
        <v>CFE_K16_VX</v>
      </c>
      <c r="U149" s="38" t="str">
        <f t="shared" si="72"/>
        <v>CFE_M16_VX</v>
      </c>
      <c r="V149" s="38" t="str">
        <f t="shared" si="73"/>
        <v>CFE_N16_VX</v>
      </c>
      <c r="W149" s="38" t="str">
        <f t="shared" si="74"/>
        <v>CFE_Q16_VX</v>
      </c>
      <c r="X149" s="38" t="str">
        <f t="shared" si="75"/>
        <v>CFE_U16_VX</v>
      </c>
      <c r="Y149" s="38" t="str">
        <f t="shared" si="76"/>
        <v>CFE_V16_VX</v>
      </c>
      <c r="Z149" s="38" t="str">
        <f t="shared" si="77"/>
        <v>CFE_X16_VX</v>
      </c>
      <c r="AA149" s="38">
        <f t="shared" si="78"/>
        <v>0</v>
      </c>
    </row>
    <row r="150" spans="4:27" x14ac:dyDescent="0.25">
      <c r="D150" s="38" t="s">
        <v>212</v>
      </c>
      <c r="E150" s="16">
        <v>42445</v>
      </c>
      <c r="F150" s="16">
        <f t="shared" si="44"/>
        <v>42445</v>
      </c>
      <c r="G150" s="16">
        <v>42480</v>
      </c>
      <c r="H150" s="3">
        <f>VLOOKUP(E150,F_Data!$B$5:$C$4002,2,0)</f>
        <v>3013</v>
      </c>
      <c r="K150" s="3">
        <f>VLOOKUP(E151,F_Data!$B$5:$C$4002,2,0)-VLOOKUP(E150,F_Data!$B$5:$C$4002,2,0)+J150</f>
        <v>24</v>
      </c>
      <c r="L150" s="3">
        <f t="shared" si="66"/>
        <v>44</v>
      </c>
      <c r="M150" s="3">
        <f t="shared" si="67"/>
        <v>63</v>
      </c>
      <c r="N150" s="3">
        <f t="shared" si="68"/>
        <v>20</v>
      </c>
      <c r="O150" s="3">
        <f t="shared" si="69"/>
        <v>19</v>
      </c>
      <c r="P150" s="38" t="s">
        <v>144</v>
      </c>
      <c r="Q150" s="38" t="str">
        <f t="shared" si="65"/>
        <v>Apr-2016</v>
      </c>
      <c r="R150" s="38" t="str">
        <f t="shared" si="55"/>
        <v>CFE_J16_VX</v>
      </c>
      <c r="S150" s="38" t="str">
        <f t="shared" si="70"/>
        <v>CFE_K16_VX</v>
      </c>
      <c r="T150" s="38" t="str">
        <f t="shared" si="71"/>
        <v>CFE_M16_VX</v>
      </c>
      <c r="U150" s="38" t="str">
        <f t="shared" si="72"/>
        <v>CFE_N16_VX</v>
      </c>
      <c r="V150" s="38" t="str">
        <f t="shared" si="73"/>
        <v>CFE_Q16_VX</v>
      </c>
      <c r="W150" s="38" t="str">
        <f t="shared" si="74"/>
        <v>CFE_U16_VX</v>
      </c>
      <c r="X150" s="38" t="str">
        <f t="shared" si="75"/>
        <v>CFE_V16_VX</v>
      </c>
      <c r="Y150" s="38" t="str">
        <f t="shared" si="76"/>
        <v>CFE_X16_VX</v>
      </c>
      <c r="Z150" s="38">
        <f t="shared" si="77"/>
        <v>0</v>
      </c>
      <c r="AA150" s="38">
        <f t="shared" si="78"/>
        <v>0</v>
      </c>
    </row>
    <row r="151" spans="4:27" x14ac:dyDescent="0.25">
      <c r="D151" s="38" t="s">
        <v>213</v>
      </c>
      <c r="E151" s="16">
        <v>42480</v>
      </c>
      <c r="F151" s="16">
        <f t="shared" si="44"/>
        <v>42480</v>
      </c>
      <c r="G151" s="16">
        <v>42508</v>
      </c>
      <c r="H151" s="3">
        <f>VLOOKUP(E151,F_Data!$B$5:$C$4002,2,0)</f>
        <v>3037</v>
      </c>
      <c r="K151" s="3">
        <f>VLOOKUP(E152,F_Data!$B$5:$C$4002,2,0)-VLOOKUP(E151,F_Data!$B$5:$C$4002,2,0)+J151</f>
        <v>20</v>
      </c>
      <c r="L151" s="3">
        <f t="shared" si="66"/>
        <v>39</v>
      </c>
      <c r="M151" s="3">
        <f t="shared" si="67"/>
        <v>63</v>
      </c>
      <c r="N151" s="3">
        <f t="shared" si="68"/>
        <v>24</v>
      </c>
      <c r="O151" s="3">
        <f t="shared" si="69"/>
        <v>24</v>
      </c>
      <c r="P151" s="38" t="s">
        <v>145</v>
      </c>
      <c r="Q151" s="38" t="str">
        <f t="shared" si="65"/>
        <v>May-2016</v>
      </c>
      <c r="R151" s="38" t="str">
        <f t="shared" si="55"/>
        <v>CFE_K16_VX</v>
      </c>
      <c r="S151" s="38" t="str">
        <f t="shared" si="70"/>
        <v>CFE_M16_VX</v>
      </c>
      <c r="T151" s="38" t="str">
        <f t="shared" si="71"/>
        <v>CFE_N16_VX</v>
      </c>
      <c r="U151" s="38" t="str">
        <f t="shared" si="72"/>
        <v>CFE_Q16_VX</v>
      </c>
      <c r="V151" s="38" t="str">
        <f t="shared" si="73"/>
        <v>CFE_U16_VX</v>
      </c>
      <c r="W151" s="38" t="str">
        <f t="shared" si="74"/>
        <v>CFE_V16_VX</v>
      </c>
      <c r="X151" s="38" t="str">
        <f t="shared" si="75"/>
        <v>CFE_X16_VX</v>
      </c>
      <c r="Y151" s="38">
        <f t="shared" si="76"/>
        <v>0</v>
      </c>
      <c r="Z151" s="38">
        <f t="shared" si="77"/>
        <v>0</v>
      </c>
      <c r="AA151" s="38">
        <f t="shared" si="78"/>
        <v>0</v>
      </c>
    </row>
    <row r="152" spans="4:27" x14ac:dyDescent="0.25">
      <c r="D152" s="38" t="s">
        <v>214</v>
      </c>
      <c r="E152" s="16">
        <v>42508</v>
      </c>
      <c r="F152" s="16">
        <f t="shared" si="44"/>
        <v>42508</v>
      </c>
      <c r="G152" s="16">
        <v>42536</v>
      </c>
      <c r="H152" s="3">
        <f>VLOOKUP(E152,F_Data!$B$5:$C$4002,2,0)</f>
        <v>3057</v>
      </c>
      <c r="K152" s="3">
        <f>VLOOKUP(E153,F_Data!$B$5:$C$4002,2,0)-VLOOKUP(E152,F_Data!$B$5:$C$4002,2,0)+J152</f>
        <v>19</v>
      </c>
      <c r="L152" s="3">
        <f t="shared" si="66"/>
        <v>43</v>
      </c>
      <c r="M152" s="3">
        <f t="shared" si="67"/>
        <v>63</v>
      </c>
      <c r="N152" s="3">
        <f t="shared" si="68"/>
        <v>20</v>
      </c>
      <c r="O152" s="3">
        <f t="shared" si="69"/>
        <v>20</v>
      </c>
      <c r="P152" s="38" t="s">
        <v>146</v>
      </c>
      <c r="Q152" s="38" t="str">
        <f t="shared" si="65"/>
        <v>Jun-2016</v>
      </c>
      <c r="R152" s="38" t="str">
        <f t="shared" si="55"/>
        <v>CFE_M16_VX</v>
      </c>
      <c r="S152" s="38" t="str">
        <f t="shared" si="70"/>
        <v>CFE_N16_VX</v>
      </c>
      <c r="T152" s="38" t="str">
        <f t="shared" si="71"/>
        <v>CFE_Q16_VX</v>
      </c>
      <c r="U152" s="38" t="str">
        <f t="shared" si="72"/>
        <v>CFE_U16_VX</v>
      </c>
      <c r="V152" s="38" t="str">
        <f t="shared" si="73"/>
        <v>CFE_V16_VX</v>
      </c>
      <c r="W152" s="38" t="str">
        <f t="shared" si="74"/>
        <v>CFE_X16_VX</v>
      </c>
      <c r="X152" s="38">
        <f t="shared" si="75"/>
        <v>0</v>
      </c>
      <c r="Y152" s="38">
        <f t="shared" si="76"/>
        <v>0</v>
      </c>
      <c r="Z152" s="38">
        <f t="shared" si="77"/>
        <v>0</v>
      </c>
      <c r="AA152" s="38">
        <f t="shared" si="78"/>
        <v>0</v>
      </c>
    </row>
    <row r="153" spans="4:27" x14ac:dyDescent="0.25">
      <c r="D153" s="38" t="s">
        <v>215</v>
      </c>
      <c r="E153" s="16">
        <v>42536</v>
      </c>
      <c r="F153" s="16">
        <f t="shared" si="44"/>
        <v>42536</v>
      </c>
      <c r="G153" s="16">
        <v>42571</v>
      </c>
      <c r="H153" s="3">
        <f>VLOOKUP(E153,F_Data!$B$5:$C$4002,2,0)</f>
        <v>3076</v>
      </c>
      <c r="K153" s="3">
        <f>VLOOKUP(E154,F_Data!$B$5:$C$4002,2,0)-VLOOKUP(E153,F_Data!$B$5:$C$4002,2,0)+J153</f>
        <v>24</v>
      </c>
      <c r="L153" s="3">
        <f t="shared" si="66"/>
        <v>44</v>
      </c>
      <c r="M153" s="3">
        <f t="shared" si="67"/>
        <v>68</v>
      </c>
      <c r="N153" s="3">
        <f t="shared" si="68"/>
        <v>19</v>
      </c>
      <c r="O153" s="3">
        <f t="shared" si="69"/>
        <v>24</v>
      </c>
      <c r="P153" s="38" t="s">
        <v>147</v>
      </c>
      <c r="Q153" s="38" t="str">
        <f t="shared" si="65"/>
        <v>Jul-2016</v>
      </c>
      <c r="R153" s="38" t="str">
        <f t="shared" si="55"/>
        <v>CFE_N16_VX</v>
      </c>
      <c r="S153" s="38" t="str">
        <f t="shared" si="70"/>
        <v>CFE_Q16_VX</v>
      </c>
      <c r="T153" s="38" t="str">
        <f t="shared" si="71"/>
        <v>CFE_U16_VX</v>
      </c>
      <c r="U153" s="38" t="str">
        <f t="shared" si="72"/>
        <v>CFE_V16_VX</v>
      </c>
      <c r="V153" s="38" t="str">
        <f t="shared" si="73"/>
        <v>CFE_X16_VX</v>
      </c>
      <c r="W153" s="38">
        <f t="shared" si="74"/>
        <v>0</v>
      </c>
      <c r="X153" s="38">
        <f t="shared" si="75"/>
        <v>0</v>
      </c>
      <c r="Y153" s="38">
        <f t="shared" si="76"/>
        <v>0</v>
      </c>
      <c r="Z153" s="38">
        <f t="shared" si="77"/>
        <v>0</v>
      </c>
      <c r="AA153" s="38">
        <f t="shared" si="78"/>
        <v>0</v>
      </c>
    </row>
    <row r="154" spans="4:27" x14ac:dyDescent="0.25">
      <c r="D154" s="38" t="s">
        <v>216</v>
      </c>
      <c r="E154" s="16">
        <v>42571</v>
      </c>
      <c r="F154" s="16">
        <f t="shared" si="44"/>
        <v>42571</v>
      </c>
      <c r="G154" s="16">
        <v>42599</v>
      </c>
      <c r="H154" s="3">
        <f>VLOOKUP(E154,F_Data!$B$5:$C$4002,2,0)</f>
        <v>3100</v>
      </c>
      <c r="K154" s="3">
        <f>VLOOKUP(E155,F_Data!$B$5:$C$4002,2,0)-VLOOKUP(E154,F_Data!$B$5:$C$4002,2,0)+J154</f>
        <v>20</v>
      </c>
      <c r="L154" s="3">
        <f t="shared" si="66"/>
        <v>44</v>
      </c>
      <c r="M154" s="3">
        <f t="shared" si="67"/>
        <v>64</v>
      </c>
      <c r="N154" s="3">
        <f t="shared" si="68"/>
        <v>24</v>
      </c>
      <c r="O154" s="3">
        <f t="shared" si="69"/>
        <v>20</v>
      </c>
      <c r="P154" s="38" t="s">
        <v>148</v>
      </c>
      <c r="Q154" s="38" t="str">
        <f t="shared" si="65"/>
        <v>Aug-2016</v>
      </c>
      <c r="R154" s="38" t="str">
        <f t="shared" si="55"/>
        <v>CFE_Q16_VX</v>
      </c>
      <c r="S154" s="38" t="str">
        <f t="shared" si="70"/>
        <v>CFE_U16_VX</v>
      </c>
      <c r="T154" s="38" t="str">
        <f t="shared" si="71"/>
        <v>CFE_V16_VX</v>
      </c>
      <c r="U154" s="38" t="str">
        <f t="shared" si="72"/>
        <v>CFE_X16_VX</v>
      </c>
      <c r="V154" s="38">
        <f t="shared" si="73"/>
        <v>0</v>
      </c>
      <c r="W154" s="38">
        <f t="shared" si="74"/>
        <v>0</v>
      </c>
      <c r="X154" s="38">
        <f t="shared" si="75"/>
        <v>0</v>
      </c>
      <c r="Y154" s="38">
        <f t="shared" si="76"/>
        <v>0</v>
      </c>
      <c r="Z154" s="38">
        <f t="shared" si="77"/>
        <v>0</v>
      </c>
      <c r="AA154" s="38">
        <f t="shared" si="78"/>
        <v>0</v>
      </c>
    </row>
    <row r="155" spans="4:27" x14ac:dyDescent="0.25">
      <c r="D155" s="38" t="s">
        <v>217</v>
      </c>
      <c r="E155" s="16">
        <v>42599</v>
      </c>
      <c r="F155" s="16">
        <f t="shared" si="44"/>
        <v>42599</v>
      </c>
      <c r="G155" s="16">
        <v>42634</v>
      </c>
      <c r="H155" s="3">
        <f>VLOOKUP(E155,F_Data!$B$5:$C$4002,2,0)</f>
        <v>3120</v>
      </c>
      <c r="K155" s="3">
        <f>VLOOKUP(E156,F_Data!$B$5:$C$4002,2,0)-VLOOKUP(E155,F_Data!$B$5:$C$4002,2,0)+J155</f>
        <v>24</v>
      </c>
      <c r="L155" s="3">
        <f t="shared" si="66"/>
        <v>44</v>
      </c>
      <c r="M155" s="3">
        <f t="shared" si="67"/>
        <v>64</v>
      </c>
      <c r="N155" s="3">
        <f t="shared" si="68"/>
        <v>20</v>
      </c>
      <c r="O155" s="3">
        <f t="shared" si="69"/>
        <v>20</v>
      </c>
      <c r="P155" s="38" t="s">
        <v>149</v>
      </c>
      <c r="Q155" s="38" t="str">
        <f t="shared" si="65"/>
        <v>Sep-2016</v>
      </c>
      <c r="R155" s="38" t="str">
        <f t="shared" si="55"/>
        <v>CFE_U16_VX</v>
      </c>
      <c r="S155" s="38" t="str">
        <f t="shared" si="70"/>
        <v>CFE_V16_VX</v>
      </c>
      <c r="T155" s="38" t="str">
        <f t="shared" si="71"/>
        <v>CFE_X16_VX</v>
      </c>
      <c r="U155" s="38">
        <f t="shared" si="72"/>
        <v>0</v>
      </c>
      <c r="V155" s="38">
        <f t="shared" si="73"/>
        <v>0</v>
      </c>
      <c r="W155" s="38">
        <f t="shared" si="74"/>
        <v>0</v>
      </c>
      <c r="X155" s="38">
        <f t="shared" si="75"/>
        <v>0</v>
      </c>
      <c r="Y155" s="38">
        <f t="shared" si="76"/>
        <v>0</v>
      </c>
      <c r="Z155" s="38">
        <f t="shared" si="77"/>
        <v>0</v>
      </c>
      <c r="AA155" s="38">
        <f t="shared" si="78"/>
        <v>0</v>
      </c>
    </row>
    <row r="156" spans="4:27" x14ac:dyDescent="0.25">
      <c r="D156" s="38" t="s">
        <v>218</v>
      </c>
      <c r="E156" s="16">
        <v>42634</v>
      </c>
      <c r="F156" s="16">
        <f t="shared" si="44"/>
        <v>42634</v>
      </c>
      <c r="G156" s="16">
        <v>42662</v>
      </c>
      <c r="H156" s="3">
        <f>VLOOKUP(E156,F_Data!$B$5:$C$4002,2,0)</f>
        <v>3144</v>
      </c>
      <c r="K156" s="3">
        <f>VLOOKUP(E157,F_Data!$B$5:$C$4002,2,0)-VLOOKUP(E156,F_Data!$B$5:$C$4002,2,0)+J156</f>
        <v>20</v>
      </c>
      <c r="L156" s="3">
        <f t="shared" si="66"/>
        <v>40</v>
      </c>
      <c r="M156" s="3">
        <f t="shared" si="67"/>
        <v>40</v>
      </c>
      <c r="N156" s="3">
        <f t="shared" si="68"/>
        <v>24</v>
      </c>
      <c r="O156" s="3">
        <f t="shared" si="69"/>
        <v>0</v>
      </c>
      <c r="P156" s="38" t="s">
        <v>150</v>
      </c>
      <c r="Q156" s="38" t="str">
        <f t="shared" si="65"/>
        <v>Oct-2016</v>
      </c>
      <c r="R156" s="38" t="str">
        <f t="shared" si="55"/>
        <v>CFE_V16_VX</v>
      </c>
      <c r="S156" s="38" t="str">
        <f t="shared" si="70"/>
        <v>CFE_X16_VX</v>
      </c>
      <c r="T156" s="38">
        <f t="shared" si="71"/>
        <v>0</v>
      </c>
      <c r="U156" s="38">
        <f t="shared" si="72"/>
        <v>0</v>
      </c>
      <c r="V156" s="38">
        <f t="shared" si="73"/>
        <v>0</v>
      </c>
      <c r="W156" s="38">
        <f t="shared" si="74"/>
        <v>0</v>
      </c>
      <c r="X156" s="38">
        <f t="shared" si="75"/>
        <v>0</v>
      </c>
      <c r="Y156" s="38">
        <f t="shared" si="76"/>
        <v>0</v>
      </c>
      <c r="Z156" s="38">
        <f t="shared" si="77"/>
        <v>0</v>
      </c>
      <c r="AA156" s="38">
        <f t="shared" si="78"/>
        <v>0</v>
      </c>
    </row>
    <row r="157" spans="4:27" x14ac:dyDescent="0.25">
      <c r="D157" s="38" t="s">
        <v>219</v>
      </c>
      <c r="E157" s="16">
        <v>42662</v>
      </c>
      <c r="F157" s="16">
        <f t="shared" si="44"/>
        <v>42662</v>
      </c>
      <c r="G157" s="16">
        <v>42690</v>
      </c>
      <c r="H157" s="3">
        <f>VLOOKUP(E157,F_Data!$B$5:$C$4002,2,0)</f>
        <v>3164</v>
      </c>
      <c r="K157" s="3">
        <f>VLOOKUP(E158,F_Data!$B$5:$C$4002,2,0)-VLOOKUP(E157,F_Data!$B$5:$C$4002,2,0)+J157</f>
        <v>20</v>
      </c>
      <c r="L157" s="3">
        <f>K157+K158</f>
        <v>20</v>
      </c>
      <c r="M157" s="3">
        <f>L157+K159</f>
        <v>20</v>
      </c>
      <c r="N157" s="3">
        <f>K156</f>
        <v>20</v>
      </c>
      <c r="O157" s="3">
        <f>K159</f>
        <v>0</v>
      </c>
      <c r="P157" s="38" t="s">
        <v>151</v>
      </c>
      <c r="Q157" s="38" t="e">
        <f>P157&amp;"-"&amp;YEAR(#REF!)</f>
        <v>#REF!</v>
      </c>
      <c r="R157" s="38" t="str">
        <f>D157</f>
        <v>CFE_X16_VX</v>
      </c>
      <c r="S157" s="38">
        <f t="shared" ref="S157:AA157" si="79">R158</f>
        <v>0</v>
      </c>
      <c r="T157" s="38">
        <f t="shared" si="79"/>
        <v>0</v>
      </c>
      <c r="U157" s="38">
        <f t="shared" si="79"/>
        <v>0</v>
      </c>
      <c r="V157" s="38">
        <f t="shared" si="79"/>
        <v>0</v>
      </c>
      <c r="W157" s="38">
        <f t="shared" si="79"/>
        <v>0</v>
      </c>
      <c r="X157" s="38">
        <f t="shared" si="79"/>
        <v>0</v>
      </c>
      <c r="Y157" s="38">
        <f t="shared" si="79"/>
        <v>0</v>
      </c>
      <c r="Z157" s="38">
        <f t="shared" si="79"/>
        <v>0</v>
      </c>
      <c r="AA157" s="38">
        <f t="shared" si="79"/>
        <v>0</v>
      </c>
    </row>
    <row r="158" spans="4:27" x14ac:dyDescent="0.25">
      <c r="D158" s="38" t="s">
        <v>220</v>
      </c>
      <c r="E158" s="16">
        <v>42690</v>
      </c>
      <c r="F158" s="16">
        <f t="shared" si="44"/>
        <v>42690</v>
      </c>
      <c r="P158" s="38" t="s">
        <v>152</v>
      </c>
    </row>
  </sheetData>
  <pageMargins left="0.7" right="0.7" top="0.75" bottom="0.75" header="0.3" footer="0.3"/>
  <pageSetup orientation="portrait" horizontalDpi="300" verticalDpi="3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48"/>
  <sheetViews>
    <sheetView workbookViewId="0">
      <selection activeCell="B26" sqref="B26"/>
    </sheetView>
  </sheetViews>
  <sheetFormatPr defaultRowHeight="15" x14ac:dyDescent="0.25"/>
  <cols>
    <col min="1" max="1" width="13.140625" customWidth="1"/>
    <col min="2" max="5" width="12" customWidth="1"/>
    <col min="6" max="6" width="21.140625" customWidth="1"/>
  </cols>
  <sheetData>
    <row r="3" spans="1:5" x14ac:dyDescent="0.25">
      <c r="A3" s="46" t="s">
        <v>243</v>
      </c>
      <c r="B3" s="38" t="s">
        <v>383</v>
      </c>
      <c r="C3" s="38" t="s">
        <v>384</v>
      </c>
      <c r="D3" s="38" t="s">
        <v>385</v>
      </c>
      <c r="E3" s="38" t="s">
        <v>386</v>
      </c>
    </row>
    <row r="4" spans="1:5" x14ac:dyDescent="0.25">
      <c r="A4" s="47">
        <v>41976</v>
      </c>
      <c r="B4" s="48">
        <v>164434.92060975515</v>
      </c>
      <c r="C4" s="48">
        <v>281385.35664508468</v>
      </c>
      <c r="D4" s="48">
        <v>422343.7789727425</v>
      </c>
      <c r="E4" s="48">
        <v>221479.98531412877</v>
      </c>
    </row>
    <row r="5" spans="1:5" x14ac:dyDescent="0.25">
      <c r="A5" s="47">
        <v>41977</v>
      </c>
      <c r="B5" s="48">
        <v>164243.86400209277</v>
      </c>
      <c r="C5" s="48">
        <v>280906.25984298222</v>
      </c>
      <c r="D5" s="48">
        <v>421908.02892638603</v>
      </c>
      <c r="E5" s="48">
        <v>221479.98531412877</v>
      </c>
    </row>
    <row r="6" spans="1:5" x14ac:dyDescent="0.25">
      <c r="A6" s="47">
        <v>41978</v>
      </c>
      <c r="B6" s="48">
        <v>164517.36597198553</v>
      </c>
      <c r="C6" s="48">
        <v>281403.09006177558</v>
      </c>
      <c r="D6" s="48">
        <v>423113.29501205269</v>
      </c>
      <c r="E6" s="48">
        <v>221912.1412273575</v>
      </c>
    </row>
    <row r="7" spans="1:5" x14ac:dyDescent="0.25">
      <c r="A7" s="47">
        <v>41981</v>
      </c>
      <c r="B7" s="48">
        <v>163323.53486749795</v>
      </c>
      <c r="C7" s="48">
        <v>279699.67597106908</v>
      </c>
      <c r="D7" s="48">
        <v>419367.69886890415</v>
      </c>
      <c r="E7" s="48">
        <v>219391.22931581381</v>
      </c>
    </row>
    <row r="8" spans="1:5" x14ac:dyDescent="0.25">
      <c r="A8" s="47">
        <v>41982</v>
      </c>
      <c r="B8" s="48">
        <v>163284.69270465881</v>
      </c>
      <c r="C8" s="48">
        <v>279841.63202491193</v>
      </c>
      <c r="D8" s="48">
        <v>418783.60838123492</v>
      </c>
      <c r="E8" s="48">
        <v>219319.21300111391</v>
      </c>
    </row>
    <row r="9" spans="1:5" x14ac:dyDescent="0.25">
      <c r="A9" s="47">
        <v>41983</v>
      </c>
      <c r="B9" s="48">
        <v>160614.82928917394</v>
      </c>
      <c r="C9" s="48">
        <v>276097.63293033204</v>
      </c>
      <c r="D9" s="48">
        <v>410012.9797886149</v>
      </c>
      <c r="E9" s="48">
        <v>215933.98200998412</v>
      </c>
    </row>
    <row r="10" spans="1:5" x14ac:dyDescent="0.25">
      <c r="A10" s="47">
        <v>41984</v>
      </c>
      <c r="B10" s="48">
        <v>161343.3289205622</v>
      </c>
      <c r="C10" s="48">
        <v>277818.80882823048</v>
      </c>
      <c r="D10" s="48">
        <v>409178.56480623031</v>
      </c>
      <c r="E10" s="48">
        <v>217878.69087264198</v>
      </c>
    </row>
    <row r="11" spans="1:5" x14ac:dyDescent="0.25">
      <c r="A11" s="47">
        <v>41985</v>
      </c>
      <c r="B11" s="48">
        <v>158727.37477110402</v>
      </c>
      <c r="C11" s="48">
        <v>274128.04014863056</v>
      </c>
      <c r="D11" s="48">
        <v>402345.63322825887</v>
      </c>
      <c r="E11" s="48">
        <v>215141.70825761263</v>
      </c>
    </row>
    <row r="12" spans="1:5" x14ac:dyDescent="0.25">
      <c r="A12" s="47">
        <v>41988</v>
      </c>
      <c r="B12" s="48">
        <v>157720.63195110546</v>
      </c>
      <c r="C12" s="48">
        <v>272371.36902684928</v>
      </c>
      <c r="D12" s="48">
        <v>401409.23419247172</v>
      </c>
      <c r="E12" s="48">
        <v>213052.94500616897</v>
      </c>
    </row>
    <row r="13" spans="1:5" x14ac:dyDescent="0.25">
      <c r="A13" s="47">
        <v>41989</v>
      </c>
      <c r="B13" s="48">
        <v>156381.73826189665</v>
      </c>
      <c r="C13" s="48">
        <v>271892.27222474682</v>
      </c>
      <c r="D13" s="48">
        <v>397172.26033747452</v>
      </c>
      <c r="E13" s="48">
        <v>212476.73470415446</v>
      </c>
    </row>
    <row r="14" spans="1:5" x14ac:dyDescent="0.25">
      <c r="A14" s="47">
        <v>41990</v>
      </c>
      <c r="B14" s="48">
        <v>159564.48406249753</v>
      </c>
      <c r="C14" s="48">
        <v>271856.80361695867</v>
      </c>
      <c r="D14" s="48">
        <v>399851.65955868718</v>
      </c>
      <c r="E14" s="48">
        <v>212764.85073485473</v>
      </c>
    </row>
    <row r="15" spans="1:5" x14ac:dyDescent="0.25">
      <c r="A15" s="47">
        <v>41991</v>
      </c>
      <c r="B15" s="48">
        <v>163396.45815662431</v>
      </c>
      <c r="C15" s="48">
        <v>271856.80361695867</v>
      </c>
      <c r="D15" s="48">
        <v>404366.77174114593</v>
      </c>
      <c r="E15" s="48">
        <v>218670.97913127084</v>
      </c>
    </row>
    <row r="16" spans="1:5" x14ac:dyDescent="0.25">
      <c r="A16" s="47">
        <v>41992</v>
      </c>
      <c r="B16" s="48">
        <v>164143.18781758079</v>
      </c>
      <c r="C16" s="48">
        <v>272655.28113453509</v>
      </c>
      <c r="D16" s="48">
        <v>404960.13350639719</v>
      </c>
      <c r="E16" s="48">
        <v>219175.15861232812</v>
      </c>
    </row>
    <row r="17" spans="1:5" x14ac:dyDescent="0.25">
      <c r="A17" s="47">
        <v>41995</v>
      </c>
      <c r="B17" s="48">
        <v>164768.64977130218</v>
      </c>
      <c r="C17" s="48">
        <v>271963.2626725125</v>
      </c>
      <c r="D17" s="48">
        <v>403356.2024847024</v>
      </c>
      <c r="E17" s="48">
        <v>219463.25288364236</v>
      </c>
    </row>
    <row r="18" spans="1:5" x14ac:dyDescent="0.25">
      <c r="A18" s="47">
        <v>41996</v>
      </c>
      <c r="B18" s="48">
        <v>165056.39521518204</v>
      </c>
      <c r="C18" s="48">
        <v>272193.91774912353</v>
      </c>
      <c r="D18" s="48">
        <v>404079.36213610234</v>
      </c>
      <c r="E18" s="48">
        <v>220183.51757444267</v>
      </c>
    </row>
    <row r="19" spans="1:5" x14ac:dyDescent="0.25">
      <c r="A19" s="47">
        <v>41997</v>
      </c>
      <c r="B19" s="48">
        <v>165033.40335634846</v>
      </c>
      <c r="C19" s="48">
        <v>272016.49308749253</v>
      </c>
      <c r="D19" s="48">
        <v>403931.02169478958</v>
      </c>
      <c r="E19" s="48">
        <v>220667.95403922303</v>
      </c>
    </row>
    <row r="20" spans="1:5" x14ac:dyDescent="0.25">
      <c r="A20" s="47">
        <v>41999</v>
      </c>
      <c r="B20" s="48">
        <v>165579.59397220748</v>
      </c>
      <c r="C20" s="48">
        <v>272708.50977510883</v>
      </c>
      <c r="D20" s="48">
        <v>403958.8355275357</v>
      </c>
      <c r="E20" s="48">
        <v>220884.85159937866</v>
      </c>
    </row>
    <row r="21" spans="1:5" x14ac:dyDescent="0.25">
      <c r="A21" s="47">
        <v>42002</v>
      </c>
      <c r="B21" s="48">
        <v>165722.28634392665</v>
      </c>
      <c r="C21" s="48">
        <v>272690.74974232318</v>
      </c>
      <c r="D21" s="48">
        <v>404440.94196180237</v>
      </c>
      <c r="E21" s="48">
        <v>221535.58054548889</v>
      </c>
    </row>
    <row r="22" spans="1:5" x14ac:dyDescent="0.25">
      <c r="A22" s="47">
        <v>42003</v>
      </c>
      <c r="B22" s="48">
        <v>164912.13564911336</v>
      </c>
      <c r="C22" s="48">
        <v>271963.2626725125</v>
      </c>
      <c r="D22" s="48">
        <v>401724.45763026149</v>
      </c>
      <c r="E22" s="48">
        <v>218715.77445402101</v>
      </c>
    </row>
    <row r="23" spans="1:5" x14ac:dyDescent="0.25">
      <c r="A23" s="47">
        <v>42004</v>
      </c>
      <c r="B23" s="48">
        <v>163211.74959769796</v>
      </c>
      <c r="C23" s="48">
        <v>272744.00677339791</v>
      </c>
      <c r="D23" s="48">
        <v>393741.88763211569</v>
      </c>
      <c r="E23" s="48">
        <v>219004.99296028123</v>
      </c>
    </row>
    <row r="24" spans="1:5" x14ac:dyDescent="0.25">
      <c r="A24" s="47">
        <v>42006</v>
      </c>
      <c r="B24" s="48">
        <v>163156.26362476122</v>
      </c>
      <c r="C24" s="48">
        <v>271342.20981656713</v>
      </c>
      <c r="D24" s="48">
        <v>394706.10050064902</v>
      </c>
      <c r="E24" s="48">
        <v>216980.51418836066</v>
      </c>
    </row>
    <row r="25" spans="1:5" x14ac:dyDescent="0.25">
      <c r="A25" s="47">
        <v>42009</v>
      </c>
      <c r="B25" s="48">
        <v>160174.07668709225</v>
      </c>
      <c r="C25" s="48">
        <v>268716.0955711322</v>
      </c>
      <c r="D25" s="48">
        <v>386630.81772668276</v>
      </c>
      <c r="E25" s="48">
        <v>215245.24666957161</v>
      </c>
    </row>
    <row r="26" spans="1:5" x14ac:dyDescent="0.25">
      <c r="A26" s="47">
        <v>42010</v>
      </c>
      <c r="B26" s="48">
        <v>158749.57312384562</v>
      </c>
      <c r="C26" s="48">
        <v>267544.98208141344</v>
      </c>
      <c r="D26" s="48">
        <v>383311.70035230857</v>
      </c>
      <c r="E26" s="48">
        <v>214016.10247032702</v>
      </c>
    </row>
    <row r="27" spans="1:5" x14ac:dyDescent="0.25">
      <c r="A27" s="47">
        <v>42011</v>
      </c>
      <c r="B27" s="48">
        <v>160595.80496080033</v>
      </c>
      <c r="C27" s="48">
        <v>269195.19414764096</v>
      </c>
      <c r="D27" s="48">
        <v>387798.99870202114</v>
      </c>
      <c r="E27" s="48">
        <v>214739.13060315582</v>
      </c>
    </row>
    <row r="28" spans="1:5" x14ac:dyDescent="0.25">
      <c r="A28" s="47">
        <v>42012</v>
      </c>
      <c r="B28" s="48">
        <v>163468.58793965867</v>
      </c>
      <c r="C28" s="48">
        <v>271466.43067931279</v>
      </c>
      <c r="D28" s="48">
        <v>395225.29204524384</v>
      </c>
      <c r="E28" s="48">
        <v>219511.10902669703</v>
      </c>
    </row>
    <row r="29" spans="1:5" x14ac:dyDescent="0.25">
      <c r="A29" s="47">
        <v>42013</v>
      </c>
      <c r="B29" s="48">
        <v>162094.82913063126</v>
      </c>
      <c r="C29" s="48">
        <v>270827.64440667658</v>
      </c>
      <c r="D29" s="48">
        <v>395521.97292786947</v>
      </c>
      <c r="E29" s="48">
        <v>215679.06354926887</v>
      </c>
    </row>
    <row r="30" spans="1:5" x14ac:dyDescent="0.25">
      <c r="A30" s="47">
        <v>42016</v>
      </c>
      <c r="B30" s="48">
        <v>160782.88452544215</v>
      </c>
      <c r="C30" s="48">
        <v>270135.62594465393</v>
      </c>
      <c r="D30" s="48">
        <v>396170.96235861303</v>
      </c>
      <c r="E30" s="48">
        <v>214160.70809689278</v>
      </c>
    </row>
    <row r="31" spans="1:5" x14ac:dyDescent="0.25">
      <c r="A31" s="47">
        <v>42017</v>
      </c>
      <c r="B31" s="48">
        <v>160368.2970138487</v>
      </c>
      <c r="C31" s="48">
        <v>270472.74185122509</v>
      </c>
      <c r="D31" s="48">
        <v>397098.09011681809</v>
      </c>
      <c r="E31" s="48">
        <v>214739.13060315582</v>
      </c>
    </row>
    <row r="32" spans="1:5" x14ac:dyDescent="0.25">
      <c r="A32" s="47">
        <v>42018</v>
      </c>
      <c r="B32" s="48">
        <v>159436.06528787388</v>
      </c>
      <c r="C32" s="48">
        <v>269514.57308870857</v>
      </c>
      <c r="D32" s="48">
        <v>396959.02095308737</v>
      </c>
      <c r="E32" s="48">
        <v>214233.00003048262</v>
      </c>
    </row>
    <row r="33" spans="1:5" x14ac:dyDescent="0.25">
      <c r="A33" s="47">
        <v>42019</v>
      </c>
      <c r="B33" s="48">
        <v>157961.61998906056</v>
      </c>
      <c r="C33" s="48">
        <v>267864.38941298204</v>
      </c>
      <c r="D33" s="48">
        <v>396476.9145188207</v>
      </c>
      <c r="E33" s="48">
        <v>211991.62369840647</v>
      </c>
    </row>
    <row r="34" spans="1:5" x14ac:dyDescent="0.25">
      <c r="A34" s="47">
        <v>42020</v>
      </c>
      <c r="B34" s="48">
        <v>160082.12827687894</v>
      </c>
      <c r="C34" s="48">
        <v>270330.81241347687</v>
      </c>
      <c r="D34" s="48">
        <v>398117.93065084371</v>
      </c>
      <c r="E34" s="48">
        <v>213799.19040391405</v>
      </c>
    </row>
    <row r="35" spans="1:5" x14ac:dyDescent="0.25">
      <c r="A35" s="47">
        <v>42024</v>
      </c>
      <c r="B35" s="48">
        <v>160330.24835710155</v>
      </c>
      <c r="C35" s="48">
        <v>270667.92654564173</v>
      </c>
      <c r="D35" s="48">
        <v>398294.08492490271</v>
      </c>
      <c r="E35" s="48">
        <v>215028.33460315864</v>
      </c>
    </row>
    <row r="36" spans="1:5" x14ac:dyDescent="0.25">
      <c r="A36" s="47">
        <v>42025</v>
      </c>
      <c r="B36" s="48">
        <v>161088.8710968775</v>
      </c>
      <c r="C36" s="48">
        <v>270046.90030579106</v>
      </c>
      <c r="D36" s="48">
        <v>396569.62729464122</v>
      </c>
      <c r="E36" s="48">
        <v>215317.5531094188</v>
      </c>
    </row>
    <row r="37" spans="1:5" x14ac:dyDescent="0.25">
      <c r="A37" s="47">
        <v>42026</v>
      </c>
      <c r="B37" s="48">
        <v>163548.65278361304</v>
      </c>
      <c r="C37" s="48">
        <v>270685.68835283368</v>
      </c>
      <c r="D37" s="48">
        <v>396430.55813091045</v>
      </c>
      <c r="E37" s="48">
        <v>216474.39812194486</v>
      </c>
    </row>
    <row r="38" spans="1:5" x14ac:dyDescent="0.25">
      <c r="A38" s="47">
        <v>42027</v>
      </c>
      <c r="B38" s="48">
        <v>162650.52200175985</v>
      </c>
      <c r="C38" s="48">
        <v>270543.73229899071</v>
      </c>
      <c r="D38" s="48">
        <v>396476.9145188207</v>
      </c>
      <c r="E38" s="48">
        <v>216980.51418836066</v>
      </c>
    </row>
    <row r="39" spans="1:5" x14ac:dyDescent="0.25">
      <c r="A39" s="47">
        <v>42030</v>
      </c>
      <c r="B39" s="48">
        <v>163068.28353772129</v>
      </c>
      <c r="C39" s="48">
        <v>269408.11403315485</v>
      </c>
      <c r="D39" s="48">
        <v>394474.31856109772</v>
      </c>
      <c r="E39" s="48">
        <v>215968.28205552907</v>
      </c>
    </row>
    <row r="40" spans="1:5" x14ac:dyDescent="0.25">
      <c r="A40" s="47">
        <v>42031</v>
      </c>
      <c r="B40" s="48">
        <v>160885.14772213812</v>
      </c>
      <c r="C40" s="48">
        <v>268006.31707632402</v>
      </c>
      <c r="D40" s="48">
        <v>393843.8716855183</v>
      </c>
      <c r="E40" s="48">
        <v>214088.40891017427</v>
      </c>
    </row>
    <row r="41" spans="1:5" x14ac:dyDescent="0.25">
      <c r="A41" s="47">
        <v>42032</v>
      </c>
      <c r="B41" s="48">
        <v>158713.90419266108</v>
      </c>
      <c r="C41" s="48">
        <v>266906.19403437088</v>
      </c>
      <c r="D41" s="48">
        <v>395531.24420545151</v>
      </c>
      <c r="E41" s="48">
        <v>213437.67996406404</v>
      </c>
    </row>
    <row r="42" spans="1:5" x14ac:dyDescent="0.25">
      <c r="A42" s="47">
        <v>42033</v>
      </c>
      <c r="B42" s="48">
        <v>160227.19165431356</v>
      </c>
      <c r="C42" s="48">
        <v>268219.26535233884</v>
      </c>
      <c r="D42" s="48">
        <v>395874.2814759874</v>
      </c>
      <c r="E42" s="48">
        <v>212570.0389515408</v>
      </c>
    </row>
    <row r="43" spans="1:5" x14ac:dyDescent="0.25">
      <c r="A43" s="47">
        <v>42034</v>
      </c>
      <c r="B43" s="48">
        <v>158145.52552933438</v>
      </c>
      <c r="C43" s="48">
        <v>267669.20294415916</v>
      </c>
      <c r="D43" s="48">
        <v>398581.49452994624</v>
      </c>
      <c r="E43" s="48">
        <v>213437.67996406404</v>
      </c>
    </row>
    <row r="44" spans="1:5" x14ac:dyDescent="0.25">
      <c r="A44" s="47">
        <v>42037</v>
      </c>
      <c r="B44" s="48">
        <v>160195.48153374184</v>
      </c>
      <c r="C44" s="48">
        <v>269177.43234044901</v>
      </c>
      <c r="D44" s="48">
        <v>398145.74448358983</v>
      </c>
      <c r="E44" s="48">
        <v>212425.43332497505</v>
      </c>
    </row>
    <row r="45" spans="1:5" x14ac:dyDescent="0.25">
      <c r="A45" s="47">
        <v>42038</v>
      </c>
      <c r="B45" s="48">
        <v>162508.62313613266</v>
      </c>
      <c r="C45" s="48">
        <v>272247.14816410356</v>
      </c>
      <c r="D45" s="48">
        <v>398664.93602818472</v>
      </c>
      <c r="E45" s="48">
        <v>215100.64104300583</v>
      </c>
    </row>
    <row r="46" spans="1:5" x14ac:dyDescent="0.25">
      <c r="A46" s="47">
        <v>42039</v>
      </c>
      <c r="B46" s="48">
        <v>161833.22975211852</v>
      </c>
      <c r="C46" s="48">
        <v>271218.01556991617</v>
      </c>
      <c r="D46" s="48">
        <v>399313.92545892822</v>
      </c>
      <c r="E46" s="48">
        <v>215823.66917583463</v>
      </c>
    </row>
    <row r="47" spans="1:5" x14ac:dyDescent="0.25">
      <c r="A47" s="47">
        <v>42040</v>
      </c>
      <c r="B47" s="48">
        <v>163498.72135332029</v>
      </c>
      <c r="C47" s="48">
        <v>272814.9706050689</v>
      </c>
      <c r="D47" s="48">
        <v>399675.50528462819</v>
      </c>
      <c r="E47" s="48">
        <v>215751.36998911606</v>
      </c>
    </row>
    <row r="48" spans="1:5" x14ac:dyDescent="0.25">
      <c r="A48" s="47">
        <v>42041</v>
      </c>
      <c r="B48" s="48">
        <v>162939.85445782371</v>
      </c>
      <c r="C48" s="48">
        <v>273294.06740717136</v>
      </c>
      <c r="D48" s="48">
        <v>401381.4203597256</v>
      </c>
      <c r="E48" s="48">
        <v>216040.57398911892</v>
      </c>
    </row>
    <row r="49" spans="1:5" x14ac:dyDescent="0.25">
      <c r="A49" s="47">
        <v>42044</v>
      </c>
      <c r="B49" s="48">
        <v>162247.81726371197</v>
      </c>
      <c r="C49" s="48">
        <v>272566.55549567222</v>
      </c>
      <c r="D49" s="48">
        <v>400788.05859447434</v>
      </c>
      <c r="E49" s="48">
        <v>216257.48605553189</v>
      </c>
    </row>
    <row r="50" spans="1:5" x14ac:dyDescent="0.25">
      <c r="A50" s="47">
        <v>42045</v>
      </c>
      <c r="B50" s="48">
        <v>163979.90392313854</v>
      </c>
      <c r="C50" s="48">
        <v>274003.81928588485</v>
      </c>
      <c r="D50" s="48">
        <v>401084.73947709997</v>
      </c>
      <c r="E50" s="48">
        <v>216618.98924225324</v>
      </c>
    </row>
    <row r="51" spans="1:5" x14ac:dyDescent="0.25">
      <c r="A51" s="47">
        <v>42046</v>
      </c>
      <c r="B51" s="48">
        <v>163975.14288658649</v>
      </c>
      <c r="C51" s="48">
        <v>274234.50097859063</v>
      </c>
      <c r="D51" s="48">
        <v>400945.67031336919</v>
      </c>
      <c r="E51" s="48">
        <v>216329.78524225042</v>
      </c>
    </row>
    <row r="52" spans="1:5" x14ac:dyDescent="0.25">
      <c r="A52" s="47">
        <v>42047</v>
      </c>
      <c r="B52" s="48">
        <v>165556.6021133739</v>
      </c>
      <c r="C52" s="48">
        <v>274891.02244232409</v>
      </c>
      <c r="D52" s="48">
        <v>406526.97941776377</v>
      </c>
      <c r="E52" s="48">
        <v>217775.84876103664</v>
      </c>
    </row>
    <row r="53" spans="1:5" x14ac:dyDescent="0.25">
      <c r="A53" s="47">
        <v>42048</v>
      </c>
      <c r="B53" s="48">
        <v>166231.20199129602</v>
      </c>
      <c r="C53" s="48">
        <v>275600.80093713233</v>
      </c>
      <c r="D53" s="48">
        <v>408344.14982384571</v>
      </c>
      <c r="E53" s="48">
        <v>218426.56320088953</v>
      </c>
    </row>
    <row r="54" spans="1:5" x14ac:dyDescent="0.25">
      <c r="A54" s="47">
        <v>42052</v>
      </c>
      <c r="B54" s="48">
        <v>166496.76890026874</v>
      </c>
      <c r="C54" s="48">
        <v>275991.14548427722</v>
      </c>
      <c r="D54" s="48">
        <v>408640.83070647134</v>
      </c>
      <c r="E54" s="48">
        <v>219149.59133371827</v>
      </c>
    </row>
    <row r="55" spans="1:5" x14ac:dyDescent="0.25">
      <c r="A55" s="47">
        <v>42053</v>
      </c>
      <c r="B55" s="48">
        <v>166444.43713386549</v>
      </c>
      <c r="C55" s="48">
        <v>275866.9512376262</v>
      </c>
      <c r="D55" s="48">
        <v>408900.42647876882</v>
      </c>
      <c r="E55" s="48">
        <v>218788.08089386823</v>
      </c>
    </row>
    <row r="56" spans="1:5" x14ac:dyDescent="0.25">
      <c r="A56" s="47">
        <v>42054</v>
      </c>
      <c r="B56" s="48">
        <v>166267.66363585921</v>
      </c>
      <c r="C56" s="48">
        <v>275174.93455000996</v>
      </c>
      <c r="D56" s="48">
        <v>409549.41590951238</v>
      </c>
      <c r="E56" s="48">
        <v>219800.31302669985</v>
      </c>
    </row>
    <row r="57" spans="1:5" x14ac:dyDescent="0.25">
      <c r="A57" s="47">
        <v>42055</v>
      </c>
      <c r="B57" s="48">
        <v>167286.3082545244</v>
      </c>
      <c r="C57" s="48">
        <v>275476.58007438667</v>
      </c>
      <c r="D57" s="48">
        <v>412942.70350454294</v>
      </c>
      <c r="E57" s="48">
        <v>219944.92590639429</v>
      </c>
    </row>
    <row r="58" spans="1:5" x14ac:dyDescent="0.25">
      <c r="A58" s="47">
        <v>42058</v>
      </c>
      <c r="B58" s="48">
        <v>167235.5635003052</v>
      </c>
      <c r="C58" s="48">
        <v>275476.58007438667</v>
      </c>
      <c r="D58" s="48">
        <v>412627.48006675323</v>
      </c>
      <c r="E58" s="48">
        <v>219366.50340013125</v>
      </c>
    </row>
    <row r="59" spans="1:5" x14ac:dyDescent="0.25">
      <c r="A59" s="47">
        <v>42059</v>
      </c>
      <c r="B59" s="48">
        <v>167696.92823565786</v>
      </c>
      <c r="C59" s="48">
        <v>275955.67687648907</v>
      </c>
      <c r="D59" s="48">
        <v>415306.87928796589</v>
      </c>
      <c r="E59" s="48">
        <v>220523.3484126573</v>
      </c>
    </row>
    <row r="60" spans="1:5" x14ac:dyDescent="0.25">
      <c r="A60" s="47">
        <v>42060</v>
      </c>
      <c r="B60" s="48">
        <v>167568.51897359474</v>
      </c>
      <c r="C60" s="48">
        <v>275600.80093713233</v>
      </c>
      <c r="D60" s="48">
        <v>414806.2302985352</v>
      </c>
      <c r="E60" s="48">
        <v>220306.4363462443</v>
      </c>
    </row>
    <row r="61" spans="1:5" x14ac:dyDescent="0.25">
      <c r="A61" s="47">
        <v>42061</v>
      </c>
      <c r="B61" s="48">
        <v>167321.18288690358</v>
      </c>
      <c r="C61" s="48">
        <v>275121.70413502987</v>
      </c>
      <c r="D61" s="48">
        <v>414871.12924160954</v>
      </c>
      <c r="E61" s="48">
        <v>219655.70740013407</v>
      </c>
    </row>
    <row r="62" spans="1:5" x14ac:dyDescent="0.25">
      <c r="A62" s="47">
        <v>42062</v>
      </c>
      <c r="B62" s="48">
        <v>166826.53053135579</v>
      </c>
      <c r="C62" s="48">
        <v>274429.68744741357</v>
      </c>
      <c r="D62" s="48">
        <v>414110.88447988138</v>
      </c>
      <c r="E62" s="48">
        <v>219583.41546654422</v>
      </c>
    </row>
    <row r="63" spans="1:5" x14ac:dyDescent="0.25">
      <c r="A63" s="47">
        <v>42065</v>
      </c>
      <c r="B63" s="48">
        <v>167848.32935655455</v>
      </c>
      <c r="C63" s="48">
        <v>275866.9512376262</v>
      </c>
      <c r="D63" s="48">
        <v>417485.62951974786</v>
      </c>
      <c r="E63" s="48">
        <v>220595.64759937584</v>
      </c>
    </row>
    <row r="64" spans="1:5" x14ac:dyDescent="0.25">
      <c r="A64" s="47">
        <v>42066</v>
      </c>
      <c r="B64" s="48">
        <v>167086.5428976845</v>
      </c>
      <c r="C64" s="48">
        <v>274908.75763342134</v>
      </c>
      <c r="D64" s="48">
        <v>415139.99629148893</v>
      </c>
      <c r="E64" s="48">
        <v>220234.12990639711</v>
      </c>
    </row>
    <row r="65" spans="1:5" x14ac:dyDescent="0.25">
      <c r="A65" s="47">
        <v>42067</v>
      </c>
      <c r="B65" s="48">
        <v>166353.28302245756</v>
      </c>
      <c r="C65" s="48">
        <v>273719.90895260539</v>
      </c>
      <c r="D65" s="48">
        <v>414008.90042647877</v>
      </c>
      <c r="E65" s="48">
        <v>218860.38733371545</v>
      </c>
    </row>
    <row r="66" spans="1:5" x14ac:dyDescent="0.25">
      <c r="A66" s="47">
        <v>42068</v>
      </c>
      <c r="B66" s="48">
        <v>166552.2548732055</v>
      </c>
      <c r="C66" s="48">
        <v>274092.54492474772</v>
      </c>
      <c r="D66" s="48">
        <v>415000.92712775822</v>
      </c>
      <c r="E66" s="48">
        <v>219221.89777356549</v>
      </c>
    </row>
    <row r="67" spans="1:5" x14ac:dyDescent="0.25">
      <c r="A67" s="47">
        <v>42069</v>
      </c>
      <c r="B67" s="48">
        <v>164191.55205352401</v>
      </c>
      <c r="C67" s="48">
        <v>270490.50188401068</v>
      </c>
      <c r="D67" s="48">
        <v>408956.05414426111</v>
      </c>
      <c r="E67" s="48">
        <v>217052.82062820788</v>
      </c>
    </row>
    <row r="68" spans="1:5" x14ac:dyDescent="0.25">
      <c r="A68" s="47">
        <v>42072</v>
      </c>
      <c r="B68" s="48">
        <v>164839.19254215254</v>
      </c>
      <c r="C68" s="48">
        <v>271661.61714813579</v>
      </c>
      <c r="D68" s="48">
        <v>410763.95327276102</v>
      </c>
      <c r="E68" s="48">
        <v>218137.35920088668</v>
      </c>
    </row>
    <row r="69" spans="1:5" x14ac:dyDescent="0.25">
      <c r="A69" s="47">
        <v>42073</v>
      </c>
      <c r="B69" s="48">
        <v>162043.30038288058</v>
      </c>
      <c r="C69" s="48">
        <v>268254.73396012699</v>
      </c>
      <c r="D69" s="48">
        <v>404246.24513257924</v>
      </c>
      <c r="E69" s="48">
        <v>214233.00003048262</v>
      </c>
    </row>
    <row r="70" spans="1:5" x14ac:dyDescent="0.25">
      <c r="A70" s="47">
        <v>42074</v>
      </c>
      <c r="B70" s="48">
        <v>161732.55356760658</v>
      </c>
      <c r="C70" s="48">
        <v>266977.1862565428</v>
      </c>
      <c r="D70" s="48">
        <v>402994.62265900243</v>
      </c>
      <c r="E70" s="48">
        <v>213726.88396406686</v>
      </c>
    </row>
    <row r="71" spans="1:5" x14ac:dyDescent="0.25">
      <c r="A71" s="47">
        <v>42075</v>
      </c>
      <c r="B71" s="48">
        <v>163770.61649319457</v>
      </c>
      <c r="C71" s="48">
        <v>266852.96361939079</v>
      </c>
      <c r="D71" s="48">
        <v>408752.08603745594</v>
      </c>
      <c r="E71" s="48">
        <v>215895.97561568185</v>
      </c>
    </row>
    <row r="72" spans="1:5" x14ac:dyDescent="0.25">
      <c r="A72" s="47">
        <v>42076</v>
      </c>
      <c r="B72" s="48">
        <v>162775.75723945492</v>
      </c>
      <c r="C72" s="48">
        <v>266959.42444935092</v>
      </c>
      <c r="D72" s="48">
        <v>406146.85703689966</v>
      </c>
      <c r="E72" s="48">
        <v>214666.83141643726</v>
      </c>
    </row>
    <row r="73" spans="1:5" x14ac:dyDescent="0.25">
      <c r="A73" s="47">
        <v>42079</v>
      </c>
      <c r="B73" s="48">
        <v>164978.71088950371</v>
      </c>
      <c r="C73" s="48">
        <v>266923.92922546808</v>
      </c>
      <c r="D73" s="48">
        <v>411153.34693120717</v>
      </c>
      <c r="E73" s="48">
        <v>217848.14069462649</v>
      </c>
    </row>
    <row r="74" spans="1:5" x14ac:dyDescent="0.25">
      <c r="A74" s="47">
        <v>42080</v>
      </c>
      <c r="B74" s="48">
        <v>164430.95307929511</v>
      </c>
      <c r="C74" s="48">
        <v>266107.71651679446</v>
      </c>
      <c r="D74" s="48">
        <v>410226.21917300206</v>
      </c>
      <c r="E74" s="48">
        <v>217052.82062820788</v>
      </c>
    </row>
    <row r="75" spans="1:5" x14ac:dyDescent="0.25">
      <c r="A75" s="47">
        <v>42081</v>
      </c>
      <c r="B75" s="48">
        <v>166430.17384204394</v>
      </c>
      <c r="C75" s="48">
        <v>267509.48685753066</v>
      </c>
      <c r="D75" s="48">
        <v>415408.86334136844</v>
      </c>
      <c r="E75" s="48">
        <v>219583.41546654422</v>
      </c>
    </row>
    <row r="76" spans="1:5" x14ac:dyDescent="0.25">
      <c r="A76" s="47">
        <v>42082</v>
      </c>
      <c r="B76" s="48">
        <v>165619.22964113866</v>
      </c>
      <c r="C76" s="48">
        <v>266444.85903946031</v>
      </c>
      <c r="D76" s="48">
        <v>413767.84720934549</v>
      </c>
      <c r="E76" s="48">
        <v>218426.56320088953</v>
      </c>
    </row>
    <row r="77" spans="1:5" x14ac:dyDescent="0.25">
      <c r="A77" s="47">
        <v>42083</v>
      </c>
      <c r="B77" s="48">
        <v>167111.91527479413</v>
      </c>
      <c r="C77" s="48">
        <v>268290.22918400978</v>
      </c>
      <c r="D77" s="48">
        <v>417179.67735954019</v>
      </c>
      <c r="E77" s="48">
        <v>220740.26047907028</v>
      </c>
    </row>
    <row r="78" spans="1:5" x14ac:dyDescent="0.25">
      <c r="A78" s="47">
        <v>42086</v>
      </c>
      <c r="B78" s="48">
        <v>166820.18248261977</v>
      </c>
      <c r="C78" s="48">
        <v>267456.25644255057</v>
      </c>
      <c r="D78" s="48">
        <v>417068.42202855559</v>
      </c>
      <c r="E78" s="48">
        <v>220812.56691891747</v>
      </c>
    </row>
    <row r="79" spans="1:5" x14ac:dyDescent="0.25">
      <c r="A79" s="47">
        <v>42087</v>
      </c>
      <c r="B79" s="48">
        <v>165796.003139145</v>
      </c>
      <c r="C79" s="48">
        <v>266072.22129291168</v>
      </c>
      <c r="D79" s="48">
        <v>415139.99629148893</v>
      </c>
      <c r="E79" s="48">
        <v>219004.99296028123</v>
      </c>
    </row>
    <row r="80" spans="1:5" x14ac:dyDescent="0.25">
      <c r="A80" s="47">
        <v>42088</v>
      </c>
      <c r="B80" s="48">
        <v>163382.19486480273</v>
      </c>
      <c r="C80" s="48">
        <v>263481.60227135959</v>
      </c>
      <c r="D80" s="48">
        <v>409104.39458557387</v>
      </c>
      <c r="E80" s="48">
        <v>215703.20196152802</v>
      </c>
    </row>
    <row r="81" spans="1:5" x14ac:dyDescent="0.25">
      <c r="A81" s="47">
        <v>42089</v>
      </c>
      <c r="B81" s="48">
        <v>162993.75341857644</v>
      </c>
      <c r="C81" s="48">
        <v>262949.2750542771</v>
      </c>
      <c r="D81" s="48">
        <v>408557.38920823293</v>
      </c>
      <c r="E81" s="48">
        <v>215413.56277380418</v>
      </c>
    </row>
    <row r="82" spans="1:5" x14ac:dyDescent="0.25">
      <c r="A82" s="47">
        <v>42090</v>
      </c>
      <c r="B82" s="48">
        <v>163379.81434652672</v>
      </c>
      <c r="C82" s="48">
        <v>262594.39911492029</v>
      </c>
      <c r="D82" s="48">
        <v>409688.48507324309</v>
      </c>
      <c r="E82" s="48">
        <v>216427.26729175856</v>
      </c>
    </row>
    <row r="83" spans="1:5" x14ac:dyDescent="0.25">
      <c r="A83" s="47">
        <v>42093</v>
      </c>
      <c r="B83" s="48">
        <v>165379.03510927554</v>
      </c>
      <c r="C83" s="48">
        <v>265025.32866593864</v>
      </c>
      <c r="D83" s="48">
        <v>414555.90580381977</v>
      </c>
      <c r="E83" s="48">
        <v>218816.73075216863</v>
      </c>
    </row>
    <row r="84" spans="1:5" x14ac:dyDescent="0.25">
      <c r="A84" s="47">
        <v>42094</v>
      </c>
      <c r="B84" s="48">
        <v>163924.39813236729</v>
      </c>
      <c r="C84" s="48">
        <v>263641.29351629969</v>
      </c>
      <c r="D84" s="48">
        <v>410995.73521231225</v>
      </c>
      <c r="E84" s="48">
        <v>216789.31446313119</v>
      </c>
    </row>
    <row r="85" spans="1:5" x14ac:dyDescent="0.25">
      <c r="A85" s="47">
        <v>42095</v>
      </c>
      <c r="B85" s="48">
        <v>163274.37712546278</v>
      </c>
      <c r="C85" s="48">
        <v>262434.68302829179</v>
      </c>
      <c r="D85" s="48">
        <v>409771.92657148157</v>
      </c>
      <c r="E85" s="48">
        <v>215558.37874110177</v>
      </c>
    </row>
    <row r="86" spans="1:5" x14ac:dyDescent="0.25">
      <c r="A86" s="47">
        <v>42096</v>
      </c>
      <c r="B86" s="48">
        <v>163850.68133714894</v>
      </c>
      <c r="C86" s="48">
        <v>262807.32077484054</v>
      </c>
      <c r="D86" s="48">
        <v>411477.84164657892</v>
      </c>
      <c r="E86" s="48">
        <v>216427.26729175856</v>
      </c>
    </row>
    <row r="87" spans="1:5" x14ac:dyDescent="0.25">
      <c r="A87" s="47">
        <v>42100</v>
      </c>
      <c r="B87" s="48">
        <v>164933.54049576295</v>
      </c>
      <c r="C87" s="48">
        <v>264138.1255094994</v>
      </c>
      <c r="D87" s="48">
        <v>414249.9536436121</v>
      </c>
      <c r="E87" s="48">
        <v>218237.4668829783</v>
      </c>
    </row>
    <row r="88" spans="1:5" x14ac:dyDescent="0.25">
      <c r="A88" s="47">
        <v>42101</v>
      </c>
      <c r="B88" s="48">
        <v>164593.4632854799</v>
      </c>
      <c r="C88" s="48">
        <v>263286.41757694294</v>
      </c>
      <c r="D88" s="48">
        <v>413573.15038012236</v>
      </c>
      <c r="E88" s="48">
        <v>218816.73075216863</v>
      </c>
    </row>
    <row r="89" spans="1:5" x14ac:dyDescent="0.25">
      <c r="A89" s="47">
        <v>42102</v>
      </c>
      <c r="B89" s="48">
        <v>165034.99036853245</v>
      </c>
      <c r="C89" s="48">
        <v>263570.30129412777</v>
      </c>
      <c r="D89" s="48">
        <v>415223.43778972747</v>
      </c>
      <c r="E89" s="48">
        <v>218454.69808705334</v>
      </c>
    </row>
    <row r="90" spans="1:5" x14ac:dyDescent="0.25">
      <c r="A90" s="47">
        <v>42103</v>
      </c>
      <c r="B90" s="48">
        <v>165770.63076203538</v>
      </c>
      <c r="C90" s="48">
        <v>263783.24957014259</v>
      </c>
      <c r="D90" s="48">
        <v>417652.51251622476</v>
      </c>
      <c r="E90" s="48">
        <v>219758.04179273159</v>
      </c>
    </row>
    <row r="91" spans="1:5" x14ac:dyDescent="0.25">
      <c r="A91" s="47">
        <v>42104</v>
      </c>
      <c r="B91" s="48">
        <v>166633.11322325186</v>
      </c>
      <c r="C91" s="48">
        <v>263730.01915516256</v>
      </c>
      <c r="D91" s="48">
        <v>420712.03411830147</v>
      </c>
      <c r="E91" s="48">
        <v>221713.05735124889</v>
      </c>
    </row>
    <row r="92" spans="1:5" x14ac:dyDescent="0.25">
      <c r="A92" s="47">
        <v>42107</v>
      </c>
      <c r="B92" s="48">
        <v>165869.71993436333</v>
      </c>
      <c r="C92" s="48">
        <v>263605.7982924169</v>
      </c>
      <c r="D92" s="48">
        <v>418357.12961246062</v>
      </c>
      <c r="E92" s="48">
        <v>219902.85776002915</v>
      </c>
    </row>
    <row r="93" spans="1:5" x14ac:dyDescent="0.25">
      <c r="A93" s="47">
        <v>42108</v>
      </c>
      <c r="B93" s="48">
        <v>166140.04787988809</v>
      </c>
      <c r="C93" s="48">
        <v>263534.83268633962</v>
      </c>
      <c r="D93" s="48">
        <v>419200.81587242719</v>
      </c>
      <c r="E93" s="48">
        <v>220409.71364557068</v>
      </c>
    </row>
    <row r="94" spans="1:5" x14ac:dyDescent="0.25">
      <c r="A94" s="47">
        <v>42109</v>
      </c>
      <c r="B94" s="48">
        <v>166995.36896844208</v>
      </c>
      <c r="C94" s="48">
        <v>264155.85892619024</v>
      </c>
      <c r="D94" s="48">
        <v>421463.00760244759</v>
      </c>
      <c r="E94" s="48">
        <v>222292.32122043922</v>
      </c>
    </row>
    <row r="95" spans="1:5" x14ac:dyDescent="0.25">
      <c r="A95" s="47">
        <v>42110</v>
      </c>
      <c r="B95" s="48">
        <v>166865.37269419499</v>
      </c>
      <c r="C95" s="48">
        <v>263392.87663249671</v>
      </c>
      <c r="D95" s="48">
        <v>421861.67253847577</v>
      </c>
      <c r="E95" s="48">
        <v>222943.99307327834</v>
      </c>
    </row>
    <row r="96" spans="1:5" x14ac:dyDescent="0.25">
      <c r="A96" s="47">
        <v>42111</v>
      </c>
      <c r="B96" s="48">
        <v>164977.91738341167</v>
      </c>
      <c r="C96" s="48">
        <v>261565.24167904447</v>
      </c>
      <c r="D96" s="48">
        <v>417151.86352679401</v>
      </c>
      <c r="E96" s="48">
        <v>219395.99462135896</v>
      </c>
    </row>
    <row r="97" spans="1:5" x14ac:dyDescent="0.25">
      <c r="A97" s="47">
        <v>42114</v>
      </c>
      <c r="B97" s="48">
        <v>166501.51011898628</v>
      </c>
      <c r="C97" s="48">
        <v>263730.01915516256</v>
      </c>
      <c r="D97" s="48">
        <v>421092.15649916558</v>
      </c>
      <c r="E97" s="48">
        <v>222147.49800001294</v>
      </c>
    </row>
    <row r="98" spans="1:5" x14ac:dyDescent="0.25">
      <c r="A98" s="47">
        <v>42115</v>
      </c>
      <c r="B98" s="48">
        <v>166254.98735622162</v>
      </c>
      <c r="C98" s="48">
        <v>263446.10704747675</v>
      </c>
      <c r="D98" s="48">
        <v>420591.50750973483</v>
      </c>
      <c r="E98" s="48">
        <v>221857.85881228911</v>
      </c>
    </row>
    <row r="99" spans="1:5" x14ac:dyDescent="0.25">
      <c r="A99" s="47">
        <v>42116</v>
      </c>
      <c r="B99" s="48">
        <v>167100.80618950608</v>
      </c>
      <c r="C99" s="48">
        <v>264546.23008942988</v>
      </c>
      <c r="D99" s="48">
        <v>422677.54496569629</v>
      </c>
      <c r="E99" s="48">
        <v>222581.94590190571</v>
      </c>
    </row>
    <row r="100" spans="1:5" x14ac:dyDescent="0.25">
      <c r="A100" s="47">
        <v>42117</v>
      </c>
      <c r="B100" s="48">
        <v>167494.7823605419</v>
      </c>
      <c r="C100" s="48">
        <v>265220.51336035522</v>
      </c>
      <c r="D100" s="48">
        <v>423771.55572037824</v>
      </c>
      <c r="E100" s="48">
        <v>223957.69759123272</v>
      </c>
    </row>
    <row r="101" spans="1:5" x14ac:dyDescent="0.25">
      <c r="A101" s="47">
        <v>42118</v>
      </c>
      <c r="B101" s="48">
        <v>167872.11472148017</v>
      </c>
      <c r="C101" s="48">
        <v>265681.85012967209</v>
      </c>
      <c r="D101" s="48">
        <v>424754.31114407565</v>
      </c>
      <c r="E101" s="48">
        <v>224102.52081165896</v>
      </c>
    </row>
    <row r="102" spans="1:5" x14ac:dyDescent="0.25">
      <c r="A102" s="47">
        <v>42121</v>
      </c>
      <c r="B102" s="48">
        <v>167176.90350300042</v>
      </c>
      <c r="C102" s="48">
        <v>265131.78772149235</v>
      </c>
      <c r="D102" s="48">
        <v>422788.80029668089</v>
      </c>
      <c r="E102" s="48">
        <v>223233.6177547448</v>
      </c>
    </row>
    <row r="103" spans="1:5" x14ac:dyDescent="0.25">
      <c r="A103" s="47">
        <v>42122</v>
      </c>
      <c r="B103" s="48">
        <v>167639.85525053708</v>
      </c>
      <c r="C103" s="48">
        <v>265202.77994366433</v>
      </c>
      <c r="D103" s="48">
        <v>424355.64620804746</v>
      </c>
      <c r="E103" s="48">
        <v>223812.88162393513</v>
      </c>
    </row>
    <row r="104" spans="1:5" x14ac:dyDescent="0.25">
      <c r="A104" s="47">
        <v>42123</v>
      </c>
      <c r="B104" s="48">
        <v>167012.82610246615</v>
      </c>
      <c r="C104" s="48">
        <v>264368.80542779883</v>
      </c>
      <c r="D104" s="48">
        <v>422557.01835712959</v>
      </c>
      <c r="E104" s="48">
        <v>222943.99307327834</v>
      </c>
    </row>
    <row r="105" spans="1:5" x14ac:dyDescent="0.25">
      <c r="A105" s="47">
        <v>42124</v>
      </c>
      <c r="B105" s="48">
        <v>165321.16861806277</v>
      </c>
      <c r="C105" s="48">
        <v>262044.31186505224</v>
      </c>
      <c r="D105" s="48">
        <v>418366.40089004266</v>
      </c>
      <c r="E105" s="48">
        <v>220264.8904251444</v>
      </c>
    </row>
    <row r="106" spans="1:5" x14ac:dyDescent="0.25">
      <c r="A106" s="47">
        <v>42125</v>
      </c>
      <c r="B106" s="48">
        <v>167126.96890185415</v>
      </c>
      <c r="C106" s="48">
        <v>264120.39031840215</v>
      </c>
      <c r="D106" s="48">
        <v>423104.02373447065</v>
      </c>
      <c r="E106" s="48">
        <v>223016.38655066976</v>
      </c>
    </row>
    <row r="107" spans="1:5" x14ac:dyDescent="0.25">
      <c r="A107" s="47">
        <v>42128</v>
      </c>
      <c r="B107" s="48">
        <v>167618.45119660083</v>
      </c>
      <c r="C107" s="48">
        <v>265539.89407582919</v>
      </c>
      <c r="D107" s="48">
        <v>424207.3057667347</v>
      </c>
      <c r="E107" s="48">
        <v>223957.69759123272</v>
      </c>
    </row>
    <row r="108" spans="1:5" x14ac:dyDescent="0.25">
      <c r="A108" s="47">
        <v>42129</v>
      </c>
      <c r="B108" s="48">
        <v>165634.28960990577</v>
      </c>
      <c r="C108" s="48">
        <v>262434.68302829179</v>
      </c>
      <c r="D108" s="48">
        <v>419293.52864824771</v>
      </c>
      <c r="E108" s="48">
        <v>220699.33832703714</v>
      </c>
    </row>
    <row r="109" spans="1:5" x14ac:dyDescent="0.25">
      <c r="A109" s="47">
        <v>42130</v>
      </c>
      <c r="B109" s="48">
        <v>164896.27345440711</v>
      </c>
      <c r="C109" s="48">
        <v>260997.41746367287</v>
      </c>
      <c r="D109" s="48">
        <v>417485.62951974786</v>
      </c>
      <c r="E109" s="48">
        <v>219830.44977638035</v>
      </c>
    </row>
    <row r="110" spans="1:5" x14ac:dyDescent="0.25">
      <c r="A110" s="47">
        <v>42131</v>
      </c>
      <c r="B110" s="48">
        <v>165518.55345662669</v>
      </c>
      <c r="C110" s="48">
        <v>262629.86949711479</v>
      </c>
      <c r="D110" s="48">
        <v>419135.91692935285</v>
      </c>
      <c r="E110" s="48">
        <v>220916.56227798352</v>
      </c>
    </row>
    <row r="111" spans="1:5" x14ac:dyDescent="0.25">
      <c r="A111" s="47">
        <v>42132</v>
      </c>
      <c r="B111" s="48">
        <v>167746.07805055927</v>
      </c>
      <c r="C111" s="48">
        <v>265610.88452359481</v>
      </c>
      <c r="D111" s="48">
        <v>424874.83775264228</v>
      </c>
      <c r="E111" s="48">
        <v>223161.20977109604</v>
      </c>
    </row>
    <row r="112" spans="1:5" x14ac:dyDescent="0.25">
      <c r="A112" s="47">
        <v>42135</v>
      </c>
      <c r="B112" s="48">
        <v>166892.32574178156</v>
      </c>
      <c r="C112" s="48">
        <v>264386.54061889602</v>
      </c>
      <c r="D112" s="48">
        <v>422659.00241053215</v>
      </c>
      <c r="E112" s="48">
        <v>222654.35388555448</v>
      </c>
    </row>
    <row r="113" spans="1:5" x14ac:dyDescent="0.25">
      <c r="A113" s="47">
        <v>42136</v>
      </c>
      <c r="B113" s="48">
        <v>166400.05073365624</v>
      </c>
      <c r="C113" s="48">
        <v>263463.842238574</v>
      </c>
      <c r="D113" s="48">
        <v>421611.34804376046</v>
      </c>
      <c r="E113" s="48">
        <v>222075.09001636415</v>
      </c>
    </row>
    <row r="114" spans="1:5" x14ac:dyDescent="0.25">
      <c r="A114" s="47">
        <v>42137</v>
      </c>
      <c r="B114" s="48">
        <v>166349.31707742432</v>
      </c>
      <c r="C114" s="48">
        <v>263020.24066035432</v>
      </c>
      <c r="D114" s="48">
        <v>421787.5023178194</v>
      </c>
      <c r="E114" s="48">
        <v>222147.49800001294</v>
      </c>
    </row>
    <row r="115" spans="1:5" x14ac:dyDescent="0.25">
      <c r="A115" s="47">
        <v>42138</v>
      </c>
      <c r="B115" s="48">
        <v>168142.4347398711</v>
      </c>
      <c r="C115" s="48">
        <v>265007.59347484139</v>
      </c>
      <c r="D115" s="48">
        <v>426246.98683478584</v>
      </c>
      <c r="E115" s="48">
        <v>224247.32227269918</v>
      </c>
    </row>
    <row r="116" spans="1:5" x14ac:dyDescent="0.25">
      <c r="A116" s="47">
        <v>42139</v>
      </c>
      <c r="B116" s="48">
        <v>168271.64702058677</v>
      </c>
      <c r="C116" s="48">
        <v>264865.63742099848</v>
      </c>
      <c r="D116" s="48">
        <v>426710.55071388837</v>
      </c>
      <c r="E116" s="48">
        <v>223957.69759123272</v>
      </c>
    </row>
    <row r="117" spans="1:5" x14ac:dyDescent="0.25">
      <c r="A117" s="47">
        <v>42142</v>
      </c>
      <c r="B117" s="48">
        <v>168784.53257655629</v>
      </c>
      <c r="C117" s="48">
        <v>264794.64697323286</v>
      </c>
      <c r="D117" s="48">
        <v>428333.0242907473</v>
      </c>
      <c r="E117" s="48">
        <v>225116.22532961334</v>
      </c>
    </row>
    <row r="118" spans="1:5" x14ac:dyDescent="0.25">
      <c r="A118" s="47">
        <v>42143</v>
      </c>
      <c r="B118" s="48">
        <v>168675.93084368485</v>
      </c>
      <c r="C118" s="48">
        <v>264351.04539501324</v>
      </c>
      <c r="D118" s="48">
        <v>428342.29556832934</v>
      </c>
      <c r="E118" s="48">
        <v>225333.45653368841</v>
      </c>
    </row>
    <row r="119" spans="1:5" x14ac:dyDescent="0.25">
      <c r="A119" s="47">
        <v>42144</v>
      </c>
      <c r="B119" s="48">
        <v>168518.97359471736</v>
      </c>
      <c r="C119" s="48">
        <v>264386.54061889602</v>
      </c>
      <c r="D119" s="48">
        <v>427971.44446504733</v>
      </c>
      <c r="E119" s="48">
        <v>225188.63331326214</v>
      </c>
    </row>
    <row r="120" spans="1:5" x14ac:dyDescent="0.25">
      <c r="A120" s="47">
        <v>42145</v>
      </c>
      <c r="B120" s="48">
        <v>168912.95214389334</v>
      </c>
      <c r="C120" s="48">
        <v>264155.85892619024</v>
      </c>
      <c r="D120" s="48">
        <v>429334.32226960873</v>
      </c>
      <c r="E120" s="48">
        <v>225985.11388027016</v>
      </c>
    </row>
    <row r="121" spans="1:5" x14ac:dyDescent="0.25">
      <c r="A121" s="47">
        <v>42146</v>
      </c>
      <c r="B121" s="48">
        <v>168535.62057566846</v>
      </c>
      <c r="C121" s="48">
        <v>263942.9390406764</v>
      </c>
      <c r="D121" s="48">
        <v>428416.46578898572</v>
      </c>
      <c r="E121" s="48">
        <v>225912.71314975002</v>
      </c>
    </row>
    <row r="122" spans="1:5" x14ac:dyDescent="0.25">
      <c r="A122" s="47">
        <v>42150</v>
      </c>
      <c r="B122" s="48">
        <v>166802.74912999707</v>
      </c>
      <c r="C122" s="48">
        <v>261103.87829363294</v>
      </c>
      <c r="D122" s="48">
        <v>423947.70999443723</v>
      </c>
      <c r="E122" s="48">
        <v>222726.76186920327</v>
      </c>
    </row>
    <row r="123" spans="1:5" x14ac:dyDescent="0.25">
      <c r="A123" s="47">
        <v>42151</v>
      </c>
      <c r="B123" s="48">
        <v>168331.10052398356</v>
      </c>
      <c r="C123" s="48">
        <v>263268.655769751</v>
      </c>
      <c r="D123" s="48">
        <v>427980.71574262937</v>
      </c>
      <c r="E123" s="48">
        <v>225767.89718245246</v>
      </c>
    </row>
    <row r="124" spans="1:5" x14ac:dyDescent="0.25">
      <c r="A124" s="47">
        <v>42152</v>
      </c>
      <c r="B124" s="48">
        <v>168117.86062513379</v>
      </c>
      <c r="C124" s="48">
        <v>263055.73588423716</v>
      </c>
      <c r="D124" s="48">
        <v>427396.62525496015</v>
      </c>
      <c r="E124" s="48">
        <v>225261.04129691093</v>
      </c>
    </row>
    <row r="125" spans="1:5" x14ac:dyDescent="0.25">
      <c r="A125" s="47">
        <v>42153</v>
      </c>
      <c r="B125" s="48">
        <v>167055.62469777802</v>
      </c>
      <c r="C125" s="48">
        <v>261831.3919795384</v>
      </c>
      <c r="D125" s="48">
        <v>424819.21008714999</v>
      </c>
      <c r="E125" s="48">
        <v>224319.73025634798</v>
      </c>
    </row>
    <row r="126" spans="1:5" x14ac:dyDescent="0.25">
      <c r="A126" s="47">
        <v>42156</v>
      </c>
      <c r="B126" s="48">
        <v>167399.66230410073</v>
      </c>
      <c r="C126" s="48">
        <v>262133.03750391511</v>
      </c>
      <c r="D126" s="48">
        <v>425811.23678842944</v>
      </c>
      <c r="E126" s="48">
        <v>224464.55347677422</v>
      </c>
    </row>
    <row r="127" spans="1:5" x14ac:dyDescent="0.25">
      <c r="A127" s="47">
        <v>42157</v>
      </c>
      <c r="B127" s="48">
        <v>167230.81435445388</v>
      </c>
      <c r="C127" s="48">
        <v>261689.43592569546</v>
      </c>
      <c r="D127" s="48">
        <v>425208.60374559613</v>
      </c>
      <c r="E127" s="48">
        <v>224030.10557488148</v>
      </c>
    </row>
    <row r="128" spans="1:5" x14ac:dyDescent="0.25">
      <c r="A128" s="47">
        <v>42158</v>
      </c>
      <c r="B128" s="48">
        <v>167585.15723469868</v>
      </c>
      <c r="C128" s="48">
        <v>261795.89498124926</v>
      </c>
      <c r="D128" s="48">
        <v>426358.24216577044</v>
      </c>
      <c r="E128" s="48">
        <v>224247.32227269918</v>
      </c>
    </row>
    <row r="129" spans="1:5" x14ac:dyDescent="0.25">
      <c r="A129" s="47">
        <v>42159</v>
      </c>
      <c r="B129" s="48">
        <v>166140.04074546768</v>
      </c>
      <c r="C129" s="48">
        <v>260678.0385226052</v>
      </c>
      <c r="D129" s="48">
        <v>422594.10346745781</v>
      </c>
      <c r="E129" s="48">
        <v>222581.94590190571</v>
      </c>
    </row>
    <row r="130" spans="1:5" x14ac:dyDescent="0.25">
      <c r="A130" s="47">
        <v>42160</v>
      </c>
      <c r="B130" s="48">
        <v>165901.43401850192</v>
      </c>
      <c r="C130" s="48">
        <v>260145.71130552277</v>
      </c>
      <c r="D130" s="48">
        <v>422241.79491933988</v>
      </c>
      <c r="E130" s="48">
        <v>222437.12268147944</v>
      </c>
    </row>
    <row r="131" spans="1:5" x14ac:dyDescent="0.25">
      <c r="A131" s="47">
        <v>42163</v>
      </c>
      <c r="B131" s="48">
        <v>164827.30739046686</v>
      </c>
      <c r="C131" s="48">
        <v>259169.78251022066</v>
      </c>
      <c r="D131" s="48">
        <v>419571.66697570926</v>
      </c>
      <c r="E131" s="48">
        <v>221278.60219622747</v>
      </c>
    </row>
    <row r="132" spans="1:5" x14ac:dyDescent="0.25">
      <c r="A132" s="47">
        <v>42164</v>
      </c>
      <c r="B132" s="48">
        <v>164896.27345440711</v>
      </c>
      <c r="C132" s="48">
        <v>258885.87040253481</v>
      </c>
      <c r="D132" s="48">
        <v>419905.43296866311</v>
      </c>
      <c r="E132" s="48">
        <v>220916.56227798352</v>
      </c>
    </row>
    <row r="133" spans="1:5" x14ac:dyDescent="0.25">
      <c r="A133" s="47">
        <v>42165</v>
      </c>
      <c r="B133" s="48">
        <v>166882.02046785943</v>
      </c>
      <c r="C133" s="48">
        <v>261742.66634067553</v>
      </c>
      <c r="D133" s="48">
        <v>425069.53458186542</v>
      </c>
      <c r="E133" s="48">
        <v>223523.25694246867</v>
      </c>
    </row>
    <row r="134" spans="1:5" x14ac:dyDescent="0.25">
      <c r="A134" s="47">
        <v>42166</v>
      </c>
      <c r="B134" s="48">
        <v>167172.15356443572</v>
      </c>
      <c r="C134" s="48">
        <v>261707.19595848108</v>
      </c>
      <c r="D134" s="48">
        <v>426145.00278138329</v>
      </c>
      <c r="E134" s="48">
        <v>224392.14549312546</v>
      </c>
    </row>
    <row r="135" spans="1:5" x14ac:dyDescent="0.25">
      <c r="A135" s="47">
        <v>42167</v>
      </c>
      <c r="B135" s="48">
        <v>166002.90133096577</v>
      </c>
      <c r="C135" s="48">
        <v>260163.44472221364</v>
      </c>
      <c r="D135" s="48">
        <v>423270.90673094755</v>
      </c>
      <c r="E135" s="48">
        <v>223161.20977109604</v>
      </c>
    </row>
    <row r="136" spans="1:5" x14ac:dyDescent="0.25">
      <c r="A136" s="47">
        <v>42170</v>
      </c>
      <c r="B136" s="48">
        <v>165235.55478045804</v>
      </c>
      <c r="C136" s="48">
        <v>259187.54254300625</v>
      </c>
      <c r="D136" s="48">
        <v>420934.54478027072</v>
      </c>
      <c r="E136" s="48">
        <v>221423.41816352506</v>
      </c>
    </row>
    <row r="137" spans="1:5" x14ac:dyDescent="0.25">
      <c r="A137" s="47">
        <v>42171</v>
      </c>
      <c r="B137" s="48">
        <v>166175.71284750573</v>
      </c>
      <c r="C137" s="48">
        <v>259808.56878285689</v>
      </c>
      <c r="D137" s="48">
        <v>423363.61950676801</v>
      </c>
      <c r="E137" s="48">
        <v>222437.12268147944</v>
      </c>
    </row>
    <row r="138" spans="1:5" x14ac:dyDescent="0.25">
      <c r="A138" s="47">
        <v>42172</v>
      </c>
      <c r="B138" s="48">
        <v>166504.68889963458</v>
      </c>
      <c r="C138" s="48">
        <v>260500.58724487951</v>
      </c>
      <c r="D138" s="48">
        <v>424133.13554607827</v>
      </c>
      <c r="E138" s="48">
        <v>223378.43372204239</v>
      </c>
    </row>
    <row r="139" spans="1:5" x14ac:dyDescent="0.25">
      <c r="A139" s="47">
        <v>42173</v>
      </c>
      <c r="B139" s="48">
        <v>168153.53272717184</v>
      </c>
      <c r="C139" s="48">
        <v>261849.15201232399</v>
      </c>
      <c r="D139" s="48">
        <v>428397.92323382164</v>
      </c>
      <c r="E139" s="48">
        <v>225623.07396202619</v>
      </c>
    </row>
    <row r="140" spans="1:5" x14ac:dyDescent="0.25">
      <c r="A140" s="47">
        <v>42174</v>
      </c>
      <c r="B140" s="48">
        <v>167261.73017622018</v>
      </c>
      <c r="C140" s="48">
        <v>261228.09915637862</v>
      </c>
      <c r="D140" s="48">
        <v>426172.81661412946</v>
      </c>
      <c r="E140" s="48">
        <v>224319.73025634798</v>
      </c>
    </row>
    <row r="141" spans="1:5" x14ac:dyDescent="0.25">
      <c r="A141" s="47">
        <v>42177</v>
      </c>
      <c r="B141" s="48">
        <v>168281.15958113025</v>
      </c>
      <c r="C141" s="48">
        <v>261458.7808490844</v>
      </c>
      <c r="D141" s="48">
        <v>429167.43927313184</v>
      </c>
      <c r="E141" s="48">
        <v>225840.30516610123</v>
      </c>
    </row>
    <row r="142" spans="1:5" x14ac:dyDescent="0.25">
      <c r="A142" s="47">
        <v>42178</v>
      </c>
      <c r="B142" s="48">
        <v>168388.17588724443</v>
      </c>
      <c r="C142" s="48">
        <v>260908.69182481003</v>
      </c>
      <c r="D142" s="48">
        <v>429797.88614871126</v>
      </c>
      <c r="E142" s="48">
        <v>225623.07396202619</v>
      </c>
    </row>
    <row r="143" spans="1:5" x14ac:dyDescent="0.25">
      <c r="A143" s="47">
        <v>42179</v>
      </c>
      <c r="B143" s="48">
        <v>167149.95758983426</v>
      </c>
      <c r="C143" s="48">
        <v>258885.87040253481</v>
      </c>
      <c r="D143" s="48">
        <v>426654.92304839607</v>
      </c>
      <c r="E143" s="48">
        <v>224701.92661920376</v>
      </c>
    </row>
    <row r="144" spans="1:5" x14ac:dyDescent="0.25">
      <c r="A144" s="47">
        <v>42180</v>
      </c>
      <c r="B144" s="48">
        <v>166652.9263014372</v>
      </c>
      <c r="C144" s="48">
        <v>258282.57935378139</v>
      </c>
      <c r="D144" s="48">
        <v>425421.84312998335</v>
      </c>
      <c r="E144" s="48">
        <v>223976.60649771098</v>
      </c>
    </row>
    <row r="145" spans="1:5" x14ac:dyDescent="0.25">
      <c r="A145" s="47">
        <v>42181</v>
      </c>
      <c r="B145" s="48">
        <v>166597.43636493356</v>
      </c>
      <c r="C145" s="48">
        <v>258176.11852382129</v>
      </c>
      <c r="D145" s="48">
        <v>425421.84312998335</v>
      </c>
      <c r="E145" s="48">
        <v>223759.01989033041</v>
      </c>
    </row>
    <row r="146" spans="1:5" x14ac:dyDescent="0.25">
      <c r="A146" s="47">
        <v>42184</v>
      </c>
      <c r="B146" s="48">
        <v>163111.87563912515</v>
      </c>
      <c r="C146" s="48">
        <v>254307.92518259038</v>
      </c>
      <c r="D146" s="48">
        <v>415093.63990357873</v>
      </c>
      <c r="E146" s="48">
        <v>218464.24320440102</v>
      </c>
    </row>
    <row r="147" spans="1:5" x14ac:dyDescent="0.25">
      <c r="A147" s="47">
        <v>42185</v>
      </c>
      <c r="B147" s="48">
        <v>163545.48985723234</v>
      </c>
      <c r="C147" s="48">
        <v>254716.03153692718</v>
      </c>
      <c r="D147" s="48">
        <v>416122.75171518634</v>
      </c>
      <c r="E147" s="48">
        <v>219479.67396698211</v>
      </c>
    </row>
    <row r="148" spans="1:5" x14ac:dyDescent="0.25">
      <c r="A148" s="47" t="s">
        <v>244</v>
      </c>
      <c r="B148" s="48">
        <v>23731801.247730851</v>
      </c>
      <c r="C148" s="48">
        <v>38522946.691846952</v>
      </c>
      <c r="D148" s="48">
        <v>59449276.840348601</v>
      </c>
      <c r="E148" s="48">
        <v>31615591.748803176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921"/>
  <sheetViews>
    <sheetView workbookViewId="0">
      <selection activeCell="D4" sqref="D4:E1920"/>
    </sheetView>
  </sheetViews>
  <sheetFormatPr defaultRowHeight="15" x14ac:dyDescent="0.25"/>
  <cols>
    <col min="1" max="1" width="13.140625" customWidth="1"/>
    <col min="2" max="2" width="16.28515625" customWidth="1"/>
    <col min="3" max="2781" width="16.28515625" bestFit="1" customWidth="1"/>
    <col min="2782" max="2782" width="11.28515625" bestFit="1" customWidth="1"/>
  </cols>
  <sheetData>
    <row r="3" spans="1:5" x14ac:dyDescent="0.25">
      <c r="A3" s="46" t="s">
        <v>243</v>
      </c>
      <c r="B3" t="s">
        <v>382</v>
      </c>
    </row>
    <row r="4" spans="1:5" x14ac:dyDescent="0.25">
      <c r="A4" s="56">
        <v>-0.17632708487573989</v>
      </c>
      <c r="B4" s="48">
        <v>-0.14995209775672902</v>
      </c>
      <c r="D4">
        <v>-0.17632708487573989</v>
      </c>
      <c r="E4">
        <v>-0.14995209775672902</v>
      </c>
    </row>
    <row r="5" spans="1:5" x14ac:dyDescent="0.25">
      <c r="A5" s="56">
        <v>-0.16778525672322153</v>
      </c>
      <c r="B5" s="48">
        <v>-0.20257038993106746</v>
      </c>
      <c r="D5">
        <v>-0.16778525672322153</v>
      </c>
      <c r="E5">
        <v>-0.20257038993106746</v>
      </c>
    </row>
    <row r="6" spans="1:5" x14ac:dyDescent="0.25">
      <c r="A6" s="56">
        <v>-0.16744402764621535</v>
      </c>
      <c r="B6" s="48">
        <v>-0.30030413675439105</v>
      </c>
      <c r="D6">
        <v>-0.16744402764621535</v>
      </c>
      <c r="E6">
        <v>-0.30030413675439105</v>
      </c>
    </row>
    <row r="7" spans="1:5" x14ac:dyDescent="0.25">
      <c r="A7" s="56">
        <v>-0.16532883258531583</v>
      </c>
      <c r="B7" s="48">
        <v>-0.13060451592059441</v>
      </c>
      <c r="D7">
        <v>-0.16532883258531583</v>
      </c>
      <c r="E7">
        <v>-0.13060451592059441</v>
      </c>
    </row>
    <row r="8" spans="1:5" x14ac:dyDescent="0.25">
      <c r="A8" s="56">
        <v>-0.16389162889214537</v>
      </c>
      <c r="B8" s="48">
        <v>-0.1782595214717585</v>
      </c>
      <c r="D8">
        <v>-0.16389162889214537</v>
      </c>
      <c r="E8">
        <v>-0.1782595214717585</v>
      </c>
    </row>
    <row r="9" spans="1:5" x14ac:dyDescent="0.25">
      <c r="A9" s="56">
        <v>-0.16332111181137166</v>
      </c>
      <c r="B9" s="48">
        <v>-0.27490530772920496</v>
      </c>
      <c r="D9">
        <v>-0.16332111181137166</v>
      </c>
      <c r="E9">
        <v>-0.27490530772920496</v>
      </c>
    </row>
    <row r="10" spans="1:5" x14ac:dyDescent="0.25">
      <c r="A10" s="56">
        <v>-0.15526384613716659</v>
      </c>
      <c r="B10" s="48">
        <v>-0.12093010561938822</v>
      </c>
      <c r="D10">
        <v>-0.15526384613716659</v>
      </c>
      <c r="E10">
        <v>-0.12093010561938822</v>
      </c>
    </row>
    <row r="11" spans="1:5" x14ac:dyDescent="0.25">
      <c r="A11" s="56">
        <v>-0.14971389871722318</v>
      </c>
      <c r="B11" s="48">
        <v>-4.3624464230147653E-2</v>
      </c>
      <c r="D11">
        <v>-0.14971389871722318</v>
      </c>
      <c r="E11">
        <v>-4.3624464230147653E-2</v>
      </c>
    </row>
    <row r="12" spans="1:5" x14ac:dyDescent="0.25">
      <c r="A12" s="56">
        <v>-0.14900717303949684</v>
      </c>
      <c r="B12" s="48">
        <v>-0.22043746011222454</v>
      </c>
      <c r="D12">
        <v>-0.14900717303949684</v>
      </c>
      <c r="E12">
        <v>-0.22043746011222454</v>
      </c>
    </row>
    <row r="13" spans="1:5" x14ac:dyDescent="0.25">
      <c r="A13" s="56">
        <v>-0.1455456434565352</v>
      </c>
      <c r="B13" s="48">
        <v>-0.23422466206245196</v>
      </c>
      <c r="D13">
        <v>-0.1455456434565352</v>
      </c>
      <c r="E13">
        <v>-0.23422466206245196</v>
      </c>
    </row>
    <row r="14" spans="1:5" x14ac:dyDescent="0.25">
      <c r="A14" s="56">
        <v>-0.145112963426827</v>
      </c>
      <c r="B14" s="48">
        <v>-4.8387249382622732E-2</v>
      </c>
      <c r="D14">
        <v>-0.145112963426827</v>
      </c>
      <c r="E14">
        <v>-4.8387249382622732E-2</v>
      </c>
    </row>
    <row r="15" spans="1:5" x14ac:dyDescent="0.25">
      <c r="A15" s="56">
        <v>-0.14169054594370645</v>
      </c>
      <c r="B15" s="48">
        <v>-0.18156504293534204</v>
      </c>
      <c r="D15">
        <v>-0.14169054594370645</v>
      </c>
      <c r="E15">
        <v>-0.18156504293534204</v>
      </c>
    </row>
    <row r="16" spans="1:5" x14ac:dyDescent="0.25">
      <c r="A16" s="56">
        <v>-0.13311212064736211</v>
      </c>
      <c r="B16" s="48">
        <v>-0.24527444412650856</v>
      </c>
      <c r="D16">
        <v>-0.13311212064736211</v>
      </c>
      <c r="E16">
        <v>-0.24527444412650856</v>
      </c>
    </row>
    <row r="17" spans="1:5" x14ac:dyDescent="0.25">
      <c r="A17" s="56">
        <v>-0.12961439571511091</v>
      </c>
      <c r="B17" s="48">
        <v>-0.21487076521018578</v>
      </c>
      <c r="D17">
        <v>-0.12961439571511091</v>
      </c>
      <c r="E17">
        <v>-0.21487076521018578</v>
      </c>
    </row>
    <row r="18" spans="1:5" x14ac:dyDescent="0.25">
      <c r="A18" s="56">
        <v>-0.12511158658467547</v>
      </c>
      <c r="B18" s="48">
        <v>-8.1284139135378908E-2</v>
      </c>
      <c r="D18">
        <v>-0.12511158658467547</v>
      </c>
      <c r="E18">
        <v>-8.1284139135378908E-2</v>
      </c>
    </row>
    <row r="19" spans="1:5" x14ac:dyDescent="0.25">
      <c r="A19" s="56">
        <v>-0.12511094697341352</v>
      </c>
      <c r="B19" s="48">
        <v>-0.15545782943301389</v>
      </c>
      <c r="D19">
        <v>-0.12511094697341352</v>
      </c>
      <c r="E19">
        <v>-0.15545782943301389</v>
      </c>
    </row>
    <row r="20" spans="1:5" x14ac:dyDescent="0.25">
      <c r="A20" s="56">
        <v>-0.12498645331931935</v>
      </c>
      <c r="B20" s="48">
        <v>-0.20879967525205245</v>
      </c>
      <c r="D20">
        <v>-0.12498645331931935</v>
      </c>
      <c r="E20">
        <v>-0.20879967525205245</v>
      </c>
    </row>
    <row r="21" spans="1:5" x14ac:dyDescent="0.25">
      <c r="A21" s="56">
        <v>-0.11786445348416319</v>
      </c>
      <c r="B21" s="48">
        <v>-0.14600054107674276</v>
      </c>
      <c r="D21">
        <v>-0.11786445348416319</v>
      </c>
      <c r="E21">
        <v>-0.14600054107674276</v>
      </c>
    </row>
    <row r="22" spans="1:5" x14ac:dyDescent="0.25">
      <c r="A22" s="56">
        <v>-0.11575774397817995</v>
      </c>
      <c r="B22" s="48">
        <v>-0.16095363411316033</v>
      </c>
      <c r="D22">
        <v>-0.11575774397817995</v>
      </c>
      <c r="E22">
        <v>-0.16095363411316033</v>
      </c>
    </row>
    <row r="23" spans="1:5" x14ac:dyDescent="0.25">
      <c r="A23" s="56">
        <v>-0.11320267155639541</v>
      </c>
      <c r="B23" s="48">
        <v>2.3155881835765779E-2</v>
      </c>
      <c r="D23">
        <v>-0.11320267155639541</v>
      </c>
      <c r="E23">
        <v>2.3155881835765779E-2</v>
      </c>
    </row>
    <row r="24" spans="1:5" x14ac:dyDescent="0.25">
      <c r="A24" s="56">
        <v>-0.11147254186904854</v>
      </c>
      <c r="B24" s="48">
        <v>-0.10405142771714748</v>
      </c>
      <c r="D24">
        <v>-0.11147254186904854</v>
      </c>
      <c r="E24">
        <v>-0.10405142771714748</v>
      </c>
    </row>
    <row r="25" spans="1:5" x14ac:dyDescent="0.25">
      <c r="A25" s="56">
        <v>-0.10837400191246493</v>
      </c>
      <c r="B25" s="48">
        <v>-0.11159561342335378</v>
      </c>
      <c r="D25">
        <v>-0.10837400191246493</v>
      </c>
      <c r="E25">
        <v>-0.11159561342335378</v>
      </c>
    </row>
    <row r="26" spans="1:5" x14ac:dyDescent="0.25">
      <c r="A26" s="56">
        <v>-0.10831442192345198</v>
      </c>
      <c r="B26" s="48">
        <v>-2.8037159602886552E-2</v>
      </c>
      <c r="D26">
        <v>-0.10831442192345198</v>
      </c>
      <c r="E26">
        <v>-2.8037159602886552E-2</v>
      </c>
    </row>
    <row r="27" spans="1:5" x14ac:dyDescent="0.25">
      <c r="A27" s="56">
        <v>-0.10777564115975669</v>
      </c>
      <c r="B27" s="48">
        <v>2.2230377438224203E-2</v>
      </c>
      <c r="D27">
        <v>-0.10777564115975669</v>
      </c>
      <c r="E27">
        <v>2.2230377438224203E-2</v>
      </c>
    </row>
    <row r="28" spans="1:5" x14ac:dyDescent="0.25">
      <c r="A28" s="56">
        <v>-0.10758810055108148</v>
      </c>
      <c r="B28" s="48">
        <v>9.5866143648344782E-2</v>
      </c>
      <c r="D28">
        <v>-0.10758810055108148</v>
      </c>
      <c r="E28">
        <v>9.5866143648344782E-2</v>
      </c>
    </row>
    <row r="29" spans="1:5" x14ac:dyDescent="0.25">
      <c r="A29" s="56">
        <v>-0.10750132712133265</v>
      </c>
      <c r="B29" s="48">
        <v>-9.5235532456349525E-2</v>
      </c>
      <c r="D29">
        <v>-0.10750132712133265</v>
      </c>
      <c r="E29">
        <v>-9.5235532456349525E-2</v>
      </c>
    </row>
    <row r="30" spans="1:5" x14ac:dyDescent="0.25">
      <c r="A30" s="56">
        <v>-0.10633547419315292</v>
      </c>
      <c r="B30" s="48">
        <v>-5.7516278925202391E-2</v>
      </c>
      <c r="D30">
        <v>-0.10633547419315292</v>
      </c>
      <c r="E30">
        <v>-5.7516278925202391E-2</v>
      </c>
    </row>
    <row r="31" spans="1:5" x14ac:dyDescent="0.25">
      <c r="A31" s="56">
        <v>-0.1061493810471682</v>
      </c>
      <c r="B31" s="48">
        <v>-4.4368979799101704E-2</v>
      </c>
      <c r="D31">
        <v>-0.1061493810471682</v>
      </c>
      <c r="E31">
        <v>-4.4368979799101704E-2</v>
      </c>
    </row>
    <row r="32" spans="1:5" x14ac:dyDescent="0.25">
      <c r="A32" s="56">
        <v>-0.10526668161350006</v>
      </c>
      <c r="B32" s="48">
        <v>9.2140126179153681E-2</v>
      </c>
      <c r="D32">
        <v>-0.10526668161350006</v>
      </c>
      <c r="E32">
        <v>9.2140126179153681E-2</v>
      </c>
    </row>
    <row r="33" spans="1:5" x14ac:dyDescent="0.25">
      <c r="A33" s="56">
        <v>-0.10070295871859103</v>
      </c>
      <c r="B33" s="48">
        <v>-0.25194462755438352</v>
      </c>
      <c r="D33">
        <v>-0.10070295871859103</v>
      </c>
      <c r="E33">
        <v>-0.25194462755438352</v>
      </c>
    </row>
    <row r="34" spans="1:5" x14ac:dyDescent="0.25">
      <c r="A34" s="56">
        <v>-0.1005418334809608</v>
      </c>
      <c r="B34" s="48">
        <v>9.5718672377711256E-2</v>
      </c>
      <c r="D34">
        <v>-0.1005418334809608</v>
      </c>
      <c r="E34">
        <v>9.5718672377711256E-2</v>
      </c>
    </row>
    <row r="35" spans="1:5" x14ac:dyDescent="0.25">
      <c r="A35" s="56">
        <v>-0.10044516983612517</v>
      </c>
      <c r="B35" s="48">
        <v>-2.8464706765162107E-2</v>
      </c>
      <c r="D35">
        <v>-0.10044516983612517</v>
      </c>
      <c r="E35">
        <v>-2.8464706765162107E-2</v>
      </c>
    </row>
    <row r="36" spans="1:5" x14ac:dyDescent="0.25">
      <c r="A36" s="56">
        <v>-9.9807797698652223E-2</v>
      </c>
      <c r="B36" s="48">
        <v>-2.174873132400601E-2</v>
      </c>
      <c r="D36">
        <v>-9.9807797698652223E-2</v>
      </c>
      <c r="E36">
        <v>-2.174873132400601E-2</v>
      </c>
    </row>
    <row r="37" spans="1:5" x14ac:dyDescent="0.25">
      <c r="A37" s="56">
        <v>-9.9403419750207833E-2</v>
      </c>
      <c r="B37" s="48">
        <v>-6.3608505896554979E-2</v>
      </c>
      <c r="D37">
        <v>-9.9403419750207833E-2</v>
      </c>
      <c r="E37">
        <v>-6.3608505896554979E-2</v>
      </c>
    </row>
    <row r="38" spans="1:5" x14ac:dyDescent="0.25">
      <c r="A38" s="56">
        <v>-9.9251860739401732E-2</v>
      </c>
      <c r="B38" s="48">
        <v>-0.11901641871579438</v>
      </c>
      <c r="D38">
        <v>-9.9251860739401732E-2</v>
      </c>
      <c r="E38">
        <v>-0.11901641871579438</v>
      </c>
    </row>
    <row r="39" spans="1:5" x14ac:dyDescent="0.25">
      <c r="A39" s="56">
        <v>-9.8083055391933516E-2</v>
      </c>
      <c r="B39" s="48">
        <v>8.9121097616608802E-2</v>
      </c>
      <c r="D39">
        <v>-9.8083055391933516E-2</v>
      </c>
      <c r="E39">
        <v>8.9121097616608802E-2</v>
      </c>
    </row>
    <row r="40" spans="1:5" x14ac:dyDescent="0.25">
      <c r="A40" s="56">
        <v>-9.7176313983414531E-2</v>
      </c>
      <c r="B40" s="48">
        <v>-0.12815100466815499</v>
      </c>
      <c r="D40">
        <v>-9.7176313983414531E-2</v>
      </c>
      <c r="E40">
        <v>-0.12815100466815499</v>
      </c>
    </row>
    <row r="41" spans="1:5" x14ac:dyDescent="0.25">
      <c r="A41" s="56">
        <v>-9.6606901035568349E-2</v>
      </c>
      <c r="B41" s="48">
        <v>7.498161448309304E-2</v>
      </c>
      <c r="D41">
        <v>-9.6606901035568349E-2</v>
      </c>
      <c r="E41">
        <v>7.498161448309304E-2</v>
      </c>
    </row>
    <row r="42" spans="1:5" x14ac:dyDescent="0.25">
      <c r="A42" s="56">
        <v>-9.5132803140137279E-2</v>
      </c>
      <c r="B42" s="48">
        <v>0.14556436476971557</v>
      </c>
      <c r="D42">
        <v>-9.5132803140137279E-2</v>
      </c>
      <c r="E42">
        <v>0.14556436476971557</v>
      </c>
    </row>
    <row r="43" spans="1:5" x14ac:dyDescent="0.25">
      <c r="A43" s="56">
        <v>-9.463198231756853E-2</v>
      </c>
      <c r="B43" s="48">
        <v>-0.16323467762220178</v>
      </c>
      <c r="D43">
        <v>-9.463198231756853E-2</v>
      </c>
      <c r="E43">
        <v>-0.16323467762220178</v>
      </c>
    </row>
    <row r="44" spans="1:5" x14ac:dyDescent="0.25">
      <c r="A44" s="56">
        <v>-9.415836945489986E-2</v>
      </c>
      <c r="B44" s="48">
        <v>0.1447863325327412</v>
      </c>
      <c r="D44">
        <v>-9.415836945489986E-2</v>
      </c>
      <c r="E44">
        <v>0.1447863325327412</v>
      </c>
    </row>
    <row r="45" spans="1:5" x14ac:dyDescent="0.25">
      <c r="A45" s="56">
        <v>-9.3940063577396482E-2</v>
      </c>
      <c r="B45" s="48">
        <v>-7.727988335111946E-2</v>
      </c>
      <c r="D45">
        <v>-9.3940063577396482E-2</v>
      </c>
      <c r="E45">
        <v>-7.727988335111946E-2</v>
      </c>
    </row>
    <row r="46" spans="1:5" x14ac:dyDescent="0.25">
      <c r="A46" s="56">
        <v>-9.2897078183641235E-2</v>
      </c>
      <c r="B46" s="48">
        <v>6.8440737379111827E-2</v>
      </c>
      <c r="D46">
        <v>-9.2897078183641235E-2</v>
      </c>
      <c r="E46">
        <v>6.8440737379111827E-2</v>
      </c>
    </row>
    <row r="47" spans="1:5" x14ac:dyDescent="0.25">
      <c r="A47" s="56">
        <v>-9.144779103302203E-2</v>
      </c>
      <c r="B47" s="48">
        <v>9.7772175162875063E-2</v>
      </c>
      <c r="D47">
        <v>-9.144779103302203E-2</v>
      </c>
      <c r="E47">
        <v>9.7772175162875063E-2</v>
      </c>
    </row>
    <row r="48" spans="1:5" x14ac:dyDescent="0.25">
      <c r="A48" s="56">
        <v>-9.0741383940029063E-2</v>
      </c>
      <c r="B48" s="48">
        <v>9.6472968503783951E-2</v>
      </c>
      <c r="D48">
        <v>-9.0741383940029063E-2</v>
      </c>
      <c r="E48">
        <v>9.6472968503783951E-2</v>
      </c>
    </row>
    <row r="49" spans="1:5" x14ac:dyDescent="0.25">
      <c r="A49" s="56">
        <v>-8.9805765241877111E-2</v>
      </c>
      <c r="B49" s="48">
        <v>6.8777832756061308E-2</v>
      </c>
      <c r="D49">
        <v>-8.9805765241877111E-2</v>
      </c>
      <c r="E49">
        <v>6.8777832756061308E-2</v>
      </c>
    </row>
    <row r="50" spans="1:5" x14ac:dyDescent="0.25">
      <c r="A50" s="56">
        <v>-8.9774907761462241E-2</v>
      </c>
      <c r="B50" s="48">
        <v>8.4098264473758899E-2</v>
      </c>
      <c r="D50">
        <v>-8.9774907761462241E-2</v>
      </c>
      <c r="E50">
        <v>8.4098264473758899E-2</v>
      </c>
    </row>
    <row r="51" spans="1:5" x14ac:dyDescent="0.25">
      <c r="A51" s="56">
        <v>-8.9520733051618451E-2</v>
      </c>
      <c r="B51" s="48">
        <v>4.2532146389713255E-2</v>
      </c>
      <c r="D51">
        <v>-8.9520733051618451E-2</v>
      </c>
      <c r="E51">
        <v>4.2532146389713255E-2</v>
      </c>
    </row>
    <row r="52" spans="1:5" x14ac:dyDescent="0.25">
      <c r="A52" s="56">
        <v>-8.8691267002672713E-2</v>
      </c>
      <c r="B52" s="48">
        <v>-0.15961222967934374</v>
      </c>
      <c r="D52">
        <v>-8.8691267002672713E-2</v>
      </c>
      <c r="E52">
        <v>-0.15961222967934374</v>
      </c>
    </row>
    <row r="53" spans="1:5" x14ac:dyDescent="0.25">
      <c r="A53" s="56">
        <v>-8.7993778336858397E-2</v>
      </c>
      <c r="B53" s="48">
        <v>0.13812242488905047</v>
      </c>
      <c r="D53">
        <v>-8.7993778336858397E-2</v>
      </c>
      <c r="E53">
        <v>0.13812242488905047</v>
      </c>
    </row>
    <row r="54" spans="1:5" x14ac:dyDescent="0.25">
      <c r="A54" s="56">
        <v>-8.7059883818471517E-2</v>
      </c>
      <c r="B54" s="48">
        <v>0.13361226067579257</v>
      </c>
      <c r="D54">
        <v>-8.7059883818471517E-2</v>
      </c>
      <c r="E54">
        <v>0.13361226067579257</v>
      </c>
    </row>
    <row r="55" spans="1:5" x14ac:dyDescent="0.25">
      <c r="A55" s="56">
        <v>-8.5861555625819874E-2</v>
      </c>
      <c r="B55" s="48">
        <v>-4.4001152239665942E-2</v>
      </c>
      <c r="D55">
        <v>-8.5861555625819874E-2</v>
      </c>
      <c r="E55">
        <v>-4.4001152239665942E-2</v>
      </c>
    </row>
    <row r="56" spans="1:5" x14ac:dyDescent="0.25">
      <c r="A56" s="56">
        <v>-8.5444404511852201E-2</v>
      </c>
      <c r="B56" s="48">
        <v>-9.547605124661096E-2</v>
      </c>
      <c r="D56">
        <v>-8.5444404511852201E-2</v>
      </c>
      <c r="E56">
        <v>-9.547605124661096E-2</v>
      </c>
    </row>
    <row r="57" spans="1:5" x14ac:dyDescent="0.25">
      <c r="A57" s="56">
        <v>-8.5032967931105818E-2</v>
      </c>
      <c r="B57" s="48">
        <v>5.552001616107205E-2</v>
      </c>
      <c r="D57">
        <v>-8.5032967931105818E-2</v>
      </c>
      <c r="E57">
        <v>5.552001616107205E-2</v>
      </c>
    </row>
    <row r="58" spans="1:5" x14ac:dyDescent="0.25">
      <c r="A58" s="56">
        <v>-8.3723244407786113E-2</v>
      </c>
      <c r="B58" s="48">
        <v>-0.1158760905145878</v>
      </c>
      <c r="D58">
        <v>-8.3723244407786113E-2</v>
      </c>
      <c r="E58">
        <v>-0.1158760905145878</v>
      </c>
    </row>
    <row r="59" spans="1:5" x14ac:dyDescent="0.25">
      <c r="A59" s="56">
        <v>-8.3463552392214146E-2</v>
      </c>
      <c r="B59" s="48">
        <v>7.8055992040985345E-2</v>
      </c>
      <c r="D59">
        <v>-8.3463552392214146E-2</v>
      </c>
      <c r="E59">
        <v>7.8055992040985345E-2</v>
      </c>
    </row>
    <row r="60" spans="1:5" x14ac:dyDescent="0.25">
      <c r="A60" s="56">
        <v>-8.3054820392994166E-2</v>
      </c>
      <c r="B60" s="48">
        <v>6.5128511381124188E-2</v>
      </c>
      <c r="D60">
        <v>-8.3054820392994166E-2</v>
      </c>
      <c r="E60">
        <v>6.5128511381124188E-2</v>
      </c>
    </row>
    <row r="61" spans="1:5" x14ac:dyDescent="0.25">
      <c r="A61" s="56">
        <v>-8.2785037545076601E-2</v>
      </c>
      <c r="B61" s="48">
        <v>7.6638611404978629E-2</v>
      </c>
      <c r="D61">
        <v>-8.2785037545076601E-2</v>
      </c>
      <c r="E61">
        <v>7.6638611404978629E-2</v>
      </c>
    </row>
    <row r="62" spans="1:5" x14ac:dyDescent="0.25">
      <c r="A62" s="56">
        <v>-8.2460414878377075E-2</v>
      </c>
      <c r="B62" s="48">
        <v>9.1284689094454086E-2</v>
      </c>
      <c r="D62">
        <v>-8.2460414878377075E-2</v>
      </c>
      <c r="E62">
        <v>9.1284689094454086E-2</v>
      </c>
    </row>
    <row r="63" spans="1:5" x14ac:dyDescent="0.25">
      <c r="A63" s="56">
        <v>-8.2296104153231187E-2</v>
      </c>
      <c r="B63" s="48">
        <v>4.6769554826426862E-2</v>
      </c>
      <c r="D63">
        <v>-8.2296104153231187E-2</v>
      </c>
      <c r="E63">
        <v>4.6769554826426862E-2</v>
      </c>
    </row>
    <row r="64" spans="1:5" x14ac:dyDescent="0.25">
      <c r="A64" s="56">
        <v>-8.200843099057642E-2</v>
      </c>
      <c r="B64" s="48">
        <v>-0.13090778582804341</v>
      </c>
      <c r="D64">
        <v>-8.200843099057642E-2</v>
      </c>
      <c r="E64">
        <v>-0.13090778582804341</v>
      </c>
    </row>
    <row r="65" spans="1:5" x14ac:dyDescent="0.25">
      <c r="A65" s="56">
        <v>-8.1150008905530369E-2</v>
      </c>
      <c r="B65" s="48">
        <v>5.7902116707003071E-2</v>
      </c>
      <c r="D65">
        <v>-8.1150008905530369E-2</v>
      </c>
      <c r="E65">
        <v>5.7902116707003071E-2</v>
      </c>
    </row>
    <row r="66" spans="1:5" x14ac:dyDescent="0.25">
      <c r="A66" s="56">
        <v>-8.1149621960757923E-2</v>
      </c>
      <c r="B66" s="48">
        <v>7.4468482606583786E-2</v>
      </c>
      <c r="D66">
        <v>-8.1149621960757923E-2</v>
      </c>
      <c r="E66">
        <v>7.4468482606583786E-2</v>
      </c>
    </row>
    <row r="67" spans="1:5" x14ac:dyDescent="0.25">
      <c r="A67" s="56">
        <v>-8.0780301090693896E-2</v>
      </c>
      <c r="B67" s="48">
        <v>6.9649874787795829E-2</v>
      </c>
      <c r="D67">
        <v>-8.0780301090693896E-2</v>
      </c>
      <c r="E67">
        <v>6.9649874787795829E-2</v>
      </c>
    </row>
    <row r="68" spans="1:5" x14ac:dyDescent="0.25">
      <c r="A68" s="56">
        <v>-8.039933499352081E-2</v>
      </c>
      <c r="B68" s="48">
        <v>6.3850641773628869E-2</v>
      </c>
      <c r="D68">
        <v>-8.039933499352081E-2</v>
      </c>
      <c r="E68">
        <v>6.3850641773628869E-2</v>
      </c>
    </row>
    <row r="69" spans="1:5" x14ac:dyDescent="0.25">
      <c r="A69" s="56">
        <v>-8.0377809252644261E-2</v>
      </c>
      <c r="B69" s="48">
        <v>-0.16445852106288383</v>
      </c>
      <c r="D69">
        <v>-8.0377809252644261E-2</v>
      </c>
      <c r="E69">
        <v>-0.16445852106288383</v>
      </c>
    </row>
    <row r="70" spans="1:5" x14ac:dyDescent="0.25">
      <c r="A70" s="56">
        <v>-8.0094423825562977E-2</v>
      </c>
      <c r="B70" s="48">
        <v>-8.0502114886068954E-2</v>
      </c>
      <c r="D70">
        <v>-8.0094423825562977E-2</v>
      </c>
      <c r="E70">
        <v>-8.0502114886068954E-2</v>
      </c>
    </row>
    <row r="71" spans="1:5" x14ac:dyDescent="0.25">
      <c r="A71" s="56">
        <v>-7.9694939867413161E-2</v>
      </c>
      <c r="B71" s="48">
        <v>0.10586592839734044</v>
      </c>
      <c r="D71">
        <v>-7.9694939867413161E-2</v>
      </c>
      <c r="E71">
        <v>0.10586592839734044</v>
      </c>
    </row>
    <row r="72" spans="1:5" x14ac:dyDescent="0.25">
      <c r="A72" s="56">
        <v>-7.9630283401472046E-2</v>
      </c>
      <c r="B72" s="48">
        <v>7.0914580805373051E-2</v>
      </c>
      <c r="D72">
        <v>-7.9630283401472046E-2</v>
      </c>
      <c r="E72">
        <v>7.0914580805373051E-2</v>
      </c>
    </row>
    <row r="73" spans="1:5" x14ac:dyDescent="0.25">
      <c r="A73" s="56">
        <v>-7.9575382590774235E-2</v>
      </c>
      <c r="B73" s="48">
        <v>9.0704949167690785E-2</v>
      </c>
      <c r="D73">
        <v>-7.9575382590774235E-2</v>
      </c>
      <c r="E73">
        <v>9.0704949167690785E-2</v>
      </c>
    </row>
    <row r="74" spans="1:5" x14ac:dyDescent="0.25">
      <c r="A74" s="56">
        <v>-7.8847104502836274E-2</v>
      </c>
      <c r="B74" s="48">
        <v>3.7173986263856929E-2</v>
      </c>
      <c r="D74">
        <v>-7.8847104502836274E-2</v>
      </c>
      <c r="E74">
        <v>3.7173986263856929E-2</v>
      </c>
    </row>
    <row r="75" spans="1:5" x14ac:dyDescent="0.25">
      <c r="A75" s="56">
        <v>-7.7746263237905899E-2</v>
      </c>
      <c r="B75" s="48">
        <v>7.17377899548024E-2</v>
      </c>
      <c r="D75">
        <v>-7.7746263237905899E-2</v>
      </c>
      <c r="E75">
        <v>7.17377899548024E-2</v>
      </c>
    </row>
    <row r="76" spans="1:5" x14ac:dyDescent="0.25">
      <c r="A76" s="56">
        <v>-7.7477314567313105E-2</v>
      </c>
      <c r="B76" s="48">
        <v>6.4369061037889752E-2</v>
      </c>
      <c r="D76">
        <v>-7.7477314567313105E-2</v>
      </c>
      <c r="E76">
        <v>6.4369061037889752E-2</v>
      </c>
    </row>
    <row r="77" spans="1:5" x14ac:dyDescent="0.25">
      <c r="A77" s="56">
        <v>-7.7277445937733336E-2</v>
      </c>
      <c r="B77" s="48">
        <v>7.7759375563681621E-2</v>
      </c>
      <c r="D77">
        <v>-7.7277445937733336E-2</v>
      </c>
      <c r="E77">
        <v>7.7759375563681621E-2</v>
      </c>
    </row>
    <row r="78" spans="1:5" x14ac:dyDescent="0.25">
      <c r="A78" s="56">
        <v>-7.6506810078331045E-2</v>
      </c>
      <c r="B78" s="48">
        <v>9.0871974931868937E-2</v>
      </c>
      <c r="D78">
        <v>-7.6506810078331045E-2</v>
      </c>
      <c r="E78">
        <v>9.0871974931868937E-2</v>
      </c>
    </row>
    <row r="79" spans="1:5" x14ac:dyDescent="0.25">
      <c r="A79" s="56">
        <v>-7.5009929705768252E-2</v>
      </c>
      <c r="B79" s="48">
        <v>-1.3125887305000417E-2</v>
      </c>
      <c r="D79">
        <v>-7.5009929705768252E-2</v>
      </c>
      <c r="E79">
        <v>-1.3125887305000417E-2</v>
      </c>
    </row>
    <row r="80" spans="1:5" x14ac:dyDescent="0.25">
      <c r="A80" s="56">
        <v>-7.478798170899803E-2</v>
      </c>
      <c r="B80" s="48">
        <v>6.7586371907643272E-2</v>
      </c>
      <c r="D80">
        <v>-7.478798170899803E-2</v>
      </c>
      <c r="E80">
        <v>6.7586371907643272E-2</v>
      </c>
    </row>
    <row r="81" spans="1:5" x14ac:dyDescent="0.25">
      <c r="A81" s="56">
        <v>-7.4656047591834196E-2</v>
      </c>
      <c r="B81" s="48">
        <v>6.515842063441335E-2</v>
      </c>
      <c r="D81">
        <v>-7.4656047591834196E-2</v>
      </c>
      <c r="E81">
        <v>6.515842063441335E-2</v>
      </c>
    </row>
    <row r="82" spans="1:5" x14ac:dyDescent="0.25">
      <c r="A82" s="56">
        <v>-7.4379206191688585E-2</v>
      </c>
      <c r="B82" s="48">
        <v>6.6798334677830695E-2</v>
      </c>
      <c r="D82">
        <v>-7.4379206191688585E-2</v>
      </c>
      <c r="E82">
        <v>6.6798334677830695E-2</v>
      </c>
    </row>
    <row r="83" spans="1:5" x14ac:dyDescent="0.25">
      <c r="A83" s="56">
        <v>-7.4090338526208721E-2</v>
      </c>
      <c r="B83" s="48">
        <v>0.11848240779991537</v>
      </c>
      <c r="D83">
        <v>-7.4090338526208721E-2</v>
      </c>
      <c r="E83">
        <v>0.11848240779991537</v>
      </c>
    </row>
    <row r="84" spans="1:5" x14ac:dyDescent="0.25">
      <c r="A84" s="56">
        <v>-7.3880508601688155E-2</v>
      </c>
      <c r="B84" s="48">
        <v>0.11898032757699828</v>
      </c>
      <c r="D84">
        <v>-7.3880508601688155E-2</v>
      </c>
      <c r="E84">
        <v>0.11898032757699828</v>
      </c>
    </row>
    <row r="85" spans="1:5" x14ac:dyDescent="0.25">
      <c r="A85" s="56">
        <v>-7.3769440292139499E-2</v>
      </c>
      <c r="B85" s="48">
        <v>5.675248286883261E-2</v>
      </c>
      <c r="D85">
        <v>-7.3769440292139499E-2</v>
      </c>
      <c r="E85">
        <v>5.675248286883261E-2</v>
      </c>
    </row>
    <row r="86" spans="1:5" x14ac:dyDescent="0.25">
      <c r="A86" s="56">
        <v>-7.373455600490697E-2</v>
      </c>
      <c r="B86" s="48">
        <v>5.8537554185448037E-2</v>
      </c>
      <c r="D86">
        <v>-7.373455600490697E-2</v>
      </c>
      <c r="E86">
        <v>5.8537554185448037E-2</v>
      </c>
    </row>
    <row r="87" spans="1:5" x14ac:dyDescent="0.25">
      <c r="A87" s="56">
        <v>-7.2974249589191298E-2</v>
      </c>
      <c r="B87" s="48">
        <v>5.2870547073791352E-2</v>
      </c>
      <c r="D87">
        <v>-7.2974249589191298E-2</v>
      </c>
      <c r="E87">
        <v>5.2870547073791352E-2</v>
      </c>
    </row>
    <row r="88" spans="1:5" x14ac:dyDescent="0.25">
      <c r="A88" s="56">
        <v>-7.2604484503632105E-2</v>
      </c>
      <c r="B88" s="48">
        <v>5.1785603157810556E-2</v>
      </c>
      <c r="D88">
        <v>-7.2604484503632105E-2</v>
      </c>
      <c r="E88">
        <v>5.1785603157810556E-2</v>
      </c>
    </row>
    <row r="89" spans="1:5" x14ac:dyDescent="0.25">
      <c r="A89" s="56">
        <v>-7.2350113464281884E-2</v>
      </c>
      <c r="B89" s="48">
        <v>-0.16391576127399909</v>
      </c>
      <c r="D89">
        <v>-7.2350113464281884E-2</v>
      </c>
      <c r="E89">
        <v>-0.16391576127399909</v>
      </c>
    </row>
    <row r="90" spans="1:5" x14ac:dyDescent="0.25">
      <c r="A90" s="56">
        <v>-7.189089307304608E-2</v>
      </c>
      <c r="B90" s="48">
        <v>7.5911988484474557E-2</v>
      </c>
      <c r="D90">
        <v>-7.189089307304608E-2</v>
      </c>
      <c r="E90">
        <v>7.5911988484474557E-2</v>
      </c>
    </row>
    <row r="91" spans="1:5" x14ac:dyDescent="0.25">
      <c r="A91" s="56">
        <v>-7.1870325564519333E-2</v>
      </c>
      <c r="B91" s="48">
        <v>1.1402693321279633E-2</v>
      </c>
      <c r="D91">
        <v>-7.1870325564519333E-2</v>
      </c>
      <c r="E91">
        <v>1.1402693321279633E-2</v>
      </c>
    </row>
    <row r="92" spans="1:5" x14ac:dyDescent="0.25">
      <c r="A92" s="56">
        <v>-7.1628415556897473E-2</v>
      </c>
      <c r="B92" s="48">
        <v>8.6931427176060394E-2</v>
      </c>
      <c r="D92">
        <v>-7.1628415556897473E-2</v>
      </c>
      <c r="E92">
        <v>8.6931427176060394E-2</v>
      </c>
    </row>
    <row r="93" spans="1:5" x14ac:dyDescent="0.25">
      <c r="A93" s="56">
        <v>-7.1442355588928086E-2</v>
      </c>
      <c r="B93" s="48">
        <v>5.2665155133322372E-2</v>
      </c>
      <c r="D93">
        <v>-7.1442355588928086E-2</v>
      </c>
      <c r="E93">
        <v>5.2665155133322372E-2</v>
      </c>
    </row>
    <row r="94" spans="1:5" x14ac:dyDescent="0.25">
      <c r="A94" s="56">
        <v>-7.1258350838127593E-2</v>
      </c>
      <c r="B94" s="48">
        <v>4.9388787410425738E-2</v>
      </c>
      <c r="D94">
        <v>-7.1258350838127593E-2</v>
      </c>
      <c r="E94">
        <v>4.9388787410425738E-2</v>
      </c>
    </row>
    <row r="95" spans="1:5" x14ac:dyDescent="0.25">
      <c r="A95" s="56">
        <v>-7.1015565812594272E-2</v>
      </c>
      <c r="B95" s="48">
        <v>6.7543034444059513E-2</v>
      </c>
      <c r="D95">
        <v>-7.1015565812594272E-2</v>
      </c>
      <c r="E95">
        <v>6.7543034444059513E-2</v>
      </c>
    </row>
    <row r="96" spans="1:5" x14ac:dyDescent="0.25">
      <c r="A96" s="56">
        <v>-7.0494277073920975E-2</v>
      </c>
      <c r="B96" s="48">
        <v>0.11036165327210101</v>
      </c>
      <c r="D96">
        <v>-7.0494277073920975E-2</v>
      </c>
      <c r="E96">
        <v>0.11036165327210101</v>
      </c>
    </row>
    <row r="97" spans="1:5" x14ac:dyDescent="0.25">
      <c r="A97" s="56">
        <v>-7.0151167056330954E-2</v>
      </c>
      <c r="B97" s="48">
        <v>3.1866025797030906E-2</v>
      </c>
      <c r="D97">
        <v>-7.0151167056330954E-2</v>
      </c>
      <c r="E97">
        <v>3.1866025797030906E-2</v>
      </c>
    </row>
    <row r="98" spans="1:5" x14ac:dyDescent="0.25">
      <c r="A98" s="56">
        <v>-6.9981354711032506E-2</v>
      </c>
      <c r="B98" s="48">
        <v>5.2924136851170589E-2</v>
      </c>
      <c r="D98">
        <v>-6.9981354711032506E-2</v>
      </c>
      <c r="E98">
        <v>5.2924136851170589E-2</v>
      </c>
    </row>
    <row r="99" spans="1:5" x14ac:dyDescent="0.25">
      <c r="A99" s="56">
        <v>-6.9803228569304543E-2</v>
      </c>
      <c r="B99" s="48">
        <v>5.8350511634817082E-2</v>
      </c>
      <c r="D99">
        <v>-6.9803228569304543E-2</v>
      </c>
      <c r="E99">
        <v>5.8350511634817082E-2</v>
      </c>
    </row>
    <row r="100" spans="1:5" x14ac:dyDescent="0.25">
      <c r="A100" s="56">
        <v>-6.9601365117214709E-2</v>
      </c>
      <c r="B100" s="48">
        <v>5.5131419732295406E-2</v>
      </c>
      <c r="D100">
        <v>-6.9601365117214709E-2</v>
      </c>
      <c r="E100">
        <v>5.5131419732295406E-2</v>
      </c>
    </row>
    <row r="101" spans="1:5" x14ac:dyDescent="0.25">
      <c r="A101" s="56">
        <v>-6.9576027465332646E-2</v>
      </c>
      <c r="B101" s="48">
        <v>5.0710604654140345E-2</v>
      </c>
      <c r="D101">
        <v>-6.9576027465332646E-2</v>
      </c>
      <c r="E101">
        <v>5.0710604654140345E-2</v>
      </c>
    </row>
    <row r="102" spans="1:5" x14ac:dyDescent="0.25">
      <c r="A102" s="56">
        <v>-6.9574154861735016E-2</v>
      </c>
      <c r="B102" s="48">
        <v>6.0317777919254967E-2</v>
      </c>
      <c r="D102">
        <v>-6.9574154861735016E-2</v>
      </c>
      <c r="E102">
        <v>6.0317777919254967E-2</v>
      </c>
    </row>
    <row r="103" spans="1:5" x14ac:dyDescent="0.25">
      <c r="A103" s="56">
        <v>-6.9511272310129546E-2</v>
      </c>
      <c r="B103" s="48">
        <v>6.8339604049090896E-2</v>
      </c>
      <c r="D103">
        <v>-6.9511272310129546E-2</v>
      </c>
      <c r="E103">
        <v>6.8339604049090896E-2</v>
      </c>
    </row>
    <row r="104" spans="1:5" x14ac:dyDescent="0.25">
      <c r="A104" s="56">
        <v>-6.9412463073176722E-2</v>
      </c>
      <c r="B104" s="48">
        <v>4.7872206616074831E-2</v>
      </c>
      <c r="D104">
        <v>-6.9412463073176722E-2</v>
      </c>
      <c r="E104">
        <v>4.7872206616074831E-2</v>
      </c>
    </row>
    <row r="105" spans="1:5" x14ac:dyDescent="0.25">
      <c r="A105" s="56">
        <v>-6.9212654147561059E-2</v>
      </c>
      <c r="B105" s="48">
        <v>6.2771989977581377E-2</v>
      </c>
      <c r="D105">
        <v>-6.9212654147561059E-2</v>
      </c>
      <c r="E105">
        <v>6.2771989977581377E-2</v>
      </c>
    </row>
    <row r="106" spans="1:5" x14ac:dyDescent="0.25">
      <c r="A106" s="56">
        <v>-6.9166157906914161E-2</v>
      </c>
      <c r="B106" s="48">
        <v>0.10354586315964709</v>
      </c>
      <c r="D106">
        <v>-6.9166157906914161E-2</v>
      </c>
      <c r="E106">
        <v>0.10354586315964709</v>
      </c>
    </row>
    <row r="107" spans="1:5" x14ac:dyDescent="0.25">
      <c r="A107" s="56">
        <v>-6.8975351494267256E-2</v>
      </c>
      <c r="B107" s="48">
        <v>8.1641919811106689E-2</v>
      </c>
      <c r="D107">
        <v>-6.8975351494267256E-2</v>
      </c>
      <c r="E107">
        <v>8.1641919811106689E-2</v>
      </c>
    </row>
    <row r="108" spans="1:5" x14ac:dyDescent="0.25">
      <c r="A108" s="56">
        <v>-6.8892771502535366E-2</v>
      </c>
      <c r="B108" s="48">
        <v>1.370770314229186E-2</v>
      </c>
      <c r="D108">
        <v>-6.8892771502535366E-2</v>
      </c>
      <c r="E108">
        <v>1.370770314229186E-2</v>
      </c>
    </row>
    <row r="109" spans="1:5" x14ac:dyDescent="0.25">
      <c r="A109" s="56">
        <v>-6.8724818393029241E-2</v>
      </c>
      <c r="B109" s="48">
        <v>3.8776928422515455E-2</v>
      </c>
      <c r="D109">
        <v>-6.8724818393029241E-2</v>
      </c>
      <c r="E109">
        <v>3.8776928422515455E-2</v>
      </c>
    </row>
    <row r="110" spans="1:5" x14ac:dyDescent="0.25">
      <c r="A110" s="56">
        <v>-6.8686812694084165E-2</v>
      </c>
      <c r="B110" s="48">
        <v>5.7487856859635089E-2</v>
      </c>
      <c r="D110">
        <v>-6.8686812694084165E-2</v>
      </c>
      <c r="E110">
        <v>5.7487856859635089E-2</v>
      </c>
    </row>
    <row r="111" spans="1:5" x14ac:dyDescent="0.25">
      <c r="A111" s="56">
        <v>-6.866165741248087E-2</v>
      </c>
      <c r="B111" s="48">
        <v>2.1099823139883789E-2</v>
      </c>
      <c r="D111">
        <v>-6.866165741248087E-2</v>
      </c>
      <c r="E111">
        <v>2.1099823139883789E-2</v>
      </c>
    </row>
    <row r="112" spans="1:5" x14ac:dyDescent="0.25">
      <c r="A112" s="56">
        <v>-6.8171467253572926E-2</v>
      </c>
      <c r="B112" s="48">
        <v>4.7740745832895337E-2</v>
      </c>
      <c r="D112">
        <v>-6.8171467253572926E-2</v>
      </c>
      <c r="E112">
        <v>4.7740745832895337E-2</v>
      </c>
    </row>
    <row r="113" spans="1:5" x14ac:dyDescent="0.25">
      <c r="A113" s="56">
        <v>-6.7604225629731229E-2</v>
      </c>
      <c r="B113" s="48">
        <v>-2.8468127330999016E-2</v>
      </c>
      <c r="D113">
        <v>-6.7604225629731229E-2</v>
      </c>
      <c r="E113">
        <v>-2.8468127330999016E-2</v>
      </c>
    </row>
    <row r="114" spans="1:5" x14ac:dyDescent="0.25">
      <c r="A114" s="56">
        <v>-6.7181037184276038E-2</v>
      </c>
      <c r="B114" s="48">
        <v>5.4186459645800156E-2</v>
      </c>
      <c r="D114">
        <v>-6.7181037184276038E-2</v>
      </c>
      <c r="E114">
        <v>5.4186459645800156E-2</v>
      </c>
    </row>
    <row r="115" spans="1:5" x14ac:dyDescent="0.25">
      <c r="A115" s="56">
        <v>-6.6945234231332473E-2</v>
      </c>
      <c r="B115" s="48">
        <v>2.986366394232487E-2</v>
      </c>
      <c r="D115">
        <v>-6.6945234231332473E-2</v>
      </c>
      <c r="E115">
        <v>2.986366394232487E-2</v>
      </c>
    </row>
    <row r="116" spans="1:5" x14ac:dyDescent="0.25">
      <c r="A116" s="56">
        <v>-6.6279123955774955E-2</v>
      </c>
      <c r="B116" s="48">
        <v>7.6611395717764541E-2</v>
      </c>
      <c r="D116">
        <v>-6.6279123955774955E-2</v>
      </c>
      <c r="E116">
        <v>7.6611395717764541E-2</v>
      </c>
    </row>
    <row r="117" spans="1:5" x14ac:dyDescent="0.25">
      <c r="A117" s="56">
        <v>-6.5818265633541428E-2</v>
      </c>
      <c r="B117" s="48">
        <v>6.4268557865863274E-2</v>
      </c>
      <c r="D117">
        <v>-6.5818265633541428E-2</v>
      </c>
      <c r="E117">
        <v>6.4268557865863274E-2</v>
      </c>
    </row>
    <row r="118" spans="1:5" x14ac:dyDescent="0.25">
      <c r="A118" s="56">
        <v>-6.5734357961439227E-2</v>
      </c>
      <c r="B118" s="48">
        <v>6.550336707466875E-2</v>
      </c>
      <c r="D118">
        <v>-6.5734357961439227E-2</v>
      </c>
      <c r="E118">
        <v>6.550336707466875E-2</v>
      </c>
    </row>
    <row r="119" spans="1:5" x14ac:dyDescent="0.25">
      <c r="A119" s="56">
        <v>-6.5596245898101757E-2</v>
      </c>
      <c r="B119" s="48">
        <v>6.1814443490809001E-2</v>
      </c>
      <c r="D119">
        <v>-6.5596245898101757E-2</v>
      </c>
      <c r="E119">
        <v>6.1814443490809001E-2</v>
      </c>
    </row>
    <row r="120" spans="1:5" x14ac:dyDescent="0.25">
      <c r="A120" s="56">
        <v>-6.512164858780578E-2</v>
      </c>
      <c r="B120" s="48">
        <v>6.0178844759526395E-2</v>
      </c>
      <c r="D120">
        <v>-6.512164858780578E-2</v>
      </c>
      <c r="E120">
        <v>6.0178844759526395E-2</v>
      </c>
    </row>
    <row r="121" spans="1:5" x14ac:dyDescent="0.25">
      <c r="A121" s="56">
        <v>-6.5029273115686514E-2</v>
      </c>
      <c r="B121" s="48">
        <v>6.3631482049708366E-2</v>
      </c>
      <c r="D121">
        <v>-6.5029273115686514E-2</v>
      </c>
      <c r="E121">
        <v>6.3631482049708366E-2</v>
      </c>
    </row>
    <row r="122" spans="1:5" x14ac:dyDescent="0.25">
      <c r="A122" s="56">
        <v>-6.4971474970312304E-2</v>
      </c>
      <c r="B122" s="48">
        <v>7.0131925612098023E-2</v>
      </c>
      <c r="D122">
        <v>-6.4971474970312304E-2</v>
      </c>
      <c r="E122">
        <v>7.0131925612098023E-2</v>
      </c>
    </row>
    <row r="123" spans="1:5" x14ac:dyDescent="0.25">
      <c r="A123" s="56">
        <v>-6.4954153002193094E-2</v>
      </c>
      <c r="B123" s="48">
        <v>2.9863236945845362E-2</v>
      </c>
      <c r="D123">
        <v>-6.4954153002193094E-2</v>
      </c>
      <c r="E123">
        <v>2.9863236945845362E-2</v>
      </c>
    </row>
    <row r="124" spans="1:5" x14ac:dyDescent="0.25">
      <c r="A124" s="56">
        <v>-6.4872374709296632E-2</v>
      </c>
      <c r="B124" s="48">
        <v>-9.8892683431646478E-2</v>
      </c>
      <c r="D124">
        <v>-6.4872374709296632E-2</v>
      </c>
      <c r="E124">
        <v>-9.8892683431646478E-2</v>
      </c>
    </row>
    <row r="125" spans="1:5" x14ac:dyDescent="0.25">
      <c r="A125" s="56">
        <v>-6.4761939240878363E-2</v>
      </c>
      <c r="B125" s="48">
        <v>0.10663922274904736</v>
      </c>
      <c r="D125">
        <v>-6.4761939240878363E-2</v>
      </c>
      <c r="E125">
        <v>0.10663922274904736</v>
      </c>
    </row>
    <row r="126" spans="1:5" x14ac:dyDescent="0.25">
      <c r="A126" s="56">
        <v>-6.4406891198736993E-2</v>
      </c>
      <c r="B126" s="48">
        <v>6.6800657774529704E-2</v>
      </c>
      <c r="D126">
        <v>-6.4406891198736993E-2</v>
      </c>
      <c r="E126">
        <v>6.6800657774529704E-2</v>
      </c>
    </row>
    <row r="127" spans="1:5" x14ac:dyDescent="0.25">
      <c r="A127" s="56">
        <v>-6.4227757896585413E-2</v>
      </c>
      <c r="B127" s="48">
        <v>5.6251505661286449E-2</v>
      </c>
      <c r="D127">
        <v>-6.4227757896585413E-2</v>
      </c>
      <c r="E127">
        <v>5.6251505661286449E-2</v>
      </c>
    </row>
    <row r="128" spans="1:5" x14ac:dyDescent="0.25">
      <c r="A128" s="56">
        <v>-6.4155455996384725E-2</v>
      </c>
      <c r="B128" s="48">
        <v>0.12612099471617633</v>
      </c>
      <c r="D128">
        <v>-6.4155455996384725E-2</v>
      </c>
      <c r="E128">
        <v>0.12612099471617633</v>
      </c>
    </row>
    <row r="129" spans="1:5" x14ac:dyDescent="0.25">
      <c r="A129" s="56">
        <v>-6.4077360543067785E-2</v>
      </c>
      <c r="B129" s="48">
        <v>5.1691644978910434E-2</v>
      </c>
      <c r="D129">
        <v>-6.4077360543067785E-2</v>
      </c>
      <c r="E129">
        <v>5.1691644978910434E-2</v>
      </c>
    </row>
    <row r="130" spans="1:5" x14ac:dyDescent="0.25">
      <c r="A130" s="56">
        <v>-6.3964853393271737E-2</v>
      </c>
      <c r="B130" s="48">
        <v>5.5626747000592003E-2</v>
      </c>
      <c r="D130">
        <v>-6.3964853393271737E-2</v>
      </c>
      <c r="E130">
        <v>5.5626747000592003E-2</v>
      </c>
    </row>
    <row r="131" spans="1:5" x14ac:dyDescent="0.25">
      <c r="A131" s="56">
        <v>-6.3545844493868242E-2</v>
      </c>
      <c r="B131" s="48">
        <v>3.5335591218242923E-2</v>
      </c>
      <c r="D131">
        <v>-6.3545844493868242E-2</v>
      </c>
      <c r="E131">
        <v>3.5335591218242923E-2</v>
      </c>
    </row>
    <row r="132" spans="1:5" x14ac:dyDescent="0.25">
      <c r="A132" s="56">
        <v>-6.3313259751915818E-2</v>
      </c>
      <c r="B132" s="48">
        <v>4.9726040649763048E-2</v>
      </c>
      <c r="D132">
        <v>-6.3313259751915818E-2</v>
      </c>
      <c r="E132">
        <v>4.9726040649763048E-2</v>
      </c>
    </row>
    <row r="133" spans="1:5" x14ac:dyDescent="0.25">
      <c r="A133" s="56">
        <v>-6.3307327678982617E-2</v>
      </c>
      <c r="B133" s="48">
        <v>4.9605299200637498E-2</v>
      </c>
      <c r="D133">
        <v>-6.3307327678982617E-2</v>
      </c>
      <c r="E133">
        <v>4.9605299200637498E-2</v>
      </c>
    </row>
    <row r="134" spans="1:5" x14ac:dyDescent="0.25">
      <c r="A134" s="56">
        <v>-6.3192009788556325E-2</v>
      </c>
      <c r="B134" s="48">
        <v>4.9864824271552921E-2</v>
      </c>
      <c r="D134">
        <v>-6.3192009788556325E-2</v>
      </c>
      <c r="E134">
        <v>4.9864824271552921E-2</v>
      </c>
    </row>
    <row r="135" spans="1:5" x14ac:dyDescent="0.25">
      <c r="A135" s="56">
        <v>-6.309315036116403E-2</v>
      </c>
      <c r="B135" s="48">
        <v>4.0536728144726197E-2</v>
      </c>
      <c r="D135">
        <v>-6.309315036116403E-2</v>
      </c>
      <c r="E135">
        <v>4.0536728144726197E-2</v>
      </c>
    </row>
    <row r="136" spans="1:5" x14ac:dyDescent="0.25">
      <c r="A136" s="56">
        <v>-6.2879978440819495E-2</v>
      </c>
      <c r="B136" s="48">
        <v>5.3082538658343559E-2</v>
      </c>
      <c r="D136">
        <v>-6.2879978440819495E-2</v>
      </c>
      <c r="E136">
        <v>5.3082538658343559E-2</v>
      </c>
    </row>
    <row r="137" spans="1:5" x14ac:dyDescent="0.25">
      <c r="A137" s="56">
        <v>-6.2259381772000855E-2</v>
      </c>
      <c r="B137" s="48">
        <v>4.5368254133692609E-2</v>
      </c>
      <c r="D137">
        <v>-6.2259381772000855E-2</v>
      </c>
      <c r="E137">
        <v>4.5368254133692609E-2</v>
      </c>
    </row>
    <row r="138" spans="1:5" x14ac:dyDescent="0.25">
      <c r="A138" s="56">
        <v>-6.2198445083720078E-2</v>
      </c>
      <c r="B138" s="48">
        <v>-0.13967748747963538</v>
      </c>
      <c r="D138">
        <v>-6.2198445083720078E-2</v>
      </c>
      <c r="E138">
        <v>-0.13967748747963538</v>
      </c>
    </row>
    <row r="139" spans="1:5" x14ac:dyDescent="0.25">
      <c r="A139" s="56">
        <v>-6.1939166008213697E-2</v>
      </c>
      <c r="B139" s="48">
        <v>5.9710652430934763E-2</v>
      </c>
      <c r="D139">
        <v>-6.1939166008213697E-2</v>
      </c>
      <c r="E139">
        <v>5.9710652430934763E-2</v>
      </c>
    </row>
    <row r="140" spans="1:5" x14ac:dyDescent="0.25">
      <c r="A140" s="56">
        <v>-6.1690092671839114E-2</v>
      </c>
      <c r="B140" s="48">
        <v>4.8455088710798178E-2</v>
      </c>
      <c r="D140">
        <v>-6.1690092671839114E-2</v>
      </c>
      <c r="E140">
        <v>4.8455088710798178E-2</v>
      </c>
    </row>
    <row r="141" spans="1:5" x14ac:dyDescent="0.25">
      <c r="A141" s="56">
        <v>-6.1368765618334042E-2</v>
      </c>
      <c r="B141" s="48">
        <v>5.2523565419024809E-2</v>
      </c>
      <c r="D141">
        <v>-6.1368765618334042E-2</v>
      </c>
      <c r="E141">
        <v>5.2523565419024809E-2</v>
      </c>
    </row>
    <row r="142" spans="1:5" x14ac:dyDescent="0.25">
      <c r="A142" s="56">
        <v>-6.1166027438035675E-2</v>
      </c>
      <c r="B142" s="48">
        <v>4.0223481346261636E-2</v>
      </c>
      <c r="D142">
        <v>-6.1166027438035675E-2</v>
      </c>
      <c r="E142">
        <v>4.0223481346261636E-2</v>
      </c>
    </row>
    <row r="143" spans="1:5" x14ac:dyDescent="0.25">
      <c r="A143" s="56">
        <v>-6.1078740411719457E-2</v>
      </c>
      <c r="B143" s="48">
        <v>3.2853413669301501E-2</v>
      </c>
      <c r="D143">
        <v>-6.1078740411719457E-2</v>
      </c>
      <c r="E143">
        <v>3.2853413669301501E-2</v>
      </c>
    </row>
    <row r="144" spans="1:5" x14ac:dyDescent="0.25">
      <c r="A144" s="56">
        <v>-6.0869213312485182E-2</v>
      </c>
      <c r="B144" s="48">
        <v>5.6837075967510753E-2</v>
      </c>
      <c r="D144">
        <v>-6.0869213312485182E-2</v>
      </c>
      <c r="E144">
        <v>5.6837075967510753E-2</v>
      </c>
    </row>
    <row r="145" spans="1:5" x14ac:dyDescent="0.25">
      <c r="A145" s="56">
        <v>-6.0772192015287607E-2</v>
      </c>
      <c r="B145" s="48">
        <v>3.9554921279372435E-2</v>
      </c>
      <c r="D145">
        <v>-6.0772192015287607E-2</v>
      </c>
      <c r="E145">
        <v>3.9554921279372435E-2</v>
      </c>
    </row>
    <row r="146" spans="1:5" x14ac:dyDescent="0.25">
      <c r="A146" s="56">
        <v>-6.0743557883897292E-2</v>
      </c>
      <c r="B146" s="48">
        <v>3.796219441529769E-2</v>
      </c>
      <c r="D146">
        <v>-6.0743557883897292E-2</v>
      </c>
      <c r="E146">
        <v>3.796219441529769E-2</v>
      </c>
    </row>
    <row r="147" spans="1:5" x14ac:dyDescent="0.25">
      <c r="A147" s="56">
        <v>-6.0701778545826368E-2</v>
      </c>
      <c r="B147" s="48">
        <v>5.4079800109315235E-2</v>
      </c>
      <c r="D147">
        <v>-6.0701778545826368E-2</v>
      </c>
      <c r="E147">
        <v>5.4079800109315235E-2</v>
      </c>
    </row>
    <row r="148" spans="1:5" x14ac:dyDescent="0.25">
      <c r="A148" s="56">
        <v>-6.0508989440145267E-2</v>
      </c>
      <c r="B148" s="48">
        <v>4.1965337105735356E-2</v>
      </c>
      <c r="D148">
        <v>-6.0508989440145267E-2</v>
      </c>
      <c r="E148">
        <v>4.1965337105735356E-2</v>
      </c>
    </row>
    <row r="149" spans="1:5" x14ac:dyDescent="0.25">
      <c r="A149" s="56">
        <v>-6.028625733497206E-2</v>
      </c>
      <c r="B149" s="48">
        <v>4.1388756550738481E-2</v>
      </c>
      <c r="D149">
        <v>-6.028625733497206E-2</v>
      </c>
      <c r="E149">
        <v>4.1388756550738481E-2</v>
      </c>
    </row>
    <row r="150" spans="1:5" x14ac:dyDescent="0.25">
      <c r="A150" s="56">
        <v>-6.0139827412388547E-2</v>
      </c>
      <c r="B150" s="48">
        <v>5.7464114832535884E-2</v>
      </c>
      <c r="D150">
        <v>-6.0139827412388547E-2</v>
      </c>
      <c r="E150">
        <v>5.7464114832535884E-2</v>
      </c>
    </row>
    <row r="151" spans="1:5" x14ac:dyDescent="0.25">
      <c r="A151" s="56">
        <v>-6.0119822835558834E-2</v>
      </c>
      <c r="B151" s="48">
        <v>3.2536749851237445E-2</v>
      </c>
      <c r="D151">
        <v>-6.0119822835558834E-2</v>
      </c>
      <c r="E151">
        <v>3.2536749851237445E-2</v>
      </c>
    </row>
    <row r="152" spans="1:5" x14ac:dyDescent="0.25">
      <c r="A152" s="56">
        <v>-5.9941686896752167E-2</v>
      </c>
      <c r="B152" s="48">
        <v>8.5827936698546159E-2</v>
      </c>
      <c r="D152">
        <v>-5.9941686896752167E-2</v>
      </c>
      <c r="E152">
        <v>8.5827936698546159E-2</v>
      </c>
    </row>
    <row r="153" spans="1:5" x14ac:dyDescent="0.25">
      <c r="A153" s="56">
        <v>-5.9832887956798197E-2</v>
      </c>
      <c r="B153" s="48">
        <v>-8.7336643363610689E-2</v>
      </c>
      <c r="D153">
        <v>-5.9832887956798197E-2</v>
      </c>
      <c r="E153">
        <v>-8.7336643363610689E-2</v>
      </c>
    </row>
    <row r="154" spans="1:5" x14ac:dyDescent="0.25">
      <c r="A154" s="56">
        <v>-5.9261338774776684E-2</v>
      </c>
      <c r="B154" s="48">
        <v>6.3910050886842873E-2</v>
      </c>
      <c r="D154">
        <v>-5.9261338774776684E-2</v>
      </c>
      <c r="E154">
        <v>6.3910050886842873E-2</v>
      </c>
    </row>
    <row r="155" spans="1:5" x14ac:dyDescent="0.25">
      <c r="A155" s="56">
        <v>-5.9199393934001088E-2</v>
      </c>
      <c r="B155" s="48">
        <v>7.1396881530300549E-2</v>
      </c>
      <c r="D155">
        <v>-5.9199393934001088E-2</v>
      </c>
      <c r="E155">
        <v>7.1396881530300549E-2</v>
      </c>
    </row>
    <row r="156" spans="1:5" x14ac:dyDescent="0.25">
      <c r="A156" s="56">
        <v>-5.9116605638750208E-2</v>
      </c>
      <c r="B156" s="48">
        <v>4.4712372923382038E-2</v>
      </c>
      <c r="D156">
        <v>-5.9116605638750208E-2</v>
      </c>
      <c r="E156">
        <v>4.4712372923382038E-2</v>
      </c>
    </row>
    <row r="157" spans="1:5" x14ac:dyDescent="0.25">
      <c r="A157" s="56">
        <v>-5.9083432690407389E-2</v>
      </c>
      <c r="B157" s="48">
        <v>3.9104685594844257E-2</v>
      </c>
      <c r="D157">
        <v>-5.9083432690407389E-2</v>
      </c>
      <c r="E157">
        <v>3.9104685594844257E-2</v>
      </c>
    </row>
    <row r="158" spans="1:5" x14ac:dyDescent="0.25">
      <c r="A158" s="56">
        <v>-5.8975484956431234E-2</v>
      </c>
      <c r="B158" s="48">
        <v>3.8076934405466778E-2</v>
      </c>
      <c r="D158">
        <v>-5.8975484956431234E-2</v>
      </c>
      <c r="E158">
        <v>3.8076934405466778E-2</v>
      </c>
    </row>
    <row r="159" spans="1:5" x14ac:dyDescent="0.25">
      <c r="A159" s="56">
        <v>-5.8789916465098013E-2</v>
      </c>
      <c r="B159" s="48">
        <v>0.10609727535326741</v>
      </c>
      <c r="D159">
        <v>-5.8789916465098013E-2</v>
      </c>
      <c r="E159">
        <v>0.10609727535326741</v>
      </c>
    </row>
    <row r="160" spans="1:5" x14ac:dyDescent="0.25">
      <c r="A160" s="56">
        <v>-5.8564486034372032E-2</v>
      </c>
      <c r="B160" s="48">
        <v>0.10060085220472059</v>
      </c>
      <c r="D160">
        <v>-5.8564486034372032E-2</v>
      </c>
      <c r="E160">
        <v>0.10060085220472059</v>
      </c>
    </row>
    <row r="161" spans="1:5" x14ac:dyDescent="0.25">
      <c r="A161" s="56">
        <v>-5.8361953398288202E-2</v>
      </c>
      <c r="B161" s="48">
        <v>6.2227815552879706E-2</v>
      </c>
      <c r="D161">
        <v>-5.8361953398288202E-2</v>
      </c>
      <c r="E161">
        <v>6.2227815552879706E-2</v>
      </c>
    </row>
    <row r="162" spans="1:5" x14ac:dyDescent="0.25">
      <c r="A162" s="56">
        <v>-5.8311798000349802E-2</v>
      </c>
      <c r="B162" s="48">
        <v>4.8574097477883438E-2</v>
      </c>
      <c r="D162">
        <v>-5.8311798000349802E-2</v>
      </c>
      <c r="E162">
        <v>4.8574097477883438E-2</v>
      </c>
    </row>
    <row r="163" spans="1:5" x14ac:dyDescent="0.25">
      <c r="A163" s="56">
        <v>-5.7915592793061688E-2</v>
      </c>
      <c r="B163" s="48">
        <v>1.5614467767900431E-2</v>
      </c>
      <c r="D163">
        <v>-5.7915592793061688E-2</v>
      </c>
      <c r="E163">
        <v>1.5614467767900431E-2</v>
      </c>
    </row>
    <row r="164" spans="1:5" x14ac:dyDescent="0.25">
      <c r="A164" s="56">
        <v>-5.7889899833403979E-2</v>
      </c>
      <c r="B164" s="48">
        <v>5.6918859406057676E-2</v>
      </c>
      <c r="D164">
        <v>-5.7889899833403979E-2</v>
      </c>
      <c r="E164">
        <v>5.6918859406057676E-2</v>
      </c>
    </row>
    <row r="165" spans="1:5" x14ac:dyDescent="0.25">
      <c r="A165" s="56">
        <v>-5.7839960670019286E-2</v>
      </c>
      <c r="B165" s="48">
        <v>3.8068221615185305E-2</v>
      </c>
      <c r="D165">
        <v>-5.7839960670019286E-2</v>
      </c>
      <c r="E165">
        <v>3.8068221615185305E-2</v>
      </c>
    </row>
    <row r="166" spans="1:5" x14ac:dyDescent="0.25">
      <c r="A166" s="56">
        <v>-5.7786426890869769E-2</v>
      </c>
      <c r="B166" s="48">
        <v>4.6562343172589893E-2</v>
      </c>
      <c r="D166">
        <v>-5.7786426890869769E-2</v>
      </c>
      <c r="E166">
        <v>4.6562343172589893E-2</v>
      </c>
    </row>
    <row r="167" spans="1:5" x14ac:dyDescent="0.25">
      <c r="A167" s="56">
        <v>-5.7769041676510868E-2</v>
      </c>
      <c r="B167" s="48">
        <v>5.4763480828962763E-2</v>
      </c>
      <c r="D167">
        <v>-5.7769041676510868E-2</v>
      </c>
      <c r="E167">
        <v>5.4763480828962763E-2</v>
      </c>
    </row>
    <row r="168" spans="1:5" x14ac:dyDescent="0.25">
      <c r="A168" s="56">
        <v>-5.7724967608256406E-2</v>
      </c>
      <c r="B168" s="48">
        <v>-0.14451466842750682</v>
      </c>
      <c r="D168">
        <v>-5.7724967608256406E-2</v>
      </c>
      <c r="E168">
        <v>-0.14451466842750682</v>
      </c>
    </row>
    <row r="169" spans="1:5" x14ac:dyDescent="0.25">
      <c r="A169" s="56">
        <v>-5.7717051872681391E-2</v>
      </c>
      <c r="B169" s="48">
        <v>3.848410621315268E-2</v>
      </c>
      <c r="D169">
        <v>-5.7717051872681391E-2</v>
      </c>
      <c r="E169">
        <v>3.848410621315268E-2</v>
      </c>
    </row>
    <row r="170" spans="1:5" x14ac:dyDescent="0.25">
      <c r="A170" s="56">
        <v>-5.7701371901322074E-2</v>
      </c>
      <c r="B170" s="48">
        <v>2.4844720496894457E-2</v>
      </c>
      <c r="D170">
        <v>-5.7701371901322074E-2</v>
      </c>
      <c r="E170">
        <v>2.4844720496894457E-2</v>
      </c>
    </row>
    <row r="171" spans="1:5" x14ac:dyDescent="0.25">
      <c r="A171" s="56">
        <v>-5.7521431385665789E-2</v>
      </c>
      <c r="B171" s="48">
        <v>4.3821518799227244E-2</v>
      </c>
      <c r="D171">
        <v>-5.7521431385665789E-2</v>
      </c>
      <c r="E171">
        <v>4.3821518799227244E-2</v>
      </c>
    </row>
    <row r="172" spans="1:5" x14ac:dyDescent="0.25">
      <c r="A172" s="56">
        <v>-5.7484253933798746E-2</v>
      </c>
      <c r="B172" s="48">
        <v>5.5422156984193061E-2</v>
      </c>
      <c r="D172">
        <v>-5.7484253933798746E-2</v>
      </c>
      <c r="E172">
        <v>5.5422156984193061E-2</v>
      </c>
    </row>
    <row r="173" spans="1:5" x14ac:dyDescent="0.25">
      <c r="A173" s="56">
        <v>-5.7342294503857305E-2</v>
      </c>
      <c r="B173" s="48">
        <v>0.11261112132916451</v>
      </c>
      <c r="D173">
        <v>-5.7342294503857305E-2</v>
      </c>
      <c r="E173">
        <v>0.11261112132916451</v>
      </c>
    </row>
    <row r="174" spans="1:5" x14ac:dyDescent="0.25">
      <c r="A174" s="56">
        <v>-5.7341127636752032E-2</v>
      </c>
      <c r="B174" s="48">
        <v>5.2142221712055514E-2</v>
      </c>
      <c r="D174">
        <v>-5.7341127636752032E-2</v>
      </c>
      <c r="E174">
        <v>5.2142221712055514E-2</v>
      </c>
    </row>
    <row r="175" spans="1:5" x14ac:dyDescent="0.25">
      <c r="A175" s="56">
        <v>-5.7120212667141956E-2</v>
      </c>
      <c r="B175" s="48">
        <v>4.6112176678575256E-2</v>
      </c>
      <c r="D175">
        <v>-5.7120212667141956E-2</v>
      </c>
      <c r="E175">
        <v>4.6112176678575256E-2</v>
      </c>
    </row>
    <row r="176" spans="1:5" x14ac:dyDescent="0.25">
      <c r="A176" s="56">
        <v>-5.7068277523121491E-2</v>
      </c>
      <c r="B176" s="48">
        <v>5.7410260291904436E-2</v>
      </c>
      <c r="D176">
        <v>-5.7068277523121491E-2</v>
      </c>
      <c r="E176">
        <v>5.7410260291904436E-2</v>
      </c>
    </row>
    <row r="177" spans="1:5" x14ac:dyDescent="0.25">
      <c r="A177" s="56">
        <v>-5.6779690512679615E-2</v>
      </c>
      <c r="B177" s="48">
        <v>5.1065210923483262E-2</v>
      </c>
      <c r="D177">
        <v>-5.6779690512679615E-2</v>
      </c>
      <c r="E177">
        <v>5.1065210923483262E-2</v>
      </c>
    </row>
    <row r="178" spans="1:5" x14ac:dyDescent="0.25">
      <c r="A178" s="56">
        <v>-5.6771938974895853E-2</v>
      </c>
      <c r="B178" s="48">
        <v>4.8016818500350444E-2</v>
      </c>
      <c r="D178">
        <v>-5.6771938974895853E-2</v>
      </c>
      <c r="E178">
        <v>4.8016818500350444E-2</v>
      </c>
    </row>
    <row r="179" spans="1:5" x14ac:dyDescent="0.25">
      <c r="A179" s="56">
        <v>-5.6660800835997116E-2</v>
      </c>
      <c r="B179" s="48">
        <v>3.9705356610856279E-2</v>
      </c>
      <c r="D179">
        <v>-5.6660800835997116E-2</v>
      </c>
      <c r="E179">
        <v>3.9705356610856279E-2</v>
      </c>
    </row>
    <row r="180" spans="1:5" x14ac:dyDescent="0.25">
      <c r="A180" s="56">
        <v>-5.6602861594707621E-2</v>
      </c>
      <c r="B180" s="48">
        <v>3.2167637354505452E-2</v>
      </c>
      <c r="D180">
        <v>-5.6602861594707621E-2</v>
      </c>
      <c r="E180">
        <v>3.2167637354505452E-2</v>
      </c>
    </row>
    <row r="181" spans="1:5" x14ac:dyDescent="0.25">
      <c r="A181" s="56">
        <v>-5.6511477833800505E-2</v>
      </c>
      <c r="B181" s="48">
        <v>-2.0570475847152103E-2</v>
      </c>
      <c r="D181">
        <v>-5.6511477833800505E-2</v>
      </c>
      <c r="E181">
        <v>-2.0570475847152103E-2</v>
      </c>
    </row>
    <row r="182" spans="1:5" x14ac:dyDescent="0.25">
      <c r="A182" s="56">
        <v>-5.6480703222901663E-2</v>
      </c>
      <c r="B182" s="48">
        <v>3.4112847571042826E-2</v>
      </c>
      <c r="D182">
        <v>-5.6480703222901663E-2</v>
      </c>
      <c r="E182">
        <v>3.4112847571042826E-2</v>
      </c>
    </row>
    <row r="183" spans="1:5" x14ac:dyDescent="0.25">
      <c r="A183" s="56">
        <v>-5.6321202875432075E-2</v>
      </c>
      <c r="B183" s="48">
        <v>5.7709394890021137E-2</v>
      </c>
      <c r="D183">
        <v>-5.6321202875432075E-2</v>
      </c>
      <c r="E183">
        <v>5.7709394890021137E-2</v>
      </c>
    </row>
    <row r="184" spans="1:5" x14ac:dyDescent="0.25">
      <c r="A184" s="56">
        <v>-5.6157814965257735E-2</v>
      </c>
      <c r="B184" s="48">
        <v>2.5868037653020481E-2</v>
      </c>
      <c r="D184">
        <v>-5.6157814965257735E-2</v>
      </c>
      <c r="E184">
        <v>2.5868037653020481E-2</v>
      </c>
    </row>
    <row r="185" spans="1:5" x14ac:dyDescent="0.25">
      <c r="A185" s="56">
        <v>-5.6133142106379985E-2</v>
      </c>
      <c r="B185" s="48">
        <v>4.6226205053990777E-2</v>
      </c>
      <c r="D185">
        <v>-5.6133142106379985E-2</v>
      </c>
      <c r="E185">
        <v>4.6226205053990777E-2</v>
      </c>
    </row>
    <row r="186" spans="1:5" x14ac:dyDescent="0.25">
      <c r="A186" s="56">
        <v>-5.6045440474119634E-2</v>
      </c>
      <c r="B186" s="48">
        <v>6.8262400000000056E-2</v>
      </c>
      <c r="D186">
        <v>-5.6045440474119634E-2</v>
      </c>
      <c r="E186">
        <v>6.8262400000000056E-2</v>
      </c>
    </row>
    <row r="187" spans="1:5" x14ac:dyDescent="0.25">
      <c r="A187" s="56">
        <v>-5.5901773502831875E-2</v>
      </c>
      <c r="B187" s="48">
        <v>1.8527670053354983E-2</v>
      </c>
      <c r="D187">
        <v>-5.5901773502831875E-2</v>
      </c>
      <c r="E187">
        <v>1.8527670053354983E-2</v>
      </c>
    </row>
    <row r="188" spans="1:5" x14ac:dyDescent="0.25">
      <c r="A188" s="56">
        <v>-5.5826969264501813E-2</v>
      </c>
      <c r="B188" s="48">
        <v>4.8023492206912266E-2</v>
      </c>
      <c r="D188">
        <v>-5.5826969264501813E-2</v>
      </c>
      <c r="E188">
        <v>4.8023492206912266E-2</v>
      </c>
    </row>
    <row r="189" spans="1:5" x14ac:dyDescent="0.25">
      <c r="A189" s="56">
        <v>-5.5709094747470433E-2</v>
      </c>
      <c r="B189" s="48">
        <v>-4.5456986648621411E-2</v>
      </c>
      <c r="D189">
        <v>-5.5709094747470433E-2</v>
      </c>
      <c r="E189">
        <v>-4.5456986648621411E-2</v>
      </c>
    </row>
    <row r="190" spans="1:5" x14ac:dyDescent="0.25">
      <c r="A190" s="56">
        <v>-5.5560107022553318E-2</v>
      </c>
      <c r="B190" s="48">
        <v>2.9708649686501554E-2</v>
      </c>
      <c r="D190">
        <v>-5.5560107022553318E-2</v>
      </c>
      <c r="E190">
        <v>2.9708649686501554E-2</v>
      </c>
    </row>
    <row r="191" spans="1:5" x14ac:dyDescent="0.25">
      <c r="A191" s="56">
        <v>-5.524731361658064E-2</v>
      </c>
      <c r="B191" s="48">
        <v>4.552003103008806E-2</v>
      </c>
      <c r="D191">
        <v>-5.524731361658064E-2</v>
      </c>
      <c r="E191">
        <v>4.552003103008806E-2</v>
      </c>
    </row>
    <row r="192" spans="1:5" x14ac:dyDescent="0.25">
      <c r="A192" s="56">
        <v>-5.5230536166031574E-2</v>
      </c>
      <c r="B192" s="48">
        <v>1.8463621999849744E-2</v>
      </c>
      <c r="D192">
        <v>-5.5230536166031574E-2</v>
      </c>
      <c r="E192">
        <v>1.8463621999849744E-2</v>
      </c>
    </row>
    <row r="193" spans="1:5" x14ac:dyDescent="0.25">
      <c r="A193" s="56">
        <v>-5.5201148130405886E-2</v>
      </c>
      <c r="B193" s="48">
        <v>-0.19841016217943597</v>
      </c>
      <c r="D193">
        <v>-5.5201148130405886E-2</v>
      </c>
      <c r="E193">
        <v>-0.19841016217943597</v>
      </c>
    </row>
    <row r="194" spans="1:5" x14ac:dyDescent="0.25">
      <c r="A194" s="56">
        <v>-5.5096796749884103E-2</v>
      </c>
      <c r="B194" s="48">
        <v>5.6175325597208392E-2</v>
      </c>
      <c r="D194">
        <v>-5.5096796749884103E-2</v>
      </c>
      <c r="E194">
        <v>5.6175325597208392E-2</v>
      </c>
    </row>
    <row r="195" spans="1:5" x14ac:dyDescent="0.25">
      <c r="A195" s="56">
        <v>-5.5008472311178336E-2</v>
      </c>
      <c r="B195" s="48">
        <v>5.2272470469617804E-2</v>
      </c>
      <c r="D195">
        <v>-5.5008472311178336E-2</v>
      </c>
      <c r="E195">
        <v>5.2272470469617804E-2</v>
      </c>
    </row>
    <row r="196" spans="1:5" x14ac:dyDescent="0.25">
      <c r="A196" s="56">
        <v>-5.5004708582716666E-2</v>
      </c>
      <c r="B196" s="48">
        <v>-0.28007685841239338</v>
      </c>
      <c r="D196">
        <v>-5.5004708582716666E-2</v>
      </c>
      <c r="E196">
        <v>-0.28007685841239338</v>
      </c>
    </row>
    <row r="197" spans="1:5" x14ac:dyDescent="0.25">
      <c r="A197" s="56">
        <v>-5.4959784395636091E-2</v>
      </c>
      <c r="B197" s="48">
        <v>2.4679858595044957E-2</v>
      </c>
      <c r="D197">
        <v>-5.4959784395636091E-2</v>
      </c>
      <c r="E197">
        <v>2.4679858595044957E-2</v>
      </c>
    </row>
    <row r="198" spans="1:5" x14ac:dyDescent="0.25">
      <c r="A198" s="56">
        <v>-5.4677533474935647E-2</v>
      </c>
      <c r="B198" s="48">
        <v>5.4218440196721618E-2</v>
      </c>
      <c r="D198">
        <v>-5.4677533474935647E-2</v>
      </c>
      <c r="E198">
        <v>5.4218440196721618E-2</v>
      </c>
    </row>
    <row r="199" spans="1:5" x14ac:dyDescent="0.25">
      <c r="A199" s="56">
        <v>-5.4588541782397804E-2</v>
      </c>
      <c r="B199" s="48">
        <v>6.0635145147167835E-2</v>
      </c>
      <c r="D199">
        <v>-5.4588541782397804E-2</v>
      </c>
      <c r="E199">
        <v>6.0635145147167835E-2</v>
      </c>
    </row>
    <row r="200" spans="1:5" x14ac:dyDescent="0.25">
      <c r="A200" s="56">
        <v>-5.4557954617077908E-2</v>
      </c>
      <c r="B200" s="48">
        <v>7.2095217068422146E-2</v>
      </c>
      <c r="D200">
        <v>-5.4557954617077908E-2</v>
      </c>
      <c r="E200">
        <v>7.2095217068422146E-2</v>
      </c>
    </row>
    <row r="201" spans="1:5" x14ac:dyDescent="0.25">
      <c r="A201" s="56">
        <v>-5.4546944206715353E-2</v>
      </c>
      <c r="B201" s="48">
        <v>6.440083677047248E-2</v>
      </c>
      <c r="D201">
        <v>-5.4546944206715353E-2</v>
      </c>
      <c r="E201">
        <v>6.440083677047248E-2</v>
      </c>
    </row>
    <row r="202" spans="1:5" x14ac:dyDescent="0.25">
      <c r="A202" s="56">
        <v>-5.4445545593857281E-2</v>
      </c>
      <c r="B202" s="48">
        <v>6.7285332406059162E-2</v>
      </c>
      <c r="D202">
        <v>-5.4445545593857281E-2</v>
      </c>
      <c r="E202">
        <v>6.7285332406059162E-2</v>
      </c>
    </row>
    <row r="203" spans="1:5" x14ac:dyDescent="0.25">
      <c r="A203" s="56">
        <v>-5.4402886625559588E-2</v>
      </c>
      <c r="B203" s="48">
        <v>3.2056859788929692E-2</v>
      </c>
      <c r="D203">
        <v>-5.4402886625559588E-2</v>
      </c>
      <c r="E203">
        <v>3.2056859788929692E-2</v>
      </c>
    </row>
    <row r="204" spans="1:5" x14ac:dyDescent="0.25">
      <c r="A204" s="56">
        <v>-5.4267161639205974E-2</v>
      </c>
      <c r="B204" s="48">
        <v>4.6027081292509875E-2</v>
      </c>
      <c r="D204">
        <v>-5.4267161639205974E-2</v>
      </c>
      <c r="E204">
        <v>4.6027081292509875E-2</v>
      </c>
    </row>
    <row r="205" spans="1:5" x14ac:dyDescent="0.25">
      <c r="A205" s="56">
        <v>-5.4166556268451238E-2</v>
      </c>
      <c r="B205" s="48">
        <v>5.4730194346929162E-2</v>
      </c>
      <c r="D205">
        <v>-5.4166556268451238E-2</v>
      </c>
      <c r="E205">
        <v>5.4730194346929162E-2</v>
      </c>
    </row>
    <row r="206" spans="1:5" x14ac:dyDescent="0.25">
      <c r="A206" s="56">
        <v>-5.4101938973181496E-2</v>
      </c>
      <c r="B206" s="48">
        <v>5.3275495220114433E-2</v>
      </c>
      <c r="D206">
        <v>-5.4101938973181496E-2</v>
      </c>
      <c r="E206">
        <v>5.3275495220114433E-2</v>
      </c>
    </row>
    <row r="207" spans="1:5" x14ac:dyDescent="0.25">
      <c r="A207" s="56">
        <v>-5.4089200985792951E-2</v>
      </c>
      <c r="B207" s="48">
        <v>4.1259053307246107E-2</v>
      </c>
      <c r="D207">
        <v>-5.4089200985792951E-2</v>
      </c>
      <c r="E207">
        <v>4.1259053307246107E-2</v>
      </c>
    </row>
    <row r="208" spans="1:5" x14ac:dyDescent="0.25">
      <c r="A208" s="56">
        <v>-5.4064108461767679E-2</v>
      </c>
      <c r="B208" s="48">
        <v>3.4905886515917528E-2</v>
      </c>
      <c r="D208">
        <v>-5.4064108461767679E-2</v>
      </c>
      <c r="E208">
        <v>3.4905886515917528E-2</v>
      </c>
    </row>
    <row r="209" spans="1:5" x14ac:dyDescent="0.25">
      <c r="A209" s="56">
        <v>-5.4006942712951478E-2</v>
      </c>
      <c r="B209" s="48">
        <v>3.0073072623999053E-2</v>
      </c>
      <c r="D209">
        <v>-5.4006942712951478E-2</v>
      </c>
      <c r="E209">
        <v>3.0073072623999053E-2</v>
      </c>
    </row>
    <row r="210" spans="1:5" x14ac:dyDescent="0.25">
      <c r="A210" s="56">
        <v>-5.3968611877007966E-2</v>
      </c>
      <c r="B210" s="48">
        <v>6.3116802803473426E-2</v>
      </c>
      <c r="D210">
        <v>-5.3968611877007966E-2</v>
      </c>
      <c r="E210">
        <v>6.3116802803473426E-2</v>
      </c>
    </row>
    <row r="211" spans="1:5" x14ac:dyDescent="0.25">
      <c r="A211" s="56">
        <v>-5.3927819284825373E-2</v>
      </c>
      <c r="B211" s="48">
        <v>7.0712665034927458E-2</v>
      </c>
      <c r="D211">
        <v>-5.3927819284825373E-2</v>
      </c>
      <c r="E211">
        <v>7.0712665034927458E-2</v>
      </c>
    </row>
    <row r="212" spans="1:5" x14ac:dyDescent="0.25">
      <c r="A212" s="56">
        <v>-5.3820860998360809E-2</v>
      </c>
      <c r="B212" s="48">
        <v>3.6855941114616098E-2</v>
      </c>
      <c r="D212">
        <v>-5.3820860998360809E-2</v>
      </c>
      <c r="E212">
        <v>3.6855941114616098E-2</v>
      </c>
    </row>
    <row r="213" spans="1:5" x14ac:dyDescent="0.25">
      <c r="A213" s="56">
        <v>-5.3622768524557607E-2</v>
      </c>
      <c r="B213" s="48">
        <v>2.6537435303950918E-2</v>
      </c>
      <c r="D213">
        <v>-5.3622768524557607E-2</v>
      </c>
      <c r="E213">
        <v>2.6537435303950918E-2</v>
      </c>
    </row>
    <row r="214" spans="1:5" x14ac:dyDescent="0.25">
      <c r="A214" s="56">
        <v>-5.3615573974583719E-2</v>
      </c>
      <c r="B214" s="48">
        <v>-7.1762012979021961E-2</v>
      </c>
      <c r="D214">
        <v>-5.3615573974583719E-2</v>
      </c>
      <c r="E214">
        <v>-7.1762012979021961E-2</v>
      </c>
    </row>
    <row r="215" spans="1:5" x14ac:dyDescent="0.25">
      <c r="A215" s="56">
        <v>-5.3551611115738806E-2</v>
      </c>
      <c r="B215" s="48">
        <v>4.5818291750395757E-2</v>
      </c>
      <c r="D215">
        <v>-5.3551611115738806E-2</v>
      </c>
      <c r="E215">
        <v>4.5818291750395757E-2</v>
      </c>
    </row>
    <row r="216" spans="1:5" x14ac:dyDescent="0.25">
      <c r="A216" s="56">
        <v>-5.3443103497672673E-2</v>
      </c>
      <c r="B216" s="48">
        <v>3.6075436431736829E-2</v>
      </c>
      <c r="D216">
        <v>-5.3443103497672673E-2</v>
      </c>
      <c r="E216">
        <v>3.6075436431736829E-2</v>
      </c>
    </row>
    <row r="217" spans="1:5" x14ac:dyDescent="0.25">
      <c r="A217" s="56">
        <v>-5.3280930532489612E-2</v>
      </c>
      <c r="B217" s="48">
        <v>4.3130042280044689E-2</v>
      </c>
      <c r="D217">
        <v>-5.3280930532489612E-2</v>
      </c>
      <c r="E217">
        <v>4.3130042280044689E-2</v>
      </c>
    </row>
    <row r="218" spans="1:5" x14ac:dyDescent="0.25">
      <c r="A218" s="56">
        <v>-5.3265788827738803E-2</v>
      </c>
      <c r="B218" s="48">
        <v>3.3681938619733787E-2</v>
      </c>
      <c r="D218">
        <v>-5.3265788827738803E-2</v>
      </c>
      <c r="E218">
        <v>3.3681938619733787E-2</v>
      </c>
    </row>
    <row r="219" spans="1:5" x14ac:dyDescent="0.25">
      <c r="A219" s="56">
        <v>-5.3264722219733884E-2</v>
      </c>
      <c r="B219" s="48">
        <v>-1.9640438369659008E-2</v>
      </c>
      <c r="D219">
        <v>-5.3264722219733884E-2</v>
      </c>
      <c r="E219">
        <v>-1.9640438369659008E-2</v>
      </c>
    </row>
    <row r="220" spans="1:5" x14ac:dyDescent="0.25">
      <c r="A220" s="56">
        <v>-5.3155473029883105E-2</v>
      </c>
      <c r="B220" s="48">
        <v>-0.12380903225806461</v>
      </c>
      <c r="D220">
        <v>-5.3155473029883105E-2</v>
      </c>
      <c r="E220">
        <v>-0.12380903225806461</v>
      </c>
    </row>
    <row r="221" spans="1:5" x14ac:dyDescent="0.25">
      <c r="A221" s="56">
        <v>-5.3124571128790876E-2</v>
      </c>
      <c r="B221" s="48">
        <v>4.3686531312949528E-2</v>
      </c>
      <c r="D221">
        <v>-5.3124571128790876E-2</v>
      </c>
      <c r="E221">
        <v>4.3686531312949528E-2</v>
      </c>
    </row>
    <row r="222" spans="1:5" x14ac:dyDescent="0.25">
      <c r="A222" s="56">
        <v>-5.3056082104784519E-2</v>
      </c>
      <c r="B222" s="48">
        <v>6.3440312884581962E-2</v>
      </c>
      <c r="D222">
        <v>-5.3056082104784519E-2</v>
      </c>
      <c r="E222">
        <v>6.3440312884581962E-2</v>
      </c>
    </row>
    <row r="223" spans="1:5" x14ac:dyDescent="0.25">
      <c r="A223" s="56">
        <v>-5.2972138278331249E-2</v>
      </c>
      <c r="B223" s="48">
        <v>4.3784235039104891E-2</v>
      </c>
      <c r="D223">
        <v>-5.2972138278331249E-2</v>
      </c>
      <c r="E223">
        <v>4.3784235039104891E-2</v>
      </c>
    </row>
    <row r="224" spans="1:5" x14ac:dyDescent="0.25">
      <c r="A224" s="56">
        <v>-5.2903496210460976E-2</v>
      </c>
      <c r="B224" s="48">
        <v>3.4436643263122679E-2</v>
      </c>
      <c r="D224">
        <v>-5.2903496210460976E-2</v>
      </c>
      <c r="E224">
        <v>3.4436643263122679E-2</v>
      </c>
    </row>
    <row r="225" spans="1:5" x14ac:dyDescent="0.25">
      <c r="A225" s="56">
        <v>-5.261126093888191E-2</v>
      </c>
      <c r="B225" s="48">
        <v>4.06352066674176E-2</v>
      </c>
      <c r="D225">
        <v>-5.261126093888191E-2</v>
      </c>
      <c r="E225">
        <v>4.06352066674176E-2</v>
      </c>
    </row>
    <row r="226" spans="1:5" x14ac:dyDescent="0.25">
      <c r="A226" s="56">
        <v>-5.2580246473699743E-2</v>
      </c>
      <c r="B226" s="48">
        <v>5.1590467056851663E-2</v>
      </c>
      <c r="D226">
        <v>-5.2580246473699743E-2</v>
      </c>
      <c r="E226">
        <v>5.1590467056851663E-2</v>
      </c>
    </row>
    <row r="227" spans="1:5" x14ac:dyDescent="0.25">
      <c r="A227" s="56">
        <v>-5.255972051675073E-2</v>
      </c>
      <c r="B227" s="48">
        <v>-0.2614525502418753</v>
      </c>
      <c r="D227">
        <v>-5.255972051675073E-2</v>
      </c>
      <c r="E227">
        <v>-0.2614525502418753</v>
      </c>
    </row>
    <row r="228" spans="1:5" x14ac:dyDescent="0.25">
      <c r="A228" s="56">
        <v>-5.2549223794054467E-2</v>
      </c>
      <c r="B228" s="48">
        <v>1.7973151074773375E-2</v>
      </c>
      <c r="D228">
        <v>-5.2549223794054467E-2</v>
      </c>
      <c r="E228">
        <v>1.7973151074773375E-2</v>
      </c>
    </row>
    <row r="229" spans="1:5" x14ac:dyDescent="0.25">
      <c r="A229" s="56">
        <v>-5.246238459060848E-2</v>
      </c>
      <c r="B229" s="48">
        <v>2.4311679225757388E-2</v>
      </c>
      <c r="D229">
        <v>-5.246238459060848E-2</v>
      </c>
      <c r="E229">
        <v>2.4311679225757388E-2</v>
      </c>
    </row>
    <row r="230" spans="1:5" x14ac:dyDescent="0.25">
      <c r="A230" s="56">
        <v>-5.2247439038955124E-2</v>
      </c>
      <c r="B230" s="48">
        <v>6.9491678999667794E-2</v>
      </c>
      <c r="D230">
        <v>-5.2247439038955124E-2</v>
      </c>
      <c r="E230">
        <v>6.9491678999667794E-2</v>
      </c>
    </row>
    <row r="231" spans="1:5" x14ac:dyDescent="0.25">
      <c r="A231" s="56">
        <v>-5.2210303571915029E-2</v>
      </c>
      <c r="B231" s="48">
        <v>3.2563846024640242E-2</v>
      </c>
      <c r="D231">
        <v>-5.2210303571915029E-2</v>
      </c>
      <c r="E231">
        <v>3.2563846024640242E-2</v>
      </c>
    </row>
    <row r="232" spans="1:5" x14ac:dyDescent="0.25">
      <c r="A232" s="56">
        <v>-5.2002300749955821E-2</v>
      </c>
      <c r="B232" s="48">
        <v>2.9369887489879787E-2</v>
      </c>
      <c r="D232">
        <v>-5.2002300749955821E-2</v>
      </c>
      <c r="E232">
        <v>2.9369887489879787E-2</v>
      </c>
    </row>
    <row r="233" spans="1:5" x14ac:dyDescent="0.25">
      <c r="A233" s="56">
        <v>-5.1935294828054479E-2</v>
      </c>
      <c r="B233" s="48">
        <v>4.4944601709592025E-2</v>
      </c>
      <c r="D233">
        <v>-5.1935294828054479E-2</v>
      </c>
      <c r="E233">
        <v>4.4944601709592025E-2</v>
      </c>
    </row>
    <row r="234" spans="1:5" x14ac:dyDescent="0.25">
      <c r="A234" s="56">
        <v>-5.1883161407338396E-2</v>
      </c>
      <c r="B234" s="48">
        <v>2.8494513266260624E-2</v>
      </c>
      <c r="D234">
        <v>-5.1883161407338396E-2</v>
      </c>
      <c r="E234">
        <v>2.8494513266260624E-2</v>
      </c>
    </row>
    <row r="235" spans="1:5" x14ac:dyDescent="0.25">
      <c r="A235" s="56">
        <v>-5.1793187882759217E-2</v>
      </c>
      <c r="B235" s="48">
        <v>3.0277947198745325E-2</v>
      </c>
      <c r="D235">
        <v>-5.1793187882759217E-2</v>
      </c>
      <c r="E235">
        <v>3.0277947198745325E-2</v>
      </c>
    </row>
    <row r="236" spans="1:5" x14ac:dyDescent="0.25">
      <c r="A236" s="56">
        <v>-5.1722761783312365E-2</v>
      </c>
      <c r="B236" s="48">
        <v>4.3321748868959231E-2</v>
      </c>
      <c r="D236">
        <v>-5.1722761783312365E-2</v>
      </c>
      <c r="E236">
        <v>4.3321748868959231E-2</v>
      </c>
    </row>
    <row r="237" spans="1:5" x14ac:dyDescent="0.25">
      <c r="A237" s="56">
        <v>-5.168052366005671E-2</v>
      </c>
      <c r="B237" s="48">
        <v>4.1383035190479367E-2</v>
      </c>
      <c r="D237">
        <v>-5.168052366005671E-2</v>
      </c>
      <c r="E237">
        <v>4.1383035190479367E-2</v>
      </c>
    </row>
    <row r="238" spans="1:5" x14ac:dyDescent="0.25">
      <c r="A238" s="56">
        <v>-5.1499455702744057E-2</v>
      </c>
      <c r="B238" s="48">
        <v>1.5367867330965401E-2</v>
      </c>
      <c r="D238">
        <v>-5.1499455702744057E-2</v>
      </c>
      <c r="E238">
        <v>1.5367867330965401E-2</v>
      </c>
    </row>
    <row r="239" spans="1:5" x14ac:dyDescent="0.25">
      <c r="A239" s="56">
        <v>-5.134460772482885E-2</v>
      </c>
      <c r="B239" s="48">
        <v>3.3310504611887559E-2</v>
      </c>
      <c r="D239">
        <v>-5.134460772482885E-2</v>
      </c>
      <c r="E239">
        <v>3.3310504611887559E-2</v>
      </c>
    </row>
    <row r="240" spans="1:5" x14ac:dyDescent="0.25">
      <c r="A240" s="56">
        <v>-5.1231644172562985E-2</v>
      </c>
      <c r="B240" s="48">
        <v>4.528614132257891E-2</v>
      </c>
      <c r="D240">
        <v>-5.1231644172562985E-2</v>
      </c>
      <c r="E240">
        <v>4.528614132257891E-2</v>
      </c>
    </row>
    <row r="241" spans="1:5" x14ac:dyDescent="0.25">
      <c r="A241" s="56">
        <v>-5.1228522041112279E-2</v>
      </c>
      <c r="B241" s="48">
        <v>1.5511900151917057E-2</v>
      </c>
      <c r="D241">
        <v>-5.1228522041112279E-2</v>
      </c>
      <c r="E241">
        <v>1.5511900151917057E-2</v>
      </c>
    </row>
    <row r="242" spans="1:5" x14ac:dyDescent="0.25">
      <c r="A242" s="56">
        <v>-5.1167384639389524E-2</v>
      </c>
      <c r="B242" s="48">
        <v>4.1837284252459916E-2</v>
      </c>
      <c r="D242">
        <v>-5.1167384639389524E-2</v>
      </c>
      <c r="E242">
        <v>4.1837284252459916E-2</v>
      </c>
    </row>
    <row r="243" spans="1:5" x14ac:dyDescent="0.25">
      <c r="A243" s="56">
        <v>-5.1134212509460708E-2</v>
      </c>
      <c r="B243" s="48">
        <v>5.3012629716032489E-2</v>
      </c>
      <c r="D243">
        <v>-5.1134212509460708E-2</v>
      </c>
      <c r="E243">
        <v>5.3012629716032489E-2</v>
      </c>
    </row>
    <row r="244" spans="1:5" x14ac:dyDescent="0.25">
      <c r="A244" s="56">
        <v>-5.1034696771418919E-2</v>
      </c>
      <c r="B244" s="48">
        <v>5.8104926853875805E-2</v>
      </c>
      <c r="D244">
        <v>-5.1034696771418919E-2</v>
      </c>
      <c r="E244">
        <v>5.8104926853875805E-2</v>
      </c>
    </row>
    <row r="245" spans="1:5" x14ac:dyDescent="0.25">
      <c r="A245" s="56">
        <v>-5.0861577642065892E-2</v>
      </c>
      <c r="B245" s="48">
        <v>-1.800683291067906E-2</v>
      </c>
      <c r="D245">
        <v>-5.0861577642065892E-2</v>
      </c>
      <c r="E245">
        <v>-1.800683291067906E-2</v>
      </c>
    </row>
    <row r="246" spans="1:5" x14ac:dyDescent="0.25">
      <c r="A246" s="56">
        <v>-5.0745023800130351E-2</v>
      </c>
      <c r="B246" s="48">
        <v>5.1026649191786788E-2</v>
      </c>
      <c r="D246">
        <v>-5.0745023800130351E-2</v>
      </c>
      <c r="E246">
        <v>5.1026649191786788E-2</v>
      </c>
    </row>
    <row r="247" spans="1:5" x14ac:dyDescent="0.25">
      <c r="A247" s="56">
        <v>-5.0695363533073245E-2</v>
      </c>
      <c r="B247" s="48">
        <v>3.0573369505604964E-2</v>
      </c>
      <c r="D247">
        <v>-5.0695363533073245E-2</v>
      </c>
      <c r="E247">
        <v>3.0573369505604964E-2</v>
      </c>
    </row>
    <row r="248" spans="1:5" x14ac:dyDescent="0.25">
      <c r="A248" s="56">
        <v>-5.0536958806986165E-2</v>
      </c>
      <c r="B248" s="48">
        <v>3.5951712562210192E-2</v>
      </c>
      <c r="D248">
        <v>-5.0536958806986165E-2</v>
      </c>
      <c r="E248">
        <v>3.5951712562210192E-2</v>
      </c>
    </row>
    <row r="249" spans="1:5" x14ac:dyDescent="0.25">
      <c r="A249" s="56">
        <v>-5.0255223331098997E-2</v>
      </c>
      <c r="B249" s="48">
        <v>4.4220562599920354E-2</v>
      </c>
      <c r="D249">
        <v>-5.0255223331098997E-2</v>
      </c>
      <c r="E249">
        <v>4.4220562599920354E-2</v>
      </c>
    </row>
    <row r="250" spans="1:5" x14ac:dyDescent="0.25">
      <c r="A250" s="56">
        <v>-4.9955816436361933E-2</v>
      </c>
      <c r="B250" s="48">
        <v>3.3274008933556809E-2</v>
      </c>
      <c r="D250">
        <v>-4.9955816436361933E-2</v>
      </c>
      <c r="E250">
        <v>3.3274008933556809E-2</v>
      </c>
    </row>
    <row r="251" spans="1:5" x14ac:dyDescent="0.25">
      <c r="A251" s="56">
        <v>-4.9769533492019735E-2</v>
      </c>
      <c r="B251" s="48">
        <v>2.6097157273939908E-2</v>
      </c>
      <c r="D251">
        <v>-4.9769533492019735E-2</v>
      </c>
      <c r="E251">
        <v>2.6097157273939908E-2</v>
      </c>
    </row>
    <row r="252" spans="1:5" x14ac:dyDescent="0.25">
      <c r="A252" s="56">
        <v>-4.9751869394243919E-2</v>
      </c>
      <c r="B252" s="48">
        <v>-0.19564560518084784</v>
      </c>
      <c r="D252">
        <v>-4.9751869394243919E-2</v>
      </c>
      <c r="E252">
        <v>-0.19564560518084784</v>
      </c>
    </row>
    <row r="253" spans="1:5" x14ac:dyDescent="0.25">
      <c r="A253" s="56">
        <v>-4.9574885961568893E-2</v>
      </c>
      <c r="B253" s="48">
        <v>3.5671896947853332E-2</v>
      </c>
      <c r="D253">
        <v>-4.9574885961568893E-2</v>
      </c>
      <c r="E253">
        <v>3.5671896947853332E-2</v>
      </c>
    </row>
    <row r="254" spans="1:5" x14ac:dyDescent="0.25">
      <c r="A254" s="56">
        <v>-4.9373484637811216E-2</v>
      </c>
      <c r="B254" s="48">
        <v>-2.1725177054209621E-2</v>
      </c>
      <c r="D254">
        <v>-4.9373484637811216E-2</v>
      </c>
      <c r="E254">
        <v>-2.1725177054209621E-2</v>
      </c>
    </row>
    <row r="255" spans="1:5" x14ac:dyDescent="0.25">
      <c r="A255" s="56">
        <v>-4.9317265224736229E-2</v>
      </c>
      <c r="B255" s="48">
        <v>3.7099796658825346E-2</v>
      </c>
      <c r="D255">
        <v>-4.9317265224736229E-2</v>
      </c>
      <c r="E255">
        <v>3.7099796658825346E-2</v>
      </c>
    </row>
    <row r="256" spans="1:5" x14ac:dyDescent="0.25">
      <c r="A256" s="56">
        <v>-4.9197053762311205E-2</v>
      </c>
      <c r="B256" s="48">
        <v>4.777769150956046E-2</v>
      </c>
      <c r="D256">
        <v>-4.9197053762311205E-2</v>
      </c>
      <c r="E256">
        <v>4.777769150956046E-2</v>
      </c>
    </row>
    <row r="257" spans="1:5" x14ac:dyDescent="0.25">
      <c r="A257" s="56">
        <v>-4.8815233293517224E-2</v>
      </c>
      <c r="B257" s="48">
        <v>3.4779142660434026E-2</v>
      </c>
      <c r="D257">
        <v>-4.8815233293517224E-2</v>
      </c>
      <c r="E257">
        <v>3.4779142660434026E-2</v>
      </c>
    </row>
    <row r="258" spans="1:5" x14ac:dyDescent="0.25">
      <c r="A258" s="56">
        <v>-4.880215828504586E-2</v>
      </c>
      <c r="B258" s="48">
        <v>3.9091920575145656E-2</v>
      </c>
      <c r="D258">
        <v>-4.880215828504586E-2</v>
      </c>
      <c r="E258">
        <v>3.9091920575145656E-2</v>
      </c>
    </row>
    <row r="259" spans="1:5" x14ac:dyDescent="0.25">
      <c r="A259" s="56">
        <v>-4.8793284999015696E-2</v>
      </c>
      <c r="B259" s="48">
        <v>3.0620758984669649E-2</v>
      </c>
      <c r="D259">
        <v>-4.8793284999015696E-2</v>
      </c>
      <c r="E259">
        <v>3.0620758984669649E-2</v>
      </c>
    </row>
    <row r="260" spans="1:5" x14ac:dyDescent="0.25">
      <c r="A260" s="56">
        <v>-4.8688276810293196E-2</v>
      </c>
      <c r="B260" s="48">
        <v>4.0003911211748733E-2</v>
      </c>
      <c r="D260">
        <v>-4.8688276810293196E-2</v>
      </c>
      <c r="E260">
        <v>4.0003911211748733E-2</v>
      </c>
    </row>
    <row r="261" spans="1:5" x14ac:dyDescent="0.25">
      <c r="A261" s="56">
        <v>-4.8670413808858726E-2</v>
      </c>
      <c r="B261" s="48">
        <v>5.3138667953367413E-2</v>
      </c>
      <c r="D261">
        <v>-4.8670413808858726E-2</v>
      </c>
      <c r="E261">
        <v>5.3138667953367413E-2</v>
      </c>
    </row>
    <row r="262" spans="1:5" x14ac:dyDescent="0.25">
      <c r="A262" s="56">
        <v>-4.8589835583742746E-2</v>
      </c>
      <c r="B262" s="48">
        <v>4.5735290440348964E-2</v>
      </c>
      <c r="D262">
        <v>-4.8589835583742746E-2</v>
      </c>
      <c r="E262">
        <v>4.5735290440348964E-2</v>
      </c>
    </row>
    <row r="263" spans="1:5" x14ac:dyDescent="0.25">
      <c r="A263" s="56">
        <v>-4.8543759781531692E-2</v>
      </c>
      <c r="B263" s="48">
        <v>5.7030521339208162E-2</v>
      </c>
      <c r="D263">
        <v>-4.8543759781531692E-2</v>
      </c>
      <c r="E263">
        <v>5.7030521339208162E-2</v>
      </c>
    </row>
    <row r="264" spans="1:5" x14ac:dyDescent="0.25">
      <c r="A264" s="56">
        <v>-4.8401562109606111E-2</v>
      </c>
      <c r="B264" s="48">
        <v>4.7338718264652746E-2</v>
      </c>
      <c r="D264">
        <v>-4.8401562109606111E-2</v>
      </c>
      <c r="E264">
        <v>4.7338718264652746E-2</v>
      </c>
    </row>
    <row r="265" spans="1:5" x14ac:dyDescent="0.25">
      <c r="A265" s="56">
        <v>-4.8272256445748396E-2</v>
      </c>
      <c r="B265" s="48">
        <v>3.7701692247146923E-2</v>
      </c>
      <c r="D265">
        <v>-4.8272256445748396E-2</v>
      </c>
      <c r="E265">
        <v>3.7701692247146923E-2</v>
      </c>
    </row>
    <row r="266" spans="1:5" x14ac:dyDescent="0.25">
      <c r="A266" s="56">
        <v>-4.8211746491761853E-2</v>
      </c>
      <c r="B266" s="48">
        <v>2.7532071934860181E-2</v>
      </c>
      <c r="D266">
        <v>-4.8211746491761853E-2</v>
      </c>
      <c r="E266">
        <v>2.7532071934860181E-2</v>
      </c>
    </row>
    <row r="267" spans="1:5" x14ac:dyDescent="0.25">
      <c r="A267" s="56">
        <v>-4.8159966982168401E-2</v>
      </c>
      <c r="B267" s="48">
        <v>4.2758712180885228E-2</v>
      </c>
      <c r="D267">
        <v>-4.8159966982168401E-2</v>
      </c>
      <c r="E267">
        <v>4.2758712180885228E-2</v>
      </c>
    </row>
    <row r="268" spans="1:5" x14ac:dyDescent="0.25">
      <c r="A268" s="56">
        <v>-4.8122702848237608E-2</v>
      </c>
      <c r="B268" s="48">
        <v>4.5734093704573375E-2</v>
      </c>
      <c r="D268">
        <v>-4.8122702848237608E-2</v>
      </c>
      <c r="E268">
        <v>4.5734093704573375E-2</v>
      </c>
    </row>
    <row r="269" spans="1:5" x14ac:dyDescent="0.25">
      <c r="A269" s="56">
        <v>-4.8061973628647503E-2</v>
      </c>
      <c r="B269" s="48">
        <v>3.5493171609078056E-2</v>
      </c>
      <c r="D269">
        <v>-4.8061973628647503E-2</v>
      </c>
      <c r="E269">
        <v>3.5493171609078056E-2</v>
      </c>
    </row>
    <row r="270" spans="1:5" x14ac:dyDescent="0.25">
      <c r="A270" s="56">
        <v>-4.8006843784289654E-2</v>
      </c>
      <c r="B270" s="48">
        <v>6.7340604205200272E-2</v>
      </c>
      <c r="D270">
        <v>-4.8006843784289654E-2</v>
      </c>
      <c r="E270">
        <v>6.7340604205200272E-2</v>
      </c>
    </row>
    <row r="271" spans="1:5" x14ac:dyDescent="0.25">
      <c r="A271" s="56">
        <v>-4.7923915081394375E-2</v>
      </c>
      <c r="B271" s="48">
        <v>5.0100031588922844E-2</v>
      </c>
      <c r="D271">
        <v>-4.7923915081394375E-2</v>
      </c>
      <c r="E271">
        <v>5.0100031588922844E-2</v>
      </c>
    </row>
    <row r="272" spans="1:5" x14ac:dyDescent="0.25">
      <c r="A272" s="56">
        <v>-4.7891130542793814E-2</v>
      </c>
      <c r="B272" s="48">
        <v>3.9221320973348739E-2</v>
      </c>
      <c r="D272">
        <v>-4.7891130542793814E-2</v>
      </c>
      <c r="E272">
        <v>3.9221320973348739E-2</v>
      </c>
    </row>
    <row r="273" spans="1:5" x14ac:dyDescent="0.25">
      <c r="A273" s="56">
        <v>-4.7845143997723327E-2</v>
      </c>
      <c r="B273" s="48">
        <v>4.756457142857129E-2</v>
      </c>
      <c r="D273">
        <v>-4.7845143997723327E-2</v>
      </c>
      <c r="E273">
        <v>4.756457142857129E-2</v>
      </c>
    </row>
    <row r="274" spans="1:5" x14ac:dyDescent="0.25">
      <c r="A274" s="56">
        <v>-4.7804800207006837E-2</v>
      </c>
      <c r="B274" s="48">
        <v>4.1822040135420346E-2</v>
      </c>
      <c r="D274">
        <v>-4.7804800207006837E-2</v>
      </c>
      <c r="E274">
        <v>4.1822040135420346E-2</v>
      </c>
    </row>
    <row r="275" spans="1:5" x14ac:dyDescent="0.25">
      <c r="A275" s="56">
        <v>-4.7727222726402618E-2</v>
      </c>
      <c r="B275" s="48">
        <v>4.5029582736791252E-2</v>
      </c>
      <c r="D275">
        <v>-4.7727222726402618E-2</v>
      </c>
      <c r="E275">
        <v>4.5029582736791252E-2</v>
      </c>
    </row>
    <row r="276" spans="1:5" x14ac:dyDescent="0.25">
      <c r="A276" s="56">
        <v>-4.772507185035868E-2</v>
      </c>
      <c r="B276" s="48">
        <v>-4.8773634801004828E-2</v>
      </c>
      <c r="D276">
        <v>-4.772507185035868E-2</v>
      </c>
      <c r="E276">
        <v>-4.8773634801004828E-2</v>
      </c>
    </row>
    <row r="277" spans="1:5" x14ac:dyDescent="0.25">
      <c r="A277" s="56">
        <v>-4.7540542433041288E-2</v>
      </c>
      <c r="B277" s="48">
        <v>3.4704890130439203E-2</v>
      </c>
      <c r="D277">
        <v>-4.7540542433041288E-2</v>
      </c>
      <c r="E277">
        <v>3.4704890130439203E-2</v>
      </c>
    </row>
    <row r="278" spans="1:5" x14ac:dyDescent="0.25">
      <c r="A278" s="56">
        <v>-4.7448794690950757E-2</v>
      </c>
      <c r="B278" s="48">
        <v>3.1872470041280909E-2</v>
      </c>
      <c r="D278">
        <v>-4.7448794690950757E-2</v>
      </c>
      <c r="E278">
        <v>3.1872470041280909E-2</v>
      </c>
    </row>
    <row r="279" spans="1:5" x14ac:dyDescent="0.25">
      <c r="A279" s="56">
        <v>-4.7390173593515383E-2</v>
      </c>
      <c r="B279" s="48">
        <v>4.6336140177078988E-2</v>
      </c>
      <c r="D279">
        <v>-4.7390173593515383E-2</v>
      </c>
      <c r="E279">
        <v>4.6336140177078988E-2</v>
      </c>
    </row>
    <row r="280" spans="1:5" x14ac:dyDescent="0.25">
      <c r="A280" s="56">
        <v>-4.7282350606579926E-2</v>
      </c>
      <c r="B280" s="48">
        <v>2.7065090484529986E-2</v>
      </c>
      <c r="D280">
        <v>-4.7282350606579926E-2</v>
      </c>
      <c r="E280">
        <v>2.7065090484529986E-2</v>
      </c>
    </row>
    <row r="281" spans="1:5" x14ac:dyDescent="0.25">
      <c r="A281" s="56">
        <v>-4.7181447027395795E-2</v>
      </c>
      <c r="B281" s="48">
        <v>3.0201626966546602E-2</v>
      </c>
      <c r="D281">
        <v>-4.7181447027395795E-2</v>
      </c>
      <c r="E281">
        <v>3.0201626966546602E-2</v>
      </c>
    </row>
    <row r="282" spans="1:5" x14ac:dyDescent="0.25">
      <c r="A282" s="56">
        <v>-4.7104921183527937E-2</v>
      </c>
      <c r="B282" s="48">
        <v>3.8773919075712149E-2</v>
      </c>
      <c r="D282">
        <v>-4.7104921183527937E-2</v>
      </c>
      <c r="E282">
        <v>3.8773919075712149E-2</v>
      </c>
    </row>
    <row r="283" spans="1:5" x14ac:dyDescent="0.25">
      <c r="A283" s="56">
        <v>-4.7071464096689386E-2</v>
      </c>
      <c r="B283" s="48">
        <v>6.3281856004513193E-2</v>
      </c>
      <c r="D283">
        <v>-4.7071464096689386E-2</v>
      </c>
      <c r="E283">
        <v>6.3281856004513193E-2</v>
      </c>
    </row>
    <row r="284" spans="1:5" x14ac:dyDescent="0.25">
      <c r="A284" s="56">
        <v>-4.7024480637512744E-2</v>
      </c>
      <c r="B284" s="48">
        <v>3.620160003473627E-2</v>
      </c>
      <c r="D284">
        <v>-4.7024480637512744E-2</v>
      </c>
      <c r="E284">
        <v>3.620160003473627E-2</v>
      </c>
    </row>
    <row r="285" spans="1:5" x14ac:dyDescent="0.25">
      <c r="A285" s="56">
        <v>-4.7022646910481414E-2</v>
      </c>
      <c r="B285" s="48">
        <v>-5.6171651550754431E-2</v>
      </c>
      <c r="D285">
        <v>-4.7022646910481414E-2</v>
      </c>
      <c r="E285">
        <v>-5.6171651550754431E-2</v>
      </c>
    </row>
    <row r="286" spans="1:5" x14ac:dyDescent="0.25">
      <c r="A286" s="56">
        <v>-4.6964110014525051E-2</v>
      </c>
      <c r="B286" s="48">
        <v>4.7638256444468619E-2</v>
      </c>
      <c r="D286">
        <v>-4.6964110014525051E-2</v>
      </c>
      <c r="E286">
        <v>4.7638256444468619E-2</v>
      </c>
    </row>
    <row r="287" spans="1:5" x14ac:dyDescent="0.25">
      <c r="A287" s="56">
        <v>-4.6960638737979399E-2</v>
      </c>
      <c r="B287" s="48">
        <v>2.9596810988641531E-2</v>
      </c>
      <c r="D287">
        <v>-4.6960638737979399E-2</v>
      </c>
      <c r="E287">
        <v>2.9596810988641531E-2</v>
      </c>
    </row>
    <row r="288" spans="1:5" x14ac:dyDescent="0.25">
      <c r="A288" s="56">
        <v>-4.6886357362848408E-2</v>
      </c>
      <c r="B288" s="48">
        <v>4.5711833033774241E-2</v>
      </c>
      <c r="D288">
        <v>-4.6886357362848408E-2</v>
      </c>
      <c r="E288">
        <v>4.5711833033774241E-2</v>
      </c>
    </row>
    <row r="289" spans="1:5" x14ac:dyDescent="0.25">
      <c r="A289" s="56">
        <v>-4.6834252944594978E-2</v>
      </c>
      <c r="B289" s="48">
        <v>4.6962913789334815E-2</v>
      </c>
      <c r="D289">
        <v>-4.6834252944594978E-2</v>
      </c>
      <c r="E289">
        <v>4.6962913789334815E-2</v>
      </c>
    </row>
    <row r="290" spans="1:5" x14ac:dyDescent="0.25">
      <c r="A290" s="56">
        <v>-4.6832775995351406E-2</v>
      </c>
      <c r="B290" s="48">
        <v>4.4559585492228049E-2</v>
      </c>
      <c r="D290">
        <v>-4.6832775995351406E-2</v>
      </c>
      <c r="E290">
        <v>4.4559585492228049E-2</v>
      </c>
    </row>
    <row r="291" spans="1:5" x14ac:dyDescent="0.25">
      <c r="A291" s="56">
        <v>-4.6682092289056176E-2</v>
      </c>
      <c r="B291" s="48">
        <v>7.3347691772179369E-2</v>
      </c>
      <c r="D291">
        <v>-4.6682092289056176E-2</v>
      </c>
      <c r="E291">
        <v>7.3347691772179369E-2</v>
      </c>
    </row>
    <row r="292" spans="1:5" x14ac:dyDescent="0.25">
      <c r="A292" s="56">
        <v>-4.6566367089904137E-2</v>
      </c>
      <c r="B292" s="48">
        <v>3.9930765778920518E-2</v>
      </c>
      <c r="D292">
        <v>-4.6566367089904137E-2</v>
      </c>
      <c r="E292">
        <v>3.9930765778920518E-2</v>
      </c>
    </row>
    <row r="293" spans="1:5" x14ac:dyDescent="0.25">
      <c r="A293" s="56">
        <v>-4.6500841120606817E-2</v>
      </c>
      <c r="B293" s="48">
        <v>4.3434967194133423E-2</v>
      </c>
      <c r="D293">
        <v>-4.6500841120606817E-2</v>
      </c>
      <c r="E293">
        <v>4.3434967194133423E-2</v>
      </c>
    </row>
    <row r="294" spans="1:5" x14ac:dyDescent="0.25">
      <c r="A294" s="56">
        <v>-4.6397271205371071E-2</v>
      </c>
      <c r="B294" s="48">
        <v>1.9075953797689893E-2</v>
      </c>
      <c r="D294">
        <v>-4.6397271205371071E-2</v>
      </c>
      <c r="E294">
        <v>1.9075953797689893E-2</v>
      </c>
    </row>
    <row r="295" spans="1:5" x14ac:dyDescent="0.25">
      <c r="A295" s="56">
        <v>-4.6369388146180524E-2</v>
      </c>
      <c r="B295" s="48">
        <v>4.8272845461283298E-2</v>
      </c>
      <c r="D295">
        <v>-4.6369388146180524E-2</v>
      </c>
      <c r="E295">
        <v>4.8272845461283298E-2</v>
      </c>
    </row>
    <row r="296" spans="1:5" x14ac:dyDescent="0.25">
      <c r="A296" s="56">
        <v>-4.6309276470970162E-2</v>
      </c>
      <c r="B296" s="48">
        <v>3.1886540321449441E-2</v>
      </c>
      <c r="D296">
        <v>-4.6309276470970162E-2</v>
      </c>
      <c r="E296">
        <v>3.1886540321449441E-2</v>
      </c>
    </row>
    <row r="297" spans="1:5" x14ac:dyDescent="0.25">
      <c r="A297" s="56">
        <v>-4.625787263256198E-2</v>
      </c>
      <c r="B297" s="48">
        <v>4.2562477632003937E-2</v>
      </c>
      <c r="D297">
        <v>-4.625787263256198E-2</v>
      </c>
      <c r="E297">
        <v>4.2562477632003937E-2</v>
      </c>
    </row>
    <row r="298" spans="1:5" x14ac:dyDescent="0.25">
      <c r="A298" s="56">
        <v>-4.6202894063314903E-2</v>
      </c>
      <c r="B298" s="48">
        <v>6.9019269935767014E-2</v>
      </c>
      <c r="D298">
        <v>-4.6202894063314903E-2</v>
      </c>
      <c r="E298">
        <v>6.9019269935767014E-2</v>
      </c>
    </row>
    <row r="299" spans="1:5" x14ac:dyDescent="0.25">
      <c r="A299" s="56">
        <v>-4.6123497736582975E-2</v>
      </c>
      <c r="B299" s="48">
        <v>7.0786032254586129E-2</v>
      </c>
      <c r="D299">
        <v>-4.6123497736582975E-2</v>
      </c>
      <c r="E299">
        <v>7.0786032254586129E-2</v>
      </c>
    </row>
    <row r="300" spans="1:5" x14ac:dyDescent="0.25">
      <c r="A300" s="56">
        <v>-4.5998179920704985E-2</v>
      </c>
      <c r="B300" s="48">
        <v>4.0200306023090882E-2</v>
      </c>
      <c r="D300">
        <v>-4.5998179920704985E-2</v>
      </c>
      <c r="E300">
        <v>4.0200306023090882E-2</v>
      </c>
    </row>
    <row r="301" spans="1:5" x14ac:dyDescent="0.25">
      <c r="A301" s="56">
        <v>-4.5926684513032612E-2</v>
      </c>
      <c r="B301" s="48">
        <v>3.3601206538373285E-2</v>
      </c>
      <c r="D301">
        <v>-4.5926684513032612E-2</v>
      </c>
      <c r="E301">
        <v>3.3601206538373285E-2</v>
      </c>
    </row>
    <row r="302" spans="1:5" x14ac:dyDescent="0.25">
      <c r="A302" s="56">
        <v>-4.5921402016348978E-2</v>
      </c>
      <c r="B302" s="48">
        <v>2.7427244523116068E-2</v>
      </c>
      <c r="D302">
        <v>-4.5921402016348978E-2</v>
      </c>
      <c r="E302">
        <v>2.7427244523116068E-2</v>
      </c>
    </row>
    <row r="303" spans="1:5" x14ac:dyDescent="0.25">
      <c r="A303" s="56">
        <v>-4.5862326180157176E-2</v>
      </c>
      <c r="B303" s="48">
        <v>4.1298523627657735E-2</v>
      </c>
      <c r="D303">
        <v>-4.5862326180157176E-2</v>
      </c>
      <c r="E303">
        <v>4.1298523627657735E-2</v>
      </c>
    </row>
    <row r="304" spans="1:5" x14ac:dyDescent="0.25">
      <c r="A304" s="56">
        <v>-4.5820562298525713E-2</v>
      </c>
      <c r="B304" s="48">
        <v>3.8281877235238237E-2</v>
      </c>
      <c r="D304">
        <v>-4.5820562298525713E-2</v>
      </c>
      <c r="E304">
        <v>3.8281877235238237E-2</v>
      </c>
    </row>
    <row r="305" spans="1:5" x14ac:dyDescent="0.25">
      <c r="A305" s="56">
        <v>-4.5799871719248708E-2</v>
      </c>
      <c r="B305" s="48">
        <v>4.6266879535248773E-2</v>
      </c>
      <c r="D305">
        <v>-4.5799871719248708E-2</v>
      </c>
      <c r="E305">
        <v>4.6266879535248773E-2</v>
      </c>
    </row>
    <row r="306" spans="1:5" x14ac:dyDescent="0.25">
      <c r="A306" s="56">
        <v>-4.5773921691858788E-2</v>
      </c>
      <c r="B306" s="48">
        <v>4.2331306807921409E-2</v>
      </c>
      <c r="D306">
        <v>-4.5773921691858788E-2</v>
      </c>
      <c r="E306">
        <v>4.2331306807921409E-2</v>
      </c>
    </row>
    <row r="307" spans="1:5" x14ac:dyDescent="0.25">
      <c r="A307" s="56">
        <v>-4.5729579246687746E-2</v>
      </c>
      <c r="B307" s="48">
        <v>4.6056613600214069E-2</v>
      </c>
      <c r="D307">
        <v>-4.5729579246687746E-2</v>
      </c>
      <c r="E307">
        <v>4.6056613600214069E-2</v>
      </c>
    </row>
    <row r="308" spans="1:5" x14ac:dyDescent="0.25">
      <c r="A308" s="56">
        <v>-4.5625542053987722E-2</v>
      </c>
      <c r="B308" s="48">
        <v>4.7353782966544467E-2</v>
      </c>
      <c r="D308">
        <v>-4.5625542053987722E-2</v>
      </c>
      <c r="E308">
        <v>4.7353782966544467E-2</v>
      </c>
    </row>
    <row r="309" spans="1:5" x14ac:dyDescent="0.25">
      <c r="A309" s="56">
        <v>-4.5618124237856494E-2</v>
      </c>
      <c r="B309" s="48">
        <v>5.687086174891065E-2</v>
      </c>
      <c r="D309">
        <v>-4.5618124237856494E-2</v>
      </c>
      <c r="E309">
        <v>5.687086174891065E-2</v>
      </c>
    </row>
    <row r="310" spans="1:5" x14ac:dyDescent="0.25">
      <c r="A310" s="56">
        <v>-4.5606396216401168E-2</v>
      </c>
      <c r="B310" s="48">
        <v>4.2107814053764958E-2</v>
      </c>
      <c r="D310">
        <v>-4.5606396216401168E-2</v>
      </c>
      <c r="E310">
        <v>4.2107814053764958E-2</v>
      </c>
    </row>
    <row r="311" spans="1:5" x14ac:dyDescent="0.25">
      <c r="A311" s="56">
        <v>-4.5555474533977902E-2</v>
      </c>
      <c r="B311" s="48">
        <v>3.857830433172893E-2</v>
      </c>
      <c r="D311">
        <v>-4.5555474533977902E-2</v>
      </c>
      <c r="E311">
        <v>3.857830433172893E-2</v>
      </c>
    </row>
    <row r="312" spans="1:5" x14ac:dyDescent="0.25">
      <c r="A312" s="56">
        <v>-4.5410841502647847E-2</v>
      </c>
      <c r="B312" s="48">
        <v>4.1139488169462224E-2</v>
      </c>
      <c r="D312">
        <v>-4.5410841502647847E-2</v>
      </c>
      <c r="E312">
        <v>4.1139488169462224E-2</v>
      </c>
    </row>
    <row r="313" spans="1:5" x14ac:dyDescent="0.25">
      <c r="A313" s="56">
        <v>-4.5285574409413165E-2</v>
      </c>
      <c r="B313" s="48">
        <v>1.843098020138223E-2</v>
      </c>
      <c r="D313">
        <v>-4.5285574409413165E-2</v>
      </c>
      <c r="E313">
        <v>1.843098020138223E-2</v>
      </c>
    </row>
    <row r="314" spans="1:5" x14ac:dyDescent="0.25">
      <c r="A314" s="56">
        <v>-4.5223493193526365E-2</v>
      </c>
      <c r="B314" s="48">
        <v>3.0831785012252144E-2</v>
      </c>
      <c r="D314">
        <v>-4.5223493193526365E-2</v>
      </c>
      <c r="E314">
        <v>3.0831785012252144E-2</v>
      </c>
    </row>
    <row r="315" spans="1:5" x14ac:dyDescent="0.25">
      <c r="A315" s="56">
        <v>-4.5127660463313735E-2</v>
      </c>
      <c r="B315" s="48">
        <v>3.2578976842243978E-2</v>
      </c>
      <c r="D315">
        <v>-4.5127660463313735E-2</v>
      </c>
      <c r="E315">
        <v>3.2578976842243978E-2</v>
      </c>
    </row>
    <row r="316" spans="1:5" x14ac:dyDescent="0.25">
      <c r="A316" s="56">
        <v>-4.5118700931077615E-2</v>
      </c>
      <c r="B316" s="48">
        <v>3.5723383825517763E-2</v>
      </c>
      <c r="D316">
        <v>-4.5118700931077615E-2</v>
      </c>
      <c r="E316">
        <v>3.5723383825517763E-2</v>
      </c>
    </row>
    <row r="317" spans="1:5" x14ac:dyDescent="0.25">
      <c r="A317" s="56">
        <v>-4.5072749322082939E-2</v>
      </c>
      <c r="B317" s="48">
        <v>4.2859277283302299E-2</v>
      </c>
      <c r="D317">
        <v>-4.5072749322082939E-2</v>
      </c>
      <c r="E317">
        <v>4.2859277283302299E-2</v>
      </c>
    </row>
    <row r="318" spans="1:5" x14ac:dyDescent="0.25">
      <c r="A318" s="56">
        <v>-4.5047691299831105E-2</v>
      </c>
      <c r="B318" s="48">
        <v>6.1700704064719059E-2</v>
      </c>
      <c r="D318">
        <v>-4.5047691299831105E-2</v>
      </c>
      <c r="E318">
        <v>6.1700704064719059E-2</v>
      </c>
    </row>
    <row r="319" spans="1:5" x14ac:dyDescent="0.25">
      <c r="A319" s="56">
        <v>-4.4975097311727774E-2</v>
      </c>
      <c r="B319" s="48">
        <v>3.774788568095655E-2</v>
      </c>
      <c r="D319">
        <v>-4.4975097311727774E-2</v>
      </c>
      <c r="E319">
        <v>3.774788568095655E-2</v>
      </c>
    </row>
    <row r="320" spans="1:5" x14ac:dyDescent="0.25">
      <c r="A320" s="56">
        <v>-4.4802129495108867E-2</v>
      </c>
      <c r="B320" s="48">
        <v>3.4842510763652967E-2</v>
      </c>
      <c r="D320">
        <v>-4.4802129495108867E-2</v>
      </c>
      <c r="E320">
        <v>3.4842510763652967E-2</v>
      </c>
    </row>
    <row r="321" spans="1:5" x14ac:dyDescent="0.25">
      <c r="A321" s="56">
        <v>-4.4746651133389381E-2</v>
      </c>
      <c r="B321" s="48">
        <v>2.759724538850894E-2</v>
      </c>
      <c r="D321">
        <v>-4.4746651133389381E-2</v>
      </c>
      <c r="E321">
        <v>2.759724538850894E-2</v>
      </c>
    </row>
    <row r="322" spans="1:5" x14ac:dyDescent="0.25">
      <c r="A322" s="56">
        <v>-4.4657256821918123E-2</v>
      </c>
      <c r="B322" s="48">
        <v>4.6389538844296974E-2</v>
      </c>
      <c r="D322">
        <v>-4.4657256821918123E-2</v>
      </c>
      <c r="E322">
        <v>4.6389538844296974E-2</v>
      </c>
    </row>
    <row r="323" spans="1:5" x14ac:dyDescent="0.25">
      <c r="A323" s="56">
        <v>-4.4624642952649007E-2</v>
      </c>
      <c r="B323" s="48">
        <v>4.9183436141166936E-2</v>
      </c>
      <c r="D323">
        <v>-4.4624642952649007E-2</v>
      </c>
      <c r="E323">
        <v>4.9183436141166936E-2</v>
      </c>
    </row>
    <row r="324" spans="1:5" x14ac:dyDescent="0.25">
      <c r="A324" s="56">
        <v>-4.4498291822475333E-2</v>
      </c>
      <c r="B324" s="48">
        <v>-6.9956189838843885E-2</v>
      </c>
      <c r="D324">
        <v>-4.4498291822475333E-2</v>
      </c>
      <c r="E324">
        <v>-6.9956189838843885E-2</v>
      </c>
    </row>
    <row r="325" spans="1:5" x14ac:dyDescent="0.25">
      <c r="A325" s="56">
        <v>-4.4481755270348144E-2</v>
      </c>
      <c r="B325" s="48">
        <v>2.5020195183721672E-2</v>
      </c>
      <c r="D325">
        <v>-4.4481755270348144E-2</v>
      </c>
      <c r="E325">
        <v>2.5020195183721672E-2</v>
      </c>
    </row>
    <row r="326" spans="1:5" x14ac:dyDescent="0.25">
      <c r="A326" s="56">
        <v>-4.4470093419433088E-2</v>
      </c>
      <c r="B326" s="48">
        <v>2.1587812325573719E-2</v>
      </c>
      <c r="D326">
        <v>-4.4470093419433088E-2</v>
      </c>
      <c r="E326">
        <v>2.1587812325573719E-2</v>
      </c>
    </row>
    <row r="327" spans="1:5" x14ac:dyDescent="0.25">
      <c r="A327" s="56">
        <v>-4.4395228663789532E-2</v>
      </c>
      <c r="B327" s="48">
        <v>4.5029713221970802E-2</v>
      </c>
      <c r="D327">
        <v>-4.4395228663789532E-2</v>
      </c>
      <c r="E327">
        <v>4.5029713221970802E-2</v>
      </c>
    </row>
    <row r="328" spans="1:5" x14ac:dyDescent="0.25">
      <c r="A328" s="56">
        <v>-4.4355345944213642E-2</v>
      </c>
      <c r="B328" s="48">
        <v>3.0325987318085668E-2</v>
      </c>
      <c r="D328">
        <v>-4.4355345944213642E-2</v>
      </c>
      <c r="E328">
        <v>3.0325987318085668E-2</v>
      </c>
    </row>
    <row r="329" spans="1:5" x14ac:dyDescent="0.25">
      <c r="A329" s="56">
        <v>-4.4324118592487083E-2</v>
      </c>
      <c r="B329" s="48">
        <v>4.2855351201410485E-2</v>
      </c>
      <c r="D329">
        <v>-4.4324118592487083E-2</v>
      </c>
      <c r="E329">
        <v>4.2855351201410485E-2</v>
      </c>
    </row>
    <row r="330" spans="1:5" x14ac:dyDescent="0.25">
      <c r="A330" s="56">
        <v>-4.4158486773622108E-2</v>
      </c>
      <c r="B330" s="48">
        <v>3.8696466995210566E-2</v>
      </c>
      <c r="D330">
        <v>-4.4158486773622108E-2</v>
      </c>
      <c r="E330">
        <v>3.8696466995210566E-2</v>
      </c>
    </row>
    <row r="331" spans="1:5" x14ac:dyDescent="0.25">
      <c r="A331" s="56">
        <v>-4.4126855311267699E-2</v>
      </c>
      <c r="B331" s="48">
        <v>5.3730841188195377E-2</v>
      </c>
      <c r="D331">
        <v>-4.4126855311267699E-2</v>
      </c>
      <c r="E331">
        <v>5.3730841188195377E-2</v>
      </c>
    </row>
    <row r="332" spans="1:5" x14ac:dyDescent="0.25">
      <c r="A332" s="56">
        <v>-4.4088680442064154E-2</v>
      </c>
      <c r="B332" s="48">
        <v>2.559840839700156E-2</v>
      </c>
      <c r="D332">
        <v>-4.4088680442064154E-2</v>
      </c>
      <c r="E332">
        <v>2.559840839700156E-2</v>
      </c>
    </row>
    <row r="333" spans="1:5" x14ac:dyDescent="0.25">
      <c r="A333" s="56">
        <v>-4.4084752583716136E-2</v>
      </c>
      <c r="B333" s="48">
        <v>3.46914889726051E-2</v>
      </c>
      <c r="D333">
        <v>-4.4084752583716136E-2</v>
      </c>
      <c r="E333">
        <v>3.46914889726051E-2</v>
      </c>
    </row>
    <row r="334" spans="1:5" x14ac:dyDescent="0.25">
      <c r="A334" s="56">
        <v>-4.4056911256908471E-2</v>
      </c>
      <c r="B334" s="48">
        <v>5.0924998330327931E-2</v>
      </c>
      <c r="D334">
        <v>-4.4056911256908471E-2</v>
      </c>
      <c r="E334">
        <v>5.0924998330327931E-2</v>
      </c>
    </row>
    <row r="335" spans="1:5" x14ac:dyDescent="0.25">
      <c r="A335" s="56">
        <v>-4.3980027348635153E-2</v>
      </c>
      <c r="B335" s="48">
        <v>4.4029820834502242E-2</v>
      </c>
      <c r="D335">
        <v>-4.3980027348635153E-2</v>
      </c>
      <c r="E335">
        <v>4.4029820834502242E-2</v>
      </c>
    </row>
    <row r="336" spans="1:5" x14ac:dyDescent="0.25">
      <c r="A336" s="56">
        <v>-4.3896508220223951E-2</v>
      </c>
      <c r="B336" s="48">
        <v>3.1104104771721319E-2</v>
      </c>
      <c r="D336">
        <v>-4.3896508220223951E-2</v>
      </c>
      <c r="E336">
        <v>3.1104104771721319E-2</v>
      </c>
    </row>
    <row r="337" spans="1:5" x14ac:dyDescent="0.25">
      <c r="A337" s="56">
        <v>-4.388122643385528E-2</v>
      </c>
      <c r="B337" s="48">
        <v>4.5946759437495155E-2</v>
      </c>
      <c r="D337">
        <v>-4.388122643385528E-2</v>
      </c>
      <c r="E337">
        <v>4.5946759437495155E-2</v>
      </c>
    </row>
    <row r="338" spans="1:5" x14ac:dyDescent="0.25">
      <c r="A338" s="56">
        <v>-4.3838204131926406E-2</v>
      </c>
      <c r="B338" s="48">
        <v>4.7978533362234455E-2</v>
      </c>
      <c r="D338">
        <v>-4.3838204131926406E-2</v>
      </c>
      <c r="E338">
        <v>4.7978533362234455E-2</v>
      </c>
    </row>
    <row r="339" spans="1:5" x14ac:dyDescent="0.25">
      <c r="A339" s="56">
        <v>-4.3825578886128813E-2</v>
      </c>
      <c r="B339" s="48">
        <v>4.2065896677047077E-2</v>
      </c>
      <c r="D339">
        <v>-4.3825578886128813E-2</v>
      </c>
      <c r="E339">
        <v>4.2065896677047077E-2</v>
      </c>
    </row>
    <row r="340" spans="1:5" x14ac:dyDescent="0.25">
      <c r="A340" s="56">
        <v>-4.3787608639317188E-2</v>
      </c>
      <c r="B340" s="48">
        <v>4.2441681224951067E-2</v>
      </c>
      <c r="D340">
        <v>-4.3787608639317188E-2</v>
      </c>
      <c r="E340">
        <v>4.2441681224951067E-2</v>
      </c>
    </row>
    <row r="341" spans="1:5" x14ac:dyDescent="0.25">
      <c r="A341" s="56">
        <v>-4.3782572826060129E-2</v>
      </c>
      <c r="B341" s="48">
        <v>3.7009322201986938E-2</v>
      </c>
      <c r="D341">
        <v>-4.3782572826060129E-2</v>
      </c>
      <c r="E341">
        <v>3.7009322201986938E-2</v>
      </c>
    </row>
    <row r="342" spans="1:5" x14ac:dyDescent="0.25">
      <c r="A342" s="56">
        <v>-4.3650766237570138E-2</v>
      </c>
      <c r="B342" s="48">
        <v>5.0072911952531829E-2</v>
      </c>
      <c r="D342">
        <v>-4.3650766237570138E-2</v>
      </c>
      <c r="E342">
        <v>5.0072911952531829E-2</v>
      </c>
    </row>
    <row r="343" spans="1:5" x14ac:dyDescent="0.25">
      <c r="A343" s="56">
        <v>-4.3643153341453744E-2</v>
      </c>
      <c r="B343" s="48">
        <v>4.9013481636542622E-2</v>
      </c>
      <c r="D343">
        <v>-4.3643153341453744E-2</v>
      </c>
      <c r="E343">
        <v>4.9013481636542622E-2</v>
      </c>
    </row>
    <row r="344" spans="1:5" x14ac:dyDescent="0.25">
      <c r="A344" s="56">
        <v>-4.3642396187323684E-2</v>
      </c>
      <c r="B344" s="48">
        <v>3.0725268744046907E-2</v>
      </c>
      <c r="D344">
        <v>-4.3642396187323684E-2</v>
      </c>
      <c r="E344">
        <v>3.0725268744046907E-2</v>
      </c>
    </row>
    <row r="345" spans="1:5" x14ac:dyDescent="0.25">
      <c r="A345" s="56">
        <v>-4.3629366015788151E-2</v>
      </c>
      <c r="B345" s="48">
        <v>2.9792887165973392E-2</v>
      </c>
      <c r="D345">
        <v>-4.3629366015788151E-2</v>
      </c>
      <c r="E345">
        <v>2.9792887165973392E-2</v>
      </c>
    </row>
    <row r="346" spans="1:5" x14ac:dyDescent="0.25">
      <c r="A346" s="56">
        <v>-4.3556026305178852E-2</v>
      </c>
      <c r="B346" s="48">
        <v>3.0167402487860873E-2</v>
      </c>
      <c r="D346">
        <v>-4.3556026305178852E-2</v>
      </c>
      <c r="E346">
        <v>3.0167402487860873E-2</v>
      </c>
    </row>
    <row r="347" spans="1:5" x14ac:dyDescent="0.25">
      <c r="A347" s="56">
        <v>-4.3535346494259275E-2</v>
      </c>
      <c r="B347" s="48">
        <v>4.1959336052845408E-2</v>
      </c>
      <c r="D347">
        <v>-4.3535346494259275E-2</v>
      </c>
      <c r="E347">
        <v>4.1959336052845408E-2</v>
      </c>
    </row>
    <row r="348" spans="1:5" x14ac:dyDescent="0.25">
      <c r="A348" s="56">
        <v>-4.3512846867236887E-2</v>
      </c>
      <c r="B348" s="48">
        <v>6.6079007508978105E-2</v>
      </c>
      <c r="D348">
        <v>-4.3512846867236887E-2</v>
      </c>
      <c r="E348">
        <v>6.6079007508978105E-2</v>
      </c>
    </row>
    <row r="349" spans="1:5" x14ac:dyDescent="0.25">
      <c r="A349" s="56">
        <v>-4.3479873813747294E-2</v>
      </c>
      <c r="B349" s="48">
        <v>4.0753513233899419E-2</v>
      </c>
      <c r="D349">
        <v>-4.3479873813747294E-2</v>
      </c>
      <c r="E349">
        <v>4.0753513233899419E-2</v>
      </c>
    </row>
    <row r="350" spans="1:5" x14ac:dyDescent="0.25">
      <c r="A350" s="56">
        <v>-4.3381641824691952E-2</v>
      </c>
      <c r="B350" s="48">
        <v>7.2759643916913808E-2</v>
      </c>
      <c r="D350">
        <v>-4.3381641824691952E-2</v>
      </c>
      <c r="E350">
        <v>7.2759643916913808E-2</v>
      </c>
    </row>
    <row r="351" spans="1:5" x14ac:dyDescent="0.25">
      <c r="A351" s="56">
        <v>-4.333600948029892E-2</v>
      </c>
      <c r="B351" s="48">
        <v>3.742055613083406E-2</v>
      </c>
      <c r="D351">
        <v>-4.333600948029892E-2</v>
      </c>
      <c r="E351">
        <v>3.742055613083406E-2</v>
      </c>
    </row>
    <row r="352" spans="1:5" x14ac:dyDescent="0.25">
      <c r="A352" s="56">
        <v>-4.3207947923592283E-2</v>
      </c>
      <c r="B352" s="48">
        <v>3.5339932121980278E-2</v>
      </c>
      <c r="D352">
        <v>-4.3207947923592283E-2</v>
      </c>
      <c r="E352">
        <v>3.5339932121980278E-2</v>
      </c>
    </row>
    <row r="353" spans="1:5" x14ac:dyDescent="0.25">
      <c r="A353" s="56">
        <v>-4.3207326200974894E-2</v>
      </c>
      <c r="B353" s="48">
        <v>3.1547090364814512E-2</v>
      </c>
      <c r="D353">
        <v>-4.3207326200974894E-2</v>
      </c>
      <c r="E353">
        <v>3.1547090364814512E-2</v>
      </c>
    </row>
    <row r="354" spans="1:5" x14ac:dyDescent="0.25">
      <c r="A354" s="56">
        <v>-4.3073590010600848E-2</v>
      </c>
      <c r="B354" s="48">
        <v>5.335998133667208E-2</v>
      </c>
      <c r="D354">
        <v>-4.3073590010600848E-2</v>
      </c>
      <c r="E354">
        <v>5.335998133667208E-2</v>
      </c>
    </row>
    <row r="355" spans="1:5" x14ac:dyDescent="0.25">
      <c r="A355" s="56">
        <v>-4.2963240228491184E-2</v>
      </c>
      <c r="B355" s="48">
        <v>2.9915974802462664E-2</v>
      </c>
      <c r="D355">
        <v>-4.2963240228491184E-2</v>
      </c>
      <c r="E355">
        <v>2.9915974802462664E-2</v>
      </c>
    </row>
    <row r="356" spans="1:5" x14ac:dyDescent="0.25">
      <c r="A356" s="56">
        <v>-4.2944485693529266E-2</v>
      </c>
      <c r="B356" s="48">
        <v>2.7716933445661507E-2</v>
      </c>
      <c r="D356">
        <v>-4.2944485693529266E-2</v>
      </c>
      <c r="E356">
        <v>2.7716933445661507E-2</v>
      </c>
    </row>
    <row r="357" spans="1:5" x14ac:dyDescent="0.25">
      <c r="A357" s="56">
        <v>-4.2897775847411945E-2</v>
      </c>
      <c r="B357" s="48">
        <v>3.3010491761526595E-2</v>
      </c>
      <c r="D357">
        <v>-4.2897775847411945E-2</v>
      </c>
      <c r="E357">
        <v>3.3010491761526595E-2</v>
      </c>
    </row>
    <row r="358" spans="1:5" x14ac:dyDescent="0.25">
      <c r="A358" s="56">
        <v>-4.2882011725616564E-2</v>
      </c>
      <c r="B358" s="48">
        <v>-3.3439072673933201E-2</v>
      </c>
      <c r="D358">
        <v>-4.2882011725616564E-2</v>
      </c>
      <c r="E358">
        <v>-3.3439072673933201E-2</v>
      </c>
    </row>
    <row r="359" spans="1:5" x14ac:dyDescent="0.25">
      <c r="A359" s="56">
        <v>-4.2781735976775925E-2</v>
      </c>
      <c r="B359" s="48">
        <v>1.9182681583921335E-2</v>
      </c>
      <c r="D359">
        <v>-4.2781735976775925E-2</v>
      </c>
      <c r="E359">
        <v>1.9182681583921335E-2</v>
      </c>
    </row>
    <row r="360" spans="1:5" x14ac:dyDescent="0.25">
      <c r="A360" s="56">
        <v>-4.276535647647095E-2</v>
      </c>
      <c r="B360" s="48">
        <v>2.0821249572420708E-2</v>
      </c>
      <c r="D360">
        <v>-4.276535647647095E-2</v>
      </c>
      <c r="E360">
        <v>2.0821249572420708E-2</v>
      </c>
    </row>
    <row r="361" spans="1:5" x14ac:dyDescent="0.25">
      <c r="A361" s="56">
        <v>-4.2615930832201165E-2</v>
      </c>
      <c r="B361" s="48">
        <v>4.0326187031434868E-2</v>
      </c>
      <c r="D361">
        <v>-4.2615930832201165E-2</v>
      </c>
      <c r="E361">
        <v>4.0326187031434868E-2</v>
      </c>
    </row>
    <row r="362" spans="1:5" x14ac:dyDescent="0.25">
      <c r="A362" s="56">
        <v>-4.2596430965041399E-2</v>
      </c>
      <c r="B362" s="48">
        <v>4.1738104600865134E-2</v>
      </c>
      <c r="D362">
        <v>-4.2596430965041399E-2</v>
      </c>
      <c r="E362">
        <v>4.1738104600865134E-2</v>
      </c>
    </row>
    <row r="363" spans="1:5" x14ac:dyDescent="0.25">
      <c r="A363" s="56">
        <v>-4.2517182460470426E-2</v>
      </c>
      <c r="B363" s="48">
        <v>1.3645267235158132E-2</v>
      </c>
      <c r="D363">
        <v>-4.2517182460470426E-2</v>
      </c>
      <c r="E363">
        <v>1.3645267235158132E-2</v>
      </c>
    </row>
    <row r="364" spans="1:5" x14ac:dyDescent="0.25">
      <c r="A364" s="56">
        <v>-4.2454323401086902E-2</v>
      </c>
      <c r="B364" s="48">
        <v>3.0789266519588132E-2</v>
      </c>
      <c r="D364">
        <v>-4.2454323401086902E-2</v>
      </c>
      <c r="E364">
        <v>3.0789266519588132E-2</v>
      </c>
    </row>
    <row r="365" spans="1:5" x14ac:dyDescent="0.25">
      <c r="A365" s="56">
        <v>-4.2448733870185218E-2</v>
      </c>
      <c r="B365" s="48">
        <v>6.1501821238442167E-2</v>
      </c>
      <c r="D365">
        <v>-4.2448733870185218E-2</v>
      </c>
      <c r="E365">
        <v>6.1501821238442167E-2</v>
      </c>
    </row>
    <row r="366" spans="1:5" x14ac:dyDescent="0.25">
      <c r="A366" s="56">
        <v>-4.231781719461658E-2</v>
      </c>
      <c r="B366" s="48">
        <v>5.3481267901712926E-2</v>
      </c>
      <c r="D366">
        <v>-4.231781719461658E-2</v>
      </c>
      <c r="E366">
        <v>5.3481267901712926E-2</v>
      </c>
    </row>
    <row r="367" spans="1:5" x14ac:dyDescent="0.25">
      <c r="A367" s="56">
        <v>-4.2272534537901141E-2</v>
      </c>
      <c r="B367" s="48">
        <v>4.0850986121256483E-2</v>
      </c>
      <c r="D367">
        <v>-4.2272534537901141E-2</v>
      </c>
      <c r="E367">
        <v>4.0850986121256483E-2</v>
      </c>
    </row>
    <row r="368" spans="1:5" x14ac:dyDescent="0.25">
      <c r="A368" s="56">
        <v>-4.2226327788637552E-2</v>
      </c>
      <c r="B368" s="48">
        <v>3.4332430177287154E-2</v>
      </c>
      <c r="D368">
        <v>-4.2226327788637552E-2</v>
      </c>
      <c r="E368">
        <v>3.4332430177287154E-2</v>
      </c>
    </row>
    <row r="369" spans="1:5" x14ac:dyDescent="0.25">
      <c r="A369" s="56">
        <v>-4.2147841024180122E-2</v>
      </c>
      <c r="B369" s="48">
        <v>3.3636039013324126E-2</v>
      </c>
      <c r="D369">
        <v>-4.2147841024180122E-2</v>
      </c>
      <c r="E369">
        <v>3.3636039013324126E-2</v>
      </c>
    </row>
    <row r="370" spans="1:5" x14ac:dyDescent="0.25">
      <c r="A370" s="56">
        <v>-4.2130506944154988E-2</v>
      </c>
      <c r="B370" s="48">
        <v>4.2943694842428881E-2</v>
      </c>
      <c r="D370">
        <v>-4.2130506944154988E-2</v>
      </c>
      <c r="E370">
        <v>4.2943694842428881E-2</v>
      </c>
    </row>
    <row r="371" spans="1:5" x14ac:dyDescent="0.25">
      <c r="A371" s="56">
        <v>-4.2116040017569079E-2</v>
      </c>
      <c r="B371" s="48">
        <v>3.8952238846833076E-2</v>
      </c>
      <c r="D371">
        <v>-4.2116040017569079E-2</v>
      </c>
      <c r="E371">
        <v>3.8952238846833076E-2</v>
      </c>
    </row>
    <row r="372" spans="1:5" x14ac:dyDescent="0.25">
      <c r="A372" s="56">
        <v>-4.207204050898028E-2</v>
      </c>
      <c r="B372" s="48">
        <v>4.1460824599473645E-2</v>
      </c>
      <c r="D372">
        <v>-4.207204050898028E-2</v>
      </c>
      <c r="E372">
        <v>4.1460824599473645E-2</v>
      </c>
    </row>
    <row r="373" spans="1:5" x14ac:dyDescent="0.25">
      <c r="A373" s="56">
        <v>-4.2053573323009186E-2</v>
      </c>
      <c r="B373" s="48">
        <v>3.9271579167882376E-2</v>
      </c>
      <c r="D373">
        <v>-4.2053573323009186E-2</v>
      </c>
      <c r="E373">
        <v>3.9271579167882376E-2</v>
      </c>
    </row>
    <row r="374" spans="1:5" x14ac:dyDescent="0.25">
      <c r="A374" s="56">
        <v>-4.2004164934035249E-2</v>
      </c>
      <c r="B374" s="48">
        <v>3.0300391278968997E-2</v>
      </c>
      <c r="D374">
        <v>-4.2004164934035249E-2</v>
      </c>
      <c r="E374">
        <v>3.0300391278968997E-2</v>
      </c>
    </row>
    <row r="375" spans="1:5" x14ac:dyDescent="0.25">
      <c r="A375" s="56">
        <v>-4.196690547102444E-2</v>
      </c>
      <c r="B375" s="48">
        <v>3.9734758477520504E-2</v>
      </c>
      <c r="D375">
        <v>-4.196690547102444E-2</v>
      </c>
      <c r="E375">
        <v>3.9734758477520504E-2</v>
      </c>
    </row>
    <row r="376" spans="1:5" x14ac:dyDescent="0.25">
      <c r="A376" s="56">
        <v>-4.1966077420209635E-2</v>
      </c>
      <c r="B376" s="48">
        <v>4.437059631820528E-2</v>
      </c>
      <c r="D376">
        <v>-4.1966077420209635E-2</v>
      </c>
      <c r="E376">
        <v>4.437059631820528E-2</v>
      </c>
    </row>
    <row r="377" spans="1:5" x14ac:dyDescent="0.25">
      <c r="A377" s="56">
        <v>-4.1830337878991264E-2</v>
      </c>
      <c r="B377" s="48">
        <v>5.0204757885523144E-2</v>
      </c>
      <c r="D377">
        <v>-4.1830337878991264E-2</v>
      </c>
      <c r="E377">
        <v>5.0204757885523144E-2</v>
      </c>
    </row>
    <row r="378" spans="1:5" x14ac:dyDescent="0.25">
      <c r="A378" s="56">
        <v>-4.1799619644850683E-2</v>
      </c>
      <c r="B378" s="48">
        <v>6.9476785114747752E-2</v>
      </c>
      <c r="D378">
        <v>-4.1799619644850683E-2</v>
      </c>
      <c r="E378">
        <v>6.9476785114747752E-2</v>
      </c>
    </row>
    <row r="379" spans="1:5" x14ac:dyDescent="0.25">
      <c r="A379" s="56">
        <v>-4.1799341769471421E-2</v>
      </c>
      <c r="B379" s="48">
        <v>4.8342280074495481E-2</v>
      </c>
      <c r="D379">
        <v>-4.1799341769471421E-2</v>
      </c>
      <c r="E379">
        <v>4.8342280074495481E-2</v>
      </c>
    </row>
    <row r="380" spans="1:5" x14ac:dyDescent="0.25">
      <c r="A380" s="56">
        <v>-4.17948151719858E-2</v>
      </c>
      <c r="B380" s="48">
        <v>4.0327783198178757E-2</v>
      </c>
      <c r="D380">
        <v>-4.17948151719858E-2</v>
      </c>
      <c r="E380">
        <v>4.0327783198178757E-2</v>
      </c>
    </row>
    <row r="381" spans="1:5" x14ac:dyDescent="0.25">
      <c r="A381" s="56">
        <v>-4.1776857907800835E-2</v>
      </c>
      <c r="B381" s="48">
        <v>3.1392933420454572E-2</v>
      </c>
      <c r="D381">
        <v>-4.1776857907800835E-2</v>
      </c>
      <c r="E381">
        <v>3.1392933420454572E-2</v>
      </c>
    </row>
    <row r="382" spans="1:5" x14ac:dyDescent="0.25">
      <c r="A382" s="56">
        <v>-4.1734601281092076E-2</v>
      </c>
      <c r="B382" s="48">
        <v>5.7783005135490839E-2</v>
      </c>
      <c r="D382">
        <v>-4.1734601281092076E-2</v>
      </c>
      <c r="E382">
        <v>5.7783005135490839E-2</v>
      </c>
    </row>
    <row r="383" spans="1:5" x14ac:dyDescent="0.25">
      <c r="A383" s="56">
        <v>-4.1729449624163473E-2</v>
      </c>
      <c r="B383" s="48">
        <v>2.6108909395611279E-2</v>
      </c>
      <c r="D383">
        <v>-4.1729449624163473E-2</v>
      </c>
      <c r="E383">
        <v>2.6108909395611279E-2</v>
      </c>
    </row>
    <row r="384" spans="1:5" x14ac:dyDescent="0.25">
      <c r="A384" s="56">
        <v>-4.1664507567429565E-2</v>
      </c>
      <c r="B384" s="48">
        <v>2.4796648695357915E-2</v>
      </c>
      <c r="D384">
        <v>-4.1664507567429565E-2</v>
      </c>
      <c r="E384">
        <v>2.4796648695357915E-2</v>
      </c>
    </row>
    <row r="385" spans="1:5" x14ac:dyDescent="0.25">
      <c r="A385" s="56">
        <v>-4.157729620443773E-2</v>
      </c>
      <c r="B385" s="48">
        <v>4.6862261780305392E-2</v>
      </c>
      <c r="D385">
        <v>-4.157729620443773E-2</v>
      </c>
      <c r="E385">
        <v>4.6862261780305392E-2</v>
      </c>
    </row>
    <row r="386" spans="1:5" x14ac:dyDescent="0.25">
      <c r="A386" s="56">
        <v>-4.1303389041352778E-2</v>
      </c>
      <c r="B386" s="48">
        <v>5.1591441747939726E-2</v>
      </c>
      <c r="D386">
        <v>-4.1303389041352778E-2</v>
      </c>
      <c r="E386">
        <v>5.1591441747939726E-2</v>
      </c>
    </row>
    <row r="387" spans="1:5" x14ac:dyDescent="0.25">
      <c r="A387" s="56">
        <v>-4.1302428637084665E-2</v>
      </c>
      <c r="B387" s="48">
        <v>3.2602045275762492E-2</v>
      </c>
      <c r="D387">
        <v>-4.1302428637084665E-2</v>
      </c>
      <c r="E387">
        <v>3.2602045275762492E-2</v>
      </c>
    </row>
    <row r="388" spans="1:5" x14ac:dyDescent="0.25">
      <c r="A388" s="56">
        <v>-4.1221883105198365E-2</v>
      </c>
      <c r="B388" s="48">
        <v>4.3010648160958231E-2</v>
      </c>
      <c r="D388">
        <v>-4.1221883105198365E-2</v>
      </c>
      <c r="E388">
        <v>4.3010648160958231E-2</v>
      </c>
    </row>
    <row r="389" spans="1:5" x14ac:dyDescent="0.25">
      <c r="A389" s="56">
        <v>-4.1176711107861252E-2</v>
      </c>
      <c r="B389" s="48">
        <v>3.208884370834264E-2</v>
      </c>
      <c r="D389">
        <v>-4.1176711107861252E-2</v>
      </c>
      <c r="E389">
        <v>3.208884370834264E-2</v>
      </c>
    </row>
    <row r="390" spans="1:5" x14ac:dyDescent="0.25">
      <c r="A390" s="56">
        <v>-4.1119714313128219E-2</v>
      </c>
      <c r="B390" s="48">
        <v>4.5642473789315963E-2</v>
      </c>
      <c r="D390">
        <v>-4.1119714313128219E-2</v>
      </c>
      <c r="E390">
        <v>4.5642473789315963E-2</v>
      </c>
    </row>
    <row r="391" spans="1:5" x14ac:dyDescent="0.25">
      <c r="A391" s="56">
        <v>-4.1097137958427177E-2</v>
      </c>
      <c r="B391" s="48">
        <v>-3.2580412565051176E-2</v>
      </c>
      <c r="D391">
        <v>-4.1097137958427177E-2</v>
      </c>
      <c r="E391">
        <v>-3.2580412565051176E-2</v>
      </c>
    </row>
    <row r="392" spans="1:5" x14ac:dyDescent="0.25">
      <c r="A392" s="56">
        <v>-4.0985122681981401E-2</v>
      </c>
      <c r="B392" s="48">
        <v>3.9717248179129028E-2</v>
      </c>
      <c r="D392">
        <v>-4.0985122681981401E-2</v>
      </c>
      <c r="E392">
        <v>3.9717248179129028E-2</v>
      </c>
    </row>
    <row r="393" spans="1:5" x14ac:dyDescent="0.25">
      <c r="A393" s="56">
        <v>-4.0928177019561862E-2</v>
      </c>
      <c r="B393" s="48">
        <v>4.2357853965564241E-2</v>
      </c>
      <c r="D393">
        <v>-4.0928177019561862E-2</v>
      </c>
      <c r="E393">
        <v>4.2357853965564241E-2</v>
      </c>
    </row>
    <row r="394" spans="1:5" x14ac:dyDescent="0.25">
      <c r="A394" s="56">
        <v>-4.0921395803595106E-2</v>
      </c>
      <c r="B394" s="48">
        <v>4.0267769245914575E-2</v>
      </c>
      <c r="D394">
        <v>-4.0921395803595106E-2</v>
      </c>
      <c r="E394">
        <v>4.0267769245914575E-2</v>
      </c>
    </row>
    <row r="395" spans="1:5" x14ac:dyDescent="0.25">
      <c r="A395" s="56">
        <v>-4.0891243978663505E-2</v>
      </c>
      <c r="B395" s="48">
        <v>5.3481558325038758E-2</v>
      </c>
      <c r="D395">
        <v>-4.0891243978663505E-2</v>
      </c>
      <c r="E395">
        <v>5.3481558325038758E-2</v>
      </c>
    </row>
    <row r="396" spans="1:5" x14ac:dyDescent="0.25">
      <c r="A396" s="56">
        <v>-4.0857668393018964E-2</v>
      </c>
      <c r="B396" s="48">
        <v>2.973010317310365E-2</v>
      </c>
      <c r="D396">
        <v>-4.0857668393018964E-2</v>
      </c>
      <c r="E396">
        <v>2.973010317310365E-2</v>
      </c>
    </row>
    <row r="397" spans="1:5" x14ac:dyDescent="0.25">
      <c r="A397" s="56">
        <v>-4.0853231191503969E-2</v>
      </c>
      <c r="B397" s="48">
        <v>3.0704255745487741E-2</v>
      </c>
      <c r="D397">
        <v>-4.0853231191503969E-2</v>
      </c>
      <c r="E397">
        <v>3.0704255745487741E-2</v>
      </c>
    </row>
    <row r="398" spans="1:5" x14ac:dyDescent="0.25">
      <c r="A398" s="56">
        <v>-4.0834938359123663E-2</v>
      </c>
      <c r="B398" s="48">
        <v>4.1965370972143035E-2</v>
      </c>
      <c r="D398">
        <v>-4.0834938359123663E-2</v>
      </c>
      <c r="E398">
        <v>4.1965370972143035E-2</v>
      </c>
    </row>
    <row r="399" spans="1:5" x14ac:dyDescent="0.25">
      <c r="A399" s="56">
        <v>-4.0780198146430857E-2</v>
      </c>
      <c r="B399" s="48">
        <v>3.7986000967562106E-2</v>
      </c>
      <c r="D399">
        <v>-4.0780198146430857E-2</v>
      </c>
      <c r="E399">
        <v>3.7986000967562106E-2</v>
      </c>
    </row>
    <row r="400" spans="1:5" x14ac:dyDescent="0.25">
      <c r="A400" s="56">
        <v>-4.0701554420932817E-2</v>
      </c>
      <c r="B400" s="48">
        <v>3.1038429455469529E-2</v>
      </c>
      <c r="D400">
        <v>-4.0701554420932817E-2</v>
      </c>
      <c r="E400">
        <v>3.1038429455469529E-2</v>
      </c>
    </row>
    <row r="401" spans="1:5" x14ac:dyDescent="0.25">
      <c r="A401" s="56">
        <v>-4.0628839187308752E-2</v>
      </c>
      <c r="B401" s="48">
        <v>3.1800566198499247E-2</v>
      </c>
      <c r="D401">
        <v>-4.0628839187308752E-2</v>
      </c>
      <c r="E401">
        <v>3.1800566198499247E-2</v>
      </c>
    </row>
    <row r="402" spans="1:5" x14ac:dyDescent="0.25">
      <c r="A402" s="56">
        <v>-4.0627885375130846E-2</v>
      </c>
      <c r="B402" s="48">
        <v>5.4368814868452686E-2</v>
      </c>
      <c r="D402">
        <v>-4.0627885375130846E-2</v>
      </c>
      <c r="E402">
        <v>5.4368814868452686E-2</v>
      </c>
    </row>
    <row r="403" spans="1:5" x14ac:dyDescent="0.25">
      <c r="A403" s="56">
        <v>-4.0544684921499763E-2</v>
      </c>
      <c r="B403" s="48">
        <v>3.8458348726222891E-2</v>
      </c>
      <c r="D403">
        <v>-4.0544684921499763E-2</v>
      </c>
      <c r="E403">
        <v>3.8458348726222891E-2</v>
      </c>
    </row>
    <row r="404" spans="1:5" x14ac:dyDescent="0.25">
      <c r="A404" s="56">
        <v>-4.0542578645141769E-2</v>
      </c>
      <c r="B404" s="48">
        <v>2.8749781011129238E-2</v>
      </c>
      <c r="D404">
        <v>-4.0542578645141769E-2</v>
      </c>
      <c r="E404">
        <v>2.8749781011129238E-2</v>
      </c>
    </row>
    <row r="405" spans="1:5" x14ac:dyDescent="0.25">
      <c r="A405" s="56">
        <v>-4.0540381357234145E-2</v>
      </c>
      <c r="B405" s="48">
        <v>4.5677838976743157E-2</v>
      </c>
      <c r="D405">
        <v>-4.0540381357234145E-2</v>
      </c>
      <c r="E405">
        <v>4.5677838976743157E-2</v>
      </c>
    </row>
    <row r="406" spans="1:5" x14ac:dyDescent="0.25">
      <c r="A406" s="56">
        <v>-4.0524240447910143E-2</v>
      </c>
      <c r="B406" s="48">
        <v>3.3322247146486239E-2</v>
      </c>
      <c r="D406">
        <v>-4.0524240447910143E-2</v>
      </c>
      <c r="E406">
        <v>3.3322247146486239E-2</v>
      </c>
    </row>
    <row r="407" spans="1:5" x14ac:dyDescent="0.25">
      <c r="A407" s="56">
        <v>-4.051085500783469E-2</v>
      </c>
      <c r="B407" s="48">
        <v>3.1026068479776514E-2</v>
      </c>
      <c r="D407">
        <v>-4.051085500783469E-2</v>
      </c>
      <c r="E407">
        <v>3.1026068479776514E-2</v>
      </c>
    </row>
    <row r="408" spans="1:5" x14ac:dyDescent="0.25">
      <c r="A408" s="56">
        <v>-4.0498268452292874E-2</v>
      </c>
      <c r="B408" s="48">
        <v>3.0593320356206766E-2</v>
      </c>
      <c r="D408">
        <v>-4.0498268452292874E-2</v>
      </c>
      <c r="E408">
        <v>3.0593320356206766E-2</v>
      </c>
    </row>
    <row r="409" spans="1:5" x14ac:dyDescent="0.25">
      <c r="A409" s="56">
        <v>-4.048443868736995E-2</v>
      </c>
      <c r="B409" s="48">
        <v>4.1210612919862832E-2</v>
      </c>
      <c r="D409">
        <v>-4.048443868736995E-2</v>
      </c>
      <c r="E409">
        <v>4.1210612919862832E-2</v>
      </c>
    </row>
    <row r="410" spans="1:5" x14ac:dyDescent="0.25">
      <c r="A410" s="56">
        <v>-4.0425443936869865E-2</v>
      </c>
      <c r="B410" s="48">
        <v>3.00823359646889E-2</v>
      </c>
      <c r="D410">
        <v>-4.0425443936869865E-2</v>
      </c>
      <c r="E410">
        <v>3.00823359646889E-2</v>
      </c>
    </row>
    <row r="411" spans="1:5" x14ac:dyDescent="0.25">
      <c r="A411" s="56">
        <v>-4.0397563239874534E-2</v>
      </c>
      <c r="B411" s="48">
        <v>-8.9710536073051461E-2</v>
      </c>
      <c r="D411">
        <v>-4.0397563239874534E-2</v>
      </c>
      <c r="E411">
        <v>-8.9710536073051461E-2</v>
      </c>
    </row>
    <row r="412" spans="1:5" x14ac:dyDescent="0.25">
      <c r="A412" s="56">
        <v>-4.0371816390079029E-2</v>
      </c>
      <c r="B412" s="48">
        <v>3.3275147283438722E-2</v>
      </c>
      <c r="D412">
        <v>-4.0371816390079029E-2</v>
      </c>
      <c r="E412">
        <v>3.3275147283438722E-2</v>
      </c>
    </row>
    <row r="413" spans="1:5" x14ac:dyDescent="0.25">
      <c r="A413" s="56">
        <v>-4.0355935748884075E-2</v>
      </c>
      <c r="B413" s="48">
        <v>3.4734794735039376E-2</v>
      </c>
      <c r="D413">
        <v>-4.0355935748884075E-2</v>
      </c>
      <c r="E413">
        <v>3.4734794735039376E-2</v>
      </c>
    </row>
    <row r="414" spans="1:5" x14ac:dyDescent="0.25">
      <c r="A414" s="56">
        <v>-4.0326158734643736E-2</v>
      </c>
      <c r="B414" s="48">
        <v>-3.0161807176484423E-2</v>
      </c>
      <c r="D414">
        <v>-4.0326158734643736E-2</v>
      </c>
      <c r="E414">
        <v>-3.0161807176484423E-2</v>
      </c>
    </row>
    <row r="415" spans="1:5" x14ac:dyDescent="0.25">
      <c r="A415" s="56">
        <v>-4.0319914103025933E-2</v>
      </c>
      <c r="B415" s="48">
        <v>3.2161945865607278E-2</v>
      </c>
      <c r="D415">
        <v>-4.0319914103025933E-2</v>
      </c>
      <c r="E415">
        <v>3.2161945865607278E-2</v>
      </c>
    </row>
    <row r="416" spans="1:5" x14ac:dyDescent="0.25">
      <c r="A416" s="56">
        <v>-4.0318152515506078E-2</v>
      </c>
      <c r="B416" s="48">
        <v>-5.8586190212883582E-2</v>
      </c>
      <c r="D416">
        <v>-4.0318152515506078E-2</v>
      </c>
      <c r="E416">
        <v>-5.8586190212883582E-2</v>
      </c>
    </row>
    <row r="417" spans="1:5" x14ac:dyDescent="0.25">
      <c r="A417" s="56">
        <v>-4.0179967733980582E-2</v>
      </c>
      <c r="B417" s="48">
        <v>5.478749094421631E-2</v>
      </c>
      <c r="D417">
        <v>-4.0179967733980582E-2</v>
      </c>
      <c r="E417">
        <v>5.478749094421631E-2</v>
      </c>
    </row>
    <row r="418" spans="1:5" x14ac:dyDescent="0.25">
      <c r="A418" s="56">
        <v>-4.0158443325727378E-2</v>
      </c>
      <c r="B418" s="48">
        <v>3.894588053883874E-2</v>
      </c>
      <c r="D418">
        <v>-4.0158443325727378E-2</v>
      </c>
      <c r="E418">
        <v>3.894588053883874E-2</v>
      </c>
    </row>
    <row r="419" spans="1:5" x14ac:dyDescent="0.25">
      <c r="A419" s="56">
        <v>-4.0147097421066924E-2</v>
      </c>
      <c r="B419" s="48">
        <v>3.8367867195739036E-2</v>
      </c>
      <c r="D419">
        <v>-4.0147097421066924E-2</v>
      </c>
      <c r="E419">
        <v>3.8367867195739036E-2</v>
      </c>
    </row>
    <row r="420" spans="1:5" x14ac:dyDescent="0.25">
      <c r="A420" s="56">
        <v>-4.0106083283505511E-2</v>
      </c>
      <c r="B420" s="48">
        <v>3.8493888675950716E-2</v>
      </c>
      <c r="D420">
        <v>-4.0106083283505511E-2</v>
      </c>
      <c r="E420">
        <v>3.8493888675950716E-2</v>
      </c>
    </row>
    <row r="421" spans="1:5" x14ac:dyDescent="0.25">
      <c r="A421" s="56">
        <v>-4.0089296551370501E-2</v>
      </c>
      <c r="B421" s="48">
        <v>3.5107932436251321E-2</v>
      </c>
      <c r="D421">
        <v>-4.0089296551370501E-2</v>
      </c>
      <c r="E421">
        <v>3.5107932436251321E-2</v>
      </c>
    </row>
    <row r="422" spans="1:5" x14ac:dyDescent="0.25">
      <c r="A422" s="56">
        <v>-4.0069542890895704E-2</v>
      </c>
      <c r="B422" s="48">
        <v>3.7924406748979012E-2</v>
      </c>
      <c r="D422">
        <v>-4.0069542890895704E-2</v>
      </c>
      <c r="E422">
        <v>3.7924406748979012E-2</v>
      </c>
    </row>
    <row r="423" spans="1:5" x14ac:dyDescent="0.25">
      <c r="A423" s="56">
        <v>-3.9969072826141594E-2</v>
      </c>
      <c r="B423" s="48">
        <v>4.4404321945439751E-2</v>
      </c>
      <c r="D423">
        <v>-3.9969072826141594E-2</v>
      </c>
      <c r="E423">
        <v>4.4404321945439751E-2</v>
      </c>
    </row>
    <row r="424" spans="1:5" x14ac:dyDescent="0.25">
      <c r="A424" s="56">
        <v>-3.9968632403881599E-2</v>
      </c>
      <c r="B424" s="48">
        <v>2.1610907907083643E-2</v>
      </c>
      <c r="D424">
        <v>-3.9968632403881599E-2</v>
      </c>
      <c r="E424">
        <v>2.1610907907083643E-2</v>
      </c>
    </row>
    <row r="425" spans="1:5" x14ac:dyDescent="0.25">
      <c r="A425" s="56">
        <v>-3.9911871246336883E-2</v>
      </c>
      <c r="B425" s="48">
        <v>4.073031547536643E-2</v>
      </c>
      <c r="D425">
        <v>-3.9911871246336883E-2</v>
      </c>
      <c r="E425">
        <v>4.073031547536643E-2</v>
      </c>
    </row>
    <row r="426" spans="1:5" x14ac:dyDescent="0.25">
      <c r="A426" s="56">
        <v>-3.991063083959967E-2</v>
      </c>
      <c r="B426" s="48">
        <v>2.6613765377260457E-2</v>
      </c>
      <c r="D426">
        <v>-3.991063083959967E-2</v>
      </c>
      <c r="E426">
        <v>2.6613765377260457E-2</v>
      </c>
    </row>
    <row r="427" spans="1:5" x14ac:dyDescent="0.25">
      <c r="A427" s="56">
        <v>-3.9893314220731169E-2</v>
      </c>
      <c r="B427" s="48">
        <v>7.0969674065728849E-2</v>
      </c>
      <c r="D427">
        <v>-3.9893314220731169E-2</v>
      </c>
      <c r="E427">
        <v>7.0969674065728849E-2</v>
      </c>
    </row>
    <row r="428" spans="1:5" x14ac:dyDescent="0.25">
      <c r="A428" s="56">
        <v>-3.9874403813517256E-2</v>
      </c>
      <c r="B428" s="48">
        <v>4.1385511425770849E-2</v>
      </c>
      <c r="D428">
        <v>-3.9874403813517256E-2</v>
      </c>
      <c r="E428">
        <v>4.1385511425770849E-2</v>
      </c>
    </row>
    <row r="429" spans="1:5" x14ac:dyDescent="0.25">
      <c r="A429" s="56">
        <v>-3.9869610908163433E-2</v>
      </c>
      <c r="B429" s="48">
        <v>-7.164932001650326E-2</v>
      </c>
      <c r="D429">
        <v>-3.9869610908163433E-2</v>
      </c>
      <c r="E429">
        <v>-7.164932001650326E-2</v>
      </c>
    </row>
    <row r="430" spans="1:5" x14ac:dyDescent="0.25">
      <c r="A430" s="56">
        <v>-3.9839739850366263E-2</v>
      </c>
      <c r="B430" s="48">
        <v>3.9833092107289136E-2</v>
      </c>
      <c r="D430">
        <v>-3.9839739850366263E-2</v>
      </c>
      <c r="E430">
        <v>3.9833092107289136E-2</v>
      </c>
    </row>
    <row r="431" spans="1:5" x14ac:dyDescent="0.25">
      <c r="A431" s="56">
        <v>-3.9681322328322666E-2</v>
      </c>
      <c r="B431" s="48">
        <v>3.8603425559947446E-2</v>
      </c>
      <c r="D431">
        <v>-3.9681322328322666E-2</v>
      </c>
      <c r="E431">
        <v>3.8603425559947446E-2</v>
      </c>
    </row>
    <row r="432" spans="1:5" x14ac:dyDescent="0.25">
      <c r="A432" s="56">
        <v>-3.9529760068841902E-2</v>
      </c>
      <c r="B432" s="48">
        <v>2.221169707164905E-2</v>
      </c>
      <c r="D432">
        <v>-3.9529760068841902E-2</v>
      </c>
      <c r="E432">
        <v>2.221169707164905E-2</v>
      </c>
    </row>
    <row r="433" spans="1:5" x14ac:dyDescent="0.25">
      <c r="A433" s="56">
        <v>-3.9465363350233873E-2</v>
      </c>
      <c r="B433" s="48">
        <v>3.9639200648294848E-2</v>
      </c>
      <c r="D433">
        <v>-3.9465363350233873E-2</v>
      </c>
      <c r="E433">
        <v>3.9639200648294848E-2</v>
      </c>
    </row>
    <row r="434" spans="1:5" x14ac:dyDescent="0.25">
      <c r="A434" s="56">
        <v>-3.9460537191023937E-2</v>
      </c>
      <c r="B434" s="48">
        <v>7.6602242683927457E-2</v>
      </c>
      <c r="D434">
        <v>-3.9460537191023937E-2</v>
      </c>
      <c r="E434">
        <v>7.6602242683927457E-2</v>
      </c>
    </row>
    <row r="435" spans="1:5" x14ac:dyDescent="0.25">
      <c r="A435" s="56">
        <v>-3.9438948185417377E-2</v>
      </c>
      <c r="B435" s="48">
        <v>3.8830149590795004E-2</v>
      </c>
      <c r="D435">
        <v>-3.9438948185417377E-2</v>
      </c>
      <c r="E435">
        <v>3.8830149590795004E-2</v>
      </c>
    </row>
    <row r="436" spans="1:5" x14ac:dyDescent="0.25">
      <c r="A436" s="56">
        <v>-3.9314040810236928E-2</v>
      </c>
      <c r="B436" s="48">
        <v>5.7760353537495757E-2</v>
      </c>
      <c r="D436">
        <v>-3.9314040810236928E-2</v>
      </c>
      <c r="E436">
        <v>5.7760353537495757E-2</v>
      </c>
    </row>
    <row r="437" spans="1:5" x14ac:dyDescent="0.25">
      <c r="A437" s="56">
        <v>-3.9285034506614802E-2</v>
      </c>
      <c r="B437" s="48">
        <v>5.6591282054893943E-2</v>
      </c>
      <c r="D437">
        <v>-3.9285034506614802E-2</v>
      </c>
      <c r="E437">
        <v>5.6591282054893943E-2</v>
      </c>
    </row>
    <row r="438" spans="1:5" x14ac:dyDescent="0.25">
      <c r="A438" s="56">
        <v>-3.9228382961387309E-2</v>
      </c>
      <c r="B438" s="48">
        <v>3.2777200449841226E-2</v>
      </c>
      <c r="D438">
        <v>-3.9228382961387309E-2</v>
      </c>
      <c r="E438">
        <v>3.2777200449841226E-2</v>
      </c>
    </row>
    <row r="439" spans="1:5" x14ac:dyDescent="0.25">
      <c r="A439" s="56">
        <v>-3.9225497119625419E-2</v>
      </c>
      <c r="B439" s="48">
        <v>3.4884063739146987E-2</v>
      </c>
      <c r="D439">
        <v>-3.9225497119625419E-2</v>
      </c>
      <c r="E439">
        <v>3.4884063739146987E-2</v>
      </c>
    </row>
    <row r="440" spans="1:5" x14ac:dyDescent="0.25">
      <c r="A440" s="56">
        <v>-3.9210594027558443E-2</v>
      </c>
      <c r="B440" s="48">
        <v>8.7322323162108306E-2</v>
      </c>
      <c r="D440">
        <v>-3.9210594027558443E-2</v>
      </c>
      <c r="E440">
        <v>8.7322323162108306E-2</v>
      </c>
    </row>
    <row r="441" spans="1:5" x14ac:dyDescent="0.25">
      <c r="A441" s="56">
        <v>-3.9079748008615023E-2</v>
      </c>
      <c r="B441" s="48">
        <v>4.8499474277606813E-2</v>
      </c>
      <c r="D441">
        <v>-3.9079748008615023E-2</v>
      </c>
      <c r="E441">
        <v>4.8499474277606813E-2</v>
      </c>
    </row>
    <row r="442" spans="1:5" x14ac:dyDescent="0.25">
      <c r="A442" s="56">
        <v>-3.9076581344942296E-2</v>
      </c>
      <c r="B442" s="48">
        <v>3.7433884485397639E-2</v>
      </c>
      <c r="D442">
        <v>-3.9076581344942296E-2</v>
      </c>
      <c r="E442">
        <v>3.7433884485397639E-2</v>
      </c>
    </row>
    <row r="443" spans="1:5" x14ac:dyDescent="0.25">
      <c r="A443" s="56">
        <v>-3.9058196336168249E-2</v>
      </c>
      <c r="B443" s="48">
        <v>3.8141617331890476E-2</v>
      </c>
      <c r="D443">
        <v>-3.9058196336168249E-2</v>
      </c>
      <c r="E443">
        <v>3.8141617331890476E-2</v>
      </c>
    </row>
    <row r="444" spans="1:5" x14ac:dyDescent="0.25">
      <c r="A444" s="56">
        <v>-3.9040812558549076E-2</v>
      </c>
      <c r="B444" s="48">
        <v>3.9315255359916756E-2</v>
      </c>
      <c r="D444">
        <v>-3.9040812558549076E-2</v>
      </c>
      <c r="E444">
        <v>3.9315255359916756E-2</v>
      </c>
    </row>
    <row r="445" spans="1:5" x14ac:dyDescent="0.25">
      <c r="A445" s="56">
        <v>-3.901550282367372E-2</v>
      </c>
      <c r="B445" s="48">
        <v>4.9432882230309838E-2</v>
      </c>
      <c r="D445">
        <v>-3.901550282367372E-2</v>
      </c>
      <c r="E445">
        <v>4.9432882230309838E-2</v>
      </c>
    </row>
    <row r="446" spans="1:5" x14ac:dyDescent="0.25">
      <c r="A446" s="56">
        <v>-3.8922129646557724E-2</v>
      </c>
      <c r="B446" s="48">
        <v>4.9392915258480441E-2</v>
      </c>
      <c r="D446">
        <v>-3.8922129646557724E-2</v>
      </c>
      <c r="E446">
        <v>4.9392915258480441E-2</v>
      </c>
    </row>
    <row r="447" spans="1:5" x14ac:dyDescent="0.25">
      <c r="A447" s="56">
        <v>-3.8883042688893421E-2</v>
      </c>
      <c r="B447" s="48">
        <v>3.1073090954837124E-2</v>
      </c>
      <c r="D447">
        <v>-3.8883042688893421E-2</v>
      </c>
      <c r="E447">
        <v>3.1073090954837124E-2</v>
      </c>
    </row>
    <row r="448" spans="1:5" x14ac:dyDescent="0.25">
      <c r="A448" s="56">
        <v>-3.8858396147504415E-2</v>
      </c>
      <c r="B448" s="48">
        <v>4.6142434430657353E-2</v>
      </c>
      <c r="D448">
        <v>-3.8858396147504415E-2</v>
      </c>
      <c r="E448">
        <v>4.6142434430657353E-2</v>
      </c>
    </row>
    <row r="449" spans="1:5" x14ac:dyDescent="0.25">
      <c r="A449" s="56">
        <v>-3.8814569789642595E-2</v>
      </c>
      <c r="B449" s="48">
        <v>3.1084498306217068E-2</v>
      </c>
      <c r="D449">
        <v>-3.8814569789642595E-2</v>
      </c>
      <c r="E449">
        <v>3.1084498306217068E-2</v>
      </c>
    </row>
    <row r="450" spans="1:5" x14ac:dyDescent="0.25">
      <c r="A450" s="56">
        <v>-3.8769710219615505E-2</v>
      </c>
      <c r="B450" s="48">
        <v>8.7980232394786695E-2</v>
      </c>
      <c r="D450">
        <v>-3.8769710219615505E-2</v>
      </c>
      <c r="E450">
        <v>8.7980232394786695E-2</v>
      </c>
    </row>
    <row r="451" spans="1:5" x14ac:dyDescent="0.25">
      <c r="A451" s="56">
        <v>-3.8767979706385791E-2</v>
      </c>
      <c r="B451" s="48">
        <v>3.501787699426151E-2</v>
      </c>
      <c r="D451">
        <v>-3.8767979706385791E-2</v>
      </c>
      <c r="E451">
        <v>3.501787699426151E-2</v>
      </c>
    </row>
    <row r="452" spans="1:5" x14ac:dyDescent="0.25">
      <c r="A452" s="56">
        <v>-3.8725566703379011E-2</v>
      </c>
      <c r="B452" s="48">
        <v>4.4318173972479613E-2</v>
      </c>
      <c r="D452">
        <v>-3.8725566703379011E-2</v>
      </c>
      <c r="E452">
        <v>4.4318173972479613E-2</v>
      </c>
    </row>
    <row r="453" spans="1:5" x14ac:dyDescent="0.25">
      <c r="A453" s="56">
        <v>-3.856343656901573E-2</v>
      </c>
      <c r="B453" s="48">
        <v>3.7484425806059374E-2</v>
      </c>
      <c r="D453">
        <v>-3.856343656901573E-2</v>
      </c>
      <c r="E453">
        <v>3.7484425806059374E-2</v>
      </c>
    </row>
    <row r="454" spans="1:5" x14ac:dyDescent="0.25">
      <c r="A454" s="56">
        <v>-3.8550215639182928E-2</v>
      </c>
      <c r="B454" s="48">
        <v>3.2271054248998565E-2</v>
      </c>
      <c r="D454">
        <v>-3.8550215639182928E-2</v>
      </c>
      <c r="E454">
        <v>3.2271054248998565E-2</v>
      </c>
    </row>
    <row r="455" spans="1:5" x14ac:dyDescent="0.25">
      <c r="A455" s="56">
        <v>-3.8472974650766489E-2</v>
      </c>
      <c r="B455" s="48">
        <v>2.0293862834840137E-2</v>
      </c>
      <c r="D455">
        <v>-3.8472974650766489E-2</v>
      </c>
      <c r="E455">
        <v>2.0293862834840137E-2</v>
      </c>
    </row>
    <row r="456" spans="1:5" x14ac:dyDescent="0.25">
      <c r="A456" s="56">
        <v>-3.8441362285834391E-2</v>
      </c>
      <c r="B456" s="48">
        <v>4.1246491521338413E-2</v>
      </c>
      <c r="D456">
        <v>-3.8441362285834391E-2</v>
      </c>
      <c r="E456">
        <v>4.1246491521338413E-2</v>
      </c>
    </row>
    <row r="457" spans="1:5" x14ac:dyDescent="0.25">
      <c r="A457" s="56">
        <v>-3.8335151036998583E-2</v>
      </c>
      <c r="B457" s="48">
        <v>-6.833835465617466E-2</v>
      </c>
      <c r="D457">
        <v>-3.8335151036998583E-2</v>
      </c>
      <c r="E457">
        <v>-6.833835465617466E-2</v>
      </c>
    </row>
    <row r="458" spans="1:5" x14ac:dyDescent="0.25">
      <c r="A458" s="56">
        <v>-3.8311745485348325E-2</v>
      </c>
      <c r="B458" s="48">
        <v>2.8010574989402182E-2</v>
      </c>
      <c r="D458">
        <v>-3.8311745485348325E-2</v>
      </c>
      <c r="E458">
        <v>2.8010574989402182E-2</v>
      </c>
    </row>
    <row r="459" spans="1:5" x14ac:dyDescent="0.25">
      <c r="A459" s="56">
        <v>-3.8140305130285879E-2</v>
      </c>
      <c r="B459" s="48">
        <v>3.3762340135319535E-2</v>
      </c>
      <c r="D459">
        <v>-3.8140305130285879E-2</v>
      </c>
      <c r="E459">
        <v>3.3762340135319535E-2</v>
      </c>
    </row>
    <row r="460" spans="1:5" x14ac:dyDescent="0.25">
      <c r="A460" s="56">
        <v>-3.8106586760440098E-2</v>
      </c>
      <c r="B460" s="48">
        <v>-5.9656165912492787E-2</v>
      </c>
      <c r="D460">
        <v>-3.8106586760440098E-2</v>
      </c>
      <c r="E460">
        <v>-5.9656165912492787E-2</v>
      </c>
    </row>
    <row r="461" spans="1:5" x14ac:dyDescent="0.25">
      <c r="A461" s="56">
        <v>-3.8093336509384068E-2</v>
      </c>
      <c r="B461" s="48">
        <v>7.7620411249833543E-2</v>
      </c>
      <c r="D461">
        <v>-3.8093336509384068E-2</v>
      </c>
      <c r="E461">
        <v>7.7620411249833543E-2</v>
      </c>
    </row>
    <row r="462" spans="1:5" x14ac:dyDescent="0.25">
      <c r="A462" s="56">
        <v>-3.7989181623015345E-2</v>
      </c>
      <c r="B462" s="48">
        <v>3.9524728202199544E-2</v>
      </c>
      <c r="D462">
        <v>-3.7989181623015345E-2</v>
      </c>
      <c r="E462">
        <v>3.9524728202199544E-2</v>
      </c>
    </row>
    <row r="463" spans="1:5" x14ac:dyDescent="0.25">
      <c r="A463" s="56">
        <v>-3.7944910844745938E-2</v>
      </c>
      <c r="B463" s="48">
        <v>4.2565625675470065E-2</v>
      </c>
      <c r="D463">
        <v>-3.7944910844745938E-2</v>
      </c>
      <c r="E463">
        <v>4.2565625675470065E-2</v>
      </c>
    </row>
    <row r="464" spans="1:5" x14ac:dyDescent="0.25">
      <c r="A464" s="56">
        <v>-3.7919855632880584E-2</v>
      </c>
      <c r="B464" s="48">
        <v>3.2942369960671902E-2</v>
      </c>
      <c r="D464">
        <v>-3.7919855632880584E-2</v>
      </c>
      <c r="E464">
        <v>3.2942369960671902E-2</v>
      </c>
    </row>
    <row r="465" spans="1:5" x14ac:dyDescent="0.25">
      <c r="A465" s="56">
        <v>-3.7816222216963902E-2</v>
      </c>
      <c r="B465" s="48">
        <v>4.6113579429975848E-2</v>
      </c>
      <c r="D465">
        <v>-3.7816222216963902E-2</v>
      </c>
      <c r="E465">
        <v>4.6113579429975848E-2</v>
      </c>
    </row>
    <row r="466" spans="1:5" x14ac:dyDescent="0.25">
      <c r="A466" s="56">
        <v>-3.7812650877049547E-2</v>
      </c>
      <c r="B466" s="48">
        <v>-4.330046499356921E-2</v>
      </c>
      <c r="D466">
        <v>-3.7812650877049547E-2</v>
      </c>
      <c r="E466">
        <v>-4.330046499356921E-2</v>
      </c>
    </row>
    <row r="467" spans="1:5" x14ac:dyDescent="0.25">
      <c r="A467" s="56">
        <v>-3.7803827156436376E-2</v>
      </c>
      <c r="B467" s="48">
        <v>2.6692713243779531E-2</v>
      </c>
      <c r="D467">
        <v>-3.7803827156436376E-2</v>
      </c>
      <c r="E467">
        <v>2.6692713243779531E-2</v>
      </c>
    </row>
    <row r="468" spans="1:5" x14ac:dyDescent="0.25">
      <c r="A468" s="56">
        <v>-3.7756216597222947E-2</v>
      </c>
      <c r="B468" s="48">
        <v>3.7051714936406466E-2</v>
      </c>
      <c r="D468">
        <v>-3.7756216597222947E-2</v>
      </c>
      <c r="E468">
        <v>3.7051714936406466E-2</v>
      </c>
    </row>
    <row r="469" spans="1:5" x14ac:dyDescent="0.25">
      <c r="A469" s="56">
        <v>-3.7749710122140123E-2</v>
      </c>
      <c r="B469" s="48">
        <v>2.8174108030886602E-2</v>
      </c>
      <c r="D469">
        <v>-3.7749710122140123E-2</v>
      </c>
      <c r="E469">
        <v>2.8174108030886602E-2</v>
      </c>
    </row>
    <row r="470" spans="1:5" x14ac:dyDescent="0.25">
      <c r="A470" s="56">
        <v>-3.7726030510798814E-2</v>
      </c>
      <c r="B470" s="48">
        <v>2.8102552869125441E-2</v>
      </c>
      <c r="D470">
        <v>-3.7726030510798814E-2</v>
      </c>
      <c r="E470">
        <v>2.8102552869125441E-2</v>
      </c>
    </row>
    <row r="471" spans="1:5" x14ac:dyDescent="0.25">
      <c r="A471" s="56">
        <v>-3.7720920602973829E-2</v>
      </c>
      <c r="B471" s="48">
        <v>-3.639432743067883E-2</v>
      </c>
      <c r="D471">
        <v>-3.7720920602973829E-2</v>
      </c>
      <c r="E471">
        <v>-3.639432743067883E-2</v>
      </c>
    </row>
    <row r="472" spans="1:5" x14ac:dyDescent="0.25">
      <c r="A472" s="56">
        <v>-3.7704248932234785E-2</v>
      </c>
      <c r="B472" s="48">
        <v>3.6550195804620378E-2</v>
      </c>
      <c r="D472">
        <v>-3.7704248932234785E-2</v>
      </c>
      <c r="E472">
        <v>3.6550195804620378E-2</v>
      </c>
    </row>
    <row r="473" spans="1:5" x14ac:dyDescent="0.25">
      <c r="A473" s="56">
        <v>-3.7682015506832478E-2</v>
      </c>
      <c r="B473" s="48">
        <v>6.4321521600235965E-2</v>
      </c>
      <c r="D473">
        <v>-3.7682015506832478E-2</v>
      </c>
      <c r="E473">
        <v>6.4321521600235965E-2</v>
      </c>
    </row>
    <row r="474" spans="1:5" x14ac:dyDescent="0.25">
      <c r="A474" s="56">
        <v>-3.7681055161418842E-2</v>
      </c>
      <c r="B474" s="48">
        <v>3.4422418747480421E-2</v>
      </c>
      <c r="D474">
        <v>-3.7681055161418842E-2</v>
      </c>
      <c r="E474">
        <v>3.4422418747480421E-2</v>
      </c>
    </row>
    <row r="475" spans="1:5" x14ac:dyDescent="0.25">
      <c r="A475" s="56">
        <v>-3.7624666396575801E-2</v>
      </c>
      <c r="B475" s="48">
        <v>-2.821069024973577E-2</v>
      </c>
      <c r="D475">
        <v>-3.7624666396575801E-2</v>
      </c>
      <c r="E475">
        <v>-2.821069024973577E-2</v>
      </c>
    </row>
    <row r="476" spans="1:5" x14ac:dyDescent="0.25">
      <c r="A476" s="56">
        <v>-3.756487656476426E-2</v>
      </c>
      <c r="B476" s="48">
        <v>5.7252730349176995E-2</v>
      </c>
      <c r="D476">
        <v>-3.756487656476426E-2</v>
      </c>
      <c r="E476">
        <v>5.7252730349176995E-2</v>
      </c>
    </row>
    <row r="477" spans="1:5" x14ac:dyDescent="0.25">
      <c r="A477" s="56">
        <v>-3.7537210813513688E-2</v>
      </c>
      <c r="B477" s="48">
        <v>2.7176158429658592E-2</v>
      </c>
      <c r="D477">
        <v>-3.7537210813513688E-2</v>
      </c>
      <c r="E477">
        <v>2.7176158429658592E-2</v>
      </c>
    </row>
    <row r="478" spans="1:5" x14ac:dyDescent="0.25">
      <c r="A478" s="56">
        <v>-3.7503210004213305E-2</v>
      </c>
      <c r="B478" s="48">
        <v>4.5551597716952053E-2</v>
      </c>
      <c r="D478">
        <v>-3.7503210004213305E-2</v>
      </c>
      <c r="E478">
        <v>4.5551597716952053E-2</v>
      </c>
    </row>
    <row r="479" spans="1:5" x14ac:dyDescent="0.25">
      <c r="A479" s="56">
        <v>-3.7434796437651019E-2</v>
      </c>
      <c r="B479" s="48">
        <v>2.9195086662532788E-2</v>
      </c>
      <c r="D479">
        <v>-3.7434796437651019E-2</v>
      </c>
      <c r="E479">
        <v>2.9195086662532788E-2</v>
      </c>
    </row>
    <row r="480" spans="1:5" x14ac:dyDescent="0.25">
      <c r="A480" s="56">
        <v>-3.7381525270333227E-2</v>
      </c>
      <c r="B480" s="48">
        <v>4.8067259847537791E-2</v>
      </c>
      <c r="D480">
        <v>-3.7381525270333227E-2</v>
      </c>
      <c r="E480">
        <v>4.8067259847537791E-2</v>
      </c>
    </row>
    <row r="481" spans="1:5" x14ac:dyDescent="0.25">
      <c r="A481" s="56">
        <v>-3.7358921324764593E-2</v>
      </c>
      <c r="B481" s="48">
        <v>3.026520840825575E-2</v>
      </c>
      <c r="D481">
        <v>-3.7358921324764593E-2</v>
      </c>
      <c r="E481">
        <v>3.026520840825575E-2</v>
      </c>
    </row>
    <row r="482" spans="1:5" x14ac:dyDescent="0.25">
      <c r="A482" s="56">
        <v>-3.73509929196707E-2</v>
      </c>
      <c r="B482" s="48">
        <v>2.5362613161481251E-2</v>
      </c>
      <c r="D482">
        <v>-3.73509929196707E-2</v>
      </c>
      <c r="E482">
        <v>2.5362613161481251E-2</v>
      </c>
    </row>
    <row r="483" spans="1:5" x14ac:dyDescent="0.25">
      <c r="A483" s="56">
        <v>-3.7345634175178111E-2</v>
      </c>
      <c r="B483" s="48">
        <v>2.4033100665664664E-2</v>
      </c>
      <c r="D483">
        <v>-3.7345634175178111E-2</v>
      </c>
      <c r="E483">
        <v>2.4033100665664664E-2</v>
      </c>
    </row>
    <row r="484" spans="1:5" x14ac:dyDescent="0.25">
      <c r="A484" s="56">
        <v>-3.7320853797242926E-2</v>
      </c>
      <c r="B484" s="48">
        <v>2.6857305045058011E-2</v>
      </c>
      <c r="D484">
        <v>-3.7320853797242926E-2</v>
      </c>
      <c r="E484">
        <v>2.6857305045058011E-2</v>
      </c>
    </row>
    <row r="485" spans="1:5" x14ac:dyDescent="0.25">
      <c r="A485" s="56">
        <v>-3.7297999433657192E-2</v>
      </c>
      <c r="B485" s="48">
        <v>-4.2607562373825569E-2</v>
      </c>
      <c r="D485">
        <v>-3.7297999433657192E-2</v>
      </c>
      <c r="E485">
        <v>-4.2607562373825569E-2</v>
      </c>
    </row>
    <row r="486" spans="1:5" x14ac:dyDescent="0.25">
      <c r="A486" s="56">
        <v>-3.7222149594409615E-2</v>
      </c>
      <c r="B486" s="48">
        <v>3.6518938377251731E-2</v>
      </c>
      <c r="D486">
        <v>-3.7222149594409615E-2</v>
      </c>
      <c r="E486">
        <v>3.6518938377251731E-2</v>
      </c>
    </row>
    <row r="487" spans="1:5" x14ac:dyDescent="0.25">
      <c r="A487" s="56">
        <v>-3.7218717790460598E-2</v>
      </c>
      <c r="B487" s="48">
        <v>2.4409463248364238E-2</v>
      </c>
      <c r="D487">
        <v>-3.7218717790460598E-2</v>
      </c>
      <c r="E487">
        <v>2.4409463248364238E-2</v>
      </c>
    </row>
    <row r="488" spans="1:5" x14ac:dyDescent="0.25">
      <c r="A488" s="56">
        <v>-3.7201809305540956E-2</v>
      </c>
      <c r="B488" s="48">
        <v>4.3691542939368277E-2</v>
      </c>
      <c r="D488">
        <v>-3.7201809305540956E-2</v>
      </c>
      <c r="E488">
        <v>4.3691542939368277E-2</v>
      </c>
    </row>
    <row r="489" spans="1:5" x14ac:dyDescent="0.25">
      <c r="A489" s="56">
        <v>-3.7172217982988864E-2</v>
      </c>
      <c r="B489" s="48">
        <v>1.8868209217584253E-2</v>
      </c>
      <c r="D489">
        <v>-3.7172217982988864E-2</v>
      </c>
      <c r="E489">
        <v>1.8868209217584253E-2</v>
      </c>
    </row>
    <row r="490" spans="1:5" x14ac:dyDescent="0.25">
      <c r="A490" s="56">
        <v>-3.7159747398071818E-2</v>
      </c>
      <c r="B490" s="48">
        <v>3.4324840049388294E-2</v>
      </c>
      <c r="D490">
        <v>-3.7159747398071818E-2</v>
      </c>
      <c r="E490">
        <v>3.4324840049388294E-2</v>
      </c>
    </row>
    <row r="491" spans="1:5" x14ac:dyDescent="0.25">
      <c r="A491" s="56">
        <v>-3.7126780785066593E-2</v>
      </c>
      <c r="B491" s="48">
        <v>3.1292005844291371E-2</v>
      </c>
      <c r="D491">
        <v>-3.7126780785066593E-2</v>
      </c>
      <c r="E491">
        <v>3.1292005844291371E-2</v>
      </c>
    </row>
    <row r="492" spans="1:5" x14ac:dyDescent="0.25">
      <c r="A492" s="56">
        <v>-3.7094411012703388E-2</v>
      </c>
      <c r="B492" s="48">
        <v>4.0292173913043516E-2</v>
      </c>
      <c r="D492">
        <v>-3.7094411012703388E-2</v>
      </c>
      <c r="E492">
        <v>4.0292173913043516E-2</v>
      </c>
    </row>
    <row r="493" spans="1:5" x14ac:dyDescent="0.25">
      <c r="A493" s="56">
        <v>-3.704694817144305E-2</v>
      </c>
      <c r="B493" s="48">
        <v>4.0652047742814501E-2</v>
      </c>
      <c r="D493">
        <v>-3.704694817144305E-2</v>
      </c>
      <c r="E493">
        <v>4.0652047742814501E-2</v>
      </c>
    </row>
    <row r="494" spans="1:5" x14ac:dyDescent="0.25">
      <c r="A494" s="56">
        <v>-3.7030252374187E-2</v>
      </c>
      <c r="B494" s="48">
        <v>5.6536644577349415E-2</v>
      </c>
      <c r="D494">
        <v>-3.7030252374187E-2</v>
      </c>
      <c r="E494">
        <v>5.6536644577349415E-2</v>
      </c>
    </row>
    <row r="495" spans="1:5" x14ac:dyDescent="0.25">
      <c r="A495" s="56">
        <v>-3.7001924658933594E-2</v>
      </c>
      <c r="B495" s="48">
        <v>5.1114780270586024E-2</v>
      </c>
      <c r="D495">
        <v>-3.7001924658933594E-2</v>
      </c>
      <c r="E495">
        <v>5.1114780270586024E-2</v>
      </c>
    </row>
    <row r="496" spans="1:5" x14ac:dyDescent="0.25">
      <c r="A496" s="56">
        <v>-3.6944350310000207E-2</v>
      </c>
      <c r="B496" s="48">
        <v>3.5482984652824179E-2</v>
      </c>
      <c r="D496">
        <v>-3.6944350310000207E-2</v>
      </c>
      <c r="E496">
        <v>3.5482984652824179E-2</v>
      </c>
    </row>
    <row r="497" spans="1:5" x14ac:dyDescent="0.25">
      <c r="A497" s="56">
        <v>-3.6894617102166349E-2</v>
      </c>
      <c r="B497" s="48">
        <v>4.6997508400575816E-2</v>
      </c>
      <c r="D497">
        <v>-3.6894617102166349E-2</v>
      </c>
      <c r="E497">
        <v>4.6997508400575816E-2</v>
      </c>
    </row>
    <row r="498" spans="1:5" x14ac:dyDescent="0.25">
      <c r="A498" s="56">
        <v>-3.6891715915087331E-2</v>
      </c>
      <c r="B498" s="48">
        <v>2.5452884761759886E-2</v>
      </c>
      <c r="D498">
        <v>-3.6891715915087331E-2</v>
      </c>
      <c r="E498">
        <v>2.5452884761759886E-2</v>
      </c>
    </row>
    <row r="499" spans="1:5" x14ac:dyDescent="0.25">
      <c r="A499" s="56">
        <v>-3.6863327976649263E-2</v>
      </c>
      <c r="B499" s="48">
        <v>5.534489529570874E-2</v>
      </c>
      <c r="D499">
        <v>-3.6863327976649263E-2</v>
      </c>
      <c r="E499">
        <v>5.534489529570874E-2</v>
      </c>
    </row>
    <row r="500" spans="1:5" x14ac:dyDescent="0.25">
      <c r="A500" s="56">
        <v>-3.6820631936287262E-2</v>
      </c>
      <c r="B500" s="48">
        <v>2.7144776173591012E-2</v>
      </c>
      <c r="D500">
        <v>-3.6820631936287262E-2</v>
      </c>
      <c r="E500">
        <v>2.7144776173591012E-2</v>
      </c>
    </row>
    <row r="501" spans="1:5" x14ac:dyDescent="0.25">
      <c r="A501" s="56">
        <v>-3.6756817062270075E-2</v>
      </c>
      <c r="B501" s="48">
        <v>3.3759893382652839E-2</v>
      </c>
      <c r="D501">
        <v>-3.6756817062270075E-2</v>
      </c>
      <c r="E501">
        <v>3.3759893382652839E-2</v>
      </c>
    </row>
    <row r="502" spans="1:5" x14ac:dyDescent="0.25">
      <c r="A502" s="56">
        <v>-3.6755560788499286E-2</v>
      </c>
      <c r="B502" s="48">
        <v>1.9794367063579177E-2</v>
      </c>
      <c r="D502">
        <v>-3.6755560788499286E-2</v>
      </c>
      <c r="E502">
        <v>1.9794367063579177E-2</v>
      </c>
    </row>
    <row r="503" spans="1:5" x14ac:dyDescent="0.25">
      <c r="A503" s="56">
        <v>-3.67400874867303E-2</v>
      </c>
      <c r="B503" s="48">
        <v>3.4419883576937593E-2</v>
      </c>
      <c r="D503">
        <v>-3.67400874867303E-2</v>
      </c>
      <c r="E503">
        <v>3.4419883576937593E-2</v>
      </c>
    </row>
    <row r="504" spans="1:5" x14ac:dyDescent="0.25">
      <c r="A504" s="56">
        <v>-3.6703525959236982E-2</v>
      </c>
      <c r="B504" s="48">
        <v>2.0381463378780662E-2</v>
      </c>
      <c r="D504">
        <v>-3.6703525959236982E-2</v>
      </c>
      <c r="E504">
        <v>2.0381463378780662E-2</v>
      </c>
    </row>
    <row r="505" spans="1:5" x14ac:dyDescent="0.25">
      <c r="A505" s="56">
        <v>-3.6635721554977962E-2</v>
      </c>
      <c r="B505" s="48">
        <v>3.7183792605611554E-2</v>
      </c>
      <c r="D505">
        <v>-3.6635721554977962E-2</v>
      </c>
      <c r="E505">
        <v>3.7183792605611554E-2</v>
      </c>
    </row>
    <row r="506" spans="1:5" x14ac:dyDescent="0.25">
      <c r="A506" s="56">
        <v>-3.6593063142081328E-2</v>
      </c>
      <c r="B506" s="48">
        <v>8.0269474456067247E-2</v>
      </c>
      <c r="D506">
        <v>-3.6593063142081328E-2</v>
      </c>
      <c r="E506">
        <v>8.0269474456067247E-2</v>
      </c>
    </row>
    <row r="507" spans="1:5" x14ac:dyDescent="0.25">
      <c r="A507" s="56">
        <v>-3.6575510461508309E-2</v>
      </c>
      <c r="B507" s="48">
        <v>3.8809111166130394E-2</v>
      </c>
      <c r="D507">
        <v>-3.6575510461508309E-2</v>
      </c>
      <c r="E507">
        <v>3.8809111166130394E-2</v>
      </c>
    </row>
    <row r="508" spans="1:5" x14ac:dyDescent="0.25">
      <c r="A508" s="56">
        <v>-3.6486706895145438E-2</v>
      </c>
      <c r="B508" s="48">
        <v>4.585958882311747E-2</v>
      </c>
      <c r="D508">
        <v>-3.6486706895145438E-2</v>
      </c>
      <c r="E508">
        <v>4.585958882311747E-2</v>
      </c>
    </row>
    <row r="509" spans="1:5" x14ac:dyDescent="0.25">
      <c r="A509" s="56">
        <v>-3.6441105305747623E-2</v>
      </c>
      <c r="B509" s="48">
        <v>3.8472162077042737E-2</v>
      </c>
      <c r="D509">
        <v>-3.6441105305747623E-2</v>
      </c>
      <c r="E509">
        <v>3.8472162077042737E-2</v>
      </c>
    </row>
    <row r="510" spans="1:5" x14ac:dyDescent="0.25">
      <c r="A510" s="56">
        <v>-3.6425430243637757E-2</v>
      </c>
      <c r="B510" s="48">
        <v>3.2680261616698125E-2</v>
      </c>
      <c r="D510">
        <v>-3.6425430243637757E-2</v>
      </c>
      <c r="E510">
        <v>3.2680261616698125E-2</v>
      </c>
    </row>
    <row r="511" spans="1:5" x14ac:dyDescent="0.25">
      <c r="A511" s="56">
        <v>-3.6406693322360684E-2</v>
      </c>
      <c r="B511" s="48">
        <v>5.0428063581991145E-2</v>
      </c>
      <c r="D511">
        <v>-3.6406693322360684E-2</v>
      </c>
      <c r="E511">
        <v>5.0428063581991145E-2</v>
      </c>
    </row>
    <row r="512" spans="1:5" x14ac:dyDescent="0.25">
      <c r="A512" s="56">
        <v>-3.6383888628094607E-2</v>
      </c>
      <c r="B512" s="48">
        <v>4.521903296856955E-2</v>
      </c>
      <c r="D512">
        <v>-3.6383888628094607E-2</v>
      </c>
      <c r="E512">
        <v>4.521903296856955E-2</v>
      </c>
    </row>
    <row r="513" spans="1:5" x14ac:dyDescent="0.25">
      <c r="A513" s="56">
        <v>-3.6360532227713183E-2</v>
      </c>
      <c r="B513" s="48">
        <v>-6.0301635991820035E-2</v>
      </c>
      <c r="D513">
        <v>-3.6360532227713183E-2</v>
      </c>
      <c r="E513">
        <v>-6.0301635991820035E-2</v>
      </c>
    </row>
    <row r="514" spans="1:5" x14ac:dyDescent="0.25">
      <c r="A514" s="56">
        <v>-3.6346419372023653E-2</v>
      </c>
      <c r="B514" s="48">
        <v>4.5427194243693014E-2</v>
      </c>
      <c r="D514">
        <v>-3.6346419372023653E-2</v>
      </c>
      <c r="E514">
        <v>4.5427194243693014E-2</v>
      </c>
    </row>
    <row r="515" spans="1:5" x14ac:dyDescent="0.25">
      <c r="A515" s="56">
        <v>-3.6122167904754421E-2</v>
      </c>
      <c r="B515" s="48">
        <v>3.3307524077319295E-2</v>
      </c>
      <c r="D515">
        <v>-3.6122167904754421E-2</v>
      </c>
      <c r="E515">
        <v>3.3307524077319295E-2</v>
      </c>
    </row>
    <row r="516" spans="1:5" x14ac:dyDescent="0.25">
      <c r="A516" s="56">
        <v>-3.6036861909662821E-2</v>
      </c>
      <c r="B516" s="48">
        <v>2.7847687298269586E-2</v>
      </c>
      <c r="D516">
        <v>-3.6036861909662821E-2</v>
      </c>
      <c r="E516">
        <v>2.7847687298269586E-2</v>
      </c>
    </row>
    <row r="517" spans="1:5" x14ac:dyDescent="0.25">
      <c r="A517" s="56">
        <v>-3.6003759624851805E-2</v>
      </c>
      <c r="B517" s="48">
        <v>3.5850804652918455E-2</v>
      </c>
      <c r="D517">
        <v>-3.6003759624851805E-2</v>
      </c>
      <c r="E517">
        <v>3.5850804652918455E-2</v>
      </c>
    </row>
    <row r="518" spans="1:5" x14ac:dyDescent="0.25">
      <c r="A518" s="56">
        <v>-3.5896656800574966E-2</v>
      </c>
      <c r="B518" s="48">
        <v>3.577518240372024E-2</v>
      </c>
      <c r="D518">
        <v>-3.5896656800574966E-2</v>
      </c>
      <c r="E518">
        <v>3.577518240372024E-2</v>
      </c>
    </row>
    <row r="519" spans="1:5" x14ac:dyDescent="0.25">
      <c r="A519" s="56">
        <v>-3.584942474240238E-2</v>
      </c>
      <c r="B519" s="48">
        <v>3.428402055065205E-2</v>
      </c>
      <c r="D519">
        <v>-3.584942474240238E-2</v>
      </c>
      <c r="E519">
        <v>3.428402055065205E-2</v>
      </c>
    </row>
    <row r="520" spans="1:5" x14ac:dyDescent="0.25">
      <c r="A520" s="56">
        <v>-3.5823516302040059E-2</v>
      </c>
      <c r="B520" s="48">
        <v>5.1816099085984391E-2</v>
      </c>
      <c r="D520">
        <v>-3.5823516302040059E-2</v>
      </c>
      <c r="E520">
        <v>5.1816099085984391E-2</v>
      </c>
    </row>
    <row r="521" spans="1:5" x14ac:dyDescent="0.25">
      <c r="A521" s="56">
        <v>-3.5819580028783715E-2</v>
      </c>
      <c r="B521" s="48">
        <v>3.0457080151389704E-2</v>
      </c>
      <c r="D521">
        <v>-3.5819580028783715E-2</v>
      </c>
      <c r="E521">
        <v>3.0457080151389704E-2</v>
      </c>
    </row>
    <row r="522" spans="1:5" x14ac:dyDescent="0.25">
      <c r="A522" s="56">
        <v>-3.5799719817824815E-2</v>
      </c>
      <c r="B522" s="48">
        <v>3.2186406711728566E-2</v>
      </c>
      <c r="D522">
        <v>-3.5799719817824815E-2</v>
      </c>
      <c r="E522">
        <v>3.2186406711728566E-2</v>
      </c>
    </row>
    <row r="523" spans="1:5" x14ac:dyDescent="0.25">
      <c r="A523" s="56">
        <v>-3.5791282827608017E-2</v>
      </c>
      <c r="B523" s="48">
        <v>-1.3946042961896943E-2</v>
      </c>
      <c r="D523">
        <v>-3.5791282827608017E-2</v>
      </c>
      <c r="E523">
        <v>-1.3946042961896943E-2</v>
      </c>
    </row>
    <row r="524" spans="1:5" x14ac:dyDescent="0.25">
      <c r="A524" s="56">
        <v>-3.5771931424082859E-2</v>
      </c>
      <c r="B524" s="48">
        <v>4.0095317032739386E-2</v>
      </c>
      <c r="D524">
        <v>-3.5771931424082859E-2</v>
      </c>
      <c r="E524">
        <v>4.0095317032739386E-2</v>
      </c>
    </row>
    <row r="525" spans="1:5" x14ac:dyDescent="0.25">
      <c r="A525" s="56">
        <v>-3.5760504554038341E-2</v>
      </c>
      <c r="B525" s="48">
        <v>3.7826384994079865E-2</v>
      </c>
      <c r="D525">
        <v>-3.5760504554038341E-2</v>
      </c>
      <c r="E525">
        <v>3.7826384994079865E-2</v>
      </c>
    </row>
    <row r="526" spans="1:5" x14ac:dyDescent="0.25">
      <c r="A526" s="56">
        <v>-3.5671332385594723E-2</v>
      </c>
      <c r="B526" s="48">
        <v>2.4713954600640076E-2</v>
      </c>
      <c r="D526">
        <v>-3.5671332385594723E-2</v>
      </c>
      <c r="E526">
        <v>2.4713954600640076E-2</v>
      </c>
    </row>
    <row r="527" spans="1:5" x14ac:dyDescent="0.25">
      <c r="A527" s="56">
        <v>-3.5670781522674555E-2</v>
      </c>
      <c r="B527" s="48">
        <v>1.9873978996499453E-2</v>
      </c>
      <c r="D527">
        <v>-3.5670781522674555E-2</v>
      </c>
      <c r="E527">
        <v>1.9873978996499453E-2</v>
      </c>
    </row>
    <row r="528" spans="1:5" x14ac:dyDescent="0.25">
      <c r="A528" s="56">
        <v>-3.5578452610286471E-2</v>
      </c>
      <c r="B528" s="48">
        <v>2.9023523438822085E-2</v>
      </c>
      <c r="D528">
        <v>-3.5578452610286471E-2</v>
      </c>
      <c r="E528">
        <v>2.9023523438822085E-2</v>
      </c>
    </row>
    <row r="529" spans="1:5" x14ac:dyDescent="0.25">
      <c r="A529" s="56">
        <v>-3.5564338811533536E-2</v>
      </c>
      <c r="B529" s="48">
        <v>9.0991001814053618E-2</v>
      </c>
      <c r="D529">
        <v>-3.5564338811533536E-2</v>
      </c>
      <c r="E529">
        <v>9.0991001814053618E-2</v>
      </c>
    </row>
    <row r="530" spans="1:5" x14ac:dyDescent="0.25">
      <c r="A530" s="56">
        <v>-3.5506980506181174E-2</v>
      </c>
      <c r="B530" s="48">
        <v>1.4326485480604889E-2</v>
      </c>
      <c r="D530">
        <v>-3.5506980506181174E-2</v>
      </c>
      <c r="E530">
        <v>1.4326485480604889E-2</v>
      </c>
    </row>
    <row r="531" spans="1:5" x14ac:dyDescent="0.25">
      <c r="A531" s="56">
        <v>-3.5402831435144E-2</v>
      </c>
      <c r="B531" s="48">
        <v>4.1344767202307287E-2</v>
      </c>
      <c r="D531">
        <v>-3.5402831435144E-2</v>
      </c>
      <c r="E531">
        <v>4.1344767202307287E-2</v>
      </c>
    </row>
    <row r="532" spans="1:5" x14ac:dyDescent="0.25">
      <c r="A532" s="56">
        <v>-3.5365481815833211E-2</v>
      </c>
      <c r="B532" s="48">
        <v>3.6148943406828948E-2</v>
      </c>
      <c r="D532">
        <v>-3.5365481815833211E-2</v>
      </c>
      <c r="E532">
        <v>3.6148943406828948E-2</v>
      </c>
    </row>
    <row r="533" spans="1:5" x14ac:dyDescent="0.25">
      <c r="A533" s="56">
        <v>-3.5363807288838922E-2</v>
      </c>
      <c r="B533" s="48">
        <v>3.1447657515701666E-2</v>
      </c>
      <c r="D533">
        <v>-3.5363807288838922E-2</v>
      </c>
      <c r="E533">
        <v>3.1447657515701666E-2</v>
      </c>
    </row>
    <row r="534" spans="1:5" x14ac:dyDescent="0.25">
      <c r="A534" s="56">
        <v>-3.5352009876633783E-2</v>
      </c>
      <c r="B534" s="48">
        <v>3.4359630341544101E-2</v>
      </c>
      <c r="D534">
        <v>-3.5352009876633783E-2</v>
      </c>
      <c r="E534">
        <v>3.4359630341544101E-2</v>
      </c>
    </row>
    <row r="535" spans="1:5" x14ac:dyDescent="0.25">
      <c r="A535" s="56">
        <v>-3.5214073390797518E-2</v>
      </c>
      <c r="B535" s="48">
        <v>-2.8190323696833719E-2</v>
      </c>
      <c r="D535">
        <v>-3.5214073390797518E-2</v>
      </c>
      <c r="E535">
        <v>-2.8190323696833719E-2</v>
      </c>
    </row>
    <row r="536" spans="1:5" x14ac:dyDescent="0.25">
      <c r="A536" s="56">
        <v>-3.5073291377969107E-2</v>
      </c>
      <c r="B536" s="48">
        <v>4.0939734422880347E-2</v>
      </c>
      <c r="D536">
        <v>-3.5073291377969107E-2</v>
      </c>
      <c r="E536">
        <v>4.0939734422880347E-2</v>
      </c>
    </row>
    <row r="537" spans="1:5" x14ac:dyDescent="0.25">
      <c r="A537" s="56">
        <v>-3.5060883965973177E-2</v>
      </c>
      <c r="B537" s="48">
        <v>3.1500542725605429E-2</v>
      </c>
      <c r="D537">
        <v>-3.5060883965973177E-2</v>
      </c>
      <c r="E537">
        <v>3.1500542725605429E-2</v>
      </c>
    </row>
    <row r="538" spans="1:5" x14ac:dyDescent="0.25">
      <c r="A538" s="56">
        <v>-3.4918823779965802E-2</v>
      </c>
      <c r="B538" s="48">
        <v>3.4679337508455754E-2</v>
      </c>
      <c r="D538">
        <v>-3.4918823779965802E-2</v>
      </c>
      <c r="E538">
        <v>3.4679337508455754E-2</v>
      </c>
    </row>
    <row r="539" spans="1:5" x14ac:dyDescent="0.25">
      <c r="A539" s="56">
        <v>-3.4900331583899158E-2</v>
      </c>
      <c r="B539" s="48">
        <v>-2.5668268825364771E-2</v>
      </c>
      <c r="D539">
        <v>-3.4900331583899158E-2</v>
      </c>
      <c r="E539">
        <v>-2.5668268825364771E-2</v>
      </c>
    </row>
    <row r="540" spans="1:5" x14ac:dyDescent="0.25">
      <c r="A540" s="56">
        <v>-3.488730047423072E-2</v>
      </c>
      <c r="B540" s="48">
        <v>4.8162675366705709E-2</v>
      </c>
      <c r="D540">
        <v>-3.488730047423072E-2</v>
      </c>
      <c r="E540">
        <v>4.8162675366705709E-2</v>
      </c>
    </row>
    <row r="541" spans="1:5" x14ac:dyDescent="0.25">
      <c r="A541" s="56">
        <v>-3.4783777198417187E-2</v>
      </c>
      <c r="B541" s="48">
        <v>3.3958742707139944E-2</v>
      </c>
      <c r="D541">
        <v>-3.4783777198417187E-2</v>
      </c>
      <c r="E541">
        <v>3.3958742707139944E-2</v>
      </c>
    </row>
    <row r="542" spans="1:5" x14ac:dyDescent="0.25">
      <c r="A542" s="56">
        <v>-3.4722413886515091E-2</v>
      </c>
      <c r="B542" s="48">
        <v>3.4150575655267135E-2</v>
      </c>
      <c r="D542">
        <v>-3.4722413886515091E-2</v>
      </c>
      <c r="E542">
        <v>3.4150575655267135E-2</v>
      </c>
    </row>
    <row r="543" spans="1:5" x14ac:dyDescent="0.25">
      <c r="A543" s="56">
        <v>-3.47195140769051E-2</v>
      </c>
      <c r="B543" s="48">
        <v>1.3730870039551535E-2</v>
      </c>
      <c r="D543">
        <v>-3.47195140769051E-2</v>
      </c>
      <c r="E543">
        <v>1.3730870039551535E-2</v>
      </c>
    </row>
    <row r="544" spans="1:5" x14ac:dyDescent="0.25">
      <c r="A544" s="56">
        <v>-3.4671763275633372E-2</v>
      </c>
      <c r="B544" s="48">
        <v>-3.1922542299765211E-2</v>
      </c>
      <c r="D544">
        <v>-3.4671763275633372E-2</v>
      </c>
      <c r="E544">
        <v>-3.1922542299765211E-2</v>
      </c>
    </row>
    <row r="545" spans="1:5" x14ac:dyDescent="0.25">
      <c r="A545" s="56">
        <v>-3.4608374677492892E-2</v>
      </c>
      <c r="B545" s="48">
        <v>3.0493438034942866E-2</v>
      </c>
      <c r="D545">
        <v>-3.4608374677492892E-2</v>
      </c>
      <c r="E545">
        <v>3.0493438034942866E-2</v>
      </c>
    </row>
    <row r="546" spans="1:5" x14ac:dyDescent="0.25">
      <c r="A546" s="56">
        <v>-3.4594230953446825E-2</v>
      </c>
      <c r="B546" s="48">
        <v>2.3355040185920384E-2</v>
      </c>
      <c r="D546">
        <v>-3.4594230953446825E-2</v>
      </c>
      <c r="E546">
        <v>2.3355040185920384E-2</v>
      </c>
    </row>
    <row r="547" spans="1:5" x14ac:dyDescent="0.25">
      <c r="A547" s="56">
        <v>-3.4584314009108774E-2</v>
      </c>
      <c r="B547" s="48">
        <v>3.5092579766357268E-2</v>
      </c>
      <c r="D547">
        <v>-3.4584314009108774E-2</v>
      </c>
      <c r="E547">
        <v>3.5092579766357268E-2</v>
      </c>
    </row>
    <row r="548" spans="1:5" x14ac:dyDescent="0.25">
      <c r="A548" s="56">
        <v>-3.4583058023806901E-2</v>
      </c>
      <c r="B548" s="48">
        <v>6.5196076327745045E-2</v>
      </c>
      <c r="D548">
        <v>-3.4583058023806901E-2</v>
      </c>
      <c r="E548">
        <v>6.5196076327745045E-2</v>
      </c>
    </row>
    <row r="549" spans="1:5" x14ac:dyDescent="0.25">
      <c r="A549" s="56">
        <v>-3.4580807789684642E-2</v>
      </c>
      <c r="B549" s="48">
        <v>2.6011452524420831E-2</v>
      </c>
      <c r="D549">
        <v>-3.4580807789684642E-2</v>
      </c>
      <c r="E549">
        <v>2.6011452524420831E-2</v>
      </c>
    </row>
    <row r="550" spans="1:5" x14ac:dyDescent="0.25">
      <c r="A550" s="56">
        <v>-3.4568227127693252E-2</v>
      </c>
      <c r="B550" s="48">
        <v>3.6149812882011911E-2</v>
      </c>
      <c r="D550">
        <v>-3.4568227127693252E-2</v>
      </c>
      <c r="E550">
        <v>3.6149812882011911E-2</v>
      </c>
    </row>
    <row r="551" spans="1:5" x14ac:dyDescent="0.25">
      <c r="A551" s="56">
        <v>-3.4442695431809112E-2</v>
      </c>
      <c r="B551" s="48">
        <v>4.0329967120714016E-2</v>
      </c>
      <c r="D551">
        <v>-3.4442695431809112E-2</v>
      </c>
      <c r="E551">
        <v>4.0329967120714016E-2</v>
      </c>
    </row>
    <row r="552" spans="1:5" x14ac:dyDescent="0.25">
      <c r="A552" s="56">
        <v>-3.4439310715203786E-2</v>
      </c>
      <c r="B552" s="48">
        <v>3.6986000146595366E-2</v>
      </c>
      <c r="D552">
        <v>-3.4439310715203786E-2</v>
      </c>
      <c r="E552">
        <v>3.6986000146595366E-2</v>
      </c>
    </row>
    <row r="553" spans="1:5" x14ac:dyDescent="0.25">
      <c r="A553" s="56">
        <v>-3.4314804987827241E-2</v>
      </c>
      <c r="B553" s="48">
        <v>2.9819191568584147E-2</v>
      </c>
      <c r="D553">
        <v>-3.4314804987827241E-2</v>
      </c>
      <c r="E553">
        <v>2.9819191568584147E-2</v>
      </c>
    </row>
    <row r="554" spans="1:5" x14ac:dyDescent="0.25">
      <c r="A554" s="56">
        <v>-3.430741446134955E-2</v>
      </c>
      <c r="B554" s="48">
        <v>-2.8073951711134359E-2</v>
      </c>
      <c r="D554">
        <v>-3.430741446134955E-2</v>
      </c>
      <c r="E554">
        <v>-2.8073951711134359E-2</v>
      </c>
    </row>
    <row r="555" spans="1:5" x14ac:dyDescent="0.25">
      <c r="A555" s="56">
        <v>-3.4300835275473451E-2</v>
      </c>
      <c r="B555" s="48">
        <v>2.2543204446753951E-2</v>
      </c>
      <c r="D555">
        <v>-3.4300835275473451E-2</v>
      </c>
      <c r="E555">
        <v>2.2543204446753951E-2</v>
      </c>
    </row>
    <row r="556" spans="1:5" x14ac:dyDescent="0.25">
      <c r="A556" s="56">
        <v>-3.4295049660121868E-2</v>
      </c>
      <c r="B556" s="48">
        <v>1.0358436891554579E-2</v>
      </c>
      <c r="D556">
        <v>-3.4295049660121868E-2</v>
      </c>
      <c r="E556">
        <v>1.0358436891554579E-2</v>
      </c>
    </row>
    <row r="557" spans="1:5" x14ac:dyDescent="0.25">
      <c r="A557" s="56">
        <v>-3.4216768025631339E-2</v>
      </c>
      <c r="B557" s="48">
        <v>3.7521276288838168E-2</v>
      </c>
      <c r="D557">
        <v>-3.4216768025631339E-2</v>
      </c>
      <c r="E557">
        <v>3.7521276288838168E-2</v>
      </c>
    </row>
    <row r="558" spans="1:5" x14ac:dyDescent="0.25">
      <c r="A558" s="56">
        <v>-3.4212949438636286E-2</v>
      </c>
      <c r="B558" s="48">
        <v>3.6254842187936731E-2</v>
      </c>
      <c r="D558">
        <v>-3.4212949438636286E-2</v>
      </c>
      <c r="E558">
        <v>3.6254842187936731E-2</v>
      </c>
    </row>
    <row r="559" spans="1:5" x14ac:dyDescent="0.25">
      <c r="A559" s="56">
        <v>-3.4202339689392791E-2</v>
      </c>
      <c r="B559" s="48">
        <v>3.2448265944080124E-2</v>
      </c>
      <c r="D559">
        <v>-3.4202339689392791E-2</v>
      </c>
      <c r="E559">
        <v>3.2448265944080124E-2</v>
      </c>
    </row>
    <row r="560" spans="1:5" x14ac:dyDescent="0.25">
      <c r="A560" s="56">
        <v>-3.410494751144888E-2</v>
      </c>
      <c r="B560" s="48">
        <v>2.2728572245411582E-2</v>
      </c>
      <c r="D560">
        <v>-3.410494751144888E-2</v>
      </c>
      <c r="E560">
        <v>2.2728572245411582E-2</v>
      </c>
    </row>
    <row r="561" spans="1:5" x14ac:dyDescent="0.25">
      <c r="A561" s="56">
        <v>-3.4067517662841773E-2</v>
      </c>
      <c r="B561" s="48">
        <v>3.7143487029582589E-2</v>
      </c>
      <c r="D561">
        <v>-3.4067517662841773E-2</v>
      </c>
      <c r="E561">
        <v>3.7143487029582589E-2</v>
      </c>
    </row>
    <row r="562" spans="1:5" x14ac:dyDescent="0.25">
      <c r="A562" s="56">
        <v>-3.3954642169907734E-2</v>
      </c>
      <c r="B562" s="48">
        <v>3.6679941312093955E-2</v>
      </c>
      <c r="D562">
        <v>-3.3954642169907734E-2</v>
      </c>
      <c r="E562">
        <v>3.6679941312093955E-2</v>
      </c>
    </row>
    <row r="563" spans="1:5" x14ac:dyDescent="0.25">
      <c r="A563" s="56">
        <v>-3.395069154744268E-2</v>
      </c>
      <c r="B563" s="48">
        <v>-4.6878600664991277E-2</v>
      </c>
      <c r="D563">
        <v>-3.395069154744268E-2</v>
      </c>
      <c r="E563">
        <v>-4.6878600664991277E-2</v>
      </c>
    </row>
    <row r="564" spans="1:5" x14ac:dyDescent="0.25">
      <c r="A564" s="56">
        <v>-3.39455248297863E-2</v>
      </c>
      <c r="B564" s="48">
        <v>2.1226914002115516E-2</v>
      </c>
      <c r="D564">
        <v>-3.39455248297863E-2</v>
      </c>
      <c r="E564">
        <v>2.1226914002115516E-2</v>
      </c>
    </row>
    <row r="565" spans="1:5" x14ac:dyDescent="0.25">
      <c r="A565" s="56">
        <v>-3.3906936214967542E-2</v>
      </c>
      <c r="B565" s="48">
        <v>3.2992431865444427E-2</v>
      </c>
      <c r="D565">
        <v>-3.3906936214967542E-2</v>
      </c>
      <c r="E565">
        <v>3.2992431865444427E-2</v>
      </c>
    </row>
    <row r="566" spans="1:5" x14ac:dyDescent="0.25">
      <c r="A566" s="56">
        <v>-3.3818232039824925E-2</v>
      </c>
      <c r="B566" s="48">
        <v>3.0447585032549851E-2</v>
      </c>
      <c r="D566">
        <v>-3.3818232039824925E-2</v>
      </c>
      <c r="E566">
        <v>3.0447585032549851E-2</v>
      </c>
    </row>
    <row r="567" spans="1:5" x14ac:dyDescent="0.25">
      <c r="A567" s="56">
        <v>-3.3811742984328208E-2</v>
      </c>
      <c r="B567" s="48">
        <v>5.5865921787709549E-2</v>
      </c>
      <c r="D567">
        <v>-3.3811742984328208E-2</v>
      </c>
      <c r="E567">
        <v>5.5865921787709549E-2</v>
      </c>
    </row>
    <row r="568" spans="1:5" x14ac:dyDescent="0.25">
      <c r="A568" s="56">
        <v>-3.3808160249750419E-2</v>
      </c>
      <c r="B568" s="48">
        <v>3.6706733876179509E-2</v>
      </c>
      <c r="D568">
        <v>-3.3808160249750419E-2</v>
      </c>
      <c r="E568">
        <v>3.6706733876179509E-2</v>
      </c>
    </row>
    <row r="569" spans="1:5" x14ac:dyDescent="0.25">
      <c r="A569" s="56">
        <v>-3.3806367524283787E-2</v>
      </c>
      <c r="B569" s="48">
        <v>2.4882567208052153E-2</v>
      </c>
      <c r="D569">
        <v>-3.3806367524283787E-2</v>
      </c>
      <c r="E569">
        <v>2.4882567208052153E-2</v>
      </c>
    </row>
    <row r="570" spans="1:5" x14ac:dyDescent="0.25">
      <c r="A570" s="56">
        <v>-3.3660489819873796E-2</v>
      </c>
      <c r="B570" s="48">
        <v>4.4121518454167452E-2</v>
      </c>
      <c r="D570">
        <v>-3.3660489819873796E-2</v>
      </c>
      <c r="E570">
        <v>4.4121518454167452E-2</v>
      </c>
    </row>
    <row r="571" spans="1:5" x14ac:dyDescent="0.25">
      <c r="A571" s="56">
        <v>-3.3633170493519882E-2</v>
      </c>
      <c r="B571" s="48">
        <v>1.1969664666646285E-2</v>
      </c>
      <c r="D571">
        <v>-3.3633170493519882E-2</v>
      </c>
      <c r="E571">
        <v>1.1969664666646285E-2</v>
      </c>
    </row>
    <row r="572" spans="1:5" x14ac:dyDescent="0.25">
      <c r="A572" s="56">
        <v>-3.3600558958728377E-2</v>
      </c>
      <c r="B572" s="48">
        <v>3.6271615352172049E-2</v>
      </c>
      <c r="D572">
        <v>-3.3600558958728377E-2</v>
      </c>
      <c r="E572">
        <v>3.6271615352172049E-2</v>
      </c>
    </row>
    <row r="573" spans="1:5" x14ac:dyDescent="0.25">
      <c r="A573" s="56">
        <v>-3.3568587636286451E-2</v>
      </c>
      <c r="B573" s="48">
        <v>3.8225130729947043E-2</v>
      </c>
      <c r="D573">
        <v>-3.3568587636286451E-2</v>
      </c>
      <c r="E573">
        <v>3.8225130729947043E-2</v>
      </c>
    </row>
    <row r="574" spans="1:5" x14ac:dyDescent="0.25">
      <c r="A574" s="56">
        <v>-3.3525419801126888E-2</v>
      </c>
      <c r="B574" s="48">
        <v>3.3964513245113181E-2</v>
      </c>
      <c r="D574">
        <v>-3.3525419801126888E-2</v>
      </c>
      <c r="E574">
        <v>3.3964513245113181E-2</v>
      </c>
    </row>
    <row r="575" spans="1:5" x14ac:dyDescent="0.25">
      <c r="A575" s="56">
        <v>-3.3392826626913008E-2</v>
      </c>
      <c r="B575" s="48">
        <v>3.4361411528598396E-2</v>
      </c>
      <c r="D575">
        <v>-3.3392826626913008E-2</v>
      </c>
      <c r="E575">
        <v>3.4361411528598396E-2</v>
      </c>
    </row>
    <row r="576" spans="1:5" x14ac:dyDescent="0.25">
      <c r="A576" s="56">
        <v>-3.3390374369538733E-2</v>
      </c>
      <c r="B576" s="48">
        <v>1.7490181751758094E-2</v>
      </c>
      <c r="D576">
        <v>-3.3390374369538733E-2</v>
      </c>
      <c r="E576">
        <v>1.7490181751758094E-2</v>
      </c>
    </row>
    <row r="577" spans="1:5" x14ac:dyDescent="0.25">
      <c r="A577" s="56">
        <v>-3.3385593792833457E-2</v>
      </c>
      <c r="B577" s="48">
        <v>3.202433740994004E-2</v>
      </c>
      <c r="D577">
        <v>-3.3385593792833457E-2</v>
      </c>
      <c r="E577">
        <v>3.202433740994004E-2</v>
      </c>
    </row>
    <row r="578" spans="1:5" x14ac:dyDescent="0.25">
      <c r="A578" s="56">
        <v>-3.33648577408997E-2</v>
      </c>
      <c r="B578" s="48">
        <v>2.8196729326065206E-2</v>
      </c>
      <c r="D578">
        <v>-3.33648577408997E-2</v>
      </c>
      <c r="E578">
        <v>2.8196729326065206E-2</v>
      </c>
    </row>
    <row r="579" spans="1:5" x14ac:dyDescent="0.25">
      <c r="A579" s="56">
        <v>-3.3364081083429031E-2</v>
      </c>
      <c r="B579" s="48">
        <v>-3.4960937499999845E-2</v>
      </c>
      <c r="D579">
        <v>-3.3364081083429031E-2</v>
      </c>
      <c r="E579">
        <v>-3.4960937499999845E-2</v>
      </c>
    </row>
    <row r="580" spans="1:5" x14ac:dyDescent="0.25">
      <c r="A580" s="56">
        <v>-3.3286995989576407E-2</v>
      </c>
      <c r="B580" s="48">
        <v>4.0234922300344866E-2</v>
      </c>
      <c r="D580">
        <v>-3.3286995989576407E-2</v>
      </c>
      <c r="E580">
        <v>4.0234922300344866E-2</v>
      </c>
    </row>
    <row r="581" spans="1:5" x14ac:dyDescent="0.25">
      <c r="A581" s="56">
        <v>-3.3212439757265844E-2</v>
      </c>
      <c r="B581" s="48">
        <v>1.6880239220382398E-2</v>
      </c>
      <c r="D581">
        <v>-3.3212439757265844E-2</v>
      </c>
      <c r="E581">
        <v>1.6880239220382398E-2</v>
      </c>
    </row>
    <row r="582" spans="1:5" x14ac:dyDescent="0.25">
      <c r="A582" s="56">
        <v>-3.3151166771033802E-2</v>
      </c>
      <c r="B582" s="48">
        <v>4.0707146316762755E-2</v>
      </c>
      <c r="D582">
        <v>-3.3151166771033802E-2</v>
      </c>
      <c r="E582">
        <v>4.0707146316762755E-2</v>
      </c>
    </row>
    <row r="583" spans="1:5" x14ac:dyDescent="0.25">
      <c r="A583" s="56">
        <v>-3.3148274438850156E-2</v>
      </c>
      <c r="B583" s="48">
        <v>3.8439295726444778E-2</v>
      </c>
      <c r="D583">
        <v>-3.3148274438850156E-2</v>
      </c>
      <c r="E583">
        <v>3.8439295726444778E-2</v>
      </c>
    </row>
    <row r="584" spans="1:5" x14ac:dyDescent="0.25">
      <c r="A584" s="56">
        <v>-3.3071284847795535E-2</v>
      </c>
      <c r="B584" s="48">
        <v>4.1773369742073463E-2</v>
      </c>
      <c r="D584">
        <v>-3.3071284847795535E-2</v>
      </c>
      <c r="E584">
        <v>4.1773369742073463E-2</v>
      </c>
    </row>
    <row r="585" spans="1:5" x14ac:dyDescent="0.25">
      <c r="A585" s="56">
        <v>-3.3044794761838192E-2</v>
      </c>
      <c r="B585" s="48">
        <v>3.1527792450836811E-2</v>
      </c>
      <c r="D585">
        <v>-3.3044794761838192E-2</v>
      </c>
      <c r="E585">
        <v>3.1527792450836811E-2</v>
      </c>
    </row>
    <row r="586" spans="1:5" x14ac:dyDescent="0.25">
      <c r="A586" s="56">
        <v>-3.2975777264278028E-2</v>
      </c>
      <c r="B586" s="48">
        <v>3.5039922158944359E-2</v>
      </c>
      <c r="D586">
        <v>-3.2975777264278028E-2</v>
      </c>
      <c r="E586">
        <v>3.5039922158944359E-2</v>
      </c>
    </row>
    <row r="587" spans="1:5" x14ac:dyDescent="0.25">
      <c r="A587" s="56">
        <v>-3.2943972591773618E-2</v>
      </c>
      <c r="B587" s="48">
        <v>3.7127752633780764E-2</v>
      </c>
      <c r="D587">
        <v>-3.2943972591773618E-2</v>
      </c>
      <c r="E587">
        <v>3.7127752633780764E-2</v>
      </c>
    </row>
    <row r="588" spans="1:5" x14ac:dyDescent="0.25">
      <c r="A588" s="56">
        <v>-3.290314356984525E-2</v>
      </c>
      <c r="B588" s="48">
        <v>2.8725501912045814E-2</v>
      </c>
      <c r="D588">
        <v>-3.290314356984525E-2</v>
      </c>
      <c r="E588">
        <v>2.8725501912045814E-2</v>
      </c>
    </row>
    <row r="589" spans="1:5" x14ac:dyDescent="0.25">
      <c r="A589" s="56">
        <v>-3.2893185149344029E-2</v>
      </c>
      <c r="B589" s="48">
        <v>3.6556464447796033E-2</v>
      </c>
      <c r="D589">
        <v>-3.2893185149344029E-2</v>
      </c>
      <c r="E589">
        <v>3.6556464447796033E-2</v>
      </c>
    </row>
    <row r="590" spans="1:5" x14ac:dyDescent="0.25">
      <c r="A590" s="56">
        <v>-3.2891115786943481E-2</v>
      </c>
      <c r="B590" s="48">
        <v>3.1639726648494237E-2</v>
      </c>
      <c r="D590">
        <v>-3.2891115786943481E-2</v>
      </c>
      <c r="E590">
        <v>3.1639726648494237E-2</v>
      </c>
    </row>
    <row r="591" spans="1:5" x14ac:dyDescent="0.25">
      <c r="A591" s="56">
        <v>-3.2777552322916237E-2</v>
      </c>
      <c r="B591" s="48">
        <v>2.8281688399019789E-2</v>
      </c>
      <c r="D591">
        <v>-3.2777552322916237E-2</v>
      </c>
      <c r="E591">
        <v>2.8281688399019789E-2</v>
      </c>
    </row>
    <row r="592" spans="1:5" x14ac:dyDescent="0.25">
      <c r="A592" s="56">
        <v>-3.2775170190151526E-2</v>
      </c>
      <c r="B592" s="48">
        <v>2.3002064080080764E-2</v>
      </c>
      <c r="D592">
        <v>-3.2775170190151526E-2</v>
      </c>
      <c r="E592">
        <v>2.3002064080080764E-2</v>
      </c>
    </row>
    <row r="593" spans="1:5" x14ac:dyDescent="0.25">
      <c r="A593" s="56">
        <v>-3.2711960858648359E-2</v>
      </c>
      <c r="B593" s="48">
        <v>4.0328922357450558E-2</v>
      </c>
      <c r="D593">
        <v>-3.2711960858648359E-2</v>
      </c>
      <c r="E593">
        <v>4.0328922357450558E-2</v>
      </c>
    </row>
    <row r="594" spans="1:5" x14ac:dyDescent="0.25">
      <c r="A594" s="56">
        <v>-3.2687507903834345E-2</v>
      </c>
      <c r="B594" s="48">
        <v>2.9382457395436878E-2</v>
      </c>
      <c r="D594">
        <v>-3.2687507903834345E-2</v>
      </c>
      <c r="E594">
        <v>2.9382457395436878E-2</v>
      </c>
    </row>
    <row r="595" spans="1:5" x14ac:dyDescent="0.25">
      <c r="A595" s="56">
        <v>-3.2658377417127737E-2</v>
      </c>
      <c r="B595" s="48">
        <v>3.1025778625802358E-2</v>
      </c>
      <c r="D595">
        <v>-3.2658377417127737E-2</v>
      </c>
      <c r="E595">
        <v>3.1025778625802358E-2</v>
      </c>
    </row>
    <row r="596" spans="1:5" x14ac:dyDescent="0.25">
      <c r="A596" s="56">
        <v>-3.2648928137163802E-2</v>
      </c>
      <c r="B596" s="48">
        <v>5.4622633378343499E-2</v>
      </c>
      <c r="D596">
        <v>-3.2648928137163802E-2</v>
      </c>
      <c r="E596">
        <v>5.4622633378343499E-2</v>
      </c>
    </row>
    <row r="597" spans="1:5" x14ac:dyDescent="0.25">
      <c r="A597" s="56">
        <v>-3.2636417279876984E-2</v>
      </c>
      <c r="B597" s="48">
        <v>2.5545441233893129E-2</v>
      </c>
      <c r="D597">
        <v>-3.2636417279876984E-2</v>
      </c>
      <c r="E597">
        <v>2.5545441233893129E-2</v>
      </c>
    </row>
    <row r="598" spans="1:5" x14ac:dyDescent="0.25">
      <c r="A598" s="56">
        <v>-3.2594077741158967E-2</v>
      </c>
      <c r="B598" s="48">
        <v>2.1396819544980961E-2</v>
      </c>
      <c r="D598">
        <v>-3.2594077741158967E-2</v>
      </c>
      <c r="E598">
        <v>2.1396819544980961E-2</v>
      </c>
    </row>
    <row r="599" spans="1:5" x14ac:dyDescent="0.25">
      <c r="A599" s="56">
        <v>-3.2589094012026143E-2</v>
      </c>
      <c r="B599" s="48">
        <v>2.1638936454792645E-2</v>
      </c>
      <c r="D599">
        <v>-3.2589094012026143E-2</v>
      </c>
      <c r="E599">
        <v>2.1638936454792645E-2</v>
      </c>
    </row>
    <row r="600" spans="1:5" x14ac:dyDescent="0.25">
      <c r="A600" s="56">
        <v>-3.255401233154398E-2</v>
      </c>
      <c r="B600" s="48">
        <v>3.5579035660409319E-2</v>
      </c>
      <c r="D600">
        <v>-3.255401233154398E-2</v>
      </c>
      <c r="E600">
        <v>3.5579035660409319E-2</v>
      </c>
    </row>
    <row r="601" spans="1:5" x14ac:dyDescent="0.25">
      <c r="A601" s="56">
        <v>-3.2552435343022879E-2</v>
      </c>
      <c r="B601" s="48">
        <v>3.2286136389700459E-2</v>
      </c>
      <c r="D601">
        <v>-3.2552435343022879E-2</v>
      </c>
      <c r="E601">
        <v>3.2286136389700459E-2</v>
      </c>
    </row>
    <row r="602" spans="1:5" x14ac:dyDescent="0.25">
      <c r="A602" s="56">
        <v>-3.2548124823879809E-2</v>
      </c>
      <c r="B602" s="48">
        <v>4.0851454472431215E-2</v>
      </c>
      <c r="D602">
        <v>-3.2548124823879809E-2</v>
      </c>
      <c r="E602">
        <v>4.0851454472431215E-2</v>
      </c>
    </row>
    <row r="603" spans="1:5" x14ac:dyDescent="0.25">
      <c r="A603" s="56">
        <v>-3.2453602160607331E-2</v>
      </c>
      <c r="B603" s="48">
        <v>3.2475614344843473E-2</v>
      </c>
      <c r="D603">
        <v>-3.2453602160607331E-2</v>
      </c>
      <c r="E603">
        <v>3.2475614344843473E-2</v>
      </c>
    </row>
    <row r="604" spans="1:5" x14ac:dyDescent="0.25">
      <c r="A604" s="56">
        <v>-3.2440319506531923E-2</v>
      </c>
      <c r="B604" s="48">
        <v>-6.8856091831760002E-2</v>
      </c>
      <c r="D604">
        <v>-3.2440319506531923E-2</v>
      </c>
      <c r="E604">
        <v>-6.8856091831760002E-2</v>
      </c>
    </row>
    <row r="605" spans="1:5" x14ac:dyDescent="0.25">
      <c r="A605" s="56">
        <v>-3.2320534519041599E-2</v>
      </c>
      <c r="B605" s="48">
        <v>3.358580360197827E-2</v>
      </c>
      <c r="D605">
        <v>-3.2320534519041599E-2</v>
      </c>
      <c r="E605">
        <v>3.358580360197827E-2</v>
      </c>
    </row>
    <row r="606" spans="1:5" x14ac:dyDescent="0.25">
      <c r="A606" s="56">
        <v>-3.2289670908793422E-2</v>
      </c>
      <c r="B606" s="48">
        <v>2.8070997206283366E-2</v>
      </c>
      <c r="D606">
        <v>-3.2289670908793422E-2</v>
      </c>
      <c r="E606">
        <v>2.8070997206283366E-2</v>
      </c>
    </row>
    <row r="607" spans="1:5" x14ac:dyDescent="0.25">
      <c r="A607" s="56">
        <v>-3.228539235960437E-2</v>
      </c>
      <c r="B607" s="48">
        <v>3.4355959111702417E-2</v>
      </c>
      <c r="D607">
        <v>-3.228539235960437E-2</v>
      </c>
      <c r="E607">
        <v>3.4355959111702417E-2</v>
      </c>
    </row>
    <row r="608" spans="1:5" x14ac:dyDescent="0.25">
      <c r="A608" s="56">
        <v>-3.2228340678077894E-2</v>
      </c>
      <c r="B608" s="48">
        <v>3.9328430072711695E-2</v>
      </c>
      <c r="D608">
        <v>-3.2228340678077894E-2</v>
      </c>
      <c r="E608">
        <v>3.9328430072711695E-2</v>
      </c>
    </row>
    <row r="609" spans="1:5" x14ac:dyDescent="0.25">
      <c r="A609" s="56">
        <v>-3.2164123930904398E-2</v>
      </c>
      <c r="B609" s="48">
        <v>4.223019793184335E-2</v>
      </c>
      <c r="D609">
        <v>-3.2164123930904398E-2</v>
      </c>
      <c r="E609">
        <v>4.223019793184335E-2</v>
      </c>
    </row>
    <row r="610" spans="1:5" x14ac:dyDescent="0.25">
      <c r="A610" s="56">
        <v>-3.208135260947087E-2</v>
      </c>
      <c r="B610" s="48">
        <v>3.1353157102490314E-2</v>
      </c>
      <c r="D610">
        <v>-3.208135260947087E-2</v>
      </c>
      <c r="E610">
        <v>3.1353157102490314E-2</v>
      </c>
    </row>
    <row r="611" spans="1:5" x14ac:dyDescent="0.25">
      <c r="A611" s="56">
        <v>-3.2073958550648429E-2</v>
      </c>
      <c r="B611" s="48">
        <v>4.0064410565410435E-2</v>
      </c>
      <c r="D611">
        <v>-3.2073958550648429E-2</v>
      </c>
      <c r="E611">
        <v>4.0064410565410435E-2</v>
      </c>
    </row>
    <row r="612" spans="1:5" x14ac:dyDescent="0.25">
      <c r="A612" s="56">
        <v>-3.2067874073153035E-2</v>
      </c>
      <c r="B612" s="48">
        <v>3.0587480193353001E-2</v>
      </c>
      <c r="D612">
        <v>-3.2067874073153035E-2</v>
      </c>
      <c r="E612">
        <v>3.0587480193353001E-2</v>
      </c>
    </row>
    <row r="613" spans="1:5" x14ac:dyDescent="0.25">
      <c r="A613" s="56">
        <v>-3.2026860755425157E-2</v>
      </c>
      <c r="B613" s="48">
        <v>2.7379711482610203E-2</v>
      </c>
      <c r="D613">
        <v>-3.2026860755425157E-2</v>
      </c>
      <c r="E613">
        <v>2.7379711482610203E-2</v>
      </c>
    </row>
    <row r="614" spans="1:5" x14ac:dyDescent="0.25">
      <c r="A614" s="56">
        <v>-3.2015133292212172E-2</v>
      </c>
      <c r="B614" s="48">
        <v>2.6193805428390782E-2</v>
      </c>
      <c r="D614">
        <v>-3.2015133292212172E-2</v>
      </c>
      <c r="E614">
        <v>2.6193805428390782E-2</v>
      </c>
    </row>
    <row r="615" spans="1:5" x14ac:dyDescent="0.25">
      <c r="A615" s="56">
        <v>-3.2004648935981983E-2</v>
      </c>
      <c r="B615" s="48">
        <v>2.6489807403701882E-2</v>
      </c>
      <c r="D615">
        <v>-3.2004648935981983E-2</v>
      </c>
      <c r="E615">
        <v>2.6489807403701882E-2</v>
      </c>
    </row>
    <row r="616" spans="1:5" x14ac:dyDescent="0.25">
      <c r="A616" s="56">
        <v>-3.1924127706583483E-2</v>
      </c>
      <c r="B616" s="48">
        <v>2.7106348157240223E-2</v>
      </c>
      <c r="D616">
        <v>-3.1924127706583483E-2</v>
      </c>
      <c r="E616">
        <v>2.7106348157240223E-2</v>
      </c>
    </row>
    <row r="617" spans="1:5" x14ac:dyDescent="0.25">
      <c r="A617" s="56">
        <v>-3.1920660872764017E-2</v>
      </c>
      <c r="B617" s="48">
        <v>3.4702752971102591E-2</v>
      </c>
      <c r="D617">
        <v>-3.1920660872764017E-2</v>
      </c>
      <c r="E617">
        <v>3.4702752971102591E-2</v>
      </c>
    </row>
    <row r="618" spans="1:5" x14ac:dyDescent="0.25">
      <c r="A618" s="56">
        <v>-3.1899492878786906E-2</v>
      </c>
      <c r="B618" s="48">
        <v>3.5409263761610799E-2</v>
      </c>
      <c r="D618">
        <v>-3.1899492878786906E-2</v>
      </c>
      <c r="E618">
        <v>3.5409263761610799E-2</v>
      </c>
    </row>
    <row r="619" spans="1:5" x14ac:dyDescent="0.25">
      <c r="A619" s="56">
        <v>-3.1800248107194506E-2</v>
      </c>
      <c r="B619" s="48">
        <v>3.0065587551847406E-2</v>
      </c>
      <c r="D619">
        <v>-3.1800248107194506E-2</v>
      </c>
      <c r="E619">
        <v>3.0065587551847406E-2</v>
      </c>
    </row>
    <row r="620" spans="1:5" x14ac:dyDescent="0.25">
      <c r="A620" s="56">
        <v>-3.171174952452116E-2</v>
      </c>
      <c r="B620" s="48">
        <v>2.9050543221539771E-2</v>
      </c>
      <c r="D620">
        <v>-3.171174952452116E-2</v>
      </c>
      <c r="E620">
        <v>2.9050543221539771E-2</v>
      </c>
    </row>
    <row r="621" spans="1:5" x14ac:dyDescent="0.25">
      <c r="A621" s="56">
        <v>-3.168000475118149E-2</v>
      </c>
      <c r="B621" s="48">
        <v>1.9539422445520094E-2</v>
      </c>
      <c r="D621">
        <v>-3.168000475118149E-2</v>
      </c>
      <c r="E621">
        <v>1.9539422445520094E-2</v>
      </c>
    </row>
    <row r="622" spans="1:5" x14ac:dyDescent="0.25">
      <c r="A622" s="56">
        <v>-3.1624406487821499E-2</v>
      </c>
      <c r="B622" s="48">
        <v>2.9856630080710378E-2</v>
      </c>
      <c r="D622">
        <v>-3.1624406487821499E-2</v>
      </c>
      <c r="E622">
        <v>2.9856630080710378E-2</v>
      </c>
    </row>
    <row r="623" spans="1:5" x14ac:dyDescent="0.25">
      <c r="A623" s="56">
        <v>-3.1612763816223355E-2</v>
      </c>
      <c r="B623" s="48">
        <v>2.6879271070615163E-2</v>
      </c>
      <c r="D623">
        <v>-3.1612763816223355E-2</v>
      </c>
      <c r="E623">
        <v>2.6879271070615163E-2</v>
      </c>
    </row>
    <row r="624" spans="1:5" x14ac:dyDescent="0.25">
      <c r="A624" s="56">
        <v>-3.1521317501959967E-2</v>
      </c>
      <c r="B624" s="48">
        <v>4.0264877757041795E-2</v>
      </c>
      <c r="D624">
        <v>-3.1521317501959967E-2</v>
      </c>
      <c r="E624">
        <v>4.0264877757041795E-2</v>
      </c>
    </row>
    <row r="625" spans="1:5" x14ac:dyDescent="0.25">
      <c r="A625" s="56">
        <v>-3.1453243164503819E-2</v>
      </c>
      <c r="B625" s="48">
        <v>1.4595957208194399E-2</v>
      </c>
      <c r="D625">
        <v>-3.1453243164503819E-2</v>
      </c>
      <c r="E625">
        <v>1.4595957208194399E-2</v>
      </c>
    </row>
    <row r="626" spans="1:5" x14ac:dyDescent="0.25">
      <c r="A626" s="56">
        <v>-3.1445173925761183E-2</v>
      </c>
      <c r="B626" s="48">
        <v>2.066825366067282E-2</v>
      </c>
      <c r="D626">
        <v>-3.1445173925761183E-2</v>
      </c>
      <c r="E626">
        <v>2.066825366067282E-2</v>
      </c>
    </row>
    <row r="627" spans="1:5" x14ac:dyDescent="0.25">
      <c r="A627" s="56">
        <v>-3.1425868224828846E-2</v>
      </c>
      <c r="B627" s="48">
        <v>5.3110553534114757E-2</v>
      </c>
      <c r="D627">
        <v>-3.1425868224828846E-2</v>
      </c>
      <c r="E627">
        <v>5.3110553534114757E-2</v>
      </c>
    </row>
    <row r="628" spans="1:5" x14ac:dyDescent="0.25">
      <c r="A628" s="56">
        <v>-3.1235409285890969E-2</v>
      </c>
      <c r="B628" s="48">
        <v>6.0946681567468186E-2</v>
      </c>
      <c r="D628">
        <v>-3.1235409285890969E-2</v>
      </c>
      <c r="E628">
        <v>6.0946681567468186E-2</v>
      </c>
    </row>
    <row r="629" spans="1:5" x14ac:dyDescent="0.25">
      <c r="A629" s="56">
        <v>-3.1187026034830145E-2</v>
      </c>
      <c r="B629" s="48">
        <v>1.8330371793672695E-2</v>
      </c>
      <c r="D629">
        <v>-3.1187026034830145E-2</v>
      </c>
      <c r="E629">
        <v>1.8330371793672695E-2</v>
      </c>
    </row>
    <row r="630" spans="1:5" x14ac:dyDescent="0.25">
      <c r="A630" s="56">
        <v>-3.1183707295528551E-2</v>
      </c>
      <c r="B630" s="48">
        <v>5.0409982174687951E-2</v>
      </c>
      <c r="D630">
        <v>-3.1183707295528551E-2</v>
      </c>
      <c r="E630">
        <v>5.0409982174687951E-2</v>
      </c>
    </row>
    <row r="631" spans="1:5" x14ac:dyDescent="0.25">
      <c r="A631" s="56">
        <v>-3.1048422465469017E-2</v>
      </c>
      <c r="B631" s="48">
        <v>5.1680812743332138E-2</v>
      </c>
      <c r="D631">
        <v>-3.1048422465469017E-2</v>
      </c>
      <c r="E631">
        <v>5.1680812743332138E-2</v>
      </c>
    </row>
    <row r="632" spans="1:5" x14ac:dyDescent="0.25">
      <c r="A632" s="56">
        <v>-3.1032036078849856E-2</v>
      </c>
      <c r="B632" s="48">
        <v>3.1858789736620707E-2</v>
      </c>
      <c r="D632">
        <v>-3.1032036078849856E-2</v>
      </c>
      <c r="E632">
        <v>3.1858789736620707E-2</v>
      </c>
    </row>
    <row r="633" spans="1:5" x14ac:dyDescent="0.25">
      <c r="A633" s="56">
        <v>-3.1023924266887604E-2</v>
      </c>
      <c r="B633" s="48">
        <v>1.3310102224231679E-2</v>
      </c>
      <c r="D633">
        <v>-3.1023924266887604E-2</v>
      </c>
      <c r="E633">
        <v>1.3310102224231679E-2</v>
      </c>
    </row>
    <row r="634" spans="1:5" x14ac:dyDescent="0.25">
      <c r="A634" s="56">
        <v>-3.0987667122142071E-2</v>
      </c>
      <c r="B634" s="48">
        <v>5.024036061224213E-2</v>
      </c>
      <c r="D634">
        <v>-3.0987667122142071E-2</v>
      </c>
      <c r="E634">
        <v>5.024036061224213E-2</v>
      </c>
    </row>
    <row r="635" spans="1:5" x14ac:dyDescent="0.25">
      <c r="A635" s="56">
        <v>-3.0942691430334235E-2</v>
      </c>
      <c r="B635" s="48">
        <v>3.7580329701033977E-2</v>
      </c>
      <c r="D635">
        <v>-3.0942691430334235E-2</v>
      </c>
      <c r="E635">
        <v>3.7580329701033977E-2</v>
      </c>
    </row>
    <row r="636" spans="1:5" x14ac:dyDescent="0.25">
      <c r="A636" s="56">
        <v>-3.0932799060796823E-2</v>
      </c>
      <c r="B636" s="48">
        <v>3.2469846882039466E-2</v>
      </c>
      <c r="D636">
        <v>-3.0932799060796823E-2</v>
      </c>
      <c r="E636">
        <v>3.2469846882039466E-2</v>
      </c>
    </row>
    <row r="637" spans="1:5" x14ac:dyDescent="0.25">
      <c r="A637" s="56">
        <v>-3.0911457602802228E-2</v>
      </c>
      <c r="B637" s="48">
        <v>2.6244901686248268E-2</v>
      </c>
      <c r="D637">
        <v>-3.0911457602802228E-2</v>
      </c>
      <c r="E637">
        <v>2.6244901686248268E-2</v>
      </c>
    </row>
    <row r="638" spans="1:5" x14ac:dyDescent="0.25">
      <c r="A638" s="56">
        <v>-3.0826979072064109E-2</v>
      </c>
      <c r="B638" s="48">
        <v>2.9819013658077154E-2</v>
      </c>
      <c r="D638">
        <v>-3.0826979072064109E-2</v>
      </c>
      <c r="E638">
        <v>2.9819013658077154E-2</v>
      </c>
    </row>
    <row r="639" spans="1:5" x14ac:dyDescent="0.25">
      <c r="A639" s="56">
        <v>-3.082070881490695E-2</v>
      </c>
      <c r="B639" s="48">
        <v>3.1800833029789644E-2</v>
      </c>
      <c r="D639">
        <v>-3.082070881490695E-2</v>
      </c>
      <c r="E639">
        <v>3.1800833029789644E-2</v>
      </c>
    </row>
    <row r="640" spans="1:5" x14ac:dyDescent="0.25">
      <c r="A640" s="56">
        <v>-3.0809064098451189E-2</v>
      </c>
      <c r="B640" s="48">
        <v>1.7117828573099958E-2</v>
      </c>
      <c r="D640">
        <v>-3.0809064098451189E-2</v>
      </c>
      <c r="E640">
        <v>1.7117828573099958E-2</v>
      </c>
    </row>
    <row r="641" spans="1:5" x14ac:dyDescent="0.25">
      <c r="A641" s="56">
        <v>-3.0784032359294389E-2</v>
      </c>
      <c r="B641" s="48">
        <v>2.3425521754065537E-2</v>
      </c>
      <c r="D641">
        <v>-3.0784032359294389E-2</v>
      </c>
      <c r="E641">
        <v>2.3425521754065537E-2</v>
      </c>
    </row>
    <row r="642" spans="1:5" x14ac:dyDescent="0.25">
      <c r="A642" s="56">
        <v>-3.0657601517582678E-2</v>
      </c>
      <c r="B642" s="48">
        <v>3.166365944400984E-2</v>
      </c>
      <c r="D642">
        <v>-3.0657601517582678E-2</v>
      </c>
      <c r="E642">
        <v>3.166365944400984E-2</v>
      </c>
    </row>
    <row r="643" spans="1:5" x14ac:dyDescent="0.25">
      <c r="A643" s="56">
        <v>-3.0623738638739573E-2</v>
      </c>
      <c r="B643" s="48">
        <v>1.5815274481578268E-2</v>
      </c>
      <c r="D643">
        <v>-3.0623738638739573E-2</v>
      </c>
      <c r="E643">
        <v>1.5815274481578268E-2</v>
      </c>
    </row>
    <row r="644" spans="1:5" x14ac:dyDescent="0.25">
      <c r="A644" s="56">
        <v>-3.0594684538605366E-2</v>
      </c>
      <c r="B644" s="48">
        <v>2.0826098790228009E-2</v>
      </c>
      <c r="D644">
        <v>-3.0594684538605366E-2</v>
      </c>
      <c r="E644">
        <v>2.0826098790228009E-2</v>
      </c>
    </row>
    <row r="645" spans="1:5" x14ac:dyDescent="0.25">
      <c r="A645" s="56">
        <v>-3.0584776324847351E-2</v>
      </c>
      <c r="B645" s="48">
        <v>3.0065246935976786E-2</v>
      </c>
      <c r="D645">
        <v>-3.0584776324847351E-2</v>
      </c>
      <c r="E645">
        <v>3.0065246935976786E-2</v>
      </c>
    </row>
    <row r="646" spans="1:5" x14ac:dyDescent="0.25">
      <c r="A646" s="56">
        <v>-3.0488640043135118E-2</v>
      </c>
      <c r="B646" s="48">
        <v>3.0556873085673342E-2</v>
      </c>
      <c r="D646">
        <v>-3.0488640043135118E-2</v>
      </c>
      <c r="E646">
        <v>3.0556873085673342E-2</v>
      </c>
    </row>
    <row r="647" spans="1:5" x14ac:dyDescent="0.25">
      <c r="A647" s="56">
        <v>-3.0451527558298164E-2</v>
      </c>
      <c r="B647" s="48">
        <v>2.2159533073929927E-2</v>
      </c>
      <c r="D647">
        <v>-3.0451527558298164E-2</v>
      </c>
      <c r="E647">
        <v>2.2159533073929927E-2</v>
      </c>
    </row>
    <row r="648" spans="1:5" x14ac:dyDescent="0.25">
      <c r="A648" s="56">
        <v>-3.0431994015160946E-2</v>
      </c>
      <c r="B648" s="48">
        <v>2.7929778880774636E-2</v>
      </c>
      <c r="D648">
        <v>-3.0431994015160946E-2</v>
      </c>
      <c r="E648">
        <v>2.7929778880774636E-2</v>
      </c>
    </row>
    <row r="649" spans="1:5" x14ac:dyDescent="0.25">
      <c r="A649" s="56">
        <v>-3.0375429360055439E-2</v>
      </c>
      <c r="B649" s="48">
        <v>3.0072999366463682E-2</v>
      </c>
      <c r="D649">
        <v>-3.0375429360055439E-2</v>
      </c>
      <c r="E649">
        <v>3.0072999366463682E-2</v>
      </c>
    </row>
    <row r="650" spans="1:5" x14ac:dyDescent="0.25">
      <c r="A650" s="56">
        <v>-3.0330897072306517E-2</v>
      </c>
      <c r="B650" s="48">
        <v>4.943228527515986E-2</v>
      </c>
      <c r="D650">
        <v>-3.0330897072306517E-2</v>
      </c>
      <c r="E650">
        <v>4.943228527515986E-2</v>
      </c>
    </row>
    <row r="651" spans="1:5" x14ac:dyDescent="0.25">
      <c r="A651" s="56">
        <v>-3.0298882856255815E-2</v>
      </c>
      <c r="B651" s="48">
        <v>5.0005815595766112E-2</v>
      </c>
      <c r="D651">
        <v>-3.0298882856255815E-2</v>
      </c>
      <c r="E651">
        <v>5.0005815595766112E-2</v>
      </c>
    </row>
    <row r="652" spans="1:5" x14ac:dyDescent="0.25">
      <c r="A652" s="56">
        <v>-3.0293837096630805E-2</v>
      </c>
      <c r="B652" s="48">
        <v>5.8496811264047599E-2</v>
      </c>
      <c r="D652">
        <v>-3.0293837096630805E-2</v>
      </c>
      <c r="E652">
        <v>5.8496811264047599E-2</v>
      </c>
    </row>
    <row r="653" spans="1:5" x14ac:dyDescent="0.25">
      <c r="A653" s="56">
        <v>-3.019139125027781E-2</v>
      </c>
      <c r="B653" s="48">
        <v>1.8398136589227621E-2</v>
      </c>
      <c r="D653">
        <v>-3.019139125027781E-2</v>
      </c>
      <c r="E653">
        <v>1.8398136589227621E-2</v>
      </c>
    </row>
    <row r="654" spans="1:5" x14ac:dyDescent="0.25">
      <c r="A654" s="56">
        <v>-3.0169762315755522E-2</v>
      </c>
      <c r="B654" s="48">
        <v>3.2337892286029124E-2</v>
      </c>
      <c r="D654">
        <v>-3.0169762315755522E-2</v>
      </c>
      <c r="E654">
        <v>3.2337892286029124E-2</v>
      </c>
    </row>
    <row r="655" spans="1:5" x14ac:dyDescent="0.25">
      <c r="A655" s="56">
        <v>-3.0162042266276612E-2</v>
      </c>
      <c r="B655" s="48">
        <v>7.8909540892216468E-2</v>
      </c>
      <c r="D655">
        <v>-3.0162042266276612E-2</v>
      </c>
      <c r="E655">
        <v>7.8909540892216468E-2</v>
      </c>
    </row>
    <row r="656" spans="1:5" x14ac:dyDescent="0.25">
      <c r="A656" s="56">
        <v>-3.0128857332683001E-2</v>
      </c>
      <c r="B656" s="48">
        <v>1.1926134906386165E-2</v>
      </c>
      <c r="D656">
        <v>-3.0128857332683001E-2</v>
      </c>
      <c r="E656">
        <v>1.1926134906386165E-2</v>
      </c>
    </row>
    <row r="657" spans="1:5" x14ac:dyDescent="0.25">
      <c r="A657" s="56">
        <v>-3.0092390379028333E-2</v>
      </c>
      <c r="B657" s="48">
        <v>4.2376004649382626E-2</v>
      </c>
      <c r="D657">
        <v>-3.0092390379028333E-2</v>
      </c>
      <c r="E657">
        <v>4.2376004649382626E-2</v>
      </c>
    </row>
    <row r="658" spans="1:5" x14ac:dyDescent="0.25">
      <c r="A658" s="56">
        <v>-3.0046267810443172E-2</v>
      </c>
      <c r="B658" s="48">
        <v>4.3872697940455563E-2</v>
      </c>
      <c r="D658">
        <v>-3.0046267810443172E-2</v>
      </c>
      <c r="E658">
        <v>4.3872697940455563E-2</v>
      </c>
    </row>
    <row r="659" spans="1:5" x14ac:dyDescent="0.25">
      <c r="A659" s="56">
        <v>-2.9990072771223453E-2</v>
      </c>
      <c r="B659" s="48">
        <v>4.9508993283109648E-2</v>
      </c>
      <c r="D659">
        <v>-2.9990072771223453E-2</v>
      </c>
      <c r="E659">
        <v>4.9508993283109648E-2</v>
      </c>
    </row>
    <row r="660" spans="1:5" x14ac:dyDescent="0.25">
      <c r="A660" s="56">
        <v>-2.9934432013887347E-2</v>
      </c>
      <c r="B660" s="48">
        <v>3.2183503461222562E-2</v>
      </c>
      <c r="D660">
        <v>-2.9934432013887347E-2</v>
      </c>
      <c r="E660">
        <v>3.2183503461222562E-2</v>
      </c>
    </row>
    <row r="661" spans="1:5" x14ac:dyDescent="0.25">
      <c r="A661" s="56">
        <v>-2.9917653466426386E-2</v>
      </c>
      <c r="B661" s="48">
        <v>2.9473802125949078E-2</v>
      </c>
      <c r="D661">
        <v>-2.9917653466426386E-2</v>
      </c>
      <c r="E661">
        <v>2.9473802125949078E-2</v>
      </c>
    </row>
    <row r="662" spans="1:5" x14ac:dyDescent="0.25">
      <c r="A662" s="56">
        <v>-2.9883886705804219E-2</v>
      </c>
      <c r="B662" s="48">
        <v>4.1153144221886873E-2</v>
      </c>
      <c r="D662">
        <v>-2.9883886705804219E-2</v>
      </c>
      <c r="E662">
        <v>4.1153144221886873E-2</v>
      </c>
    </row>
    <row r="663" spans="1:5" x14ac:dyDescent="0.25">
      <c r="A663" s="56">
        <v>-2.9872458348561559E-2</v>
      </c>
      <c r="B663" s="48">
        <v>3.4621605809271649E-2</v>
      </c>
      <c r="D663">
        <v>-2.9872458348561559E-2</v>
      </c>
      <c r="E663">
        <v>3.4621605809271649E-2</v>
      </c>
    </row>
    <row r="664" spans="1:5" x14ac:dyDescent="0.25">
      <c r="A664" s="56">
        <v>-2.9841686158106118E-2</v>
      </c>
      <c r="B664" s="48">
        <v>3.6083283610212735E-2</v>
      </c>
      <c r="D664">
        <v>-2.9841686158106118E-2</v>
      </c>
      <c r="E664">
        <v>3.6083283610212735E-2</v>
      </c>
    </row>
    <row r="665" spans="1:5" x14ac:dyDescent="0.25">
      <c r="A665" s="56">
        <v>-2.9820705401469305E-2</v>
      </c>
      <c r="B665" s="48">
        <v>2.5260285883472955E-2</v>
      </c>
      <c r="D665">
        <v>-2.9820705401469305E-2</v>
      </c>
      <c r="E665">
        <v>2.5260285883472955E-2</v>
      </c>
    </row>
    <row r="666" spans="1:5" x14ac:dyDescent="0.25">
      <c r="A666" s="56">
        <v>-2.972624143887348E-2</v>
      </c>
      <c r="B666" s="48">
        <v>2.7161614800207179E-2</v>
      </c>
      <c r="D666">
        <v>-2.972624143887348E-2</v>
      </c>
      <c r="E666">
        <v>2.7161614800207179E-2</v>
      </c>
    </row>
    <row r="667" spans="1:5" x14ac:dyDescent="0.25">
      <c r="A667" s="56">
        <v>-2.9692200149351922E-2</v>
      </c>
      <c r="B667" s="48">
        <v>2.2183034757816023E-2</v>
      </c>
      <c r="D667">
        <v>-2.9692200149351922E-2</v>
      </c>
      <c r="E667">
        <v>2.2183034757816023E-2</v>
      </c>
    </row>
    <row r="668" spans="1:5" x14ac:dyDescent="0.25">
      <c r="A668" s="56">
        <v>-2.9687527486141341E-2</v>
      </c>
      <c r="B668" s="48">
        <v>5.3759923879753924E-2</v>
      </c>
      <c r="D668">
        <v>-2.9687527486141341E-2</v>
      </c>
      <c r="E668">
        <v>5.3759923879753924E-2</v>
      </c>
    </row>
    <row r="669" spans="1:5" x14ac:dyDescent="0.25">
      <c r="A669" s="56">
        <v>-2.9677326007173543E-2</v>
      </c>
      <c r="B669" s="48">
        <v>2.9901334328192419E-2</v>
      </c>
      <c r="D669">
        <v>-2.9677326007173543E-2</v>
      </c>
      <c r="E669">
        <v>2.9901334328192419E-2</v>
      </c>
    </row>
    <row r="670" spans="1:5" x14ac:dyDescent="0.25">
      <c r="A670" s="56">
        <v>-2.9674622525127647E-2</v>
      </c>
      <c r="B670" s="48">
        <v>2.8141660319878081E-2</v>
      </c>
      <c r="D670">
        <v>-2.9674622525127647E-2</v>
      </c>
      <c r="E670">
        <v>2.8141660319878081E-2</v>
      </c>
    </row>
    <row r="671" spans="1:5" x14ac:dyDescent="0.25">
      <c r="A671" s="56">
        <v>-2.963720427679617E-2</v>
      </c>
      <c r="B671" s="48">
        <v>3.0088223142169745E-2</v>
      </c>
      <c r="D671">
        <v>-2.963720427679617E-2</v>
      </c>
      <c r="E671">
        <v>3.0088223142169745E-2</v>
      </c>
    </row>
    <row r="672" spans="1:5" x14ac:dyDescent="0.25">
      <c r="A672" s="56">
        <v>-2.9625767768126754E-2</v>
      </c>
      <c r="B672" s="48">
        <v>2.2738692706788299E-2</v>
      </c>
      <c r="D672">
        <v>-2.9625767768126754E-2</v>
      </c>
      <c r="E672">
        <v>2.2738692706788299E-2</v>
      </c>
    </row>
    <row r="673" spans="1:5" x14ac:dyDescent="0.25">
      <c r="A673" s="56">
        <v>-2.960331016365314E-2</v>
      </c>
      <c r="B673" s="48">
        <v>2.9011813930593267E-2</v>
      </c>
      <c r="D673">
        <v>-2.960331016365314E-2</v>
      </c>
      <c r="E673">
        <v>2.9011813930593267E-2</v>
      </c>
    </row>
    <row r="674" spans="1:5" x14ac:dyDescent="0.25">
      <c r="A674" s="56">
        <v>-2.956438801324901E-2</v>
      </c>
      <c r="B674" s="48">
        <v>2.6876919220404805E-2</v>
      </c>
      <c r="D674">
        <v>-2.956438801324901E-2</v>
      </c>
      <c r="E674">
        <v>2.6876919220404805E-2</v>
      </c>
    </row>
    <row r="675" spans="1:5" x14ac:dyDescent="0.25">
      <c r="A675" s="56">
        <v>-2.9558676322833044E-2</v>
      </c>
      <c r="B675" s="48">
        <v>1.3616557734204893E-2</v>
      </c>
      <c r="D675">
        <v>-2.9558676322833044E-2</v>
      </c>
      <c r="E675">
        <v>1.3616557734204893E-2</v>
      </c>
    </row>
    <row r="676" spans="1:5" x14ac:dyDescent="0.25">
      <c r="A676" s="56">
        <v>-2.9471621403469483E-2</v>
      </c>
      <c r="B676" s="48">
        <v>3.8309615280558429E-2</v>
      </c>
      <c r="D676">
        <v>-2.9471621403469483E-2</v>
      </c>
      <c r="E676">
        <v>3.8309615280558429E-2</v>
      </c>
    </row>
    <row r="677" spans="1:5" x14ac:dyDescent="0.25">
      <c r="A677" s="56">
        <v>-2.9411038387673893E-2</v>
      </c>
      <c r="B677" s="48">
        <v>1.1246697514195159E-2</v>
      </c>
      <c r="D677">
        <v>-2.9411038387673893E-2</v>
      </c>
      <c r="E677">
        <v>1.1246697514195159E-2</v>
      </c>
    </row>
    <row r="678" spans="1:5" x14ac:dyDescent="0.25">
      <c r="A678" s="56">
        <v>-2.9396555761209697E-2</v>
      </c>
      <c r="B678" s="48">
        <v>2.7230795163737165E-2</v>
      </c>
      <c r="D678">
        <v>-2.9396555761209697E-2</v>
      </c>
      <c r="E678">
        <v>2.7230795163737165E-2</v>
      </c>
    </row>
    <row r="679" spans="1:5" x14ac:dyDescent="0.25">
      <c r="A679" s="56">
        <v>-2.9370053828108977E-2</v>
      </c>
      <c r="B679" s="48">
        <v>2.6480768174243163E-2</v>
      </c>
      <c r="D679">
        <v>-2.9370053828108977E-2</v>
      </c>
      <c r="E679">
        <v>2.6480768174243163E-2</v>
      </c>
    </row>
    <row r="680" spans="1:5" x14ac:dyDescent="0.25">
      <c r="A680" s="56">
        <v>-2.9329922638766992E-2</v>
      </c>
      <c r="B680" s="48">
        <v>3.5370190313653849E-2</v>
      </c>
      <c r="D680">
        <v>-2.9329922638766992E-2</v>
      </c>
      <c r="E680">
        <v>3.5370190313653849E-2</v>
      </c>
    </row>
    <row r="681" spans="1:5" x14ac:dyDescent="0.25">
      <c r="A681" s="56">
        <v>-2.9302947574445848E-2</v>
      </c>
      <c r="B681" s="48">
        <v>5.0691244239631228E-2</v>
      </c>
      <c r="D681">
        <v>-2.9302947574445848E-2</v>
      </c>
      <c r="E681">
        <v>5.0691244239631228E-2</v>
      </c>
    </row>
    <row r="682" spans="1:5" x14ac:dyDescent="0.25">
      <c r="A682" s="56">
        <v>-2.9270688994680438E-2</v>
      </c>
      <c r="B682" s="48">
        <v>3.0555677446721274E-2</v>
      </c>
      <c r="D682">
        <v>-2.9270688994680438E-2</v>
      </c>
      <c r="E682">
        <v>3.0555677446721274E-2</v>
      </c>
    </row>
    <row r="683" spans="1:5" x14ac:dyDescent="0.25">
      <c r="A683" s="56">
        <v>-2.9245733244947503E-2</v>
      </c>
      <c r="B683" s="48">
        <v>2.8327168199360875E-2</v>
      </c>
      <c r="D683">
        <v>-2.9245733244947503E-2</v>
      </c>
      <c r="E683">
        <v>2.8327168199360875E-2</v>
      </c>
    </row>
    <row r="684" spans="1:5" x14ac:dyDescent="0.25">
      <c r="A684" s="56">
        <v>-2.9214868229753499E-2</v>
      </c>
      <c r="B684" s="48">
        <v>2.5245408486383791E-2</v>
      </c>
      <c r="D684">
        <v>-2.9214868229753499E-2</v>
      </c>
      <c r="E684">
        <v>2.5245408486383791E-2</v>
      </c>
    </row>
    <row r="685" spans="1:5" x14ac:dyDescent="0.25">
      <c r="A685" s="56">
        <v>-2.9208653878285529E-2</v>
      </c>
      <c r="B685" s="48">
        <v>2.4010560272442527E-2</v>
      </c>
      <c r="D685">
        <v>-2.9208653878285529E-2</v>
      </c>
      <c r="E685">
        <v>2.4010560272442527E-2</v>
      </c>
    </row>
    <row r="686" spans="1:5" x14ac:dyDescent="0.25">
      <c r="A686" s="56">
        <v>-2.9128313316483023E-2</v>
      </c>
      <c r="B686" s="48">
        <v>3.0847219224154232E-2</v>
      </c>
      <c r="D686">
        <v>-2.9128313316483023E-2</v>
      </c>
      <c r="E686">
        <v>3.0847219224154232E-2</v>
      </c>
    </row>
    <row r="687" spans="1:5" x14ac:dyDescent="0.25">
      <c r="A687" s="56">
        <v>-2.9091898656648296E-2</v>
      </c>
      <c r="B687" s="48">
        <v>6.3085512782838693E-2</v>
      </c>
      <c r="D687">
        <v>-2.9091898656648296E-2</v>
      </c>
      <c r="E687">
        <v>6.3085512782838693E-2</v>
      </c>
    </row>
    <row r="688" spans="1:5" x14ac:dyDescent="0.25">
      <c r="A688" s="56">
        <v>-2.9088947591488945E-2</v>
      </c>
      <c r="B688" s="48">
        <v>2.6315789473684292E-2</v>
      </c>
      <c r="D688">
        <v>-2.9088947591488945E-2</v>
      </c>
      <c r="E688">
        <v>2.6315789473684292E-2</v>
      </c>
    </row>
    <row r="689" spans="1:5" x14ac:dyDescent="0.25">
      <c r="A689" s="56">
        <v>-2.9052154044007295E-2</v>
      </c>
      <c r="B689" s="48">
        <v>3.0449762547723136E-2</v>
      </c>
      <c r="D689">
        <v>-2.9052154044007295E-2</v>
      </c>
      <c r="E689">
        <v>3.0449762547723136E-2</v>
      </c>
    </row>
    <row r="690" spans="1:5" x14ac:dyDescent="0.25">
      <c r="A690" s="56">
        <v>-2.9047520607349053E-2</v>
      </c>
      <c r="B690" s="48">
        <v>7.8149755459116843E-2</v>
      </c>
      <c r="D690">
        <v>-2.9047520607349053E-2</v>
      </c>
      <c r="E690">
        <v>7.8149755459116843E-2</v>
      </c>
    </row>
    <row r="691" spans="1:5" x14ac:dyDescent="0.25">
      <c r="A691" s="56">
        <v>-2.8952674055957139E-2</v>
      </c>
      <c r="B691" s="48">
        <v>2.6043682609897756E-2</v>
      </c>
      <c r="D691">
        <v>-2.8952674055957139E-2</v>
      </c>
      <c r="E691">
        <v>2.6043682609897756E-2</v>
      </c>
    </row>
    <row r="692" spans="1:5" x14ac:dyDescent="0.25">
      <c r="A692" s="56">
        <v>-2.8949141832095626E-2</v>
      </c>
      <c r="B692" s="48">
        <v>-2.9342433004560964E-2</v>
      </c>
      <c r="D692">
        <v>-2.8949141832095626E-2</v>
      </c>
      <c r="E692">
        <v>-2.9342433004560964E-2</v>
      </c>
    </row>
    <row r="693" spans="1:5" x14ac:dyDescent="0.25">
      <c r="A693" s="56">
        <v>-2.8940218333757484E-2</v>
      </c>
      <c r="B693" s="48">
        <v>5.6815362477050435E-2</v>
      </c>
      <c r="D693">
        <v>-2.8940218333757484E-2</v>
      </c>
      <c r="E693">
        <v>5.6815362477050435E-2</v>
      </c>
    </row>
    <row r="694" spans="1:5" x14ac:dyDescent="0.25">
      <c r="A694" s="56">
        <v>-2.8927105433166789E-2</v>
      </c>
      <c r="B694" s="48">
        <v>0.1584046568497155</v>
      </c>
      <c r="D694">
        <v>-2.8927105433166789E-2</v>
      </c>
      <c r="E694">
        <v>0.1584046568497155</v>
      </c>
    </row>
    <row r="695" spans="1:5" x14ac:dyDescent="0.25">
      <c r="A695" s="56">
        <v>-2.8925264383227289E-2</v>
      </c>
      <c r="B695" s="48">
        <v>2.1411056218672231E-2</v>
      </c>
      <c r="D695">
        <v>-2.8925264383227289E-2</v>
      </c>
      <c r="E695">
        <v>2.1411056218672231E-2</v>
      </c>
    </row>
    <row r="696" spans="1:5" x14ac:dyDescent="0.25">
      <c r="A696" s="56">
        <v>-2.8913731247311669E-2</v>
      </c>
      <c r="B696" s="48">
        <v>2.5285603088365916E-2</v>
      </c>
      <c r="D696">
        <v>-2.8913731247311669E-2</v>
      </c>
      <c r="E696">
        <v>2.5285603088365916E-2</v>
      </c>
    </row>
    <row r="697" spans="1:5" x14ac:dyDescent="0.25">
      <c r="A697" s="56">
        <v>-2.8790154523620437E-2</v>
      </c>
      <c r="B697" s="48">
        <v>3.7655321727690261E-2</v>
      </c>
      <c r="D697">
        <v>-2.8790154523620437E-2</v>
      </c>
      <c r="E697">
        <v>3.7655321727690261E-2</v>
      </c>
    </row>
    <row r="698" spans="1:5" x14ac:dyDescent="0.25">
      <c r="A698" s="56">
        <v>-2.8722089731744394E-2</v>
      </c>
      <c r="B698" s="48">
        <v>9.4731541511928086E-2</v>
      </c>
      <c r="D698">
        <v>-2.8722089731744394E-2</v>
      </c>
      <c r="E698">
        <v>9.4731541511928086E-2</v>
      </c>
    </row>
    <row r="699" spans="1:5" x14ac:dyDescent="0.25">
      <c r="A699" s="56">
        <v>-2.8720920143591955E-2</v>
      </c>
      <c r="B699" s="48">
        <v>3.5549638645872905E-2</v>
      </c>
      <c r="D699">
        <v>-2.8720920143591955E-2</v>
      </c>
      <c r="E699">
        <v>3.5549638645872905E-2</v>
      </c>
    </row>
    <row r="700" spans="1:5" x14ac:dyDescent="0.25">
      <c r="A700" s="56">
        <v>-2.8710145123241659E-2</v>
      </c>
      <c r="B700" s="48">
        <v>3.4897883306196364E-2</v>
      </c>
      <c r="D700">
        <v>-2.8710145123241659E-2</v>
      </c>
      <c r="E700">
        <v>3.4897883306196364E-2</v>
      </c>
    </row>
    <row r="701" spans="1:5" x14ac:dyDescent="0.25">
      <c r="A701" s="56">
        <v>-2.8693766773178142E-2</v>
      </c>
      <c r="B701" s="48">
        <v>3.7260910916199874E-2</v>
      </c>
      <c r="D701">
        <v>-2.8693766773178142E-2</v>
      </c>
      <c r="E701">
        <v>3.7260910916199874E-2</v>
      </c>
    </row>
    <row r="702" spans="1:5" x14ac:dyDescent="0.25">
      <c r="A702" s="56">
        <v>-2.8676972811707779E-2</v>
      </c>
      <c r="B702" s="48">
        <v>2.1827025154912416E-2</v>
      </c>
      <c r="D702">
        <v>-2.8676972811707779E-2</v>
      </c>
      <c r="E702">
        <v>2.1827025154912416E-2</v>
      </c>
    </row>
    <row r="703" spans="1:5" x14ac:dyDescent="0.25">
      <c r="A703" s="56">
        <v>-2.8647552779171637E-2</v>
      </c>
      <c r="B703" s="48">
        <v>3.0353193909142595E-2</v>
      </c>
      <c r="D703">
        <v>-2.8647552779171637E-2</v>
      </c>
      <c r="E703">
        <v>3.0353193909142595E-2</v>
      </c>
    </row>
    <row r="704" spans="1:5" x14ac:dyDescent="0.25">
      <c r="A704" s="56">
        <v>-2.8610485011081543E-2</v>
      </c>
      <c r="B704" s="48">
        <v>1.8170082782326569E-2</v>
      </c>
      <c r="D704">
        <v>-2.8610485011081543E-2</v>
      </c>
      <c r="E704">
        <v>1.8170082782326569E-2</v>
      </c>
    </row>
    <row r="705" spans="1:5" x14ac:dyDescent="0.25">
      <c r="A705" s="56">
        <v>-2.8608915879447583E-2</v>
      </c>
      <c r="B705" s="48">
        <v>2.6033057851239771E-2</v>
      </c>
      <c r="D705">
        <v>-2.8608915879447583E-2</v>
      </c>
      <c r="E705">
        <v>2.6033057851239771E-2</v>
      </c>
    </row>
    <row r="706" spans="1:5" x14ac:dyDescent="0.25">
      <c r="A706" s="56">
        <v>-2.8599822948613185E-2</v>
      </c>
      <c r="B706" s="48">
        <v>2.9550134977624598E-2</v>
      </c>
      <c r="D706">
        <v>-2.8599822948613185E-2</v>
      </c>
      <c r="E706">
        <v>2.9550134977624598E-2</v>
      </c>
    </row>
    <row r="707" spans="1:5" x14ac:dyDescent="0.25">
      <c r="A707" s="56">
        <v>-2.8557411243978481E-2</v>
      </c>
      <c r="B707" s="48">
        <v>2.7182350771553399E-2</v>
      </c>
      <c r="D707">
        <v>-2.8557411243978481E-2</v>
      </c>
      <c r="E707">
        <v>2.7182350771553399E-2</v>
      </c>
    </row>
    <row r="708" spans="1:5" x14ac:dyDescent="0.25">
      <c r="A708" s="56">
        <v>-2.8519241434994291E-2</v>
      </c>
      <c r="B708" s="48">
        <v>2.702016150596287E-2</v>
      </c>
      <c r="D708">
        <v>-2.8519241434994291E-2</v>
      </c>
      <c r="E708">
        <v>2.702016150596287E-2</v>
      </c>
    </row>
    <row r="709" spans="1:5" x14ac:dyDescent="0.25">
      <c r="A709" s="56">
        <v>-2.8515009232943367E-2</v>
      </c>
      <c r="B709" s="48">
        <v>4.3436885568226558E-2</v>
      </c>
      <c r="D709">
        <v>-2.8515009232943367E-2</v>
      </c>
      <c r="E709">
        <v>4.3436885568226558E-2</v>
      </c>
    </row>
    <row r="710" spans="1:5" x14ac:dyDescent="0.25">
      <c r="A710" s="56">
        <v>-2.8466055519863032E-2</v>
      </c>
      <c r="B710" s="48">
        <v>2.6181765268365575E-2</v>
      </c>
      <c r="D710">
        <v>-2.8466055519863032E-2</v>
      </c>
      <c r="E710">
        <v>2.6181765268365575E-2</v>
      </c>
    </row>
    <row r="711" spans="1:5" x14ac:dyDescent="0.25">
      <c r="A711" s="56">
        <v>-2.8384457387082174E-2</v>
      </c>
      <c r="B711" s="48">
        <v>5.1050405105040664E-2</v>
      </c>
      <c r="D711">
        <v>-2.8384457387082174E-2</v>
      </c>
      <c r="E711">
        <v>5.1050405105040664E-2</v>
      </c>
    </row>
    <row r="712" spans="1:5" x14ac:dyDescent="0.25">
      <c r="A712" s="56">
        <v>-2.8335194947469167E-2</v>
      </c>
      <c r="B712" s="48">
        <v>4.0126863157405435E-2</v>
      </c>
      <c r="D712">
        <v>-2.8335194947469167E-2</v>
      </c>
      <c r="E712">
        <v>4.0126863157405435E-2</v>
      </c>
    </row>
    <row r="713" spans="1:5" x14ac:dyDescent="0.25">
      <c r="A713" s="56">
        <v>-2.8318924422905289E-2</v>
      </c>
      <c r="B713" s="48">
        <v>3.0563189154909409E-2</v>
      </c>
      <c r="D713">
        <v>-2.8318924422905289E-2</v>
      </c>
      <c r="E713">
        <v>3.0563189154909409E-2</v>
      </c>
    </row>
    <row r="714" spans="1:5" x14ac:dyDescent="0.25">
      <c r="A714" s="56">
        <v>-2.8305236030321979E-2</v>
      </c>
      <c r="B714" s="48">
        <v>3.3652215608078739E-2</v>
      </c>
      <c r="D714">
        <v>-2.8305236030321979E-2</v>
      </c>
      <c r="E714">
        <v>3.3652215608078739E-2</v>
      </c>
    </row>
    <row r="715" spans="1:5" x14ac:dyDescent="0.25">
      <c r="A715" s="56">
        <v>-2.8304514402094361E-2</v>
      </c>
      <c r="B715" s="48">
        <v>2.7481084217241714E-2</v>
      </c>
      <c r="D715">
        <v>-2.8304514402094361E-2</v>
      </c>
      <c r="E715">
        <v>2.7481084217241714E-2</v>
      </c>
    </row>
    <row r="716" spans="1:5" x14ac:dyDescent="0.25">
      <c r="A716" s="56">
        <v>-2.829860034940157E-2</v>
      </c>
      <c r="B716" s="48">
        <v>1.3214690712221477E-2</v>
      </c>
      <c r="D716">
        <v>-2.829860034940157E-2</v>
      </c>
      <c r="E716">
        <v>1.3214690712221477E-2</v>
      </c>
    </row>
    <row r="717" spans="1:5" x14ac:dyDescent="0.25">
      <c r="A717" s="56">
        <v>-2.8206483791019421E-2</v>
      </c>
      <c r="B717" s="48">
        <v>2.1585537831383173E-2</v>
      </c>
      <c r="D717">
        <v>-2.8206483791019421E-2</v>
      </c>
      <c r="E717">
        <v>2.1585537831383173E-2</v>
      </c>
    </row>
    <row r="718" spans="1:5" x14ac:dyDescent="0.25">
      <c r="A718" s="56">
        <v>-2.8183090918299847E-2</v>
      </c>
      <c r="B718" s="48">
        <v>2.5635396675896427E-2</v>
      </c>
      <c r="D718">
        <v>-2.8183090918299847E-2</v>
      </c>
      <c r="E718">
        <v>2.5635396675896427E-2</v>
      </c>
    </row>
    <row r="719" spans="1:5" x14ac:dyDescent="0.25">
      <c r="A719" s="56">
        <v>-2.8179226131805901E-2</v>
      </c>
      <c r="B719" s="48">
        <v>7.5733829346284587E-2</v>
      </c>
      <c r="D719">
        <v>-2.8179226131805901E-2</v>
      </c>
      <c r="E719">
        <v>7.5733829346284587E-2</v>
      </c>
    </row>
    <row r="720" spans="1:5" x14ac:dyDescent="0.25">
      <c r="A720" s="56">
        <v>-2.8092665742217471E-2</v>
      </c>
      <c r="B720" s="48">
        <v>1.8175007383821828E-2</v>
      </c>
      <c r="D720">
        <v>-2.8092665742217471E-2</v>
      </c>
      <c r="E720">
        <v>1.8175007383821828E-2</v>
      </c>
    </row>
    <row r="721" spans="1:5" x14ac:dyDescent="0.25">
      <c r="A721" s="56">
        <v>-2.8058725095482795E-2</v>
      </c>
      <c r="B721" s="48">
        <v>4.0081553950467086E-2</v>
      </c>
      <c r="D721">
        <v>-2.8058725095482795E-2</v>
      </c>
      <c r="E721">
        <v>4.0081553950467086E-2</v>
      </c>
    </row>
    <row r="722" spans="1:5" x14ac:dyDescent="0.25">
      <c r="A722" s="56">
        <v>-2.8006936198137322E-2</v>
      </c>
      <c r="B722" s="48">
        <v>3.6637642330877407E-2</v>
      </c>
      <c r="D722">
        <v>-2.8006936198137322E-2</v>
      </c>
      <c r="E722">
        <v>3.6637642330877407E-2</v>
      </c>
    </row>
    <row r="723" spans="1:5" x14ac:dyDescent="0.25">
      <c r="A723" s="56">
        <v>-2.7990208442779996E-2</v>
      </c>
      <c r="B723" s="48">
        <v>2.232962703262209E-2</v>
      </c>
      <c r="D723">
        <v>-2.7990208442779996E-2</v>
      </c>
      <c r="E723">
        <v>2.232962703262209E-2</v>
      </c>
    </row>
    <row r="724" spans="1:5" x14ac:dyDescent="0.25">
      <c r="A724" s="56">
        <v>-2.7963281646404381E-2</v>
      </c>
      <c r="B724" s="48">
        <v>1.7809882898887075E-2</v>
      </c>
      <c r="D724">
        <v>-2.7963281646404381E-2</v>
      </c>
      <c r="E724">
        <v>1.7809882898887075E-2</v>
      </c>
    </row>
    <row r="725" spans="1:5" x14ac:dyDescent="0.25">
      <c r="A725" s="56">
        <v>-2.7947010462727517E-2</v>
      </c>
      <c r="B725" s="48">
        <v>4.5803016858917411E-2</v>
      </c>
      <c r="D725">
        <v>-2.7947010462727517E-2</v>
      </c>
      <c r="E725">
        <v>4.5803016858917411E-2</v>
      </c>
    </row>
    <row r="726" spans="1:5" x14ac:dyDescent="0.25">
      <c r="A726" s="56">
        <v>-2.7759207571191769E-2</v>
      </c>
      <c r="B726" s="48">
        <v>2.7085747392815662E-2</v>
      </c>
      <c r="D726">
        <v>-2.7759207571191769E-2</v>
      </c>
      <c r="E726">
        <v>2.7085747392815662E-2</v>
      </c>
    </row>
    <row r="727" spans="1:5" x14ac:dyDescent="0.25">
      <c r="A727" s="56">
        <v>-2.7755184785671294E-2</v>
      </c>
      <c r="B727" s="48">
        <v>2.8136303064915325E-2</v>
      </c>
      <c r="D727">
        <v>-2.7755184785671294E-2</v>
      </c>
      <c r="E727">
        <v>2.8136303064915325E-2</v>
      </c>
    </row>
    <row r="728" spans="1:5" x14ac:dyDescent="0.25">
      <c r="A728" s="56">
        <v>-2.7742341918393976E-2</v>
      </c>
      <c r="B728" s="48">
        <v>3.527316513926837E-2</v>
      </c>
      <c r="D728">
        <v>-2.7742341918393976E-2</v>
      </c>
      <c r="E728">
        <v>3.527316513926837E-2</v>
      </c>
    </row>
    <row r="729" spans="1:5" x14ac:dyDescent="0.25">
      <c r="A729" s="56">
        <v>-2.7715041774353688E-2</v>
      </c>
      <c r="B729" s="48">
        <v>2.5420228146547652E-2</v>
      </c>
      <c r="D729">
        <v>-2.7715041774353688E-2</v>
      </c>
      <c r="E729">
        <v>2.5420228146547652E-2</v>
      </c>
    </row>
    <row r="730" spans="1:5" x14ac:dyDescent="0.25">
      <c r="A730" s="56">
        <v>-2.7676991512381677E-2</v>
      </c>
      <c r="B730" s="48">
        <v>3.5187416549972372E-2</v>
      </c>
      <c r="D730">
        <v>-2.7676991512381677E-2</v>
      </c>
      <c r="E730">
        <v>3.5187416549972372E-2</v>
      </c>
    </row>
    <row r="731" spans="1:5" x14ac:dyDescent="0.25">
      <c r="A731" s="56">
        <v>-2.7670816633057482E-2</v>
      </c>
      <c r="B731" s="48">
        <v>0.11203927414794634</v>
      </c>
      <c r="D731">
        <v>-2.7670816633057482E-2</v>
      </c>
      <c r="E731">
        <v>0.11203927414794634</v>
      </c>
    </row>
    <row r="732" spans="1:5" x14ac:dyDescent="0.25">
      <c r="A732" s="56">
        <v>-2.7655589718303952E-2</v>
      </c>
      <c r="B732" s="48">
        <v>-9.9368157265427359E-2</v>
      </c>
      <c r="D732">
        <v>-2.7655589718303952E-2</v>
      </c>
      <c r="E732">
        <v>-9.9368157265427359E-2</v>
      </c>
    </row>
    <row r="733" spans="1:5" x14ac:dyDescent="0.25">
      <c r="A733" s="56">
        <v>-2.7581775017183952E-2</v>
      </c>
      <c r="B733" s="48">
        <v>3.189139936062757E-2</v>
      </c>
      <c r="D733">
        <v>-2.7581775017183952E-2</v>
      </c>
      <c r="E733">
        <v>3.189139936062757E-2</v>
      </c>
    </row>
    <row r="734" spans="1:5" x14ac:dyDescent="0.25">
      <c r="A734" s="56">
        <v>-2.749087206240286E-2</v>
      </c>
      <c r="B734" s="48">
        <v>3.5410724674697969E-2</v>
      </c>
      <c r="D734">
        <v>-2.749087206240286E-2</v>
      </c>
      <c r="E734">
        <v>3.5410724674697969E-2</v>
      </c>
    </row>
    <row r="735" spans="1:5" x14ac:dyDescent="0.25">
      <c r="A735" s="56">
        <v>-2.7473686457892943E-2</v>
      </c>
      <c r="B735" s="48">
        <v>1.7797507200236318E-2</v>
      </c>
      <c r="D735">
        <v>-2.7473686457892943E-2</v>
      </c>
      <c r="E735">
        <v>1.7797507200236318E-2</v>
      </c>
    </row>
    <row r="736" spans="1:5" x14ac:dyDescent="0.25">
      <c r="A736" s="56">
        <v>-2.7405169591796508E-2</v>
      </c>
      <c r="B736" s="48">
        <v>7.2160946313169383E-2</v>
      </c>
      <c r="D736">
        <v>-2.7405169591796508E-2</v>
      </c>
      <c r="E736">
        <v>7.2160946313169383E-2</v>
      </c>
    </row>
    <row r="737" spans="1:5" x14ac:dyDescent="0.25">
      <c r="A737" s="56">
        <v>-2.7350263857433887E-2</v>
      </c>
      <c r="B737" s="48">
        <v>0.10079595328423707</v>
      </c>
      <c r="D737">
        <v>-2.7350263857433887E-2</v>
      </c>
      <c r="E737">
        <v>0.10079595328423707</v>
      </c>
    </row>
    <row r="738" spans="1:5" x14ac:dyDescent="0.25">
      <c r="A738" s="56">
        <v>-2.7257355919571458E-2</v>
      </c>
      <c r="B738" s="48">
        <v>1.4805117706310877E-2</v>
      </c>
      <c r="D738">
        <v>-2.7257355919571458E-2</v>
      </c>
      <c r="E738">
        <v>1.4805117706310877E-2</v>
      </c>
    </row>
    <row r="739" spans="1:5" x14ac:dyDescent="0.25">
      <c r="A739" s="56">
        <v>-2.723510996461509E-2</v>
      </c>
      <c r="B739" s="48">
        <v>2.5831283231489754E-2</v>
      </c>
      <c r="D739">
        <v>-2.723510996461509E-2</v>
      </c>
      <c r="E739">
        <v>2.5831283231489754E-2</v>
      </c>
    </row>
    <row r="740" spans="1:5" x14ac:dyDescent="0.25">
      <c r="A740" s="56">
        <v>-2.721763011712397E-2</v>
      </c>
      <c r="B740" s="48">
        <v>2.3825389069047631E-2</v>
      </c>
      <c r="D740">
        <v>-2.721763011712397E-2</v>
      </c>
      <c r="E740">
        <v>2.3825389069047631E-2</v>
      </c>
    </row>
    <row r="741" spans="1:5" x14ac:dyDescent="0.25">
      <c r="A741" s="56">
        <v>-2.7204245326176268E-2</v>
      </c>
      <c r="B741" s="48">
        <v>2.7965012383609711E-2</v>
      </c>
      <c r="D741">
        <v>-2.7204245326176268E-2</v>
      </c>
      <c r="E741">
        <v>2.7965012383609711E-2</v>
      </c>
    </row>
    <row r="742" spans="1:5" x14ac:dyDescent="0.25">
      <c r="A742" s="56">
        <v>-2.7175119460628339E-2</v>
      </c>
      <c r="B742" s="48">
        <v>1.615295862864663E-2</v>
      </c>
      <c r="D742">
        <v>-2.7175119460628339E-2</v>
      </c>
      <c r="E742">
        <v>1.615295862864663E-2</v>
      </c>
    </row>
    <row r="743" spans="1:5" x14ac:dyDescent="0.25">
      <c r="A743" s="56">
        <v>-2.7138759637448717E-2</v>
      </c>
      <c r="B743" s="48">
        <v>2.8826599448477319E-2</v>
      </c>
      <c r="D743">
        <v>-2.7138759637448717E-2</v>
      </c>
      <c r="E743">
        <v>2.8826599448477319E-2</v>
      </c>
    </row>
    <row r="744" spans="1:5" x14ac:dyDescent="0.25">
      <c r="A744" s="56">
        <v>-2.7122314063973696E-2</v>
      </c>
      <c r="B744" s="48">
        <v>2.1807000946073574E-2</v>
      </c>
      <c r="D744">
        <v>-2.7122314063973696E-2</v>
      </c>
      <c r="E744">
        <v>2.1807000946073574E-2</v>
      </c>
    </row>
    <row r="745" spans="1:5" x14ac:dyDescent="0.25">
      <c r="A745" s="56">
        <v>-2.7108731856723578E-2</v>
      </c>
      <c r="B745" s="48">
        <v>2.5117274554928182E-2</v>
      </c>
      <c r="D745">
        <v>-2.7108731856723578E-2</v>
      </c>
      <c r="E745">
        <v>2.5117274554928182E-2</v>
      </c>
    </row>
    <row r="746" spans="1:5" x14ac:dyDescent="0.25">
      <c r="A746" s="56">
        <v>-2.7063907915284457E-2</v>
      </c>
      <c r="B746" s="48">
        <v>2.6019057841760063E-2</v>
      </c>
      <c r="D746">
        <v>-2.7063907915284457E-2</v>
      </c>
      <c r="E746">
        <v>2.6019057841760063E-2</v>
      </c>
    </row>
    <row r="747" spans="1:5" x14ac:dyDescent="0.25">
      <c r="A747" s="56">
        <v>-2.7020525760552139E-2</v>
      </c>
      <c r="B747" s="48">
        <v>2.3865466743508978E-2</v>
      </c>
      <c r="D747">
        <v>-2.7020525760552139E-2</v>
      </c>
      <c r="E747">
        <v>2.3865466743508978E-2</v>
      </c>
    </row>
    <row r="748" spans="1:5" x14ac:dyDescent="0.25">
      <c r="A748" s="56">
        <v>-2.7016719354305052E-2</v>
      </c>
      <c r="B748" s="48">
        <v>2.4907072997126578E-2</v>
      </c>
      <c r="D748">
        <v>-2.7016719354305052E-2</v>
      </c>
      <c r="E748">
        <v>2.4907072997126578E-2</v>
      </c>
    </row>
    <row r="749" spans="1:5" x14ac:dyDescent="0.25">
      <c r="A749" s="56">
        <v>-2.700897398522073E-2</v>
      </c>
      <c r="B749" s="48">
        <v>2.589386830609941E-2</v>
      </c>
      <c r="D749">
        <v>-2.700897398522073E-2</v>
      </c>
      <c r="E749">
        <v>2.589386830609941E-2</v>
      </c>
    </row>
    <row r="750" spans="1:5" x14ac:dyDescent="0.25">
      <c r="A750" s="56">
        <v>-2.7002067837416766E-2</v>
      </c>
      <c r="B750" s="48">
        <v>4.1844786150279756E-2</v>
      </c>
      <c r="D750">
        <v>-2.7002067837416766E-2</v>
      </c>
      <c r="E750">
        <v>4.1844786150279756E-2</v>
      </c>
    </row>
    <row r="751" spans="1:5" x14ac:dyDescent="0.25">
      <c r="A751" s="56">
        <v>-2.6821800492763392E-2</v>
      </c>
      <c r="B751" s="48">
        <v>2.7410003461405319E-2</v>
      </c>
      <c r="D751">
        <v>-2.6821800492763392E-2</v>
      </c>
      <c r="E751">
        <v>2.7410003461405319E-2</v>
      </c>
    </row>
    <row r="752" spans="1:5" x14ac:dyDescent="0.25">
      <c r="A752" s="56">
        <v>-2.6811649521753411E-2</v>
      </c>
      <c r="B752" s="48">
        <v>2.4864548250109753E-2</v>
      </c>
      <c r="D752">
        <v>-2.6811649521753411E-2</v>
      </c>
      <c r="E752">
        <v>2.4864548250109753E-2</v>
      </c>
    </row>
    <row r="753" spans="1:5" x14ac:dyDescent="0.25">
      <c r="A753" s="56">
        <v>-2.6779878597691043E-2</v>
      </c>
      <c r="B753" s="48">
        <v>3.5559565441083185E-2</v>
      </c>
      <c r="D753">
        <v>-2.6779878597691043E-2</v>
      </c>
      <c r="E753">
        <v>3.5559565441083185E-2</v>
      </c>
    </row>
    <row r="754" spans="1:5" x14ac:dyDescent="0.25">
      <c r="A754" s="56">
        <v>-2.6738619455079604E-2</v>
      </c>
      <c r="B754" s="48">
        <v>1.4157328303561423E-2</v>
      </c>
      <c r="D754">
        <v>-2.6738619455079604E-2</v>
      </c>
      <c r="E754">
        <v>1.4157328303561423E-2</v>
      </c>
    </row>
    <row r="755" spans="1:5" x14ac:dyDescent="0.25">
      <c r="A755" s="56">
        <v>-2.6738466745355849E-2</v>
      </c>
      <c r="B755" s="48">
        <v>2.1172729823248915E-2</v>
      </c>
      <c r="D755">
        <v>-2.6738466745355849E-2</v>
      </c>
      <c r="E755">
        <v>2.1172729823248915E-2</v>
      </c>
    </row>
    <row r="756" spans="1:5" x14ac:dyDescent="0.25">
      <c r="A756" s="56">
        <v>-2.666657338788303E-2</v>
      </c>
      <c r="B756" s="48">
        <v>4.0113936679842643E-2</v>
      </c>
      <c r="D756">
        <v>-2.666657338788303E-2</v>
      </c>
      <c r="E756">
        <v>4.0113936679842643E-2</v>
      </c>
    </row>
    <row r="757" spans="1:5" x14ac:dyDescent="0.25">
      <c r="A757" s="56">
        <v>-2.6664888444522528E-2</v>
      </c>
      <c r="B757" s="48">
        <v>1.0674153248796614E-2</v>
      </c>
      <c r="D757">
        <v>-2.6664888444522528E-2</v>
      </c>
      <c r="E757">
        <v>1.0674153248796614E-2</v>
      </c>
    </row>
    <row r="758" spans="1:5" x14ac:dyDescent="0.25">
      <c r="A758" s="56">
        <v>-2.6643142902176176E-2</v>
      </c>
      <c r="B758" s="48">
        <v>2.4102398330412722E-2</v>
      </c>
      <c r="D758">
        <v>-2.6643142902176176E-2</v>
      </c>
      <c r="E758">
        <v>2.4102398330412722E-2</v>
      </c>
    </row>
    <row r="759" spans="1:5" x14ac:dyDescent="0.25">
      <c r="A759" s="56">
        <v>-2.6628176684816984E-2</v>
      </c>
      <c r="B759" s="48">
        <v>4.0520223313321946E-2</v>
      </c>
      <c r="D759">
        <v>-2.6628176684816984E-2</v>
      </c>
      <c r="E759">
        <v>4.0520223313321946E-2</v>
      </c>
    </row>
    <row r="760" spans="1:5" x14ac:dyDescent="0.25">
      <c r="A760" s="56">
        <v>-2.6585432018254695E-2</v>
      </c>
      <c r="B760" s="48">
        <v>2.5048282319892312E-2</v>
      </c>
      <c r="D760">
        <v>-2.6585432018254695E-2</v>
      </c>
      <c r="E760">
        <v>2.5048282319892312E-2</v>
      </c>
    </row>
    <row r="761" spans="1:5" x14ac:dyDescent="0.25">
      <c r="A761" s="56">
        <v>-2.6582168060986455E-2</v>
      </c>
      <c r="B761" s="48">
        <v>2.236975674093622E-2</v>
      </c>
      <c r="D761">
        <v>-2.6582168060986455E-2</v>
      </c>
      <c r="E761">
        <v>2.236975674093622E-2</v>
      </c>
    </row>
    <row r="762" spans="1:5" x14ac:dyDescent="0.25">
      <c r="A762" s="56">
        <v>-2.6560866131548955E-2</v>
      </c>
      <c r="B762" s="48">
        <v>6.9410893345487557E-2</v>
      </c>
      <c r="D762">
        <v>-2.6560866131548955E-2</v>
      </c>
      <c r="E762">
        <v>6.9410893345487557E-2</v>
      </c>
    </row>
    <row r="763" spans="1:5" x14ac:dyDescent="0.25">
      <c r="A763" s="56">
        <v>-2.6528485677437819E-2</v>
      </c>
      <c r="B763" s="48">
        <v>2.1722860005553013E-2</v>
      </c>
      <c r="D763">
        <v>-2.6528485677437819E-2</v>
      </c>
      <c r="E763">
        <v>2.1722860005553013E-2</v>
      </c>
    </row>
    <row r="764" spans="1:5" x14ac:dyDescent="0.25">
      <c r="A764" s="56">
        <v>-2.6477001028215486E-2</v>
      </c>
      <c r="B764" s="48">
        <v>5.2080948674511296E-2</v>
      </c>
      <c r="D764">
        <v>-2.6477001028215486E-2</v>
      </c>
      <c r="E764">
        <v>5.2080948674511296E-2</v>
      </c>
    </row>
    <row r="765" spans="1:5" x14ac:dyDescent="0.25">
      <c r="A765" s="56">
        <v>-2.646151154548404E-2</v>
      </c>
      <c r="B765" s="48">
        <v>4.8049825273362545E-2</v>
      </c>
      <c r="D765">
        <v>-2.646151154548404E-2</v>
      </c>
      <c r="E765">
        <v>4.8049825273362545E-2</v>
      </c>
    </row>
    <row r="766" spans="1:5" x14ac:dyDescent="0.25">
      <c r="A766" s="56">
        <v>-2.6455218599502062E-2</v>
      </c>
      <c r="B766" s="48">
        <v>2.8561200746631155E-2</v>
      </c>
      <c r="D766">
        <v>-2.6455218599502062E-2</v>
      </c>
      <c r="E766">
        <v>2.8561200746631155E-2</v>
      </c>
    </row>
    <row r="767" spans="1:5" x14ac:dyDescent="0.25">
      <c r="A767" s="56">
        <v>-2.6433032182816785E-2</v>
      </c>
      <c r="B767" s="48">
        <v>2.5220674281054567E-2</v>
      </c>
      <c r="D767">
        <v>-2.6433032182816785E-2</v>
      </c>
      <c r="E767">
        <v>2.5220674281054567E-2</v>
      </c>
    </row>
    <row r="768" spans="1:5" x14ac:dyDescent="0.25">
      <c r="A768" s="56">
        <v>-2.6397118613773363E-2</v>
      </c>
      <c r="B768" s="48">
        <v>2.4270217130647698E-2</v>
      </c>
      <c r="D768">
        <v>-2.6397118613773363E-2</v>
      </c>
      <c r="E768">
        <v>2.4270217130647698E-2</v>
      </c>
    </row>
    <row r="769" spans="1:5" x14ac:dyDescent="0.25">
      <c r="A769" s="56">
        <v>-2.6370828363573406E-2</v>
      </c>
      <c r="B769" s="48">
        <v>2.916410633858435E-2</v>
      </c>
      <c r="D769">
        <v>-2.6370828363573406E-2</v>
      </c>
      <c r="E769">
        <v>2.916410633858435E-2</v>
      </c>
    </row>
    <row r="770" spans="1:5" x14ac:dyDescent="0.25">
      <c r="A770" s="56">
        <v>-2.6368946468122489E-2</v>
      </c>
      <c r="B770" s="48">
        <v>2.6528046125065208E-2</v>
      </c>
      <c r="D770">
        <v>-2.6368946468122489E-2</v>
      </c>
      <c r="E770">
        <v>2.6528046125065208E-2</v>
      </c>
    </row>
    <row r="771" spans="1:5" x14ac:dyDescent="0.25">
      <c r="A771" s="56">
        <v>-2.635671690920105E-2</v>
      </c>
      <c r="B771" s="48">
        <v>1.247591033573392E-2</v>
      </c>
      <c r="D771">
        <v>-2.635671690920105E-2</v>
      </c>
      <c r="E771">
        <v>1.247591033573392E-2</v>
      </c>
    </row>
    <row r="772" spans="1:5" x14ac:dyDescent="0.25">
      <c r="A772" s="56">
        <v>-2.6332075206155658E-2</v>
      </c>
      <c r="B772" s="48">
        <v>7.0470178296678565E-2</v>
      </c>
      <c r="D772">
        <v>-2.6332075206155658E-2</v>
      </c>
      <c r="E772">
        <v>7.0470178296678565E-2</v>
      </c>
    </row>
    <row r="773" spans="1:5" x14ac:dyDescent="0.25">
      <c r="A773" s="56">
        <v>-2.6266439198420644E-2</v>
      </c>
      <c r="B773" s="48">
        <v>2.5254192901954964E-2</v>
      </c>
      <c r="D773">
        <v>-2.6266439198420644E-2</v>
      </c>
      <c r="E773">
        <v>2.5254192901954964E-2</v>
      </c>
    </row>
    <row r="774" spans="1:5" x14ac:dyDescent="0.25">
      <c r="A774" s="56">
        <v>-2.6252270998606719E-2</v>
      </c>
      <c r="B774" s="48">
        <v>2.6338503555601189E-2</v>
      </c>
      <c r="D774">
        <v>-2.6252270998606719E-2</v>
      </c>
      <c r="E774">
        <v>2.6338503555601189E-2</v>
      </c>
    </row>
    <row r="775" spans="1:5" x14ac:dyDescent="0.25">
      <c r="A775" s="56">
        <v>-2.6190199885014254E-2</v>
      </c>
      <c r="B775" s="48">
        <v>3.7151679914896096E-2</v>
      </c>
      <c r="D775">
        <v>-2.6190199885014254E-2</v>
      </c>
      <c r="E775">
        <v>3.7151679914896096E-2</v>
      </c>
    </row>
    <row r="776" spans="1:5" x14ac:dyDescent="0.25">
      <c r="A776" s="56">
        <v>-2.6141998825180313E-2</v>
      </c>
      <c r="B776" s="48">
        <v>2.4345762676738714E-2</v>
      </c>
      <c r="D776">
        <v>-2.6141998825180313E-2</v>
      </c>
      <c r="E776">
        <v>2.4345762676738714E-2</v>
      </c>
    </row>
    <row r="777" spans="1:5" x14ac:dyDescent="0.25">
      <c r="A777" s="56">
        <v>-2.6136530418521375E-2</v>
      </c>
      <c r="B777" s="48">
        <v>2.6740309422482955E-2</v>
      </c>
      <c r="D777">
        <v>-2.6136530418521375E-2</v>
      </c>
      <c r="E777">
        <v>2.6740309422482955E-2</v>
      </c>
    </row>
    <row r="778" spans="1:5" x14ac:dyDescent="0.25">
      <c r="A778" s="56">
        <v>-2.612824216518228E-2</v>
      </c>
      <c r="B778" s="48">
        <v>1.571929348056722E-2</v>
      </c>
      <c r="D778">
        <v>-2.612824216518228E-2</v>
      </c>
      <c r="E778">
        <v>1.571929348056722E-2</v>
      </c>
    </row>
    <row r="779" spans="1:5" x14ac:dyDescent="0.25">
      <c r="A779" s="56">
        <v>-2.61135942783155E-2</v>
      </c>
      <c r="B779" s="48">
        <v>2.4907030142632181E-2</v>
      </c>
      <c r="D779">
        <v>-2.61135942783155E-2</v>
      </c>
      <c r="E779">
        <v>2.4907030142632181E-2</v>
      </c>
    </row>
    <row r="780" spans="1:5" x14ac:dyDescent="0.25">
      <c r="A780" s="56">
        <v>-2.6082647976756634E-2</v>
      </c>
      <c r="B780" s="48">
        <v>2.0674646354733373E-2</v>
      </c>
      <c r="D780">
        <v>-2.6082647976756634E-2</v>
      </c>
      <c r="E780">
        <v>2.0674646354733373E-2</v>
      </c>
    </row>
    <row r="781" spans="1:5" x14ac:dyDescent="0.25">
      <c r="A781" s="56">
        <v>-2.6076530095826334E-2</v>
      </c>
      <c r="B781" s="48">
        <v>1.071994871967874E-2</v>
      </c>
      <c r="D781">
        <v>-2.6076530095826334E-2</v>
      </c>
      <c r="E781">
        <v>1.071994871967874E-2</v>
      </c>
    </row>
    <row r="782" spans="1:5" x14ac:dyDescent="0.25">
      <c r="A782" s="56">
        <v>-2.6029221414566761E-2</v>
      </c>
      <c r="B782" s="48">
        <v>2.1803571288164125E-2</v>
      </c>
      <c r="D782">
        <v>-2.6029221414566761E-2</v>
      </c>
      <c r="E782">
        <v>2.1803571288164125E-2</v>
      </c>
    </row>
    <row r="783" spans="1:5" x14ac:dyDescent="0.25">
      <c r="A783" s="56">
        <v>-2.6010337939658901E-2</v>
      </c>
      <c r="B783" s="48">
        <v>2.6074462876881643E-2</v>
      </c>
      <c r="D783">
        <v>-2.6010337939658901E-2</v>
      </c>
      <c r="E783">
        <v>2.6074462876881643E-2</v>
      </c>
    </row>
    <row r="784" spans="1:5" x14ac:dyDescent="0.25">
      <c r="A784" s="56">
        <v>-2.5972634189426413E-2</v>
      </c>
      <c r="B784" s="48">
        <v>2.2450472223105367E-2</v>
      </c>
      <c r="D784">
        <v>-2.5972634189426413E-2</v>
      </c>
      <c r="E784">
        <v>2.2450472223105367E-2</v>
      </c>
    </row>
    <row r="785" spans="1:5" x14ac:dyDescent="0.25">
      <c r="A785" s="56">
        <v>-2.5969997313339044E-2</v>
      </c>
      <c r="B785" s="48">
        <v>3.0341955269190146E-2</v>
      </c>
      <c r="D785">
        <v>-2.5969997313339044E-2</v>
      </c>
      <c r="E785">
        <v>3.0341955269190146E-2</v>
      </c>
    </row>
    <row r="786" spans="1:5" x14ac:dyDescent="0.25">
      <c r="A786" s="56">
        <v>-2.5964283500456098E-2</v>
      </c>
      <c r="B786" s="48">
        <v>2.3840768300282145E-2</v>
      </c>
      <c r="D786">
        <v>-2.5964283500456098E-2</v>
      </c>
      <c r="E786">
        <v>2.3840768300282145E-2</v>
      </c>
    </row>
    <row r="787" spans="1:5" x14ac:dyDescent="0.25">
      <c r="A787" s="56">
        <v>-2.5955923689507165E-2</v>
      </c>
      <c r="B787" s="48">
        <v>2.4840557551131681E-2</v>
      </c>
      <c r="D787">
        <v>-2.5955923689507165E-2</v>
      </c>
      <c r="E787">
        <v>2.4840557551131681E-2</v>
      </c>
    </row>
    <row r="788" spans="1:5" x14ac:dyDescent="0.25">
      <c r="A788" s="56">
        <v>-2.5954327203004612E-2</v>
      </c>
      <c r="B788" s="48">
        <v>2.1634577726254323E-2</v>
      </c>
      <c r="D788">
        <v>-2.5954327203004612E-2</v>
      </c>
      <c r="E788">
        <v>2.1634577726254323E-2</v>
      </c>
    </row>
    <row r="789" spans="1:5" x14ac:dyDescent="0.25">
      <c r="A789" s="56">
        <v>-2.5924555148387651E-2</v>
      </c>
      <c r="B789" s="48">
        <v>-2.8210091624725764E-2</v>
      </c>
      <c r="D789">
        <v>-2.5924555148387651E-2</v>
      </c>
      <c r="E789">
        <v>-2.8210091624725764E-2</v>
      </c>
    </row>
    <row r="790" spans="1:5" x14ac:dyDescent="0.25">
      <c r="A790" s="56">
        <v>-2.5901306835513505E-2</v>
      </c>
      <c r="B790" s="48">
        <v>8.1918176758474015E-2</v>
      </c>
      <c r="D790">
        <v>-2.5901306835513505E-2</v>
      </c>
      <c r="E790">
        <v>8.1918176758474015E-2</v>
      </c>
    </row>
    <row r="791" spans="1:5" x14ac:dyDescent="0.25">
      <c r="A791" s="56">
        <v>-2.5887504859656851E-2</v>
      </c>
      <c r="B791" s="48">
        <v>4.2746389663035345E-2</v>
      </c>
      <c r="D791">
        <v>-2.5887504859656851E-2</v>
      </c>
      <c r="E791">
        <v>4.2746389663035345E-2</v>
      </c>
    </row>
    <row r="792" spans="1:5" x14ac:dyDescent="0.25">
      <c r="A792" s="56">
        <v>-2.5707267091991115E-2</v>
      </c>
      <c r="B792" s="48">
        <v>2.3063259387892998E-2</v>
      </c>
      <c r="D792">
        <v>-2.5707267091991115E-2</v>
      </c>
      <c r="E792">
        <v>2.3063259387892998E-2</v>
      </c>
    </row>
    <row r="793" spans="1:5" x14ac:dyDescent="0.25">
      <c r="A793" s="56">
        <v>-2.5690368477935599E-2</v>
      </c>
      <c r="B793" s="48">
        <v>1.2253006384301601E-2</v>
      </c>
      <c r="D793">
        <v>-2.5690368477935599E-2</v>
      </c>
      <c r="E793">
        <v>1.2253006384301601E-2</v>
      </c>
    </row>
    <row r="794" spans="1:5" x14ac:dyDescent="0.25">
      <c r="A794" s="56">
        <v>-2.568544421769392E-2</v>
      </c>
      <c r="B794" s="48">
        <v>3.4393432470602558E-2</v>
      </c>
      <c r="D794">
        <v>-2.568544421769392E-2</v>
      </c>
      <c r="E794">
        <v>3.4393432470602558E-2</v>
      </c>
    </row>
    <row r="795" spans="1:5" x14ac:dyDescent="0.25">
      <c r="A795" s="56">
        <v>-2.5679751582245669E-2</v>
      </c>
      <c r="B795" s="48">
        <v>2.828270546672873E-2</v>
      </c>
      <c r="D795">
        <v>-2.5679751582245669E-2</v>
      </c>
      <c r="E795">
        <v>2.828270546672873E-2</v>
      </c>
    </row>
    <row r="796" spans="1:5" x14ac:dyDescent="0.25">
      <c r="A796" s="56">
        <v>-2.5595970047706862E-2</v>
      </c>
      <c r="B796" s="48">
        <v>2.437190344003648E-2</v>
      </c>
      <c r="D796">
        <v>-2.5595970047706862E-2</v>
      </c>
      <c r="E796">
        <v>2.437190344003648E-2</v>
      </c>
    </row>
    <row r="797" spans="1:5" x14ac:dyDescent="0.25">
      <c r="A797" s="56">
        <v>-2.5558074433818079E-2</v>
      </c>
      <c r="B797" s="48">
        <v>6.3704971846360481E-2</v>
      </c>
      <c r="D797">
        <v>-2.5558074433818079E-2</v>
      </c>
      <c r="E797">
        <v>6.3704971846360481E-2</v>
      </c>
    </row>
    <row r="798" spans="1:5" x14ac:dyDescent="0.25">
      <c r="A798" s="56">
        <v>-2.5506407091882788E-2</v>
      </c>
      <c r="B798" s="48">
        <v>4.6651326640738011E-2</v>
      </c>
      <c r="D798">
        <v>-2.5506407091882788E-2</v>
      </c>
      <c r="E798">
        <v>4.6651326640738011E-2</v>
      </c>
    </row>
    <row r="799" spans="1:5" x14ac:dyDescent="0.25">
      <c r="A799" s="56">
        <v>-2.5500511095933431E-2</v>
      </c>
      <c r="B799" s="48">
        <v>1.8839596617374221E-2</v>
      </c>
      <c r="D799">
        <v>-2.5500511095933431E-2</v>
      </c>
      <c r="E799">
        <v>1.8839596617374221E-2</v>
      </c>
    </row>
    <row r="800" spans="1:5" x14ac:dyDescent="0.25">
      <c r="A800" s="56">
        <v>-2.5444434413338879E-2</v>
      </c>
      <c r="B800" s="48">
        <v>2.2598091813357257E-2</v>
      </c>
      <c r="D800">
        <v>-2.5444434413338879E-2</v>
      </c>
      <c r="E800">
        <v>2.2598091813357257E-2</v>
      </c>
    </row>
    <row r="801" spans="1:5" x14ac:dyDescent="0.25">
      <c r="A801" s="56">
        <v>-2.5420388882599898E-2</v>
      </c>
      <c r="B801" s="48">
        <v>-3.2227214091899881E-2</v>
      </c>
      <c r="D801">
        <v>-2.5420388882599898E-2</v>
      </c>
      <c r="E801">
        <v>-3.2227214091899881E-2</v>
      </c>
    </row>
    <row r="802" spans="1:5" x14ac:dyDescent="0.25">
      <c r="A802" s="56">
        <v>-2.5338459537531999E-2</v>
      </c>
      <c r="B802" s="48">
        <v>3.7763913855697773E-2</v>
      </c>
      <c r="D802">
        <v>-2.5338459537531999E-2</v>
      </c>
      <c r="E802">
        <v>3.7763913855697773E-2</v>
      </c>
    </row>
    <row r="803" spans="1:5" x14ac:dyDescent="0.25">
      <c r="A803" s="56">
        <v>-2.5217319640533975E-2</v>
      </c>
      <c r="B803" s="48">
        <v>2.2911638687179048E-2</v>
      </c>
      <c r="D803">
        <v>-2.5217319640533975E-2</v>
      </c>
      <c r="E803">
        <v>2.2911638687179048E-2</v>
      </c>
    </row>
    <row r="804" spans="1:5" x14ac:dyDescent="0.25">
      <c r="A804" s="56">
        <v>-2.5216131879880699E-2</v>
      </c>
      <c r="B804" s="48">
        <v>4.7290811429038238E-2</v>
      </c>
      <c r="D804">
        <v>-2.5216131879880699E-2</v>
      </c>
      <c r="E804">
        <v>4.7290811429038238E-2</v>
      </c>
    </row>
    <row r="805" spans="1:5" x14ac:dyDescent="0.25">
      <c r="A805" s="56">
        <v>-2.5188671421810804E-2</v>
      </c>
      <c r="B805" s="48">
        <v>2.8123045513037237E-2</v>
      </c>
      <c r="D805">
        <v>-2.5188671421810804E-2</v>
      </c>
      <c r="E805">
        <v>2.8123045513037237E-2</v>
      </c>
    </row>
    <row r="806" spans="1:5" x14ac:dyDescent="0.25">
      <c r="A806" s="56">
        <v>-2.513398178777182E-2</v>
      </c>
      <c r="B806" s="48">
        <v>1.2971868672259079E-2</v>
      </c>
      <c r="D806">
        <v>-2.513398178777182E-2</v>
      </c>
      <c r="E806">
        <v>1.2971868672259079E-2</v>
      </c>
    </row>
    <row r="807" spans="1:5" x14ac:dyDescent="0.25">
      <c r="A807" s="56">
        <v>-2.5133566226784088E-2</v>
      </c>
      <c r="B807" s="48">
        <v>2.3880271939513698E-2</v>
      </c>
      <c r="D807">
        <v>-2.5133566226784088E-2</v>
      </c>
      <c r="E807">
        <v>2.3880271939513698E-2</v>
      </c>
    </row>
    <row r="808" spans="1:5" x14ac:dyDescent="0.25">
      <c r="A808" s="56">
        <v>-2.5099663015653806E-2</v>
      </c>
      <c r="B808" s="48">
        <v>1.6475201210703672E-2</v>
      </c>
      <c r="D808">
        <v>-2.5099663015653806E-2</v>
      </c>
      <c r="E808">
        <v>1.6475201210703672E-2</v>
      </c>
    </row>
    <row r="809" spans="1:5" x14ac:dyDescent="0.25">
      <c r="A809" s="56">
        <v>-2.5053322651459098E-2</v>
      </c>
      <c r="B809" s="48">
        <v>2.2932518332219098E-2</v>
      </c>
      <c r="D809">
        <v>-2.5053322651459098E-2</v>
      </c>
      <c r="E809">
        <v>2.2932518332219098E-2</v>
      </c>
    </row>
    <row r="810" spans="1:5" x14ac:dyDescent="0.25">
      <c r="A810" s="56">
        <v>-2.5049159532394838E-2</v>
      </c>
      <c r="B810" s="48">
        <v>2.3308490428174844E-2</v>
      </c>
      <c r="D810">
        <v>-2.5049159532394838E-2</v>
      </c>
      <c r="E810">
        <v>2.3308490428174844E-2</v>
      </c>
    </row>
    <row r="811" spans="1:5" x14ac:dyDescent="0.25">
      <c r="A811" s="56">
        <v>-2.5037217184442739E-2</v>
      </c>
      <c r="B811" s="48">
        <v>3.8087794319898505E-2</v>
      </c>
      <c r="D811">
        <v>-2.5037217184442739E-2</v>
      </c>
      <c r="E811">
        <v>3.8087794319898505E-2</v>
      </c>
    </row>
    <row r="812" spans="1:5" x14ac:dyDescent="0.25">
      <c r="A812" s="56">
        <v>-2.5025246907160681E-2</v>
      </c>
      <c r="B812" s="48">
        <v>2.0149511428011468E-2</v>
      </c>
      <c r="D812">
        <v>-2.5025246907160681E-2</v>
      </c>
      <c r="E812">
        <v>2.0149511428011468E-2</v>
      </c>
    </row>
    <row r="813" spans="1:5" x14ac:dyDescent="0.25">
      <c r="A813" s="56">
        <v>-2.5016351442759932E-2</v>
      </c>
      <c r="B813" s="48">
        <v>2.5664480979718407E-2</v>
      </c>
      <c r="D813">
        <v>-2.5016351442759932E-2</v>
      </c>
      <c r="E813">
        <v>2.5664480979718407E-2</v>
      </c>
    </row>
    <row r="814" spans="1:5" x14ac:dyDescent="0.25">
      <c r="A814" s="56">
        <v>-2.4967478860722148E-2</v>
      </c>
      <c r="B814" s="48">
        <v>2.6959014044138696E-2</v>
      </c>
      <c r="D814">
        <v>-2.4967478860722148E-2</v>
      </c>
      <c r="E814">
        <v>2.6959014044138696E-2</v>
      </c>
    </row>
    <row r="815" spans="1:5" x14ac:dyDescent="0.25">
      <c r="A815" s="56">
        <v>-2.4924095562490978E-2</v>
      </c>
      <c r="B815" s="48">
        <v>3.5696986764291783E-2</v>
      </c>
      <c r="D815">
        <v>-2.4924095562490978E-2</v>
      </c>
      <c r="E815">
        <v>3.5696986764291783E-2</v>
      </c>
    </row>
    <row r="816" spans="1:5" x14ac:dyDescent="0.25">
      <c r="A816" s="56">
        <v>-2.4916069498603033E-2</v>
      </c>
      <c r="B816" s="48">
        <v>2.6553445633513917E-2</v>
      </c>
      <c r="D816">
        <v>-2.4916069498603033E-2</v>
      </c>
      <c r="E816">
        <v>2.6553445633513917E-2</v>
      </c>
    </row>
    <row r="817" spans="1:5" x14ac:dyDescent="0.25">
      <c r="A817" s="56">
        <v>-2.4846294885435105E-2</v>
      </c>
      <c r="B817" s="48">
        <v>1.2223747343310665E-2</v>
      </c>
      <c r="D817">
        <v>-2.4846294885435105E-2</v>
      </c>
      <c r="E817">
        <v>1.2223747343310665E-2</v>
      </c>
    </row>
    <row r="818" spans="1:5" x14ac:dyDescent="0.25">
      <c r="A818" s="56">
        <v>-2.4835182642170217E-2</v>
      </c>
      <c r="B818" s="48">
        <v>2.5459628303689863E-2</v>
      </c>
      <c r="D818">
        <v>-2.4835182642170217E-2</v>
      </c>
      <c r="E818">
        <v>2.5459628303689863E-2</v>
      </c>
    </row>
    <row r="819" spans="1:5" x14ac:dyDescent="0.25">
      <c r="A819" s="56">
        <v>-2.4829545247966545E-2</v>
      </c>
      <c r="B819" s="48">
        <v>3.0055858829503679E-2</v>
      </c>
      <c r="D819">
        <v>-2.4829545247966545E-2</v>
      </c>
      <c r="E819">
        <v>3.0055858829503679E-2</v>
      </c>
    </row>
    <row r="820" spans="1:5" x14ac:dyDescent="0.25">
      <c r="A820" s="56">
        <v>-2.4821259294113274E-2</v>
      </c>
      <c r="B820" s="48">
        <v>2.222584268699479E-2</v>
      </c>
      <c r="D820">
        <v>-2.4821259294113274E-2</v>
      </c>
      <c r="E820">
        <v>2.222584268699479E-2</v>
      </c>
    </row>
    <row r="821" spans="1:5" x14ac:dyDescent="0.25">
      <c r="A821" s="56">
        <v>-2.477585652697345E-2</v>
      </c>
      <c r="B821" s="48">
        <v>6.9318467260889749E-2</v>
      </c>
      <c r="D821">
        <v>-2.477585652697345E-2</v>
      </c>
      <c r="E821">
        <v>6.9318467260889749E-2</v>
      </c>
    </row>
    <row r="822" spans="1:5" x14ac:dyDescent="0.25">
      <c r="A822" s="56">
        <v>-2.4767171737613003E-2</v>
      </c>
      <c r="B822" s="48">
        <v>3.4319818155351678E-2</v>
      </c>
      <c r="D822">
        <v>-2.4767171737613003E-2</v>
      </c>
      <c r="E822">
        <v>3.4319818155351678E-2</v>
      </c>
    </row>
    <row r="823" spans="1:5" x14ac:dyDescent="0.25">
      <c r="A823" s="56">
        <v>-2.4745617428716393E-2</v>
      </c>
      <c r="B823" s="48">
        <v>1.9196250107778035E-2</v>
      </c>
      <c r="D823">
        <v>-2.4745617428716393E-2</v>
      </c>
      <c r="E823">
        <v>1.9196250107778035E-2</v>
      </c>
    </row>
    <row r="824" spans="1:5" x14ac:dyDescent="0.25">
      <c r="A824" s="56">
        <v>-2.4710432124912529E-2</v>
      </c>
      <c r="B824" s="48">
        <v>2.2441056049696595E-2</v>
      </c>
      <c r="D824">
        <v>-2.4710432124912529E-2</v>
      </c>
      <c r="E824">
        <v>2.2441056049696595E-2</v>
      </c>
    </row>
    <row r="825" spans="1:5" x14ac:dyDescent="0.25">
      <c r="A825" s="56">
        <v>-2.4658822037475714E-2</v>
      </c>
      <c r="B825" s="48">
        <v>4.2428570343303162E-2</v>
      </c>
      <c r="D825">
        <v>-2.4658822037475714E-2</v>
      </c>
      <c r="E825">
        <v>4.2428570343303162E-2</v>
      </c>
    </row>
    <row r="826" spans="1:5" x14ac:dyDescent="0.25">
      <c r="A826" s="56">
        <v>-2.4605614900996886E-2</v>
      </c>
      <c r="B826" s="48">
        <v>2.6809131253951346E-2</v>
      </c>
      <c r="D826">
        <v>-2.4605614900996886E-2</v>
      </c>
      <c r="E826">
        <v>2.6809131253951346E-2</v>
      </c>
    </row>
    <row r="827" spans="1:5" x14ac:dyDescent="0.25">
      <c r="A827" s="56">
        <v>-2.455615223194374E-2</v>
      </c>
      <c r="B827" s="48">
        <v>3.9292829239518934E-2</v>
      </c>
      <c r="D827">
        <v>-2.455615223194374E-2</v>
      </c>
      <c r="E827">
        <v>3.9292829239518934E-2</v>
      </c>
    </row>
    <row r="828" spans="1:5" x14ac:dyDescent="0.25">
      <c r="A828" s="56">
        <v>-2.4499730210173265E-2</v>
      </c>
      <c r="B828" s="48">
        <v>6.1828486771911439E-2</v>
      </c>
      <c r="D828">
        <v>-2.4499730210173265E-2</v>
      </c>
      <c r="E828">
        <v>6.1828486771911439E-2</v>
      </c>
    </row>
    <row r="829" spans="1:5" x14ac:dyDescent="0.25">
      <c r="A829" s="56">
        <v>-2.4483189125372729E-2</v>
      </c>
      <c r="B829" s="48">
        <v>2.6606151971004355E-2</v>
      </c>
      <c r="D829">
        <v>-2.4483189125372729E-2</v>
      </c>
      <c r="E829">
        <v>2.6606151971004355E-2</v>
      </c>
    </row>
    <row r="830" spans="1:5" x14ac:dyDescent="0.25">
      <c r="A830" s="56">
        <v>-2.4414641670194914E-2</v>
      </c>
      <c r="B830" s="48">
        <v>2.8991219724359141E-2</v>
      </c>
      <c r="D830">
        <v>-2.4414641670194914E-2</v>
      </c>
      <c r="E830">
        <v>2.8991219724359141E-2</v>
      </c>
    </row>
    <row r="831" spans="1:5" x14ac:dyDescent="0.25">
      <c r="A831" s="56">
        <v>-2.4378154065917701E-2</v>
      </c>
      <c r="B831" s="48">
        <v>2.1919858999405406E-2</v>
      </c>
      <c r="D831">
        <v>-2.4378154065917701E-2</v>
      </c>
      <c r="E831">
        <v>2.1919858999405406E-2</v>
      </c>
    </row>
    <row r="832" spans="1:5" x14ac:dyDescent="0.25">
      <c r="A832" s="56">
        <v>-2.4370476201856506E-2</v>
      </c>
      <c r="B832" s="48">
        <v>2.6885960842534917E-2</v>
      </c>
      <c r="D832">
        <v>-2.4370476201856506E-2</v>
      </c>
      <c r="E832">
        <v>2.6885960842534917E-2</v>
      </c>
    </row>
    <row r="833" spans="1:5" x14ac:dyDescent="0.25">
      <c r="A833" s="56">
        <v>-2.4341883172882994E-2</v>
      </c>
      <c r="B833" s="48">
        <v>2.1957398223142022E-2</v>
      </c>
      <c r="D833">
        <v>-2.4341883172882994E-2</v>
      </c>
      <c r="E833">
        <v>2.1957398223142022E-2</v>
      </c>
    </row>
    <row r="834" spans="1:5" x14ac:dyDescent="0.25">
      <c r="A834" s="56">
        <v>-2.431297877002081E-2</v>
      </c>
      <c r="B834" s="48">
        <v>1.7128486937083576E-2</v>
      </c>
      <c r="D834">
        <v>-2.431297877002081E-2</v>
      </c>
      <c r="E834">
        <v>1.7128486937083576E-2</v>
      </c>
    </row>
    <row r="835" spans="1:5" x14ac:dyDescent="0.25">
      <c r="A835" s="56">
        <v>-2.4310092715940534E-2</v>
      </c>
      <c r="B835" s="48">
        <v>2.4767003312966329E-2</v>
      </c>
      <c r="D835">
        <v>-2.4310092715940534E-2</v>
      </c>
      <c r="E835">
        <v>2.4767003312966329E-2</v>
      </c>
    </row>
    <row r="836" spans="1:5" x14ac:dyDescent="0.25">
      <c r="A836" s="56">
        <v>-2.4273980559374575E-2</v>
      </c>
      <c r="B836" s="48">
        <v>1.6496365207666175E-2</v>
      </c>
      <c r="D836">
        <v>-2.4273980559374575E-2</v>
      </c>
      <c r="E836">
        <v>1.6496365207666175E-2</v>
      </c>
    </row>
    <row r="837" spans="1:5" x14ac:dyDescent="0.25">
      <c r="A837" s="56">
        <v>-2.4268893786382528E-2</v>
      </c>
      <c r="B837" s="48">
        <v>2.2941845585098708E-2</v>
      </c>
      <c r="D837">
        <v>-2.4268893786382528E-2</v>
      </c>
      <c r="E837">
        <v>2.2941845585098708E-2</v>
      </c>
    </row>
    <row r="838" spans="1:5" x14ac:dyDescent="0.25">
      <c r="A838" s="56">
        <v>-2.4245833760276336E-2</v>
      </c>
      <c r="B838" s="48">
        <v>1.2161419486535374E-2</v>
      </c>
      <c r="D838">
        <v>-2.4245833760276336E-2</v>
      </c>
      <c r="E838">
        <v>1.2161419486535374E-2</v>
      </c>
    </row>
    <row r="839" spans="1:5" x14ac:dyDescent="0.25">
      <c r="A839" s="56">
        <v>-2.4237304906992829E-2</v>
      </c>
      <c r="B839" s="48">
        <v>4.7348198130005681E-2</v>
      </c>
      <c r="D839">
        <v>-2.4237304906992829E-2</v>
      </c>
      <c r="E839">
        <v>4.7348198130005681E-2</v>
      </c>
    </row>
    <row r="840" spans="1:5" x14ac:dyDescent="0.25">
      <c r="A840" s="56">
        <v>-2.421581287451291E-2</v>
      </c>
      <c r="B840" s="48">
        <v>2.1815799747235909E-2</v>
      </c>
      <c r="D840">
        <v>-2.421581287451291E-2</v>
      </c>
      <c r="E840">
        <v>2.1815799747235909E-2</v>
      </c>
    </row>
    <row r="841" spans="1:5" x14ac:dyDescent="0.25">
      <c r="A841" s="56">
        <v>-2.4172679168256495E-2</v>
      </c>
      <c r="B841" s="48">
        <v>2.7453093946845364E-2</v>
      </c>
      <c r="D841">
        <v>-2.4172679168256495E-2</v>
      </c>
      <c r="E841">
        <v>2.7453093946845364E-2</v>
      </c>
    </row>
    <row r="842" spans="1:5" x14ac:dyDescent="0.25">
      <c r="A842" s="56">
        <v>-2.4150105445032932E-2</v>
      </c>
      <c r="B842" s="48">
        <v>2.0117029299220768E-2</v>
      </c>
      <c r="D842">
        <v>-2.4150105445032932E-2</v>
      </c>
      <c r="E842">
        <v>2.0117029299220768E-2</v>
      </c>
    </row>
    <row r="843" spans="1:5" x14ac:dyDescent="0.25">
      <c r="A843" s="56">
        <v>-2.4105273795964166E-2</v>
      </c>
      <c r="B843" s="48">
        <v>2.1023000851883245E-2</v>
      </c>
      <c r="D843">
        <v>-2.4105273795964166E-2</v>
      </c>
      <c r="E843">
        <v>2.1023000851883245E-2</v>
      </c>
    </row>
    <row r="844" spans="1:5" x14ac:dyDescent="0.25">
      <c r="A844" s="56">
        <v>-2.4099033379358037E-2</v>
      </c>
      <c r="B844" s="48">
        <v>2.2598024543549755E-2</v>
      </c>
      <c r="D844">
        <v>-2.4099033379358037E-2</v>
      </c>
      <c r="E844">
        <v>2.2598024543549755E-2</v>
      </c>
    </row>
    <row r="845" spans="1:5" x14ac:dyDescent="0.25">
      <c r="A845" s="56">
        <v>-2.4067492562216408E-2</v>
      </c>
      <c r="B845" s="48">
        <v>2.2200571784510625E-2</v>
      </c>
      <c r="D845">
        <v>-2.4067492562216408E-2</v>
      </c>
      <c r="E845">
        <v>2.2200571784510625E-2</v>
      </c>
    </row>
    <row r="846" spans="1:5" x14ac:dyDescent="0.25">
      <c r="A846" s="56">
        <v>-2.4020409801318698E-2</v>
      </c>
      <c r="B846" s="48">
        <v>1.9001008763634086E-2</v>
      </c>
      <c r="D846">
        <v>-2.4020409801318698E-2</v>
      </c>
      <c r="E846">
        <v>1.9001008763634086E-2</v>
      </c>
    </row>
    <row r="847" spans="1:5" x14ac:dyDescent="0.25">
      <c r="A847" s="56">
        <v>-2.3969619648818163E-2</v>
      </c>
      <c r="B847" s="48">
        <v>3.5361727117648734E-2</v>
      </c>
      <c r="D847">
        <v>-2.3969619648818163E-2</v>
      </c>
      <c r="E847">
        <v>3.5361727117648734E-2</v>
      </c>
    </row>
    <row r="848" spans="1:5" x14ac:dyDescent="0.25">
      <c r="A848" s="56">
        <v>-2.396803792411073E-2</v>
      </c>
      <c r="B848" s="48">
        <v>9.5052470017326751E-2</v>
      </c>
      <c r="D848">
        <v>-2.396803792411073E-2</v>
      </c>
      <c r="E848">
        <v>9.5052470017326751E-2</v>
      </c>
    </row>
    <row r="849" spans="1:5" x14ac:dyDescent="0.25">
      <c r="A849" s="56">
        <v>-2.3961395779027561E-2</v>
      </c>
      <c r="B849" s="48">
        <v>4.2619821877522002E-2</v>
      </c>
      <c r="D849">
        <v>-2.3961395779027561E-2</v>
      </c>
      <c r="E849">
        <v>4.2619821877522002E-2</v>
      </c>
    </row>
    <row r="850" spans="1:5" x14ac:dyDescent="0.25">
      <c r="A850" s="56">
        <v>-2.3950449571601085E-2</v>
      </c>
      <c r="B850" s="48">
        <v>3.4251110987003175E-2</v>
      </c>
      <c r="D850">
        <v>-2.3950449571601085E-2</v>
      </c>
      <c r="E850">
        <v>3.4251110987003175E-2</v>
      </c>
    </row>
    <row r="851" spans="1:5" x14ac:dyDescent="0.25">
      <c r="A851" s="56">
        <v>-2.3949964091060316E-2</v>
      </c>
      <c r="B851" s="48">
        <v>3.7331119436875726E-2</v>
      </c>
      <c r="D851">
        <v>-2.3949964091060316E-2</v>
      </c>
      <c r="E851">
        <v>3.7331119436875726E-2</v>
      </c>
    </row>
    <row r="852" spans="1:5" x14ac:dyDescent="0.25">
      <c r="A852" s="56">
        <v>-2.386398144959645E-2</v>
      </c>
      <c r="B852" s="48">
        <v>2.4487649678179402E-2</v>
      </c>
      <c r="D852">
        <v>-2.386398144959645E-2</v>
      </c>
      <c r="E852">
        <v>2.4487649678179402E-2</v>
      </c>
    </row>
    <row r="853" spans="1:5" x14ac:dyDescent="0.25">
      <c r="A853" s="56">
        <v>-2.3832424018464526E-2</v>
      </c>
      <c r="B853" s="48">
        <v>2.3601651658515133E-2</v>
      </c>
      <c r="D853">
        <v>-2.3832424018464526E-2</v>
      </c>
      <c r="E853">
        <v>2.3601651658515133E-2</v>
      </c>
    </row>
    <row r="854" spans="1:5" x14ac:dyDescent="0.25">
      <c r="A854" s="56">
        <v>-2.3771850732902888E-2</v>
      </c>
      <c r="B854" s="48">
        <v>2.7689450431944262E-2</v>
      </c>
      <c r="D854">
        <v>-2.3771850732902888E-2</v>
      </c>
      <c r="E854">
        <v>2.7689450431944262E-2</v>
      </c>
    </row>
    <row r="855" spans="1:5" x14ac:dyDescent="0.25">
      <c r="A855" s="56">
        <v>-2.3755418970684006E-2</v>
      </c>
      <c r="B855" s="48">
        <v>2.5069265542215557E-2</v>
      </c>
      <c r="D855">
        <v>-2.3755418970684006E-2</v>
      </c>
      <c r="E855">
        <v>2.5069265542215557E-2</v>
      </c>
    </row>
    <row r="856" spans="1:5" x14ac:dyDescent="0.25">
      <c r="A856" s="56">
        <v>-2.3718199772832405E-2</v>
      </c>
      <c r="B856" s="48">
        <v>-0.10012587338795376</v>
      </c>
      <c r="D856">
        <v>-2.3718199772832405E-2</v>
      </c>
      <c r="E856">
        <v>-0.10012587338795376</v>
      </c>
    </row>
    <row r="857" spans="1:5" x14ac:dyDescent="0.25">
      <c r="A857" s="56">
        <v>-2.369803775334145E-2</v>
      </c>
      <c r="B857" s="48">
        <v>2.3386262981652139E-2</v>
      </c>
      <c r="D857">
        <v>-2.369803775334145E-2</v>
      </c>
      <c r="E857">
        <v>2.3386262981652139E-2</v>
      </c>
    </row>
    <row r="858" spans="1:5" x14ac:dyDescent="0.25">
      <c r="A858" s="56">
        <v>-2.3690351858731584E-2</v>
      </c>
      <c r="B858" s="48">
        <v>3.1836162125642664E-2</v>
      </c>
      <c r="D858">
        <v>-2.3690351858731584E-2</v>
      </c>
      <c r="E858">
        <v>3.1836162125642664E-2</v>
      </c>
    </row>
    <row r="859" spans="1:5" x14ac:dyDescent="0.25">
      <c r="A859" s="56">
        <v>-2.3663431064027907E-2</v>
      </c>
      <c r="B859" s="48">
        <v>-1.8202258762143431E-2</v>
      </c>
      <c r="D859">
        <v>-2.3663431064027907E-2</v>
      </c>
      <c r="E859">
        <v>-1.8202258762143431E-2</v>
      </c>
    </row>
    <row r="860" spans="1:5" x14ac:dyDescent="0.25">
      <c r="A860" s="56">
        <v>-2.3585765251378343E-2</v>
      </c>
      <c r="B860" s="48">
        <v>2.158411922350667E-2</v>
      </c>
      <c r="D860">
        <v>-2.3585765251378343E-2</v>
      </c>
      <c r="E860">
        <v>2.158411922350667E-2</v>
      </c>
    </row>
    <row r="861" spans="1:5" x14ac:dyDescent="0.25">
      <c r="A861" s="56">
        <v>-2.355619693513622E-2</v>
      </c>
      <c r="B861" s="48">
        <v>2.4726270756290303E-2</v>
      </c>
      <c r="D861">
        <v>-2.355619693513622E-2</v>
      </c>
      <c r="E861">
        <v>2.4726270756290303E-2</v>
      </c>
    </row>
    <row r="862" spans="1:5" x14ac:dyDescent="0.25">
      <c r="A862" s="56">
        <v>-2.353121047723572E-2</v>
      </c>
      <c r="B862" s="48">
        <v>2.3349701617165985E-2</v>
      </c>
      <c r="D862">
        <v>-2.353121047723572E-2</v>
      </c>
      <c r="E862">
        <v>2.3349701617165985E-2</v>
      </c>
    </row>
    <row r="863" spans="1:5" x14ac:dyDescent="0.25">
      <c r="A863" s="56">
        <v>-2.3528903209552587E-2</v>
      </c>
      <c r="B863" s="48">
        <v>1.9910268348429572E-2</v>
      </c>
      <c r="D863">
        <v>-2.3528903209552587E-2</v>
      </c>
      <c r="E863">
        <v>1.9910268348429572E-2</v>
      </c>
    </row>
    <row r="864" spans="1:5" x14ac:dyDescent="0.25">
      <c r="A864" s="56">
        <v>-2.3499398834664231E-2</v>
      </c>
      <c r="B864" s="48">
        <v>2.4064909746722485E-2</v>
      </c>
      <c r="D864">
        <v>-2.3499398834664231E-2</v>
      </c>
      <c r="E864">
        <v>2.4064909746722485E-2</v>
      </c>
    </row>
    <row r="865" spans="1:5" x14ac:dyDescent="0.25">
      <c r="A865" s="56">
        <v>-2.3486235546626433E-2</v>
      </c>
      <c r="B865" s="48">
        <v>3.2941150614091752E-2</v>
      </c>
      <c r="D865">
        <v>-2.3486235546626433E-2</v>
      </c>
      <c r="E865">
        <v>3.2941150614091752E-2</v>
      </c>
    </row>
    <row r="866" spans="1:5" x14ac:dyDescent="0.25">
      <c r="A866" s="56">
        <v>-2.3469854830707071E-2</v>
      </c>
      <c r="B866" s="48">
        <v>1.376572453201419E-2</v>
      </c>
      <c r="D866">
        <v>-2.3469854830707071E-2</v>
      </c>
      <c r="E866">
        <v>1.376572453201419E-2</v>
      </c>
    </row>
    <row r="867" spans="1:5" x14ac:dyDescent="0.25">
      <c r="A867" s="56">
        <v>-2.3465672399666127E-2</v>
      </c>
      <c r="B867" s="48">
        <v>3.8197790197212145E-2</v>
      </c>
      <c r="D867">
        <v>-2.3465672399666127E-2</v>
      </c>
      <c r="E867">
        <v>3.8197790197212145E-2</v>
      </c>
    </row>
    <row r="868" spans="1:5" x14ac:dyDescent="0.25">
      <c r="A868" s="56">
        <v>-2.3457606123495012E-2</v>
      </c>
      <c r="B868" s="48">
        <v>2.4675805854020183E-2</v>
      </c>
      <c r="D868">
        <v>-2.3457606123495012E-2</v>
      </c>
      <c r="E868">
        <v>2.4675805854020183E-2</v>
      </c>
    </row>
    <row r="869" spans="1:5" x14ac:dyDescent="0.25">
      <c r="A869" s="56">
        <v>-2.3438035365037524E-2</v>
      </c>
      <c r="B869" s="48">
        <v>5.4033055066156521E-2</v>
      </c>
      <c r="D869">
        <v>-2.3438035365037524E-2</v>
      </c>
      <c r="E869">
        <v>5.4033055066156521E-2</v>
      </c>
    </row>
    <row r="870" spans="1:5" x14ac:dyDescent="0.25">
      <c r="A870" s="56">
        <v>-2.3402216239636009E-2</v>
      </c>
      <c r="B870" s="48">
        <v>2.8255314766781003E-2</v>
      </c>
      <c r="D870">
        <v>-2.3402216239636009E-2</v>
      </c>
      <c r="E870">
        <v>2.8255314766781003E-2</v>
      </c>
    </row>
    <row r="871" spans="1:5" x14ac:dyDescent="0.25">
      <c r="A871" s="56">
        <v>-2.3367507321249925E-2</v>
      </c>
      <c r="B871" s="48">
        <v>2.1030282120013677E-2</v>
      </c>
      <c r="D871">
        <v>-2.3367507321249925E-2</v>
      </c>
      <c r="E871">
        <v>2.1030282120013677E-2</v>
      </c>
    </row>
    <row r="872" spans="1:5" x14ac:dyDescent="0.25">
      <c r="A872" s="56">
        <v>-2.3352991505225296E-2</v>
      </c>
      <c r="B872" s="48">
        <v>2.3911394088246052E-2</v>
      </c>
      <c r="D872">
        <v>-2.3352991505225296E-2</v>
      </c>
      <c r="E872">
        <v>2.3911394088246052E-2</v>
      </c>
    </row>
    <row r="873" spans="1:5" x14ac:dyDescent="0.25">
      <c r="A873" s="56">
        <v>-2.3201681677039843E-2</v>
      </c>
      <c r="B873" s="48">
        <v>2.3595833069903538E-2</v>
      </c>
      <c r="D873">
        <v>-2.3201681677039843E-2</v>
      </c>
      <c r="E873">
        <v>2.3595833069903538E-2</v>
      </c>
    </row>
    <row r="874" spans="1:5" x14ac:dyDescent="0.25">
      <c r="A874" s="56">
        <v>-2.3176826544181961E-2</v>
      </c>
      <c r="B874" s="48">
        <v>3.5601879304839601E-2</v>
      </c>
      <c r="D874">
        <v>-2.3176826544181961E-2</v>
      </c>
      <c r="E874">
        <v>3.5601879304839601E-2</v>
      </c>
    </row>
    <row r="875" spans="1:5" x14ac:dyDescent="0.25">
      <c r="A875" s="56">
        <v>-2.3144618823311203E-2</v>
      </c>
      <c r="B875" s="48">
        <v>1.1926115190605602E-2</v>
      </c>
      <c r="D875">
        <v>-2.3144618823311203E-2</v>
      </c>
      <c r="E875">
        <v>1.1926115190605602E-2</v>
      </c>
    </row>
    <row r="876" spans="1:5" x14ac:dyDescent="0.25">
      <c r="A876" s="56">
        <v>-2.3027369009208654E-2</v>
      </c>
      <c r="B876" s="48">
        <v>1.6221888205099066E-2</v>
      </c>
      <c r="D876">
        <v>-2.3027369009208654E-2</v>
      </c>
      <c r="E876">
        <v>1.6221888205099066E-2</v>
      </c>
    </row>
    <row r="877" spans="1:5" x14ac:dyDescent="0.25">
      <c r="A877" s="56">
        <v>-2.3020049762717099E-2</v>
      </c>
      <c r="B877" s="48">
        <v>3.3220638776629841E-2</v>
      </c>
      <c r="D877">
        <v>-2.3020049762717099E-2</v>
      </c>
      <c r="E877">
        <v>3.3220638776629841E-2</v>
      </c>
    </row>
    <row r="878" spans="1:5" x14ac:dyDescent="0.25">
      <c r="A878" s="56">
        <v>-2.2889345114311843E-2</v>
      </c>
      <c r="B878" s="48">
        <v>2.0390742410580254E-2</v>
      </c>
      <c r="D878">
        <v>-2.2889345114311843E-2</v>
      </c>
      <c r="E878">
        <v>2.0390742410580254E-2</v>
      </c>
    </row>
    <row r="879" spans="1:5" x14ac:dyDescent="0.25">
      <c r="A879" s="56">
        <v>-2.2887783993444044E-2</v>
      </c>
      <c r="B879" s="48">
        <v>2.5182648567469323E-2</v>
      </c>
      <c r="D879">
        <v>-2.2887783993444044E-2</v>
      </c>
      <c r="E879">
        <v>2.5182648567469323E-2</v>
      </c>
    </row>
    <row r="880" spans="1:5" x14ac:dyDescent="0.25">
      <c r="A880" s="56">
        <v>-2.2875925302432654E-2</v>
      </c>
      <c r="B880" s="48">
        <v>3.0461538461538318E-2</v>
      </c>
      <c r="D880">
        <v>-2.2875925302432654E-2</v>
      </c>
      <c r="E880">
        <v>3.0461538461538318E-2</v>
      </c>
    </row>
    <row r="881" spans="1:5" x14ac:dyDescent="0.25">
      <c r="A881" s="56">
        <v>-2.2871318705751875E-2</v>
      </c>
      <c r="B881" s="48">
        <v>2.2083987340143496E-2</v>
      </c>
      <c r="D881">
        <v>-2.2871318705751875E-2</v>
      </c>
      <c r="E881">
        <v>2.2083987340143496E-2</v>
      </c>
    </row>
    <row r="882" spans="1:5" x14ac:dyDescent="0.25">
      <c r="A882" s="56">
        <v>-2.2837592371925397E-2</v>
      </c>
      <c r="B882" s="48">
        <v>2.7475008061915496E-2</v>
      </c>
      <c r="D882">
        <v>-2.2837592371925397E-2</v>
      </c>
      <c r="E882">
        <v>2.7475008061915496E-2</v>
      </c>
    </row>
    <row r="883" spans="1:5" x14ac:dyDescent="0.25">
      <c r="A883" s="56">
        <v>-2.2835565508635192E-2</v>
      </c>
      <c r="B883" s="48">
        <v>2.1317375249345183E-2</v>
      </c>
      <c r="D883">
        <v>-2.2835565508635192E-2</v>
      </c>
      <c r="E883">
        <v>2.1317375249345183E-2</v>
      </c>
    </row>
    <row r="884" spans="1:5" x14ac:dyDescent="0.25">
      <c r="A884" s="56">
        <v>-2.282947607118524E-2</v>
      </c>
      <c r="B884" s="48">
        <v>2.3362837408763326E-2</v>
      </c>
      <c r="D884">
        <v>-2.282947607118524E-2</v>
      </c>
      <c r="E884">
        <v>2.3362837408763326E-2</v>
      </c>
    </row>
    <row r="885" spans="1:5" x14ac:dyDescent="0.25">
      <c r="A885" s="56">
        <v>-2.2815546264187136E-2</v>
      </c>
      <c r="B885" s="48">
        <v>2.3812351543943011E-2</v>
      </c>
      <c r="D885">
        <v>-2.2815546264187136E-2</v>
      </c>
      <c r="E885">
        <v>2.3812351543943011E-2</v>
      </c>
    </row>
    <row r="886" spans="1:5" x14ac:dyDescent="0.25">
      <c r="A886" s="56">
        <v>-2.2805689170720456E-2</v>
      </c>
      <c r="B886" s="48">
        <v>1.8169019592507052E-2</v>
      </c>
      <c r="D886">
        <v>-2.2805689170720456E-2</v>
      </c>
      <c r="E886">
        <v>1.8169019592507052E-2</v>
      </c>
    </row>
    <row r="887" spans="1:5" x14ac:dyDescent="0.25">
      <c r="A887" s="56">
        <v>-2.2802872944584274E-2</v>
      </c>
      <c r="B887" s="48">
        <v>3.7981153880344953E-2</v>
      </c>
      <c r="D887">
        <v>-2.2802872944584274E-2</v>
      </c>
      <c r="E887">
        <v>3.7981153880344953E-2</v>
      </c>
    </row>
    <row r="888" spans="1:5" x14ac:dyDescent="0.25">
      <c r="A888" s="56">
        <v>-2.279718296574873E-2</v>
      </c>
      <c r="B888" s="48">
        <v>3.2352436211735336E-2</v>
      </c>
      <c r="D888">
        <v>-2.279718296574873E-2</v>
      </c>
      <c r="E888">
        <v>3.2352436211735336E-2</v>
      </c>
    </row>
    <row r="889" spans="1:5" x14ac:dyDescent="0.25">
      <c r="A889" s="56">
        <v>-2.2781492906357448E-2</v>
      </c>
      <c r="B889" s="48">
        <v>2.7334465195246072E-2</v>
      </c>
      <c r="D889">
        <v>-2.2781492906357448E-2</v>
      </c>
      <c r="E889">
        <v>2.7334465195246072E-2</v>
      </c>
    </row>
    <row r="890" spans="1:5" x14ac:dyDescent="0.25">
      <c r="A890" s="56">
        <v>-2.2772856472372371E-2</v>
      </c>
      <c r="B890" s="48">
        <v>2.1400778210116878E-2</v>
      </c>
      <c r="D890">
        <v>-2.2772856472372371E-2</v>
      </c>
      <c r="E890">
        <v>2.1400778210116878E-2</v>
      </c>
    </row>
    <row r="891" spans="1:5" x14ac:dyDescent="0.25">
      <c r="A891" s="56">
        <v>-2.2687645382863497E-2</v>
      </c>
      <c r="B891" s="48">
        <v>1.5441686250146081E-2</v>
      </c>
      <c r="D891">
        <v>-2.2687645382863497E-2</v>
      </c>
      <c r="E891">
        <v>1.5441686250146081E-2</v>
      </c>
    </row>
    <row r="892" spans="1:5" x14ac:dyDescent="0.25">
      <c r="A892" s="56">
        <v>-2.2610271562785611E-2</v>
      </c>
      <c r="B892" s="48">
        <v>1.7727372825368848E-2</v>
      </c>
      <c r="D892">
        <v>-2.2610271562785611E-2</v>
      </c>
      <c r="E892">
        <v>1.7727372825368848E-2</v>
      </c>
    </row>
    <row r="893" spans="1:5" x14ac:dyDescent="0.25">
      <c r="A893" s="56">
        <v>-2.2562535086993685E-2</v>
      </c>
      <c r="B893" s="48">
        <v>2.0199670036803674E-2</v>
      </c>
      <c r="D893">
        <v>-2.2562535086993685E-2</v>
      </c>
      <c r="E893">
        <v>2.0199670036803674E-2</v>
      </c>
    </row>
    <row r="894" spans="1:5" x14ac:dyDescent="0.25">
      <c r="A894" s="56">
        <v>-2.2451712044655792E-2</v>
      </c>
      <c r="B894" s="48">
        <v>3.9744029676956005E-2</v>
      </c>
      <c r="D894">
        <v>-2.2451712044655792E-2</v>
      </c>
      <c r="E894">
        <v>3.9744029676956005E-2</v>
      </c>
    </row>
    <row r="895" spans="1:5" x14ac:dyDescent="0.25">
      <c r="A895" s="56">
        <v>-2.2378214009682762E-2</v>
      </c>
      <c r="B895" s="48">
        <v>3.7032408666475281E-2</v>
      </c>
      <c r="D895">
        <v>-2.2378214009682762E-2</v>
      </c>
      <c r="E895">
        <v>3.7032408666475281E-2</v>
      </c>
    </row>
    <row r="896" spans="1:5" x14ac:dyDescent="0.25">
      <c r="A896" s="56">
        <v>-2.2376485723114903E-2</v>
      </c>
      <c r="B896" s="48">
        <v>-1.2458779121882313E-2</v>
      </c>
      <c r="D896">
        <v>-2.2376485723114903E-2</v>
      </c>
      <c r="E896">
        <v>-1.2458779121882313E-2</v>
      </c>
    </row>
    <row r="897" spans="1:5" x14ac:dyDescent="0.25">
      <c r="A897" s="56">
        <v>-2.2367447967761911E-2</v>
      </c>
      <c r="B897" s="48">
        <v>2.2879197221150172E-2</v>
      </c>
      <c r="D897">
        <v>-2.2367447967761911E-2</v>
      </c>
      <c r="E897">
        <v>2.2879197221150172E-2</v>
      </c>
    </row>
    <row r="898" spans="1:5" x14ac:dyDescent="0.25">
      <c r="A898" s="56">
        <v>-2.2318147709778913E-2</v>
      </c>
      <c r="B898" s="48">
        <v>2.2827617856973514E-2</v>
      </c>
      <c r="D898">
        <v>-2.2318147709778913E-2</v>
      </c>
      <c r="E898">
        <v>2.2827617856973514E-2</v>
      </c>
    </row>
    <row r="899" spans="1:5" x14ac:dyDescent="0.25">
      <c r="A899" s="56">
        <v>-2.2299406865002203E-2</v>
      </c>
      <c r="B899" s="48">
        <v>5.5617411125235439E-2</v>
      </c>
      <c r="D899">
        <v>-2.2299406865002203E-2</v>
      </c>
      <c r="E899">
        <v>5.5617411125235439E-2</v>
      </c>
    </row>
    <row r="900" spans="1:5" x14ac:dyDescent="0.25">
      <c r="A900" s="56">
        <v>-2.2126378693607562E-2</v>
      </c>
      <c r="B900" s="48">
        <v>3.2948985139543252E-2</v>
      </c>
      <c r="D900">
        <v>-2.2126378693607562E-2</v>
      </c>
      <c r="E900">
        <v>3.2948985139543252E-2</v>
      </c>
    </row>
    <row r="901" spans="1:5" x14ac:dyDescent="0.25">
      <c r="A901" s="56">
        <v>-2.2093011245217342E-2</v>
      </c>
      <c r="B901" s="48">
        <v>2.4003826697009734E-2</v>
      </c>
      <c r="D901">
        <v>-2.2093011245217342E-2</v>
      </c>
      <c r="E901">
        <v>2.4003826697009734E-2</v>
      </c>
    </row>
    <row r="902" spans="1:5" x14ac:dyDescent="0.25">
      <c r="A902" s="56">
        <v>-2.2050907284890342E-2</v>
      </c>
      <c r="B902" s="48">
        <v>2.9805352798053519E-2</v>
      </c>
      <c r="D902">
        <v>-2.2050907284890342E-2</v>
      </c>
      <c r="E902">
        <v>2.9805352798053519E-2</v>
      </c>
    </row>
    <row r="903" spans="1:5" x14ac:dyDescent="0.25">
      <c r="A903" s="56">
        <v>-2.2045892003257794E-2</v>
      </c>
      <c r="B903" s="48">
        <v>1.088429539411595E-2</v>
      </c>
      <c r="D903">
        <v>-2.2045892003257794E-2</v>
      </c>
      <c r="E903">
        <v>1.088429539411595E-2</v>
      </c>
    </row>
    <row r="904" spans="1:5" x14ac:dyDescent="0.25">
      <c r="A904" s="56">
        <v>-2.2038166815420479E-2</v>
      </c>
      <c r="B904" s="48">
        <v>3.7286772904135956E-2</v>
      </c>
      <c r="D904">
        <v>-2.2038166815420479E-2</v>
      </c>
      <c r="E904">
        <v>3.7286772904135956E-2</v>
      </c>
    </row>
    <row r="905" spans="1:5" x14ac:dyDescent="0.25">
      <c r="A905" s="56">
        <v>-2.2028898522891249E-2</v>
      </c>
      <c r="B905" s="48">
        <v>-5.2743204777585651E-2</v>
      </c>
      <c r="D905">
        <v>-2.2028898522891249E-2</v>
      </c>
      <c r="E905">
        <v>-5.2743204777585651E-2</v>
      </c>
    </row>
    <row r="906" spans="1:5" x14ac:dyDescent="0.25">
      <c r="A906" s="56">
        <v>-2.2021358453987561E-2</v>
      </c>
      <c r="B906" s="48">
        <v>2.6084797934663673E-2</v>
      </c>
      <c r="D906">
        <v>-2.2021358453987561E-2</v>
      </c>
      <c r="E906">
        <v>2.6084797934663673E-2</v>
      </c>
    </row>
    <row r="907" spans="1:5" x14ac:dyDescent="0.25">
      <c r="A907" s="56">
        <v>-2.2004783969506447E-2</v>
      </c>
      <c r="B907" s="48">
        <v>3.2397529477821374E-2</v>
      </c>
      <c r="D907">
        <v>-2.2004783969506447E-2</v>
      </c>
      <c r="E907">
        <v>3.2397529477821374E-2</v>
      </c>
    </row>
    <row r="908" spans="1:5" x14ac:dyDescent="0.25">
      <c r="A908" s="56">
        <v>-2.2003793220483847E-2</v>
      </c>
      <c r="B908" s="48">
        <v>1.9488119579778695E-2</v>
      </c>
      <c r="D908">
        <v>-2.2003793220483847E-2</v>
      </c>
      <c r="E908">
        <v>1.9488119579778695E-2</v>
      </c>
    </row>
    <row r="909" spans="1:5" x14ac:dyDescent="0.25">
      <c r="A909" s="56">
        <v>-2.1954910217538925E-2</v>
      </c>
      <c r="B909" s="48">
        <v>5.1228829960899613E-2</v>
      </c>
      <c r="D909">
        <v>-2.1954910217538925E-2</v>
      </c>
      <c r="E909">
        <v>5.1228829960899613E-2</v>
      </c>
    </row>
    <row r="910" spans="1:5" x14ac:dyDescent="0.25">
      <c r="A910" s="56">
        <v>-2.1940187324603122E-2</v>
      </c>
      <c r="B910" s="48">
        <v>2.2995138231898693E-2</v>
      </c>
      <c r="D910">
        <v>-2.1940187324603122E-2</v>
      </c>
      <c r="E910">
        <v>2.2995138231898693E-2</v>
      </c>
    </row>
    <row r="911" spans="1:5" x14ac:dyDescent="0.25">
      <c r="A911" s="56">
        <v>-2.1839158621109078E-2</v>
      </c>
      <c r="B911" s="48">
        <v>2.0450514242447593E-2</v>
      </c>
      <c r="D911">
        <v>-2.1839158621109078E-2</v>
      </c>
      <c r="E911">
        <v>2.0450514242447593E-2</v>
      </c>
    </row>
    <row r="912" spans="1:5" x14ac:dyDescent="0.25">
      <c r="A912" s="56">
        <v>-2.183542777648706E-2</v>
      </c>
      <c r="B912" s="48">
        <v>2.7590694429537432E-2</v>
      </c>
      <c r="D912">
        <v>-2.183542777648706E-2</v>
      </c>
      <c r="E912">
        <v>2.7590694429537432E-2</v>
      </c>
    </row>
    <row r="913" spans="1:5" x14ac:dyDescent="0.25">
      <c r="A913" s="56">
        <v>-2.1813738738270971E-2</v>
      </c>
      <c r="B913" s="48">
        <v>2.1317590480300908E-2</v>
      </c>
      <c r="D913">
        <v>-2.1813738738270971E-2</v>
      </c>
      <c r="E913">
        <v>2.1317590480300908E-2</v>
      </c>
    </row>
    <row r="914" spans="1:5" x14ac:dyDescent="0.25">
      <c r="A914" s="56">
        <v>-2.1779916996445658E-2</v>
      </c>
      <c r="B914" s="48">
        <v>2.2761260400677275E-2</v>
      </c>
      <c r="D914">
        <v>-2.1779916996445658E-2</v>
      </c>
      <c r="E914">
        <v>2.2761260400677275E-2</v>
      </c>
    </row>
    <row r="915" spans="1:5" x14ac:dyDescent="0.25">
      <c r="A915" s="56">
        <v>-2.1767758372708168E-2</v>
      </c>
      <c r="B915" s="48">
        <v>1.7772232408457045E-2</v>
      </c>
      <c r="D915">
        <v>-2.1767758372708168E-2</v>
      </c>
      <c r="E915">
        <v>1.7772232408457045E-2</v>
      </c>
    </row>
    <row r="916" spans="1:5" x14ac:dyDescent="0.25">
      <c r="A916" s="56">
        <v>-2.169433089431938E-2</v>
      </c>
      <c r="B916" s="48">
        <v>2.1838056485204538E-2</v>
      </c>
      <c r="D916">
        <v>-2.169433089431938E-2</v>
      </c>
      <c r="E916">
        <v>2.1838056485204538E-2</v>
      </c>
    </row>
    <row r="917" spans="1:5" x14ac:dyDescent="0.25">
      <c r="A917" s="56">
        <v>-2.1675260586516476E-2</v>
      </c>
      <c r="B917" s="48">
        <v>2.2388306491616827E-2</v>
      </c>
      <c r="D917">
        <v>-2.1675260586516476E-2</v>
      </c>
      <c r="E917">
        <v>2.2388306491616827E-2</v>
      </c>
    </row>
    <row r="918" spans="1:5" x14ac:dyDescent="0.25">
      <c r="A918" s="56">
        <v>-2.1671520508953712E-2</v>
      </c>
      <c r="B918" s="48">
        <v>1.2817338580733528E-2</v>
      </c>
      <c r="D918">
        <v>-2.1671520508953712E-2</v>
      </c>
      <c r="E918">
        <v>1.2817338580733528E-2</v>
      </c>
    </row>
    <row r="919" spans="1:5" x14ac:dyDescent="0.25">
      <c r="A919" s="56">
        <v>-2.1602195958578152E-2</v>
      </c>
      <c r="B919" s="48">
        <v>1.4183510453566583E-2</v>
      </c>
      <c r="D919">
        <v>-2.1602195958578152E-2</v>
      </c>
      <c r="E919">
        <v>1.4183510453566583E-2</v>
      </c>
    </row>
    <row r="920" spans="1:5" x14ac:dyDescent="0.25">
      <c r="A920" s="56">
        <v>-2.1495210837146894E-2</v>
      </c>
      <c r="B920" s="48">
        <v>3.1656534954407345E-2</v>
      </c>
      <c r="D920">
        <v>-2.1495210837146894E-2</v>
      </c>
      <c r="E920">
        <v>3.1656534954407345E-2</v>
      </c>
    </row>
    <row r="921" spans="1:5" x14ac:dyDescent="0.25">
      <c r="A921" s="56">
        <v>-2.1474730069746872E-2</v>
      </c>
      <c r="B921" s="48">
        <v>2.708755244368577E-2</v>
      </c>
      <c r="D921">
        <v>-2.1474730069746872E-2</v>
      </c>
      <c r="E921">
        <v>2.708755244368577E-2</v>
      </c>
    </row>
    <row r="922" spans="1:5" x14ac:dyDescent="0.25">
      <c r="A922" s="56">
        <v>-2.1440996812463364E-2</v>
      </c>
      <c r="B922" s="48">
        <v>2.0398462076197221E-2</v>
      </c>
      <c r="D922">
        <v>-2.1440996812463364E-2</v>
      </c>
      <c r="E922">
        <v>2.0398462076197221E-2</v>
      </c>
    </row>
    <row r="923" spans="1:5" x14ac:dyDescent="0.25">
      <c r="A923" s="56">
        <v>-2.1357681670973738E-2</v>
      </c>
      <c r="B923" s="48">
        <v>3.3560173370599911E-2</v>
      </c>
      <c r="D923">
        <v>-2.1357681670973738E-2</v>
      </c>
      <c r="E923">
        <v>3.3560173370599911E-2</v>
      </c>
    </row>
    <row r="924" spans="1:5" x14ac:dyDescent="0.25">
      <c r="A924" s="56">
        <v>-2.1356105767109446E-2</v>
      </c>
      <c r="B924" s="48">
        <v>5.579996443399815E-2</v>
      </c>
      <c r="D924">
        <v>-2.1356105767109446E-2</v>
      </c>
      <c r="E924">
        <v>5.579996443399815E-2</v>
      </c>
    </row>
    <row r="925" spans="1:5" x14ac:dyDescent="0.25">
      <c r="A925" s="56">
        <v>-2.1331914132089458E-2</v>
      </c>
      <c r="B925" s="48">
        <v>2.5004870066622553E-2</v>
      </c>
      <c r="D925">
        <v>-2.1331914132089458E-2</v>
      </c>
      <c r="E925">
        <v>2.5004870066622553E-2</v>
      </c>
    </row>
    <row r="926" spans="1:5" x14ac:dyDescent="0.25">
      <c r="A926" s="56">
        <v>-2.1284687519318779E-2</v>
      </c>
      <c r="B926" s="48">
        <v>2.3162171085686412E-2</v>
      </c>
      <c r="D926">
        <v>-2.1284687519318779E-2</v>
      </c>
      <c r="E926">
        <v>2.3162171085686412E-2</v>
      </c>
    </row>
    <row r="927" spans="1:5" x14ac:dyDescent="0.25">
      <c r="A927" s="56">
        <v>-2.1283606136298983E-2</v>
      </c>
      <c r="B927" s="48">
        <v>6.1667772052446335E-2</v>
      </c>
      <c r="D927">
        <v>-2.1283606136298983E-2</v>
      </c>
      <c r="E927">
        <v>6.1667772052446335E-2</v>
      </c>
    </row>
    <row r="928" spans="1:5" x14ac:dyDescent="0.25">
      <c r="A928" s="56">
        <v>-2.1278908541665698E-2</v>
      </c>
      <c r="B928" s="48">
        <v>1.9058313448431896E-2</v>
      </c>
      <c r="D928">
        <v>-2.1278908541665698E-2</v>
      </c>
      <c r="E928">
        <v>1.9058313448431896E-2</v>
      </c>
    </row>
    <row r="929" spans="1:5" x14ac:dyDescent="0.25">
      <c r="A929" s="56">
        <v>-2.1260322256983599E-2</v>
      </c>
      <c r="B929" s="48">
        <v>3.6081866287161146E-2</v>
      </c>
      <c r="D929">
        <v>-2.1260322256983599E-2</v>
      </c>
      <c r="E929">
        <v>3.6081866287161146E-2</v>
      </c>
    </row>
    <row r="930" spans="1:5" x14ac:dyDescent="0.25">
      <c r="A930" s="56">
        <v>-2.1249516982236538E-2</v>
      </c>
      <c r="B930" s="48">
        <v>2.9431711698652441E-2</v>
      </c>
      <c r="D930">
        <v>-2.1249516982236538E-2</v>
      </c>
      <c r="E930">
        <v>2.9431711698652441E-2</v>
      </c>
    </row>
    <row r="931" spans="1:5" x14ac:dyDescent="0.25">
      <c r="A931" s="56">
        <v>-2.1233831175206275E-2</v>
      </c>
      <c r="B931" s="48">
        <v>2.0843921067533966E-2</v>
      </c>
      <c r="D931">
        <v>-2.1233831175206275E-2</v>
      </c>
      <c r="E931">
        <v>2.0843921067533966E-2</v>
      </c>
    </row>
    <row r="932" spans="1:5" x14ac:dyDescent="0.25">
      <c r="A932" s="56">
        <v>-2.1229176065916677E-2</v>
      </c>
      <c r="B932" s="48">
        <v>2.9541890681003657E-2</v>
      </c>
      <c r="D932">
        <v>-2.1229176065916677E-2</v>
      </c>
      <c r="E932">
        <v>2.9541890681003657E-2</v>
      </c>
    </row>
    <row r="933" spans="1:5" x14ac:dyDescent="0.25">
      <c r="A933" s="56">
        <v>-2.1187965664315911E-2</v>
      </c>
      <c r="B933" s="48">
        <v>2.1646613365043255E-2</v>
      </c>
      <c r="D933">
        <v>-2.1187965664315911E-2</v>
      </c>
      <c r="E933">
        <v>2.1646613365043255E-2</v>
      </c>
    </row>
    <row r="934" spans="1:5" x14ac:dyDescent="0.25">
      <c r="A934" s="56">
        <v>-2.118482421779555E-2</v>
      </c>
      <c r="B934" s="48">
        <v>8.1915470730384188E-2</v>
      </c>
      <c r="D934">
        <v>-2.118482421779555E-2</v>
      </c>
      <c r="E934">
        <v>8.1915470730384188E-2</v>
      </c>
    </row>
    <row r="935" spans="1:5" x14ac:dyDescent="0.25">
      <c r="A935" s="56">
        <v>-2.1152221705780905E-2</v>
      </c>
      <c r="B935" s="48">
        <v>9.4948145197816691E-2</v>
      </c>
      <c r="D935">
        <v>-2.1152221705780905E-2</v>
      </c>
      <c r="E935">
        <v>9.4948145197816691E-2</v>
      </c>
    </row>
    <row r="936" spans="1:5" x14ac:dyDescent="0.25">
      <c r="A936" s="56">
        <v>-2.1134170125845841E-2</v>
      </c>
      <c r="B936" s="48">
        <v>3.0559995473641077E-2</v>
      </c>
      <c r="D936">
        <v>-2.1134170125845841E-2</v>
      </c>
      <c r="E936">
        <v>3.0559995473641077E-2</v>
      </c>
    </row>
    <row r="937" spans="1:5" x14ac:dyDescent="0.25">
      <c r="A937" s="56">
        <v>-2.1009244437458885E-2</v>
      </c>
      <c r="B937" s="48">
        <v>1.9881091604283085E-2</v>
      </c>
      <c r="D937">
        <v>-2.1009244437458885E-2</v>
      </c>
      <c r="E937">
        <v>1.9881091604283085E-2</v>
      </c>
    </row>
    <row r="938" spans="1:5" x14ac:dyDescent="0.25">
      <c r="A938" s="56">
        <v>-2.0907914672832373E-2</v>
      </c>
      <c r="B938" s="48">
        <v>3.1126618977549203E-2</v>
      </c>
      <c r="D938">
        <v>-2.0907914672832373E-2</v>
      </c>
      <c r="E938">
        <v>3.1126618977549203E-2</v>
      </c>
    </row>
    <row r="939" spans="1:5" x14ac:dyDescent="0.25">
      <c r="A939" s="56">
        <v>-2.0854347136783136E-2</v>
      </c>
      <c r="B939" s="48">
        <v>2.2202911144905357E-2</v>
      </c>
      <c r="D939">
        <v>-2.0854347136783136E-2</v>
      </c>
      <c r="E939">
        <v>2.2202911144905357E-2</v>
      </c>
    </row>
    <row r="940" spans="1:5" x14ac:dyDescent="0.25">
      <c r="A940" s="56">
        <v>-2.08452859055267E-2</v>
      </c>
      <c r="B940" s="48">
        <v>2.1289062499999956E-2</v>
      </c>
      <c r="D940">
        <v>-2.08452859055267E-2</v>
      </c>
      <c r="E940">
        <v>2.1289062499999956E-2</v>
      </c>
    </row>
    <row r="941" spans="1:5" x14ac:dyDescent="0.25">
      <c r="A941" s="56">
        <v>-2.0835365264855965E-2</v>
      </c>
      <c r="B941" s="48">
        <v>2.4901155978264589E-2</v>
      </c>
      <c r="D941">
        <v>-2.0835365264855965E-2</v>
      </c>
      <c r="E941">
        <v>2.4901155978264589E-2</v>
      </c>
    </row>
    <row r="942" spans="1:5" x14ac:dyDescent="0.25">
      <c r="A942" s="56">
        <v>-2.0784972272295588E-2</v>
      </c>
      <c r="B942" s="48">
        <v>1.8285353768838775E-2</v>
      </c>
      <c r="D942">
        <v>-2.0784972272295588E-2</v>
      </c>
      <c r="E942">
        <v>1.8285353768838775E-2</v>
      </c>
    </row>
    <row r="943" spans="1:5" x14ac:dyDescent="0.25">
      <c r="A943" s="56">
        <v>-2.0765939921767229E-2</v>
      </c>
      <c r="B943" s="48">
        <v>1.8313379151961184E-2</v>
      </c>
      <c r="D943">
        <v>-2.0765939921767229E-2</v>
      </c>
      <c r="E943">
        <v>1.8313379151961184E-2</v>
      </c>
    </row>
    <row r="944" spans="1:5" x14ac:dyDescent="0.25">
      <c r="A944" s="56">
        <v>-2.0765765071054432E-2</v>
      </c>
      <c r="B944" s="48">
        <v>9.0659078321651654E-2</v>
      </c>
      <c r="D944">
        <v>-2.0765765071054432E-2</v>
      </c>
      <c r="E944">
        <v>9.0659078321651654E-2</v>
      </c>
    </row>
    <row r="945" spans="1:5" x14ac:dyDescent="0.25">
      <c r="A945" s="56">
        <v>-2.0702152680333707E-2</v>
      </c>
      <c r="B945" s="48">
        <v>4.1679522781034706E-2</v>
      </c>
      <c r="D945">
        <v>-2.0702152680333707E-2</v>
      </c>
      <c r="E945">
        <v>4.1679522781034706E-2</v>
      </c>
    </row>
    <row r="946" spans="1:5" x14ac:dyDescent="0.25">
      <c r="A946" s="56">
        <v>-2.0681979950343155E-2</v>
      </c>
      <c r="B946" s="48">
        <v>1.9165558681962125E-2</v>
      </c>
      <c r="D946">
        <v>-2.0681979950343155E-2</v>
      </c>
      <c r="E946">
        <v>1.9165558681962125E-2</v>
      </c>
    </row>
    <row r="947" spans="1:5" x14ac:dyDescent="0.25">
      <c r="A947" s="56">
        <v>-2.061939170064353E-2</v>
      </c>
      <c r="B947" s="48">
        <v>2.1091868509456768E-2</v>
      </c>
      <c r="D947">
        <v>-2.061939170064353E-2</v>
      </c>
      <c r="E947">
        <v>2.1091868509456768E-2</v>
      </c>
    </row>
    <row r="948" spans="1:5" x14ac:dyDescent="0.25">
      <c r="A948" s="56">
        <v>-2.0583103832158223E-2</v>
      </c>
      <c r="B948" s="48">
        <v>3.5935534957380444E-2</v>
      </c>
      <c r="D948">
        <v>-2.0583103832158223E-2</v>
      </c>
      <c r="E948">
        <v>3.5935534957380444E-2</v>
      </c>
    </row>
    <row r="949" spans="1:5" x14ac:dyDescent="0.25">
      <c r="A949" s="56">
        <v>-2.0547916882344031E-2</v>
      </c>
      <c r="B949" s="48">
        <v>1.096751336280577E-2</v>
      </c>
      <c r="D949">
        <v>-2.0547916882344031E-2</v>
      </c>
      <c r="E949">
        <v>1.096751336280577E-2</v>
      </c>
    </row>
    <row r="950" spans="1:5" x14ac:dyDescent="0.25">
      <c r="A950" s="56">
        <v>-2.0507665906484229E-2</v>
      </c>
      <c r="B950" s="48">
        <v>1.0841267340400806E-2</v>
      </c>
      <c r="D950">
        <v>-2.0507665906484229E-2</v>
      </c>
      <c r="E950">
        <v>1.0841267340400806E-2</v>
      </c>
    </row>
    <row r="951" spans="1:5" x14ac:dyDescent="0.25">
      <c r="A951" s="56">
        <v>-2.0460745674673597E-2</v>
      </c>
      <c r="B951" s="48">
        <v>2.8272020643862028E-2</v>
      </c>
      <c r="D951">
        <v>-2.0460745674673597E-2</v>
      </c>
      <c r="E951">
        <v>2.8272020643862028E-2</v>
      </c>
    </row>
    <row r="952" spans="1:5" x14ac:dyDescent="0.25">
      <c r="A952" s="56">
        <v>-2.04574156763494E-2</v>
      </c>
      <c r="B952" s="48">
        <v>2.1128665531031432E-2</v>
      </c>
      <c r="D952">
        <v>-2.04574156763494E-2</v>
      </c>
      <c r="E952">
        <v>2.1128665531031432E-2</v>
      </c>
    </row>
    <row r="953" spans="1:5" x14ac:dyDescent="0.25">
      <c r="A953" s="56">
        <v>-2.0447425454923618E-2</v>
      </c>
      <c r="B953" s="48">
        <v>1.9171969258738875E-2</v>
      </c>
      <c r="D953">
        <v>-2.0447425454923618E-2</v>
      </c>
      <c r="E953">
        <v>1.9171969258738875E-2</v>
      </c>
    </row>
    <row r="954" spans="1:5" x14ac:dyDescent="0.25">
      <c r="A954" s="56">
        <v>-2.0416798329387253E-2</v>
      </c>
      <c r="B954" s="48">
        <v>3.0257680656152308E-2</v>
      </c>
      <c r="D954">
        <v>-2.0416798329387253E-2</v>
      </c>
      <c r="E954">
        <v>3.0257680656152308E-2</v>
      </c>
    </row>
    <row r="955" spans="1:5" x14ac:dyDescent="0.25">
      <c r="A955" s="56">
        <v>-2.0391516405942944E-2</v>
      </c>
      <c r="B955" s="48">
        <v>1.9247245118024114E-2</v>
      </c>
      <c r="D955">
        <v>-2.0391516405942944E-2</v>
      </c>
      <c r="E955">
        <v>1.9247245118024114E-2</v>
      </c>
    </row>
    <row r="956" spans="1:5" x14ac:dyDescent="0.25">
      <c r="A956" s="56">
        <v>-2.0331326180801579E-2</v>
      </c>
      <c r="B956" s="48">
        <v>2.02477798768812E-2</v>
      </c>
      <c r="D956">
        <v>-2.0331326180801579E-2</v>
      </c>
      <c r="E956">
        <v>2.02477798768812E-2</v>
      </c>
    </row>
    <row r="957" spans="1:5" x14ac:dyDescent="0.25">
      <c r="A957" s="56">
        <v>-2.0192684849212328E-2</v>
      </c>
      <c r="B957" s="48">
        <v>9.3925075513554779E-2</v>
      </c>
      <c r="D957">
        <v>-2.0192684849212328E-2</v>
      </c>
      <c r="E957">
        <v>9.3925075513554779E-2</v>
      </c>
    </row>
    <row r="958" spans="1:5" x14ac:dyDescent="0.25">
      <c r="A958" s="56">
        <v>-2.0161719158696134E-2</v>
      </c>
      <c r="B958" s="48">
        <v>1.7324767198440671E-2</v>
      </c>
      <c r="D958">
        <v>-2.0161719158696134E-2</v>
      </c>
      <c r="E958">
        <v>1.7324767198440671E-2</v>
      </c>
    </row>
    <row r="959" spans="1:5" x14ac:dyDescent="0.25">
      <c r="A959" s="56">
        <v>-2.0157128086525922E-2</v>
      </c>
      <c r="B959" s="48">
        <v>1.8728849254186608E-2</v>
      </c>
      <c r="D959">
        <v>-2.0157128086525922E-2</v>
      </c>
      <c r="E959">
        <v>1.8728849254186608E-2</v>
      </c>
    </row>
    <row r="960" spans="1:5" x14ac:dyDescent="0.25">
      <c r="A960" s="56">
        <v>-2.0086604494091054E-2</v>
      </c>
      <c r="B960" s="48">
        <v>2.3496873873732671E-2</v>
      </c>
      <c r="D960">
        <v>-2.0086604494091054E-2</v>
      </c>
      <c r="E960">
        <v>2.3496873873732671E-2</v>
      </c>
    </row>
    <row r="961" spans="1:5" x14ac:dyDescent="0.25">
      <c r="A961" s="56">
        <v>-1.9992473527602139E-2</v>
      </c>
      <c r="B961" s="48">
        <v>2.079571228384447E-2</v>
      </c>
      <c r="D961">
        <v>-1.9992473527602139E-2</v>
      </c>
      <c r="E961">
        <v>2.079571228384447E-2</v>
      </c>
    </row>
    <row r="962" spans="1:5" x14ac:dyDescent="0.25">
      <c r="A962" s="56">
        <v>-1.9960989473713386E-2</v>
      </c>
      <c r="B962" s="48">
        <v>2.2915670333173876E-2</v>
      </c>
      <c r="D962">
        <v>-1.9960989473713386E-2</v>
      </c>
      <c r="E962">
        <v>2.2915670333173876E-2</v>
      </c>
    </row>
    <row r="963" spans="1:5" x14ac:dyDescent="0.25">
      <c r="A963" s="56">
        <v>-1.9932395557876292E-2</v>
      </c>
      <c r="B963" s="48">
        <v>1.7647144756256283E-2</v>
      </c>
      <c r="D963">
        <v>-1.9932395557876292E-2</v>
      </c>
      <c r="E963">
        <v>1.7647144756256283E-2</v>
      </c>
    </row>
    <row r="964" spans="1:5" x14ac:dyDescent="0.25">
      <c r="A964" s="56">
        <v>-1.9890767880001881E-2</v>
      </c>
      <c r="B964" s="48">
        <v>-7.4116975557346199E-2</v>
      </c>
      <c r="D964">
        <v>-1.9890767880001881E-2</v>
      </c>
      <c r="E964">
        <v>-7.4116975557346199E-2</v>
      </c>
    </row>
    <row r="965" spans="1:5" x14ac:dyDescent="0.25">
      <c r="A965" s="56">
        <v>-1.9869805080577452E-2</v>
      </c>
      <c r="B965" s="48">
        <v>1.3145152328184251E-2</v>
      </c>
      <c r="D965">
        <v>-1.9869805080577452E-2</v>
      </c>
      <c r="E965">
        <v>1.3145152328184251E-2</v>
      </c>
    </row>
    <row r="966" spans="1:5" x14ac:dyDescent="0.25">
      <c r="A966" s="56">
        <v>-1.9828400801300106E-2</v>
      </c>
      <c r="B966" s="48">
        <v>2.0229519828477205E-2</v>
      </c>
      <c r="D966">
        <v>-1.9828400801300106E-2</v>
      </c>
      <c r="E966">
        <v>2.0229519828477205E-2</v>
      </c>
    </row>
    <row r="967" spans="1:5" x14ac:dyDescent="0.25">
      <c r="A967" s="56">
        <v>-1.9781076464081893E-2</v>
      </c>
      <c r="B967" s="48">
        <v>1.8082784308228517E-2</v>
      </c>
      <c r="D967">
        <v>-1.9781076464081893E-2</v>
      </c>
      <c r="E967">
        <v>1.8082784308228517E-2</v>
      </c>
    </row>
    <row r="968" spans="1:5" x14ac:dyDescent="0.25">
      <c r="A968" s="56">
        <v>-1.9737574433707272E-2</v>
      </c>
      <c r="B968" s="48">
        <v>2.3593212758225457E-2</v>
      </c>
      <c r="D968">
        <v>-1.9737574433707272E-2</v>
      </c>
      <c r="E968">
        <v>2.3593212758225457E-2</v>
      </c>
    </row>
    <row r="969" spans="1:5" x14ac:dyDescent="0.25">
      <c r="A969" s="56">
        <v>-1.9728105920000072E-2</v>
      </c>
      <c r="B969" s="48">
        <v>4.742434588544886E-2</v>
      </c>
      <c r="D969">
        <v>-1.9728105920000072E-2</v>
      </c>
      <c r="E969">
        <v>4.742434588544886E-2</v>
      </c>
    </row>
    <row r="970" spans="1:5" x14ac:dyDescent="0.25">
      <c r="A970" s="56">
        <v>-1.9686319250376672E-2</v>
      </c>
      <c r="B970" s="48">
        <v>3.2651216653250215E-2</v>
      </c>
      <c r="D970">
        <v>-1.9686319250376672E-2</v>
      </c>
      <c r="E970">
        <v>3.2651216653250215E-2</v>
      </c>
    </row>
    <row r="971" spans="1:5" x14ac:dyDescent="0.25">
      <c r="A971" s="56">
        <v>-1.9643744892168802E-2</v>
      </c>
      <c r="B971" s="48">
        <v>1.3303535025595226E-2</v>
      </c>
      <c r="D971">
        <v>-1.9643744892168802E-2</v>
      </c>
      <c r="E971">
        <v>1.3303535025595226E-2</v>
      </c>
    </row>
    <row r="972" spans="1:5" x14ac:dyDescent="0.25">
      <c r="A972" s="56">
        <v>-1.9623889119372295E-2</v>
      </c>
      <c r="B972" s="48">
        <v>1.830674812319133E-2</v>
      </c>
      <c r="D972">
        <v>-1.9623889119372295E-2</v>
      </c>
      <c r="E972">
        <v>1.830674812319133E-2</v>
      </c>
    </row>
    <row r="973" spans="1:5" x14ac:dyDescent="0.25">
      <c r="A973" s="56">
        <v>-1.9491037295566227E-2</v>
      </c>
      <c r="B973" s="48">
        <v>2.1853541175880897E-2</v>
      </c>
      <c r="D973">
        <v>-1.9491037295566227E-2</v>
      </c>
      <c r="E973">
        <v>2.1853541175880897E-2</v>
      </c>
    </row>
    <row r="974" spans="1:5" x14ac:dyDescent="0.25">
      <c r="A974" s="56">
        <v>-1.943880652347596E-2</v>
      </c>
      <c r="B974" s="48">
        <v>6.280585356672308E-2</v>
      </c>
      <c r="D974">
        <v>-1.943880652347596E-2</v>
      </c>
      <c r="E974">
        <v>6.280585356672308E-2</v>
      </c>
    </row>
    <row r="975" spans="1:5" x14ac:dyDescent="0.25">
      <c r="A975" s="56">
        <v>-1.9336595948563851E-2</v>
      </c>
      <c r="B975" s="48">
        <v>1.8704214044757306E-2</v>
      </c>
      <c r="D975">
        <v>-1.9336595948563851E-2</v>
      </c>
      <c r="E975">
        <v>1.8704214044757306E-2</v>
      </c>
    </row>
    <row r="976" spans="1:5" x14ac:dyDescent="0.25">
      <c r="A976" s="56">
        <v>-1.9279037337666005E-2</v>
      </c>
      <c r="B976" s="48">
        <v>1.8679517440335802E-2</v>
      </c>
      <c r="D976">
        <v>-1.9279037337666005E-2</v>
      </c>
      <c r="E976">
        <v>1.8679517440335802E-2</v>
      </c>
    </row>
    <row r="977" spans="1:5" x14ac:dyDescent="0.25">
      <c r="A977" s="56">
        <v>-1.9250757168208565E-2</v>
      </c>
      <c r="B977" s="48">
        <v>1.6404565855037578E-2</v>
      </c>
      <c r="D977">
        <v>-1.9250757168208565E-2</v>
      </c>
      <c r="E977">
        <v>1.6404565855037578E-2</v>
      </c>
    </row>
    <row r="978" spans="1:5" x14ac:dyDescent="0.25">
      <c r="A978" s="56">
        <v>-1.9239451254423168E-2</v>
      </c>
      <c r="B978" s="48">
        <v>1.7887492099164071E-2</v>
      </c>
      <c r="D978">
        <v>-1.9239451254423168E-2</v>
      </c>
      <c r="E978">
        <v>1.7887492099164071E-2</v>
      </c>
    </row>
    <row r="979" spans="1:5" x14ac:dyDescent="0.25">
      <c r="A979" s="56">
        <v>-1.9227850465540097E-2</v>
      </c>
      <c r="B979" s="48">
        <v>1.7592207088430234E-2</v>
      </c>
      <c r="D979">
        <v>-1.9227850465540097E-2</v>
      </c>
      <c r="E979">
        <v>1.7592207088430234E-2</v>
      </c>
    </row>
    <row r="980" spans="1:5" x14ac:dyDescent="0.25">
      <c r="A980" s="56">
        <v>-1.9208675847076084E-2</v>
      </c>
      <c r="B980" s="48">
        <v>4.989823333061949E-2</v>
      </c>
      <c r="D980">
        <v>-1.9208675847076084E-2</v>
      </c>
      <c r="E980">
        <v>4.989823333061949E-2</v>
      </c>
    </row>
    <row r="981" spans="1:5" x14ac:dyDescent="0.25">
      <c r="A981" s="56">
        <v>-1.9194527814615725E-2</v>
      </c>
      <c r="B981" s="48">
        <v>1.9570167947623007E-2</v>
      </c>
      <c r="D981">
        <v>-1.9194527814615725E-2</v>
      </c>
      <c r="E981">
        <v>1.9570167947623007E-2</v>
      </c>
    </row>
    <row r="982" spans="1:5" x14ac:dyDescent="0.25">
      <c r="A982" s="56">
        <v>-1.9126555194497019E-2</v>
      </c>
      <c r="B982" s="48">
        <v>1.9022047637428763E-2</v>
      </c>
      <c r="D982">
        <v>-1.9126555194497019E-2</v>
      </c>
      <c r="E982">
        <v>1.9022047637428763E-2</v>
      </c>
    </row>
    <row r="983" spans="1:5" x14ac:dyDescent="0.25">
      <c r="A983" s="56">
        <v>-1.9104394890339882E-2</v>
      </c>
      <c r="B983" s="48">
        <v>1.9689602988054222E-2</v>
      </c>
      <c r="D983">
        <v>-1.9104394890339882E-2</v>
      </c>
      <c r="E983">
        <v>1.9689602988054222E-2</v>
      </c>
    </row>
    <row r="984" spans="1:5" x14ac:dyDescent="0.25">
      <c r="A984" s="56">
        <v>-1.9075383168022375E-2</v>
      </c>
      <c r="B984" s="48">
        <v>5.2286980388549065E-2</v>
      </c>
      <c r="D984">
        <v>-1.9075383168022375E-2</v>
      </c>
      <c r="E984">
        <v>5.2286980388549065E-2</v>
      </c>
    </row>
    <row r="985" spans="1:5" x14ac:dyDescent="0.25">
      <c r="A985" s="56">
        <v>-1.9073273838375537E-2</v>
      </c>
      <c r="B985" s="48">
        <v>2.0792467634366485E-2</v>
      </c>
      <c r="D985">
        <v>-1.9073273838375537E-2</v>
      </c>
      <c r="E985">
        <v>2.0792467634366485E-2</v>
      </c>
    </row>
    <row r="986" spans="1:5" x14ac:dyDescent="0.25">
      <c r="A986" s="56">
        <v>-1.9012912560490869E-2</v>
      </c>
      <c r="B986" s="48">
        <v>1.8266177513333481E-2</v>
      </c>
      <c r="D986">
        <v>-1.9012912560490869E-2</v>
      </c>
      <c r="E986">
        <v>1.8266177513333481E-2</v>
      </c>
    </row>
    <row r="987" spans="1:5" x14ac:dyDescent="0.25">
      <c r="A987" s="56">
        <v>-1.9007546023211863E-2</v>
      </c>
      <c r="B987" s="48">
        <v>2.6290569654162654E-2</v>
      </c>
      <c r="D987">
        <v>-1.9007546023211863E-2</v>
      </c>
      <c r="E987">
        <v>2.6290569654162654E-2</v>
      </c>
    </row>
    <row r="988" spans="1:5" x14ac:dyDescent="0.25">
      <c r="A988" s="56">
        <v>-1.8988063308587377E-2</v>
      </c>
      <c r="B988" s="48">
        <v>1.7212574771403588E-2</v>
      </c>
      <c r="D988">
        <v>-1.8988063308587377E-2</v>
      </c>
      <c r="E988">
        <v>1.7212574771403588E-2</v>
      </c>
    </row>
    <row r="989" spans="1:5" x14ac:dyDescent="0.25">
      <c r="A989" s="56">
        <v>-1.8966894841625059E-2</v>
      </c>
      <c r="B989" s="48">
        <v>3.028764447453236E-2</v>
      </c>
      <c r="D989">
        <v>-1.8966894841625059E-2</v>
      </c>
      <c r="E989">
        <v>3.028764447453236E-2</v>
      </c>
    </row>
    <row r="990" spans="1:5" x14ac:dyDescent="0.25">
      <c r="A990" s="56">
        <v>-1.8966587447096672E-2</v>
      </c>
      <c r="B990" s="48">
        <v>2.9607345534808927E-2</v>
      </c>
      <c r="D990">
        <v>-1.8966587447096672E-2</v>
      </c>
      <c r="E990">
        <v>2.9607345534808927E-2</v>
      </c>
    </row>
    <row r="991" spans="1:5" x14ac:dyDescent="0.25">
      <c r="A991" s="56">
        <v>-1.8819685180675227E-2</v>
      </c>
      <c r="B991" s="48">
        <v>8.8446267992002614E-2</v>
      </c>
      <c r="D991">
        <v>-1.8819685180675227E-2</v>
      </c>
      <c r="E991">
        <v>8.8446267992002614E-2</v>
      </c>
    </row>
    <row r="992" spans="1:5" x14ac:dyDescent="0.25">
      <c r="A992" s="56">
        <v>-1.8801437910429208E-2</v>
      </c>
      <c r="B992" s="48">
        <v>1.9911455369219233E-2</v>
      </c>
      <c r="D992">
        <v>-1.8801437910429208E-2</v>
      </c>
      <c r="E992">
        <v>1.9911455369219233E-2</v>
      </c>
    </row>
    <row r="993" spans="1:5" x14ac:dyDescent="0.25">
      <c r="A993" s="56">
        <v>-1.8763902356506268E-2</v>
      </c>
      <c r="B993" s="48">
        <v>2.2660785957994145E-2</v>
      </c>
      <c r="D993">
        <v>-1.8763902356506268E-2</v>
      </c>
      <c r="E993">
        <v>2.2660785957994145E-2</v>
      </c>
    </row>
    <row r="994" spans="1:5" x14ac:dyDescent="0.25">
      <c r="A994" s="56">
        <v>-1.8675897610098469E-2</v>
      </c>
      <c r="B994" s="48">
        <v>5.837469442180887E-2</v>
      </c>
      <c r="D994">
        <v>-1.8675897610098469E-2</v>
      </c>
      <c r="E994">
        <v>5.837469442180887E-2</v>
      </c>
    </row>
    <row r="995" spans="1:5" x14ac:dyDescent="0.25">
      <c r="A995" s="56">
        <v>-1.8646889644851838E-2</v>
      </c>
      <c r="B995" s="48">
        <v>1.9487379357737034E-2</v>
      </c>
      <c r="D995">
        <v>-1.8646889644851838E-2</v>
      </c>
      <c r="E995">
        <v>1.9487379357737034E-2</v>
      </c>
    </row>
    <row r="996" spans="1:5" x14ac:dyDescent="0.25">
      <c r="A996" s="56">
        <v>-1.864493451474325E-2</v>
      </c>
      <c r="B996" s="48">
        <v>2.3655502392344596E-2</v>
      </c>
      <c r="D996">
        <v>-1.864493451474325E-2</v>
      </c>
      <c r="E996">
        <v>2.3655502392344596E-2</v>
      </c>
    </row>
    <row r="997" spans="1:5" x14ac:dyDescent="0.25">
      <c r="A997" s="56">
        <v>-1.861097047874416E-2</v>
      </c>
      <c r="B997" s="48">
        <v>1.7977930017777366E-2</v>
      </c>
      <c r="D997">
        <v>-1.861097047874416E-2</v>
      </c>
      <c r="E997">
        <v>1.7977930017777366E-2</v>
      </c>
    </row>
    <row r="998" spans="1:5" x14ac:dyDescent="0.25">
      <c r="A998" s="56">
        <v>-1.8544720626573308E-2</v>
      </c>
      <c r="B998" s="48">
        <v>2.0507596978185383E-2</v>
      </c>
      <c r="D998">
        <v>-1.8544720626573308E-2</v>
      </c>
      <c r="E998">
        <v>2.0507596978185383E-2</v>
      </c>
    </row>
    <row r="999" spans="1:5" x14ac:dyDescent="0.25">
      <c r="A999" s="56">
        <v>-1.8518931346923395E-2</v>
      </c>
      <c r="B999" s="48">
        <v>3.3564650899306159E-2</v>
      </c>
      <c r="D999">
        <v>-1.8518931346923395E-2</v>
      </c>
      <c r="E999">
        <v>3.3564650899306159E-2</v>
      </c>
    </row>
    <row r="1000" spans="1:5" x14ac:dyDescent="0.25">
      <c r="A1000" s="56">
        <v>-1.8490217801528819E-2</v>
      </c>
      <c r="B1000" s="48">
        <v>4.1590069454706668E-2</v>
      </c>
      <c r="D1000">
        <v>-1.8490217801528819E-2</v>
      </c>
      <c r="E1000">
        <v>4.1590069454706668E-2</v>
      </c>
    </row>
    <row r="1001" spans="1:5" x14ac:dyDescent="0.25">
      <c r="A1001" s="56">
        <v>-1.8456663575117327E-2</v>
      </c>
      <c r="B1001" s="48">
        <v>3.0962852980726208E-2</v>
      </c>
      <c r="D1001">
        <v>-1.8456663575117327E-2</v>
      </c>
      <c r="E1001">
        <v>3.0962852980726208E-2</v>
      </c>
    </row>
    <row r="1002" spans="1:5" x14ac:dyDescent="0.25">
      <c r="A1002" s="56">
        <v>-1.8444625846427476E-2</v>
      </c>
      <c r="B1002" s="48">
        <v>1.9542612497105205E-2</v>
      </c>
      <c r="D1002">
        <v>-1.8444625846427476E-2</v>
      </c>
      <c r="E1002">
        <v>1.9542612497105205E-2</v>
      </c>
    </row>
    <row r="1003" spans="1:5" x14ac:dyDescent="0.25">
      <c r="A1003" s="56">
        <v>-1.8433614274499854E-2</v>
      </c>
      <c r="B1003" s="48">
        <v>-0.14682865929782896</v>
      </c>
      <c r="D1003">
        <v>-1.8433614274499854E-2</v>
      </c>
      <c r="E1003">
        <v>-0.14682865929782896</v>
      </c>
    </row>
    <row r="1004" spans="1:5" x14ac:dyDescent="0.25">
      <c r="A1004" s="56">
        <v>-1.843157472466217E-2</v>
      </c>
      <c r="B1004" s="48">
        <v>2.9263545422997472E-2</v>
      </c>
      <c r="D1004">
        <v>-1.843157472466217E-2</v>
      </c>
      <c r="E1004">
        <v>2.9263545422997472E-2</v>
      </c>
    </row>
    <row r="1005" spans="1:5" x14ac:dyDescent="0.25">
      <c r="A1005" s="56">
        <v>-1.8425510112000776E-2</v>
      </c>
      <c r="B1005" s="48">
        <v>3.714133733846503E-2</v>
      </c>
      <c r="D1005">
        <v>-1.8425510112000776E-2</v>
      </c>
      <c r="E1005">
        <v>3.714133733846503E-2</v>
      </c>
    </row>
    <row r="1006" spans="1:5" x14ac:dyDescent="0.25">
      <c r="A1006" s="56">
        <v>-1.8266485505370578E-2</v>
      </c>
      <c r="B1006" s="48">
        <v>5.5129025378545471E-2</v>
      </c>
      <c r="D1006">
        <v>-1.8266485505370578E-2</v>
      </c>
      <c r="E1006">
        <v>5.5129025378545471E-2</v>
      </c>
    </row>
    <row r="1007" spans="1:5" x14ac:dyDescent="0.25">
      <c r="A1007" s="56">
        <v>-1.8226314881312655E-2</v>
      </c>
      <c r="B1007" s="48">
        <v>2.53111330073994E-2</v>
      </c>
      <c r="D1007">
        <v>-1.8226314881312655E-2</v>
      </c>
      <c r="E1007">
        <v>2.53111330073994E-2</v>
      </c>
    </row>
    <row r="1008" spans="1:5" x14ac:dyDescent="0.25">
      <c r="A1008" s="56">
        <v>-1.8067903737398305E-2</v>
      </c>
      <c r="B1008" s="48">
        <v>2.8726054654189426E-2</v>
      </c>
      <c r="D1008">
        <v>-1.8067903737398305E-2</v>
      </c>
      <c r="E1008">
        <v>2.8726054654189426E-2</v>
      </c>
    </row>
    <row r="1009" spans="1:5" x14ac:dyDescent="0.25">
      <c r="A1009" s="56">
        <v>-1.80225988228776E-2</v>
      </c>
      <c r="B1009" s="48">
        <v>1.7566820812610962E-2</v>
      </c>
      <c r="D1009">
        <v>-1.80225988228776E-2</v>
      </c>
      <c r="E1009">
        <v>1.7566820812610962E-2</v>
      </c>
    </row>
    <row r="1010" spans="1:5" x14ac:dyDescent="0.25">
      <c r="A1010" s="56">
        <v>-1.7962176765727533E-2</v>
      </c>
      <c r="B1010" s="48">
        <v>1.8290717873340467E-2</v>
      </c>
      <c r="D1010">
        <v>-1.7962176765727533E-2</v>
      </c>
      <c r="E1010">
        <v>1.8290717873340467E-2</v>
      </c>
    </row>
    <row r="1011" spans="1:5" x14ac:dyDescent="0.25">
      <c r="A1011" s="56">
        <v>-1.7943433777074747E-2</v>
      </c>
      <c r="B1011" s="48">
        <v>1.5122247664109079E-2</v>
      </c>
      <c r="D1011">
        <v>-1.7943433777074747E-2</v>
      </c>
      <c r="E1011">
        <v>1.5122247664109079E-2</v>
      </c>
    </row>
    <row r="1012" spans="1:5" x14ac:dyDescent="0.25">
      <c r="A1012" s="56">
        <v>-1.7841752015641088E-2</v>
      </c>
      <c r="B1012" s="48">
        <v>4.0244227291208245E-2</v>
      </c>
      <c r="D1012">
        <v>-1.7841752015641088E-2</v>
      </c>
      <c r="E1012">
        <v>4.0244227291208245E-2</v>
      </c>
    </row>
    <row r="1013" spans="1:5" x14ac:dyDescent="0.25">
      <c r="A1013" s="56">
        <v>-1.7818605528314158E-2</v>
      </c>
      <c r="B1013" s="48">
        <v>1.2707828784456643E-2</v>
      </c>
      <c r="D1013">
        <v>-1.7818605528314158E-2</v>
      </c>
      <c r="E1013">
        <v>1.2707828784456643E-2</v>
      </c>
    </row>
    <row r="1014" spans="1:5" x14ac:dyDescent="0.25">
      <c r="A1014" s="56">
        <v>-1.7806308378063851E-2</v>
      </c>
      <c r="B1014" s="48">
        <v>1.0870510006736334E-2</v>
      </c>
      <c r="D1014">
        <v>-1.7806308378063851E-2</v>
      </c>
      <c r="E1014">
        <v>1.0870510006736334E-2</v>
      </c>
    </row>
    <row r="1015" spans="1:5" x14ac:dyDescent="0.25">
      <c r="A1015" s="56">
        <v>-1.7778146984412935E-2</v>
      </c>
      <c r="B1015" s="48">
        <v>2.9923231226339775E-2</v>
      </c>
      <c r="D1015">
        <v>-1.7778146984412935E-2</v>
      </c>
      <c r="E1015">
        <v>2.9923231226339775E-2</v>
      </c>
    </row>
    <row r="1016" spans="1:5" x14ac:dyDescent="0.25">
      <c r="A1016" s="56">
        <v>-1.775033388303171E-2</v>
      </c>
      <c r="B1016" s="48">
        <v>1.5629210455402776E-2</v>
      </c>
      <c r="D1016">
        <v>-1.775033388303171E-2</v>
      </c>
      <c r="E1016">
        <v>1.5629210455402776E-2</v>
      </c>
    </row>
    <row r="1017" spans="1:5" x14ac:dyDescent="0.25">
      <c r="A1017" s="56">
        <v>-1.7735772990174148E-2</v>
      </c>
      <c r="B1017" s="48">
        <v>2.0192193929195801E-2</v>
      </c>
      <c r="D1017">
        <v>-1.7735772990174148E-2</v>
      </c>
      <c r="E1017">
        <v>2.0192193929195801E-2</v>
      </c>
    </row>
    <row r="1018" spans="1:5" x14ac:dyDescent="0.25">
      <c r="A1018" s="56">
        <v>-1.7717910581460994E-2</v>
      </c>
      <c r="B1018" s="48">
        <v>1.6074423061566812E-2</v>
      </c>
      <c r="D1018">
        <v>-1.7717910581460994E-2</v>
      </c>
      <c r="E1018">
        <v>1.6074423061566812E-2</v>
      </c>
    </row>
    <row r="1019" spans="1:5" x14ac:dyDescent="0.25">
      <c r="A1019" s="56">
        <v>-1.7661367991670396E-2</v>
      </c>
      <c r="B1019" s="48">
        <v>2.1936443122808624E-2</v>
      </c>
      <c r="D1019">
        <v>-1.7661367991670396E-2</v>
      </c>
      <c r="E1019">
        <v>2.1936443122808624E-2</v>
      </c>
    </row>
    <row r="1020" spans="1:5" x14ac:dyDescent="0.25">
      <c r="A1020" s="56">
        <v>-1.7656619186238953E-2</v>
      </c>
      <c r="B1020" s="48">
        <v>1.6341923318667462E-2</v>
      </c>
      <c r="D1020">
        <v>-1.7656619186238953E-2</v>
      </c>
      <c r="E1020">
        <v>1.6341923318667462E-2</v>
      </c>
    </row>
    <row r="1021" spans="1:5" x14ac:dyDescent="0.25">
      <c r="A1021" s="56">
        <v>-1.7650868042878742E-2</v>
      </c>
      <c r="B1021" s="48">
        <v>3.0696576151121535E-2</v>
      </c>
      <c r="D1021">
        <v>-1.7650868042878742E-2</v>
      </c>
      <c r="E1021">
        <v>3.0696576151121535E-2</v>
      </c>
    </row>
    <row r="1022" spans="1:5" x14ac:dyDescent="0.25">
      <c r="A1022" s="56">
        <v>-1.7605935009599838E-2</v>
      </c>
      <c r="B1022" s="48">
        <v>2.4299484716330033E-2</v>
      </c>
      <c r="D1022">
        <v>-1.7605935009599838E-2</v>
      </c>
      <c r="E1022">
        <v>2.4299484716330033E-2</v>
      </c>
    </row>
    <row r="1023" spans="1:5" x14ac:dyDescent="0.25">
      <c r="A1023" s="56">
        <v>-1.7582849375921361E-2</v>
      </c>
      <c r="B1023" s="48">
        <v>2.4441053033193327E-2</v>
      </c>
      <c r="D1023">
        <v>-1.7582849375921361E-2</v>
      </c>
      <c r="E1023">
        <v>2.4441053033193327E-2</v>
      </c>
    </row>
    <row r="1024" spans="1:5" x14ac:dyDescent="0.25">
      <c r="A1024" s="56">
        <v>-1.7522463827596146E-2</v>
      </c>
      <c r="B1024" s="48">
        <v>2.035888921047424E-2</v>
      </c>
      <c r="D1024">
        <v>-1.7522463827596146E-2</v>
      </c>
      <c r="E1024">
        <v>2.035888921047424E-2</v>
      </c>
    </row>
    <row r="1025" spans="1:5" x14ac:dyDescent="0.25">
      <c r="A1025" s="56">
        <v>-1.741902590961375E-2</v>
      </c>
      <c r="B1025" s="48">
        <v>2.6007937331810949E-2</v>
      </c>
      <c r="D1025">
        <v>-1.741902590961375E-2</v>
      </c>
      <c r="E1025">
        <v>2.6007937331810949E-2</v>
      </c>
    </row>
    <row r="1026" spans="1:5" x14ac:dyDescent="0.25">
      <c r="A1026" s="56">
        <v>-1.7362075942713329E-2</v>
      </c>
      <c r="B1026" s="48">
        <v>1.5216536442749895E-2</v>
      </c>
      <c r="D1026">
        <v>-1.7362075942713329E-2</v>
      </c>
      <c r="E1026">
        <v>1.5216536442749895E-2</v>
      </c>
    </row>
    <row r="1027" spans="1:5" x14ac:dyDescent="0.25">
      <c r="A1027" s="56">
        <v>-1.7323224141244986E-2</v>
      </c>
      <c r="B1027" s="48">
        <v>1.6852411851599802E-2</v>
      </c>
      <c r="D1027">
        <v>-1.7323224141244986E-2</v>
      </c>
      <c r="E1027">
        <v>1.6852411851599802E-2</v>
      </c>
    </row>
    <row r="1028" spans="1:5" x14ac:dyDescent="0.25">
      <c r="A1028" s="56">
        <v>-1.7295072757948171E-2</v>
      </c>
      <c r="B1028" s="48">
        <v>4.0300884955752236E-2</v>
      </c>
      <c r="D1028">
        <v>-1.7295072757948171E-2</v>
      </c>
      <c r="E1028">
        <v>4.0300884955752236E-2</v>
      </c>
    </row>
    <row r="1029" spans="1:5" x14ac:dyDescent="0.25">
      <c r="A1029" s="56">
        <v>-1.7277432439929852E-2</v>
      </c>
      <c r="B1029" s="48">
        <v>2.0742462262191452E-2</v>
      </c>
      <c r="D1029">
        <v>-1.7277432439929852E-2</v>
      </c>
      <c r="E1029">
        <v>2.0742462262191452E-2</v>
      </c>
    </row>
    <row r="1030" spans="1:5" x14ac:dyDescent="0.25">
      <c r="A1030" s="56">
        <v>-1.7264034987053978E-2</v>
      </c>
      <c r="B1030" s="48">
        <v>2.237916544645957E-2</v>
      </c>
      <c r="D1030">
        <v>-1.7264034987053978E-2</v>
      </c>
      <c r="E1030">
        <v>2.237916544645957E-2</v>
      </c>
    </row>
    <row r="1031" spans="1:5" x14ac:dyDescent="0.25">
      <c r="A1031" s="56">
        <v>-1.7227405188603218E-2</v>
      </c>
      <c r="B1031" s="48">
        <v>3.5226947835353517E-2</v>
      </c>
      <c r="D1031">
        <v>-1.7227405188603218E-2</v>
      </c>
      <c r="E1031">
        <v>3.5226947835353517E-2</v>
      </c>
    </row>
    <row r="1032" spans="1:5" x14ac:dyDescent="0.25">
      <c r="A1032" s="56">
        <v>-1.7219364360267497E-2</v>
      </c>
      <c r="B1032" s="48">
        <v>1.2694415642126922E-2</v>
      </c>
      <c r="D1032">
        <v>-1.7219364360267497E-2</v>
      </c>
      <c r="E1032">
        <v>1.2694415642126922E-2</v>
      </c>
    </row>
    <row r="1033" spans="1:5" x14ac:dyDescent="0.25">
      <c r="A1033" s="56">
        <v>-1.7194072658807347E-2</v>
      </c>
      <c r="B1033" s="48">
        <v>3.6998116738592657E-2</v>
      </c>
      <c r="D1033">
        <v>-1.7194072658807347E-2</v>
      </c>
      <c r="E1033">
        <v>3.6998116738592657E-2</v>
      </c>
    </row>
    <row r="1034" spans="1:5" x14ac:dyDescent="0.25">
      <c r="A1034" s="56">
        <v>-1.7166356029009067E-2</v>
      </c>
      <c r="B1034" s="48">
        <v>1.5474145231930692E-2</v>
      </c>
      <c r="D1034">
        <v>-1.7166356029009067E-2</v>
      </c>
      <c r="E1034">
        <v>1.5474145231930692E-2</v>
      </c>
    </row>
    <row r="1035" spans="1:5" x14ac:dyDescent="0.25">
      <c r="A1035" s="56">
        <v>-1.711503820322835E-2</v>
      </c>
      <c r="B1035" s="48">
        <v>1.4409589390461663E-2</v>
      </c>
      <c r="D1035">
        <v>-1.711503820322835E-2</v>
      </c>
      <c r="E1035">
        <v>1.4409589390461663E-2</v>
      </c>
    </row>
    <row r="1036" spans="1:5" x14ac:dyDescent="0.25">
      <c r="A1036" s="56">
        <v>-1.7062069706575422E-2</v>
      </c>
      <c r="B1036" s="48">
        <v>1.7358237158964895E-2</v>
      </c>
      <c r="D1036">
        <v>-1.7062069706575422E-2</v>
      </c>
      <c r="E1036">
        <v>1.7358237158964895E-2</v>
      </c>
    </row>
    <row r="1037" spans="1:5" x14ac:dyDescent="0.25">
      <c r="A1037" s="56">
        <v>-1.7047586932249725E-2</v>
      </c>
      <c r="B1037" s="48">
        <v>1.7235493216024134E-2</v>
      </c>
      <c r="D1037">
        <v>-1.7047586932249725E-2</v>
      </c>
      <c r="E1037">
        <v>1.7235493216024134E-2</v>
      </c>
    </row>
    <row r="1038" spans="1:5" x14ac:dyDescent="0.25">
      <c r="A1038" s="56">
        <v>-1.6974563575991364E-2</v>
      </c>
      <c r="B1038" s="48">
        <v>1.7620002898528497E-2</v>
      </c>
      <c r="D1038">
        <v>-1.6974563575991364E-2</v>
      </c>
      <c r="E1038">
        <v>1.7620002898528497E-2</v>
      </c>
    </row>
    <row r="1039" spans="1:5" x14ac:dyDescent="0.25">
      <c r="A1039" s="56">
        <v>-1.6953907084311881E-2</v>
      </c>
      <c r="B1039" s="48">
        <v>1.8078515313931343E-2</v>
      </c>
      <c r="D1039">
        <v>-1.6953907084311881E-2</v>
      </c>
      <c r="E1039">
        <v>1.8078515313931343E-2</v>
      </c>
    </row>
    <row r="1040" spans="1:5" x14ac:dyDescent="0.25">
      <c r="A1040" s="56">
        <v>-1.6936884734154112E-2</v>
      </c>
      <c r="B1040" s="48">
        <v>-0.11009926236226208</v>
      </c>
      <c r="D1040">
        <v>-1.6936884734154112E-2</v>
      </c>
      <c r="E1040">
        <v>-0.11009926236226208</v>
      </c>
    </row>
    <row r="1041" spans="1:5" x14ac:dyDescent="0.25">
      <c r="A1041" s="56">
        <v>-1.6885622973211722E-2</v>
      </c>
      <c r="B1041" s="48">
        <v>1.2597639043871345E-2</v>
      </c>
      <c r="D1041">
        <v>-1.6885622973211722E-2</v>
      </c>
      <c r="E1041">
        <v>1.2597639043871345E-2</v>
      </c>
    </row>
    <row r="1042" spans="1:5" x14ac:dyDescent="0.25">
      <c r="A1042" s="56">
        <v>-1.6865383436523107E-2</v>
      </c>
      <c r="B1042" s="48">
        <v>1.7154704098890861E-2</v>
      </c>
      <c r="D1042">
        <v>-1.6865383436523107E-2</v>
      </c>
      <c r="E1042">
        <v>1.7154704098890861E-2</v>
      </c>
    </row>
    <row r="1043" spans="1:5" x14ac:dyDescent="0.25">
      <c r="A1043" s="56">
        <v>-1.6847380983573634E-2</v>
      </c>
      <c r="B1043" s="48">
        <v>1.6823634117506536E-2</v>
      </c>
      <c r="D1043">
        <v>-1.6847380983573634E-2</v>
      </c>
      <c r="E1043">
        <v>1.6823634117506536E-2</v>
      </c>
    </row>
    <row r="1044" spans="1:5" x14ac:dyDescent="0.25">
      <c r="A1044" s="56">
        <v>-1.6844359006507492E-2</v>
      </c>
      <c r="B1044" s="48">
        <v>2.4525580545810666E-2</v>
      </c>
      <c r="D1044">
        <v>-1.6844359006507492E-2</v>
      </c>
      <c r="E1044">
        <v>2.4525580545810666E-2</v>
      </c>
    </row>
    <row r="1045" spans="1:5" x14ac:dyDescent="0.25">
      <c r="A1045" s="56">
        <v>-1.6833419095472979E-2</v>
      </c>
      <c r="B1045" s="48">
        <v>1.6090276894656919E-2</v>
      </c>
      <c r="D1045">
        <v>-1.6833419095472979E-2</v>
      </c>
      <c r="E1045">
        <v>1.6090276894656919E-2</v>
      </c>
    </row>
    <row r="1046" spans="1:5" x14ac:dyDescent="0.25">
      <c r="A1046" s="56">
        <v>-1.6803679491938839E-2</v>
      </c>
      <c r="B1046" s="48">
        <v>1.9305419741014074E-2</v>
      </c>
      <c r="D1046">
        <v>-1.6803679491938839E-2</v>
      </c>
      <c r="E1046">
        <v>1.9305419741014074E-2</v>
      </c>
    </row>
    <row r="1047" spans="1:5" x14ac:dyDescent="0.25">
      <c r="A1047" s="56">
        <v>-1.6788383747846747E-2</v>
      </c>
      <c r="B1047" s="48">
        <v>1.707504617555422E-2</v>
      </c>
      <c r="D1047">
        <v>-1.6788383747846747E-2</v>
      </c>
      <c r="E1047">
        <v>1.707504617555422E-2</v>
      </c>
    </row>
    <row r="1048" spans="1:5" x14ac:dyDescent="0.25">
      <c r="A1048" s="56">
        <v>-1.6735366221555137E-2</v>
      </c>
      <c r="B1048" s="48">
        <v>0.14384473985667467</v>
      </c>
      <c r="D1048">
        <v>-1.6735366221555137E-2</v>
      </c>
      <c r="E1048">
        <v>0.14384473985667467</v>
      </c>
    </row>
    <row r="1049" spans="1:5" x14ac:dyDescent="0.25">
      <c r="A1049" s="56">
        <v>-1.6703339120566318E-2</v>
      </c>
      <c r="B1049" s="48">
        <v>1.0449805424912695E-2</v>
      </c>
      <c r="D1049">
        <v>-1.6703339120566318E-2</v>
      </c>
      <c r="E1049">
        <v>1.0449805424912695E-2</v>
      </c>
    </row>
    <row r="1050" spans="1:5" x14ac:dyDescent="0.25">
      <c r="A1050" s="56">
        <v>-1.6588845096945026E-2</v>
      </c>
      <c r="B1050" s="48">
        <v>1.788022239386966E-2</v>
      </c>
      <c r="D1050">
        <v>-1.6588845096945026E-2</v>
      </c>
      <c r="E1050">
        <v>1.788022239386966E-2</v>
      </c>
    </row>
    <row r="1051" spans="1:5" x14ac:dyDescent="0.25">
      <c r="A1051" s="56">
        <v>-1.6573870626850784E-2</v>
      </c>
      <c r="B1051" s="48">
        <v>1.3766640793192897E-2</v>
      </c>
      <c r="D1051">
        <v>-1.6573870626850784E-2</v>
      </c>
      <c r="E1051">
        <v>1.3766640793192897E-2</v>
      </c>
    </row>
    <row r="1052" spans="1:5" x14ac:dyDescent="0.25">
      <c r="A1052" s="56">
        <v>-1.6533734941298284E-2</v>
      </c>
      <c r="B1052" s="48">
        <v>1.4534346497950823E-2</v>
      </c>
      <c r="D1052">
        <v>-1.6533734941298284E-2</v>
      </c>
      <c r="E1052">
        <v>1.4534346497950823E-2</v>
      </c>
    </row>
    <row r="1053" spans="1:5" x14ac:dyDescent="0.25">
      <c r="A1053" s="56">
        <v>-1.6409634286360109E-2</v>
      </c>
      <c r="B1053" s="48">
        <v>1.3259173924847767E-2</v>
      </c>
      <c r="D1053">
        <v>-1.6409634286360109E-2</v>
      </c>
      <c r="E1053">
        <v>1.3259173924847767E-2</v>
      </c>
    </row>
    <row r="1054" spans="1:5" x14ac:dyDescent="0.25">
      <c r="A1054" s="56">
        <v>-1.6373924980393251E-2</v>
      </c>
      <c r="B1054" s="48">
        <v>1.7377961747073956E-2</v>
      </c>
      <c r="D1054">
        <v>-1.6373924980393251E-2</v>
      </c>
      <c r="E1054">
        <v>1.7377961747073956E-2</v>
      </c>
    </row>
    <row r="1055" spans="1:5" x14ac:dyDescent="0.25">
      <c r="A1055" s="56">
        <v>-1.6362050933592331E-2</v>
      </c>
      <c r="B1055" s="48">
        <v>1.6466609576614388E-2</v>
      </c>
      <c r="D1055">
        <v>-1.6362050933592331E-2</v>
      </c>
      <c r="E1055">
        <v>1.6466609576614388E-2</v>
      </c>
    </row>
    <row r="1056" spans="1:5" x14ac:dyDescent="0.25">
      <c r="A1056" s="56">
        <v>-1.634322477467598E-2</v>
      </c>
      <c r="B1056" s="48">
        <v>1.4613679544015268E-2</v>
      </c>
      <c r="D1056">
        <v>-1.634322477467598E-2</v>
      </c>
      <c r="E1056">
        <v>1.4613679544015268E-2</v>
      </c>
    </row>
    <row r="1057" spans="1:5" x14ac:dyDescent="0.25">
      <c r="A1057" s="56">
        <v>-1.6314304907825483E-2</v>
      </c>
      <c r="B1057" s="48">
        <v>1.8785490100605928E-2</v>
      </c>
      <c r="D1057">
        <v>-1.6314304907825483E-2</v>
      </c>
      <c r="E1057">
        <v>1.8785490100605928E-2</v>
      </c>
    </row>
    <row r="1058" spans="1:5" x14ac:dyDescent="0.25">
      <c r="A1058" s="56">
        <v>-1.6260372511376353E-2</v>
      </c>
      <c r="B1058" s="48">
        <v>2.2464773459638154E-2</v>
      </c>
      <c r="D1058">
        <v>-1.6260372511376353E-2</v>
      </c>
      <c r="E1058">
        <v>2.2464773459638154E-2</v>
      </c>
    </row>
    <row r="1059" spans="1:5" x14ac:dyDescent="0.25">
      <c r="A1059" s="56">
        <v>-1.6252649888568671E-2</v>
      </c>
      <c r="B1059" s="48">
        <v>1.6521162559398839E-2</v>
      </c>
      <c r="D1059">
        <v>-1.6252649888568671E-2</v>
      </c>
      <c r="E1059">
        <v>1.6521162559398839E-2</v>
      </c>
    </row>
    <row r="1060" spans="1:5" x14ac:dyDescent="0.25">
      <c r="A1060" s="56">
        <v>-1.6140452612133815E-2</v>
      </c>
      <c r="B1060" s="48">
        <v>1.7681004309970882E-2</v>
      </c>
      <c r="D1060">
        <v>-1.6140452612133815E-2</v>
      </c>
      <c r="E1060">
        <v>1.7681004309970882E-2</v>
      </c>
    </row>
    <row r="1061" spans="1:5" x14ac:dyDescent="0.25">
      <c r="A1061" s="56">
        <v>-1.6134564975041399E-2</v>
      </c>
      <c r="B1061" s="48">
        <v>1.7476682054940129E-2</v>
      </c>
      <c r="D1061">
        <v>-1.6134564975041399E-2</v>
      </c>
      <c r="E1061">
        <v>1.7476682054940129E-2</v>
      </c>
    </row>
    <row r="1062" spans="1:5" x14ac:dyDescent="0.25">
      <c r="A1062" s="56">
        <v>-1.6116649003236616E-2</v>
      </c>
      <c r="B1062" s="48">
        <v>1.8139182463061898E-2</v>
      </c>
      <c r="D1062">
        <v>-1.6116649003236616E-2</v>
      </c>
      <c r="E1062">
        <v>1.8139182463061898E-2</v>
      </c>
    </row>
    <row r="1063" spans="1:5" x14ac:dyDescent="0.25">
      <c r="A1063" s="56">
        <v>-1.6082159609215552E-2</v>
      </c>
      <c r="B1063" s="48">
        <v>2.1299844560382919E-2</v>
      </c>
      <c r="D1063">
        <v>-1.6082159609215552E-2</v>
      </c>
      <c r="E1063">
        <v>2.1299844560382919E-2</v>
      </c>
    </row>
    <row r="1064" spans="1:5" x14ac:dyDescent="0.25">
      <c r="A1064" s="56">
        <v>-1.6079744618196612E-2</v>
      </c>
      <c r="B1064" s="48">
        <v>1.7354523683637657E-2</v>
      </c>
      <c r="D1064">
        <v>-1.6079744618196612E-2</v>
      </c>
      <c r="E1064">
        <v>1.7354523683637657E-2</v>
      </c>
    </row>
    <row r="1065" spans="1:5" x14ac:dyDescent="0.25">
      <c r="A1065" s="56">
        <v>-1.6056967636038588E-2</v>
      </c>
      <c r="B1065" s="48">
        <v>2.3110724943202543E-2</v>
      </c>
      <c r="D1065">
        <v>-1.6056967636038588E-2</v>
      </c>
      <c r="E1065">
        <v>2.3110724943202543E-2</v>
      </c>
    </row>
    <row r="1066" spans="1:5" x14ac:dyDescent="0.25">
      <c r="A1066" s="56">
        <v>-1.5965911359871465E-2</v>
      </c>
      <c r="B1066" s="48">
        <v>1.0734479701149713E-2</v>
      </c>
      <c r="D1066">
        <v>-1.5965911359871465E-2</v>
      </c>
      <c r="E1066">
        <v>1.0734479701149713E-2</v>
      </c>
    </row>
    <row r="1067" spans="1:5" x14ac:dyDescent="0.25">
      <c r="A1067" s="56">
        <v>-1.5847305179382154E-2</v>
      </c>
      <c r="B1067" s="48">
        <v>1.6102486192217214E-2</v>
      </c>
      <c r="D1067">
        <v>-1.5847305179382154E-2</v>
      </c>
      <c r="E1067">
        <v>1.6102486192217214E-2</v>
      </c>
    </row>
    <row r="1068" spans="1:5" x14ac:dyDescent="0.25">
      <c r="A1068" s="56">
        <v>-1.5678607857076421E-2</v>
      </c>
      <c r="B1068" s="48">
        <v>1.5928342086463543E-2</v>
      </c>
      <c r="D1068">
        <v>-1.5678607857076421E-2</v>
      </c>
      <c r="E1068">
        <v>1.5928342086463543E-2</v>
      </c>
    </row>
    <row r="1069" spans="1:5" x14ac:dyDescent="0.25">
      <c r="A1069" s="56">
        <v>-1.5659880008391691E-2</v>
      </c>
      <c r="B1069" s="48">
        <v>1.4375104567508901E-2</v>
      </c>
      <c r="D1069">
        <v>-1.5659880008391691E-2</v>
      </c>
      <c r="E1069">
        <v>1.4375104567508901E-2</v>
      </c>
    </row>
    <row r="1070" spans="1:5" x14ac:dyDescent="0.25">
      <c r="A1070" s="56">
        <v>-1.565558600435768E-2</v>
      </c>
      <c r="B1070" s="48">
        <v>1.5639401130681518E-2</v>
      </c>
      <c r="D1070">
        <v>-1.565558600435768E-2</v>
      </c>
      <c r="E1070">
        <v>1.5639401130681518E-2</v>
      </c>
    </row>
    <row r="1071" spans="1:5" x14ac:dyDescent="0.25">
      <c r="A1071" s="56">
        <v>-1.5574550237023255E-2</v>
      </c>
      <c r="B1071" s="48">
        <v>1.5486393023605327E-2</v>
      </c>
      <c r="D1071">
        <v>-1.5574550237023255E-2</v>
      </c>
      <c r="E1071">
        <v>1.5486393023605327E-2</v>
      </c>
    </row>
    <row r="1072" spans="1:5" x14ac:dyDescent="0.25">
      <c r="A1072" s="56">
        <v>-1.5569977489072073E-2</v>
      </c>
      <c r="B1072" s="48">
        <v>1.765550480890643E-2</v>
      </c>
      <c r="D1072">
        <v>-1.5569977489072073E-2</v>
      </c>
      <c r="E1072">
        <v>1.765550480890643E-2</v>
      </c>
    </row>
    <row r="1073" spans="1:5" x14ac:dyDescent="0.25">
      <c r="A1073" s="56">
        <v>-1.5549991178951394E-2</v>
      </c>
      <c r="B1073" s="48">
        <v>1.5461720734389006E-2</v>
      </c>
      <c r="D1073">
        <v>-1.5549991178951394E-2</v>
      </c>
      <c r="E1073">
        <v>1.5461720734389006E-2</v>
      </c>
    </row>
    <row r="1074" spans="1:5" x14ac:dyDescent="0.25">
      <c r="A1074" s="56">
        <v>-1.5520365902242372E-2</v>
      </c>
      <c r="B1074" s="48">
        <v>1.4675250087863079E-2</v>
      </c>
      <c r="D1074">
        <v>-1.5520365902242372E-2</v>
      </c>
      <c r="E1074">
        <v>1.4675250087863079E-2</v>
      </c>
    </row>
    <row r="1075" spans="1:5" x14ac:dyDescent="0.25">
      <c r="A1075" s="56">
        <v>-1.5519176850084637E-2</v>
      </c>
      <c r="B1075" s="48">
        <v>1.1668201489399177E-2</v>
      </c>
      <c r="D1075">
        <v>-1.5519176850084637E-2</v>
      </c>
      <c r="E1075">
        <v>1.1668201489399177E-2</v>
      </c>
    </row>
    <row r="1076" spans="1:5" x14ac:dyDescent="0.25">
      <c r="A1076" s="56">
        <v>-1.551307399068802E-2</v>
      </c>
      <c r="B1076" s="48">
        <v>1.7099818981122228E-2</v>
      </c>
      <c r="D1076">
        <v>-1.551307399068802E-2</v>
      </c>
      <c r="E1076">
        <v>1.7099818981122228E-2</v>
      </c>
    </row>
    <row r="1077" spans="1:5" x14ac:dyDescent="0.25">
      <c r="A1077" s="56">
        <v>-1.5496251845310449E-2</v>
      </c>
      <c r="B1077" s="48">
        <v>1.4592439740545915E-2</v>
      </c>
      <c r="D1077">
        <v>-1.5496251845310449E-2</v>
      </c>
      <c r="E1077">
        <v>1.4592439740545915E-2</v>
      </c>
    </row>
    <row r="1078" spans="1:5" x14ac:dyDescent="0.25">
      <c r="A1078" s="56">
        <v>-1.533404745625222E-2</v>
      </c>
      <c r="B1078" s="48">
        <v>1.2519107739342061E-2</v>
      </c>
      <c r="D1078">
        <v>-1.533404745625222E-2</v>
      </c>
      <c r="E1078">
        <v>1.2519107739342061E-2</v>
      </c>
    </row>
    <row r="1079" spans="1:5" x14ac:dyDescent="0.25">
      <c r="A1079" s="56">
        <v>-1.5308533692359405E-2</v>
      </c>
      <c r="B1079" s="48">
        <v>1.7406113789221411E-2</v>
      </c>
      <c r="D1079">
        <v>-1.5308533692359405E-2</v>
      </c>
      <c r="E1079">
        <v>1.7406113789221411E-2</v>
      </c>
    </row>
    <row r="1080" spans="1:5" x14ac:dyDescent="0.25">
      <c r="A1080" s="56">
        <v>-1.5290997255573702E-2</v>
      </c>
      <c r="B1080" s="48">
        <v>1.1661152206135617E-2</v>
      </c>
      <c r="D1080">
        <v>-1.5290997255573702E-2</v>
      </c>
      <c r="E1080">
        <v>1.1661152206135617E-2</v>
      </c>
    </row>
    <row r="1081" spans="1:5" x14ac:dyDescent="0.25">
      <c r="A1081" s="56">
        <v>-1.525910433088562E-2</v>
      </c>
      <c r="B1081" s="48">
        <v>1.3696084178020485E-2</v>
      </c>
      <c r="D1081">
        <v>-1.525910433088562E-2</v>
      </c>
      <c r="E1081">
        <v>1.3696084178020485E-2</v>
      </c>
    </row>
    <row r="1082" spans="1:5" x14ac:dyDescent="0.25">
      <c r="A1082" s="56">
        <v>-1.5194346369540646E-2</v>
      </c>
      <c r="B1082" s="48">
        <v>1.4214550877304166E-2</v>
      </c>
      <c r="D1082">
        <v>-1.5194346369540646E-2</v>
      </c>
      <c r="E1082">
        <v>1.4214550877304166E-2</v>
      </c>
    </row>
    <row r="1083" spans="1:5" x14ac:dyDescent="0.25">
      <c r="A1083" s="56">
        <v>-1.5134618131214528E-2</v>
      </c>
      <c r="B1083" s="48">
        <v>1.7464828670675114E-2</v>
      </c>
      <c r="D1083">
        <v>-1.5134618131214528E-2</v>
      </c>
      <c r="E1083">
        <v>1.7464828670675114E-2</v>
      </c>
    </row>
    <row r="1084" spans="1:5" x14ac:dyDescent="0.25">
      <c r="A1084" s="56">
        <v>-1.5132780079114339E-2</v>
      </c>
      <c r="B1084" s="48">
        <v>1.6444127097465122E-2</v>
      </c>
      <c r="D1084">
        <v>-1.5132780079114339E-2</v>
      </c>
      <c r="E1084">
        <v>1.6444127097465122E-2</v>
      </c>
    </row>
    <row r="1085" spans="1:5" x14ac:dyDescent="0.25">
      <c r="A1085" s="56">
        <v>-1.5046991958011957E-2</v>
      </c>
      <c r="B1085" s="48">
        <v>1.4790348162178057E-2</v>
      </c>
      <c r="D1085">
        <v>-1.5046991958011957E-2</v>
      </c>
      <c r="E1085">
        <v>1.4790348162178057E-2</v>
      </c>
    </row>
    <row r="1086" spans="1:5" x14ac:dyDescent="0.25">
      <c r="A1086" s="56">
        <v>-1.4817140406763074E-2</v>
      </c>
      <c r="B1086" s="48">
        <v>1.5039990051066043E-2</v>
      </c>
      <c r="D1086">
        <v>-1.4817140406763074E-2</v>
      </c>
      <c r="E1086">
        <v>1.5039990051066043E-2</v>
      </c>
    </row>
    <row r="1087" spans="1:5" x14ac:dyDescent="0.25">
      <c r="A1087" s="56">
        <v>-1.4766501417340261E-2</v>
      </c>
      <c r="B1087" s="48">
        <v>1.2319471274615745E-2</v>
      </c>
      <c r="D1087">
        <v>-1.4766501417340261E-2</v>
      </c>
      <c r="E1087">
        <v>1.2319471274615745E-2</v>
      </c>
    </row>
    <row r="1088" spans="1:5" x14ac:dyDescent="0.25">
      <c r="A1088" s="56">
        <v>-1.4704818517496498E-2</v>
      </c>
      <c r="B1088" s="48">
        <v>0.1874237551292004</v>
      </c>
      <c r="D1088">
        <v>-1.4704818517496498E-2</v>
      </c>
      <c r="E1088">
        <v>0.1874237551292004</v>
      </c>
    </row>
    <row r="1089" spans="1:5" x14ac:dyDescent="0.25">
      <c r="A1089" s="56">
        <v>-1.4573305767760614E-2</v>
      </c>
      <c r="B1089" s="48">
        <v>1.2190503242910378E-2</v>
      </c>
      <c r="D1089">
        <v>-1.4573305767760614E-2</v>
      </c>
      <c r="E1089">
        <v>1.2190503242910378E-2</v>
      </c>
    </row>
    <row r="1090" spans="1:5" x14ac:dyDescent="0.25">
      <c r="A1090" s="56">
        <v>-1.4559492085932657E-2</v>
      </c>
      <c r="B1090" s="48">
        <v>0.1093418663415997</v>
      </c>
      <c r="D1090">
        <v>-1.4559492085932657E-2</v>
      </c>
      <c r="E1090">
        <v>0.1093418663415997</v>
      </c>
    </row>
    <row r="1091" spans="1:5" x14ac:dyDescent="0.25">
      <c r="A1091" s="56">
        <v>-1.4518617841224768E-2</v>
      </c>
      <c r="B1091" s="48">
        <v>1.3702977838785602E-2</v>
      </c>
      <c r="D1091">
        <v>-1.4518617841224768E-2</v>
      </c>
      <c r="E1091">
        <v>1.3702977838785602E-2</v>
      </c>
    </row>
    <row r="1092" spans="1:5" x14ac:dyDescent="0.25">
      <c r="A1092" s="56">
        <v>-1.4511874189047647E-2</v>
      </c>
      <c r="B1092" s="48">
        <v>1.1372972644007051E-2</v>
      </c>
      <c r="D1092">
        <v>-1.4511874189047647E-2</v>
      </c>
      <c r="E1092">
        <v>1.1372972644007051E-2</v>
      </c>
    </row>
    <row r="1093" spans="1:5" x14ac:dyDescent="0.25">
      <c r="A1093" s="56">
        <v>-1.4469654896573036E-2</v>
      </c>
      <c r="B1093" s="48">
        <v>-1.2825131493623521E-2</v>
      </c>
      <c r="D1093">
        <v>-1.4469654896573036E-2</v>
      </c>
      <c r="E1093">
        <v>-1.2825131493623521E-2</v>
      </c>
    </row>
    <row r="1094" spans="1:5" x14ac:dyDescent="0.25">
      <c r="A1094" s="56">
        <v>-1.4403292584798111E-2</v>
      </c>
      <c r="B1094" s="48">
        <v>1.4508489931321034E-2</v>
      </c>
      <c r="D1094">
        <v>-1.4403292584798111E-2</v>
      </c>
      <c r="E1094">
        <v>1.4508489931321034E-2</v>
      </c>
    </row>
    <row r="1095" spans="1:5" x14ac:dyDescent="0.25">
      <c r="A1095" s="56">
        <v>-1.4358632627882062E-2</v>
      </c>
      <c r="B1095" s="48">
        <v>1.6231353946390747E-2</v>
      </c>
      <c r="D1095">
        <v>-1.4358632627882062E-2</v>
      </c>
      <c r="E1095">
        <v>1.6231353946390747E-2</v>
      </c>
    </row>
    <row r="1096" spans="1:5" x14ac:dyDescent="0.25">
      <c r="A1096" s="56">
        <v>-1.4316552832076668E-2</v>
      </c>
      <c r="B1096" s="48">
        <v>1.54893478325282E-2</v>
      </c>
      <c r="D1096">
        <v>-1.4316552832076668E-2</v>
      </c>
      <c r="E1096">
        <v>1.54893478325282E-2</v>
      </c>
    </row>
    <row r="1097" spans="1:5" x14ac:dyDescent="0.25">
      <c r="A1097" s="56">
        <v>-1.4264644359202383E-2</v>
      </c>
      <c r="B1097" s="48">
        <v>4.4967913358298084E-2</v>
      </c>
      <c r="D1097">
        <v>-1.4264644359202383E-2</v>
      </c>
      <c r="E1097">
        <v>4.4967913358298084E-2</v>
      </c>
    </row>
    <row r="1098" spans="1:5" x14ac:dyDescent="0.25">
      <c r="A1098" s="56">
        <v>-1.4226581953134976E-2</v>
      </c>
      <c r="B1098" s="48">
        <v>1.4289265958107977E-2</v>
      </c>
      <c r="D1098">
        <v>-1.4226581953134976E-2</v>
      </c>
      <c r="E1098">
        <v>1.4289265958107977E-2</v>
      </c>
    </row>
    <row r="1099" spans="1:5" x14ac:dyDescent="0.25">
      <c r="A1099" s="56">
        <v>-1.4178646957924257E-2</v>
      </c>
      <c r="B1099" s="48">
        <v>1.3112177634612587E-2</v>
      </c>
      <c r="D1099">
        <v>-1.4178646957924257E-2</v>
      </c>
      <c r="E1099">
        <v>1.3112177634612587E-2</v>
      </c>
    </row>
    <row r="1100" spans="1:5" x14ac:dyDescent="0.25">
      <c r="A1100" s="56">
        <v>-1.416618665870073E-2</v>
      </c>
      <c r="B1100" s="48">
        <v>3.5699050270549426E-2</v>
      </c>
      <c r="D1100">
        <v>-1.416618665870073E-2</v>
      </c>
      <c r="E1100">
        <v>3.5699050270549426E-2</v>
      </c>
    </row>
    <row r="1101" spans="1:5" x14ac:dyDescent="0.25">
      <c r="A1101" s="56">
        <v>-1.4085609549305378E-2</v>
      </c>
      <c r="B1101" s="48">
        <v>1.5848466797462102E-2</v>
      </c>
      <c r="D1101">
        <v>-1.4085609549305378E-2</v>
      </c>
      <c r="E1101">
        <v>1.5848466797462102E-2</v>
      </c>
    </row>
    <row r="1102" spans="1:5" x14ac:dyDescent="0.25">
      <c r="A1102" s="56">
        <v>-1.3975213142217613E-2</v>
      </c>
      <c r="B1102" s="48">
        <v>1.2425930525494122E-2</v>
      </c>
      <c r="D1102">
        <v>-1.3975213142217613E-2</v>
      </c>
      <c r="E1102">
        <v>1.2425930525494122E-2</v>
      </c>
    </row>
    <row r="1103" spans="1:5" x14ac:dyDescent="0.25">
      <c r="A1103" s="56">
        <v>-1.3965778512195381E-2</v>
      </c>
      <c r="B1103" s="48">
        <v>1.4163583989126538E-2</v>
      </c>
      <c r="D1103">
        <v>-1.3965778512195381E-2</v>
      </c>
      <c r="E1103">
        <v>1.4163583989126538E-2</v>
      </c>
    </row>
    <row r="1104" spans="1:5" x14ac:dyDescent="0.25">
      <c r="A1104" s="56">
        <v>-1.3958447228743287E-2</v>
      </c>
      <c r="B1104" s="48">
        <v>1.249026371425388E-2</v>
      </c>
      <c r="D1104">
        <v>-1.3958447228743287E-2</v>
      </c>
      <c r="E1104">
        <v>1.249026371425388E-2</v>
      </c>
    </row>
    <row r="1105" spans="1:5" x14ac:dyDescent="0.25">
      <c r="A1105" s="56">
        <v>-1.3924950178855533E-2</v>
      </c>
      <c r="B1105" s="48">
        <v>2.1557865993401037E-2</v>
      </c>
      <c r="D1105">
        <v>-1.3924950178855533E-2</v>
      </c>
      <c r="E1105">
        <v>2.1557865993401037E-2</v>
      </c>
    </row>
    <row r="1106" spans="1:5" x14ac:dyDescent="0.25">
      <c r="A1106" s="56">
        <v>-1.3875392039442769E-2</v>
      </c>
      <c r="B1106" s="48">
        <v>1.7175957325903157E-2</v>
      </c>
      <c r="D1106">
        <v>-1.3875392039442769E-2</v>
      </c>
      <c r="E1106">
        <v>1.7175957325903157E-2</v>
      </c>
    </row>
    <row r="1107" spans="1:5" x14ac:dyDescent="0.25">
      <c r="A1107" s="56">
        <v>-1.3840170039284616E-2</v>
      </c>
      <c r="B1107" s="48">
        <v>1.9695988960572564E-2</v>
      </c>
      <c r="D1107">
        <v>-1.3840170039284616E-2</v>
      </c>
      <c r="E1107">
        <v>1.9695988960572564E-2</v>
      </c>
    </row>
    <row r="1108" spans="1:5" x14ac:dyDescent="0.25">
      <c r="A1108" s="56">
        <v>-1.3806218774054857E-2</v>
      </c>
      <c r="B1108" s="48">
        <v>1.9376579612468303E-2</v>
      </c>
      <c r="D1108">
        <v>-1.3806218774054857E-2</v>
      </c>
      <c r="E1108">
        <v>1.9376579612468303E-2</v>
      </c>
    </row>
    <row r="1109" spans="1:5" x14ac:dyDescent="0.25">
      <c r="A1109" s="56">
        <v>-1.3771210452121596E-2</v>
      </c>
      <c r="B1109" s="48">
        <v>4.9498313892420986E-2</v>
      </c>
      <c r="D1109">
        <v>-1.3771210452121596E-2</v>
      </c>
      <c r="E1109">
        <v>4.9498313892420986E-2</v>
      </c>
    </row>
    <row r="1110" spans="1:5" x14ac:dyDescent="0.25">
      <c r="A1110" s="56">
        <v>-1.3754052015918061E-2</v>
      </c>
      <c r="B1110" s="48">
        <v>1.355066487245149E-2</v>
      </c>
      <c r="D1110">
        <v>-1.3754052015918061E-2</v>
      </c>
      <c r="E1110">
        <v>1.355066487245149E-2</v>
      </c>
    </row>
    <row r="1111" spans="1:5" x14ac:dyDescent="0.25">
      <c r="A1111" s="56">
        <v>-1.37160733515167E-2</v>
      </c>
      <c r="B1111" s="48">
        <v>1.3906820319099733E-2</v>
      </c>
      <c r="D1111">
        <v>-1.37160733515167E-2</v>
      </c>
      <c r="E1111">
        <v>1.3906820319099733E-2</v>
      </c>
    </row>
    <row r="1112" spans="1:5" x14ac:dyDescent="0.25">
      <c r="A1112" s="56">
        <v>-1.3714418379278115E-2</v>
      </c>
      <c r="B1112" s="48">
        <v>5.246133629839278E-2</v>
      </c>
      <c r="D1112">
        <v>-1.3714418379278115E-2</v>
      </c>
      <c r="E1112">
        <v>5.246133629839278E-2</v>
      </c>
    </row>
    <row r="1113" spans="1:5" x14ac:dyDescent="0.25">
      <c r="A1113" s="56">
        <v>-1.3657432744624276E-2</v>
      </c>
      <c r="B1113" s="48">
        <v>-8.4831400914796351E-2</v>
      </c>
      <c r="D1113">
        <v>-1.3657432744624276E-2</v>
      </c>
      <c r="E1113">
        <v>-8.4831400914796351E-2</v>
      </c>
    </row>
    <row r="1114" spans="1:5" x14ac:dyDescent="0.25">
      <c r="A1114" s="56">
        <v>-1.3646497688781567E-2</v>
      </c>
      <c r="B1114" s="48">
        <v>1.2180591351197201E-2</v>
      </c>
      <c r="D1114">
        <v>-1.3646497688781567E-2</v>
      </c>
      <c r="E1114">
        <v>1.2180591351197201E-2</v>
      </c>
    </row>
    <row r="1115" spans="1:5" x14ac:dyDescent="0.25">
      <c r="A1115" s="56">
        <v>-1.3604960677024658E-2</v>
      </c>
      <c r="B1115" s="48">
        <v>4.212913316986211E-2</v>
      </c>
      <c r="D1115">
        <v>-1.3604960677024658E-2</v>
      </c>
      <c r="E1115">
        <v>4.212913316986211E-2</v>
      </c>
    </row>
    <row r="1116" spans="1:5" x14ac:dyDescent="0.25">
      <c r="A1116" s="56">
        <v>-1.3585180682883169E-2</v>
      </c>
      <c r="B1116" s="48">
        <v>1.2781053586470525E-2</v>
      </c>
      <c r="D1116">
        <v>-1.3585180682883169E-2</v>
      </c>
      <c r="E1116">
        <v>1.2781053586470525E-2</v>
      </c>
    </row>
    <row r="1117" spans="1:5" x14ac:dyDescent="0.25">
      <c r="A1117" s="56">
        <v>-1.3574217263562782E-2</v>
      </c>
      <c r="B1117" s="48">
        <v>1.0848057484516227E-2</v>
      </c>
      <c r="D1117">
        <v>-1.3574217263562782E-2</v>
      </c>
      <c r="E1117">
        <v>1.0848057484516227E-2</v>
      </c>
    </row>
    <row r="1118" spans="1:5" x14ac:dyDescent="0.25">
      <c r="A1118" s="56">
        <v>-1.356166761274602E-2</v>
      </c>
      <c r="B1118" s="48">
        <v>1.4072955377192553E-2</v>
      </c>
      <c r="D1118">
        <v>-1.356166761274602E-2</v>
      </c>
      <c r="E1118">
        <v>1.4072955377192553E-2</v>
      </c>
    </row>
    <row r="1119" spans="1:5" x14ac:dyDescent="0.25">
      <c r="A1119" s="56">
        <v>-1.3517483697366828E-2</v>
      </c>
      <c r="B1119" s="48">
        <v>5.7749645463664345E-2</v>
      </c>
      <c r="D1119">
        <v>-1.3517483697366828E-2</v>
      </c>
      <c r="E1119">
        <v>5.7749645463664345E-2</v>
      </c>
    </row>
    <row r="1120" spans="1:5" x14ac:dyDescent="0.25">
      <c r="A1120" s="56">
        <v>-1.3475003209349357E-2</v>
      </c>
      <c r="B1120" s="48">
        <v>1.7896817662945264E-2</v>
      </c>
      <c r="D1120">
        <v>-1.3475003209349357E-2</v>
      </c>
      <c r="E1120">
        <v>1.7896817662945264E-2</v>
      </c>
    </row>
    <row r="1121" spans="1:5" x14ac:dyDescent="0.25">
      <c r="A1121" s="56">
        <v>-1.3466835102531882E-2</v>
      </c>
      <c r="B1121" s="48">
        <v>5.6300796433716771E-2</v>
      </c>
      <c r="D1121">
        <v>-1.3466835102531882E-2</v>
      </c>
      <c r="E1121">
        <v>5.6300796433716771E-2</v>
      </c>
    </row>
    <row r="1122" spans="1:5" x14ac:dyDescent="0.25">
      <c r="A1122" s="56">
        <v>-1.3414584797602935E-2</v>
      </c>
      <c r="B1122" s="48">
        <v>1.9877169755810442E-2</v>
      </c>
      <c r="D1122">
        <v>-1.3414584797602935E-2</v>
      </c>
      <c r="E1122">
        <v>1.9877169755810442E-2</v>
      </c>
    </row>
    <row r="1123" spans="1:5" x14ac:dyDescent="0.25">
      <c r="A1123" s="56">
        <v>-1.3249466596811477E-2</v>
      </c>
      <c r="B1123" s="48">
        <v>1.8733960650128223E-2</v>
      </c>
      <c r="D1123">
        <v>-1.3249466596811477E-2</v>
      </c>
      <c r="E1123">
        <v>1.8733960650128223E-2</v>
      </c>
    </row>
    <row r="1124" spans="1:5" x14ac:dyDescent="0.25">
      <c r="A1124" s="56">
        <v>-1.3211603870765365E-2</v>
      </c>
      <c r="B1124" s="48">
        <v>5.0053214553194891E-2</v>
      </c>
      <c r="D1124">
        <v>-1.3211603870765365E-2</v>
      </c>
      <c r="E1124">
        <v>5.0053214553194891E-2</v>
      </c>
    </row>
    <row r="1125" spans="1:5" x14ac:dyDescent="0.25">
      <c r="A1125" s="56">
        <v>-1.3195116364995485E-2</v>
      </c>
      <c r="B1125" s="48">
        <v>1.1031949511882466E-2</v>
      </c>
      <c r="D1125">
        <v>-1.3195116364995485E-2</v>
      </c>
      <c r="E1125">
        <v>1.1031949511882466E-2</v>
      </c>
    </row>
    <row r="1126" spans="1:5" x14ac:dyDescent="0.25">
      <c r="A1126" s="56">
        <v>-1.3187849181599542E-2</v>
      </c>
      <c r="B1126" s="48">
        <v>3.0473146965881659E-2</v>
      </c>
      <c r="D1126">
        <v>-1.3187849181599542E-2</v>
      </c>
      <c r="E1126">
        <v>3.0473146965881659E-2</v>
      </c>
    </row>
    <row r="1127" spans="1:5" x14ac:dyDescent="0.25">
      <c r="A1127" s="56">
        <v>-1.318022438741917E-2</v>
      </c>
      <c r="B1127" s="48">
        <v>1.3447852059336185E-2</v>
      </c>
      <c r="D1127">
        <v>-1.318022438741917E-2</v>
      </c>
      <c r="E1127">
        <v>1.3447852059336185E-2</v>
      </c>
    </row>
    <row r="1128" spans="1:5" x14ac:dyDescent="0.25">
      <c r="A1128" s="56">
        <v>-1.3096961388036399E-2</v>
      </c>
      <c r="B1128" s="48">
        <v>1.2181759255924796E-2</v>
      </c>
      <c r="D1128">
        <v>-1.3096961388036399E-2</v>
      </c>
      <c r="E1128">
        <v>1.2181759255924796E-2</v>
      </c>
    </row>
    <row r="1129" spans="1:5" x14ac:dyDescent="0.25">
      <c r="A1129" s="56">
        <v>-1.3081238645680449E-2</v>
      </c>
      <c r="B1129" s="48">
        <v>9.134157037714985E-2</v>
      </c>
      <c r="D1129">
        <v>-1.3081238645680449E-2</v>
      </c>
      <c r="E1129">
        <v>9.134157037714985E-2</v>
      </c>
    </row>
    <row r="1130" spans="1:5" x14ac:dyDescent="0.25">
      <c r="A1130" s="56">
        <v>-1.3036257415869779E-2</v>
      </c>
      <c r="B1130" s="48">
        <v>1.7931098308692439E-2</v>
      </c>
      <c r="D1130">
        <v>-1.3036257415869779E-2</v>
      </c>
      <c r="E1130">
        <v>1.7931098308692439E-2</v>
      </c>
    </row>
    <row r="1131" spans="1:5" x14ac:dyDescent="0.25">
      <c r="A1131" s="56">
        <v>-1.2965682673825696E-2</v>
      </c>
      <c r="B1131" s="48">
        <v>1.1779159947784779E-2</v>
      </c>
      <c r="D1131">
        <v>-1.2965682673825696E-2</v>
      </c>
      <c r="E1131">
        <v>1.1779159947784779E-2</v>
      </c>
    </row>
    <row r="1132" spans="1:5" x14ac:dyDescent="0.25">
      <c r="A1132" s="56">
        <v>-1.2853178743972404E-2</v>
      </c>
      <c r="B1132" s="48">
        <v>1.2785573014810092E-2</v>
      </c>
      <c r="D1132">
        <v>-1.2853178743972404E-2</v>
      </c>
      <c r="E1132">
        <v>1.2785573014810092E-2</v>
      </c>
    </row>
    <row r="1133" spans="1:5" x14ac:dyDescent="0.25">
      <c r="A1133" s="56">
        <v>-1.283287387416876E-2</v>
      </c>
      <c r="B1133" s="48">
        <v>3.5031339165982445E-2</v>
      </c>
      <c r="D1133">
        <v>-1.283287387416876E-2</v>
      </c>
      <c r="E1133">
        <v>3.5031339165982445E-2</v>
      </c>
    </row>
    <row r="1134" spans="1:5" x14ac:dyDescent="0.25">
      <c r="A1134" s="56">
        <v>-1.2804913084118241E-2</v>
      </c>
      <c r="B1134" s="48">
        <v>2.0270323090032072E-2</v>
      </c>
      <c r="D1134">
        <v>-1.2804913084118241E-2</v>
      </c>
      <c r="E1134">
        <v>2.0270323090032072E-2</v>
      </c>
    </row>
    <row r="1135" spans="1:5" x14ac:dyDescent="0.25">
      <c r="A1135" s="56">
        <v>-1.27996221055382E-2</v>
      </c>
      <c r="B1135" s="48">
        <v>1.4060081315956818E-2</v>
      </c>
      <c r="D1135">
        <v>-1.27996221055382E-2</v>
      </c>
      <c r="E1135">
        <v>1.4060081315956818E-2</v>
      </c>
    </row>
    <row r="1136" spans="1:5" x14ac:dyDescent="0.25">
      <c r="A1136" s="56">
        <v>-1.2757585300802954E-2</v>
      </c>
      <c r="B1136" s="48">
        <v>1.2396475887302305E-2</v>
      </c>
      <c r="D1136">
        <v>-1.2757585300802954E-2</v>
      </c>
      <c r="E1136">
        <v>1.2396475887302305E-2</v>
      </c>
    </row>
    <row r="1137" spans="1:5" x14ac:dyDescent="0.25">
      <c r="A1137" s="56">
        <v>-1.2680987913895936E-2</v>
      </c>
      <c r="B1137" s="48">
        <v>1.2097174020822887E-2</v>
      </c>
      <c r="D1137">
        <v>-1.2680987913895936E-2</v>
      </c>
      <c r="E1137">
        <v>1.2097174020822887E-2</v>
      </c>
    </row>
    <row r="1138" spans="1:5" x14ac:dyDescent="0.25">
      <c r="A1138" s="56">
        <v>-1.2651489150064976E-2</v>
      </c>
      <c r="B1138" s="48">
        <v>1.1049214101584992E-2</v>
      </c>
      <c r="D1138">
        <v>-1.2651489150064976E-2</v>
      </c>
      <c r="E1138">
        <v>1.1049214101584992E-2</v>
      </c>
    </row>
    <row r="1139" spans="1:5" x14ac:dyDescent="0.25">
      <c r="A1139" s="56">
        <v>-1.2620474189323105E-2</v>
      </c>
      <c r="B1139" s="48">
        <v>5.3457779581346676E-2</v>
      </c>
      <c r="D1139">
        <v>-1.2620474189323105E-2</v>
      </c>
      <c r="E1139">
        <v>5.3457779581346676E-2</v>
      </c>
    </row>
    <row r="1140" spans="1:5" x14ac:dyDescent="0.25">
      <c r="A1140" s="56">
        <v>-1.2604774907664651E-2</v>
      </c>
      <c r="B1140" s="48">
        <v>1.9941255034108707E-2</v>
      </c>
      <c r="D1140">
        <v>-1.2604774907664651E-2</v>
      </c>
      <c r="E1140">
        <v>1.9941255034108707E-2</v>
      </c>
    </row>
    <row r="1141" spans="1:5" x14ac:dyDescent="0.25">
      <c r="A1141" s="56">
        <v>-1.2590477353938256E-2</v>
      </c>
      <c r="B1141" s="48">
        <v>1.2751018766963274E-2</v>
      </c>
      <c r="D1141">
        <v>-1.2590477353938256E-2</v>
      </c>
      <c r="E1141">
        <v>1.2751018766963274E-2</v>
      </c>
    </row>
    <row r="1142" spans="1:5" x14ac:dyDescent="0.25">
      <c r="A1142" s="56">
        <v>-1.2496347209234981E-2</v>
      </c>
      <c r="B1142" s="48">
        <v>1.1236606970177476E-2</v>
      </c>
      <c r="D1142">
        <v>-1.2496347209234981E-2</v>
      </c>
      <c r="E1142">
        <v>1.1236606970177476E-2</v>
      </c>
    </row>
    <row r="1143" spans="1:5" x14ac:dyDescent="0.25">
      <c r="A1143" s="56">
        <v>-1.2439093881619567E-2</v>
      </c>
      <c r="B1143" s="48">
        <v>1.1648228014250916E-2</v>
      </c>
      <c r="D1143">
        <v>-1.2439093881619567E-2</v>
      </c>
      <c r="E1143">
        <v>1.1648228014250916E-2</v>
      </c>
    </row>
    <row r="1144" spans="1:5" x14ac:dyDescent="0.25">
      <c r="A1144" s="56">
        <v>-1.2407712641245516E-2</v>
      </c>
      <c r="B1144" s="48">
        <v>2.8625018283187087E-2</v>
      </c>
      <c r="D1144">
        <v>-1.2407712641245516E-2</v>
      </c>
      <c r="E1144">
        <v>2.8625018283187087E-2</v>
      </c>
    </row>
    <row r="1145" spans="1:5" x14ac:dyDescent="0.25">
      <c r="A1145" s="56">
        <v>-1.2395507315206777E-2</v>
      </c>
      <c r="B1145" s="48">
        <v>-1.8480704185764418E-2</v>
      </c>
      <c r="D1145">
        <v>-1.2395507315206777E-2</v>
      </c>
      <c r="E1145">
        <v>-1.8480704185764418E-2</v>
      </c>
    </row>
    <row r="1146" spans="1:5" x14ac:dyDescent="0.25">
      <c r="A1146" s="56">
        <v>-1.2342635179635963E-2</v>
      </c>
      <c r="B1146" s="48">
        <v>1.3908122102474607E-2</v>
      </c>
      <c r="D1146">
        <v>-1.2342635179635963E-2</v>
      </c>
      <c r="E1146">
        <v>1.3908122102474607E-2</v>
      </c>
    </row>
    <row r="1147" spans="1:5" x14ac:dyDescent="0.25">
      <c r="A1147" s="56">
        <v>-1.2306659799285358E-2</v>
      </c>
      <c r="B1147" s="48">
        <v>1.2460000790107895E-2</v>
      </c>
      <c r="D1147">
        <v>-1.2306659799285358E-2</v>
      </c>
      <c r="E1147">
        <v>1.2460000790107895E-2</v>
      </c>
    </row>
    <row r="1148" spans="1:5" x14ac:dyDescent="0.25">
      <c r="A1148" s="56">
        <v>-1.2304104196184551E-2</v>
      </c>
      <c r="B1148" s="48">
        <v>1.0812538283309747E-2</v>
      </c>
      <c r="D1148">
        <v>-1.2304104196184551E-2</v>
      </c>
      <c r="E1148">
        <v>1.0812538283309747E-2</v>
      </c>
    </row>
    <row r="1149" spans="1:5" x14ac:dyDescent="0.25">
      <c r="A1149" s="56">
        <v>-1.2299440326174915E-2</v>
      </c>
      <c r="B1149" s="48">
        <v>1.2657310125243848E-2</v>
      </c>
      <c r="D1149">
        <v>-1.2299440326174915E-2</v>
      </c>
      <c r="E1149">
        <v>1.2657310125243848E-2</v>
      </c>
    </row>
    <row r="1150" spans="1:5" x14ac:dyDescent="0.25">
      <c r="A1150" s="56">
        <v>-1.2283776048247597E-2</v>
      </c>
      <c r="B1150" s="48">
        <v>1.1833962466559766E-2</v>
      </c>
      <c r="D1150">
        <v>-1.2283776048247597E-2</v>
      </c>
      <c r="E1150">
        <v>1.1833962466559766E-2</v>
      </c>
    </row>
    <row r="1151" spans="1:5" x14ac:dyDescent="0.25">
      <c r="A1151" s="56">
        <v>-1.2282627208544672E-2</v>
      </c>
      <c r="B1151" s="48">
        <v>1.162945667432802E-2</v>
      </c>
      <c r="D1151">
        <v>-1.2282627208544672E-2</v>
      </c>
      <c r="E1151">
        <v>1.162945667432802E-2</v>
      </c>
    </row>
    <row r="1152" spans="1:5" x14ac:dyDescent="0.25">
      <c r="A1152" s="56">
        <v>-1.2240571063792616E-2</v>
      </c>
      <c r="B1152" s="48">
        <v>1.1539823008849481E-2</v>
      </c>
      <c r="D1152">
        <v>-1.2240571063792616E-2</v>
      </c>
      <c r="E1152">
        <v>1.1539823008849481E-2</v>
      </c>
    </row>
    <row r="1153" spans="1:5" x14ac:dyDescent="0.25">
      <c r="A1153" s="56">
        <v>-1.2218722489734435E-2</v>
      </c>
      <c r="B1153" s="48">
        <v>8.7551104037814742E-2</v>
      </c>
      <c r="D1153">
        <v>-1.2218722489734435E-2</v>
      </c>
      <c r="E1153">
        <v>8.7551104037814742E-2</v>
      </c>
    </row>
    <row r="1154" spans="1:5" x14ac:dyDescent="0.25">
      <c r="A1154" s="56">
        <v>-1.2204537305581686E-2</v>
      </c>
      <c r="B1154" s="48">
        <v>-1.5057178027937712E-2</v>
      </c>
      <c r="D1154">
        <v>-1.2204537305581686E-2</v>
      </c>
      <c r="E1154">
        <v>-1.5057178027937712E-2</v>
      </c>
    </row>
    <row r="1155" spans="1:5" x14ac:dyDescent="0.25">
      <c r="A1155" s="56">
        <v>-1.2166781823704675E-2</v>
      </c>
      <c r="B1155" s="48">
        <v>2.6165892661226042E-2</v>
      </c>
      <c r="D1155">
        <v>-1.2166781823704675E-2</v>
      </c>
      <c r="E1155">
        <v>2.6165892661226042E-2</v>
      </c>
    </row>
    <row r="1156" spans="1:5" x14ac:dyDescent="0.25">
      <c r="A1156" s="56">
        <v>-1.2067204687596922E-2</v>
      </c>
      <c r="B1156" s="48">
        <v>1.024620129093945E-2</v>
      </c>
      <c r="D1156">
        <v>-1.2067204687596922E-2</v>
      </c>
      <c r="E1156">
        <v>1.024620129093945E-2</v>
      </c>
    </row>
    <row r="1157" spans="1:5" x14ac:dyDescent="0.25">
      <c r="A1157" s="56">
        <v>-1.2029913875011289E-2</v>
      </c>
      <c r="B1157" s="48">
        <v>1.2176394856442396E-2</v>
      </c>
      <c r="D1157">
        <v>-1.2029913875011289E-2</v>
      </c>
      <c r="E1157">
        <v>1.2176394856442396E-2</v>
      </c>
    </row>
    <row r="1158" spans="1:5" x14ac:dyDescent="0.25">
      <c r="A1158" s="56">
        <v>-1.2014789257681069E-2</v>
      </c>
      <c r="B1158" s="48">
        <v>1.5824818812473662E-2</v>
      </c>
      <c r="D1158">
        <v>-1.2014789257681069E-2</v>
      </c>
      <c r="E1158">
        <v>1.5824818812473662E-2</v>
      </c>
    </row>
    <row r="1159" spans="1:5" x14ac:dyDescent="0.25">
      <c r="A1159" s="56">
        <v>-1.1947104629356331E-2</v>
      </c>
      <c r="B1159" s="48">
        <v>-8.6315724966294916E-2</v>
      </c>
      <c r="D1159">
        <v>-1.1947104629356331E-2</v>
      </c>
      <c r="E1159">
        <v>-8.6315724966294916E-2</v>
      </c>
    </row>
    <row r="1160" spans="1:5" x14ac:dyDescent="0.25">
      <c r="A1160" s="56">
        <v>-1.1926608719048049E-2</v>
      </c>
      <c r="B1160" s="48">
        <v>4.2774950210223484E-2</v>
      </c>
      <c r="D1160">
        <v>-1.1926608719048049E-2</v>
      </c>
      <c r="E1160">
        <v>4.2774950210223484E-2</v>
      </c>
    </row>
    <row r="1161" spans="1:5" x14ac:dyDescent="0.25">
      <c r="A1161" s="56">
        <v>-1.1924824781219034E-2</v>
      </c>
      <c r="B1161" s="48">
        <v>1.9484969053934487E-2</v>
      </c>
      <c r="D1161">
        <v>-1.1924824781219034E-2</v>
      </c>
      <c r="E1161">
        <v>1.9484969053934487E-2</v>
      </c>
    </row>
    <row r="1162" spans="1:5" x14ac:dyDescent="0.25">
      <c r="A1162" s="56">
        <v>-1.1923825011757261E-2</v>
      </c>
      <c r="B1162" s="48">
        <v>1.3128532319041764E-2</v>
      </c>
      <c r="D1162">
        <v>-1.1923825011757261E-2</v>
      </c>
      <c r="E1162">
        <v>1.3128532319041764E-2</v>
      </c>
    </row>
    <row r="1163" spans="1:5" x14ac:dyDescent="0.25">
      <c r="A1163" s="56">
        <v>-1.1911995558850141E-2</v>
      </c>
      <c r="B1163" s="48">
        <v>1.4755363787507081E-2</v>
      </c>
      <c r="D1163">
        <v>-1.1911995558850141E-2</v>
      </c>
      <c r="E1163">
        <v>1.4755363787507081E-2</v>
      </c>
    </row>
    <row r="1164" spans="1:5" x14ac:dyDescent="0.25">
      <c r="A1164" s="56">
        <v>-1.1879156110523814E-2</v>
      </c>
      <c r="B1164" s="48">
        <v>1.2512975263333947E-2</v>
      </c>
      <c r="D1164">
        <v>-1.1879156110523814E-2</v>
      </c>
      <c r="E1164">
        <v>1.2512975263333947E-2</v>
      </c>
    </row>
    <row r="1165" spans="1:5" x14ac:dyDescent="0.25">
      <c r="A1165" s="56">
        <v>-1.1868703994496022E-2</v>
      </c>
      <c r="B1165" s="48">
        <v>1.9854466292021478E-2</v>
      </c>
      <c r="D1165">
        <v>-1.1868703994496022E-2</v>
      </c>
      <c r="E1165">
        <v>1.9854466292021478E-2</v>
      </c>
    </row>
    <row r="1166" spans="1:5" x14ac:dyDescent="0.25">
      <c r="A1166" s="56">
        <v>-1.1834576573945155E-2</v>
      </c>
      <c r="B1166" s="48">
        <v>3.5969317171669513E-2</v>
      </c>
      <c r="D1166">
        <v>-1.1834576573945155E-2</v>
      </c>
      <c r="E1166">
        <v>3.5969317171669513E-2</v>
      </c>
    </row>
    <row r="1167" spans="1:5" x14ac:dyDescent="0.25">
      <c r="A1167" s="56">
        <v>-1.1815260544078887E-2</v>
      </c>
      <c r="B1167" s="48">
        <v>-3.6559660811629313E-2</v>
      </c>
      <c r="D1167">
        <v>-1.1815260544078887E-2</v>
      </c>
      <c r="E1167">
        <v>-3.6559660811629313E-2</v>
      </c>
    </row>
    <row r="1168" spans="1:5" x14ac:dyDescent="0.25">
      <c r="A1168" s="56">
        <v>-1.1792446667215351E-2</v>
      </c>
      <c r="B1168" s="48">
        <v>2.5384789409222508E-2</v>
      </c>
      <c r="D1168">
        <v>-1.1792446667215351E-2</v>
      </c>
      <c r="E1168">
        <v>2.5384789409222508E-2</v>
      </c>
    </row>
    <row r="1169" spans="1:5" x14ac:dyDescent="0.25">
      <c r="A1169" s="56">
        <v>-1.1791705041293676E-2</v>
      </c>
      <c r="B1169" s="48">
        <v>1.1932408482552281E-2</v>
      </c>
      <c r="D1169">
        <v>-1.1791705041293676E-2</v>
      </c>
      <c r="E1169">
        <v>1.1932408482552281E-2</v>
      </c>
    </row>
    <row r="1170" spans="1:5" x14ac:dyDescent="0.25">
      <c r="A1170" s="56">
        <v>-1.1752923862932474E-2</v>
      </c>
      <c r="B1170" s="48">
        <v>2.3562833299184183E-2</v>
      </c>
      <c r="D1170">
        <v>-1.1752923862932474E-2</v>
      </c>
      <c r="E1170">
        <v>2.3562833299184183E-2</v>
      </c>
    </row>
    <row r="1171" spans="1:5" x14ac:dyDescent="0.25">
      <c r="A1171" s="56">
        <v>-1.1752565342367016E-2</v>
      </c>
      <c r="B1171" s="48">
        <v>1.2432424169855461E-2</v>
      </c>
      <c r="D1171">
        <v>-1.1752565342367016E-2</v>
      </c>
      <c r="E1171">
        <v>1.2432424169855461E-2</v>
      </c>
    </row>
    <row r="1172" spans="1:5" x14ac:dyDescent="0.25">
      <c r="A1172" s="56">
        <v>-1.1745240157566283E-2</v>
      </c>
      <c r="B1172" s="48">
        <v>1.3617149758454072E-2</v>
      </c>
      <c r="D1172">
        <v>-1.1745240157566283E-2</v>
      </c>
      <c r="E1172">
        <v>1.3617149758454072E-2</v>
      </c>
    </row>
    <row r="1173" spans="1:5" x14ac:dyDescent="0.25">
      <c r="A1173" s="56">
        <v>-1.1722786938347274E-2</v>
      </c>
      <c r="B1173" s="48">
        <v>1.1861840770395204E-2</v>
      </c>
      <c r="D1173">
        <v>-1.1722786938347274E-2</v>
      </c>
      <c r="E1173">
        <v>1.1861840770395204E-2</v>
      </c>
    </row>
    <row r="1174" spans="1:5" x14ac:dyDescent="0.25">
      <c r="A1174" s="56">
        <v>-1.1681221550963516E-2</v>
      </c>
      <c r="B1174" s="48">
        <v>6.2363452116434015E-2</v>
      </c>
      <c r="D1174">
        <v>-1.1681221550963516E-2</v>
      </c>
      <c r="E1174">
        <v>6.2363452116434015E-2</v>
      </c>
    </row>
    <row r="1175" spans="1:5" x14ac:dyDescent="0.25">
      <c r="A1175" s="56">
        <v>-1.1635135653709106E-2</v>
      </c>
      <c r="B1175" s="48">
        <v>1.1772105700463609E-2</v>
      </c>
      <c r="D1175">
        <v>-1.1635135653709106E-2</v>
      </c>
      <c r="E1175">
        <v>1.1772105700463609E-2</v>
      </c>
    </row>
    <row r="1176" spans="1:5" x14ac:dyDescent="0.25">
      <c r="A1176" s="56">
        <v>-1.1631407548991168E-2</v>
      </c>
      <c r="B1176" s="48">
        <v>-1.0555438881635015E-2</v>
      </c>
      <c r="D1176">
        <v>-1.1631407548991168E-2</v>
      </c>
      <c r="E1176">
        <v>-1.0555438881635015E-2</v>
      </c>
    </row>
    <row r="1177" spans="1:5" x14ac:dyDescent="0.25">
      <c r="A1177" s="56">
        <v>-1.1624092903953609E-2</v>
      </c>
      <c r="B1177" s="48">
        <v>1.138513151789855E-2</v>
      </c>
      <c r="D1177">
        <v>-1.1624092903953609E-2</v>
      </c>
      <c r="E1177">
        <v>1.138513151789855E-2</v>
      </c>
    </row>
    <row r="1178" spans="1:5" x14ac:dyDescent="0.25">
      <c r="A1178" s="56">
        <v>-1.1617526624428609E-2</v>
      </c>
      <c r="B1178" s="48">
        <v>1.4759327193589966E-2</v>
      </c>
      <c r="D1178">
        <v>-1.1617526624428609E-2</v>
      </c>
      <c r="E1178">
        <v>1.4759327193589966E-2</v>
      </c>
    </row>
    <row r="1179" spans="1:5" x14ac:dyDescent="0.25">
      <c r="A1179" s="56">
        <v>-1.1611079396912638E-2</v>
      </c>
      <c r="B1179" s="48">
        <v>6.1332016135671186E-2</v>
      </c>
      <c r="D1179">
        <v>-1.1611079396912638E-2</v>
      </c>
      <c r="E1179">
        <v>6.1332016135671186E-2</v>
      </c>
    </row>
    <row r="1180" spans="1:5" x14ac:dyDescent="0.25">
      <c r="A1180" s="56">
        <v>-1.159076036965645E-2</v>
      </c>
      <c r="B1180" s="48">
        <v>2.2051236533490171E-2</v>
      </c>
      <c r="D1180">
        <v>-1.159076036965645E-2</v>
      </c>
      <c r="E1180">
        <v>2.2051236533490171E-2</v>
      </c>
    </row>
    <row r="1181" spans="1:5" x14ac:dyDescent="0.25">
      <c r="A1181" s="56">
        <v>-1.1553048394158272E-2</v>
      </c>
      <c r="B1181" s="48">
        <v>5.0910266326495313E-2</v>
      </c>
      <c r="D1181">
        <v>-1.1553048394158272E-2</v>
      </c>
      <c r="E1181">
        <v>5.0910266326495313E-2</v>
      </c>
    </row>
    <row r="1182" spans="1:5" x14ac:dyDescent="0.25">
      <c r="A1182" s="56">
        <v>-1.1536140224491898E-2</v>
      </c>
      <c r="B1182" s="48">
        <v>3.4471408647140933E-2</v>
      </c>
      <c r="D1182">
        <v>-1.1536140224491898E-2</v>
      </c>
      <c r="E1182">
        <v>3.4471408647140933E-2</v>
      </c>
    </row>
    <row r="1183" spans="1:5" x14ac:dyDescent="0.25">
      <c r="A1183" s="56">
        <v>-1.15294165969968E-2</v>
      </c>
      <c r="B1183" s="48">
        <v>2.3653995345228829E-2</v>
      </c>
      <c r="D1183">
        <v>-1.15294165969968E-2</v>
      </c>
      <c r="E1183">
        <v>2.3653995345228829E-2</v>
      </c>
    </row>
    <row r="1184" spans="1:5" x14ac:dyDescent="0.25">
      <c r="A1184" s="56">
        <v>-1.15169162058395E-2</v>
      </c>
      <c r="B1184" s="48">
        <v>-2.2662319791688645E-2</v>
      </c>
      <c r="D1184">
        <v>-1.15169162058395E-2</v>
      </c>
      <c r="E1184">
        <v>-2.2662319791688645E-2</v>
      </c>
    </row>
    <row r="1185" spans="1:5" x14ac:dyDescent="0.25">
      <c r="A1185" s="56">
        <v>-1.1501352270552156E-2</v>
      </c>
      <c r="B1185" s="48">
        <v>-8.6622007599474915E-2</v>
      </c>
      <c r="D1185">
        <v>-1.1501352270552156E-2</v>
      </c>
      <c r="E1185">
        <v>-8.6622007599474915E-2</v>
      </c>
    </row>
    <row r="1186" spans="1:5" x14ac:dyDescent="0.25">
      <c r="A1186" s="56">
        <v>-1.1493828659286276E-2</v>
      </c>
      <c r="B1186" s="48">
        <v>-2.8587218071082443E-2</v>
      </c>
      <c r="D1186">
        <v>-1.1493828659286276E-2</v>
      </c>
      <c r="E1186">
        <v>-2.8587218071082443E-2</v>
      </c>
    </row>
    <row r="1187" spans="1:5" x14ac:dyDescent="0.25">
      <c r="A1187" s="56">
        <v>-1.1391596910164559E-2</v>
      </c>
      <c r="B1187" s="48">
        <v>3.7206261629201709E-2</v>
      </c>
      <c r="D1187">
        <v>-1.1391596910164559E-2</v>
      </c>
      <c r="E1187">
        <v>3.7206261629201709E-2</v>
      </c>
    </row>
    <row r="1188" spans="1:5" x14ac:dyDescent="0.25">
      <c r="A1188" s="56">
        <v>-1.1386150481439872E-2</v>
      </c>
      <c r="B1188" s="48">
        <v>1.556216901713614E-2</v>
      </c>
      <c r="D1188">
        <v>-1.1386150481439872E-2</v>
      </c>
      <c r="E1188">
        <v>1.556216901713614E-2</v>
      </c>
    </row>
    <row r="1189" spans="1:5" x14ac:dyDescent="0.25">
      <c r="A1189" s="56">
        <v>-1.1384907317591342E-2</v>
      </c>
      <c r="B1189" s="48">
        <v>-3.1084551037695918E-2</v>
      </c>
      <c r="D1189">
        <v>-1.1384907317591342E-2</v>
      </c>
      <c r="E1189">
        <v>-3.1084551037695918E-2</v>
      </c>
    </row>
    <row r="1190" spans="1:5" x14ac:dyDescent="0.25">
      <c r="A1190" s="56">
        <v>-1.1269114765995458E-2</v>
      </c>
      <c r="B1190" s="48">
        <v>-1.8919711141311524E-2</v>
      </c>
      <c r="D1190">
        <v>-1.1269114765995458E-2</v>
      </c>
      <c r="E1190">
        <v>-1.8919711141311524E-2</v>
      </c>
    </row>
    <row r="1191" spans="1:5" x14ac:dyDescent="0.25">
      <c r="A1191" s="56">
        <v>-1.1204667201952567E-2</v>
      </c>
      <c r="B1191" s="48">
        <v>1.0538735351757644E-2</v>
      </c>
      <c r="D1191">
        <v>-1.1204667201952567E-2</v>
      </c>
      <c r="E1191">
        <v>1.0538735351757644E-2</v>
      </c>
    </row>
    <row r="1192" spans="1:5" x14ac:dyDescent="0.25">
      <c r="A1192" s="56">
        <v>-1.1154555211788542E-2</v>
      </c>
      <c r="B1192" s="48">
        <v>1.1402011951764379E-2</v>
      </c>
      <c r="D1192">
        <v>-1.1154555211788542E-2</v>
      </c>
      <c r="E1192">
        <v>1.1402011951764379E-2</v>
      </c>
    </row>
    <row r="1193" spans="1:5" x14ac:dyDescent="0.25">
      <c r="A1193" s="56">
        <v>-1.0990028147423336E-2</v>
      </c>
      <c r="B1193" s="48">
        <v>1.4572546719964441E-2</v>
      </c>
      <c r="D1193">
        <v>-1.0990028147423336E-2</v>
      </c>
      <c r="E1193">
        <v>1.4572546719964441E-2</v>
      </c>
    </row>
    <row r="1194" spans="1:5" x14ac:dyDescent="0.25">
      <c r="A1194" s="56">
        <v>-1.0850502493404357E-2</v>
      </c>
      <c r="B1194" s="48">
        <v>1.0969527377566068E-2</v>
      </c>
      <c r="D1194">
        <v>-1.0850502493404357E-2</v>
      </c>
      <c r="E1194">
        <v>1.0969527377566068E-2</v>
      </c>
    </row>
    <row r="1195" spans="1:5" x14ac:dyDescent="0.25">
      <c r="A1195" s="56">
        <v>-1.0778167217216916E-2</v>
      </c>
      <c r="B1195" s="48">
        <v>1.0525404127629479E-2</v>
      </c>
      <c r="D1195">
        <v>-1.0778167217216916E-2</v>
      </c>
      <c r="E1195">
        <v>1.0525404127629479E-2</v>
      </c>
    </row>
    <row r="1196" spans="1:5" x14ac:dyDescent="0.25">
      <c r="A1196" s="56">
        <v>-1.0752199200424917E-2</v>
      </c>
      <c r="B1196" s="48">
        <v>1.7176967759040318E-2</v>
      </c>
      <c r="D1196">
        <v>-1.0752199200424917E-2</v>
      </c>
      <c r="E1196">
        <v>1.7176967759040318E-2</v>
      </c>
    </row>
    <row r="1197" spans="1:5" x14ac:dyDescent="0.25">
      <c r="A1197" s="56">
        <v>-1.0710837557325603E-2</v>
      </c>
      <c r="B1197" s="48">
        <v>1.0826801671292241E-2</v>
      </c>
      <c r="D1197">
        <v>-1.0710837557325603E-2</v>
      </c>
      <c r="E1197">
        <v>1.0826801671292241E-2</v>
      </c>
    </row>
    <row r="1198" spans="1:5" x14ac:dyDescent="0.25">
      <c r="A1198" s="56">
        <v>-1.069086529868768E-2</v>
      </c>
      <c r="B1198" s="48">
        <v>1.0853457878976736E-2</v>
      </c>
      <c r="D1198">
        <v>-1.069086529868768E-2</v>
      </c>
      <c r="E1198">
        <v>1.0853457878976736E-2</v>
      </c>
    </row>
    <row r="1199" spans="1:5" x14ac:dyDescent="0.25">
      <c r="A1199" s="56">
        <v>-1.0667955791741512E-2</v>
      </c>
      <c r="B1199" s="48">
        <v>2.1439467480238505E-2</v>
      </c>
      <c r="D1199">
        <v>-1.0667955791741512E-2</v>
      </c>
      <c r="E1199">
        <v>2.1439467480238505E-2</v>
      </c>
    </row>
    <row r="1200" spans="1:5" x14ac:dyDescent="0.25">
      <c r="A1200" s="56">
        <v>-1.0658834855314714E-2</v>
      </c>
      <c r="B1200" s="48">
        <v>2.6123595505618047E-2</v>
      </c>
      <c r="D1200">
        <v>-1.0658834855314714E-2</v>
      </c>
      <c r="E1200">
        <v>2.6123595505618047E-2</v>
      </c>
    </row>
    <row r="1201" spans="1:5" x14ac:dyDescent="0.25">
      <c r="A1201" s="56">
        <v>-1.0655738273754323E-2</v>
      </c>
      <c r="B1201" s="48">
        <v>2.0749402430676467E-2</v>
      </c>
      <c r="D1201">
        <v>-1.0655738273754323E-2</v>
      </c>
      <c r="E1201">
        <v>2.0749402430676467E-2</v>
      </c>
    </row>
    <row r="1202" spans="1:5" x14ac:dyDescent="0.25">
      <c r="A1202" s="56">
        <v>-1.0619163761881323E-2</v>
      </c>
      <c r="B1202" s="48">
        <v>1.8308342308010817E-2</v>
      </c>
      <c r="D1202">
        <v>-1.0619163761881323E-2</v>
      </c>
      <c r="E1202">
        <v>1.8308342308010817E-2</v>
      </c>
    </row>
    <row r="1203" spans="1:5" x14ac:dyDescent="0.25">
      <c r="A1203" s="56">
        <v>-1.0520387650863827E-2</v>
      </c>
      <c r="B1203" s="48">
        <v>1.0632242968490635E-2</v>
      </c>
      <c r="D1203">
        <v>-1.0520387650863827E-2</v>
      </c>
      <c r="E1203">
        <v>1.0632242968490635E-2</v>
      </c>
    </row>
    <row r="1204" spans="1:5" x14ac:dyDescent="0.25">
      <c r="A1204" s="56">
        <v>-1.0336707774356357E-2</v>
      </c>
      <c r="B1204" s="48">
        <v>1.1042122596787829E-2</v>
      </c>
      <c r="D1204">
        <v>-1.0336707774356357E-2</v>
      </c>
      <c r="E1204">
        <v>1.1042122596787829E-2</v>
      </c>
    </row>
    <row r="1205" spans="1:5" x14ac:dyDescent="0.25">
      <c r="A1205" s="56">
        <v>-1.0247043457197957E-2</v>
      </c>
      <c r="B1205" s="48">
        <v>1.743304201658602E-2</v>
      </c>
      <c r="D1205">
        <v>-1.0247043457197957E-2</v>
      </c>
      <c r="E1205">
        <v>1.743304201658602E-2</v>
      </c>
    </row>
    <row r="1206" spans="1:5" x14ac:dyDescent="0.25">
      <c r="A1206" s="56">
        <v>-1.0197217507223799E-2</v>
      </c>
      <c r="B1206" s="48">
        <v>1.2829336783855894E-2</v>
      </c>
      <c r="D1206">
        <v>-1.0197217507223799E-2</v>
      </c>
      <c r="E1206">
        <v>1.2829336783855894E-2</v>
      </c>
    </row>
    <row r="1207" spans="1:5" x14ac:dyDescent="0.25">
      <c r="A1207" s="56">
        <v>-1.0191621447604216E-2</v>
      </c>
      <c r="B1207" s="48">
        <v>3.1042871245240633E-2</v>
      </c>
      <c r="D1207">
        <v>-1.0191621447604216E-2</v>
      </c>
      <c r="E1207">
        <v>3.1042871245240633E-2</v>
      </c>
    </row>
    <row r="1208" spans="1:5" x14ac:dyDescent="0.25">
      <c r="A1208" s="56">
        <v>-1.017629173726986E-2</v>
      </c>
      <c r="B1208" s="48">
        <v>1.3678482129725111E-2</v>
      </c>
      <c r="D1208">
        <v>-1.017629173726986E-2</v>
      </c>
      <c r="E1208">
        <v>1.3678482129725111E-2</v>
      </c>
    </row>
    <row r="1209" spans="1:5" x14ac:dyDescent="0.25">
      <c r="A1209" s="56">
        <v>-1.0160936675283616E-2</v>
      </c>
      <c r="B1209" s="48">
        <v>1.1082044941294278E-2</v>
      </c>
      <c r="D1209">
        <v>-1.0160936675283616E-2</v>
      </c>
      <c r="E1209">
        <v>1.1082044941294278E-2</v>
      </c>
    </row>
    <row r="1210" spans="1:5" x14ac:dyDescent="0.25">
      <c r="A1210" s="56">
        <v>-9.9434231443344956E-3</v>
      </c>
      <c r="B1210" s="48">
        <v>1.050532079632327E-2</v>
      </c>
      <c r="D1210">
        <v>-9.9434231443344956E-3</v>
      </c>
      <c r="E1210">
        <v>1.050532079632327E-2</v>
      </c>
    </row>
    <row r="1211" spans="1:5" x14ac:dyDescent="0.25">
      <c r="A1211" s="56">
        <v>-9.8630320217291123E-3</v>
      </c>
      <c r="B1211" s="48">
        <v>6.3535164086629514E-2</v>
      </c>
      <c r="D1211">
        <v>-9.8630320217291123E-3</v>
      </c>
      <c r="E1211">
        <v>6.3535164086629514E-2</v>
      </c>
    </row>
    <row r="1212" spans="1:5" x14ac:dyDescent="0.25">
      <c r="A1212" s="56">
        <v>-9.8559642868960573E-3</v>
      </c>
      <c r="B1212" s="48">
        <v>1.2154127537236992E-2</v>
      </c>
      <c r="D1212">
        <v>-9.8559642868960573E-3</v>
      </c>
      <c r="E1212">
        <v>1.2154127537236992E-2</v>
      </c>
    </row>
    <row r="1213" spans="1:5" x14ac:dyDescent="0.25">
      <c r="A1213" s="56">
        <v>-9.8440862773377935E-3</v>
      </c>
      <c r="B1213" s="48">
        <v>2.0176586914742334E-2</v>
      </c>
      <c r="D1213">
        <v>-9.8440862773377935E-3</v>
      </c>
      <c r="E1213">
        <v>2.0176586914742334E-2</v>
      </c>
    </row>
    <row r="1214" spans="1:5" x14ac:dyDescent="0.25">
      <c r="A1214" s="56">
        <v>-9.6061862815178811E-3</v>
      </c>
      <c r="B1214" s="48">
        <v>3.8208965848623544E-2</v>
      </c>
      <c r="D1214">
        <v>-9.6061862815178811E-3</v>
      </c>
      <c r="E1214">
        <v>3.8208965848623544E-2</v>
      </c>
    </row>
    <row r="1215" spans="1:5" x14ac:dyDescent="0.25">
      <c r="A1215" s="56">
        <v>-9.5401887191641777E-3</v>
      </c>
      <c r="B1215" s="48">
        <v>1.7681402552965464E-2</v>
      </c>
      <c r="D1215">
        <v>-9.5401887191641777E-3</v>
      </c>
      <c r="E1215">
        <v>1.7681402552965464E-2</v>
      </c>
    </row>
    <row r="1216" spans="1:5" x14ac:dyDescent="0.25">
      <c r="A1216" s="56">
        <v>-9.5170756403217815E-3</v>
      </c>
      <c r="B1216" s="48">
        <v>1.248381727390413E-2</v>
      </c>
      <c r="D1216">
        <v>-9.5170756403217815E-3</v>
      </c>
      <c r="E1216">
        <v>1.248381727390413E-2</v>
      </c>
    </row>
    <row r="1217" spans="1:5" x14ac:dyDescent="0.25">
      <c r="A1217" s="56">
        <v>-9.407286286713612E-3</v>
      </c>
      <c r="B1217" s="48">
        <v>1.2406820872124635E-2</v>
      </c>
      <c r="D1217">
        <v>-9.407286286713612E-3</v>
      </c>
      <c r="E1217">
        <v>1.2406820872124635E-2</v>
      </c>
    </row>
    <row r="1218" spans="1:5" x14ac:dyDescent="0.25">
      <c r="A1218" s="56">
        <v>-9.3434641109966243E-3</v>
      </c>
      <c r="B1218" s="48">
        <v>8.5503570471948898E-2</v>
      </c>
      <c r="D1218">
        <v>-9.3434641109966243E-3</v>
      </c>
      <c r="E1218">
        <v>8.5503570471948898E-2</v>
      </c>
    </row>
    <row r="1219" spans="1:5" x14ac:dyDescent="0.25">
      <c r="A1219" s="56">
        <v>-9.3364832241821238E-3</v>
      </c>
      <c r="B1219" s="48">
        <v>1.5018162091239518E-2</v>
      </c>
      <c r="D1219">
        <v>-9.3364832241821238E-3</v>
      </c>
      <c r="E1219">
        <v>1.5018162091239518E-2</v>
      </c>
    </row>
    <row r="1220" spans="1:5" x14ac:dyDescent="0.25">
      <c r="A1220" s="56">
        <v>-9.2994948926782284E-3</v>
      </c>
      <c r="B1220" s="48">
        <v>1.1148674109882517E-2</v>
      </c>
      <c r="D1220">
        <v>-9.2994948926782284E-3</v>
      </c>
      <c r="E1220">
        <v>1.1148674109882517E-2</v>
      </c>
    </row>
    <row r="1221" spans="1:5" x14ac:dyDescent="0.25">
      <c r="A1221" s="56">
        <v>-9.2614534362485124E-3</v>
      </c>
      <c r="B1221" s="48">
        <v>-3.6618382309349218E-2</v>
      </c>
      <c r="D1221">
        <v>-9.2614534362485124E-3</v>
      </c>
      <c r="E1221">
        <v>-3.6618382309349218E-2</v>
      </c>
    </row>
    <row r="1222" spans="1:5" x14ac:dyDescent="0.25">
      <c r="A1222" s="56">
        <v>-9.0589816459671901E-3</v>
      </c>
      <c r="B1222" s="48">
        <v>1.1027343919006727E-2</v>
      </c>
      <c r="D1222">
        <v>-9.0589816459671901E-3</v>
      </c>
      <c r="E1222">
        <v>1.1027343919006727E-2</v>
      </c>
    </row>
    <row r="1223" spans="1:5" x14ac:dyDescent="0.25">
      <c r="A1223" s="56">
        <v>-9.044124452534108E-3</v>
      </c>
      <c r="B1223" s="48">
        <v>-1.1874403541982881E-2</v>
      </c>
      <c r="D1223">
        <v>-9.044124452534108E-3</v>
      </c>
      <c r="E1223">
        <v>-1.1874403541982881E-2</v>
      </c>
    </row>
    <row r="1224" spans="1:5" x14ac:dyDescent="0.25">
      <c r="A1224" s="56">
        <v>-9.0051518487076487E-3</v>
      </c>
      <c r="B1224" s="48">
        <v>1.5128744154908835E-2</v>
      </c>
      <c r="D1224">
        <v>-9.0051518487076487E-3</v>
      </c>
      <c r="E1224">
        <v>1.5128744154908835E-2</v>
      </c>
    </row>
    <row r="1225" spans="1:5" x14ac:dyDescent="0.25">
      <c r="A1225" s="56">
        <v>-8.9995300665727251E-3</v>
      </c>
      <c r="B1225" s="48">
        <v>0.11228603529178516</v>
      </c>
      <c r="D1225">
        <v>-8.9995300665727251E-3</v>
      </c>
      <c r="E1225">
        <v>0.11228603529178516</v>
      </c>
    </row>
    <row r="1226" spans="1:5" x14ac:dyDescent="0.25">
      <c r="A1226" s="56">
        <v>-8.9500186821150907E-3</v>
      </c>
      <c r="B1226" s="48">
        <v>1.282885562889291E-2</v>
      </c>
      <c r="D1226">
        <v>-8.9500186821150907E-3</v>
      </c>
      <c r="E1226">
        <v>1.282885562889291E-2</v>
      </c>
    </row>
    <row r="1227" spans="1:5" x14ac:dyDescent="0.25">
      <c r="A1227" s="56">
        <v>-8.6875156093708661E-3</v>
      </c>
      <c r="B1227" s="48">
        <v>1.8942330754513792E-2</v>
      </c>
      <c r="D1227">
        <v>-8.6875156093708661E-3</v>
      </c>
      <c r="E1227">
        <v>1.8942330754513792E-2</v>
      </c>
    </row>
    <row r="1228" spans="1:5" x14ac:dyDescent="0.25">
      <c r="A1228" s="56">
        <v>-8.6477714404088468E-3</v>
      </c>
      <c r="B1228" s="48">
        <v>4.0226784829636042E-2</v>
      </c>
      <c r="D1228">
        <v>-8.6477714404088468E-3</v>
      </c>
      <c r="E1228">
        <v>4.0226784829636042E-2</v>
      </c>
    </row>
    <row r="1229" spans="1:5" x14ac:dyDescent="0.25">
      <c r="A1229" s="56">
        <v>-8.6163636371506813E-3</v>
      </c>
      <c r="B1229" s="48">
        <v>1.0839683251157917E-2</v>
      </c>
      <c r="D1229">
        <v>-8.6163636371506813E-3</v>
      </c>
      <c r="E1229">
        <v>1.0839683251157917E-2</v>
      </c>
    </row>
    <row r="1230" spans="1:5" x14ac:dyDescent="0.25">
      <c r="A1230" s="56">
        <v>-8.3708149776391405E-3</v>
      </c>
      <c r="B1230" s="48">
        <v>2.552678923025864E-2</v>
      </c>
      <c r="D1230">
        <v>-8.3708149776391405E-3</v>
      </c>
      <c r="E1230">
        <v>2.552678923025864E-2</v>
      </c>
    </row>
    <row r="1231" spans="1:5" x14ac:dyDescent="0.25">
      <c r="A1231" s="56">
        <v>-8.3450977522715464E-3</v>
      </c>
      <c r="B1231" s="48">
        <v>1.9679863379461038E-2</v>
      </c>
      <c r="D1231">
        <v>-8.3450977522715464E-3</v>
      </c>
      <c r="E1231">
        <v>1.9679863379461038E-2</v>
      </c>
    </row>
    <row r="1232" spans="1:5" x14ac:dyDescent="0.25">
      <c r="A1232" s="56">
        <v>-8.3261165612292798E-3</v>
      </c>
      <c r="B1232" s="48">
        <v>6.9922476480378748E-2</v>
      </c>
      <c r="D1232">
        <v>-8.3261165612292798E-3</v>
      </c>
      <c r="E1232">
        <v>6.9922476480378748E-2</v>
      </c>
    </row>
    <row r="1233" spans="1:5" x14ac:dyDescent="0.25">
      <c r="A1233" s="56">
        <v>-8.3072108055187721E-3</v>
      </c>
      <c r="B1233" s="48">
        <v>1.0803467460214877E-2</v>
      </c>
      <c r="D1233">
        <v>-8.3072108055187721E-3</v>
      </c>
      <c r="E1233">
        <v>1.0803467460214877E-2</v>
      </c>
    </row>
    <row r="1234" spans="1:5" x14ac:dyDescent="0.25">
      <c r="A1234" s="56">
        <v>-8.2924357837931284E-3</v>
      </c>
      <c r="B1234" s="48">
        <v>1.4806820855368885E-2</v>
      </c>
      <c r="D1234">
        <v>-8.2924357837931284E-3</v>
      </c>
      <c r="E1234">
        <v>1.4806820855368885E-2</v>
      </c>
    </row>
    <row r="1235" spans="1:5" x14ac:dyDescent="0.25">
      <c r="A1235" s="56">
        <v>-8.2776739912521213E-3</v>
      </c>
      <c r="B1235" s="48">
        <v>1.0672441990924098E-2</v>
      </c>
      <c r="D1235">
        <v>-8.2776739912521213E-3</v>
      </c>
      <c r="E1235">
        <v>1.0672441990924098E-2</v>
      </c>
    </row>
    <row r="1236" spans="1:5" x14ac:dyDescent="0.25">
      <c r="A1236" s="56">
        <v>-8.1754378281939655E-3</v>
      </c>
      <c r="B1236" s="48">
        <v>3.7266888971223988E-2</v>
      </c>
      <c r="D1236">
        <v>-8.1754378281939655E-3</v>
      </c>
      <c r="E1236">
        <v>3.7266888971223988E-2</v>
      </c>
    </row>
    <row r="1237" spans="1:5" x14ac:dyDescent="0.25">
      <c r="A1237" s="56">
        <v>-8.1608286179274403E-3</v>
      </c>
      <c r="B1237" s="48">
        <v>-8.6403939247750028E-2</v>
      </c>
      <c r="D1237">
        <v>-8.1608286179274403E-3</v>
      </c>
      <c r="E1237">
        <v>-8.6403939247750028E-2</v>
      </c>
    </row>
    <row r="1238" spans="1:5" x14ac:dyDescent="0.25">
      <c r="A1238" s="56">
        <v>-8.107794165613913E-3</v>
      </c>
      <c r="B1238" s="48">
        <v>5.3785677987059133E-2</v>
      </c>
      <c r="D1238">
        <v>-8.107794165613913E-3</v>
      </c>
      <c r="E1238">
        <v>5.3785677987059133E-2</v>
      </c>
    </row>
    <row r="1239" spans="1:5" x14ac:dyDescent="0.25">
      <c r="A1239" s="56">
        <v>-8.0453780302176536E-3</v>
      </c>
      <c r="B1239" s="48">
        <v>4.928120272186387E-2</v>
      </c>
      <c r="D1239">
        <v>-8.0453780302176536E-3</v>
      </c>
      <c r="E1239">
        <v>4.928120272186387E-2</v>
      </c>
    </row>
    <row r="1240" spans="1:5" x14ac:dyDescent="0.25">
      <c r="A1240" s="56">
        <v>-7.9800224829140731E-3</v>
      </c>
      <c r="B1240" s="48">
        <v>6.8129751298544816E-2</v>
      </c>
      <c r="D1240">
        <v>-7.9800224829140731E-3</v>
      </c>
      <c r="E1240">
        <v>6.8129751298544816E-2</v>
      </c>
    </row>
    <row r="1241" spans="1:5" x14ac:dyDescent="0.25">
      <c r="A1241" s="56">
        <v>-7.8704608355277816E-3</v>
      </c>
      <c r="B1241" s="48">
        <v>6.9130665475160002E-2</v>
      </c>
      <c r="D1241">
        <v>-7.8704608355277816E-3</v>
      </c>
      <c r="E1241">
        <v>6.9130665475160002E-2</v>
      </c>
    </row>
    <row r="1242" spans="1:5" x14ac:dyDescent="0.25">
      <c r="A1242" s="56">
        <v>-7.8356771529026759E-3</v>
      </c>
      <c r="B1242" s="48">
        <v>-2.4976932132743546E-2</v>
      </c>
      <c r="D1242">
        <v>-7.8356771529026759E-3</v>
      </c>
      <c r="E1242">
        <v>-2.4976932132743546E-2</v>
      </c>
    </row>
    <row r="1243" spans="1:5" x14ac:dyDescent="0.25">
      <c r="A1243" s="56">
        <v>-7.831468216080828E-3</v>
      </c>
      <c r="B1243" s="48">
        <v>1.1916798570269505E-2</v>
      </c>
      <c r="D1243">
        <v>-7.831468216080828E-3</v>
      </c>
      <c r="E1243">
        <v>1.1916798570269505E-2</v>
      </c>
    </row>
    <row r="1244" spans="1:5" x14ac:dyDescent="0.25">
      <c r="A1244" s="56">
        <v>-7.8218023801440717E-3</v>
      </c>
      <c r="B1244" s="48">
        <v>-1.2699724710876326E-2</v>
      </c>
      <c r="D1244">
        <v>-7.8218023801440717E-3</v>
      </c>
      <c r="E1244">
        <v>-1.2699724710876326E-2</v>
      </c>
    </row>
    <row r="1245" spans="1:5" x14ac:dyDescent="0.25">
      <c r="A1245" s="56">
        <v>-7.6922838335001797E-3</v>
      </c>
      <c r="B1245" s="48">
        <v>-1.4783676553939196E-2</v>
      </c>
      <c r="D1245">
        <v>-7.6922838335001797E-3</v>
      </c>
      <c r="E1245">
        <v>-1.4783676553939196E-2</v>
      </c>
    </row>
    <row r="1246" spans="1:5" x14ac:dyDescent="0.25">
      <c r="A1246" s="56">
        <v>-7.6842075276553068E-3</v>
      </c>
      <c r="B1246" s="48">
        <v>1.7949243528023517E-2</v>
      </c>
      <c r="D1246">
        <v>-7.6842075276553068E-3</v>
      </c>
      <c r="E1246">
        <v>1.7949243528023517E-2</v>
      </c>
    </row>
    <row r="1247" spans="1:5" x14ac:dyDescent="0.25">
      <c r="A1247" s="56">
        <v>-7.6301440190941205E-3</v>
      </c>
      <c r="B1247" s="48">
        <v>2.5578455693977986E-2</v>
      </c>
      <c r="D1247">
        <v>-7.6301440190941205E-3</v>
      </c>
      <c r="E1247">
        <v>2.5578455693977986E-2</v>
      </c>
    </row>
    <row r="1248" spans="1:5" x14ac:dyDescent="0.25">
      <c r="A1248" s="56">
        <v>-7.609418588998218E-3</v>
      </c>
      <c r="B1248" s="48">
        <v>-1.0116284768165618E-2</v>
      </c>
      <c r="D1248">
        <v>-7.609418588998218E-3</v>
      </c>
      <c r="E1248">
        <v>-1.0116284768165618E-2</v>
      </c>
    </row>
    <row r="1249" spans="1:5" x14ac:dyDescent="0.25">
      <c r="A1249" s="56">
        <v>-7.6000556569911781E-3</v>
      </c>
      <c r="B1249" s="48">
        <v>-0.15902252628447866</v>
      </c>
      <c r="D1249">
        <v>-7.6000556569911781E-3</v>
      </c>
      <c r="E1249">
        <v>-0.15902252628447866</v>
      </c>
    </row>
    <row r="1250" spans="1:5" x14ac:dyDescent="0.25">
      <c r="A1250" s="56">
        <v>-7.5886603400562302E-3</v>
      </c>
      <c r="B1250" s="48">
        <v>1.8724788765126732E-2</v>
      </c>
      <c r="D1250">
        <v>-7.5886603400562302E-3</v>
      </c>
      <c r="E1250">
        <v>1.8724788765126732E-2</v>
      </c>
    </row>
    <row r="1251" spans="1:5" x14ac:dyDescent="0.25">
      <c r="A1251" s="56">
        <v>-7.4292953781524007E-3</v>
      </c>
      <c r="B1251" s="48">
        <v>1.1555321488870618E-2</v>
      </c>
      <c r="D1251">
        <v>-7.4292953781524007E-3</v>
      </c>
      <c r="E1251">
        <v>1.1555321488870618E-2</v>
      </c>
    </row>
    <row r="1252" spans="1:5" x14ac:dyDescent="0.25">
      <c r="A1252" s="56">
        <v>-7.3311062410030825E-3</v>
      </c>
      <c r="B1252" s="48">
        <v>-1.5713920910550128E-2</v>
      </c>
      <c r="D1252">
        <v>-7.3311062410030825E-3</v>
      </c>
      <c r="E1252">
        <v>-1.5713920910550128E-2</v>
      </c>
    </row>
    <row r="1253" spans="1:5" x14ac:dyDescent="0.25">
      <c r="A1253" s="56">
        <v>-7.2503966199635173E-3</v>
      </c>
      <c r="B1253" s="48">
        <v>1.3587137954518047E-2</v>
      </c>
      <c r="D1253">
        <v>-7.2503966199635173E-3</v>
      </c>
      <c r="E1253">
        <v>1.3587137954518047E-2</v>
      </c>
    </row>
    <row r="1254" spans="1:5" x14ac:dyDescent="0.25">
      <c r="A1254" s="56">
        <v>-7.2121376586952168E-3</v>
      </c>
      <c r="B1254" s="48">
        <v>0.13021793630370482</v>
      </c>
      <c r="D1254">
        <v>-7.2121376586952168E-3</v>
      </c>
      <c r="E1254">
        <v>0.13021793630370482</v>
      </c>
    </row>
    <row r="1255" spans="1:5" x14ac:dyDescent="0.25">
      <c r="A1255" s="56">
        <v>-7.1521596102541718E-3</v>
      </c>
      <c r="B1255" s="48">
        <v>3.7764102564102675E-2</v>
      </c>
      <c r="D1255">
        <v>-7.1521596102541718E-3</v>
      </c>
      <c r="E1255">
        <v>3.7764102564102675E-2</v>
      </c>
    </row>
    <row r="1256" spans="1:5" x14ac:dyDescent="0.25">
      <c r="A1256" s="56">
        <v>-7.1174960840167945E-3</v>
      </c>
      <c r="B1256" s="48">
        <v>2.8843774669792932E-2</v>
      </c>
      <c r="D1256">
        <v>-7.1174960840167945E-3</v>
      </c>
      <c r="E1256">
        <v>2.8843774669792932E-2</v>
      </c>
    </row>
    <row r="1257" spans="1:5" x14ac:dyDescent="0.25">
      <c r="A1257" s="56">
        <v>-7.0706216282526713E-3</v>
      </c>
      <c r="B1257" s="48">
        <v>1.5869304024577868E-2</v>
      </c>
      <c r="D1257">
        <v>-7.0706216282526713E-3</v>
      </c>
      <c r="E1257">
        <v>1.5869304024577868E-2</v>
      </c>
    </row>
    <row r="1258" spans="1:5" x14ac:dyDescent="0.25">
      <c r="A1258" s="56">
        <v>-6.972694651880107E-3</v>
      </c>
      <c r="B1258" s="48">
        <v>3.4990467164063954E-2</v>
      </c>
      <c r="D1258">
        <v>-6.972694651880107E-3</v>
      </c>
      <c r="E1258">
        <v>3.4990467164063954E-2</v>
      </c>
    </row>
    <row r="1259" spans="1:5" x14ac:dyDescent="0.25">
      <c r="A1259" s="56">
        <v>-6.9528719398855854E-3</v>
      </c>
      <c r="B1259" s="48">
        <v>4.813041335117263E-2</v>
      </c>
      <c r="D1259">
        <v>-6.9528719398855854E-3</v>
      </c>
      <c r="E1259">
        <v>4.813041335117263E-2</v>
      </c>
    </row>
    <row r="1260" spans="1:5" x14ac:dyDescent="0.25">
      <c r="A1260" s="56">
        <v>-6.9113591387444107E-3</v>
      </c>
      <c r="B1260" s="48">
        <v>4.6320554245626422E-2</v>
      </c>
      <c r="D1260">
        <v>-6.9113591387444107E-3</v>
      </c>
      <c r="E1260">
        <v>4.6320554245626422E-2</v>
      </c>
    </row>
    <row r="1261" spans="1:5" x14ac:dyDescent="0.25">
      <c r="A1261" s="56">
        <v>-6.7740211687413732E-3</v>
      </c>
      <c r="B1261" s="48">
        <v>1.2021371326803365E-2</v>
      </c>
      <c r="D1261">
        <v>-6.7740211687413732E-3</v>
      </c>
      <c r="E1261">
        <v>1.2021371326803365E-2</v>
      </c>
    </row>
    <row r="1262" spans="1:5" x14ac:dyDescent="0.25">
      <c r="A1262" s="56">
        <v>-6.7223338526546383E-3</v>
      </c>
      <c r="B1262" s="48">
        <v>-1.0314940735777101E-2</v>
      </c>
      <c r="D1262">
        <v>-6.7223338526546383E-3</v>
      </c>
      <c r="E1262">
        <v>-1.0314940735777101E-2</v>
      </c>
    </row>
    <row r="1263" spans="1:5" x14ac:dyDescent="0.25">
      <c r="A1263" s="56">
        <v>-6.6460012739997243E-3</v>
      </c>
      <c r="B1263" s="48">
        <v>3.1503285772640055E-2</v>
      </c>
      <c r="D1263">
        <v>-6.6460012739997243E-3</v>
      </c>
      <c r="E1263">
        <v>3.1503285772640055E-2</v>
      </c>
    </row>
    <row r="1264" spans="1:5" x14ac:dyDescent="0.25">
      <c r="A1264" s="56">
        <v>-6.6047170106490194E-3</v>
      </c>
      <c r="B1264" s="48">
        <v>5.3085175745361868E-2</v>
      </c>
      <c r="D1264">
        <v>-6.6047170106490194E-3</v>
      </c>
      <c r="E1264">
        <v>5.3085175745361868E-2</v>
      </c>
    </row>
    <row r="1265" spans="1:5" x14ac:dyDescent="0.25">
      <c r="A1265" s="56">
        <v>-6.4733345935819031E-3</v>
      </c>
      <c r="B1265" s="48">
        <v>1.2026126221363009E-2</v>
      </c>
      <c r="D1265">
        <v>-6.4733345935819031E-3</v>
      </c>
      <c r="E1265">
        <v>1.2026126221363009E-2</v>
      </c>
    </row>
    <row r="1266" spans="1:5" x14ac:dyDescent="0.25">
      <c r="A1266" s="56">
        <v>-6.4254694289567205E-3</v>
      </c>
      <c r="B1266" s="48">
        <v>3.0626323109663733E-2</v>
      </c>
      <c r="D1266">
        <v>-6.4254694289567205E-3</v>
      </c>
      <c r="E1266">
        <v>3.0626323109663733E-2</v>
      </c>
    </row>
    <row r="1267" spans="1:5" x14ac:dyDescent="0.25">
      <c r="A1267" s="56">
        <v>-6.2993870235494853E-3</v>
      </c>
      <c r="B1267" s="48">
        <v>4.571855248533474E-2</v>
      </c>
      <c r="D1267">
        <v>-6.2993870235494853E-3</v>
      </c>
      <c r="E1267">
        <v>4.571855248533474E-2</v>
      </c>
    </row>
    <row r="1268" spans="1:5" x14ac:dyDescent="0.25">
      <c r="A1268" s="56">
        <v>-6.1830771500319681E-3</v>
      </c>
      <c r="B1268" s="48">
        <v>1.7258037647842617E-2</v>
      </c>
      <c r="D1268">
        <v>-6.1830771500319681E-3</v>
      </c>
      <c r="E1268">
        <v>1.7258037647842617E-2</v>
      </c>
    </row>
    <row r="1269" spans="1:5" x14ac:dyDescent="0.25">
      <c r="A1269" s="56">
        <v>-6.1814043660405327E-3</v>
      </c>
      <c r="B1269" s="48">
        <v>1.4053039316781701E-2</v>
      </c>
      <c r="D1269">
        <v>-6.1814043660405327E-3</v>
      </c>
      <c r="E1269">
        <v>1.4053039316781701E-2</v>
      </c>
    </row>
    <row r="1270" spans="1:5" x14ac:dyDescent="0.25">
      <c r="A1270" s="56">
        <v>-6.0378306956972994E-3</v>
      </c>
      <c r="B1270" s="48">
        <v>1.6456809170689812E-2</v>
      </c>
      <c r="D1270">
        <v>-6.0378306956972994E-3</v>
      </c>
      <c r="E1270">
        <v>1.6456809170689812E-2</v>
      </c>
    </row>
    <row r="1271" spans="1:5" x14ac:dyDescent="0.25">
      <c r="A1271" s="56">
        <v>-6.0329869397582891E-3</v>
      </c>
      <c r="B1271" s="48">
        <v>1.9590196866211329E-2</v>
      </c>
      <c r="D1271">
        <v>-6.0329869397582891E-3</v>
      </c>
      <c r="E1271">
        <v>1.9590196866211329E-2</v>
      </c>
    </row>
    <row r="1272" spans="1:5" x14ac:dyDescent="0.25">
      <c r="A1272" s="56">
        <v>-5.9113189291559731E-3</v>
      </c>
      <c r="B1272" s="48">
        <v>6.0421441601571813E-2</v>
      </c>
      <c r="D1272">
        <v>-5.9113189291559731E-3</v>
      </c>
      <c r="E1272">
        <v>6.0421441601571813E-2</v>
      </c>
    </row>
    <row r="1273" spans="1:5" x14ac:dyDescent="0.25">
      <c r="A1273" s="56">
        <v>-5.8102408697233709E-3</v>
      </c>
      <c r="B1273" s="48">
        <v>1.9657542585808097E-2</v>
      </c>
      <c r="D1273">
        <v>-5.8102408697233709E-3</v>
      </c>
      <c r="E1273">
        <v>1.9657542585808097E-2</v>
      </c>
    </row>
    <row r="1274" spans="1:5" x14ac:dyDescent="0.25">
      <c r="A1274" s="56">
        <v>-5.7605322633094147E-3</v>
      </c>
      <c r="B1274" s="48">
        <v>-1.3642978885680668E-2</v>
      </c>
      <c r="D1274">
        <v>-5.7605322633094147E-3</v>
      </c>
      <c r="E1274">
        <v>-1.3642978885680668E-2</v>
      </c>
    </row>
    <row r="1275" spans="1:5" x14ac:dyDescent="0.25">
      <c r="A1275" s="56">
        <v>-5.687716109681995E-3</v>
      </c>
      <c r="B1275" s="48">
        <v>1.1303294441256329E-2</v>
      </c>
      <c r="D1275">
        <v>-5.687716109681995E-3</v>
      </c>
      <c r="E1275">
        <v>1.1303294441256329E-2</v>
      </c>
    </row>
    <row r="1276" spans="1:5" x14ac:dyDescent="0.25">
      <c r="A1276" s="56">
        <v>-5.5904246548518222E-3</v>
      </c>
      <c r="B1276" s="48">
        <v>2.7027027027026973E-2</v>
      </c>
      <c r="D1276">
        <v>-5.5904246548518222E-3</v>
      </c>
      <c r="E1276">
        <v>2.7027027027026973E-2</v>
      </c>
    </row>
    <row r="1277" spans="1:5" x14ac:dyDescent="0.25">
      <c r="A1277" s="56">
        <v>-5.5037381662614848E-3</v>
      </c>
      <c r="B1277" s="48">
        <v>1.2731656363528687E-2</v>
      </c>
      <c r="D1277">
        <v>-5.5037381662614848E-3</v>
      </c>
      <c r="E1277">
        <v>1.2731656363528687E-2</v>
      </c>
    </row>
    <row r="1278" spans="1:5" x14ac:dyDescent="0.25">
      <c r="A1278" s="56">
        <v>-5.4245432361503809E-3</v>
      </c>
      <c r="B1278" s="48">
        <v>1.9367333763718575E-2</v>
      </c>
      <c r="D1278">
        <v>-5.4245432361503809E-3</v>
      </c>
      <c r="E1278">
        <v>1.9367333763718575E-2</v>
      </c>
    </row>
    <row r="1279" spans="1:5" x14ac:dyDescent="0.25">
      <c r="A1279" s="56">
        <v>-5.2421471701930011E-3</v>
      </c>
      <c r="B1279" s="48">
        <v>1.2279519000577777E-2</v>
      </c>
      <c r="D1279">
        <v>-5.2421471701930011E-3</v>
      </c>
      <c r="E1279">
        <v>1.2279519000577777E-2</v>
      </c>
    </row>
    <row r="1280" spans="1:5" x14ac:dyDescent="0.25">
      <c r="A1280" s="56">
        <v>-5.2260100218887162E-3</v>
      </c>
      <c r="B1280" s="48">
        <v>1.5315109520546155E-2</v>
      </c>
      <c r="D1280">
        <v>-5.2260100218887162E-3</v>
      </c>
      <c r="E1280">
        <v>1.5315109520546155E-2</v>
      </c>
    </row>
    <row r="1281" spans="1:5" x14ac:dyDescent="0.25">
      <c r="A1281" s="56">
        <v>-5.117336937196737E-3</v>
      </c>
      <c r="B1281" s="48">
        <v>-4.2183397178679805E-2</v>
      </c>
      <c r="D1281">
        <v>-5.117336937196737E-3</v>
      </c>
      <c r="E1281">
        <v>-4.2183397178679805E-2</v>
      </c>
    </row>
    <row r="1282" spans="1:5" x14ac:dyDescent="0.25">
      <c r="A1282" s="56">
        <v>-5.112072603916995E-3</v>
      </c>
      <c r="B1282" s="48">
        <v>-3.7928221859706346E-2</v>
      </c>
      <c r="D1282">
        <v>-5.112072603916995E-3</v>
      </c>
      <c r="E1282">
        <v>-3.7928221859706346E-2</v>
      </c>
    </row>
    <row r="1283" spans="1:5" x14ac:dyDescent="0.25">
      <c r="A1283" s="56">
        <v>-4.9930182219810604E-3</v>
      </c>
      <c r="B1283" s="48">
        <v>7.8067612883833348E-2</v>
      </c>
      <c r="D1283">
        <v>-4.9930182219810604E-3</v>
      </c>
      <c r="E1283">
        <v>7.8067612883833348E-2</v>
      </c>
    </row>
    <row r="1284" spans="1:5" x14ac:dyDescent="0.25">
      <c r="A1284" s="56">
        <v>-4.9422560642379265E-3</v>
      </c>
      <c r="B1284" s="48">
        <v>1.4000965071823801E-2</v>
      </c>
      <c r="D1284">
        <v>-4.9422560642379265E-3</v>
      </c>
      <c r="E1284">
        <v>1.4000965071823801E-2</v>
      </c>
    </row>
    <row r="1285" spans="1:5" x14ac:dyDescent="0.25">
      <c r="A1285" s="56">
        <v>-4.8523065231632634E-3</v>
      </c>
      <c r="B1285" s="48">
        <v>1.5191756082014063E-2</v>
      </c>
      <c r="D1285">
        <v>-4.8523065231632634E-3</v>
      </c>
      <c r="E1285">
        <v>1.5191756082014063E-2</v>
      </c>
    </row>
    <row r="1286" spans="1:5" x14ac:dyDescent="0.25">
      <c r="A1286" s="56">
        <v>-4.8515724664158766E-3</v>
      </c>
      <c r="B1286" s="48">
        <v>6.9362183539791067E-2</v>
      </c>
      <c r="D1286">
        <v>-4.8515724664158766E-3</v>
      </c>
      <c r="E1286">
        <v>6.9362183539791067E-2</v>
      </c>
    </row>
    <row r="1287" spans="1:5" x14ac:dyDescent="0.25">
      <c r="A1287" s="56">
        <v>-4.8136739414759155E-3</v>
      </c>
      <c r="B1287" s="48">
        <v>4.2017919750681809E-2</v>
      </c>
      <c r="D1287">
        <v>-4.8136739414759155E-3</v>
      </c>
      <c r="E1287">
        <v>4.2017919750681809E-2</v>
      </c>
    </row>
    <row r="1288" spans="1:5" x14ac:dyDescent="0.25">
      <c r="A1288" s="56">
        <v>-4.6657317698399758E-3</v>
      </c>
      <c r="B1288" s="48">
        <v>-2.5643071848482468E-2</v>
      </c>
      <c r="D1288">
        <v>-4.6657317698399758E-3</v>
      </c>
      <c r="E1288">
        <v>-2.5643071848482468E-2</v>
      </c>
    </row>
    <row r="1289" spans="1:5" x14ac:dyDescent="0.25">
      <c r="A1289" s="56">
        <v>-4.5931634717770731E-3</v>
      </c>
      <c r="B1289" s="48">
        <v>-1.0564074970854653E-2</v>
      </c>
      <c r="D1289">
        <v>-4.5931634717770731E-3</v>
      </c>
      <c r="E1289">
        <v>-1.0564074970854653E-2</v>
      </c>
    </row>
    <row r="1290" spans="1:5" x14ac:dyDescent="0.25">
      <c r="A1290" s="56">
        <v>-4.5631033440211022E-3</v>
      </c>
      <c r="B1290" s="48">
        <v>1.4611897238631544E-2</v>
      </c>
      <c r="D1290">
        <v>-4.5631033440211022E-3</v>
      </c>
      <c r="E1290">
        <v>1.4611897238631544E-2</v>
      </c>
    </row>
    <row r="1291" spans="1:5" x14ac:dyDescent="0.25">
      <c r="A1291" s="56">
        <v>-4.4770723274407676E-3</v>
      </c>
      <c r="B1291" s="48">
        <v>-1.2063373544578426E-2</v>
      </c>
      <c r="D1291">
        <v>-4.4770723274407676E-3</v>
      </c>
      <c r="E1291">
        <v>-1.2063373544578426E-2</v>
      </c>
    </row>
    <row r="1292" spans="1:5" x14ac:dyDescent="0.25">
      <c r="A1292" s="56">
        <v>-4.4216998112543981E-3</v>
      </c>
      <c r="B1292" s="48">
        <v>2.6946949544756515E-2</v>
      </c>
      <c r="D1292">
        <v>-4.4216998112543981E-3</v>
      </c>
      <c r="E1292">
        <v>2.6946949544756515E-2</v>
      </c>
    </row>
    <row r="1293" spans="1:5" x14ac:dyDescent="0.25">
      <c r="A1293" s="56">
        <v>-4.4141615100928844E-3</v>
      </c>
      <c r="B1293" s="48">
        <v>3.9971638748559801E-2</v>
      </c>
      <c r="D1293">
        <v>-4.4141615100928844E-3</v>
      </c>
      <c r="E1293">
        <v>3.9971638748559801E-2</v>
      </c>
    </row>
    <row r="1294" spans="1:5" x14ac:dyDescent="0.25">
      <c r="A1294" s="56">
        <v>-4.2933785899152976E-3</v>
      </c>
      <c r="B1294" s="48">
        <v>4.6124655013799476E-2</v>
      </c>
      <c r="D1294">
        <v>-4.2933785899152976E-3</v>
      </c>
      <c r="E1294">
        <v>4.6124655013799476E-2</v>
      </c>
    </row>
    <row r="1295" spans="1:5" x14ac:dyDescent="0.25">
      <c r="A1295" s="56">
        <v>-4.0852411812678513E-3</v>
      </c>
      <c r="B1295" s="48">
        <v>2.1095207873523369E-2</v>
      </c>
      <c r="D1295">
        <v>-4.0852411812678513E-3</v>
      </c>
      <c r="E1295">
        <v>2.1095207873523369E-2</v>
      </c>
    </row>
    <row r="1296" spans="1:5" x14ac:dyDescent="0.25">
      <c r="A1296" s="56">
        <v>-3.9654566476644559E-3</v>
      </c>
      <c r="B1296" s="48">
        <v>3.3684252930670899E-2</v>
      </c>
      <c r="D1296">
        <v>-3.9654566476644559E-3</v>
      </c>
      <c r="E1296">
        <v>3.3684252930670899E-2</v>
      </c>
    </row>
    <row r="1297" spans="1:5" x14ac:dyDescent="0.25">
      <c r="A1297" s="56">
        <v>-3.9211039422785143E-3</v>
      </c>
      <c r="B1297" s="48">
        <v>1.0495788971873532E-2</v>
      </c>
      <c r="D1297">
        <v>-3.9211039422785143E-3</v>
      </c>
      <c r="E1297">
        <v>1.0495788971873532E-2</v>
      </c>
    </row>
    <row r="1298" spans="1:5" x14ac:dyDescent="0.25">
      <c r="A1298" s="56">
        <v>-3.8694633149196633E-3</v>
      </c>
      <c r="B1298" s="48">
        <v>1.2636108756601594E-2</v>
      </c>
      <c r="D1298">
        <v>-3.8694633149196633E-3</v>
      </c>
      <c r="E1298">
        <v>1.2636108756601594E-2</v>
      </c>
    </row>
    <row r="1299" spans="1:5" x14ac:dyDescent="0.25">
      <c r="A1299" s="56">
        <v>-3.8337663016287937E-3</v>
      </c>
      <c r="B1299" s="48">
        <v>1.3537590034871982E-2</v>
      </c>
      <c r="D1299">
        <v>-3.8337663016287937E-3</v>
      </c>
      <c r="E1299">
        <v>1.3537590034871982E-2</v>
      </c>
    </row>
    <row r="1300" spans="1:5" x14ac:dyDescent="0.25">
      <c r="A1300" s="56">
        <v>-3.6465019876251725E-3</v>
      </c>
      <c r="B1300" s="48">
        <v>-1.6952508462111271E-2</v>
      </c>
      <c r="D1300">
        <v>-3.6465019876251725E-3</v>
      </c>
      <c r="E1300">
        <v>-1.6952508462111271E-2</v>
      </c>
    </row>
    <row r="1301" spans="1:5" x14ac:dyDescent="0.25">
      <c r="A1301" s="56">
        <v>-3.6054342275613216E-3</v>
      </c>
      <c r="B1301" s="48">
        <v>1.0737747160628919E-2</v>
      </c>
      <c r="D1301">
        <v>-3.6054342275613216E-3</v>
      </c>
      <c r="E1301">
        <v>1.0737747160628919E-2</v>
      </c>
    </row>
    <row r="1302" spans="1:5" x14ac:dyDescent="0.25">
      <c r="A1302" s="56">
        <v>-3.6018320795334624E-3</v>
      </c>
      <c r="B1302" s="48">
        <v>3.0212395411350457E-2</v>
      </c>
      <c r="D1302">
        <v>-3.6018320795334624E-3</v>
      </c>
      <c r="E1302">
        <v>3.0212395411350457E-2</v>
      </c>
    </row>
    <row r="1303" spans="1:5" x14ac:dyDescent="0.25">
      <c r="A1303" s="56">
        <v>-3.5326153231597379E-3</v>
      </c>
      <c r="B1303" s="48">
        <v>3.2895605120760063E-2</v>
      </c>
      <c r="D1303">
        <v>-3.5326153231597379E-3</v>
      </c>
      <c r="E1303">
        <v>3.2895605120760063E-2</v>
      </c>
    </row>
    <row r="1304" spans="1:5" x14ac:dyDescent="0.25">
      <c r="A1304" s="56">
        <v>-3.3311585988669012E-3</v>
      </c>
      <c r="B1304" s="48">
        <v>4.6327067109766418E-2</v>
      </c>
      <c r="D1304">
        <v>-3.3311585988669012E-3</v>
      </c>
      <c r="E1304">
        <v>4.6327067109766418E-2</v>
      </c>
    </row>
    <row r="1305" spans="1:5" x14ac:dyDescent="0.25">
      <c r="A1305" s="56">
        <v>-3.2575107987135032E-3</v>
      </c>
      <c r="B1305" s="48">
        <v>1.3001772644098741E-2</v>
      </c>
      <c r="D1305">
        <v>-3.2575107987135032E-3</v>
      </c>
      <c r="E1305">
        <v>1.3001772644098741E-2</v>
      </c>
    </row>
    <row r="1306" spans="1:5" x14ac:dyDescent="0.25">
      <c r="A1306" s="56">
        <v>-3.0776477127943958E-3</v>
      </c>
      <c r="B1306" s="48">
        <v>1.3122115652344002E-2</v>
      </c>
      <c r="D1306">
        <v>-3.0776477127943958E-3</v>
      </c>
      <c r="E1306">
        <v>1.3122115652344002E-2</v>
      </c>
    </row>
    <row r="1307" spans="1:5" x14ac:dyDescent="0.25">
      <c r="A1307" s="56">
        <v>-3.0205338389820424E-3</v>
      </c>
      <c r="B1307" s="48">
        <v>5.6838213164796425E-2</v>
      </c>
      <c r="D1307">
        <v>-3.0205338389820424E-3</v>
      </c>
      <c r="E1307">
        <v>5.6838213164796425E-2</v>
      </c>
    </row>
    <row r="1308" spans="1:5" x14ac:dyDescent="0.25">
      <c r="A1308" s="56">
        <v>-3.0093992429843786E-3</v>
      </c>
      <c r="B1308" s="48">
        <v>-6.8985499781080151E-2</v>
      </c>
      <c r="D1308">
        <v>-3.0093992429843786E-3</v>
      </c>
      <c r="E1308">
        <v>-6.8985499781080151E-2</v>
      </c>
    </row>
    <row r="1309" spans="1:5" x14ac:dyDescent="0.25">
      <c r="A1309" s="56">
        <v>-2.9613082796275947E-3</v>
      </c>
      <c r="B1309" s="48">
        <v>6.2696747114375784E-2</v>
      </c>
      <c r="D1309">
        <v>-2.9613082796275947E-3</v>
      </c>
      <c r="E1309">
        <v>6.2696747114375784E-2</v>
      </c>
    </row>
    <row r="1310" spans="1:5" x14ac:dyDescent="0.25">
      <c r="A1310" s="56">
        <v>-2.865348440837745E-3</v>
      </c>
      <c r="B1310" s="48">
        <v>3.6934085163493835E-2</v>
      </c>
      <c r="D1310">
        <v>-2.865348440837745E-3</v>
      </c>
      <c r="E1310">
        <v>3.6934085163493835E-2</v>
      </c>
    </row>
    <row r="1311" spans="1:5" x14ac:dyDescent="0.25">
      <c r="A1311" s="56">
        <v>-2.7018050329944421E-3</v>
      </c>
      <c r="B1311" s="48">
        <v>-3.2637043292516266E-2</v>
      </c>
      <c r="D1311">
        <v>-2.7018050329944421E-3</v>
      </c>
      <c r="E1311">
        <v>-3.2637043292516266E-2</v>
      </c>
    </row>
    <row r="1312" spans="1:5" x14ac:dyDescent="0.25">
      <c r="A1312" s="56">
        <v>-2.5244006395169771E-3</v>
      </c>
      <c r="B1312" s="48">
        <v>-2.6568239363788937E-2</v>
      </c>
      <c r="D1312">
        <v>-2.5244006395169771E-3</v>
      </c>
      <c r="E1312">
        <v>-2.6568239363788937E-2</v>
      </c>
    </row>
    <row r="1313" spans="1:5" x14ac:dyDescent="0.25">
      <c r="A1313" s="56">
        <v>-2.5231289252042322E-3</v>
      </c>
      <c r="B1313" s="48">
        <v>1.0028828388414013E-2</v>
      </c>
      <c r="D1313">
        <v>-2.5231289252042322E-3</v>
      </c>
      <c r="E1313">
        <v>1.0028828388414013E-2</v>
      </c>
    </row>
    <row r="1314" spans="1:5" x14ac:dyDescent="0.25">
      <c r="A1314" s="56">
        <v>-2.4468220194860946E-3</v>
      </c>
      <c r="B1314" s="48">
        <v>4.3429341418224743E-2</v>
      </c>
      <c r="D1314">
        <v>-2.4468220194860946E-3</v>
      </c>
      <c r="E1314">
        <v>4.3429341418224743E-2</v>
      </c>
    </row>
    <row r="1315" spans="1:5" x14ac:dyDescent="0.25">
      <c r="A1315" s="56">
        <v>-2.4351302617782178E-3</v>
      </c>
      <c r="B1315" s="48">
        <v>9.6223308190799939E-2</v>
      </c>
      <c r="D1315">
        <v>-2.4351302617782178E-3</v>
      </c>
      <c r="E1315">
        <v>9.6223308190799939E-2</v>
      </c>
    </row>
    <row r="1316" spans="1:5" x14ac:dyDescent="0.25">
      <c r="A1316" s="56">
        <v>-1.9141646360523179E-3</v>
      </c>
      <c r="B1316" s="48">
        <v>-5.7721139430284785E-2</v>
      </c>
      <c r="D1316">
        <v>-1.9141646360523179E-3</v>
      </c>
      <c r="E1316">
        <v>-5.7721139430284785E-2</v>
      </c>
    </row>
    <row r="1317" spans="1:5" x14ac:dyDescent="0.25">
      <c r="A1317" s="56">
        <v>-1.904041075509566E-3</v>
      </c>
      <c r="B1317" s="48">
        <v>1.4265609007164892E-2</v>
      </c>
      <c r="D1317">
        <v>-1.904041075509566E-3</v>
      </c>
      <c r="E1317">
        <v>1.4265609007164892E-2</v>
      </c>
    </row>
    <row r="1318" spans="1:5" x14ac:dyDescent="0.25">
      <c r="A1318" s="56">
        <v>-1.8058155221688521E-3</v>
      </c>
      <c r="B1318" s="48">
        <v>9.1444100185207544E-2</v>
      </c>
      <c r="D1318">
        <v>-1.8058155221688521E-3</v>
      </c>
      <c r="E1318">
        <v>9.1444100185207544E-2</v>
      </c>
    </row>
    <row r="1319" spans="1:5" x14ac:dyDescent="0.25">
      <c r="A1319" s="56">
        <v>-1.7310058121151606E-3</v>
      </c>
      <c r="B1319" s="48">
        <v>4.791854865549583E-2</v>
      </c>
      <c r="D1319">
        <v>-1.7310058121151606E-3</v>
      </c>
      <c r="E1319">
        <v>4.791854865549583E-2</v>
      </c>
    </row>
    <row r="1320" spans="1:5" x14ac:dyDescent="0.25">
      <c r="A1320" s="56">
        <v>-1.7101050620014213E-3</v>
      </c>
      <c r="B1320" s="48">
        <v>-4.641045773825947E-2</v>
      </c>
      <c r="D1320">
        <v>-1.7101050620014213E-3</v>
      </c>
      <c r="E1320">
        <v>-4.641045773825947E-2</v>
      </c>
    </row>
    <row r="1321" spans="1:5" x14ac:dyDescent="0.25">
      <c r="A1321" s="56">
        <v>-1.649549592749544E-3</v>
      </c>
      <c r="B1321" s="48">
        <v>1.2291265253693062E-2</v>
      </c>
      <c r="D1321">
        <v>-1.649549592749544E-3</v>
      </c>
      <c r="E1321">
        <v>1.2291265253693062E-2</v>
      </c>
    </row>
    <row r="1322" spans="1:5" x14ac:dyDescent="0.25">
      <c r="A1322" s="56">
        <v>-1.3951056183286736E-3</v>
      </c>
      <c r="B1322" s="48">
        <v>1.174989010466776E-2</v>
      </c>
      <c r="D1322">
        <v>-1.3951056183286736E-3</v>
      </c>
      <c r="E1322">
        <v>1.174989010466776E-2</v>
      </c>
    </row>
    <row r="1323" spans="1:5" x14ac:dyDescent="0.25">
      <c r="A1323" s="56">
        <v>-1.2885973002969564E-3</v>
      </c>
      <c r="B1323" s="48">
        <v>1.0667488668004044E-2</v>
      </c>
      <c r="D1323">
        <v>-1.2885973002969564E-3</v>
      </c>
      <c r="E1323">
        <v>1.0667488668004044E-2</v>
      </c>
    </row>
    <row r="1324" spans="1:5" x14ac:dyDescent="0.25">
      <c r="A1324" s="56">
        <v>-1.0853444977046989E-3</v>
      </c>
      <c r="B1324" s="48">
        <v>-2.1238644704545395E-2</v>
      </c>
      <c r="D1324">
        <v>-1.0853444977046989E-3</v>
      </c>
      <c r="E1324">
        <v>-2.1238644704545395E-2</v>
      </c>
    </row>
    <row r="1325" spans="1:5" x14ac:dyDescent="0.25">
      <c r="A1325" s="56">
        <v>-8.4712232348294059E-4</v>
      </c>
      <c r="B1325" s="48">
        <v>2.0322707043060717E-2</v>
      </c>
      <c r="D1325">
        <v>-8.4712232348294059E-4</v>
      </c>
      <c r="E1325">
        <v>2.0322707043060717E-2</v>
      </c>
    </row>
    <row r="1326" spans="1:5" x14ac:dyDescent="0.25">
      <c r="A1326" s="56">
        <v>-7.2116635791963368E-4</v>
      </c>
      <c r="B1326" s="48">
        <v>-1.7181667604472817E-2</v>
      </c>
      <c r="D1326">
        <v>-7.2116635791963368E-4</v>
      </c>
      <c r="E1326">
        <v>-1.7181667604472817E-2</v>
      </c>
    </row>
    <row r="1327" spans="1:5" x14ac:dyDescent="0.25">
      <c r="A1327" s="56">
        <v>-6.9577964949474325E-4</v>
      </c>
      <c r="B1327" s="48">
        <v>1.4205309772607366E-2</v>
      </c>
      <c r="D1327">
        <v>-6.9577964949474325E-4</v>
      </c>
      <c r="E1327">
        <v>1.4205309772607366E-2</v>
      </c>
    </row>
    <row r="1328" spans="1:5" x14ac:dyDescent="0.25">
      <c r="A1328" s="56">
        <v>-6.4663277382470685E-4</v>
      </c>
      <c r="B1328" s="48">
        <v>-6.9055388860903566E-2</v>
      </c>
      <c r="D1328">
        <v>-6.4663277382470685E-4</v>
      </c>
      <c r="E1328">
        <v>-6.9055388860903566E-2</v>
      </c>
    </row>
    <row r="1329" spans="1:5" x14ac:dyDescent="0.25">
      <c r="A1329" s="56">
        <v>-4.2152864464939377E-4</v>
      </c>
      <c r="B1329" s="48">
        <v>5.1067125883508258E-2</v>
      </c>
      <c r="D1329">
        <v>-4.2152864464939377E-4</v>
      </c>
      <c r="E1329">
        <v>5.1067125883508258E-2</v>
      </c>
    </row>
    <row r="1330" spans="1:5" x14ac:dyDescent="0.25">
      <c r="A1330" s="56">
        <v>-2.3780650212956722E-4</v>
      </c>
      <c r="B1330" s="48">
        <v>4.2329856028460622E-2</v>
      </c>
      <c r="D1330">
        <v>-2.3780650212956722E-4</v>
      </c>
      <c r="E1330">
        <v>4.2329856028460622E-2</v>
      </c>
    </row>
    <row r="1331" spans="1:5" x14ac:dyDescent="0.25">
      <c r="A1331" s="56">
        <v>-7.1675364406997844E-5</v>
      </c>
      <c r="B1331" s="48">
        <v>1.2602214220816421E-2</v>
      </c>
      <c r="D1331">
        <v>-7.1675364406997844E-5</v>
      </c>
      <c r="E1331">
        <v>1.2602214220816421E-2</v>
      </c>
    </row>
    <row r="1332" spans="1:5" x14ac:dyDescent="0.25">
      <c r="A1332" s="56">
        <v>-1.7369812628564851E-5</v>
      </c>
      <c r="B1332" s="48">
        <v>1.6305993617368175E-2</v>
      </c>
      <c r="D1332">
        <v>-1.7369812628564851E-5</v>
      </c>
      <c r="E1332">
        <v>1.6305993617368175E-2</v>
      </c>
    </row>
    <row r="1333" spans="1:5" x14ac:dyDescent="0.25">
      <c r="A1333" s="56">
        <v>2.872357219585453E-5</v>
      </c>
      <c r="B1333" s="48">
        <v>6.7813773652804832E-2</v>
      </c>
      <c r="D1333">
        <v>2.872357219585453E-5</v>
      </c>
      <c r="E1333">
        <v>6.7813773652804832E-2</v>
      </c>
    </row>
    <row r="1334" spans="1:5" x14ac:dyDescent="0.25">
      <c r="A1334" s="56">
        <v>1.0815243108019956E-4</v>
      </c>
      <c r="B1334" s="48">
        <v>1.5472137884503301E-2</v>
      </c>
      <c r="D1334">
        <v>1.0815243108019956E-4</v>
      </c>
      <c r="E1334">
        <v>1.5472137884503301E-2</v>
      </c>
    </row>
    <row r="1335" spans="1:5" x14ac:dyDescent="0.25">
      <c r="A1335" s="56">
        <v>3.6421892928517607E-4</v>
      </c>
      <c r="B1335" s="48">
        <v>2.2359248746642413E-2</v>
      </c>
      <c r="D1335">
        <v>3.6421892928517607E-4</v>
      </c>
      <c r="E1335">
        <v>2.2359248746642413E-2</v>
      </c>
    </row>
    <row r="1336" spans="1:5" x14ac:dyDescent="0.25">
      <c r="A1336" s="56">
        <v>4.774892089631777E-4</v>
      </c>
      <c r="B1336" s="48">
        <v>2.4915725969359315E-2</v>
      </c>
      <c r="D1336">
        <v>4.774892089631777E-4</v>
      </c>
      <c r="E1336">
        <v>2.4915725969359315E-2</v>
      </c>
    </row>
    <row r="1337" spans="1:5" x14ac:dyDescent="0.25">
      <c r="A1337" s="56">
        <v>5.7934033834383669E-4</v>
      </c>
      <c r="B1337" s="48">
        <v>4.3033010876099898E-2</v>
      </c>
      <c r="D1337">
        <v>5.7934033834383669E-4</v>
      </c>
      <c r="E1337">
        <v>4.3033010876099898E-2</v>
      </c>
    </row>
    <row r="1338" spans="1:5" x14ac:dyDescent="0.25">
      <c r="A1338" s="56">
        <v>5.8954238259567582E-4</v>
      </c>
      <c r="B1338" s="48">
        <v>-8.7247844674259722E-2</v>
      </c>
      <c r="D1338">
        <v>5.8954238259567582E-4</v>
      </c>
      <c r="E1338">
        <v>-8.7247844674259722E-2</v>
      </c>
    </row>
    <row r="1339" spans="1:5" x14ac:dyDescent="0.25">
      <c r="A1339" s="56">
        <v>6.4636346948820922E-4</v>
      </c>
      <c r="B1339" s="48">
        <v>0.10237493772016482</v>
      </c>
      <c r="D1339">
        <v>6.4636346948820922E-4</v>
      </c>
      <c r="E1339">
        <v>0.10237493772016482</v>
      </c>
    </row>
    <row r="1340" spans="1:5" x14ac:dyDescent="0.25">
      <c r="A1340" s="56">
        <v>7.5242848604606394E-4</v>
      </c>
      <c r="B1340" s="48">
        <v>-1.082978941640067E-2</v>
      </c>
      <c r="D1340">
        <v>7.5242848604606394E-4</v>
      </c>
      <c r="E1340">
        <v>-1.082978941640067E-2</v>
      </c>
    </row>
    <row r="1341" spans="1:5" x14ac:dyDescent="0.25">
      <c r="A1341" s="56">
        <v>8.7863720605452222E-4</v>
      </c>
      <c r="B1341" s="48">
        <v>2.9722762901783328E-2</v>
      </c>
      <c r="D1341">
        <v>8.7863720605452222E-4</v>
      </c>
      <c r="E1341">
        <v>2.9722762901783328E-2</v>
      </c>
    </row>
    <row r="1342" spans="1:5" x14ac:dyDescent="0.25">
      <c r="A1342" s="56">
        <v>9.5013822475920051E-4</v>
      </c>
      <c r="B1342" s="48">
        <v>1.1167029186392119E-2</v>
      </c>
      <c r="D1342">
        <v>9.5013822475920051E-4</v>
      </c>
      <c r="E1342">
        <v>1.1167029186392119E-2</v>
      </c>
    </row>
    <row r="1343" spans="1:5" x14ac:dyDescent="0.25">
      <c r="A1343" s="56">
        <v>9.6568977314004378E-4</v>
      </c>
      <c r="B1343" s="48">
        <v>-0.10171601208459213</v>
      </c>
      <c r="D1343">
        <v>9.6568977314004378E-4</v>
      </c>
      <c r="E1343">
        <v>-0.10171601208459213</v>
      </c>
    </row>
    <row r="1344" spans="1:5" x14ac:dyDescent="0.25">
      <c r="A1344" s="56">
        <v>9.8679910892074396E-4</v>
      </c>
      <c r="B1344" s="48">
        <v>7.5761607595045355E-2</v>
      </c>
      <c r="D1344">
        <v>9.8679910892074396E-4</v>
      </c>
      <c r="E1344">
        <v>7.5761607595045355E-2</v>
      </c>
    </row>
    <row r="1345" spans="1:5" x14ac:dyDescent="0.25">
      <c r="A1345" s="56">
        <v>1.1332457558808073E-3</v>
      </c>
      <c r="B1345" s="48">
        <v>1.370729487268485E-2</v>
      </c>
      <c r="D1345">
        <v>1.1332457558808073E-3</v>
      </c>
      <c r="E1345">
        <v>1.370729487268485E-2</v>
      </c>
    </row>
    <row r="1346" spans="1:5" x14ac:dyDescent="0.25">
      <c r="A1346" s="56">
        <v>1.3018011490770753E-3</v>
      </c>
      <c r="B1346" s="48">
        <v>-1.1009072364608907E-2</v>
      </c>
      <c r="D1346">
        <v>1.3018011490770753E-3</v>
      </c>
      <c r="E1346">
        <v>-1.1009072364608907E-2</v>
      </c>
    </row>
    <row r="1347" spans="1:5" x14ac:dyDescent="0.25">
      <c r="A1347" s="56">
        <v>1.3529527597129221E-3</v>
      </c>
      <c r="B1347" s="48">
        <v>2.931271155371018E-2</v>
      </c>
      <c r="D1347">
        <v>1.3529527597129221E-3</v>
      </c>
      <c r="E1347">
        <v>2.931271155371018E-2</v>
      </c>
    </row>
    <row r="1348" spans="1:5" x14ac:dyDescent="0.25">
      <c r="A1348" s="56">
        <v>1.4508926095180286E-3</v>
      </c>
      <c r="B1348" s="48">
        <v>-1.7205785942447371E-2</v>
      </c>
      <c r="D1348">
        <v>1.4508926095180286E-3</v>
      </c>
      <c r="E1348">
        <v>-1.7205785942447371E-2</v>
      </c>
    </row>
    <row r="1349" spans="1:5" x14ac:dyDescent="0.25">
      <c r="A1349" s="56">
        <v>1.7235340685031186E-3</v>
      </c>
      <c r="B1349" s="48">
        <v>-9.7258820994713169E-2</v>
      </c>
      <c r="D1349">
        <v>1.7235340685031186E-3</v>
      </c>
      <c r="E1349">
        <v>-9.7258820994713169E-2</v>
      </c>
    </row>
    <row r="1350" spans="1:5" x14ac:dyDescent="0.25">
      <c r="A1350" s="56">
        <v>2.1948543709831014E-3</v>
      </c>
      <c r="B1350" s="48">
        <v>1.2866216890973892E-2</v>
      </c>
      <c r="D1350">
        <v>2.1948543709831014E-3</v>
      </c>
      <c r="E1350">
        <v>1.2866216890973892E-2</v>
      </c>
    </row>
    <row r="1351" spans="1:5" x14ac:dyDescent="0.25">
      <c r="A1351" s="56">
        <v>2.3055276127863511E-3</v>
      </c>
      <c r="B1351" s="48">
        <v>1.8383673219893426E-2</v>
      </c>
      <c r="D1351">
        <v>2.3055276127863511E-3</v>
      </c>
      <c r="E1351">
        <v>1.8383673219893426E-2</v>
      </c>
    </row>
    <row r="1352" spans="1:5" x14ac:dyDescent="0.25">
      <c r="A1352" s="56">
        <v>2.3116168545058713E-3</v>
      </c>
      <c r="B1352" s="48">
        <v>-9.7734033319569535E-2</v>
      </c>
      <c r="D1352">
        <v>2.3116168545058713E-3</v>
      </c>
      <c r="E1352">
        <v>-9.7734033319569535E-2</v>
      </c>
    </row>
    <row r="1353" spans="1:5" x14ac:dyDescent="0.25">
      <c r="A1353" s="56">
        <v>2.3654683726199721E-3</v>
      </c>
      <c r="B1353" s="48">
        <v>1.2794534823134418E-2</v>
      </c>
      <c r="D1353">
        <v>2.3654683726199721E-3</v>
      </c>
      <c r="E1353">
        <v>1.2794534823134418E-2</v>
      </c>
    </row>
    <row r="1354" spans="1:5" x14ac:dyDescent="0.25">
      <c r="A1354" s="56">
        <v>2.4108201235191196E-3</v>
      </c>
      <c r="B1354" s="48">
        <v>-1.1179354346599668E-2</v>
      </c>
      <c r="D1354">
        <v>2.4108201235191196E-3</v>
      </c>
      <c r="E1354">
        <v>-1.1179354346599668E-2</v>
      </c>
    </row>
    <row r="1355" spans="1:5" x14ac:dyDescent="0.25">
      <c r="A1355" s="56">
        <v>2.6548096205816218E-3</v>
      </c>
      <c r="B1355" s="48">
        <v>-2.0097469986376182E-2</v>
      </c>
      <c r="D1355">
        <v>2.6548096205816218E-3</v>
      </c>
      <c r="E1355">
        <v>-2.0097469986376182E-2</v>
      </c>
    </row>
    <row r="1356" spans="1:5" x14ac:dyDescent="0.25">
      <c r="A1356" s="56">
        <v>2.8240278320386114E-3</v>
      </c>
      <c r="B1356" s="48">
        <v>-1.3369989871219845E-2</v>
      </c>
      <c r="D1356">
        <v>2.8240278320386114E-3</v>
      </c>
      <c r="E1356">
        <v>-1.3369989871219845E-2</v>
      </c>
    </row>
    <row r="1357" spans="1:5" x14ac:dyDescent="0.25">
      <c r="A1357" s="56">
        <v>3.2685331677371199E-3</v>
      </c>
      <c r="B1357" s="48">
        <v>-6.7093397745571548E-2</v>
      </c>
      <c r="D1357">
        <v>3.2685331677371199E-3</v>
      </c>
      <c r="E1357">
        <v>-6.7093397745571548E-2</v>
      </c>
    </row>
    <row r="1358" spans="1:5" x14ac:dyDescent="0.25">
      <c r="A1358" s="56">
        <v>3.3350821165041289E-3</v>
      </c>
      <c r="B1358" s="48">
        <v>-1.7155431194903592E-2</v>
      </c>
      <c r="D1358">
        <v>3.3350821165041289E-3</v>
      </c>
      <c r="E1358">
        <v>-1.7155431194903592E-2</v>
      </c>
    </row>
    <row r="1359" spans="1:5" x14ac:dyDescent="0.25">
      <c r="A1359" s="56">
        <v>3.338054239337751E-3</v>
      </c>
      <c r="B1359" s="48">
        <v>0.14669260700389097</v>
      </c>
      <c r="D1359">
        <v>3.338054239337751E-3</v>
      </c>
      <c r="E1359">
        <v>0.14669260700389097</v>
      </c>
    </row>
    <row r="1360" spans="1:5" x14ac:dyDescent="0.25">
      <c r="A1360" s="56">
        <v>3.3990488041701905E-3</v>
      </c>
      <c r="B1360" s="48">
        <v>-1.753503865250472E-2</v>
      </c>
      <c r="D1360">
        <v>3.3990488041701905E-3</v>
      </c>
      <c r="E1360">
        <v>-1.753503865250472E-2</v>
      </c>
    </row>
    <row r="1361" spans="1:5" x14ac:dyDescent="0.25">
      <c r="A1361" s="56">
        <v>3.716088355330438E-3</v>
      </c>
      <c r="B1361" s="48">
        <v>-1.0019319447774011E-2</v>
      </c>
      <c r="D1361">
        <v>3.716088355330438E-3</v>
      </c>
      <c r="E1361">
        <v>-1.0019319447774011E-2</v>
      </c>
    </row>
    <row r="1362" spans="1:5" x14ac:dyDescent="0.25">
      <c r="A1362" s="56">
        <v>3.7268946583022267E-3</v>
      </c>
      <c r="B1362" s="48">
        <v>0.10138351350149022</v>
      </c>
      <c r="D1362">
        <v>3.7268946583022267E-3</v>
      </c>
      <c r="E1362">
        <v>0.10138351350149022</v>
      </c>
    </row>
    <row r="1363" spans="1:5" x14ac:dyDescent="0.25">
      <c r="A1363" s="56">
        <v>3.818084823510759E-3</v>
      </c>
      <c r="B1363" s="48">
        <v>4.1177575359188756E-2</v>
      </c>
      <c r="D1363">
        <v>3.818084823510759E-3</v>
      </c>
      <c r="E1363">
        <v>4.1177575359188756E-2</v>
      </c>
    </row>
    <row r="1364" spans="1:5" x14ac:dyDescent="0.25">
      <c r="A1364" s="56">
        <v>3.8890315523512076E-3</v>
      </c>
      <c r="B1364" s="48">
        <v>-1.6812675412246847E-2</v>
      </c>
      <c r="D1364">
        <v>3.8890315523512076E-3</v>
      </c>
      <c r="E1364">
        <v>-1.6812675412246847E-2</v>
      </c>
    </row>
    <row r="1365" spans="1:5" x14ac:dyDescent="0.25">
      <c r="A1365" s="56">
        <v>4.0337325161208248E-3</v>
      </c>
      <c r="B1365" s="48">
        <v>3.2078387035990197E-2</v>
      </c>
      <c r="D1365">
        <v>4.0337325161208248E-3</v>
      </c>
      <c r="E1365">
        <v>3.2078387035990197E-2</v>
      </c>
    </row>
    <row r="1366" spans="1:5" x14ac:dyDescent="0.25">
      <c r="A1366" s="56">
        <v>4.4720264380442298E-3</v>
      </c>
      <c r="B1366" s="48">
        <v>1.1275918646008742E-2</v>
      </c>
      <c r="D1366">
        <v>4.4720264380442298E-3</v>
      </c>
      <c r="E1366">
        <v>1.1275918646008742E-2</v>
      </c>
    </row>
    <row r="1367" spans="1:5" x14ac:dyDescent="0.25">
      <c r="A1367" s="56">
        <v>4.4848679701998684E-3</v>
      </c>
      <c r="B1367" s="48">
        <v>-0.10982488086932873</v>
      </c>
      <c r="D1367">
        <v>4.4848679701998684E-3</v>
      </c>
      <c r="E1367">
        <v>-0.10982488086932873</v>
      </c>
    </row>
    <row r="1368" spans="1:5" x14ac:dyDescent="0.25">
      <c r="A1368" s="56">
        <v>4.6117003820382863E-3</v>
      </c>
      <c r="B1368" s="48">
        <v>-0.11137636511076254</v>
      </c>
      <c r="D1368">
        <v>4.6117003820382863E-3</v>
      </c>
      <c r="E1368">
        <v>-0.11137636511076254</v>
      </c>
    </row>
    <row r="1369" spans="1:5" x14ac:dyDescent="0.25">
      <c r="A1369" s="56">
        <v>4.639233347877747E-3</v>
      </c>
      <c r="B1369" s="48">
        <v>5.6679541935374056E-2</v>
      </c>
      <c r="D1369">
        <v>4.639233347877747E-3</v>
      </c>
      <c r="E1369">
        <v>5.6679541935374056E-2</v>
      </c>
    </row>
    <row r="1370" spans="1:5" x14ac:dyDescent="0.25">
      <c r="A1370" s="56">
        <v>4.8256526170800118E-3</v>
      </c>
      <c r="B1370" s="48">
        <v>-4.3239221470146694E-2</v>
      </c>
      <c r="D1370">
        <v>4.8256526170800118E-3</v>
      </c>
      <c r="E1370">
        <v>-4.3239221470146694E-2</v>
      </c>
    </row>
    <row r="1371" spans="1:5" x14ac:dyDescent="0.25">
      <c r="A1371" s="56">
        <v>4.8470467998631417E-3</v>
      </c>
      <c r="B1371" s="48">
        <v>-1.7951876373510922E-2</v>
      </c>
      <c r="D1371">
        <v>4.8470467998631417E-3</v>
      </c>
      <c r="E1371">
        <v>-1.7951876373510922E-2</v>
      </c>
    </row>
    <row r="1372" spans="1:5" x14ac:dyDescent="0.25">
      <c r="A1372" s="56">
        <v>4.9661244734482413E-3</v>
      </c>
      <c r="B1372" s="48">
        <v>-0.13637575111455713</v>
      </c>
      <c r="D1372">
        <v>4.9661244734482413E-3</v>
      </c>
      <c r="E1372">
        <v>-0.13637575111455713</v>
      </c>
    </row>
    <row r="1373" spans="1:5" x14ac:dyDescent="0.25">
      <c r="A1373" s="56">
        <v>5.016311745133395E-3</v>
      </c>
      <c r="B1373" s="48">
        <v>2.7183138792494788E-2</v>
      </c>
      <c r="D1373">
        <v>5.016311745133395E-3</v>
      </c>
      <c r="E1373">
        <v>2.7183138792494788E-2</v>
      </c>
    </row>
    <row r="1374" spans="1:5" x14ac:dyDescent="0.25">
      <c r="A1374" s="56">
        <v>5.1009755084747699E-3</v>
      </c>
      <c r="B1374" s="48">
        <v>-1.1654401484910037E-2</v>
      </c>
      <c r="D1374">
        <v>5.1009755084747699E-3</v>
      </c>
      <c r="E1374">
        <v>-1.1654401484910037E-2</v>
      </c>
    </row>
    <row r="1375" spans="1:5" x14ac:dyDescent="0.25">
      <c r="A1375" s="56">
        <v>5.1552423471659115E-3</v>
      </c>
      <c r="B1375" s="48">
        <v>2.5362081148817772E-2</v>
      </c>
      <c r="D1375">
        <v>5.1552423471659115E-3</v>
      </c>
      <c r="E1375">
        <v>2.5362081148817772E-2</v>
      </c>
    </row>
    <row r="1376" spans="1:5" x14ac:dyDescent="0.25">
      <c r="A1376" s="56">
        <v>5.3406623920004836E-3</v>
      </c>
      <c r="B1376" s="48">
        <v>6.2399252637749258E-2</v>
      </c>
      <c r="D1376">
        <v>5.3406623920004836E-3</v>
      </c>
      <c r="E1376">
        <v>6.2399252637749258E-2</v>
      </c>
    </row>
    <row r="1377" spans="1:5" x14ac:dyDescent="0.25">
      <c r="A1377" s="56">
        <v>5.3629506193211274E-3</v>
      </c>
      <c r="B1377" s="48">
        <v>-3.2947730740570003E-2</v>
      </c>
      <c r="D1377">
        <v>5.3629506193211274E-3</v>
      </c>
      <c r="E1377">
        <v>-3.2947730740570003E-2</v>
      </c>
    </row>
    <row r="1378" spans="1:5" x14ac:dyDescent="0.25">
      <c r="A1378" s="56">
        <v>5.4979429957011661E-3</v>
      </c>
      <c r="B1378" s="48">
        <v>1.7173868242082779E-2</v>
      </c>
      <c r="D1378">
        <v>5.4979429957011661E-3</v>
      </c>
      <c r="E1378">
        <v>1.7173868242082779E-2</v>
      </c>
    </row>
    <row r="1379" spans="1:5" x14ac:dyDescent="0.25">
      <c r="A1379" s="56">
        <v>5.5576336980782681E-3</v>
      </c>
      <c r="B1379" s="48">
        <v>-1.6795095576652819E-2</v>
      </c>
      <c r="D1379">
        <v>5.5576336980782681E-3</v>
      </c>
      <c r="E1379">
        <v>-1.6795095576652819E-2</v>
      </c>
    </row>
    <row r="1380" spans="1:5" x14ac:dyDescent="0.25">
      <c r="A1380" s="56">
        <v>5.6769019842248802E-3</v>
      </c>
      <c r="B1380" s="48">
        <v>-0.16694448578657528</v>
      </c>
      <c r="D1380">
        <v>5.6769019842248802E-3</v>
      </c>
      <c r="E1380">
        <v>-0.16694448578657528</v>
      </c>
    </row>
    <row r="1381" spans="1:5" x14ac:dyDescent="0.25">
      <c r="A1381" s="56">
        <v>5.7872778343037723E-3</v>
      </c>
      <c r="B1381" s="48">
        <v>-1.722752962102303E-2</v>
      </c>
      <c r="D1381">
        <v>5.7872778343037723E-3</v>
      </c>
      <c r="E1381">
        <v>-1.722752962102303E-2</v>
      </c>
    </row>
    <row r="1382" spans="1:5" x14ac:dyDescent="0.25">
      <c r="A1382" s="56">
        <v>6.0877015869187368E-3</v>
      </c>
      <c r="B1382" s="48">
        <v>4.190566484949021E-2</v>
      </c>
      <c r="D1382">
        <v>6.0877015869187368E-3</v>
      </c>
      <c r="E1382">
        <v>4.190566484949021E-2</v>
      </c>
    </row>
    <row r="1383" spans="1:5" x14ac:dyDescent="0.25">
      <c r="A1383" s="56">
        <v>6.139949255684618E-3</v>
      </c>
      <c r="B1383" s="48">
        <v>6.1048422182932383E-2</v>
      </c>
      <c r="D1383">
        <v>6.139949255684618E-3</v>
      </c>
      <c r="E1383">
        <v>6.1048422182932383E-2</v>
      </c>
    </row>
    <row r="1384" spans="1:5" x14ac:dyDescent="0.25">
      <c r="A1384" s="56">
        <v>6.1592733373707631E-3</v>
      </c>
      <c r="B1384" s="48">
        <v>-5.4725194255725973E-2</v>
      </c>
      <c r="D1384">
        <v>6.1592733373707631E-3</v>
      </c>
      <c r="E1384">
        <v>-5.4725194255725973E-2</v>
      </c>
    </row>
    <row r="1385" spans="1:5" x14ac:dyDescent="0.25">
      <c r="A1385" s="56">
        <v>6.2044998318524502E-3</v>
      </c>
      <c r="B1385" s="48">
        <v>2.4063288852497644E-2</v>
      </c>
      <c r="D1385">
        <v>6.2044998318524502E-3</v>
      </c>
      <c r="E1385">
        <v>2.4063288852497644E-2</v>
      </c>
    </row>
    <row r="1386" spans="1:5" x14ac:dyDescent="0.25">
      <c r="A1386" s="56">
        <v>6.2281676207338599E-3</v>
      </c>
      <c r="B1386" s="48">
        <v>-6.1268706578358478E-2</v>
      </c>
      <c r="D1386">
        <v>6.2281676207338599E-3</v>
      </c>
      <c r="E1386">
        <v>-6.1268706578358478E-2</v>
      </c>
    </row>
    <row r="1387" spans="1:5" x14ac:dyDescent="0.25">
      <c r="A1387" s="56">
        <v>6.3423556590906927E-3</v>
      </c>
      <c r="B1387" s="48">
        <v>1.0219542128149683E-2</v>
      </c>
      <c r="D1387">
        <v>6.3423556590906927E-3</v>
      </c>
      <c r="E1387">
        <v>1.0219542128149683E-2</v>
      </c>
    </row>
    <row r="1388" spans="1:5" x14ac:dyDescent="0.25">
      <c r="A1388" s="56">
        <v>6.3852502794543575E-3</v>
      </c>
      <c r="B1388" s="48">
        <v>4.1457242481137246E-2</v>
      </c>
      <c r="D1388">
        <v>6.3852502794543575E-3</v>
      </c>
      <c r="E1388">
        <v>4.1457242481137246E-2</v>
      </c>
    </row>
    <row r="1389" spans="1:5" x14ac:dyDescent="0.25">
      <c r="A1389" s="56">
        <v>6.4435739185113583E-3</v>
      </c>
      <c r="B1389" s="48">
        <v>-3.8325696487530481E-2</v>
      </c>
      <c r="D1389">
        <v>6.4435739185113583E-3</v>
      </c>
      <c r="E1389">
        <v>-3.8325696487530481E-2</v>
      </c>
    </row>
    <row r="1390" spans="1:5" x14ac:dyDescent="0.25">
      <c r="A1390" s="56">
        <v>6.5736826262285941E-3</v>
      </c>
      <c r="B1390" s="48">
        <v>-0.11125215268064315</v>
      </c>
      <c r="D1390">
        <v>6.5736826262285941E-3</v>
      </c>
      <c r="E1390">
        <v>-0.11125215268064315</v>
      </c>
    </row>
    <row r="1391" spans="1:5" x14ac:dyDescent="0.25">
      <c r="A1391" s="56">
        <v>6.7674678741818095E-3</v>
      </c>
      <c r="B1391" s="48">
        <v>0.13848063696812307</v>
      </c>
      <c r="D1391">
        <v>6.7674678741818095E-3</v>
      </c>
      <c r="E1391">
        <v>0.13848063696812307</v>
      </c>
    </row>
    <row r="1392" spans="1:5" x14ac:dyDescent="0.25">
      <c r="A1392" s="56">
        <v>7.2525999549264419E-3</v>
      </c>
      <c r="B1392" s="48">
        <v>0.1647925552539744</v>
      </c>
      <c r="D1392">
        <v>7.2525999549264419E-3</v>
      </c>
      <c r="E1392">
        <v>0.1647925552539744</v>
      </c>
    </row>
    <row r="1393" spans="1:5" x14ac:dyDescent="0.25">
      <c r="A1393" s="56">
        <v>7.5017997080968346E-3</v>
      </c>
      <c r="B1393" s="48">
        <v>5.5217446430835482E-2</v>
      </c>
      <c r="D1393">
        <v>7.5017997080968346E-3</v>
      </c>
      <c r="E1393">
        <v>5.5217446430835482E-2</v>
      </c>
    </row>
    <row r="1394" spans="1:5" x14ac:dyDescent="0.25">
      <c r="A1394" s="56">
        <v>7.5745252534984431E-3</v>
      </c>
      <c r="B1394" s="48">
        <v>-1.350092768460176E-2</v>
      </c>
      <c r="D1394">
        <v>7.5745252534984431E-3</v>
      </c>
      <c r="E1394">
        <v>-1.350092768460176E-2</v>
      </c>
    </row>
    <row r="1395" spans="1:5" x14ac:dyDescent="0.25">
      <c r="A1395" s="56">
        <v>7.9355911770218057E-3</v>
      </c>
      <c r="B1395" s="48">
        <v>-1.1789660615627473E-2</v>
      </c>
      <c r="D1395">
        <v>7.9355911770218057E-3</v>
      </c>
      <c r="E1395">
        <v>-1.1789660615627473E-2</v>
      </c>
    </row>
    <row r="1396" spans="1:5" x14ac:dyDescent="0.25">
      <c r="A1396" s="56">
        <v>8.101930409079694E-3</v>
      </c>
      <c r="B1396" s="48">
        <v>-1.0355259075395584E-2</v>
      </c>
      <c r="D1396">
        <v>8.101930409079694E-3</v>
      </c>
      <c r="E1396">
        <v>-1.0355259075395584E-2</v>
      </c>
    </row>
    <row r="1397" spans="1:5" x14ac:dyDescent="0.25">
      <c r="A1397" s="56">
        <v>8.1280343275442757E-3</v>
      </c>
      <c r="B1397" s="48">
        <v>-1.7622980497976171E-2</v>
      </c>
      <c r="D1397">
        <v>8.1280343275442757E-3</v>
      </c>
      <c r="E1397">
        <v>-1.7622980497976171E-2</v>
      </c>
    </row>
    <row r="1398" spans="1:5" x14ac:dyDescent="0.25">
      <c r="A1398" s="56">
        <v>8.3802158737968924E-3</v>
      </c>
      <c r="B1398" s="48">
        <v>-1.0998495526170049E-2</v>
      </c>
      <c r="D1398">
        <v>8.3802158737968924E-3</v>
      </c>
      <c r="E1398">
        <v>-1.0998495526170049E-2</v>
      </c>
    </row>
    <row r="1399" spans="1:5" x14ac:dyDescent="0.25">
      <c r="A1399" s="56">
        <v>8.5044124412574362E-3</v>
      </c>
      <c r="B1399" s="48">
        <v>1.6787488613137613E-2</v>
      </c>
      <c r="D1399">
        <v>8.5044124412574362E-3</v>
      </c>
      <c r="E1399">
        <v>1.6787488613137613E-2</v>
      </c>
    </row>
    <row r="1400" spans="1:5" x14ac:dyDescent="0.25">
      <c r="A1400" s="56">
        <v>8.701987513024978E-3</v>
      </c>
      <c r="B1400" s="48">
        <v>1.4120464804116439E-2</v>
      </c>
      <c r="D1400">
        <v>8.701987513024978E-3</v>
      </c>
      <c r="E1400">
        <v>1.4120464804116439E-2</v>
      </c>
    </row>
    <row r="1401" spans="1:5" x14ac:dyDescent="0.25">
      <c r="A1401" s="56">
        <v>8.8017259191843777E-3</v>
      </c>
      <c r="B1401" s="48">
        <v>-2.294178808215297E-2</v>
      </c>
      <c r="D1401">
        <v>8.8017259191843777E-3</v>
      </c>
      <c r="E1401">
        <v>-2.294178808215297E-2</v>
      </c>
    </row>
    <row r="1402" spans="1:5" x14ac:dyDescent="0.25">
      <c r="A1402" s="56">
        <v>8.8673008630808514E-3</v>
      </c>
      <c r="B1402" s="48">
        <v>5.0842922130050816E-2</v>
      </c>
      <c r="D1402">
        <v>8.8673008630808514E-3</v>
      </c>
      <c r="E1402">
        <v>5.0842922130050816E-2</v>
      </c>
    </row>
    <row r="1403" spans="1:5" x14ac:dyDescent="0.25">
      <c r="A1403" s="56">
        <v>8.9028401067228202E-3</v>
      </c>
      <c r="B1403" s="48">
        <v>-4.1031608093272443E-2</v>
      </c>
      <c r="D1403">
        <v>8.9028401067228202E-3</v>
      </c>
      <c r="E1403">
        <v>-4.1031608093272443E-2</v>
      </c>
    </row>
    <row r="1404" spans="1:5" x14ac:dyDescent="0.25">
      <c r="A1404" s="56">
        <v>8.9721203341766032E-3</v>
      </c>
      <c r="B1404" s="48">
        <v>-1.2728166475503899E-2</v>
      </c>
      <c r="D1404">
        <v>8.9721203341766032E-3</v>
      </c>
      <c r="E1404">
        <v>-1.2728166475503899E-2</v>
      </c>
    </row>
    <row r="1405" spans="1:5" x14ac:dyDescent="0.25">
      <c r="A1405" s="56">
        <v>9.1651459661004075E-3</v>
      </c>
      <c r="B1405" s="48">
        <v>-3.3535173803709406E-2</v>
      </c>
      <c r="D1405">
        <v>9.1651459661004075E-3</v>
      </c>
      <c r="E1405">
        <v>-3.3535173803709406E-2</v>
      </c>
    </row>
    <row r="1406" spans="1:5" x14ac:dyDescent="0.25">
      <c r="A1406" s="56">
        <v>9.352340725224062E-3</v>
      </c>
      <c r="B1406" s="48">
        <v>-4.9795287755890372E-2</v>
      </c>
      <c r="D1406">
        <v>9.352340725224062E-3</v>
      </c>
      <c r="E1406">
        <v>-4.9795287755890372E-2</v>
      </c>
    </row>
    <row r="1407" spans="1:5" x14ac:dyDescent="0.25">
      <c r="A1407" s="56">
        <v>9.4802678617014191E-3</v>
      </c>
      <c r="B1407" s="48">
        <v>-3.2013494640233731E-2</v>
      </c>
      <c r="D1407">
        <v>9.4802678617014191E-3</v>
      </c>
      <c r="E1407">
        <v>-3.2013494640233731E-2</v>
      </c>
    </row>
    <row r="1408" spans="1:5" x14ac:dyDescent="0.25">
      <c r="A1408" s="56">
        <v>9.5795076733171669E-3</v>
      </c>
      <c r="B1408" s="48">
        <v>2.7517432706005929E-2</v>
      </c>
      <c r="D1408">
        <v>9.5795076733171669E-3</v>
      </c>
      <c r="E1408">
        <v>2.7517432706005929E-2</v>
      </c>
    </row>
    <row r="1409" spans="1:5" x14ac:dyDescent="0.25">
      <c r="A1409" s="56">
        <v>9.7051529456104735E-3</v>
      </c>
      <c r="B1409" s="48">
        <v>-3.7230018129648434E-2</v>
      </c>
      <c r="D1409">
        <v>9.7051529456104735E-3</v>
      </c>
      <c r="E1409">
        <v>-3.7230018129648434E-2</v>
      </c>
    </row>
    <row r="1410" spans="1:5" x14ac:dyDescent="0.25">
      <c r="A1410" s="56">
        <v>9.7304906667898816E-3</v>
      </c>
      <c r="B1410" s="48">
        <v>-2.7800136214475746E-2</v>
      </c>
      <c r="D1410">
        <v>9.7304906667898816E-3</v>
      </c>
      <c r="E1410">
        <v>-2.7800136214475746E-2</v>
      </c>
    </row>
    <row r="1411" spans="1:5" x14ac:dyDescent="0.25">
      <c r="A1411" s="56">
        <v>9.754824012236929E-3</v>
      </c>
      <c r="B1411" s="48">
        <v>-1.4207077326343409E-2</v>
      </c>
      <c r="D1411">
        <v>9.754824012236929E-3</v>
      </c>
      <c r="E1411">
        <v>-1.4207077326343409E-2</v>
      </c>
    </row>
    <row r="1412" spans="1:5" x14ac:dyDescent="0.25">
      <c r="A1412" s="56">
        <v>9.7592641512775913E-3</v>
      </c>
      <c r="B1412" s="48">
        <v>5.0263620386643115E-2</v>
      </c>
      <c r="D1412">
        <v>9.7592641512775913E-3</v>
      </c>
      <c r="E1412">
        <v>5.0263620386643115E-2</v>
      </c>
    </row>
    <row r="1413" spans="1:5" x14ac:dyDescent="0.25">
      <c r="A1413" s="56">
        <v>9.8132902420913215E-3</v>
      </c>
      <c r="B1413" s="48">
        <v>-8.3535656479101328E-2</v>
      </c>
      <c r="D1413">
        <v>9.8132902420913215E-3</v>
      </c>
      <c r="E1413">
        <v>-8.3535656479101328E-2</v>
      </c>
    </row>
    <row r="1414" spans="1:5" x14ac:dyDescent="0.25">
      <c r="A1414" s="56">
        <v>9.8951392869113253E-3</v>
      </c>
      <c r="B1414" s="48">
        <v>-1.5212671620340568E-2</v>
      </c>
      <c r="D1414">
        <v>9.8951392869113253E-3</v>
      </c>
      <c r="E1414">
        <v>-1.5212671620340568E-2</v>
      </c>
    </row>
    <row r="1415" spans="1:5" x14ac:dyDescent="0.25">
      <c r="A1415" s="56">
        <v>1.0052766303841443E-2</v>
      </c>
      <c r="B1415" s="48">
        <v>-1.4962090056678146E-2</v>
      </c>
      <c r="D1415">
        <v>1.0052766303841443E-2</v>
      </c>
      <c r="E1415">
        <v>-1.4962090056678146E-2</v>
      </c>
    </row>
    <row r="1416" spans="1:5" x14ac:dyDescent="0.25">
      <c r="A1416" s="56">
        <v>1.0309584578249487E-2</v>
      </c>
      <c r="B1416" s="48">
        <v>-1.1275303106677681E-2</v>
      </c>
      <c r="D1416">
        <v>1.0309584578249487E-2</v>
      </c>
      <c r="E1416">
        <v>-1.1275303106677681E-2</v>
      </c>
    </row>
    <row r="1417" spans="1:5" x14ac:dyDescent="0.25">
      <c r="A1417" s="56">
        <v>1.0329743142160064E-2</v>
      </c>
      <c r="B1417" s="48">
        <v>-4.2664947527504493E-2</v>
      </c>
      <c r="D1417">
        <v>1.0329743142160064E-2</v>
      </c>
      <c r="E1417">
        <v>-4.2664947527504493E-2</v>
      </c>
    </row>
    <row r="1418" spans="1:5" x14ac:dyDescent="0.25">
      <c r="A1418" s="56">
        <v>1.0457583525216751E-2</v>
      </c>
      <c r="B1418" s="48">
        <v>2.9399381258352175E-2</v>
      </c>
      <c r="D1418">
        <v>1.0457583525216751E-2</v>
      </c>
      <c r="E1418">
        <v>2.9399381258352175E-2</v>
      </c>
    </row>
    <row r="1419" spans="1:5" x14ac:dyDescent="0.25">
      <c r="A1419" s="56">
        <v>1.0644586493034014E-2</v>
      </c>
      <c r="B1419" s="48">
        <v>3.165232678487695E-2</v>
      </c>
      <c r="D1419">
        <v>1.0644586493034014E-2</v>
      </c>
      <c r="E1419">
        <v>3.165232678487695E-2</v>
      </c>
    </row>
    <row r="1420" spans="1:5" x14ac:dyDescent="0.25">
      <c r="A1420" s="56">
        <v>1.0722799426986063E-2</v>
      </c>
      <c r="B1420" s="48">
        <v>-6.077405181882789E-2</v>
      </c>
      <c r="D1420">
        <v>1.0722799426986063E-2</v>
      </c>
      <c r="E1420">
        <v>-6.077405181882789E-2</v>
      </c>
    </row>
    <row r="1421" spans="1:5" x14ac:dyDescent="0.25">
      <c r="A1421" s="56">
        <v>1.0782549335981217E-2</v>
      </c>
      <c r="B1421" s="48">
        <v>-1.0667526208346878E-2</v>
      </c>
      <c r="D1421">
        <v>1.0782549335981217E-2</v>
      </c>
      <c r="E1421">
        <v>-1.0667526208346878E-2</v>
      </c>
    </row>
    <row r="1422" spans="1:5" x14ac:dyDescent="0.25">
      <c r="A1422" s="56">
        <v>1.0835385376731788E-2</v>
      </c>
      <c r="B1422" s="48">
        <v>-3.199600049993756E-2</v>
      </c>
      <c r="D1422">
        <v>1.0835385376731788E-2</v>
      </c>
      <c r="E1422">
        <v>-3.199600049993756E-2</v>
      </c>
    </row>
    <row r="1423" spans="1:5" x14ac:dyDescent="0.25">
      <c r="A1423" s="56">
        <v>1.0983692214997731E-2</v>
      </c>
      <c r="B1423" s="48">
        <v>0.10362274843149155</v>
      </c>
      <c r="D1423">
        <v>1.0983692214997731E-2</v>
      </c>
      <c r="E1423">
        <v>0.10362274843149155</v>
      </c>
    </row>
    <row r="1424" spans="1:5" x14ac:dyDescent="0.25">
      <c r="A1424" s="56">
        <v>1.1040183627611277E-2</v>
      </c>
      <c r="B1424" s="48">
        <v>-2.3549123057179489E-2</v>
      </c>
      <c r="D1424">
        <v>1.1040183627611277E-2</v>
      </c>
      <c r="E1424">
        <v>-2.3549123057179489E-2</v>
      </c>
    </row>
    <row r="1425" spans="1:5" x14ac:dyDescent="0.25">
      <c r="A1425" s="56">
        <v>1.1361201333579984E-2</v>
      </c>
      <c r="B1425" s="48">
        <v>-3.4124650569951065E-2</v>
      </c>
      <c r="D1425">
        <v>1.1361201333579984E-2</v>
      </c>
      <c r="E1425">
        <v>-3.4124650569951065E-2</v>
      </c>
    </row>
    <row r="1426" spans="1:5" x14ac:dyDescent="0.25">
      <c r="A1426" s="56">
        <v>1.1366107140452053E-2</v>
      </c>
      <c r="B1426" s="48">
        <v>-2.9416895177889923E-2</v>
      </c>
      <c r="D1426">
        <v>1.1366107140452053E-2</v>
      </c>
      <c r="E1426">
        <v>-2.9416895177889923E-2</v>
      </c>
    </row>
    <row r="1427" spans="1:5" x14ac:dyDescent="0.25">
      <c r="A1427" s="56">
        <v>1.1471874457977815E-2</v>
      </c>
      <c r="B1427" s="48">
        <v>-1.5043897179779608E-2</v>
      </c>
      <c r="D1427">
        <v>1.1471874457977815E-2</v>
      </c>
      <c r="E1427">
        <v>-1.5043897179779608E-2</v>
      </c>
    </row>
    <row r="1428" spans="1:5" x14ac:dyDescent="0.25">
      <c r="A1428" s="56">
        <v>1.1681196400347149E-2</v>
      </c>
      <c r="B1428" s="48">
        <v>-2.68926363211488E-2</v>
      </c>
      <c r="D1428">
        <v>1.1681196400347149E-2</v>
      </c>
      <c r="E1428">
        <v>-2.68926363211488E-2</v>
      </c>
    </row>
    <row r="1429" spans="1:5" x14ac:dyDescent="0.25">
      <c r="A1429" s="56">
        <v>1.1762740245530034E-2</v>
      </c>
      <c r="B1429" s="48">
        <v>1.3290636177432535E-2</v>
      </c>
      <c r="D1429">
        <v>1.1762740245530034E-2</v>
      </c>
      <c r="E1429">
        <v>1.3290636177432535E-2</v>
      </c>
    </row>
    <row r="1430" spans="1:5" x14ac:dyDescent="0.25">
      <c r="A1430" s="56">
        <v>1.1827833392344722E-2</v>
      </c>
      <c r="B1430" s="48">
        <v>-4.6396935092973823E-2</v>
      </c>
      <c r="D1430">
        <v>1.1827833392344722E-2</v>
      </c>
      <c r="E1430">
        <v>-4.6396935092973823E-2</v>
      </c>
    </row>
    <row r="1431" spans="1:5" x14ac:dyDescent="0.25">
      <c r="A1431" s="56">
        <v>1.1882794612368519E-2</v>
      </c>
      <c r="B1431" s="48">
        <v>-3.5851346768291603E-2</v>
      </c>
      <c r="D1431">
        <v>1.1882794612368519E-2</v>
      </c>
      <c r="E1431">
        <v>-3.5851346768291603E-2</v>
      </c>
    </row>
    <row r="1432" spans="1:5" x14ac:dyDescent="0.25">
      <c r="A1432" s="56">
        <v>1.2039807159169857E-2</v>
      </c>
      <c r="B1432" s="48">
        <v>-1.3429790589024937E-2</v>
      </c>
      <c r="D1432">
        <v>1.2039807159169857E-2</v>
      </c>
      <c r="E1432">
        <v>-1.3429790589024937E-2</v>
      </c>
    </row>
    <row r="1433" spans="1:5" x14ac:dyDescent="0.25">
      <c r="A1433" s="56">
        <v>1.2063775510101626E-2</v>
      </c>
      <c r="B1433" s="48">
        <v>-2.1520579187063515E-2</v>
      </c>
      <c r="D1433">
        <v>1.2063775510101626E-2</v>
      </c>
      <c r="E1433">
        <v>-2.1520579187063515E-2</v>
      </c>
    </row>
    <row r="1434" spans="1:5" x14ac:dyDescent="0.25">
      <c r="A1434" s="56">
        <v>1.2098393309645239E-2</v>
      </c>
      <c r="B1434" s="48">
        <v>-1.5431094256321831E-2</v>
      </c>
      <c r="D1434">
        <v>1.2098393309645239E-2</v>
      </c>
      <c r="E1434">
        <v>-1.5431094256321831E-2</v>
      </c>
    </row>
    <row r="1435" spans="1:5" x14ac:dyDescent="0.25">
      <c r="A1435" s="56">
        <v>1.218196128316551E-2</v>
      </c>
      <c r="B1435" s="48">
        <v>-2.0385099565117915E-2</v>
      </c>
      <c r="D1435">
        <v>1.218196128316551E-2</v>
      </c>
      <c r="E1435">
        <v>-2.0385099565117915E-2</v>
      </c>
    </row>
    <row r="1436" spans="1:5" x14ac:dyDescent="0.25">
      <c r="A1436" s="56">
        <v>1.2428491699461697E-2</v>
      </c>
      <c r="B1436" s="48">
        <v>-1.5826061233545352E-2</v>
      </c>
      <c r="D1436">
        <v>1.2428491699461697E-2</v>
      </c>
      <c r="E1436">
        <v>-1.5826061233545352E-2</v>
      </c>
    </row>
    <row r="1437" spans="1:5" x14ac:dyDescent="0.25">
      <c r="A1437" s="56">
        <v>1.2448445862754509E-2</v>
      </c>
      <c r="B1437" s="48">
        <v>-2.3237626271769507E-2</v>
      </c>
      <c r="D1437">
        <v>1.2448445862754509E-2</v>
      </c>
      <c r="E1437">
        <v>-2.3237626271769507E-2</v>
      </c>
    </row>
    <row r="1438" spans="1:5" x14ac:dyDescent="0.25">
      <c r="A1438" s="56">
        <v>1.2492804633827514E-2</v>
      </c>
      <c r="B1438" s="48">
        <v>1.0379628088544646E-2</v>
      </c>
      <c r="D1438">
        <v>1.2492804633827514E-2</v>
      </c>
      <c r="E1438">
        <v>1.0379628088544646E-2</v>
      </c>
    </row>
    <row r="1439" spans="1:5" x14ac:dyDescent="0.25">
      <c r="A1439" s="56">
        <v>1.2503523484297396E-2</v>
      </c>
      <c r="B1439" s="48">
        <v>-1.9853554875486124E-2</v>
      </c>
      <c r="D1439">
        <v>1.2503523484297396E-2</v>
      </c>
      <c r="E1439">
        <v>-1.9853554875486124E-2</v>
      </c>
    </row>
    <row r="1440" spans="1:5" x14ac:dyDescent="0.25">
      <c r="A1440" s="56">
        <v>1.281950623084116E-2</v>
      </c>
      <c r="B1440" s="48">
        <v>-1.6902126420040853E-2</v>
      </c>
      <c r="D1440">
        <v>1.281950623084116E-2</v>
      </c>
      <c r="E1440">
        <v>-1.6902126420040853E-2</v>
      </c>
    </row>
    <row r="1441" spans="1:5" x14ac:dyDescent="0.25">
      <c r="A1441" s="56">
        <v>1.2892909865178215E-2</v>
      </c>
      <c r="B1441" s="48">
        <v>1.2607168055189133E-2</v>
      </c>
      <c r="D1441">
        <v>1.2892909865178215E-2</v>
      </c>
      <c r="E1441">
        <v>1.2607168055189133E-2</v>
      </c>
    </row>
    <row r="1442" spans="1:5" x14ac:dyDescent="0.25">
      <c r="A1442" s="56">
        <v>1.2913505875381315E-2</v>
      </c>
      <c r="B1442" s="48">
        <v>-2.0941052839987484E-2</v>
      </c>
      <c r="D1442">
        <v>1.2913505875381315E-2</v>
      </c>
      <c r="E1442">
        <v>-2.0941052839987484E-2</v>
      </c>
    </row>
    <row r="1443" spans="1:5" x14ac:dyDescent="0.25">
      <c r="A1443" s="56">
        <v>1.2926791178991204E-2</v>
      </c>
      <c r="B1443" s="48">
        <v>5.3864424363209595E-2</v>
      </c>
      <c r="D1443">
        <v>1.2926791178991204E-2</v>
      </c>
      <c r="E1443">
        <v>5.3864424363209595E-2</v>
      </c>
    </row>
    <row r="1444" spans="1:5" x14ac:dyDescent="0.25">
      <c r="A1444" s="56">
        <v>1.2964235677841218E-2</v>
      </c>
      <c r="B1444" s="48">
        <v>-1.718922381579413E-2</v>
      </c>
      <c r="D1444">
        <v>1.2964235677841218E-2</v>
      </c>
      <c r="E1444">
        <v>-1.718922381579413E-2</v>
      </c>
    </row>
    <row r="1445" spans="1:5" x14ac:dyDescent="0.25">
      <c r="A1445" s="56">
        <v>1.3110786053735168E-2</v>
      </c>
      <c r="B1445" s="48">
        <v>-5.5239757864781969E-2</v>
      </c>
      <c r="D1445">
        <v>1.3110786053735168E-2</v>
      </c>
      <c r="E1445">
        <v>-5.5239757864781969E-2</v>
      </c>
    </row>
    <row r="1446" spans="1:5" x14ac:dyDescent="0.25">
      <c r="A1446" s="56">
        <v>1.3156192253050092E-2</v>
      </c>
      <c r="B1446" s="48">
        <v>-1.7456995921262597E-2</v>
      </c>
      <c r="D1446">
        <v>1.3156192253050092E-2</v>
      </c>
      <c r="E1446">
        <v>-1.7456995921262597E-2</v>
      </c>
    </row>
    <row r="1447" spans="1:5" x14ac:dyDescent="0.25">
      <c r="A1447" s="56">
        <v>1.3202973171621446E-2</v>
      </c>
      <c r="B1447" s="48">
        <v>2.366254561504566E-2</v>
      </c>
      <c r="D1447">
        <v>1.3202973171621446E-2</v>
      </c>
      <c r="E1447">
        <v>2.366254561504566E-2</v>
      </c>
    </row>
    <row r="1448" spans="1:5" x14ac:dyDescent="0.25">
      <c r="A1448" s="56">
        <v>1.3292153751716773E-2</v>
      </c>
      <c r="B1448" s="48">
        <v>-1.8571923794631906E-2</v>
      </c>
      <c r="D1448">
        <v>1.3292153751716773E-2</v>
      </c>
      <c r="E1448">
        <v>-1.8571923794631906E-2</v>
      </c>
    </row>
    <row r="1449" spans="1:5" x14ac:dyDescent="0.25">
      <c r="A1449" s="56">
        <v>1.3388956060238044E-2</v>
      </c>
      <c r="B1449" s="48">
        <v>2.8725232141551427E-2</v>
      </c>
      <c r="D1449">
        <v>1.3388956060238044E-2</v>
      </c>
      <c r="E1449">
        <v>2.8725232141551427E-2</v>
      </c>
    </row>
    <row r="1450" spans="1:5" x14ac:dyDescent="0.25">
      <c r="A1450" s="56">
        <v>1.3736529660480112E-2</v>
      </c>
      <c r="B1450" s="48">
        <v>1.0473294466381455E-2</v>
      </c>
      <c r="D1450">
        <v>1.3736529660480112E-2</v>
      </c>
      <c r="E1450">
        <v>1.0473294466381455E-2</v>
      </c>
    </row>
    <row r="1451" spans="1:5" x14ac:dyDescent="0.25">
      <c r="A1451" s="56">
        <v>1.3793775851039136E-2</v>
      </c>
      <c r="B1451" s="48">
        <v>-3.1518371742027762E-2</v>
      </c>
      <c r="D1451">
        <v>1.3793775851039136E-2</v>
      </c>
      <c r="E1451">
        <v>-3.1518371742027762E-2</v>
      </c>
    </row>
    <row r="1452" spans="1:5" x14ac:dyDescent="0.25">
      <c r="A1452" s="56">
        <v>1.3845295671139457E-2</v>
      </c>
      <c r="B1452" s="48">
        <v>-1.2954252831279378E-2</v>
      </c>
      <c r="D1452">
        <v>1.3845295671139457E-2</v>
      </c>
      <c r="E1452">
        <v>-1.2954252831279378E-2</v>
      </c>
    </row>
    <row r="1453" spans="1:5" x14ac:dyDescent="0.25">
      <c r="A1453" s="56">
        <v>1.3890002875383889E-2</v>
      </c>
      <c r="B1453" s="48">
        <v>-3.8015820441881454E-2</v>
      </c>
      <c r="D1453">
        <v>1.3890002875383889E-2</v>
      </c>
      <c r="E1453">
        <v>-3.8015820441881454E-2</v>
      </c>
    </row>
    <row r="1454" spans="1:5" x14ac:dyDescent="0.25">
      <c r="A1454" s="56">
        <v>1.4110817369890727E-2</v>
      </c>
      <c r="B1454" s="48">
        <v>-3.5289549370487672E-2</v>
      </c>
      <c r="D1454">
        <v>1.4110817369890727E-2</v>
      </c>
      <c r="E1454">
        <v>-3.5289549370487672E-2</v>
      </c>
    </row>
    <row r="1455" spans="1:5" x14ac:dyDescent="0.25">
      <c r="A1455" s="56">
        <v>1.4271781489875401E-2</v>
      </c>
      <c r="B1455" s="48">
        <v>-6.2823772192024174E-2</v>
      </c>
      <c r="D1455">
        <v>1.4271781489875401E-2</v>
      </c>
      <c r="E1455">
        <v>-6.2823772192024174E-2</v>
      </c>
    </row>
    <row r="1456" spans="1:5" x14ac:dyDescent="0.25">
      <c r="A1456" s="56">
        <v>1.427260830885646E-2</v>
      </c>
      <c r="B1456" s="48">
        <v>-1.2567379322875771E-2</v>
      </c>
      <c r="D1456">
        <v>1.427260830885646E-2</v>
      </c>
      <c r="E1456">
        <v>-1.2567379322875771E-2</v>
      </c>
    </row>
    <row r="1457" spans="1:5" x14ac:dyDescent="0.25">
      <c r="A1457" s="56">
        <v>1.4287552836472095E-2</v>
      </c>
      <c r="B1457" s="48">
        <v>-2.4919373989780946E-2</v>
      </c>
      <c r="D1457">
        <v>1.4287552836472095E-2</v>
      </c>
      <c r="E1457">
        <v>-2.4919373989780946E-2</v>
      </c>
    </row>
    <row r="1458" spans="1:5" x14ac:dyDescent="0.25">
      <c r="A1458" s="56">
        <v>1.4317843285380105E-2</v>
      </c>
      <c r="B1458" s="48">
        <v>-3.1981907074200899E-2</v>
      </c>
      <c r="D1458">
        <v>1.4317843285380105E-2</v>
      </c>
      <c r="E1458">
        <v>-3.1981907074200899E-2</v>
      </c>
    </row>
    <row r="1459" spans="1:5" x14ac:dyDescent="0.25">
      <c r="A1459" s="56">
        <v>1.4400317087497561E-2</v>
      </c>
      <c r="B1459" s="48">
        <v>-1.3006726773046373E-2</v>
      </c>
      <c r="D1459">
        <v>1.4400317087497561E-2</v>
      </c>
      <c r="E1459">
        <v>-1.3006726773046373E-2</v>
      </c>
    </row>
    <row r="1460" spans="1:5" x14ac:dyDescent="0.25">
      <c r="A1460" s="56">
        <v>1.4528868093617087E-2</v>
      </c>
      <c r="B1460" s="48">
        <v>-1.9870253258513659E-2</v>
      </c>
      <c r="D1460">
        <v>1.4528868093617087E-2</v>
      </c>
      <c r="E1460">
        <v>-1.9870253258513659E-2</v>
      </c>
    </row>
    <row r="1461" spans="1:5" x14ac:dyDescent="0.25">
      <c r="A1461" s="56">
        <v>1.4533680866008369E-2</v>
      </c>
      <c r="B1461" s="48">
        <v>0.10830308488669327</v>
      </c>
      <c r="D1461">
        <v>1.4533680866008369E-2</v>
      </c>
      <c r="E1461">
        <v>0.10830308488669327</v>
      </c>
    </row>
    <row r="1462" spans="1:5" x14ac:dyDescent="0.25">
      <c r="A1462" s="56">
        <v>1.4566944813096727E-2</v>
      </c>
      <c r="B1462" s="48">
        <v>-3.0451629068196207E-2</v>
      </c>
      <c r="D1462">
        <v>1.4566944813096727E-2</v>
      </c>
      <c r="E1462">
        <v>-3.0451629068196207E-2</v>
      </c>
    </row>
    <row r="1463" spans="1:5" x14ac:dyDescent="0.25">
      <c r="A1463" s="56">
        <v>1.4645366573437402E-2</v>
      </c>
      <c r="B1463" s="48">
        <v>-1.1930864197530755E-2</v>
      </c>
      <c r="D1463">
        <v>1.4645366573437402E-2</v>
      </c>
      <c r="E1463">
        <v>-1.1930864197530755E-2</v>
      </c>
    </row>
    <row r="1464" spans="1:5" x14ac:dyDescent="0.25">
      <c r="A1464" s="56">
        <v>1.4735242852287778E-2</v>
      </c>
      <c r="B1464" s="48">
        <v>-0.2001773364071644</v>
      </c>
      <c r="D1464">
        <v>1.4735242852287778E-2</v>
      </c>
      <c r="E1464">
        <v>-0.2001773364071644</v>
      </c>
    </row>
    <row r="1465" spans="1:5" x14ac:dyDescent="0.25">
      <c r="A1465" s="56">
        <v>1.4744169624146153E-2</v>
      </c>
      <c r="B1465" s="48">
        <v>-0.18599658918796436</v>
      </c>
      <c r="D1465">
        <v>1.4744169624146153E-2</v>
      </c>
      <c r="E1465">
        <v>-0.18599658918796436</v>
      </c>
    </row>
    <row r="1466" spans="1:5" x14ac:dyDescent="0.25">
      <c r="A1466" s="56">
        <v>1.5199561849422949E-2</v>
      </c>
      <c r="B1466" s="48">
        <v>2.0316653183866995E-2</v>
      </c>
      <c r="D1466">
        <v>1.5199561849422949E-2</v>
      </c>
      <c r="E1466">
        <v>2.0316653183866995E-2</v>
      </c>
    </row>
    <row r="1467" spans="1:5" x14ac:dyDescent="0.25">
      <c r="A1467" s="56">
        <v>1.5270996624553002E-2</v>
      </c>
      <c r="B1467" s="48">
        <v>-1.0838761000347974E-2</v>
      </c>
      <c r="D1467">
        <v>1.5270996624553002E-2</v>
      </c>
      <c r="E1467">
        <v>-1.0838761000347974E-2</v>
      </c>
    </row>
    <row r="1468" spans="1:5" x14ac:dyDescent="0.25">
      <c r="A1468" s="56">
        <v>1.5321338565373432E-2</v>
      </c>
      <c r="B1468" s="48">
        <v>-1.4197806491223153E-2</v>
      </c>
      <c r="D1468">
        <v>1.5321338565373432E-2</v>
      </c>
      <c r="E1468">
        <v>-1.4197806491223153E-2</v>
      </c>
    </row>
    <row r="1469" spans="1:5" x14ac:dyDescent="0.25">
      <c r="A1469" s="56">
        <v>1.5395323223576174E-2</v>
      </c>
      <c r="B1469" s="48">
        <v>-2.5638305396421202E-2</v>
      </c>
      <c r="D1469">
        <v>1.5395323223576174E-2</v>
      </c>
      <c r="E1469">
        <v>-2.5638305396421202E-2</v>
      </c>
    </row>
    <row r="1470" spans="1:5" x14ac:dyDescent="0.25">
      <c r="A1470" s="56">
        <v>1.5465637743596439E-2</v>
      </c>
      <c r="B1470" s="48">
        <v>-4.921099023949782E-2</v>
      </c>
      <c r="D1470">
        <v>1.5465637743596439E-2</v>
      </c>
      <c r="E1470">
        <v>-4.921099023949782E-2</v>
      </c>
    </row>
    <row r="1471" spans="1:5" x14ac:dyDescent="0.25">
      <c r="A1471" s="56">
        <v>1.5560206328336212E-2</v>
      </c>
      <c r="B1471" s="48">
        <v>-1.5321796020929535E-2</v>
      </c>
      <c r="D1471">
        <v>1.5560206328336212E-2</v>
      </c>
      <c r="E1471">
        <v>-1.5321796020929535E-2</v>
      </c>
    </row>
    <row r="1472" spans="1:5" x14ac:dyDescent="0.25">
      <c r="A1472" s="56">
        <v>1.5605136746612791E-2</v>
      </c>
      <c r="B1472" s="48">
        <v>-1.6600409458712884E-2</v>
      </c>
      <c r="D1472">
        <v>1.5605136746612791E-2</v>
      </c>
      <c r="E1472">
        <v>-1.6600409458712884E-2</v>
      </c>
    </row>
    <row r="1473" spans="1:5" x14ac:dyDescent="0.25">
      <c r="A1473" s="56">
        <v>1.5878903916090259E-2</v>
      </c>
      <c r="B1473" s="48">
        <v>-1.1655325742774503E-2</v>
      </c>
      <c r="D1473">
        <v>1.5878903916090259E-2</v>
      </c>
      <c r="E1473">
        <v>-1.1655325742774503E-2</v>
      </c>
    </row>
    <row r="1474" spans="1:5" x14ac:dyDescent="0.25">
      <c r="A1474" s="56">
        <v>1.5888710584438526E-2</v>
      </c>
      <c r="B1474" s="48">
        <v>-3.3163304500130608E-2</v>
      </c>
      <c r="D1474">
        <v>1.5888710584438526E-2</v>
      </c>
      <c r="E1474">
        <v>-3.3163304500130608E-2</v>
      </c>
    </row>
    <row r="1475" spans="1:5" x14ac:dyDescent="0.25">
      <c r="A1475" s="56">
        <v>1.5998713342647797E-2</v>
      </c>
      <c r="B1475" s="48">
        <v>-1.1006678209250498E-2</v>
      </c>
      <c r="D1475">
        <v>1.5998713342647797E-2</v>
      </c>
      <c r="E1475">
        <v>-1.1006678209250498E-2</v>
      </c>
    </row>
    <row r="1476" spans="1:5" x14ac:dyDescent="0.25">
      <c r="A1476" s="56">
        <v>1.6007835041374596E-2</v>
      </c>
      <c r="B1476" s="48">
        <v>-2.2569709556240936E-2</v>
      </c>
      <c r="D1476">
        <v>1.6007835041374596E-2</v>
      </c>
      <c r="E1476">
        <v>-2.2569709556240936E-2</v>
      </c>
    </row>
    <row r="1477" spans="1:5" x14ac:dyDescent="0.25">
      <c r="A1477" s="56">
        <v>1.604451251115524E-2</v>
      </c>
      <c r="B1477" s="48">
        <v>-2.2107313043093435E-2</v>
      </c>
      <c r="D1477">
        <v>1.604451251115524E-2</v>
      </c>
      <c r="E1477">
        <v>-2.2107313043093435E-2</v>
      </c>
    </row>
    <row r="1478" spans="1:5" x14ac:dyDescent="0.25">
      <c r="A1478" s="56">
        <v>1.6114366083724851E-2</v>
      </c>
      <c r="B1478" s="48">
        <v>-1.7571510723946249E-2</v>
      </c>
      <c r="D1478">
        <v>1.6114366083724851E-2</v>
      </c>
      <c r="E1478">
        <v>-1.7571510723946249E-2</v>
      </c>
    </row>
    <row r="1479" spans="1:5" x14ac:dyDescent="0.25">
      <c r="A1479" s="56">
        <v>1.6136814554193801E-2</v>
      </c>
      <c r="B1479" s="48">
        <v>-2.1595319299070992E-2</v>
      </c>
      <c r="D1479">
        <v>1.6136814554193801E-2</v>
      </c>
      <c r="E1479">
        <v>-2.1595319299070992E-2</v>
      </c>
    </row>
    <row r="1480" spans="1:5" x14ac:dyDescent="0.25">
      <c r="A1480" s="56">
        <v>1.62541677323087E-2</v>
      </c>
      <c r="B1480" s="48">
        <v>-2.1494223067392682E-2</v>
      </c>
      <c r="D1480">
        <v>1.62541677323087E-2</v>
      </c>
      <c r="E1480">
        <v>-2.1494223067392682E-2</v>
      </c>
    </row>
    <row r="1481" spans="1:5" x14ac:dyDescent="0.25">
      <c r="A1481" s="56">
        <v>1.6548883049985585E-2</v>
      </c>
      <c r="B1481" s="48">
        <v>-2.0008078632018256E-2</v>
      </c>
      <c r="D1481">
        <v>1.6548883049985585E-2</v>
      </c>
      <c r="E1481">
        <v>-2.0008078632018256E-2</v>
      </c>
    </row>
    <row r="1482" spans="1:5" x14ac:dyDescent="0.25">
      <c r="A1482" s="56">
        <v>1.6628572051473611E-2</v>
      </c>
      <c r="B1482" s="48">
        <v>-2.3287551267642703E-2</v>
      </c>
      <c r="D1482">
        <v>1.6628572051473611E-2</v>
      </c>
      <c r="E1482">
        <v>-2.3287551267642703E-2</v>
      </c>
    </row>
    <row r="1483" spans="1:5" x14ac:dyDescent="0.25">
      <c r="A1483" s="56">
        <v>1.6634604617303816E-2</v>
      </c>
      <c r="B1483" s="48">
        <v>-1.345982323846584E-2</v>
      </c>
      <c r="D1483">
        <v>1.6634604617303816E-2</v>
      </c>
      <c r="E1483">
        <v>-1.345982323846584E-2</v>
      </c>
    </row>
    <row r="1484" spans="1:5" x14ac:dyDescent="0.25">
      <c r="A1484" s="56">
        <v>1.6640932826215593E-2</v>
      </c>
      <c r="B1484" s="48">
        <v>-1.5181327615052864E-2</v>
      </c>
      <c r="D1484">
        <v>1.6640932826215593E-2</v>
      </c>
      <c r="E1484">
        <v>-1.5181327615052864E-2</v>
      </c>
    </row>
    <row r="1485" spans="1:5" x14ac:dyDescent="0.25">
      <c r="A1485" s="56">
        <v>1.6672277174703654E-2</v>
      </c>
      <c r="B1485" s="48">
        <v>-1.1729549195391376E-2</v>
      </c>
      <c r="D1485">
        <v>1.6672277174703654E-2</v>
      </c>
      <c r="E1485">
        <v>-1.1729549195391376E-2</v>
      </c>
    </row>
    <row r="1486" spans="1:5" x14ac:dyDescent="0.25">
      <c r="A1486" s="56">
        <v>1.6741254187826016E-2</v>
      </c>
      <c r="B1486" s="48">
        <v>4.2668687048756482E-2</v>
      </c>
      <c r="D1486">
        <v>1.6741254187826016E-2</v>
      </c>
      <c r="E1486">
        <v>4.2668687048756482E-2</v>
      </c>
    </row>
    <row r="1487" spans="1:5" x14ac:dyDescent="0.25">
      <c r="A1487" s="56">
        <v>1.6808684861044698E-2</v>
      </c>
      <c r="B1487" s="48">
        <v>-3.4246128178158197E-2</v>
      </c>
      <c r="D1487">
        <v>1.6808684861044698E-2</v>
      </c>
      <c r="E1487">
        <v>-3.4246128178158197E-2</v>
      </c>
    </row>
    <row r="1488" spans="1:5" x14ac:dyDescent="0.25">
      <c r="A1488" s="56">
        <v>1.6812018668511008E-2</v>
      </c>
      <c r="B1488" s="48">
        <v>-1.5513839180979927E-2</v>
      </c>
      <c r="D1488">
        <v>1.6812018668511008E-2</v>
      </c>
      <c r="E1488">
        <v>-1.5513839180979927E-2</v>
      </c>
    </row>
    <row r="1489" spans="1:5" x14ac:dyDescent="0.25">
      <c r="A1489" s="56">
        <v>1.6890262683431745E-2</v>
      </c>
      <c r="B1489" s="48">
        <v>-1.7492512467849552E-2</v>
      </c>
      <c r="D1489">
        <v>1.6890262683431745E-2</v>
      </c>
      <c r="E1489">
        <v>-1.7492512467849552E-2</v>
      </c>
    </row>
    <row r="1490" spans="1:5" x14ac:dyDescent="0.25">
      <c r="A1490" s="56">
        <v>1.7088763029675658E-2</v>
      </c>
      <c r="B1490" s="48">
        <v>-1.4259364884184333E-2</v>
      </c>
      <c r="D1490">
        <v>1.7088763029675658E-2</v>
      </c>
      <c r="E1490">
        <v>-1.4259364884184333E-2</v>
      </c>
    </row>
    <row r="1491" spans="1:5" x14ac:dyDescent="0.25">
      <c r="A1491" s="56">
        <v>1.7110213164089005E-2</v>
      </c>
      <c r="B1491" s="48">
        <v>-0.14925421191168053</v>
      </c>
      <c r="D1491">
        <v>1.7110213164089005E-2</v>
      </c>
      <c r="E1491">
        <v>-0.14925421191168053</v>
      </c>
    </row>
    <row r="1492" spans="1:5" x14ac:dyDescent="0.25">
      <c r="A1492" s="56">
        <v>1.7300587439059045E-2</v>
      </c>
      <c r="B1492" s="48">
        <v>-3.2231733606814639E-2</v>
      </c>
      <c r="D1492">
        <v>1.7300587439059045E-2</v>
      </c>
      <c r="E1492">
        <v>-3.2231733606814639E-2</v>
      </c>
    </row>
    <row r="1493" spans="1:5" x14ac:dyDescent="0.25">
      <c r="A1493" s="56">
        <v>1.7303601235254096E-2</v>
      </c>
      <c r="B1493" s="48">
        <v>-5.3122985484865048E-2</v>
      </c>
      <c r="D1493">
        <v>1.7303601235254096E-2</v>
      </c>
      <c r="E1493">
        <v>-5.3122985484865048E-2</v>
      </c>
    </row>
    <row r="1494" spans="1:5" x14ac:dyDescent="0.25">
      <c r="A1494" s="56">
        <v>1.735281541941891E-2</v>
      </c>
      <c r="B1494" s="48">
        <v>-1.701483485165145E-2</v>
      </c>
      <c r="D1494">
        <v>1.735281541941891E-2</v>
      </c>
      <c r="E1494">
        <v>-1.701483485165145E-2</v>
      </c>
    </row>
    <row r="1495" spans="1:5" x14ac:dyDescent="0.25">
      <c r="A1495" s="56">
        <v>1.7534663947363249E-2</v>
      </c>
      <c r="B1495" s="48">
        <v>5.0918506849191081E-2</v>
      </c>
      <c r="D1495">
        <v>1.7534663947363249E-2</v>
      </c>
      <c r="E1495">
        <v>5.0918506849191081E-2</v>
      </c>
    </row>
    <row r="1496" spans="1:5" x14ac:dyDescent="0.25">
      <c r="A1496" s="56">
        <v>1.7594634012688237E-2</v>
      </c>
      <c r="B1496" s="48">
        <v>-6.4141706924315534E-2</v>
      </c>
      <c r="D1496">
        <v>1.7594634012688237E-2</v>
      </c>
      <c r="E1496">
        <v>-6.4141706924315534E-2</v>
      </c>
    </row>
    <row r="1497" spans="1:5" x14ac:dyDescent="0.25">
      <c r="A1497" s="56">
        <v>1.7696371178369974E-2</v>
      </c>
      <c r="B1497" s="48">
        <v>-4.1014348814719992E-2</v>
      </c>
      <c r="D1497">
        <v>1.7696371178369974E-2</v>
      </c>
      <c r="E1497">
        <v>-4.1014348814719992E-2</v>
      </c>
    </row>
    <row r="1498" spans="1:5" x14ac:dyDescent="0.25">
      <c r="A1498" s="56">
        <v>1.7731451054147751E-2</v>
      </c>
      <c r="B1498" s="48">
        <v>-1.4892488674192239E-2</v>
      </c>
      <c r="D1498">
        <v>1.7731451054147751E-2</v>
      </c>
      <c r="E1498">
        <v>-1.4892488674192239E-2</v>
      </c>
    </row>
    <row r="1499" spans="1:5" x14ac:dyDescent="0.25">
      <c r="A1499" s="56">
        <v>1.7876728485420879E-2</v>
      </c>
      <c r="B1499" s="48">
        <v>-1.3317722815747057E-2</v>
      </c>
      <c r="D1499">
        <v>1.7876728485420879E-2</v>
      </c>
      <c r="E1499">
        <v>-1.3317722815747057E-2</v>
      </c>
    </row>
    <row r="1500" spans="1:5" x14ac:dyDescent="0.25">
      <c r="A1500" s="56">
        <v>1.7936081093782308E-2</v>
      </c>
      <c r="B1500" s="48">
        <v>0.23434180646106517</v>
      </c>
      <c r="D1500">
        <v>1.7936081093782308E-2</v>
      </c>
      <c r="E1500">
        <v>0.23434180646106517</v>
      </c>
    </row>
    <row r="1501" spans="1:5" x14ac:dyDescent="0.25">
      <c r="A1501" s="56">
        <v>1.7946746383938894E-2</v>
      </c>
      <c r="B1501" s="48">
        <v>-2.355570569352794E-2</v>
      </c>
      <c r="D1501">
        <v>1.7946746383938894E-2</v>
      </c>
      <c r="E1501">
        <v>-2.355570569352794E-2</v>
      </c>
    </row>
    <row r="1502" spans="1:5" x14ac:dyDescent="0.25">
      <c r="A1502" s="56">
        <v>1.7964208842909724E-2</v>
      </c>
      <c r="B1502" s="48">
        <v>-0.17076460704735308</v>
      </c>
      <c r="D1502">
        <v>1.7964208842909724E-2</v>
      </c>
      <c r="E1502">
        <v>-0.17076460704735308</v>
      </c>
    </row>
    <row r="1503" spans="1:5" x14ac:dyDescent="0.25">
      <c r="A1503" s="56">
        <v>1.8000309214591281E-2</v>
      </c>
      <c r="B1503" s="48">
        <v>-3.3051614850588606E-2</v>
      </c>
      <c r="D1503">
        <v>1.8000309214591281E-2</v>
      </c>
      <c r="E1503">
        <v>-3.3051614850588606E-2</v>
      </c>
    </row>
    <row r="1504" spans="1:5" x14ac:dyDescent="0.25">
      <c r="A1504" s="56">
        <v>1.8018406994449343E-2</v>
      </c>
      <c r="B1504" s="48">
        <v>1.9365674556675483E-2</v>
      </c>
      <c r="D1504">
        <v>1.8018406994449343E-2</v>
      </c>
      <c r="E1504">
        <v>1.9365674556675483E-2</v>
      </c>
    </row>
    <row r="1505" spans="1:5" x14ac:dyDescent="0.25">
      <c r="A1505" s="56">
        <v>1.805678452549242E-2</v>
      </c>
      <c r="B1505" s="48">
        <v>-9.2082588406900756E-2</v>
      </c>
      <c r="D1505">
        <v>1.805678452549242E-2</v>
      </c>
      <c r="E1505">
        <v>-9.2082588406900756E-2</v>
      </c>
    </row>
    <row r="1506" spans="1:5" x14ac:dyDescent="0.25">
      <c r="A1506" s="56">
        <v>1.8057499093044216E-2</v>
      </c>
      <c r="B1506" s="48">
        <v>-2.1344427288843226E-2</v>
      </c>
      <c r="D1506">
        <v>1.8057499093044216E-2</v>
      </c>
      <c r="E1506">
        <v>-2.1344427288843226E-2</v>
      </c>
    </row>
    <row r="1507" spans="1:5" x14ac:dyDescent="0.25">
      <c r="A1507" s="56">
        <v>1.813441268727134E-2</v>
      </c>
      <c r="B1507" s="48">
        <v>-1.9321429002037593E-2</v>
      </c>
      <c r="D1507">
        <v>1.813441268727134E-2</v>
      </c>
      <c r="E1507">
        <v>-1.9321429002037593E-2</v>
      </c>
    </row>
    <row r="1508" spans="1:5" x14ac:dyDescent="0.25">
      <c r="A1508" s="56">
        <v>1.8166040403020833E-2</v>
      </c>
      <c r="B1508" s="48">
        <v>-7.9366513500955138E-2</v>
      </c>
      <c r="D1508">
        <v>1.8166040403020833E-2</v>
      </c>
      <c r="E1508">
        <v>-7.9366513500955138E-2</v>
      </c>
    </row>
    <row r="1509" spans="1:5" x14ac:dyDescent="0.25">
      <c r="A1509" s="56">
        <v>1.8264183993293992E-2</v>
      </c>
      <c r="B1509" s="48">
        <v>-1.8997871236650532E-2</v>
      </c>
      <c r="D1509">
        <v>1.8264183993293992E-2</v>
      </c>
      <c r="E1509">
        <v>-1.8997871236650532E-2</v>
      </c>
    </row>
    <row r="1510" spans="1:5" x14ac:dyDescent="0.25">
      <c r="A1510" s="56">
        <v>1.8357124236072275E-2</v>
      </c>
      <c r="B1510" s="48">
        <v>-3.9175350341358328E-2</v>
      </c>
      <c r="D1510">
        <v>1.8357124236072275E-2</v>
      </c>
      <c r="E1510">
        <v>-3.9175350341358328E-2</v>
      </c>
    </row>
    <row r="1511" spans="1:5" x14ac:dyDescent="0.25">
      <c r="A1511" s="56">
        <v>1.8362110009212618E-2</v>
      </c>
      <c r="B1511" s="48">
        <v>-2.2815516474932962E-2</v>
      </c>
      <c r="D1511">
        <v>1.8362110009212618E-2</v>
      </c>
      <c r="E1511">
        <v>-2.2815516474932962E-2</v>
      </c>
    </row>
    <row r="1512" spans="1:5" x14ac:dyDescent="0.25">
      <c r="A1512" s="56">
        <v>1.8377731784448015E-2</v>
      </c>
      <c r="B1512" s="48">
        <v>-4.1464588810978809E-2</v>
      </c>
      <c r="D1512">
        <v>1.8377731784448015E-2</v>
      </c>
      <c r="E1512">
        <v>-4.1464588810978809E-2</v>
      </c>
    </row>
    <row r="1513" spans="1:5" x14ac:dyDescent="0.25">
      <c r="A1513" s="56">
        <v>1.8494356894955155E-2</v>
      </c>
      <c r="B1513" s="48">
        <v>-9.7343119529687883E-2</v>
      </c>
      <c r="D1513">
        <v>1.8494356894955155E-2</v>
      </c>
      <c r="E1513">
        <v>-9.7343119529687883E-2</v>
      </c>
    </row>
    <row r="1514" spans="1:5" x14ac:dyDescent="0.25">
      <c r="A1514" s="56">
        <v>1.8552302857798519E-2</v>
      </c>
      <c r="B1514" s="48">
        <v>-1.8798843806873022E-2</v>
      </c>
      <c r="D1514">
        <v>1.8552302857798519E-2</v>
      </c>
      <c r="E1514">
        <v>-1.8798843806873022E-2</v>
      </c>
    </row>
    <row r="1515" spans="1:5" x14ac:dyDescent="0.25">
      <c r="A1515" s="56">
        <v>1.8558734429897639E-2</v>
      </c>
      <c r="B1515" s="48">
        <v>-1.6383707741732367E-2</v>
      </c>
      <c r="D1515">
        <v>1.8558734429897639E-2</v>
      </c>
      <c r="E1515">
        <v>-1.6383707741732367E-2</v>
      </c>
    </row>
    <row r="1516" spans="1:5" x14ac:dyDescent="0.25">
      <c r="A1516" s="56">
        <v>1.8608279929467564E-2</v>
      </c>
      <c r="B1516" s="48">
        <v>0.2225701659398871</v>
      </c>
      <c r="D1516">
        <v>1.8608279929467564E-2</v>
      </c>
      <c r="E1516">
        <v>0.2225701659398871</v>
      </c>
    </row>
    <row r="1517" spans="1:5" x14ac:dyDescent="0.25">
      <c r="A1517" s="56">
        <v>1.8622590570332331E-2</v>
      </c>
      <c r="B1517" s="48">
        <v>-8.5671252853915525E-2</v>
      </c>
      <c r="D1517">
        <v>1.8622590570332331E-2</v>
      </c>
      <c r="E1517">
        <v>-8.5671252853915525E-2</v>
      </c>
    </row>
    <row r="1518" spans="1:5" x14ac:dyDescent="0.25">
      <c r="A1518" s="56">
        <v>1.8636167004353998E-2</v>
      </c>
      <c r="B1518" s="48">
        <v>-2.5726155812797358E-2</v>
      </c>
      <c r="D1518">
        <v>1.8636167004353998E-2</v>
      </c>
      <c r="E1518">
        <v>-2.5726155812797358E-2</v>
      </c>
    </row>
    <row r="1519" spans="1:5" x14ac:dyDescent="0.25">
      <c r="A1519" s="56">
        <v>1.8654215720406375E-2</v>
      </c>
      <c r="B1519" s="48">
        <v>-1.7250987135396856E-2</v>
      </c>
      <c r="D1519">
        <v>1.8654215720406375E-2</v>
      </c>
      <c r="E1519">
        <v>-1.7250987135396856E-2</v>
      </c>
    </row>
    <row r="1520" spans="1:5" x14ac:dyDescent="0.25">
      <c r="A1520" s="56">
        <v>1.8933426284463817E-2</v>
      </c>
      <c r="B1520" s="48">
        <v>-0.17885680641168911</v>
      </c>
      <c r="D1520">
        <v>1.8933426284463817E-2</v>
      </c>
      <c r="E1520">
        <v>-0.17885680641168911</v>
      </c>
    </row>
    <row r="1521" spans="1:5" x14ac:dyDescent="0.25">
      <c r="A1521" s="56">
        <v>1.900961637969556E-2</v>
      </c>
      <c r="B1521" s="48">
        <v>-1.6842437445283798E-2</v>
      </c>
      <c r="D1521">
        <v>1.900961637969556E-2</v>
      </c>
      <c r="E1521">
        <v>-1.6842437445283798E-2</v>
      </c>
    </row>
    <row r="1522" spans="1:5" x14ac:dyDescent="0.25">
      <c r="A1522" s="56">
        <v>1.9068517165369947E-2</v>
      </c>
      <c r="B1522" s="48">
        <v>-1.2855162511086204E-2</v>
      </c>
      <c r="D1522">
        <v>1.9068517165369947E-2</v>
      </c>
      <c r="E1522">
        <v>-1.2855162511086204E-2</v>
      </c>
    </row>
    <row r="1523" spans="1:5" x14ac:dyDescent="0.25">
      <c r="A1523" s="56">
        <v>1.9190720101957215E-2</v>
      </c>
      <c r="B1523" s="48">
        <v>-1.5068646790655227E-2</v>
      </c>
      <c r="D1523">
        <v>1.9190720101957215E-2</v>
      </c>
      <c r="E1523">
        <v>-1.5068646790655227E-2</v>
      </c>
    </row>
    <row r="1524" spans="1:5" x14ac:dyDescent="0.25">
      <c r="A1524" s="56">
        <v>1.9216838989470464E-2</v>
      </c>
      <c r="B1524" s="48">
        <v>-6.3441020508124502E-2</v>
      </c>
      <c r="D1524">
        <v>1.9216838989470464E-2</v>
      </c>
      <c r="E1524">
        <v>-6.3441020508124502E-2</v>
      </c>
    </row>
    <row r="1525" spans="1:5" x14ac:dyDescent="0.25">
      <c r="A1525" s="56">
        <v>1.9247915908093827E-2</v>
      </c>
      <c r="B1525" s="48">
        <v>-2.5368176865487979E-2</v>
      </c>
      <c r="D1525">
        <v>1.9247915908093827E-2</v>
      </c>
      <c r="E1525">
        <v>-2.5368176865487979E-2</v>
      </c>
    </row>
    <row r="1526" spans="1:5" x14ac:dyDescent="0.25">
      <c r="A1526" s="56">
        <v>1.9276248223635051E-2</v>
      </c>
      <c r="B1526" s="48">
        <v>-2.06130109656254E-2</v>
      </c>
      <c r="D1526">
        <v>1.9276248223635051E-2</v>
      </c>
      <c r="E1526">
        <v>-2.06130109656254E-2</v>
      </c>
    </row>
    <row r="1527" spans="1:5" x14ac:dyDescent="0.25">
      <c r="A1527" s="56">
        <v>1.9370152671106089E-2</v>
      </c>
      <c r="B1527" s="48">
        <v>-2.4632991488717559E-2</v>
      </c>
      <c r="D1527">
        <v>1.9370152671106089E-2</v>
      </c>
      <c r="E1527">
        <v>-2.4632991488717559E-2</v>
      </c>
    </row>
    <row r="1528" spans="1:5" x14ac:dyDescent="0.25">
      <c r="A1528" s="56">
        <v>1.9414026369553472E-2</v>
      </c>
      <c r="B1528" s="48">
        <v>-2.7169954476479519E-2</v>
      </c>
      <c r="D1528">
        <v>1.9414026369553472E-2</v>
      </c>
      <c r="E1528">
        <v>-2.7169954476479519E-2</v>
      </c>
    </row>
    <row r="1529" spans="1:5" x14ac:dyDescent="0.25">
      <c r="A1529" s="56">
        <v>1.9532641008296547E-2</v>
      </c>
      <c r="B1529" s="48">
        <v>-2.7300865240321048E-2</v>
      </c>
      <c r="D1529">
        <v>1.9532641008296547E-2</v>
      </c>
      <c r="E1529">
        <v>-2.7300865240321048E-2</v>
      </c>
    </row>
    <row r="1530" spans="1:5" x14ac:dyDescent="0.25">
      <c r="A1530" s="56">
        <v>1.9574433893709386E-2</v>
      </c>
      <c r="B1530" s="48">
        <v>-2.5699730982771452E-2</v>
      </c>
      <c r="D1530">
        <v>1.9574433893709386E-2</v>
      </c>
      <c r="E1530">
        <v>-2.5699730982771452E-2</v>
      </c>
    </row>
    <row r="1531" spans="1:5" x14ac:dyDescent="0.25">
      <c r="A1531" s="56">
        <v>1.9617174352760447E-2</v>
      </c>
      <c r="B1531" s="48">
        <v>-1.62707955392426E-2</v>
      </c>
      <c r="D1531">
        <v>1.9617174352760447E-2</v>
      </c>
      <c r="E1531">
        <v>-1.62707955392426E-2</v>
      </c>
    </row>
    <row r="1532" spans="1:5" x14ac:dyDescent="0.25">
      <c r="A1532" s="56">
        <v>1.9744966406122222E-2</v>
      </c>
      <c r="B1532" s="48">
        <v>-1.6056863486180406E-2</v>
      </c>
      <c r="D1532">
        <v>1.9744966406122222E-2</v>
      </c>
      <c r="E1532">
        <v>-1.6056863486180406E-2</v>
      </c>
    </row>
    <row r="1533" spans="1:5" x14ac:dyDescent="0.25">
      <c r="A1533" s="56">
        <v>1.9802432633712064E-2</v>
      </c>
      <c r="B1533" s="48">
        <v>-1.6023734994085825E-2</v>
      </c>
      <c r="D1533">
        <v>1.9802432633712064E-2</v>
      </c>
      <c r="E1533">
        <v>-1.6023734994085825E-2</v>
      </c>
    </row>
    <row r="1534" spans="1:5" x14ac:dyDescent="0.25">
      <c r="A1534" s="56">
        <v>1.981826871866299E-2</v>
      </c>
      <c r="B1534" s="48">
        <v>-3.8714796926621942E-2</v>
      </c>
      <c r="D1534">
        <v>1.981826871866299E-2</v>
      </c>
      <c r="E1534">
        <v>-3.8714796926621942E-2</v>
      </c>
    </row>
    <row r="1535" spans="1:5" x14ac:dyDescent="0.25">
      <c r="A1535" s="56">
        <v>1.9845386551162081E-2</v>
      </c>
      <c r="B1535" s="48">
        <v>-3.4974261513956106E-2</v>
      </c>
      <c r="D1535">
        <v>1.9845386551162081E-2</v>
      </c>
      <c r="E1535">
        <v>-3.4974261513956106E-2</v>
      </c>
    </row>
    <row r="1536" spans="1:5" x14ac:dyDescent="0.25">
      <c r="A1536" s="56">
        <v>1.9893966764301441E-2</v>
      </c>
      <c r="B1536" s="48">
        <v>-2.2421067161178421E-2</v>
      </c>
      <c r="D1536">
        <v>1.9893966764301441E-2</v>
      </c>
      <c r="E1536">
        <v>-2.2421067161178421E-2</v>
      </c>
    </row>
    <row r="1537" spans="1:5" x14ac:dyDescent="0.25">
      <c r="A1537" s="56">
        <v>2.0404016269500946E-2</v>
      </c>
      <c r="B1537" s="48">
        <v>-2.1119604704757156E-2</v>
      </c>
      <c r="D1537">
        <v>2.0404016269500946E-2</v>
      </c>
      <c r="E1537">
        <v>-2.1119604704757156E-2</v>
      </c>
    </row>
    <row r="1538" spans="1:5" x14ac:dyDescent="0.25">
      <c r="A1538" s="56">
        <v>2.0476081092103637E-2</v>
      </c>
      <c r="B1538" s="48">
        <v>-3.3158453282553735E-2</v>
      </c>
      <c r="D1538">
        <v>2.0476081092103637E-2</v>
      </c>
      <c r="E1538">
        <v>-3.3158453282553735E-2</v>
      </c>
    </row>
    <row r="1539" spans="1:5" x14ac:dyDescent="0.25">
      <c r="A1539" s="56">
        <v>2.0686412240866758E-2</v>
      </c>
      <c r="B1539" s="48">
        <v>-2.0348340827593958E-2</v>
      </c>
      <c r="D1539">
        <v>2.0686412240866758E-2</v>
      </c>
      <c r="E1539">
        <v>-2.0348340827593958E-2</v>
      </c>
    </row>
    <row r="1540" spans="1:5" x14ac:dyDescent="0.25">
      <c r="A1540" s="56">
        <v>2.0742082229477266E-2</v>
      </c>
      <c r="B1540" s="48">
        <v>-2.290010556022315E-2</v>
      </c>
      <c r="D1540">
        <v>2.0742082229477266E-2</v>
      </c>
      <c r="E1540">
        <v>-2.290010556022315E-2</v>
      </c>
    </row>
    <row r="1541" spans="1:5" x14ac:dyDescent="0.25">
      <c r="A1541" s="56">
        <v>2.0781290051082202E-2</v>
      </c>
      <c r="B1541" s="48">
        <v>-3.5785863974090337E-2</v>
      </c>
      <c r="D1541">
        <v>2.0781290051082202E-2</v>
      </c>
      <c r="E1541">
        <v>-3.5785863974090337E-2</v>
      </c>
    </row>
    <row r="1542" spans="1:5" x14ac:dyDescent="0.25">
      <c r="A1542" s="56">
        <v>2.0803684124220068E-2</v>
      </c>
      <c r="B1542" s="48">
        <v>-2.5729352447003695E-2</v>
      </c>
      <c r="D1542">
        <v>2.0803684124220068E-2</v>
      </c>
      <c r="E1542">
        <v>-2.5729352447003695E-2</v>
      </c>
    </row>
    <row r="1543" spans="1:5" x14ac:dyDescent="0.25">
      <c r="A1543" s="56">
        <v>2.0876225105110446E-2</v>
      </c>
      <c r="B1543" s="48">
        <v>-4.6983542444970272E-2</v>
      </c>
      <c r="D1543">
        <v>2.0876225105110446E-2</v>
      </c>
      <c r="E1543">
        <v>-4.6983542444970272E-2</v>
      </c>
    </row>
    <row r="1544" spans="1:5" x14ac:dyDescent="0.25">
      <c r="A1544" s="56">
        <v>2.108794214064158E-2</v>
      </c>
      <c r="B1544" s="48">
        <v>-1.9275723028739478E-2</v>
      </c>
      <c r="D1544">
        <v>2.108794214064158E-2</v>
      </c>
      <c r="E1544">
        <v>-1.9275723028739478E-2</v>
      </c>
    </row>
    <row r="1545" spans="1:5" x14ac:dyDescent="0.25">
      <c r="A1545" s="56">
        <v>2.1195045532457213E-2</v>
      </c>
      <c r="B1545" s="48">
        <v>-2.1349791079153579E-2</v>
      </c>
      <c r="D1545">
        <v>2.1195045532457213E-2</v>
      </c>
      <c r="E1545">
        <v>-2.1349791079153579E-2</v>
      </c>
    </row>
    <row r="1546" spans="1:5" x14ac:dyDescent="0.25">
      <c r="A1546" s="56">
        <v>2.1327397886518273E-2</v>
      </c>
      <c r="B1546" s="48">
        <v>-1.4122625947833423E-2</v>
      </c>
      <c r="D1546">
        <v>2.1327397886518273E-2</v>
      </c>
      <c r="E1546">
        <v>-1.4122625947833423E-2</v>
      </c>
    </row>
    <row r="1547" spans="1:5" x14ac:dyDescent="0.25">
      <c r="A1547" s="56">
        <v>2.1391781810707E-2</v>
      </c>
      <c r="B1547" s="48">
        <v>-3.1056277647523056E-2</v>
      </c>
      <c r="D1547">
        <v>2.1391781810707E-2</v>
      </c>
      <c r="E1547">
        <v>-3.1056277647523056E-2</v>
      </c>
    </row>
    <row r="1548" spans="1:5" x14ac:dyDescent="0.25">
      <c r="A1548" s="56">
        <v>2.1398460533988528E-2</v>
      </c>
      <c r="B1548" s="48">
        <v>4.3051096229703711E-2</v>
      </c>
      <c r="D1548">
        <v>2.1398460533988528E-2</v>
      </c>
      <c r="E1548">
        <v>4.3051096229703711E-2</v>
      </c>
    </row>
    <row r="1549" spans="1:5" x14ac:dyDescent="0.25">
      <c r="A1549" s="56">
        <v>2.1437652009846042E-2</v>
      </c>
      <c r="B1549" s="48">
        <v>-1.9789403541407791E-2</v>
      </c>
      <c r="D1549">
        <v>2.1437652009846042E-2</v>
      </c>
      <c r="E1549">
        <v>-1.9789403541407791E-2</v>
      </c>
    </row>
    <row r="1550" spans="1:5" x14ac:dyDescent="0.25">
      <c r="A1550" s="56">
        <v>2.1462093564449392E-2</v>
      </c>
      <c r="B1550" s="48">
        <v>-7.1883728069846997E-2</v>
      </c>
      <c r="D1550">
        <v>2.1462093564449392E-2</v>
      </c>
      <c r="E1550">
        <v>-7.1883728069846997E-2</v>
      </c>
    </row>
    <row r="1551" spans="1:5" x14ac:dyDescent="0.25">
      <c r="A1551" s="56">
        <v>2.1621611523512829E-2</v>
      </c>
      <c r="B1551" s="48">
        <v>-1.1699631011637401E-2</v>
      </c>
      <c r="D1551">
        <v>2.1621611523512829E-2</v>
      </c>
      <c r="E1551">
        <v>-1.1699631011637401E-2</v>
      </c>
    </row>
    <row r="1552" spans="1:5" x14ac:dyDescent="0.25">
      <c r="A1552" s="56">
        <v>2.1876562960937429E-2</v>
      </c>
      <c r="B1552" s="48">
        <v>-2.3377839024252611E-2</v>
      </c>
      <c r="D1552">
        <v>2.1876562960937429E-2</v>
      </c>
      <c r="E1552">
        <v>-2.3377839024252611E-2</v>
      </c>
    </row>
    <row r="1553" spans="1:5" x14ac:dyDescent="0.25">
      <c r="A1553" s="56">
        <v>2.2000336827841416E-2</v>
      </c>
      <c r="B1553" s="48">
        <v>-3.4540649366831211E-2</v>
      </c>
      <c r="D1553">
        <v>2.2000336827841416E-2</v>
      </c>
      <c r="E1553">
        <v>-3.4540649366831211E-2</v>
      </c>
    </row>
    <row r="1554" spans="1:5" x14ac:dyDescent="0.25">
      <c r="A1554" s="56">
        <v>2.2079664164221136E-2</v>
      </c>
      <c r="B1554" s="48">
        <v>-1.5577590632099403E-2</v>
      </c>
      <c r="D1554">
        <v>2.2079664164221136E-2</v>
      </c>
      <c r="E1554">
        <v>-1.5577590632099403E-2</v>
      </c>
    </row>
    <row r="1555" spans="1:5" x14ac:dyDescent="0.25">
      <c r="A1555" s="56">
        <v>2.2174464274183237E-2</v>
      </c>
      <c r="B1555" s="48">
        <v>-2.2440681455556111E-2</v>
      </c>
      <c r="D1555">
        <v>2.2174464274183237E-2</v>
      </c>
      <c r="E1555">
        <v>-2.2440681455556111E-2</v>
      </c>
    </row>
    <row r="1556" spans="1:5" x14ac:dyDescent="0.25">
      <c r="A1556" s="56">
        <v>2.2313834081521211E-2</v>
      </c>
      <c r="B1556" s="48">
        <v>-2.8071853739245034E-2</v>
      </c>
      <c r="D1556">
        <v>2.2313834081521211E-2</v>
      </c>
      <c r="E1556">
        <v>-2.8071853739245034E-2</v>
      </c>
    </row>
    <row r="1557" spans="1:5" x14ac:dyDescent="0.25">
      <c r="A1557" s="56">
        <v>2.2425342430632211E-2</v>
      </c>
      <c r="B1557" s="48">
        <v>-3.1460360874702831E-2</v>
      </c>
      <c r="D1557">
        <v>2.2425342430632211E-2</v>
      </c>
      <c r="E1557">
        <v>-3.1460360874702831E-2</v>
      </c>
    </row>
    <row r="1558" spans="1:5" x14ac:dyDescent="0.25">
      <c r="A1558" s="56">
        <v>2.2485616151846521E-2</v>
      </c>
      <c r="B1558" s="48">
        <v>-1.7364155422021743E-2</v>
      </c>
      <c r="D1558">
        <v>2.2485616151846521E-2</v>
      </c>
      <c r="E1558">
        <v>-1.7364155422021743E-2</v>
      </c>
    </row>
    <row r="1559" spans="1:5" x14ac:dyDescent="0.25">
      <c r="A1559" s="56">
        <v>2.252033996234859E-2</v>
      </c>
      <c r="B1559" s="48">
        <v>-3.5990749588024284E-2</v>
      </c>
      <c r="D1559">
        <v>2.252033996234859E-2</v>
      </c>
      <c r="E1559">
        <v>-3.5990749588024284E-2</v>
      </c>
    </row>
    <row r="1560" spans="1:5" x14ac:dyDescent="0.25">
      <c r="A1560" s="56">
        <v>2.2738448083855722E-2</v>
      </c>
      <c r="B1560" s="48">
        <v>-1.0701757679115964E-2</v>
      </c>
      <c r="D1560">
        <v>2.2738448083855722E-2</v>
      </c>
      <c r="E1560">
        <v>-1.0701757679115964E-2</v>
      </c>
    </row>
    <row r="1561" spans="1:5" x14ac:dyDescent="0.25">
      <c r="A1561" s="56">
        <v>2.2820280394999726E-2</v>
      </c>
      <c r="B1561" s="48">
        <v>-3.2197667733042334E-2</v>
      </c>
      <c r="D1561">
        <v>2.2820280394999726E-2</v>
      </c>
      <c r="E1561">
        <v>-3.2197667733042334E-2</v>
      </c>
    </row>
    <row r="1562" spans="1:5" x14ac:dyDescent="0.25">
      <c r="A1562" s="56">
        <v>2.2864880218326444E-2</v>
      </c>
      <c r="B1562" s="48">
        <v>-1.1423474040887616E-2</v>
      </c>
      <c r="D1562">
        <v>2.2864880218326444E-2</v>
      </c>
      <c r="E1562">
        <v>-1.1423474040887616E-2</v>
      </c>
    </row>
    <row r="1563" spans="1:5" x14ac:dyDescent="0.25">
      <c r="A1563" s="56">
        <v>2.2900241841332658E-2</v>
      </c>
      <c r="B1563" s="48">
        <v>-2.1136547776049563E-2</v>
      </c>
      <c r="D1563">
        <v>2.2900241841332658E-2</v>
      </c>
      <c r="E1563">
        <v>-2.1136547776049563E-2</v>
      </c>
    </row>
    <row r="1564" spans="1:5" x14ac:dyDescent="0.25">
      <c r="A1564" s="56">
        <v>2.3021373169477499E-2</v>
      </c>
      <c r="B1564" s="48">
        <v>-1.8537794639310712E-2</v>
      </c>
      <c r="D1564">
        <v>2.3021373169477499E-2</v>
      </c>
      <c r="E1564">
        <v>-1.8537794639310712E-2</v>
      </c>
    </row>
    <row r="1565" spans="1:5" x14ac:dyDescent="0.25">
      <c r="A1565" s="56">
        <v>2.3195892412966268E-2</v>
      </c>
      <c r="B1565" s="48">
        <v>-3.7528216704288964E-2</v>
      </c>
      <c r="D1565">
        <v>2.3195892412966268E-2</v>
      </c>
      <c r="E1565">
        <v>-3.7528216704288964E-2</v>
      </c>
    </row>
    <row r="1566" spans="1:5" x14ac:dyDescent="0.25">
      <c r="A1566" s="56">
        <v>2.3293003627823161E-2</v>
      </c>
      <c r="B1566" s="48">
        <v>-2.5466963132471876E-2</v>
      </c>
      <c r="D1566">
        <v>2.3293003627823161E-2</v>
      </c>
      <c r="E1566">
        <v>-2.5466963132471876E-2</v>
      </c>
    </row>
    <row r="1567" spans="1:5" x14ac:dyDescent="0.25">
      <c r="A1567" s="56">
        <v>2.3333929703497125E-2</v>
      </c>
      <c r="B1567" s="48">
        <v>-9.7794223247248069E-2</v>
      </c>
      <c r="D1567">
        <v>2.3333929703497125E-2</v>
      </c>
      <c r="E1567">
        <v>-9.7794223247248069E-2</v>
      </c>
    </row>
    <row r="1568" spans="1:5" x14ac:dyDescent="0.25">
      <c r="A1568" s="56">
        <v>2.3417642084613499E-2</v>
      </c>
      <c r="B1568" s="48">
        <v>-2.6543166670555118E-2</v>
      </c>
      <c r="D1568">
        <v>2.3417642084613499E-2</v>
      </c>
      <c r="E1568">
        <v>-2.6543166670555118E-2</v>
      </c>
    </row>
    <row r="1569" spans="1:5" x14ac:dyDescent="0.25">
      <c r="A1569" s="56">
        <v>2.3429387388909984E-2</v>
      </c>
      <c r="B1569" s="48">
        <v>-4.1127235503101045E-2</v>
      </c>
      <c r="D1569">
        <v>2.3429387388909984E-2</v>
      </c>
      <c r="E1569">
        <v>-4.1127235503101045E-2</v>
      </c>
    </row>
    <row r="1570" spans="1:5" x14ac:dyDescent="0.25">
      <c r="A1570" s="56">
        <v>2.3480485195100487E-2</v>
      </c>
      <c r="B1570" s="48">
        <v>-1.8032393932130408E-2</v>
      </c>
      <c r="D1570">
        <v>2.3480485195100487E-2</v>
      </c>
      <c r="E1570">
        <v>-1.8032393932130408E-2</v>
      </c>
    </row>
    <row r="1571" spans="1:5" x14ac:dyDescent="0.25">
      <c r="A1571" s="56">
        <v>2.3627790343162314E-2</v>
      </c>
      <c r="B1571" s="48">
        <v>-6.0534941654648011E-2</v>
      </c>
      <c r="D1571">
        <v>2.3627790343162314E-2</v>
      </c>
      <c r="E1571">
        <v>-6.0534941654648011E-2</v>
      </c>
    </row>
    <row r="1572" spans="1:5" x14ac:dyDescent="0.25">
      <c r="A1572" s="56">
        <v>2.3643188037450358E-2</v>
      </c>
      <c r="B1572" s="48">
        <v>-4.7821350762527137E-2</v>
      </c>
      <c r="D1572">
        <v>2.3643188037450358E-2</v>
      </c>
      <c r="E1572">
        <v>-4.7821350762527137E-2</v>
      </c>
    </row>
    <row r="1573" spans="1:5" x14ac:dyDescent="0.25">
      <c r="A1573" s="56">
        <v>2.3793793481435621E-2</v>
      </c>
      <c r="B1573" s="48">
        <v>-1.7816309730697366E-2</v>
      </c>
      <c r="D1573">
        <v>2.3793793481435621E-2</v>
      </c>
      <c r="E1573">
        <v>-1.7816309730697366E-2</v>
      </c>
    </row>
    <row r="1574" spans="1:5" x14ac:dyDescent="0.25">
      <c r="A1574" s="56">
        <v>2.3810175111939946E-2</v>
      </c>
      <c r="B1574" s="48">
        <v>-1.3918070833161766E-2</v>
      </c>
      <c r="D1574">
        <v>2.3810175111939946E-2</v>
      </c>
      <c r="E1574">
        <v>-1.3918070833161766E-2</v>
      </c>
    </row>
    <row r="1575" spans="1:5" x14ac:dyDescent="0.25">
      <c r="A1575" s="56">
        <v>2.3901029586816502E-2</v>
      </c>
      <c r="B1575" s="48">
        <v>-3.4626654898499587E-2</v>
      </c>
      <c r="D1575">
        <v>2.3901029586816502E-2</v>
      </c>
      <c r="E1575">
        <v>-3.4626654898499587E-2</v>
      </c>
    </row>
    <row r="1576" spans="1:5" x14ac:dyDescent="0.25">
      <c r="A1576" s="56">
        <v>2.3919883271266595E-2</v>
      </c>
      <c r="B1576" s="48">
        <v>-2.5135854620008113E-2</v>
      </c>
      <c r="D1576">
        <v>2.3919883271266595E-2</v>
      </c>
      <c r="E1576">
        <v>-2.5135854620008113E-2</v>
      </c>
    </row>
    <row r="1577" spans="1:5" x14ac:dyDescent="0.25">
      <c r="A1577" s="56">
        <v>2.401445584369899E-2</v>
      </c>
      <c r="B1577" s="48">
        <v>-2.1362671899826102E-2</v>
      </c>
      <c r="D1577">
        <v>2.401445584369899E-2</v>
      </c>
      <c r="E1577">
        <v>-2.1362671899826102E-2</v>
      </c>
    </row>
    <row r="1578" spans="1:5" x14ac:dyDescent="0.25">
      <c r="A1578" s="56">
        <v>2.4112321099192702E-2</v>
      </c>
      <c r="B1578" s="48">
        <v>-2.1926053310404092E-2</v>
      </c>
      <c r="D1578">
        <v>2.4112321099192702E-2</v>
      </c>
      <c r="E1578">
        <v>-2.1926053310404092E-2</v>
      </c>
    </row>
    <row r="1579" spans="1:5" x14ac:dyDescent="0.25">
      <c r="A1579" s="56">
        <v>2.4150095709437824E-2</v>
      </c>
      <c r="B1579" s="48">
        <v>-6.3399934212620579E-2</v>
      </c>
      <c r="D1579">
        <v>2.4150095709437824E-2</v>
      </c>
      <c r="E1579">
        <v>-6.3399934212620579E-2</v>
      </c>
    </row>
    <row r="1580" spans="1:5" x14ac:dyDescent="0.25">
      <c r="A1580" s="56">
        <v>2.4164251743362453E-2</v>
      </c>
      <c r="B1580" s="48">
        <v>-2.7203044755302552E-2</v>
      </c>
      <c r="D1580">
        <v>2.4164251743362453E-2</v>
      </c>
      <c r="E1580">
        <v>-2.7203044755302552E-2</v>
      </c>
    </row>
    <row r="1581" spans="1:5" x14ac:dyDescent="0.25">
      <c r="A1581" s="56">
        <v>2.4233782328982212E-2</v>
      </c>
      <c r="B1581" s="48">
        <v>-6.3360589755539598E-2</v>
      </c>
      <c r="D1581">
        <v>2.4233782328982212E-2</v>
      </c>
      <c r="E1581">
        <v>-6.3360589755539598E-2</v>
      </c>
    </row>
    <row r="1582" spans="1:5" x14ac:dyDescent="0.25">
      <c r="A1582" s="56">
        <v>2.4264776774468588E-2</v>
      </c>
      <c r="B1582" s="48">
        <v>-6.3908853750732075E-2</v>
      </c>
      <c r="D1582">
        <v>2.4264776774468588E-2</v>
      </c>
      <c r="E1582">
        <v>-6.3908853750732075E-2</v>
      </c>
    </row>
    <row r="1583" spans="1:5" x14ac:dyDescent="0.25">
      <c r="A1583" s="56">
        <v>2.4300237490484378E-2</v>
      </c>
      <c r="B1583" s="48">
        <v>0.10772303830584562</v>
      </c>
      <c r="D1583">
        <v>2.4300237490484378E-2</v>
      </c>
      <c r="E1583">
        <v>0.10772303830584562</v>
      </c>
    </row>
    <row r="1584" spans="1:5" x14ac:dyDescent="0.25">
      <c r="A1584" s="56">
        <v>2.4339372840261442E-2</v>
      </c>
      <c r="B1584" s="48">
        <v>-2.2241180156579166E-2</v>
      </c>
      <c r="D1584">
        <v>2.4339372840261442E-2</v>
      </c>
      <c r="E1584">
        <v>-2.2241180156579166E-2</v>
      </c>
    </row>
    <row r="1585" spans="1:5" x14ac:dyDescent="0.25">
      <c r="A1585" s="56">
        <v>2.4443710914409333E-2</v>
      </c>
      <c r="B1585" s="48">
        <v>-7.0689344311557267E-2</v>
      </c>
      <c r="D1585">
        <v>2.4443710914409333E-2</v>
      </c>
      <c r="E1585">
        <v>-7.0689344311557267E-2</v>
      </c>
    </row>
    <row r="1586" spans="1:5" x14ac:dyDescent="0.25">
      <c r="A1586" s="56">
        <v>2.4791224270215073E-2</v>
      </c>
      <c r="B1586" s="48">
        <v>-3.9392711622111221E-2</v>
      </c>
      <c r="D1586">
        <v>2.4791224270215073E-2</v>
      </c>
      <c r="E1586">
        <v>-3.9392711622111221E-2</v>
      </c>
    </row>
    <row r="1587" spans="1:5" x14ac:dyDescent="0.25">
      <c r="A1587" s="56">
        <v>2.4812232014191693E-2</v>
      </c>
      <c r="B1587" s="48">
        <v>-2.5361639850435824E-2</v>
      </c>
      <c r="D1587">
        <v>2.4812232014191693E-2</v>
      </c>
      <c r="E1587">
        <v>-2.5361639850435824E-2</v>
      </c>
    </row>
    <row r="1588" spans="1:5" x14ac:dyDescent="0.25">
      <c r="A1588" s="56">
        <v>2.4816118422406941E-2</v>
      </c>
      <c r="B1588" s="48">
        <v>-2.1613321711633104E-2</v>
      </c>
      <c r="D1588">
        <v>2.4816118422406941E-2</v>
      </c>
      <c r="E1588">
        <v>-2.1613321711633104E-2</v>
      </c>
    </row>
    <row r="1589" spans="1:5" x14ac:dyDescent="0.25">
      <c r="A1589" s="56">
        <v>2.4836187347216709E-2</v>
      </c>
      <c r="B1589" s="48">
        <v>-5.716981264917298E-2</v>
      </c>
      <c r="D1589">
        <v>2.4836187347216709E-2</v>
      </c>
      <c r="E1589">
        <v>-5.716981264917298E-2</v>
      </c>
    </row>
    <row r="1590" spans="1:5" x14ac:dyDescent="0.25">
      <c r="A1590" s="56">
        <v>2.4847254580674605E-2</v>
      </c>
      <c r="B1590" s="48">
        <v>-6.827981839017716E-2</v>
      </c>
      <c r="D1590">
        <v>2.4847254580674605E-2</v>
      </c>
      <c r="E1590">
        <v>-6.827981839017716E-2</v>
      </c>
    </row>
    <row r="1591" spans="1:5" x14ac:dyDescent="0.25">
      <c r="A1591" s="56">
        <v>2.4875650349270195E-2</v>
      </c>
      <c r="B1591" s="48">
        <v>-5.3640663666191357E-2</v>
      </c>
      <c r="D1591">
        <v>2.4875650349270195E-2</v>
      </c>
      <c r="E1591">
        <v>-5.3640663666191357E-2</v>
      </c>
    </row>
    <row r="1592" spans="1:5" x14ac:dyDescent="0.25">
      <c r="A1592" s="56">
        <v>2.5020354724767158E-2</v>
      </c>
      <c r="B1592" s="48">
        <v>-3.5508677272221512E-2</v>
      </c>
      <c r="D1592">
        <v>2.5020354724767158E-2</v>
      </c>
      <c r="E1592">
        <v>-3.5508677272221512E-2</v>
      </c>
    </row>
    <row r="1593" spans="1:5" x14ac:dyDescent="0.25">
      <c r="A1593" s="56">
        <v>2.5202076266473084E-2</v>
      </c>
      <c r="B1593" s="48">
        <v>-2.2357486514068992E-2</v>
      </c>
      <c r="D1593">
        <v>2.5202076266473084E-2</v>
      </c>
      <c r="E1593">
        <v>-2.2357486514068992E-2</v>
      </c>
    </row>
    <row r="1594" spans="1:5" x14ac:dyDescent="0.25">
      <c r="A1594" s="56">
        <v>2.522655346349767E-2</v>
      </c>
      <c r="B1594" s="48">
        <v>-1.5840782640313522E-2</v>
      </c>
      <c r="D1594">
        <v>2.522655346349767E-2</v>
      </c>
      <c r="E1594">
        <v>-1.5840782640313522E-2</v>
      </c>
    </row>
    <row r="1595" spans="1:5" x14ac:dyDescent="0.25">
      <c r="A1595" s="56">
        <v>2.5269261554580424E-2</v>
      </c>
      <c r="B1595" s="48">
        <v>-8.3269272392097693E-2</v>
      </c>
      <c r="D1595">
        <v>2.5269261554580424E-2</v>
      </c>
      <c r="E1595">
        <v>-8.3269272392097693E-2</v>
      </c>
    </row>
    <row r="1596" spans="1:5" x14ac:dyDescent="0.25">
      <c r="A1596" s="56">
        <v>2.5275791357763033E-2</v>
      </c>
      <c r="B1596" s="48">
        <v>-2.8410376979635887E-2</v>
      </c>
      <c r="D1596">
        <v>2.5275791357763033E-2</v>
      </c>
      <c r="E1596">
        <v>-2.8410376979635887E-2</v>
      </c>
    </row>
    <row r="1597" spans="1:5" x14ac:dyDescent="0.25">
      <c r="A1597" s="56">
        <v>2.5387808896771391E-2</v>
      </c>
      <c r="B1597" s="48">
        <v>-1.2277664095702745E-2</v>
      </c>
      <c r="D1597">
        <v>2.5387808896771391E-2</v>
      </c>
      <c r="E1597">
        <v>-1.2277664095702745E-2</v>
      </c>
    </row>
    <row r="1598" spans="1:5" x14ac:dyDescent="0.25">
      <c r="A1598" s="56">
        <v>2.5398804371090211E-2</v>
      </c>
      <c r="B1598" s="48">
        <v>-2.2947235780380493E-2</v>
      </c>
      <c r="D1598">
        <v>2.5398804371090211E-2</v>
      </c>
      <c r="E1598">
        <v>-2.2947235780380493E-2</v>
      </c>
    </row>
    <row r="1599" spans="1:5" x14ac:dyDescent="0.25">
      <c r="A1599" s="56">
        <v>2.5648939906809831E-2</v>
      </c>
      <c r="B1599" s="48">
        <v>-3.5995691484153047E-2</v>
      </c>
      <c r="D1599">
        <v>2.5648939906809831E-2</v>
      </c>
      <c r="E1599">
        <v>-3.5995691484153047E-2</v>
      </c>
    </row>
    <row r="1600" spans="1:5" x14ac:dyDescent="0.25">
      <c r="A1600" s="56">
        <v>2.6041888212595676E-2</v>
      </c>
      <c r="B1600" s="48">
        <v>-3.2147038370465508E-2</v>
      </c>
      <c r="D1600">
        <v>2.6041888212595676E-2</v>
      </c>
      <c r="E1600">
        <v>-3.2147038370465508E-2</v>
      </c>
    </row>
    <row r="1601" spans="1:5" x14ac:dyDescent="0.25">
      <c r="A1601" s="56">
        <v>2.6103796796342005E-2</v>
      </c>
      <c r="B1601" s="48">
        <v>-2.490351596924667E-2</v>
      </c>
      <c r="D1601">
        <v>2.6103796796342005E-2</v>
      </c>
      <c r="E1601">
        <v>-2.490351596924667E-2</v>
      </c>
    </row>
    <row r="1602" spans="1:5" x14ac:dyDescent="0.25">
      <c r="A1602" s="56">
        <v>2.6107956888071104E-2</v>
      </c>
      <c r="B1602" s="48">
        <v>-5.087655882884512E-2</v>
      </c>
      <c r="D1602">
        <v>2.6107956888071104E-2</v>
      </c>
      <c r="E1602">
        <v>-5.087655882884512E-2</v>
      </c>
    </row>
    <row r="1603" spans="1:5" x14ac:dyDescent="0.25">
      <c r="A1603" s="56">
        <v>2.6132955419800874E-2</v>
      </c>
      <c r="B1603" s="48">
        <v>-1.4323464677756581E-2</v>
      </c>
      <c r="D1603">
        <v>2.6132955419800874E-2</v>
      </c>
      <c r="E1603">
        <v>-1.4323464677756581E-2</v>
      </c>
    </row>
    <row r="1604" spans="1:5" x14ac:dyDescent="0.25">
      <c r="A1604" s="56">
        <v>2.6143626027860689E-2</v>
      </c>
      <c r="B1604" s="48">
        <v>-5.2314054707103264E-2</v>
      </c>
      <c r="D1604">
        <v>2.6143626027860689E-2</v>
      </c>
      <c r="E1604">
        <v>-5.2314054707103264E-2</v>
      </c>
    </row>
    <row r="1605" spans="1:5" x14ac:dyDescent="0.25">
      <c r="A1605" s="56">
        <v>2.6148536278824963E-2</v>
      </c>
      <c r="B1605" s="48">
        <v>-4.634985622992438E-2</v>
      </c>
      <c r="D1605">
        <v>2.6148536278824963E-2</v>
      </c>
      <c r="E1605">
        <v>-4.634985622992438E-2</v>
      </c>
    </row>
    <row r="1606" spans="1:5" x14ac:dyDescent="0.25">
      <c r="A1606" s="56">
        <v>2.6173706523646478E-2</v>
      </c>
      <c r="B1606" s="48">
        <v>-3.3878273069708587E-2</v>
      </c>
      <c r="D1606">
        <v>2.6173706523646478E-2</v>
      </c>
      <c r="E1606">
        <v>-3.3878273069708587E-2</v>
      </c>
    </row>
    <row r="1607" spans="1:5" x14ac:dyDescent="0.25">
      <c r="A1607" s="56">
        <v>2.6262174346586953E-2</v>
      </c>
      <c r="B1607" s="48">
        <v>0.20548977872378171</v>
      </c>
      <c r="D1607">
        <v>2.6262174346586953E-2</v>
      </c>
      <c r="E1607">
        <v>0.20548977872378171</v>
      </c>
    </row>
    <row r="1608" spans="1:5" x14ac:dyDescent="0.25">
      <c r="A1608" s="56">
        <v>2.6362900796639721E-2</v>
      </c>
      <c r="B1608" s="48">
        <v>-1.8552822412728487E-2</v>
      </c>
      <c r="D1608">
        <v>2.6362900796639721E-2</v>
      </c>
      <c r="E1608">
        <v>-1.8552822412728487E-2</v>
      </c>
    </row>
    <row r="1609" spans="1:5" x14ac:dyDescent="0.25">
      <c r="A1609" s="56">
        <v>2.6364287825053845E-2</v>
      </c>
      <c r="B1609" s="48">
        <v>-2.1506996623264607E-2</v>
      </c>
      <c r="D1609">
        <v>2.6364287825053845E-2</v>
      </c>
      <c r="E1609">
        <v>-2.1506996623264607E-2</v>
      </c>
    </row>
    <row r="1610" spans="1:5" x14ac:dyDescent="0.25">
      <c r="A1610" s="56">
        <v>2.6505510566857682E-2</v>
      </c>
      <c r="B1610" s="48">
        <v>-2.2136669874879722E-2</v>
      </c>
      <c r="D1610">
        <v>2.6505510566857682E-2</v>
      </c>
      <c r="E1610">
        <v>-2.2136669874879722E-2</v>
      </c>
    </row>
    <row r="1611" spans="1:5" x14ac:dyDescent="0.25">
      <c r="A1611" s="56">
        <v>2.6550419403168046E-2</v>
      </c>
      <c r="B1611" s="48">
        <v>-2.9301756687288516E-2</v>
      </c>
      <c r="D1611">
        <v>2.6550419403168046E-2</v>
      </c>
      <c r="E1611">
        <v>-2.9301756687288516E-2</v>
      </c>
    </row>
    <row r="1612" spans="1:5" x14ac:dyDescent="0.25">
      <c r="A1612" s="56">
        <v>2.6609282680255308E-2</v>
      </c>
      <c r="B1612" s="48">
        <v>-1.688041214512781E-2</v>
      </c>
      <c r="D1612">
        <v>2.6609282680255308E-2</v>
      </c>
      <c r="E1612">
        <v>-1.688041214512781E-2</v>
      </c>
    </row>
    <row r="1613" spans="1:5" x14ac:dyDescent="0.25">
      <c r="A1613" s="56">
        <v>2.6747568258411958E-2</v>
      </c>
      <c r="B1613" s="48">
        <v>-2.4915015582931188E-2</v>
      </c>
      <c r="D1613">
        <v>2.6747568258411958E-2</v>
      </c>
      <c r="E1613">
        <v>-2.4915015582931188E-2</v>
      </c>
    </row>
    <row r="1614" spans="1:5" x14ac:dyDescent="0.25">
      <c r="A1614" s="56">
        <v>2.6895877266333024E-2</v>
      </c>
      <c r="B1614" s="48">
        <v>-2.3395317914416958E-2</v>
      </c>
      <c r="D1614">
        <v>2.6895877266333024E-2</v>
      </c>
      <c r="E1614">
        <v>-2.3395317914416958E-2</v>
      </c>
    </row>
    <row r="1615" spans="1:5" x14ac:dyDescent="0.25">
      <c r="A1615" s="56">
        <v>2.6932150562132273E-2</v>
      </c>
      <c r="B1615" s="48">
        <v>-6.9350531566483631E-2</v>
      </c>
      <c r="D1615">
        <v>2.6932150562132273E-2</v>
      </c>
      <c r="E1615">
        <v>-6.9350531566483631E-2</v>
      </c>
    </row>
    <row r="1616" spans="1:5" x14ac:dyDescent="0.25">
      <c r="A1616" s="56">
        <v>2.6954844474766704E-2</v>
      </c>
      <c r="B1616" s="48">
        <v>-4.159181377875576E-2</v>
      </c>
      <c r="D1616">
        <v>2.6954844474766704E-2</v>
      </c>
      <c r="E1616">
        <v>-4.159181377875576E-2</v>
      </c>
    </row>
    <row r="1617" spans="1:5" x14ac:dyDescent="0.25">
      <c r="A1617" s="56">
        <v>2.7152736395275712E-2</v>
      </c>
      <c r="B1617" s="48">
        <v>-5.7653926940297917E-2</v>
      </c>
      <c r="D1617">
        <v>2.7152736395275712E-2</v>
      </c>
      <c r="E1617">
        <v>-5.7653926940297917E-2</v>
      </c>
    </row>
    <row r="1618" spans="1:5" x14ac:dyDescent="0.25">
      <c r="A1618" s="56">
        <v>2.7194469096680329E-2</v>
      </c>
      <c r="B1618" s="48">
        <v>-3.4285420431671598E-2</v>
      </c>
      <c r="D1618">
        <v>2.7194469096680329E-2</v>
      </c>
      <c r="E1618">
        <v>-3.4285420431671598E-2</v>
      </c>
    </row>
    <row r="1619" spans="1:5" x14ac:dyDescent="0.25">
      <c r="A1619" s="56">
        <v>2.7212720790110501E-2</v>
      </c>
      <c r="B1619" s="48">
        <v>-2.1822583434203624E-2</v>
      </c>
      <c r="D1619">
        <v>2.7212720790110501E-2</v>
      </c>
      <c r="E1619">
        <v>-2.1822583434203624E-2</v>
      </c>
    </row>
    <row r="1620" spans="1:5" x14ac:dyDescent="0.25">
      <c r="A1620" s="56">
        <v>2.7301144684356737E-2</v>
      </c>
      <c r="B1620" s="48">
        <v>-1.9816047888081889E-2</v>
      </c>
      <c r="D1620">
        <v>2.7301144684356737E-2</v>
      </c>
      <c r="E1620">
        <v>-1.9816047888081889E-2</v>
      </c>
    </row>
    <row r="1621" spans="1:5" x14ac:dyDescent="0.25">
      <c r="A1621" s="56">
        <v>2.7314745247758454E-2</v>
      </c>
      <c r="B1621" s="48">
        <v>-3.0641548840979915E-2</v>
      </c>
      <c r="D1621">
        <v>2.7314745247758454E-2</v>
      </c>
      <c r="E1621">
        <v>-3.0641548840979915E-2</v>
      </c>
    </row>
    <row r="1622" spans="1:5" x14ac:dyDescent="0.25">
      <c r="A1622" s="56">
        <v>2.7567452987614649E-2</v>
      </c>
      <c r="B1622" s="48">
        <v>-4.5750171436820919E-2</v>
      </c>
      <c r="D1622">
        <v>2.7567452987614649E-2</v>
      </c>
      <c r="E1622">
        <v>-4.5750171436820919E-2</v>
      </c>
    </row>
    <row r="1623" spans="1:5" x14ac:dyDescent="0.25">
      <c r="A1623" s="56">
        <v>2.7707452755744377E-2</v>
      </c>
      <c r="B1623" s="48">
        <v>-2.278040219479871E-2</v>
      </c>
      <c r="D1623">
        <v>2.7707452755744377E-2</v>
      </c>
      <c r="E1623">
        <v>-2.278040219479871E-2</v>
      </c>
    </row>
    <row r="1624" spans="1:5" x14ac:dyDescent="0.25">
      <c r="A1624" s="56">
        <v>2.7821698978032439E-2</v>
      </c>
      <c r="B1624" s="48">
        <v>-2.324619742382783E-2</v>
      </c>
      <c r="D1624">
        <v>2.7821698978032439E-2</v>
      </c>
      <c r="E1624">
        <v>-2.324619742382783E-2</v>
      </c>
    </row>
    <row r="1625" spans="1:5" x14ac:dyDescent="0.25">
      <c r="A1625" s="56">
        <v>2.7914950743564981E-2</v>
      </c>
      <c r="B1625" s="48">
        <v>-3.1436347986569357E-2</v>
      </c>
      <c r="D1625">
        <v>2.7914950743564981E-2</v>
      </c>
      <c r="E1625">
        <v>-3.1436347986569357E-2</v>
      </c>
    </row>
    <row r="1626" spans="1:5" x14ac:dyDescent="0.25">
      <c r="A1626" s="56">
        <v>2.7949196462519144E-2</v>
      </c>
      <c r="B1626" s="48">
        <v>-2.062374520648369E-2</v>
      </c>
      <c r="D1626">
        <v>2.7949196462519144E-2</v>
      </c>
      <c r="E1626">
        <v>-2.062374520648369E-2</v>
      </c>
    </row>
    <row r="1627" spans="1:5" x14ac:dyDescent="0.25">
      <c r="A1627" s="56">
        <v>2.8171977045980512E-2</v>
      </c>
      <c r="B1627" s="48">
        <v>-4.0132970144439284E-2</v>
      </c>
      <c r="D1627">
        <v>2.8171977045980512E-2</v>
      </c>
      <c r="E1627">
        <v>-4.0132970144439284E-2</v>
      </c>
    </row>
    <row r="1628" spans="1:5" x14ac:dyDescent="0.25">
      <c r="A1628" s="56">
        <v>2.8301890820113362E-2</v>
      </c>
      <c r="B1628" s="48">
        <v>-3.8349678128713038E-2</v>
      </c>
      <c r="D1628">
        <v>2.8301890820113362E-2</v>
      </c>
      <c r="E1628">
        <v>-3.8349678128713038E-2</v>
      </c>
    </row>
    <row r="1629" spans="1:5" x14ac:dyDescent="0.25">
      <c r="A1629" s="56">
        <v>2.833645604580548E-2</v>
      </c>
      <c r="B1629" s="48">
        <v>-4.696626125197545E-2</v>
      </c>
      <c r="D1629">
        <v>2.833645604580548E-2</v>
      </c>
      <c r="E1629">
        <v>-4.696626125197545E-2</v>
      </c>
    </row>
    <row r="1630" spans="1:5" x14ac:dyDescent="0.25">
      <c r="A1630" s="56">
        <v>2.839990403204995E-2</v>
      </c>
      <c r="B1630" s="48">
        <v>-0.1568629825156197</v>
      </c>
      <c r="D1630">
        <v>2.839990403204995E-2</v>
      </c>
      <c r="E1630">
        <v>-0.1568629825156197</v>
      </c>
    </row>
    <row r="1631" spans="1:5" x14ac:dyDescent="0.25">
      <c r="A1631" s="56">
        <v>2.8665598386959257E-2</v>
      </c>
      <c r="B1631" s="48">
        <v>-3.7582114345728002E-2</v>
      </c>
      <c r="D1631">
        <v>2.8665598386959257E-2</v>
      </c>
      <c r="E1631">
        <v>-3.7582114345728002E-2</v>
      </c>
    </row>
    <row r="1632" spans="1:5" x14ac:dyDescent="0.25">
      <c r="A1632" s="56">
        <v>2.8730556668890461E-2</v>
      </c>
      <c r="B1632" s="48">
        <v>-4.4798790636151664E-2</v>
      </c>
      <c r="D1632">
        <v>2.8730556668890461E-2</v>
      </c>
      <c r="E1632">
        <v>-4.4798790636151664E-2</v>
      </c>
    </row>
    <row r="1633" spans="1:5" x14ac:dyDescent="0.25">
      <c r="A1633" s="56">
        <v>2.8769164855309004E-2</v>
      </c>
      <c r="B1633" s="48">
        <v>-5.2529986353515801E-2</v>
      </c>
      <c r="D1633">
        <v>2.8769164855309004E-2</v>
      </c>
      <c r="E1633">
        <v>-5.2529986353515801E-2</v>
      </c>
    </row>
    <row r="1634" spans="1:5" x14ac:dyDescent="0.25">
      <c r="A1634" s="56">
        <v>2.8817601703905904E-2</v>
      </c>
      <c r="B1634" s="48">
        <v>-2.1330291926520806E-2</v>
      </c>
      <c r="D1634">
        <v>2.8817601703905904E-2</v>
      </c>
      <c r="E1634">
        <v>-2.1330291926520806E-2</v>
      </c>
    </row>
    <row r="1635" spans="1:5" x14ac:dyDescent="0.25">
      <c r="A1635" s="56">
        <v>2.8860693629649825E-2</v>
      </c>
      <c r="B1635" s="48">
        <v>-4.8571450184194842E-2</v>
      </c>
      <c r="D1635">
        <v>2.8860693629649825E-2</v>
      </c>
      <c r="E1635">
        <v>-4.8571450184194842E-2</v>
      </c>
    </row>
    <row r="1636" spans="1:5" x14ac:dyDescent="0.25">
      <c r="A1636" s="56">
        <v>2.8961422677038273E-2</v>
      </c>
      <c r="B1636" s="48">
        <v>-2.726516454076533E-2</v>
      </c>
      <c r="D1636">
        <v>2.8961422677038273E-2</v>
      </c>
      <c r="E1636">
        <v>-2.726516454076533E-2</v>
      </c>
    </row>
    <row r="1637" spans="1:5" x14ac:dyDescent="0.25">
      <c r="A1637" s="56">
        <v>2.9095031173247632E-2</v>
      </c>
      <c r="B1637" s="48">
        <v>-2.8272443546906612E-2</v>
      </c>
      <c r="D1637">
        <v>2.9095031173247632E-2</v>
      </c>
      <c r="E1637">
        <v>-2.8272443546906612E-2</v>
      </c>
    </row>
    <row r="1638" spans="1:5" x14ac:dyDescent="0.25">
      <c r="A1638" s="56">
        <v>2.9107943863891927E-2</v>
      </c>
      <c r="B1638" s="48">
        <v>-2.0830953196999236E-2</v>
      </c>
      <c r="D1638">
        <v>2.9107943863891927E-2</v>
      </c>
      <c r="E1638">
        <v>-2.0830953196999236E-2</v>
      </c>
    </row>
    <row r="1639" spans="1:5" x14ac:dyDescent="0.25">
      <c r="A1639" s="56">
        <v>2.9128646286639803E-2</v>
      </c>
      <c r="B1639" s="48">
        <v>-4.4616502633207822E-2</v>
      </c>
      <c r="D1639">
        <v>2.9128646286639803E-2</v>
      </c>
      <c r="E1639">
        <v>-4.4616502633207822E-2</v>
      </c>
    </row>
    <row r="1640" spans="1:5" x14ac:dyDescent="0.25">
      <c r="A1640" s="56">
        <v>2.9258794671881194E-2</v>
      </c>
      <c r="B1640" s="48">
        <v>-5.3257754513484024E-2</v>
      </c>
      <c r="D1640">
        <v>2.9258794671881194E-2</v>
      </c>
      <c r="E1640">
        <v>-5.3257754513484024E-2</v>
      </c>
    </row>
    <row r="1641" spans="1:5" x14ac:dyDescent="0.25">
      <c r="A1641" s="56">
        <v>2.9381238172877078E-2</v>
      </c>
      <c r="B1641" s="48">
        <v>-4.9176301051321425E-2</v>
      </c>
      <c r="D1641">
        <v>2.9381238172877078E-2</v>
      </c>
      <c r="E1641">
        <v>-4.9176301051321425E-2</v>
      </c>
    </row>
    <row r="1642" spans="1:5" x14ac:dyDescent="0.25">
      <c r="A1642" s="56">
        <v>2.9510741813116859E-2</v>
      </c>
      <c r="B1642" s="48">
        <v>-2.5463453317907447E-2</v>
      </c>
      <c r="D1642">
        <v>2.9510741813116859E-2</v>
      </c>
      <c r="E1642">
        <v>-2.5463453317907447E-2</v>
      </c>
    </row>
    <row r="1643" spans="1:5" x14ac:dyDescent="0.25">
      <c r="A1643" s="56">
        <v>2.9522967214817175E-2</v>
      </c>
      <c r="B1643" s="48">
        <v>-2.4330580796738444E-2</v>
      </c>
      <c r="D1643">
        <v>2.9522967214817175E-2</v>
      </c>
      <c r="E1643">
        <v>-2.4330580796738444E-2</v>
      </c>
    </row>
    <row r="1644" spans="1:5" x14ac:dyDescent="0.25">
      <c r="A1644" s="56">
        <v>2.9536301557252731E-2</v>
      </c>
      <c r="B1644" s="48">
        <v>-3.6734787355049647E-2</v>
      </c>
      <c r="D1644">
        <v>2.9536301557252731E-2</v>
      </c>
      <c r="E1644">
        <v>-3.6734787355049647E-2</v>
      </c>
    </row>
    <row r="1645" spans="1:5" x14ac:dyDescent="0.25">
      <c r="A1645" s="56">
        <v>2.9568489504653517E-2</v>
      </c>
      <c r="B1645" s="48">
        <v>-4.7710211755664367E-2</v>
      </c>
      <c r="D1645">
        <v>2.9568489504653517E-2</v>
      </c>
      <c r="E1645">
        <v>-4.7710211755664367E-2</v>
      </c>
    </row>
    <row r="1646" spans="1:5" x14ac:dyDescent="0.25">
      <c r="A1646" s="56">
        <v>2.9685672144972974E-2</v>
      </c>
      <c r="B1646" s="48">
        <v>-2.5865825257305852E-2</v>
      </c>
      <c r="D1646">
        <v>2.9685672144972974E-2</v>
      </c>
      <c r="E1646">
        <v>-2.5865825257305852E-2</v>
      </c>
    </row>
    <row r="1647" spans="1:5" x14ac:dyDescent="0.25">
      <c r="A1647" s="56">
        <v>2.9785590189291833E-2</v>
      </c>
      <c r="B1647" s="48">
        <v>-2.8028033042331701E-2</v>
      </c>
      <c r="D1647">
        <v>2.9785590189291833E-2</v>
      </c>
      <c r="E1647">
        <v>-2.8028033042331701E-2</v>
      </c>
    </row>
    <row r="1648" spans="1:5" x14ac:dyDescent="0.25">
      <c r="A1648" s="56">
        <v>2.9803395380426867E-2</v>
      </c>
      <c r="B1648" s="48">
        <v>-2.5052921574783893E-2</v>
      </c>
      <c r="D1648">
        <v>2.9803395380426867E-2</v>
      </c>
      <c r="E1648">
        <v>-2.5052921574783893E-2</v>
      </c>
    </row>
    <row r="1649" spans="1:5" x14ac:dyDescent="0.25">
      <c r="A1649" s="56">
        <v>2.9830476468395206E-2</v>
      </c>
      <c r="B1649" s="48">
        <v>-2.8213296316729197E-2</v>
      </c>
      <c r="D1649">
        <v>2.9830476468395206E-2</v>
      </c>
      <c r="E1649">
        <v>-2.8213296316729197E-2</v>
      </c>
    </row>
    <row r="1650" spans="1:5" x14ac:dyDescent="0.25">
      <c r="A1650" s="56">
        <v>2.9878623583184272E-2</v>
      </c>
      <c r="B1650" s="48">
        <v>7.133820348528741E-2</v>
      </c>
      <c r="D1650">
        <v>2.9878623583184272E-2</v>
      </c>
      <c r="E1650">
        <v>7.133820348528741E-2</v>
      </c>
    </row>
    <row r="1651" spans="1:5" x14ac:dyDescent="0.25">
      <c r="A1651" s="56">
        <v>2.9894375264290618E-2</v>
      </c>
      <c r="B1651" s="48">
        <v>-4.6697743181269624E-2</v>
      </c>
      <c r="D1651">
        <v>2.9894375264290618E-2</v>
      </c>
      <c r="E1651">
        <v>-4.6697743181269624E-2</v>
      </c>
    </row>
    <row r="1652" spans="1:5" x14ac:dyDescent="0.25">
      <c r="A1652" s="56">
        <v>3.0028144893199826E-2</v>
      </c>
      <c r="B1652" s="48">
        <v>-3.5002820413858493E-2</v>
      </c>
      <c r="D1652">
        <v>3.0028144893199826E-2</v>
      </c>
      <c r="E1652">
        <v>-3.5002820413858493E-2</v>
      </c>
    </row>
    <row r="1653" spans="1:5" x14ac:dyDescent="0.25">
      <c r="A1653" s="56">
        <v>3.0160357886258593E-2</v>
      </c>
      <c r="B1653" s="48">
        <v>-4.1799368593799957E-2</v>
      </c>
      <c r="D1653">
        <v>3.0160357886258593E-2</v>
      </c>
      <c r="E1653">
        <v>-4.1799368593799957E-2</v>
      </c>
    </row>
    <row r="1654" spans="1:5" x14ac:dyDescent="0.25">
      <c r="A1654" s="56">
        <v>3.0278950877368205E-2</v>
      </c>
      <c r="B1654" s="48">
        <v>-2.0232659344370796E-2</v>
      </c>
      <c r="D1654">
        <v>3.0278950877368205E-2</v>
      </c>
      <c r="E1654">
        <v>-2.0232659344370796E-2</v>
      </c>
    </row>
    <row r="1655" spans="1:5" x14ac:dyDescent="0.25">
      <c r="A1655" s="56">
        <v>3.0287953611352281E-2</v>
      </c>
      <c r="B1655" s="48">
        <v>-1.7536518847834914E-2</v>
      </c>
      <c r="D1655">
        <v>3.0287953611352281E-2</v>
      </c>
      <c r="E1655">
        <v>-1.7536518847834914E-2</v>
      </c>
    </row>
    <row r="1656" spans="1:5" x14ac:dyDescent="0.25">
      <c r="A1656" s="56">
        <v>3.0315473112944025E-2</v>
      </c>
      <c r="B1656" s="48">
        <v>-3.7801135425088894E-2</v>
      </c>
      <c r="D1656">
        <v>3.0315473112944025E-2</v>
      </c>
      <c r="E1656">
        <v>-3.7801135425088894E-2</v>
      </c>
    </row>
    <row r="1657" spans="1:5" x14ac:dyDescent="0.25">
      <c r="A1657" s="56">
        <v>3.0413207009489129E-2</v>
      </c>
      <c r="B1657" s="48">
        <v>-0.17154040985493901</v>
      </c>
      <c r="D1657">
        <v>3.0413207009489129E-2</v>
      </c>
      <c r="E1657">
        <v>-0.17154040985493901</v>
      </c>
    </row>
    <row r="1658" spans="1:5" x14ac:dyDescent="0.25">
      <c r="A1658" s="56">
        <v>3.0491474990455014E-2</v>
      </c>
      <c r="B1658" s="48">
        <v>-4.9670110792979116E-2</v>
      </c>
      <c r="D1658">
        <v>3.0491474990455014E-2</v>
      </c>
      <c r="E1658">
        <v>-4.9670110792979116E-2</v>
      </c>
    </row>
    <row r="1659" spans="1:5" x14ac:dyDescent="0.25">
      <c r="A1659" s="56">
        <v>3.0622863991226268E-2</v>
      </c>
      <c r="B1659" s="48">
        <v>-5.8923129021334231E-2</v>
      </c>
      <c r="D1659">
        <v>3.0622863991226268E-2</v>
      </c>
      <c r="E1659">
        <v>-5.8923129021334231E-2</v>
      </c>
    </row>
    <row r="1660" spans="1:5" x14ac:dyDescent="0.25">
      <c r="A1660" s="56">
        <v>3.071972209306173E-2</v>
      </c>
      <c r="B1660" s="48">
        <v>-2.8313844907633112E-2</v>
      </c>
      <c r="D1660">
        <v>3.071972209306173E-2</v>
      </c>
      <c r="E1660">
        <v>-2.8313844907633112E-2</v>
      </c>
    </row>
    <row r="1661" spans="1:5" x14ac:dyDescent="0.25">
      <c r="A1661" s="56">
        <v>3.0724281969910505E-2</v>
      </c>
      <c r="B1661" s="48">
        <v>-3.4522170005537256E-2</v>
      </c>
      <c r="D1661">
        <v>3.0724281969910505E-2</v>
      </c>
      <c r="E1661">
        <v>-3.4522170005537256E-2</v>
      </c>
    </row>
    <row r="1662" spans="1:5" x14ac:dyDescent="0.25">
      <c r="A1662" s="56">
        <v>3.0851419912664824E-2</v>
      </c>
      <c r="B1662" s="48">
        <v>-2.3760245614766418E-2</v>
      </c>
      <c r="D1662">
        <v>3.0851419912664824E-2</v>
      </c>
      <c r="E1662">
        <v>-2.3760245614766418E-2</v>
      </c>
    </row>
    <row r="1663" spans="1:5" x14ac:dyDescent="0.25">
      <c r="A1663" s="56">
        <v>3.0858780676209507E-2</v>
      </c>
      <c r="B1663" s="48">
        <v>-1.2045044815554573E-2</v>
      </c>
      <c r="D1663">
        <v>3.0858780676209507E-2</v>
      </c>
      <c r="E1663">
        <v>-1.2045044815554573E-2</v>
      </c>
    </row>
    <row r="1664" spans="1:5" x14ac:dyDescent="0.25">
      <c r="A1664" s="56">
        <v>3.1067155643525135E-2</v>
      </c>
      <c r="B1664" s="48">
        <v>-2.8092476955099532E-2</v>
      </c>
      <c r="D1664">
        <v>3.1067155643525135E-2</v>
      </c>
      <c r="E1664">
        <v>-2.8092476955099532E-2</v>
      </c>
    </row>
    <row r="1665" spans="1:5" x14ac:dyDescent="0.25">
      <c r="A1665" s="56">
        <v>3.1209094741022181E-2</v>
      </c>
      <c r="B1665" s="48">
        <v>-4.7316341425678865E-2</v>
      </c>
      <c r="D1665">
        <v>3.1209094741022181E-2</v>
      </c>
      <c r="E1665">
        <v>-4.7316341425678865E-2</v>
      </c>
    </row>
    <row r="1666" spans="1:5" x14ac:dyDescent="0.25">
      <c r="A1666" s="56">
        <v>3.1339087178394509E-2</v>
      </c>
      <c r="B1666" s="48">
        <v>0.10745432609445005</v>
      </c>
      <c r="D1666">
        <v>3.1339087178394509E-2</v>
      </c>
      <c r="E1666">
        <v>0.10745432609445005</v>
      </c>
    </row>
    <row r="1667" spans="1:5" x14ac:dyDescent="0.25">
      <c r="A1667" s="56">
        <v>3.1382690225048471E-2</v>
      </c>
      <c r="B1667" s="48">
        <v>-3.2887810014038399E-2</v>
      </c>
      <c r="D1667">
        <v>3.1382690225048471E-2</v>
      </c>
      <c r="E1667">
        <v>-3.2887810014038399E-2</v>
      </c>
    </row>
    <row r="1668" spans="1:5" x14ac:dyDescent="0.25">
      <c r="A1668" s="56">
        <v>3.1383846933771942E-2</v>
      </c>
      <c r="B1668" s="48">
        <v>-3.6668621209582808E-2</v>
      </c>
      <c r="D1668">
        <v>3.1383846933771942E-2</v>
      </c>
      <c r="E1668">
        <v>-3.6668621209582808E-2</v>
      </c>
    </row>
    <row r="1669" spans="1:5" x14ac:dyDescent="0.25">
      <c r="A1669" s="56">
        <v>3.1581541340740982E-2</v>
      </c>
      <c r="B1669" s="48">
        <v>-1.7994288209231879E-2</v>
      </c>
      <c r="D1669">
        <v>3.1581541340740982E-2</v>
      </c>
      <c r="E1669">
        <v>-1.7994288209231879E-2</v>
      </c>
    </row>
    <row r="1670" spans="1:5" x14ac:dyDescent="0.25">
      <c r="A1670" s="56">
        <v>3.1646082953043608E-2</v>
      </c>
      <c r="B1670" s="48">
        <v>-3.5582895107013734E-2</v>
      </c>
      <c r="D1670">
        <v>3.1646082953043608E-2</v>
      </c>
      <c r="E1670">
        <v>-3.5582895107013734E-2</v>
      </c>
    </row>
    <row r="1671" spans="1:5" x14ac:dyDescent="0.25">
      <c r="A1671" s="56">
        <v>3.1696947637377404E-2</v>
      </c>
      <c r="B1671" s="48">
        <v>-3.2065611329916921E-2</v>
      </c>
      <c r="D1671">
        <v>3.1696947637377404E-2</v>
      </c>
      <c r="E1671">
        <v>-3.2065611329916921E-2</v>
      </c>
    </row>
    <row r="1672" spans="1:5" x14ac:dyDescent="0.25">
      <c r="A1672" s="56">
        <v>3.1749319927597996E-2</v>
      </c>
      <c r="B1672" s="48">
        <v>-2.2024609657739669E-2</v>
      </c>
      <c r="D1672">
        <v>3.1749319927597996E-2</v>
      </c>
      <c r="E1672">
        <v>-2.2024609657739669E-2</v>
      </c>
    </row>
    <row r="1673" spans="1:5" x14ac:dyDescent="0.25">
      <c r="A1673" s="56">
        <v>3.1764907382095364E-2</v>
      </c>
      <c r="B1673" s="48">
        <v>-2.4370730080383818E-2</v>
      </c>
      <c r="D1673">
        <v>3.1764907382095364E-2</v>
      </c>
      <c r="E1673">
        <v>-2.4370730080383818E-2</v>
      </c>
    </row>
    <row r="1674" spans="1:5" x14ac:dyDescent="0.25">
      <c r="A1674" s="56">
        <v>3.194927486055632E-2</v>
      </c>
      <c r="B1674" s="48">
        <v>-2.4746823243331328E-2</v>
      </c>
      <c r="D1674">
        <v>3.194927486055632E-2</v>
      </c>
      <c r="E1674">
        <v>-2.4746823243331328E-2</v>
      </c>
    </row>
    <row r="1675" spans="1:5" x14ac:dyDescent="0.25">
      <c r="A1675" s="56">
        <v>3.2390337531842173E-2</v>
      </c>
      <c r="B1675" s="48">
        <v>-5.2438127909826049E-2</v>
      </c>
      <c r="D1675">
        <v>3.2390337531842173E-2</v>
      </c>
      <c r="E1675">
        <v>-5.2438127909826049E-2</v>
      </c>
    </row>
    <row r="1676" spans="1:5" x14ac:dyDescent="0.25">
      <c r="A1676" s="56">
        <v>3.2441389453744085E-2</v>
      </c>
      <c r="B1676" s="48">
        <v>-2.151227606232653E-2</v>
      </c>
      <c r="D1676">
        <v>3.2441389453744085E-2</v>
      </c>
      <c r="E1676">
        <v>-2.151227606232653E-2</v>
      </c>
    </row>
    <row r="1677" spans="1:5" x14ac:dyDescent="0.25">
      <c r="A1677" s="56">
        <v>3.2467118932046235E-2</v>
      </c>
      <c r="B1677" s="48">
        <v>-3.6648940154295429E-2</v>
      </c>
      <c r="D1677">
        <v>3.2467118932046235E-2</v>
      </c>
      <c r="E1677">
        <v>-3.6648940154295429E-2</v>
      </c>
    </row>
    <row r="1678" spans="1:5" x14ac:dyDescent="0.25">
      <c r="A1678" s="56">
        <v>3.2607088350379065E-2</v>
      </c>
      <c r="B1678" s="48">
        <v>-3.6578545833649834E-2</v>
      </c>
      <c r="D1678">
        <v>3.2607088350379065E-2</v>
      </c>
      <c r="E1678">
        <v>-3.6578545833649834E-2</v>
      </c>
    </row>
    <row r="1679" spans="1:5" x14ac:dyDescent="0.25">
      <c r="A1679" s="56">
        <v>3.2610502012452747E-2</v>
      </c>
      <c r="B1679" s="48">
        <v>-0.21419951253756531</v>
      </c>
      <c r="D1679">
        <v>3.2610502012452747E-2</v>
      </c>
      <c r="E1679">
        <v>-0.21419951253756531</v>
      </c>
    </row>
    <row r="1680" spans="1:5" x14ac:dyDescent="0.25">
      <c r="A1680" s="56">
        <v>3.2823276605009832E-2</v>
      </c>
      <c r="B1680" s="48">
        <v>-2.4165070624850515E-2</v>
      </c>
      <c r="D1680">
        <v>3.2823276605009832E-2</v>
      </c>
      <c r="E1680">
        <v>-2.4165070624850515E-2</v>
      </c>
    </row>
    <row r="1681" spans="1:5" x14ac:dyDescent="0.25">
      <c r="A1681" s="56">
        <v>3.2875571618359967E-2</v>
      </c>
      <c r="B1681" s="48">
        <v>0.17045183553803644</v>
      </c>
      <c r="D1681">
        <v>3.2875571618359967E-2</v>
      </c>
      <c r="E1681">
        <v>0.17045183553803644</v>
      </c>
    </row>
    <row r="1682" spans="1:5" x14ac:dyDescent="0.25">
      <c r="A1682" s="56">
        <v>3.2926409847506388E-2</v>
      </c>
      <c r="B1682" s="48">
        <v>-0.17074572647116304</v>
      </c>
      <c r="D1682">
        <v>3.2926409847506388E-2</v>
      </c>
      <c r="E1682">
        <v>-0.17074572647116304</v>
      </c>
    </row>
    <row r="1683" spans="1:5" x14ac:dyDescent="0.25">
      <c r="A1683" s="56">
        <v>3.2946005462780148E-2</v>
      </c>
      <c r="B1683" s="48">
        <v>-3.5067577861449095E-2</v>
      </c>
      <c r="D1683">
        <v>3.2946005462780148E-2</v>
      </c>
      <c r="E1683">
        <v>-3.5067577861449095E-2</v>
      </c>
    </row>
    <row r="1684" spans="1:5" x14ac:dyDescent="0.25">
      <c r="A1684" s="56">
        <v>3.3323758306291973E-2</v>
      </c>
      <c r="B1684" s="48">
        <v>-3.7396488388020788E-2</v>
      </c>
      <c r="D1684">
        <v>3.3323758306291973E-2</v>
      </c>
      <c r="E1684">
        <v>-3.7396488388020788E-2</v>
      </c>
    </row>
    <row r="1685" spans="1:5" x14ac:dyDescent="0.25">
      <c r="A1685" s="56">
        <v>3.3338056216100975E-2</v>
      </c>
      <c r="B1685" s="48">
        <v>-5.6627294822468088E-2</v>
      </c>
      <c r="D1685">
        <v>3.3338056216100975E-2</v>
      </c>
      <c r="E1685">
        <v>-5.6627294822468088E-2</v>
      </c>
    </row>
    <row r="1686" spans="1:5" x14ac:dyDescent="0.25">
      <c r="A1686" s="56">
        <v>3.3495778800204157E-2</v>
      </c>
      <c r="B1686" s="48">
        <v>-5.2332980995318912E-2</v>
      </c>
      <c r="D1686">
        <v>3.3495778800204157E-2</v>
      </c>
      <c r="E1686">
        <v>-5.2332980995318912E-2</v>
      </c>
    </row>
    <row r="1687" spans="1:5" x14ac:dyDescent="0.25">
      <c r="A1687" s="56">
        <v>3.3554017420586835E-2</v>
      </c>
      <c r="B1687" s="48">
        <v>-9.2582819584043019E-2</v>
      </c>
      <c r="D1687">
        <v>3.3554017420586835E-2</v>
      </c>
      <c r="E1687">
        <v>-9.2582819584043019E-2</v>
      </c>
    </row>
    <row r="1688" spans="1:5" x14ac:dyDescent="0.25">
      <c r="A1688" s="56">
        <v>3.3588720798707783E-2</v>
      </c>
      <c r="B1688" s="48">
        <v>-2.9044573104442195E-2</v>
      </c>
      <c r="D1688">
        <v>3.3588720798707783E-2</v>
      </c>
      <c r="E1688">
        <v>-2.9044573104442195E-2</v>
      </c>
    </row>
    <row r="1689" spans="1:5" x14ac:dyDescent="0.25">
      <c r="A1689" s="56">
        <v>3.3590127754016486E-2</v>
      </c>
      <c r="B1689" s="48">
        <v>-6.4545795156510821E-2</v>
      </c>
      <c r="D1689">
        <v>3.3590127754016486E-2</v>
      </c>
      <c r="E1689">
        <v>-6.4545795156510821E-2</v>
      </c>
    </row>
    <row r="1690" spans="1:5" x14ac:dyDescent="0.25">
      <c r="A1690" s="56">
        <v>3.3590760990959589E-2</v>
      </c>
      <c r="B1690" s="48">
        <v>-2.1582840127383873E-2</v>
      </c>
      <c r="D1690">
        <v>3.3590760990959589E-2</v>
      </c>
      <c r="E1690">
        <v>-2.1582840127383873E-2</v>
      </c>
    </row>
    <row r="1691" spans="1:5" x14ac:dyDescent="0.25">
      <c r="A1691" s="56">
        <v>3.3622314010213206E-2</v>
      </c>
      <c r="B1691" s="48">
        <v>-3.7300881317416379E-2</v>
      </c>
      <c r="D1691">
        <v>3.3622314010213206E-2</v>
      </c>
      <c r="E1691">
        <v>-3.7300881317416379E-2</v>
      </c>
    </row>
    <row r="1692" spans="1:5" x14ac:dyDescent="0.25">
      <c r="A1692" s="56">
        <v>3.3671964066194215E-2</v>
      </c>
      <c r="B1692" s="48">
        <v>0.1160061161016801</v>
      </c>
      <c r="D1692">
        <v>3.3671964066194215E-2</v>
      </c>
      <c r="E1692">
        <v>0.1160061161016801</v>
      </c>
    </row>
    <row r="1693" spans="1:5" x14ac:dyDescent="0.25">
      <c r="A1693" s="56">
        <v>3.3672398529208225E-2</v>
      </c>
      <c r="B1693" s="48">
        <v>-2.2587929382783645E-2</v>
      </c>
      <c r="D1693">
        <v>3.3672398529208225E-2</v>
      </c>
      <c r="E1693">
        <v>-2.2587929382783645E-2</v>
      </c>
    </row>
    <row r="1694" spans="1:5" x14ac:dyDescent="0.25">
      <c r="A1694" s="56">
        <v>3.370785376471086E-2</v>
      </c>
      <c r="B1694" s="48">
        <v>-2.2671435932284489E-2</v>
      </c>
      <c r="D1694">
        <v>3.370785376471086E-2</v>
      </c>
      <c r="E1694">
        <v>-2.2671435932284489E-2</v>
      </c>
    </row>
    <row r="1695" spans="1:5" x14ac:dyDescent="0.25">
      <c r="A1695" s="56">
        <v>3.3883419052339825E-2</v>
      </c>
      <c r="B1695" s="48">
        <v>-6.1948124959968043E-2</v>
      </c>
      <c r="D1695">
        <v>3.3883419052339825E-2</v>
      </c>
      <c r="E1695">
        <v>-6.1948124959968043E-2</v>
      </c>
    </row>
    <row r="1696" spans="1:5" x14ac:dyDescent="0.25">
      <c r="A1696" s="56">
        <v>3.4002200698519225E-2</v>
      </c>
      <c r="B1696" s="48">
        <v>-3.6363918429401454E-2</v>
      </c>
      <c r="D1696">
        <v>3.4002200698519225E-2</v>
      </c>
      <c r="E1696">
        <v>-3.6363918429401454E-2</v>
      </c>
    </row>
    <row r="1697" spans="1:5" x14ac:dyDescent="0.25">
      <c r="A1697" s="56">
        <v>3.4124048222335723E-2</v>
      </c>
      <c r="B1697" s="48">
        <v>-3.2545554876493021E-2</v>
      </c>
      <c r="D1697">
        <v>3.4124048222335723E-2</v>
      </c>
      <c r="E1697">
        <v>-3.2545554876493021E-2</v>
      </c>
    </row>
    <row r="1698" spans="1:5" x14ac:dyDescent="0.25">
      <c r="A1698" s="56">
        <v>3.4306310265416862E-2</v>
      </c>
      <c r="B1698" s="48">
        <v>-2.6883530037676073E-2</v>
      </c>
      <c r="D1698">
        <v>3.4306310265416862E-2</v>
      </c>
      <c r="E1698">
        <v>-2.6883530037676073E-2</v>
      </c>
    </row>
    <row r="1699" spans="1:5" x14ac:dyDescent="0.25">
      <c r="A1699" s="56">
        <v>3.4315209821881298E-2</v>
      </c>
      <c r="B1699" s="48">
        <v>-5.06670499893902E-2</v>
      </c>
      <c r="D1699">
        <v>3.4315209821881298E-2</v>
      </c>
      <c r="E1699">
        <v>-5.06670499893902E-2</v>
      </c>
    </row>
    <row r="1700" spans="1:5" x14ac:dyDescent="0.25">
      <c r="A1700" s="56">
        <v>3.4409876404092987E-2</v>
      </c>
      <c r="B1700" s="48">
        <v>-7.7331350666941412E-2</v>
      </c>
      <c r="D1700">
        <v>3.4409876404092987E-2</v>
      </c>
      <c r="E1700">
        <v>-7.7331350666941412E-2</v>
      </c>
    </row>
    <row r="1701" spans="1:5" x14ac:dyDescent="0.25">
      <c r="A1701" s="56">
        <v>3.4474540126517628E-2</v>
      </c>
      <c r="B1701" s="48">
        <v>-3.024982799117415E-2</v>
      </c>
      <c r="D1701">
        <v>3.4474540126517628E-2</v>
      </c>
      <c r="E1701">
        <v>-3.024982799117415E-2</v>
      </c>
    </row>
    <row r="1702" spans="1:5" x14ac:dyDescent="0.25">
      <c r="A1702" s="56">
        <v>3.4641207086218984E-2</v>
      </c>
      <c r="B1702" s="48">
        <v>-2.9091942142516092E-2</v>
      </c>
      <c r="D1702">
        <v>3.4641207086218984E-2</v>
      </c>
      <c r="E1702">
        <v>-2.9091942142516092E-2</v>
      </c>
    </row>
    <row r="1703" spans="1:5" x14ac:dyDescent="0.25">
      <c r="A1703" s="56">
        <v>3.4678288752103104E-2</v>
      </c>
      <c r="B1703" s="48">
        <v>-6.4676322089743388E-2</v>
      </c>
      <c r="D1703">
        <v>3.4678288752103104E-2</v>
      </c>
      <c r="E1703">
        <v>-6.4676322089743388E-2</v>
      </c>
    </row>
    <row r="1704" spans="1:5" x14ac:dyDescent="0.25">
      <c r="A1704" s="56">
        <v>3.4706897739736009E-2</v>
      </c>
      <c r="B1704" s="48">
        <v>-2.0810521841064467E-2</v>
      </c>
      <c r="D1704">
        <v>3.4706897739736009E-2</v>
      </c>
      <c r="E1704">
        <v>-2.0810521841064467E-2</v>
      </c>
    </row>
    <row r="1705" spans="1:5" x14ac:dyDescent="0.25">
      <c r="A1705" s="56">
        <v>3.4736664341082246E-2</v>
      </c>
      <c r="B1705" s="48">
        <v>-3.31944502732896E-2</v>
      </c>
      <c r="D1705">
        <v>3.4736664341082246E-2</v>
      </c>
      <c r="E1705">
        <v>-3.31944502732896E-2</v>
      </c>
    </row>
    <row r="1706" spans="1:5" x14ac:dyDescent="0.25">
      <c r="A1706" s="56">
        <v>3.4739984544703395E-2</v>
      </c>
      <c r="B1706" s="48">
        <v>-3.1666998605855534E-2</v>
      </c>
      <c r="D1706">
        <v>3.4739984544703395E-2</v>
      </c>
      <c r="E1706">
        <v>-3.1666998605855534E-2</v>
      </c>
    </row>
    <row r="1707" spans="1:5" x14ac:dyDescent="0.25">
      <c r="A1707" s="56">
        <v>3.4809686912861348E-2</v>
      </c>
      <c r="B1707" s="48">
        <v>-3.7337445691661975E-2</v>
      </c>
      <c r="D1707">
        <v>3.4809686912861348E-2</v>
      </c>
      <c r="E1707">
        <v>-3.7337445691661975E-2</v>
      </c>
    </row>
    <row r="1708" spans="1:5" x14ac:dyDescent="0.25">
      <c r="A1708" s="56">
        <v>3.4828448453917638E-2</v>
      </c>
      <c r="B1708" s="48">
        <v>-4.0695402138410386E-2</v>
      </c>
      <c r="D1708">
        <v>3.4828448453917638E-2</v>
      </c>
      <c r="E1708">
        <v>-4.0695402138410386E-2</v>
      </c>
    </row>
    <row r="1709" spans="1:5" x14ac:dyDescent="0.25">
      <c r="A1709" s="56">
        <v>3.498852102449046E-2</v>
      </c>
      <c r="B1709" s="48">
        <v>-2.6580892917662191E-2</v>
      </c>
      <c r="D1709">
        <v>3.498852102449046E-2</v>
      </c>
      <c r="E1709">
        <v>-2.6580892917662191E-2</v>
      </c>
    </row>
    <row r="1710" spans="1:5" x14ac:dyDescent="0.25">
      <c r="A1710" s="56">
        <v>3.5016815238741339E-2</v>
      </c>
      <c r="B1710" s="48">
        <v>-6.392392039274486E-2</v>
      </c>
      <c r="D1710">
        <v>3.5016815238741339E-2</v>
      </c>
      <c r="E1710">
        <v>-6.392392039274486E-2</v>
      </c>
    </row>
    <row r="1711" spans="1:5" x14ac:dyDescent="0.25">
      <c r="A1711" s="56">
        <v>3.5029740989531044E-2</v>
      </c>
      <c r="B1711" s="48">
        <v>-3.3812857722778311E-2</v>
      </c>
      <c r="D1711">
        <v>3.5029740989531044E-2</v>
      </c>
      <c r="E1711">
        <v>-3.3812857722778311E-2</v>
      </c>
    </row>
    <row r="1712" spans="1:5" x14ac:dyDescent="0.25">
      <c r="A1712" s="56">
        <v>3.5430153967899392E-2</v>
      </c>
      <c r="B1712" s="48">
        <v>-5.0719169295319722E-2</v>
      </c>
      <c r="D1712">
        <v>3.5430153967899392E-2</v>
      </c>
      <c r="E1712">
        <v>-5.0719169295319722E-2</v>
      </c>
    </row>
    <row r="1713" spans="1:5" x14ac:dyDescent="0.25">
      <c r="A1713" s="56">
        <v>3.5583452696235085E-2</v>
      </c>
      <c r="B1713" s="48">
        <v>-3.8023759666618306E-2</v>
      </c>
      <c r="D1713">
        <v>3.5583452696235085E-2</v>
      </c>
      <c r="E1713">
        <v>-3.8023759666618306E-2</v>
      </c>
    </row>
    <row r="1714" spans="1:5" x14ac:dyDescent="0.25">
      <c r="A1714" s="56">
        <v>3.594418967558255E-2</v>
      </c>
      <c r="B1714" s="48">
        <v>-4.6465991830936026E-2</v>
      </c>
      <c r="D1714">
        <v>3.594418967558255E-2</v>
      </c>
      <c r="E1714">
        <v>-4.6465991830936026E-2</v>
      </c>
    </row>
    <row r="1715" spans="1:5" x14ac:dyDescent="0.25">
      <c r="A1715" s="56">
        <v>3.6019562116235582E-2</v>
      </c>
      <c r="B1715" s="48">
        <v>-6.7072313147239382E-2</v>
      </c>
      <c r="D1715">
        <v>3.6019562116235582E-2</v>
      </c>
      <c r="E1715">
        <v>-6.7072313147239382E-2</v>
      </c>
    </row>
    <row r="1716" spans="1:5" x14ac:dyDescent="0.25">
      <c r="A1716" s="56">
        <v>3.6119848058596693E-2</v>
      </c>
      <c r="B1716" s="48">
        <v>-1.822789814403003E-2</v>
      </c>
      <c r="D1716">
        <v>3.6119848058596693E-2</v>
      </c>
      <c r="E1716">
        <v>-1.822789814403003E-2</v>
      </c>
    </row>
    <row r="1717" spans="1:5" x14ac:dyDescent="0.25">
      <c r="A1717" s="56">
        <v>3.6283042930157494E-2</v>
      </c>
      <c r="B1717" s="48">
        <v>-2.8232932603146188E-2</v>
      </c>
      <c r="D1717">
        <v>3.6283042930157494E-2</v>
      </c>
      <c r="E1717">
        <v>-2.8232932603146188E-2</v>
      </c>
    </row>
    <row r="1718" spans="1:5" x14ac:dyDescent="0.25">
      <c r="A1718" s="56">
        <v>3.655974709106169E-2</v>
      </c>
      <c r="B1718" s="48">
        <v>-6.1683161680927578E-2</v>
      </c>
      <c r="D1718">
        <v>3.655974709106169E-2</v>
      </c>
      <c r="E1718">
        <v>-6.1683161680927578E-2</v>
      </c>
    </row>
    <row r="1719" spans="1:5" x14ac:dyDescent="0.25">
      <c r="A1719" s="56">
        <v>3.6581465877882913E-2</v>
      </c>
      <c r="B1719" s="48">
        <v>-4.5841510268387786E-2</v>
      </c>
      <c r="D1719">
        <v>3.6581465877882913E-2</v>
      </c>
      <c r="E1719">
        <v>-4.5841510268387786E-2</v>
      </c>
    </row>
    <row r="1720" spans="1:5" x14ac:dyDescent="0.25">
      <c r="A1720" s="56">
        <v>3.7075841412762545E-2</v>
      </c>
      <c r="B1720" s="48">
        <v>-5.3331821446120142E-2</v>
      </c>
      <c r="D1720">
        <v>3.7075841412762545E-2</v>
      </c>
      <c r="E1720">
        <v>-5.3331821446120142E-2</v>
      </c>
    </row>
    <row r="1721" spans="1:5" x14ac:dyDescent="0.25">
      <c r="A1721" s="56">
        <v>3.7124708175394927E-2</v>
      </c>
      <c r="B1721" s="48">
        <v>-4.1232651843008505E-2</v>
      </c>
      <c r="D1721">
        <v>3.7124708175394927E-2</v>
      </c>
      <c r="E1721">
        <v>-4.1232651843008505E-2</v>
      </c>
    </row>
    <row r="1722" spans="1:5" x14ac:dyDescent="0.25">
      <c r="A1722" s="56">
        <v>3.737887422011843E-2</v>
      </c>
      <c r="B1722" s="48">
        <v>-3.8010088500921135E-2</v>
      </c>
      <c r="D1722">
        <v>3.737887422011843E-2</v>
      </c>
      <c r="E1722">
        <v>-3.8010088500921135E-2</v>
      </c>
    </row>
    <row r="1723" spans="1:5" x14ac:dyDescent="0.25">
      <c r="A1723" s="56">
        <v>3.7526830877567807E-2</v>
      </c>
      <c r="B1723" s="48">
        <v>-1.3607614182326921E-2</v>
      </c>
      <c r="D1723">
        <v>3.7526830877567807E-2</v>
      </c>
      <c r="E1723">
        <v>-1.3607614182326921E-2</v>
      </c>
    </row>
    <row r="1724" spans="1:5" x14ac:dyDescent="0.25">
      <c r="A1724" s="56">
        <v>3.7552018085135197E-2</v>
      </c>
      <c r="B1724" s="48">
        <v>-4.9929248620348199E-2</v>
      </c>
      <c r="D1724">
        <v>3.7552018085135197E-2</v>
      </c>
      <c r="E1724">
        <v>-4.9929248620348199E-2</v>
      </c>
    </row>
    <row r="1725" spans="1:5" x14ac:dyDescent="0.25">
      <c r="A1725" s="56">
        <v>3.7625795809500762E-2</v>
      </c>
      <c r="B1725" s="48">
        <v>-5.4756696668698646E-2</v>
      </c>
      <c r="D1725">
        <v>3.7625795809500762E-2</v>
      </c>
      <c r="E1725">
        <v>-5.4756696668698646E-2</v>
      </c>
    </row>
    <row r="1726" spans="1:5" x14ac:dyDescent="0.25">
      <c r="A1726" s="56">
        <v>3.7738495523027771E-2</v>
      </c>
      <c r="B1726" s="48">
        <v>-3.1843922651933587E-2</v>
      </c>
      <c r="D1726">
        <v>3.7738495523027771E-2</v>
      </c>
      <c r="E1726">
        <v>-3.1843922651933587E-2</v>
      </c>
    </row>
    <row r="1727" spans="1:5" x14ac:dyDescent="0.25">
      <c r="A1727" s="56">
        <v>3.7909667533852165E-2</v>
      </c>
      <c r="B1727" s="48">
        <v>-5.1718931650385769E-2</v>
      </c>
      <c r="D1727">
        <v>3.7909667533852165E-2</v>
      </c>
      <c r="E1727">
        <v>-5.1718931650385769E-2</v>
      </c>
    </row>
    <row r="1728" spans="1:5" x14ac:dyDescent="0.25">
      <c r="A1728" s="56">
        <v>3.8247662177372854E-2</v>
      </c>
      <c r="B1728" s="48">
        <v>-3.5752784764642498E-2</v>
      </c>
      <c r="D1728">
        <v>3.8247662177372854E-2</v>
      </c>
      <c r="E1728">
        <v>-3.5752784764642498E-2</v>
      </c>
    </row>
    <row r="1729" spans="1:5" x14ac:dyDescent="0.25">
      <c r="A1729" s="56">
        <v>3.8323882890652694E-2</v>
      </c>
      <c r="B1729" s="48">
        <v>-1.872730293608027E-2</v>
      </c>
      <c r="D1729">
        <v>3.8323882890652694E-2</v>
      </c>
      <c r="E1729">
        <v>-1.872730293608027E-2</v>
      </c>
    </row>
    <row r="1730" spans="1:5" x14ac:dyDescent="0.25">
      <c r="A1730" s="56">
        <v>3.8357382070928647E-2</v>
      </c>
      <c r="B1730" s="48">
        <v>-9.1203681961207872E-2</v>
      </c>
      <c r="D1730">
        <v>3.8357382070928647E-2</v>
      </c>
      <c r="E1730">
        <v>-9.1203681961207872E-2</v>
      </c>
    </row>
    <row r="1731" spans="1:5" x14ac:dyDescent="0.25">
      <c r="A1731" s="56">
        <v>3.8561880363180423E-2</v>
      </c>
      <c r="B1731" s="48">
        <v>-3.5571605913553905E-2</v>
      </c>
      <c r="D1731">
        <v>3.8561880363180423E-2</v>
      </c>
      <c r="E1731">
        <v>-3.5571605913553905E-2</v>
      </c>
    </row>
    <row r="1732" spans="1:5" x14ac:dyDescent="0.25">
      <c r="A1732" s="56">
        <v>3.8582702853532602E-2</v>
      </c>
      <c r="B1732" s="48">
        <v>-0.12604119280302439</v>
      </c>
      <c r="D1732">
        <v>3.8582702853532602E-2</v>
      </c>
      <c r="E1732">
        <v>-0.12604119280302439</v>
      </c>
    </row>
    <row r="1733" spans="1:5" x14ac:dyDescent="0.25">
      <c r="A1733" s="56">
        <v>3.866991058348157E-2</v>
      </c>
      <c r="B1733" s="48">
        <v>-2.8799083069232401E-2</v>
      </c>
      <c r="D1733">
        <v>3.866991058348157E-2</v>
      </c>
      <c r="E1733">
        <v>-2.8799083069232401E-2</v>
      </c>
    </row>
    <row r="1734" spans="1:5" x14ac:dyDescent="0.25">
      <c r="A1734" s="56">
        <v>3.8680169248840546E-2</v>
      </c>
      <c r="B1734" s="48">
        <v>-4.0201550724322854E-2</v>
      </c>
      <c r="D1734">
        <v>3.8680169248840546E-2</v>
      </c>
      <c r="E1734">
        <v>-4.0201550724322854E-2</v>
      </c>
    </row>
    <row r="1735" spans="1:5" x14ac:dyDescent="0.25">
      <c r="A1735" s="56">
        <v>3.8737560977565755E-2</v>
      </c>
      <c r="B1735" s="48">
        <v>-5.1859371299022183E-2</v>
      </c>
      <c r="D1735">
        <v>3.8737560977565755E-2</v>
      </c>
      <c r="E1735">
        <v>-5.1859371299022183E-2</v>
      </c>
    </row>
    <row r="1736" spans="1:5" x14ac:dyDescent="0.25">
      <c r="A1736" s="56">
        <v>3.8816900099230667E-2</v>
      </c>
      <c r="B1736" s="48">
        <v>-4.4556994036120345E-2</v>
      </c>
      <c r="D1736">
        <v>3.8816900099230667E-2</v>
      </c>
      <c r="E1736">
        <v>-4.4556994036120345E-2</v>
      </c>
    </row>
    <row r="1737" spans="1:5" x14ac:dyDescent="0.25">
      <c r="A1737" s="56">
        <v>3.910288013043095E-2</v>
      </c>
      <c r="B1737" s="48">
        <v>-3.4389638603293471E-2</v>
      </c>
      <c r="D1737">
        <v>3.910288013043095E-2</v>
      </c>
      <c r="E1737">
        <v>-3.4389638603293471E-2</v>
      </c>
    </row>
    <row r="1738" spans="1:5" x14ac:dyDescent="0.25">
      <c r="A1738" s="56">
        <v>3.9130886592586567E-2</v>
      </c>
      <c r="B1738" s="48">
        <v>-3.0050312652293742E-2</v>
      </c>
      <c r="D1738">
        <v>3.9130886592586567E-2</v>
      </c>
      <c r="E1738">
        <v>-3.0050312652293742E-2</v>
      </c>
    </row>
    <row r="1739" spans="1:5" x14ac:dyDescent="0.25">
      <c r="A1739" s="56">
        <v>3.9226080804884766E-2</v>
      </c>
      <c r="B1739" s="48">
        <v>-3.2537482241624338E-2</v>
      </c>
      <c r="D1739">
        <v>3.9226080804884766E-2</v>
      </c>
      <c r="E1739">
        <v>-3.2537482241624338E-2</v>
      </c>
    </row>
    <row r="1740" spans="1:5" x14ac:dyDescent="0.25">
      <c r="A1740" s="56">
        <v>3.9529591455251811E-2</v>
      </c>
      <c r="B1740" s="48">
        <v>-2.4938746277658574E-2</v>
      </c>
      <c r="D1740">
        <v>3.9529591455251811E-2</v>
      </c>
      <c r="E1740">
        <v>-2.4938746277658574E-2</v>
      </c>
    </row>
    <row r="1741" spans="1:5" x14ac:dyDescent="0.25">
      <c r="A1741" s="56">
        <v>3.9776068136129661E-2</v>
      </c>
      <c r="B1741" s="48">
        <v>-3.6493971977842987E-2</v>
      </c>
      <c r="D1741">
        <v>3.9776068136129661E-2</v>
      </c>
      <c r="E1741">
        <v>-3.6493971977842987E-2</v>
      </c>
    </row>
    <row r="1742" spans="1:5" x14ac:dyDescent="0.25">
      <c r="A1742" s="56">
        <v>3.9890380266953018E-2</v>
      </c>
      <c r="B1742" s="48">
        <v>-4.5023662903409756E-2</v>
      </c>
      <c r="D1742">
        <v>3.9890380266953018E-2</v>
      </c>
      <c r="E1742">
        <v>-4.5023662903409756E-2</v>
      </c>
    </row>
    <row r="1743" spans="1:5" x14ac:dyDescent="0.25">
      <c r="A1743" s="56">
        <v>3.9930850469185986E-2</v>
      </c>
      <c r="B1743" s="48">
        <v>-7.2577988989789732E-2</v>
      </c>
      <c r="D1743">
        <v>3.9930850469185986E-2</v>
      </c>
      <c r="E1743">
        <v>-7.2577988989789732E-2</v>
      </c>
    </row>
    <row r="1744" spans="1:5" x14ac:dyDescent="0.25">
      <c r="A1744" s="56">
        <v>4.0633946936862841E-2</v>
      </c>
      <c r="B1744" s="48">
        <v>-6.797470378199777E-2</v>
      </c>
      <c r="D1744">
        <v>4.0633946936862841E-2</v>
      </c>
      <c r="E1744">
        <v>-6.797470378199777E-2</v>
      </c>
    </row>
    <row r="1745" spans="1:5" x14ac:dyDescent="0.25">
      <c r="A1745" s="56">
        <v>4.0788255686875496E-2</v>
      </c>
      <c r="B1745" s="48">
        <v>-4.6955841219692429E-2</v>
      </c>
      <c r="D1745">
        <v>4.0788255686875496E-2</v>
      </c>
      <c r="E1745">
        <v>-4.6955841219692429E-2</v>
      </c>
    </row>
    <row r="1746" spans="1:5" x14ac:dyDescent="0.25">
      <c r="A1746" s="56">
        <v>4.0867305467306325E-2</v>
      </c>
      <c r="B1746" s="48">
        <v>-8.5969627540829485E-2</v>
      </c>
      <c r="D1746">
        <v>4.0867305467306325E-2</v>
      </c>
      <c r="E1746">
        <v>-8.5969627540829485E-2</v>
      </c>
    </row>
    <row r="1747" spans="1:5" x14ac:dyDescent="0.25">
      <c r="A1747" s="56">
        <v>4.1954724617934813E-2</v>
      </c>
      <c r="B1747" s="48">
        <v>-3.4576665915408422E-2</v>
      </c>
      <c r="D1747">
        <v>4.1954724617934813E-2</v>
      </c>
      <c r="E1747">
        <v>-3.4576665915408422E-2</v>
      </c>
    </row>
    <row r="1748" spans="1:5" x14ac:dyDescent="0.25">
      <c r="A1748" s="56">
        <v>4.2123773605613479E-2</v>
      </c>
      <c r="B1748" s="48">
        <v>-5.2211737467990238E-2</v>
      </c>
      <c r="D1748">
        <v>4.2123773605613479E-2</v>
      </c>
      <c r="E1748">
        <v>-5.2211737467990238E-2</v>
      </c>
    </row>
    <row r="1749" spans="1:5" x14ac:dyDescent="0.25">
      <c r="A1749" s="56">
        <v>4.2440240319160827E-2</v>
      </c>
      <c r="B1749" s="48">
        <v>-5.1169334798647603E-2</v>
      </c>
      <c r="D1749">
        <v>4.2440240319160827E-2</v>
      </c>
      <c r="E1749">
        <v>-5.1169334798647603E-2</v>
      </c>
    </row>
    <row r="1750" spans="1:5" x14ac:dyDescent="0.25">
      <c r="A1750" s="56">
        <v>4.24607318945458E-2</v>
      </c>
      <c r="B1750" s="48">
        <v>-5.2919821399524336E-2</v>
      </c>
      <c r="D1750">
        <v>4.24607318945458E-2</v>
      </c>
      <c r="E1750">
        <v>-5.2919821399524336E-2</v>
      </c>
    </row>
    <row r="1751" spans="1:5" x14ac:dyDescent="0.25">
      <c r="A1751" s="56">
        <v>4.2467508949046939E-2</v>
      </c>
      <c r="B1751" s="48">
        <v>-6.8004685317835767E-2</v>
      </c>
      <c r="D1751">
        <v>4.2467508949046939E-2</v>
      </c>
      <c r="E1751">
        <v>-6.8004685317835767E-2</v>
      </c>
    </row>
    <row r="1752" spans="1:5" x14ac:dyDescent="0.25">
      <c r="A1752" s="56">
        <v>4.2750664735160759E-2</v>
      </c>
      <c r="B1752" s="48">
        <v>-8.4388371785257488E-2</v>
      </c>
      <c r="D1752">
        <v>4.2750664735160759E-2</v>
      </c>
      <c r="E1752">
        <v>-8.4388371785257488E-2</v>
      </c>
    </row>
    <row r="1753" spans="1:5" x14ac:dyDescent="0.25">
      <c r="A1753" s="56">
        <v>4.2808183968696234E-2</v>
      </c>
      <c r="B1753" s="48">
        <v>-9.2388413366216837E-2</v>
      </c>
      <c r="D1753">
        <v>4.2808183968696234E-2</v>
      </c>
      <c r="E1753">
        <v>-9.2388413366216837E-2</v>
      </c>
    </row>
    <row r="1754" spans="1:5" x14ac:dyDescent="0.25">
      <c r="A1754" s="56">
        <v>4.2831012423564463E-2</v>
      </c>
      <c r="B1754" s="48">
        <v>-2.3878974304579526E-2</v>
      </c>
      <c r="D1754">
        <v>4.2831012423564463E-2</v>
      </c>
      <c r="E1754">
        <v>-2.3878974304579526E-2</v>
      </c>
    </row>
    <row r="1755" spans="1:5" x14ac:dyDescent="0.25">
      <c r="A1755" s="56">
        <v>4.3240955359637567E-2</v>
      </c>
      <c r="B1755" s="48">
        <v>-3.5733141700642346E-2</v>
      </c>
      <c r="D1755">
        <v>4.3240955359637567E-2</v>
      </c>
      <c r="E1755">
        <v>-3.5733141700642346E-2</v>
      </c>
    </row>
    <row r="1756" spans="1:5" x14ac:dyDescent="0.25">
      <c r="A1756" s="56">
        <v>4.3331144845497604E-2</v>
      </c>
      <c r="B1756" s="48">
        <v>-4.0885083086209639E-2</v>
      </c>
      <c r="D1756">
        <v>4.3331144845497604E-2</v>
      </c>
      <c r="E1756">
        <v>-4.0885083086209639E-2</v>
      </c>
    </row>
    <row r="1757" spans="1:5" x14ac:dyDescent="0.25">
      <c r="A1757" s="56">
        <v>4.3338273150079765E-2</v>
      </c>
      <c r="B1757" s="48">
        <v>-3.9395063878770453E-2</v>
      </c>
      <c r="D1757">
        <v>4.3338273150079765E-2</v>
      </c>
      <c r="E1757">
        <v>-3.9395063878770453E-2</v>
      </c>
    </row>
    <row r="1758" spans="1:5" x14ac:dyDescent="0.25">
      <c r="A1758" s="56">
        <v>4.3452895147688242E-2</v>
      </c>
      <c r="B1758" s="48">
        <v>-4.851166303310106E-2</v>
      </c>
      <c r="D1758">
        <v>4.3452895147688242E-2</v>
      </c>
      <c r="E1758">
        <v>-4.851166303310106E-2</v>
      </c>
    </row>
    <row r="1759" spans="1:5" x14ac:dyDescent="0.25">
      <c r="A1759" s="56">
        <v>4.3494966237512145E-2</v>
      </c>
      <c r="B1759" s="48">
        <v>-3.6804834155120147E-2</v>
      </c>
      <c r="D1759">
        <v>4.3494966237512145E-2</v>
      </c>
      <c r="E1759">
        <v>-3.6804834155120147E-2</v>
      </c>
    </row>
    <row r="1760" spans="1:5" x14ac:dyDescent="0.25">
      <c r="A1760" s="56">
        <v>4.3587148341459825E-2</v>
      </c>
      <c r="B1760" s="48">
        <v>-4.2754668812609364E-2</v>
      </c>
      <c r="D1760">
        <v>4.3587148341459825E-2</v>
      </c>
      <c r="E1760">
        <v>-4.2754668812609364E-2</v>
      </c>
    </row>
    <row r="1761" spans="1:5" x14ac:dyDescent="0.25">
      <c r="A1761" s="56">
        <v>4.3594767269991896E-2</v>
      </c>
      <c r="B1761" s="48">
        <v>-3.4215630760333959E-2</v>
      </c>
      <c r="D1761">
        <v>4.3594767269991896E-2</v>
      </c>
      <c r="E1761">
        <v>-3.4215630760333959E-2</v>
      </c>
    </row>
    <row r="1762" spans="1:5" x14ac:dyDescent="0.25">
      <c r="A1762" s="56">
        <v>4.3779844910142973E-2</v>
      </c>
      <c r="B1762" s="48">
        <v>-0.10670352859863375</v>
      </c>
      <c r="D1762">
        <v>4.3779844910142973E-2</v>
      </c>
      <c r="E1762">
        <v>-0.10670352859863375</v>
      </c>
    </row>
    <row r="1763" spans="1:5" x14ac:dyDescent="0.25">
      <c r="A1763" s="56">
        <v>4.3910092017127811E-2</v>
      </c>
      <c r="B1763" s="48">
        <v>-4.6662487156714283E-2</v>
      </c>
      <c r="D1763">
        <v>4.3910092017127811E-2</v>
      </c>
      <c r="E1763">
        <v>-4.6662487156714283E-2</v>
      </c>
    </row>
    <row r="1764" spans="1:5" x14ac:dyDescent="0.25">
      <c r="A1764" s="56">
        <v>4.4591803327844737E-2</v>
      </c>
      <c r="B1764" s="48">
        <v>-4.95658439117872E-2</v>
      </c>
      <c r="D1764">
        <v>4.4591803327844737E-2</v>
      </c>
      <c r="E1764">
        <v>-4.95658439117872E-2</v>
      </c>
    </row>
    <row r="1765" spans="1:5" x14ac:dyDescent="0.25">
      <c r="A1765" s="56">
        <v>4.5006532857065684E-2</v>
      </c>
      <c r="B1765" s="48">
        <v>-0.10968355410097075</v>
      </c>
      <c r="D1765">
        <v>4.5006532857065684E-2</v>
      </c>
      <c r="E1765">
        <v>-0.10968355410097075</v>
      </c>
    </row>
    <row r="1766" spans="1:5" x14ac:dyDescent="0.25">
      <c r="A1766" s="56">
        <v>4.5231761580236229E-2</v>
      </c>
      <c r="B1766" s="48">
        <v>-4.3295622982418069E-2</v>
      </c>
      <c r="D1766">
        <v>4.5231761580236229E-2</v>
      </c>
      <c r="E1766">
        <v>-4.3295622982418069E-2</v>
      </c>
    </row>
    <row r="1767" spans="1:5" x14ac:dyDescent="0.25">
      <c r="A1767" s="56">
        <v>4.5360937571883531E-2</v>
      </c>
      <c r="B1767" s="48">
        <v>-7.2197848711040624E-2</v>
      </c>
      <c r="D1767">
        <v>4.5360937571883531E-2</v>
      </c>
      <c r="E1767">
        <v>-7.2197848711040624E-2</v>
      </c>
    </row>
    <row r="1768" spans="1:5" x14ac:dyDescent="0.25">
      <c r="A1768" s="56">
        <v>4.5449280383341062E-2</v>
      </c>
      <c r="B1768" s="48">
        <v>-1.1572498298162093E-2</v>
      </c>
      <c r="D1768">
        <v>4.5449280383341062E-2</v>
      </c>
      <c r="E1768">
        <v>-1.1572498298162093E-2</v>
      </c>
    </row>
    <row r="1769" spans="1:5" x14ac:dyDescent="0.25">
      <c r="A1769" s="56">
        <v>4.5467818141361915E-2</v>
      </c>
      <c r="B1769" s="48">
        <v>-4.5718266933296503E-2</v>
      </c>
      <c r="D1769">
        <v>4.5467818141361915E-2</v>
      </c>
      <c r="E1769">
        <v>-4.5718266933296503E-2</v>
      </c>
    </row>
    <row r="1770" spans="1:5" x14ac:dyDescent="0.25">
      <c r="A1770" s="56">
        <v>4.5509980540600292E-2</v>
      </c>
      <c r="B1770" s="48">
        <v>-5.0222523504966365E-2</v>
      </c>
      <c r="D1770">
        <v>4.5509980540600292E-2</v>
      </c>
      <c r="E1770">
        <v>-5.0222523504966365E-2</v>
      </c>
    </row>
    <row r="1771" spans="1:5" x14ac:dyDescent="0.25">
      <c r="A1771" s="56">
        <v>4.5760194448473124E-2</v>
      </c>
      <c r="B1771" s="48">
        <v>-3.1040307356009711E-2</v>
      </c>
      <c r="D1771">
        <v>4.5760194448473124E-2</v>
      </c>
      <c r="E1771">
        <v>-3.1040307356009711E-2</v>
      </c>
    </row>
    <row r="1772" spans="1:5" x14ac:dyDescent="0.25">
      <c r="A1772" s="56">
        <v>4.598767622323785E-2</v>
      </c>
      <c r="B1772" s="48">
        <v>8.3830346824648405E-2</v>
      </c>
      <c r="D1772">
        <v>4.598767622323785E-2</v>
      </c>
      <c r="E1772">
        <v>8.3830346824648405E-2</v>
      </c>
    </row>
    <row r="1773" spans="1:5" x14ac:dyDescent="0.25">
      <c r="A1773" s="56">
        <v>4.621154085066892E-2</v>
      </c>
      <c r="B1773" s="48">
        <v>-6.3082139370432055E-2</v>
      </c>
      <c r="D1773">
        <v>4.621154085066892E-2</v>
      </c>
      <c r="E1773">
        <v>-6.3082139370432055E-2</v>
      </c>
    </row>
    <row r="1774" spans="1:5" x14ac:dyDescent="0.25">
      <c r="A1774" s="56">
        <v>4.6857891964168896E-2</v>
      </c>
      <c r="B1774" s="48">
        <v>-3.7324199806013536E-2</v>
      </c>
      <c r="D1774">
        <v>4.6857891964168896E-2</v>
      </c>
      <c r="E1774">
        <v>-3.7324199806013536E-2</v>
      </c>
    </row>
    <row r="1775" spans="1:5" x14ac:dyDescent="0.25">
      <c r="A1775" s="56">
        <v>4.6995020354570372E-2</v>
      </c>
      <c r="B1775" s="48">
        <v>-8.2994481556781796E-2</v>
      </c>
      <c r="D1775">
        <v>4.6995020354570372E-2</v>
      </c>
      <c r="E1775">
        <v>-8.2994481556781796E-2</v>
      </c>
    </row>
    <row r="1776" spans="1:5" x14ac:dyDescent="0.25">
      <c r="A1776" s="56">
        <v>4.7392926377167965E-2</v>
      </c>
      <c r="B1776" s="48">
        <v>-4.6906713682437595E-2</v>
      </c>
      <c r="D1776">
        <v>4.7392926377167965E-2</v>
      </c>
      <c r="E1776">
        <v>-4.6906713682437595E-2</v>
      </c>
    </row>
    <row r="1777" spans="1:5" x14ac:dyDescent="0.25">
      <c r="A1777" s="56">
        <v>4.7413069012187448E-2</v>
      </c>
      <c r="B1777" s="48">
        <v>-4.8509429892880318E-2</v>
      </c>
      <c r="D1777">
        <v>4.7413069012187448E-2</v>
      </c>
      <c r="E1777">
        <v>-4.8509429892880318E-2</v>
      </c>
    </row>
    <row r="1778" spans="1:5" x14ac:dyDescent="0.25">
      <c r="A1778" s="56">
        <v>4.746292139763697E-2</v>
      </c>
      <c r="B1778" s="48">
        <v>-4.55239034911602E-2</v>
      </c>
      <c r="D1778">
        <v>4.746292139763697E-2</v>
      </c>
      <c r="E1778">
        <v>-4.55239034911602E-2</v>
      </c>
    </row>
    <row r="1779" spans="1:5" x14ac:dyDescent="0.25">
      <c r="A1779" s="56">
        <v>4.7602052649697635E-2</v>
      </c>
      <c r="B1779" s="48">
        <v>-3.2885235777795008E-2</v>
      </c>
      <c r="D1779">
        <v>4.7602052649697635E-2</v>
      </c>
      <c r="E1779">
        <v>-3.2885235777795008E-2</v>
      </c>
    </row>
    <row r="1780" spans="1:5" x14ac:dyDescent="0.25">
      <c r="A1780" s="56">
        <v>4.806036574248318E-2</v>
      </c>
      <c r="B1780" s="48">
        <v>-3.8710758981610471E-2</v>
      </c>
      <c r="D1780">
        <v>4.806036574248318E-2</v>
      </c>
      <c r="E1780">
        <v>-3.8710758981610471E-2</v>
      </c>
    </row>
    <row r="1781" spans="1:5" x14ac:dyDescent="0.25">
      <c r="A1781" s="56">
        <v>4.8119548251182698E-2</v>
      </c>
      <c r="B1781" s="48">
        <v>-5.613949069959856E-2</v>
      </c>
      <c r="D1781">
        <v>4.8119548251182698E-2</v>
      </c>
      <c r="E1781">
        <v>-5.613949069959856E-2</v>
      </c>
    </row>
    <row r="1782" spans="1:5" x14ac:dyDescent="0.25">
      <c r="A1782" s="56">
        <v>4.8162389398224148E-2</v>
      </c>
      <c r="B1782" s="48">
        <v>1.0704210590576579E-2</v>
      </c>
      <c r="D1782">
        <v>4.8162389398224148E-2</v>
      </c>
      <c r="E1782">
        <v>1.0704210590576579E-2</v>
      </c>
    </row>
    <row r="1783" spans="1:5" x14ac:dyDescent="0.25">
      <c r="A1783" s="56">
        <v>4.8274932211801014E-2</v>
      </c>
      <c r="B1783" s="48">
        <v>-4.7441004328506287E-2</v>
      </c>
      <c r="D1783">
        <v>4.8274932211801014E-2</v>
      </c>
      <c r="E1783">
        <v>-4.7441004328506287E-2</v>
      </c>
    </row>
    <row r="1784" spans="1:5" x14ac:dyDescent="0.25">
      <c r="A1784" s="56">
        <v>4.8310976561156238E-2</v>
      </c>
      <c r="B1784" s="48">
        <v>-9.0791453271283018E-2</v>
      </c>
      <c r="D1784">
        <v>4.8310976561156238E-2</v>
      </c>
      <c r="E1784">
        <v>-9.0791453271283018E-2</v>
      </c>
    </row>
    <row r="1785" spans="1:5" x14ac:dyDescent="0.25">
      <c r="A1785" s="56">
        <v>4.8433674209978683E-2</v>
      </c>
      <c r="B1785" s="48">
        <v>-6.3489426182659181E-2</v>
      </c>
      <c r="D1785">
        <v>4.8433674209978683E-2</v>
      </c>
      <c r="E1785">
        <v>-6.3489426182659181E-2</v>
      </c>
    </row>
    <row r="1786" spans="1:5" x14ac:dyDescent="0.25">
      <c r="A1786" s="56">
        <v>4.8488890590812739E-2</v>
      </c>
      <c r="B1786" s="48">
        <v>-5.2977467811158752E-2</v>
      </c>
      <c r="D1786">
        <v>4.8488890590812739E-2</v>
      </c>
      <c r="E1786">
        <v>-5.2977467811158752E-2</v>
      </c>
    </row>
    <row r="1787" spans="1:5" x14ac:dyDescent="0.25">
      <c r="A1787" s="56">
        <v>4.8500653636026181E-2</v>
      </c>
      <c r="B1787" s="48">
        <v>-7.7909952278857553E-2</v>
      </c>
      <c r="D1787">
        <v>4.8500653636026181E-2</v>
      </c>
      <c r="E1787">
        <v>-7.7909952278857553E-2</v>
      </c>
    </row>
    <row r="1788" spans="1:5" x14ac:dyDescent="0.25">
      <c r="A1788" s="56">
        <v>4.8699120917649052E-2</v>
      </c>
      <c r="B1788" s="48">
        <v>-3.9756713737057914E-2</v>
      </c>
      <c r="D1788">
        <v>4.8699120917649052E-2</v>
      </c>
      <c r="E1788">
        <v>-3.9756713737057914E-2</v>
      </c>
    </row>
    <row r="1789" spans="1:5" x14ac:dyDescent="0.25">
      <c r="A1789" s="56">
        <v>4.8892171099779613E-2</v>
      </c>
      <c r="B1789" s="48">
        <v>-5.08264244600517E-2</v>
      </c>
      <c r="D1789">
        <v>4.8892171099779613E-2</v>
      </c>
      <c r="E1789">
        <v>-5.08264244600517E-2</v>
      </c>
    </row>
    <row r="1790" spans="1:5" x14ac:dyDescent="0.25">
      <c r="A1790" s="56">
        <v>4.949514453549031E-2</v>
      </c>
      <c r="B1790" s="48">
        <v>-4.9020455993267764E-2</v>
      </c>
      <c r="D1790">
        <v>4.949514453549031E-2</v>
      </c>
      <c r="E1790">
        <v>-4.9020455993267764E-2</v>
      </c>
    </row>
    <row r="1791" spans="1:5" x14ac:dyDescent="0.25">
      <c r="A1791" s="56">
        <v>4.9624365915036162E-2</v>
      </c>
      <c r="B1791" s="48">
        <v>-4.2736769636015248E-2</v>
      </c>
      <c r="D1791">
        <v>4.9624365915036162E-2</v>
      </c>
      <c r="E1791">
        <v>-4.2736769636015248E-2</v>
      </c>
    </row>
    <row r="1792" spans="1:5" x14ac:dyDescent="0.25">
      <c r="A1792" s="56">
        <v>4.9867850932965752E-2</v>
      </c>
      <c r="B1792" s="48">
        <v>-4.8177093127336423E-2</v>
      </c>
      <c r="D1792">
        <v>4.9867850932965752E-2</v>
      </c>
      <c r="E1792">
        <v>-4.8177093127336423E-2</v>
      </c>
    </row>
    <row r="1793" spans="1:5" x14ac:dyDescent="0.25">
      <c r="A1793" s="56">
        <v>5.0003630082435357E-2</v>
      </c>
      <c r="B1793" s="48">
        <v>-6.3914937955858675E-2</v>
      </c>
      <c r="D1793">
        <v>5.0003630082435357E-2</v>
      </c>
      <c r="E1793">
        <v>-6.3914937955858675E-2</v>
      </c>
    </row>
    <row r="1794" spans="1:5" x14ac:dyDescent="0.25">
      <c r="A1794" s="56">
        <v>5.0088251045256049E-2</v>
      </c>
      <c r="B1794" s="48">
        <v>-5.5395272772154946E-2</v>
      </c>
      <c r="D1794">
        <v>5.0088251045256049E-2</v>
      </c>
      <c r="E1794">
        <v>-5.5395272772154946E-2</v>
      </c>
    </row>
    <row r="1795" spans="1:5" x14ac:dyDescent="0.25">
      <c r="A1795" s="56">
        <v>5.0180132121959042E-2</v>
      </c>
      <c r="B1795" s="48">
        <v>-4.5367166474432841E-2</v>
      </c>
      <c r="D1795">
        <v>5.0180132121959042E-2</v>
      </c>
      <c r="E1795">
        <v>-4.5367166474432841E-2</v>
      </c>
    </row>
    <row r="1796" spans="1:5" x14ac:dyDescent="0.25">
      <c r="A1796" s="56">
        <v>5.0376693395105088E-2</v>
      </c>
      <c r="B1796" s="48">
        <v>-0.10009349119279876</v>
      </c>
      <c r="D1796">
        <v>5.0376693395105088E-2</v>
      </c>
      <c r="E1796">
        <v>-0.10009349119279876</v>
      </c>
    </row>
    <row r="1797" spans="1:5" x14ac:dyDescent="0.25">
      <c r="A1797" s="56">
        <v>5.0482416017440634E-2</v>
      </c>
      <c r="B1797" s="48">
        <v>-4.0880716259666716E-2</v>
      </c>
      <c r="D1797">
        <v>5.0482416017440634E-2</v>
      </c>
      <c r="E1797">
        <v>-4.0880716259666716E-2</v>
      </c>
    </row>
    <row r="1798" spans="1:5" x14ac:dyDescent="0.25">
      <c r="A1798" s="56">
        <v>5.0533180052497517E-2</v>
      </c>
      <c r="B1798" s="48">
        <v>-6.1163474897164116E-2</v>
      </c>
      <c r="D1798">
        <v>5.0533180052497517E-2</v>
      </c>
      <c r="E1798">
        <v>-6.1163474897164116E-2</v>
      </c>
    </row>
    <row r="1799" spans="1:5" x14ac:dyDescent="0.25">
      <c r="A1799" s="56">
        <v>5.0741351416022651E-2</v>
      </c>
      <c r="B1799" s="48">
        <v>1.2563653635367045E-2</v>
      </c>
      <c r="D1799">
        <v>5.0741351416022651E-2</v>
      </c>
      <c r="E1799">
        <v>1.2563653635367045E-2</v>
      </c>
    </row>
    <row r="1800" spans="1:5" x14ac:dyDescent="0.25">
      <c r="A1800" s="56">
        <v>5.1028423853095362E-2</v>
      </c>
      <c r="B1800" s="48">
        <v>8.8848215453000368E-2</v>
      </c>
      <c r="D1800">
        <v>5.1028423853095362E-2</v>
      </c>
      <c r="E1800">
        <v>8.8848215453000368E-2</v>
      </c>
    </row>
    <row r="1801" spans="1:5" x14ac:dyDescent="0.25">
      <c r="A1801" s="56">
        <v>5.1226297276903976E-2</v>
      </c>
      <c r="B1801" s="48">
        <v>-5.336048562021134E-2</v>
      </c>
      <c r="D1801">
        <v>5.1226297276903976E-2</v>
      </c>
      <c r="E1801">
        <v>-5.336048562021134E-2</v>
      </c>
    </row>
    <row r="1802" spans="1:5" x14ac:dyDescent="0.25">
      <c r="A1802" s="56">
        <v>5.1338615552948497E-2</v>
      </c>
      <c r="B1802" s="48">
        <v>-4.85561178922298E-2</v>
      </c>
      <c r="D1802">
        <v>5.1338615552948497E-2</v>
      </c>
      <c r="E1802">
        <v>-4.85561178922298E-2</v>
      </c>
    </row>
    <row r="1803" spans="1:5" x14ac:dyDescent="0.25">
      <c r="A1803" s="56">
        <v>5.1555764835104823E-2</v>
      </c>
      <c r="B1803" s="48">
        <v>-1.5268253644452168E-2</v>
      </c>
      <c r="D1803">
        <v>5.1555764835104823E-2</v>
      </c>
      <c r="E1803">
        <v>-1.5268253644452168E-2</v>
      </c>
    </row>
    <row r="1804" spans="1:5" x14ac:dyDescent="0.25">
      <c r="A1804" s="56">
        <v>5.1676513890113185E-2</v>
      </c>
      <c r="B1804" s="48">
        <v>-8.3226036216201393E-2</v>
      </c>
      <c r="D1804">
        <v>5.1676513890113185E-2</v>
      </c>
      <c r="E1804">
        <v>-8.3226036216201393E-2</v>
      </c>
    </row>
    <row r="1805" spans="1:5" x14ac:dyDescent="0.25">
      <c r="A1805" s="56">
        <v>5.1711204217456563E-2</v>
      </c>
      <c r="B1805" s="48">
        <v>-3.6126922878666257E-2</v>
      </c>
      <c r="D1805">
        <v>5.1711204217456563E-2</v>
      </c>
      <c r="E1805">
        <v>-3.6126922878666257E-2</v>
      </c>
    </row>
    <row r="1806" spans="1:5" x14ac:dyDescent="0.25">
      <c r="A1806" s="56">
        <v>5.1748466263199067E-2</v>
      </c>
      <c r="B1806" s="48">
        <v>-5.7833105375180049E-2</v>
      </c>
      <c r="D1806">
        <v>5.1748466263199067E-2</v>
      </c>
      <c r="E1806">
        <v>-5.7833105375180049E-2</v>
      </c>
    </row>
    <row r="1807" spans="1:5" x14ac:dyDescent="0.25">
      <c r="A1807" s="56">
        <v>5.1864888411166765E-2</v>
      </c>
      <c r="B1807" s="48">
        <v>-3.1370530352200388E-2</v>
      </c>
      <c r="D1807">
        <v>5.1864888411166765E-2</v>
      </c>
      <c r="E1807">
        <v>-3.1370530352200388E-2</v>
      </c>
    </row>
    <row r="1808" spans="1:5" x14ac:dyDescent="0.25">
      <c r="A1808" s="56">
        <v>5.2096409248170827E-2</v>
      </c>
      <c r="B1808" s="48">
        <v>-3.5580608504163336E-2</v>
      </c>
      <c r="D1808">
        <v>5.2096409248170827E-2</v>
      </c>
      <c r="E1808">
        <v>-3.5580608504163336E-2</v>
      </c>
    </row>
    <row r="1809" spans="1:5" x14ac:dyDescent="0.25">
      <c r="A1809" s="56">
        <v>5.2695118774418681E-2</v>
      </c>
      <c r="B1809" s="48">
        <v>-4.7527507461235352E-2</v>
      </c>
      <c r="D1809">
        <v>5.2695118774418681E-2</v>
      </c>
      <c r="E1809">
        <v>-4.7527507461235352E-2</v>
      </c>
    </row>
    <row r="1810" spans="1:5" x14ac:dyDescent="0.25">
      <c r="A1810" s="56">
        <v>5.2749689489628215E-2</v>
      </c>
      <c r="B1810" s="48">
        <v>-0.10390376487806341</v>
      </c>
      <c r="D1810">
        <v>5.2749689489628215E-2</v>
      </c>
      <c r="E1810">
        <v>-0.10390376487806341</v>
      </c>
    </row>
    <row r="1811" spans="1:5" x14ac:dyDescent="0.25">
      <c r="A1811" s="56">
        <v>5.3116779760316923E-2</v>
      </c>
      <c r="B1811" s="48">
        <v>-0.11387319004991547</v>
      </c>
      <c r="D1811">
        <v>5.3116779760316923E-2</v>
      </c>
      <c r="E1811">
        <v>-0.11387319004991547</v>
      </c>
    </row>
    <row r="1812" spans="1:5" x14ac:dyDescent="0.25">
      <c r="A1812" s="56">
        <v>5.341732233069707E-2</v>
      </c>
      <c r="B1812" s="48">
        <v>-2.5828150780555892E-2</v>
      </c>
      <c r="D1812">
        <v>5.341732233069707E-2</v>
      </c>
      <c r="E1812">
        <v>-2.5828150780555892E-2</v>
      </c>
    </row>
    <row r="1813" spans="1:5" x14ac:dyDescent="0.25">
      <c r="A1813" s="56">
        <v>5.3444453973988448E-2</v>
      </c>
      <c r="B1813" s="48">
        <v>-5.5803483066501181E-2</v>
      </c>
      <c r="D1813">
        <v>5.3444453973988448E-2</v>
      </c>
      <c r="E1813">
        <v>-5.5803483066501181E-2</v>
      </c>
    </row>
    <row r="1814" spans="1:5" x14ac:dyDescent="0.25">
      <c r="A1814" s="56">
        <v>5.3587371071875056E-2</v>
      </c>
      <c r="B1814" s="48">
        <v>-0.11140686933014921</v>
      </c>
      <c r="D1814">
        <v>5.3587371071875056E-2</v>
      </c>
      <c r="E1814">
        <v>-0.11140686933014921</v>
      </c>
    </row>
    <row r="1815" spans="1:5" x14ac:dyDescent="0.25">
      <c r="A1815" s="56">
        <v>5.3737357775270889E-2</v>
      </c>
      <c r="B1815" s="48">
        <v>-6.0272336525174941E-2</v>
      </c>
      <c r="D1815">
        <v>5.3737357775270889E-2</v>
      </c>
      <c r="E1815">
        <v>-6.0272336525174941E-2</v>
      </c>
    </row>
    <row r="1816" spans="1:5" x14ac:dyDescent="0.25">
      <c r="A1816" s="56">
        <v>5.4142013958979218E-2</v>
      </c>
      <c r="B1816" s="48">
        <v>-6.532317928133502E-2</v>
      </c>
      <c r="D1816">
        <v>5.4142013958979218E-2</v>
      </c>
      <c r="E1816">
        <v>-6.532317928133502E-2</v>
      </c>
    </row>
    <row r="1817" spans="1:5" x14ac:dyDescent="0.25">
      <c r="A1817" s="56">
        <v>5.4308907640975512E-2</v>
      </c>
      <c r="B1817" s="48">
        <v>5.2694208034767431E-2</v>
      </c>
      <c r="D1817">
        <v>5.4308907640975512E-2</v>
      </c>
      <c r="E1817">
        <v>5.2694208034767431E-2</v>
      </c>
    </row>
    <row r="1818" spans="1:5" x14ac:dyDescent="0.25">
      <c r="A1818" s="56">
        <v>5.4594843746018418E-2</v>
      </c>
      <c r="B1818" s="48">
        <v>-6.4591912152887843E-2</v>
      </c>
      <c r="D1818">
        <v>5.4594843746018418E-2</v>
      </c>
      <c r="E1818">
        <v>-6.4591912152887843E-2</v>
      </c>
    </row>
    <row r="1819" spans="1:5" x14ac:dyDescent="0.25">
      <c r="A1819" s="56">
        <v>5.4743785267774792E-2</v>
      </c>
      <c r="B1819" s="48">
        <v>-5.3571163797577204E-2</v>
      </c>
      <c r="D1819">
        <v>5.4743785267774792E-2</v>
      </c>
      <c r="E1819">
        <v>-5.3571163797577204E-2</v>
      </c>
    </row>
    <row r="1820" spans="1:5" x14ac:dyDescent="0.25">
      <c r="A1820" s="56">
        <v>5.484947282016428E-2</v>
      </c>
      <c r="B1820" s="48">
        <v>-4.6155698355129449E-2</v>
      </c>
      <c r="D1820">
        <v>5.484947282016428E-2</v>
      </c>
      <c r="E1820">
        <v>-4.6155698355129449E-2</v>
      </c>
    </row>
    <row r="1821" spans="1:5" x14ac:dyDescent="0.25">
      <c r="A1821" s="56">
        <v>5.5384399716986499E-2</v>
      </c>
      <c r="B1821" s="48">
        <v>-5.69606643680719E-2</v>
      </c>
      <c r="D1821">
        <v>5.5384399716986499E-2</v>
      </c>
      <c r="E1821">
        <v>-5.69606643680719E-2</v>
      </c>
    </row>
    <row r="1822" spans="1:5" x14ac:dyDescent="0.25">
      <c r="A1822" s="56">
        <v>5.5468841566667315E-2</v>
      </c>
      <c r="B1822" s="48">
        <v>-3.0805412669725141E-2</v>
      </c>
      <c r="D1822">
        <v>5.5468841566667315E-2</v>
      </c>
      <c r="E1822">
        <v>-3.0805412669725141E-2</v>
      </c>
    </row>
    <row r="1823" spans="1:5" x14ac:dyDescent="0.25">
      <c r="A1823" s="56">
        <v>5.5705142329747659E-2</v>
      </c>
      <c r="B1823" s="48">
        <v>-6.2258609450242974E-2</v>
      </c>
      <c r="D1823">
        <v>5.5705142329747659E-2</v>
      </c>
      <c r="E1823">
        <v>-6.2258609450242974E-2</v>
      </c>
    </row>
    <row r="1824" spans="1:5" x14ac:dyDescent="0.25">
      <c r="A1824" s="56">
        <v>5.6262626870060117E-2</v>
      </c>
      <c r="B1824" s="48">
        <v>-2.5517930700266533E-2</v>
      </c>
      <c r="D1824">
        <v>5.6262626870060117E-2</v>
      </c>
      <c r="E1824">
        <v>-2.5517930700266533E-2</v>
      </c>
    </row>
    <row r="1825" spans="1:5" x14ac:dyDescent="0.25">
      <c r="A1825" s="56">
        <v>5.6683189188386773E-2</v>
      </c>
      <c r="B1825" s="48">
        <v>-3.6663911661119486E-2</v>
      </c>
      <c r="D1825">
        <v>5.6683189188386773E-2</v>
      </c>
      <c r="E1825">
        <v>-3.6663911661119486E-2</v>
      </c>
    </row>
    <row r="1826" spans="1:5" x14ac:dyDescent="0.25">
      <c r="A1826" s="56">
        <v>5.6747084666310066E-2</v>
      </c>
      <c r="B1826" s="48">
        <v>-8.4295720974122634E-2</v>
      </c>
      <c r="D1826">
        <v>5.6747084666310066E-2</v>
      </c>
      <c r="E1826">
        <v>-8.4295720974122634E-2</v>
      </c>
    </row>
    <row r="1827" spans="1:5" x14ac:dyDescent="0.25">
      <c r="A1827" s="56">
        <v>5.676054253705809E-2</v>
      </c>
      <c r="B1827" s="48">
        <v>-4.5450500708452912E-2</v>
      </c>
      <c r="D1827">
        <v>5.676054253705809E-2</v>
      </c>
      <c r="E1827">
        <v>-4.5450500708452912E-2</v>
      </c>
    </row>
    <row r="1828" spans="1:5" x14ac:dyDescent="0.25">
      <c r="A1828" s="56">
        <v>5.6898446058917473E-2</v>
      </c>
      <c r="B1828" s="48">
        <v>-0.11368439721553025</v>
      </c>
      <c r="D1828">
        <v>5.6898446058917473E-2</v>
      </c>
      <c r="E1828">
        <v>-0.11368439721553025</v>
      </c>
    </row>
    <row r="1829" spans="1:5" x14ac:dyDescent="0.25">
      <c r="A1829" s="56">
        <v>5.7072080202008824E-2</v>
      </c>
      <c r="B1829" s="48">
        <v>-6.4065735854098471E-2</v>
      </c>
      <c r="D1829">
        <v>5.7072080202008824E-2</v>
      </c>
      <c r="E1829">
        <v>-6.4065735854098471E-2</v>
      </c>
    </row>
    <row r="1830" spans="1:5" x14ac:dyDescent="0.25">
      <c r="A1830" s="56">
        <v>5.7138392686942208E-2</v>
      </c>
      <c r="B1830" s="48">
        <v>-1.3927233699940089E-2</v>
      </c>
      <c r="D1830">
        <v>5.7138392686942208E-2</v>
      </c>
      <c r="E1830">
        <v>-1.3927233699940089E-2</v>
      </c>
    </row>
    <row r="1831" spans="1:5" x14ac:dyDescent="0.25">
      <c r="A1831" s="56">
        <v>5.7258914284381568E-2</v>
      </c>
      <c r="B1831" s="48">
        <v>-5.0550108311480879E-2</v>
      </c>
      <c r="D1831">
        <v>5.7258914284381568E-2</v>
      </c>
      <c r="E1831">
        <v>-5.0550108311480879E-2</v>
      </c>
    </row>
    <row r="1832" spans="1:5" x14ac:dyDescent="0.25">
      <c r="A1832" s="56">
        <v>5.8552199558466356E-2</v>
      </c>
      <c r="B1832" s="48">
        <v>-4.6295286587872186E-2</v>
      </c>
      <c r="D1832">
        <v>5.8552199558466356E-2</v>
      </c>
      <c r="E1832">
        <v>-4.6295286587872186E-2</v>
      </c>
    </row>
    <row r="1833" spans="1:5" x14ac:dyDescent="0.25">
      <c r="A1833" s="56">
        <v>5.8568835571761957E-2</v>
      </c>
      <c r="B1833" s="48">
        <v>-6.1247468752182121E-2</v>
      </c>
      <c r="D1833">
        <v>5.8568835571761957E-2</v>
      </c>
      <c r="E1833">
        <v>-6.1247468752182121E-2</v>
      </c>
    </row>
    <row r="1834" spans="1:5" x14ac:dyDescent="0.25">
      <c r="A1834" s="56">
        <v>5.8936138740297128E-2</v>
      </c>
      <c r="B1834" s="48">
        <v>-6.2393372847670547E-2</v>
      </c>
      <c r="D1834">
        <v>5.8936138740297128E-2</v>
      </c>
      <c r="E1834">
        <v>-6.2393372847670547E-2</v>
      </c>
    </row>
    <row r="1835" spans="1:5" x14ac:dyDescent="0.25">
      <c r="A1835" s="56">
        <v>5.8947288992265534E-2</v>
      </c>
      <c r="B1835" s="48">
        <v>-4.5921603450463033E-2</v>
      </c>
      <c r="D1835">
        <v>5.8947288992265534E-2</v>
      </c>
      <c r="E1835">
        <v>-4.5921603450463033E-2</v>
      </c>
    </row>
    <row r="1836" spans="1:5" x14ac:dyDescent="0.25">
      <c r="A1836" s="56">
        <v>5.936893791299469E-2</v>
      </c>
      <c r="B1836" s="48">
        <v>-7.27157259665E-2</v>
      </c>
      <c r="D1836">
        <v>5.936893791299469E-2</v>
      </c>
      <c r="E1836">
        <v>-7.27157259665E-2</v>
      </c>
    </row>
    <row r="1837" spans="1:5" x14ac:dyDescent="0.25">
      <c r="A1837" s="56">
        <v>5.9466591545288106E-2</v>
      </c>
      <c r="B1837" s="48">
        <v>-7.7201324960881168E-2</v>
      </c>
      <c r="D1837">
        <v>5.9466591545288106E-2</v>
      </c>
      <c r="E1837">
        <v>-7.7201324960881168E-2</v>
      </c>
    </row>
    <row r="1838" spans="1:5" x14ac:dyDescent="0.25">
      <c r="A1838" s="56">
        <v>5.9842970892084679E-2</v>
      </c>
      <c r="B1838" s="48">
        <v>-5.1600680251812525E-2</v>
      </c>
      <c r="D1838">
        <v>5.9842970892084679E-2</v>
      </c>
      <c r="E1838">
        <v>-5.1600680251812525E-2</v>
      </c>
    </row>
    <row r="1839" spans="1:5" x14ac:dyDescent="0.25">
      <c r="A1839" s="56">
        <v>6.0064772793452459E-2</v>
      </c>
      <c r="B1839" s="48">
        <v>-5.034191660254983E-2</v>
      </c>
      <c r="D1839">
        <v>6.0064772793452459E-2</v>
      </c>
      <c r="E1839">
        <v>-5.034191660254983E-2</v>
      </c>
    </row>
    <row r="1840" spans="1:5" x14ac:dyDescent="0.25">
      <c r="A1840" s="56">
        <v>6.018112047112445E-2</v>
      </c>
      <c r="B1840" s="48">
        <v>1.0517500802830648E-2</v>
      </c>
      <c r="D1840">
        <v>6.018112047112445E-2</v>
      </c>
      <c r="E1840">
        <v>1.0517500802830648E-2</v>
      </c>
    </row>
    <row r="1841" spans="1:5" x14ac:dyDescent="0.25">
      <c r="A1841" s="56">
        <v>6.029916018183501E-2</v>
      </c>
      <c r="B1841" s="48">
        <v>6.8657879358483331E-2</v>
      </c>
      <c r="D1841">
        <v>6.029916018183501E-2</v>
      </c>
      <c r="E1841">
        <v>6.8657879358483331E-2</v>
      </c>
    </row>
    <row r="1842" spans="1:5" x14ac:dyDescent="0.25">
      <c r="A1842" s="56">
        <v>6.0893591314228113E-2</v>
      </c>
      <c r="B1842" s="48">
        <v>-7.7719691642230582E-2</v>
      </c>
      <c r="D1842">
        <v>6.0893591314228113E-2</v>
      </c>
      <c r="E1842">
        <v>-7.7719691642230582E-2</v>
      </c>
    </row>
    <row r="1843" spans="1:5" x14ac:dyDescent="0.25">
      <c r="A1843" s="56">
        <v>6.0920708687040248E-2</v>
      </c>
      <c r="B1843" s="48">
        <v>-5.7958040342492634E-2</v>
      </c>
      <c r="D1843">
        <v>6.0920708687040248E-2</v>
      </c>
      <c r="E1843">
        <v>-5.7958040342492634E-2</v>
      </c>
    </row>
    <row r="1844" spans="1:5" x14ac:dyDescent="0.25">
      <c r="A1844" s="56">
        <v>6.1216573591185597E-2</v>
      </c>
      <c r="B1844" s="48">
        <v>-8.2976550399394E-2</v>
      </c>
      <c r="D1844">
        <v>6.1216573591185597E-2</v>
      </c>
      <c r="E1844">
        <v>-8.2976550399394E-2</v>
      </c>
    </row>
    <row r="1845" spans="1:5" x14ac:dyDescent="0.25">
      <c r="A1845" s="56">
        <v>6.1226251330279258E-2</v>
      </c>
      <c r="B1845" s="48">
        <v>-4.1964470388159869E-2</v>
      </c>
      <c r="D1845">
        <v>6.1226251330279258E-2</v>
      </c>
      <c r="E1845">
        <v>-4.1964470388159869E-2</v>
      </c>
    </row>
    <row r="1846" spans="1:5" x14ac:dyDescent="0.25">
      <c r="A1846" s="56">
        <v>6.1243970168962214E-2</v>
      </c>
      <c r="B1846" s="48">
        <v>-6.5167154521645454E-2</v>
      </c>
      <c r="D1846">
        <v>6.1243970168962214E-2</v>
      </c>
      <c r="E1846">
        <v>-6.5167154521645454E-2</v>
      </c>
    </row>
    <row r="1847" spans="1:5" x14ac:dyDescent="0.25">
      <c r="A1847" s="56">
        <v>6.1372674972363095E-2</v>
      </c>
      <c r="B1847" s="48">
        <v>-4.7509651138005426E-2</v>
      </c>
      <c r="D1847">
        <v>6.1372674972363095E-2</v>
      </c>
      <c r="E1847">
        <v>-4.7509651138005426E-2</v>
      </c>
    </row>
    <row r="1848" spans="1:5" x14ac:dyDescent="0.25">
      <c r="A1848" s="56">
        <v>6.2074184209371275E-2</v>
      </c>
      <c r="B1848" s="48">
        <v>-7.742802910471358E-2</v>
      </c>
      <c r="D1848">
        <v>6.2074184209371275E-2</v>
      </c>
      <c r="E1848">
        <v>-7.742802910471358E-2</v>
      </c>
    </row>
    <row r="1849" spans="1:5" x14ac:dyDescent="0.25">
      <c r="A1849" s="56">
        <v>6.2153555148878326E-2</v>
      </c>
      <c r="B1849" s="48">
        <v>-8.920397531237545E-2</v>
      </c>
      <c r="D1849">
        <v>6.2153555148878326E-2</v>
      </c>
      <c r="E1849">
        <v>-8.920397531237545E-2</v>
      </c>
    </row>
    <row r="1850" spans="1:5" x14ac:dyDescent="0.25">
      <c r="A1850" s="56">
        <v>6.2712440610795728E-2</v>
      </c>
      <c r="B1850" s="48">
        <v>-5.5278151707729428E-2</v>
      </c>
      <c r="D1850">
        <v>6.2712440610795728E-2</v>
      </c>
      <c r="E1850">
        <v>-5.5278151707729428E-2</v>
      </c>
    </row>
    <row r="1851" spans="1:5" x14ac:dyDescent="0.25">
      <c r="A1851" s="56">
        <v>6.3689793751997792E-2</v>
      </c>
      <c r="B1851" s="48">
        <v>-5.3829985987856266E-2</v>
      </c>
      <c r="D1851">
        <v>6.3689793751997792E-2</v>
      </c>
      <c r="E1851">
        <v>-5.3829985987856266E-2</v>
      </c>
    </row>
    <row r="1852" spans="1:5" x14ac:dyDescent="0.25">
      <c r="A1852" s="56">
        <v>6.3721544435104915E-2</v>
      </c>
      <c r="B1852" s="48">
        <v>-8.9183945677215992E-2</v>
      </c>
      <c r="D1852">
        <v>6.3721544435104915E-2</v>
      </c>
      <c r="E1852">
        <v>-8.9183945677215992E-2</v>
      </c>
    </row>
    <row r="1853" spans="1:5" x14ac:dyDescent="0.25">
      <c r="A1853" s="56">
        <v>6.47458359348283E-2</v>
      </c>
      <c r="B1853" s="48">
        <v>-6.5031703610543445E-2</v>
      </c>
      <c r="D1853">
        <v>6.47458359348283E-2</v>
      </c>
      <c r="E1853">
        <v>-6.5031703610543445E-2</v>
      </c>
    </row>
    <row r="1854" spans="1:5" x14ac:dyDescent="0.25">
      <c r="A1854" s="56">
        <v>6.5229262021603285E-2</v>
      </c>
      <c r="B1854" s="48">
        <v>-7.6310710173380758E-2</v>
      </c>
      <c r="D1854">
        <v>6.5229262021603285E-2</v>
      </c>
      <c r="E1854">
        <v>-7.6310710173380758E-2</v>
      </c>
    </row>
    <row r="1855" spans="1:5" x14ac:dyDescent="0.25">
      <c r="A1855" s="56">
        <v>6.5498716544052149E-2</v>
      </c>
      <c r="B1855" s="48">
        <v>-0.11799257360672966</v>
      </c>
      <c r="D1855">
        <v>6.5498716544052149E-2</v>
      </c>
      <c r="E1855">
        <v>-0.11799257360672966</v>
      </c>
    </row>
    <row r="1856" spans="1:5" x14ac:dyDescent="0.25">
      <c r="A1856" s="56">
        <v>6.5801110951831498E-2</v>
      </c>
      <c r="B1856" s="48">
        <v>-8.0467419904039605E-2</v>
      </c>
      <c r="D1856">
        <v>6.5801110951831498E-2</v>
      </c>
      <c r="E1856">
        <v>-8.0467419904039605E-2</v>
      </c>
    </row>
    <row r="1857" spans="1:5" x14ac:dyDescent="0.25">
      <c r="A1857" s="56">
        <v>6.5883716220077604E-2</v>
      </c>
      <c r="B1857" s="48">
        <v>-9.8072952512044065E-2</v>
      </c>
      <c r="D1857">
        <v>6.5883716220077604E-2</v>
      </c>
      <c r="E1857">
        <v>-9.8072952512044065E-2</v>
      </c>
    </row>
    <row r="1858" spans="1:5" x14ac:dyDescent="0.25">
      <c r="A1858" s="56">
        <v>6.6423152308443978E-2</v>
      </c>
      <c r="B1858" s="48">
        <v>-3.7358388359126193E-2</v>
      </c>
      <c r="D1858">
        <v>6.6423152308443978E-2</v>
      </c>
      <c r="E1858">
        <v>-3.7358388359126193E-2</v>
      </c>
    </row>
    <row r="1859" spans="1:5" x14ac:dyDescent="0.25">
      <c r="A1859" s="56">
        <v>6.6751208865564626E-2</v>
      </c>
      <c r="B1859" s="48">
        <v>-5.6623033505464049E-2</v>
      </c>
      <c r="D1859">
        <v>6.6751208865564626E-2</v>
      </c>
      <c r="E1859">
        <v>-5.6623033505464049E-2</v>
      </c>
    </row>
    <row r="1860" spans="1:5" x14ac:dyDescent="0.25">
      <c r="A1860" s="56">
        <v>6.8663207526129977E-2</v>
      </c>
      <c r="B1860" s="48">
        <v>-6.8745749707928572E-2</v>
      </c>
      <c r="D1860">
        <v>6.8663207526129977E-2</v>
      </c>
      <c r="E1860">
        <v>-6.8745749707928572E-2</v>
      </c>
    </row>
    <row r="1861" spans="1:5" x14ac:dyDescent="0.25">
      <c r="A1861" s="56">
        <v>6.889441765263693E-2</v>
      </c>
      <c r="B1861" s="48">
        <v>-2.9002737845056248E-2</v>
      </c>
      <c r="D1861">
        <v>6.889441765263693E-2</v>
      </c>
      <c r="E1861">
        <v>-2.9002737845056248E-2</v>
      </c>
    </row>
    <row r="1862" spans="1:5" x14ac:dyDescent="0.25">
      <c r="A1862" s="56">
        <v>6.9336995890517228E-2</v>
      </c>
      <c r="B1862" s="48">
        <v>-0.10807307432071511</v>
      </c>
      <c r="D1862">
        <v>6.9336995890517228E-2</v>
      </c>
      <c r="E1862">
        <v>-0.10807307432071511</v>
      </c>
    </row>
    <row r="1863" spans="1:5" x14ac:dyDescent="0.25">
      <c r="A1863" s="56">
        <v>6.9634447783916587E-2</v>
      </c>
      <c r="B1863" s="48">
        <v>8.4471230812694253E-2</v>
      </c>
      <c r="D1863">
        <v>6.9634447783916587E-2</v>
      </c>
      <c r="E1863">
        <v>8.4471230812694253E-2</v>
      </c>
    </row>
    <row r="1864" spans="1:5" x14ac:dyDescent="0.25">
      <c r="A1864" s="56">
        <v>6.9981084275941852E-2</v>
      </c>
      <c r="B1864" s="48">
        <v>-7.7521598230375965E-2</v>
      </c>
      <c r="D1864">
        <v>6.9981084275941852E-2</v>
      </c>
      <c r="E1864">
        <v>-7.7521598230375965E-2</v>
      </c>
    </row>
    <row r="1865" spans="1:5" x14ac:dyDescent="0.25">
      <c r="A1865" s="56">
        <v>7.0327911627715345E-2</v>
      </c>
      <c r="B1865" s="48">
        <v>-4.4165534633708869E-2</v>
      </c>
      <c r="D1865">
        <v>7.0327911627715345E-2</v>
      </c>
      <c r="E1865">
        <v>-4.4165534633708869E-2</v>
      </c>
    </row>
    <row r="1866" spans="1:5" x14ac:dyDescent="0.25">
      <c r="A1866" s="56">
        <v>7.0686727567217167E-2</v>
      </c>
      <c r="B1866" s="48">
        <v>-5.8686552665038083E-2</v>
      </c>
      <c r="D1866">
        <v>7.0686727567217167E-2</v>
      </c>
      <c r="E1866">
        <v>-5.8686552665038083E-2</v>
      </c>
    </row>
    <row r="1867" spans="1:5" x14ac:dyDescent="0.25">
      <c r="A1867" s="56">
        <v>7.1294690311463293E-2</v>
      </c>
      <c r="B1867" s="48">
        <v>-3.4008090398502278E-2</v>
      </c>
      <c r="D1867">
        <v>7.1294690311463293E-2</v>
      </c>
      <c r="E1867">
        <v>-3.4008090398502278E-2</v>
      </c>
    </row>
    <row r="1868" spans="1:5" x14ac:dyDescent="0.25">
      <c r="A1868" s="56">
        <v>7.1752779461121685E-2</v>
      </c>
      <c r="B1868" s="48">
        <v>-4.4043423821141348E-2</v>
      </c>
      <c r="D1868">
        <v>7.1752779461121685E-2</v>
      </c>
      <c r="E1868">
        <v>-4.4043423821141348E-2</v>
      </c>
    </row>
    <row r="1869" spans="1:5" x14ac:dyDescent="0.25">
      <c r="A1869" s="56">
        <v>7.1860493963762373E-2</v>
      </c>
      <c r="B1869" s="48">
        <v>-7.4407238392208086E-2</v>
      </c>
      <c r="D1869">
        <v>7.1860493963762373E-2</v>
      </c>
      <c r="E1869">
        <v>-7.4407238392208086E-2</v>
      </c>
    </row>
    <row r="1870" spans="1:5" x14ac:dyDescent="0.25">
      <c r="A1870" s="56">
        <v>7.271560865082316E-2</v>
      </c>
      <c r="B1870" s="48">
        <v>-2.584806773023085E-2</v>
      </c>
      <c r="D1870">
        <v>7.271560865082316E-2</v>
      </c>
      <c r="E1870">
        <v>-2.584806773023085E-2</v>
      </c>
    </row>
    <row r="1871" spans="1:5" x14ac:dyDescent="0.25">
      <c r="A1871" s="56">
        <v>7.2901634862312381E-2</v>
      </c>
      <c r="B1871" s="48">
        <v>-6.1062011540428007E-2</v>
      </c>
      <c r="D1871">
        <v>7.2901634862312381E-2</v>
      </c>
      <c r="E1871">
        <v>-6.1062011540428007E-2</v>
      </c>
    </row>
    <row r="1872" spans="1:5" x14ac:dyDescent="0.25">
      <c r="A1872" s="56">
        <v>7.3047268396970955E-2</v>
      </c>
      <c r="B1872" s="48">
        <v>-5.7957365384040616E-2</v>
      </c>
      <c r="D1872">
        <v>7.3047268396970955E-2</v>
      </c>
      <c r="E1872">
        <v>-5.7957365384040616E-2</v>
      </c>
    </row>
    <row r="1873" spans="1:5" x14ac:dyDescent="0.25">
      <c r="A1873" s="56">
        <v>7.3355915458285903E-2</v>
      </c>
      <c r="B1873" s="48">
        <v>-4.3687972570720213E-2</v>
      </c>
      <c r="D1873">
        <v>7.3355915458285903E-2</v>
      </c>
      <c r="E1873">
        <v>-4.3687972570720213E-2</v>
      </c>
    </row>
    <row r="1874" spans="1:5" x14ac:dyDescent="0.25">
      <c r="A1874" s="56">
        <v>7.3663536598602475E-2</v>
      </c>
      <c r="B1874" s="48">
        <v>-4.1982587549753814E-2</v>
      </c>
      <c r="D1874">
        <v>7.3663536598602475E-2</v>
      </c>
      <c r="E1874">
        <v>-4.1982587549753814E-2</v>
      </c>
    </row>
    <row r="1875" spans="1:5" x14ac:dyDescent="0.25">
      <c r="A1875" s="56">
        <v>7.5137954885205138E-2</v>
      </c>
      <c r="B1875" s="48">
        <v>-5.9335328123638287E-2</v>
      </c>
      <c r="D1875">
        <v>7.5137954885205138E-2</v>
      </c>
      <c r="E1875">
        <v>-5.9335328123638287E-2</v>
      </c>
    </row>
    <row r="1876" spans="1:5" x14ac:dyDescent="0.25">
      <c r="A1876" s="56">
        <v>7.5536322879225182E-2</v>
      </c>
      <c r="B1876" s="48">
        <v>-8.573512794473126E-2</v>
      </c>
      <c r="D1876">
        <v>7.5536322879225182E-2</v>
      </c>
      <c r="E1876">
        <v>-8.573512794473126E-2</v>
      </c>
    </row>
    <row r="1877" spans="1:5" x14ac:dyDescent="0.25">
      <c r="A1877" s="56">
        <v>7.5687075221528177E-2</v>
      </c>
      <c r="B1877" s="48">
        <v>-2.1406497953729176E-2</v>
      </c>
      <c r="D1877">
        <v>7.5687075221528177E-2</v>
      </c>
      <c r="E1877">
        <v>-2.1406497953729176E-2</v>
      </c>
    </row>
    <row r="1878" spans="1:5" x14ac:dyDescent="0.25">
      <c r="A1878" s="56">
        <v>7.6094444522336158E-2</v>
      </c>
      <c r="B1878" s="48">
        <v>-9.5949681503144979E-2</v>
      </c>
      <c r="D1878">
        <v>7.6094444522336158E-2</v>
      </c>
      <c r="E1878">
        <v>-9.5949681503144979E-2</v>
      </c>
    </row>
    <row r="1879" spans="1:5" x14ac:dyDescent="0.25">
      <c r="A1879" s="56">
        <v>7.6925553643232503E-2</v>
      </c>
      <c r="B1879" s="48">
        <v>-4.003866703243586E-2</v>
      </c>
      <c r="D1879">
        <v>7.6925553643232503E-2</v>
      </c>
      <c r="E1879">
        <v>-4.003866703243586E-2</v>
      </c>
    </row>
    <row r="1880" spans="1:5" x14ac:dyDescent="0.25">
      <c r="A1880" s="56">
        <v>7.7038952824837414E-2</v>
      </c>
      <c r="B1880" s="48">
        <v>-6.0511763990528822E-2</v>
      </c>
      <c r="D1880">
        <v>7.7038952824837414E-2</v>
      </c>
      <c r="E1880">
        <v>-6.0511763990528822E-2</v>
      </c>
    </row>
    <row r="1881" spans="1:5" x14ac:dyDescent="0.25">
      <c r="A1881" s="56">
        <v>7.7309059669369962E-2</v>
      </c>
      <c r="B1881" s="48">
        <v>-8.5962381639269392E-2</v>
      </c>
      <c r="D1881">
        <v>7.7309059669369962E-2</v>
      </c>
      <c r="E1881">
        <v>-8.5962381639269392E-2</v>
      </c>
    </row>
    <row r="1882" spans="1:5" x14ac:dyDescent="0.25">
      <c r="A1882" s="56">
        <v>7.7401249841634323E-2</v>
      </c>
      <c r="B1882" s="48">
        <v>-6.271509569437228E-2</v>
      </c>
      <c r="D1882">
        <v>7.7401249841634323E-2</v>
      </c>
      <c r="E1882">
        <v>-6.271509569437228E-2</v>
      </c>
    </row>
    <row r="1883" spans="1:5" x14ac:dyDescent="0.25">
      <c r="A1883" s="56">
        <v>7.7720270944497294E-2</v>
      </c>
      <c r="B1883" s="48">
        <v>-0.11082227939456724</v>
      </c>
      <c r="D1883">
        <v>7.7720270944497294E-2</v>
      </c>
      <c r="E1883">
        <v>-0.11082227939456724</v>
      </c>
    </row>
    <row r="1884" spans="1:5" x14ac:dyDescent="0.25">
      <c r="A1884" s="56">
        <v>7.826867398159254E-2</v>
      </c>
      <c r="B1884" s="48">
        <v>-4.6697556100663284E-2</v>
      </c>
      <c r="D1884">
        <v>7.826867398159254E-2</v>
      </c>
      <c r="E1884">
        <v>-4.6697556100663284E-2</v>
      </c>
    </row>
    <row r="1885" spans="1:5" x14ac:dyDescent="0.25">
      <c r="A1885" s="56">
        <v>7.8604001484716468E-2</v>
      </c>
      <c r="B1885" s="48">
        <v>-6.3911261728634705E-2</v>
      </c>
      <c r="D1885">
        <v>7.8604001484716468E-2</v>
      </c>
      <c r="E1885">
        <v>-6.3911261728634705E-2</v>
      </c>
    </row>
    <row r="1886" spans="1:5" x14ac:dyDescent="0.25">
      <c r="A1886" s="56">
        <v>7.8844163130886269E-2</v>
      </c>
      <c r="B1886" s="48">
        <v>-4.4216594303338574E-2</v>
      </c>
      <c r="D1886">
        <v>7.8844163130886269E-2</v>
      </c>
      <c r="E1886">
        <v>-4.4216594303338574E-2</v>
      </c>
    </row>
    <row r="1887" spans="1:5" x14ac:dyDescent="0.25">
      <c r="A1887" s="56">
        <v>7.9258977663128283E-2</v>
      </c>
      <c r="B1887" s="48">
        <v>-5.7202185094080593E-2</v>
      </c>
      <c r="D1887">
        <v>7.9258977663128283E-2</v>
      </c>
      <c r="E1887">
        <v>-5.7202185094080593E-2</v>
      </c>
    </row>
    <row r="1888" spans="1:5" x14ac:dyDescent="0.25">
      <c r="A1888" s="56">
        <v>8.1276176138818101E-2</v>
      </c>
      <c r="B1888" s="48">
        <v>-1.3351477649113042E-2</v>
      </c>
      <c r="D1888">
        <v>8.1276176138818101E-2</v>
      </c>
      <c r="E1888">
        <v>-1.3351477649113042E-2</v>
      </c>
    </row>
    <row r="1889" spans="1:5" x14ac:dyDescent="0.25">
      <c r="A1889" s="56">
        <v>8.2365579207892559E-2</v>
      </c>
      <c r="B1889" s="48">
        <v>-2.7926663752846692E-2</v>
      </c>
      <c r="D1889">
        <v>8.2365579207892559E-2</v>
      </c>
      <c r="E1889">
        <v>-2.7926663752846692E-2</v>
      </c>
    </row>
    <row r="1890" spans="1:5" x14ac:dyDescent="0.25">
      <c r="A1890" s="56">
        <v>8.3887845601771094E-2</v>
      </c>
      <c r="B1890" s="48">
        <v>-0.14935264630808498</v>
      </c>
      <c r="D1890">
        <v>8.3887845601771094E-2</v>
      </c>
      <c r="E1890">
        <v>-0.14935264630808498</v>
      </c>
    </row>
    <row r="1891" spans="1:5" x14ac:dyDescent="0.25">
      <c r="A1891" s="56">
        <v>8.4985851724294292E-2</v>
      </c>
      <c r="B1891" s="48">
        <v>-9.5581104332863931E-2</v>
      </c>
      <c r="D1891">
        <v>8.4985851724294292E-2</v>
      </c>
      <c r="E1891">
        <v>-9.5581104332863931E-2</v>
      </c>
    </row>
    <row r="1892" spans="1:5" x14ac:dyDescent="0.25">
      <c r="A1892" s="56">
        <v>8.5625036234482588E-2</v>
      </c>
      <c r="B1892" s="48">
        <v>-7.0972089627674539E-2</v>
      </c>
      <c r="D1892">
        <v>8.5625036234482588E-2</v>
      </c>
      <c r="E1892">
        <v>-7.0972089627674539E-2</v>
      </c>
    </row>
    <row r="1893" spans="1:5" x14ac:dyDescent="0.25">
      <c r="A1893" s="56">
        <v>8.7032857912123118E-2</v>
      </c>
      <c r="B1893" s="48">
        <v>-4.423333532492868E-2</v>
      </c>
      <c r="D1893">
        <v>8.7032857912123118E-2</v>
      </c>
      <c r="E1893">
        <v>-4.423333532492868E-2</v>
      </c>
    </row>
    <row r="1894" spans="1:5" x14ac:dyDescent="0.25">
      <c r="A1894" s="56">
        <v>8.7743707359532186E-2</v>
      </c>
      <c r="B1894" s="48">
        <v>-4.3951596249948377E-2</v>
      </c>
      <c r="D1894">
        <v>8.7743707359532186E-2</v>
      </c>
      <c r="E1894">
        <v>-4.3951596249948377E-2</v>
      </c>
    </row>
    <row r="1895" spans="1:5" x14ac:dyDescent="0.25">
      <c r="A1895" s="56">
        <v>8.8041479740888162E-2</v>
      </c>
      <c r="B1895" s="48">
        <v>-6.7924769885191583E-2</v>
      </c>
      <c r="D1895">
        <v>8.8041479740888162E-2</v>
      </c>
      <c r="E1895">
        <v>-6.7924769885191583E-2</v>
      </c>
    </row>
    <row r="1896" spans="1:5" x14ac:dyDescent="0.25">
      <c r="A1896" s="56">
        <v>8.9390776084376622E-2</v>
      </c>
      <c r="B1896" s="48">
        <v>-4.9594954745758257E-2</v>
      </c>
      <c r="D1896">
        <v>8.9390776084376622E-2</v>
      </c>
      <c r="E1896">
        <v>-4.9594954745758257E-2</v>
      </c>
    </row>
    <row r="1897" spans="1:5" x14ac:dyDescent="0.25">
      <c r="A1897" s="56">
        <v>8.9532646075338729E-2</v>
      </c>
      <c r="B1897" s="48">
        <v>-4.4887813784877051E-2</v>
      </c>
      <c r="D1897">
        <v>8.9532646075338729E-2</v>
      </c>
      <c r="E1897">
        <v>-4.4887813784877051E-2</v>
      </c>
    </row>
    <row r="1898" spans="1:5" x14ac:dyDescent="0.25">
      <c r="A1898" s="56">
        <v>9.0978469799216199E-2</v>
      </c>
      <c r="B1898" s="48">
        <v>-5.8452934001193779E-2</v>
      </c>
      <c r="D1898">
        <v>9.0978469799216199E-2</v>
      </c>
      <c r="E1898">
        <v>-5.8452934001193779E-2</v>
      </c>
    </row>
    <row r="1899" spans="1:5" x14ac:dyDescent="0.25">
      <c r="A1899" s="56">
        <v>9.1077204210890272E-2</v>
      </c>
      <c r="B1899" s="48">
        <v>-7.276733494736265E-2</v>
      </c>
      <c r="D1899">
        <v>9.1077204210890272E-2</v>
      </c>
      <c r="E1899">
        <v>-7.276733494736265E-2</v>
      </c>
    </row>
    <row r="1900" spans="1:5" x14ac:dyDescent="0.25">
      <c r="A1900" s="56">
        <v>9.1403687026827107E-2</v>
      </c>
      <c r="B1900" s="48">
        <v>-6.4649756914729184E-2</v>
      </c>
      <c r="D1900">
        <v>9.1403687026827107E-2</v>
      </c>
      <c r="E1900">
        <v>-6.4649756914729184E-2</v>
      </c>
    </row>
    <row r="1901" spans="1:5" x14ac:dyDescent="0.25">
      <c r="A1901" s="56">
        <v>9.2235821538712015E-2</v>
      </c>
      <c r="B1901" s="48">
        <v>-7.2711757837060964E-2</v>
      </c>
      <c r="D1901">
        <v>9.2235821538712015E-2</v>
      </c>
      <c r="E1901">
        <v>-7.2711757837060964E-2</v>
      </c>
    </row>
    <row r="1902" spans="1:5" x14ac:dyDescent="0.25">
      <c r="A1902" s="56">
        <v>9.4367422467970918E-2</v>
      </c>
      <c r="B1902" s="48">
        <v>-5.612907767829145E-2</v>
      </c>
      <c r="D1902">
        <v>9.4367422467970918E-2</v>
      </c>
      <c r="E1902">
        <v>-5.612907767829145E-2</v>
      </c>
    </row>
    <row r="1903" spans="1:5" x14ac:dyDescent="0.25">
      <c r="A1903" s="56">
        <v>0.10001932581738426</v>
      </c>
      <c r="B1903" s="48">
        <v>-8.1483504243408444E-2</v>
      </c>
      <c r="D1903">
        <v>0.10001932581738426</v>
      </c>
      <c r="E1903">
        <v>-8.1483504243408444E-2</v>
      </c>
    </row>
    <row r="1904" spans="1:5" x14ac:dyDescent="0.25">
      <c r="A1904" s="56">
        <v>0.10086135012545028</v>
      </c>
      <c r="B1904" s="48">
        <v>-6.4789855958209297E-2</v>
      </c>
      <c r="D1904">
        <v>0.10086135012545028</v>
      </c>
      <c r="E1904">
        <v>-6.4789855958209297E-2</v>
      </c>
    </row>
    <row r="1905" spans="1:5" x14ac:dyDescent="0.25">
      <c r="A1905" s="56">
        <v>0.10320900976101899</v>
      </c>
      <c r="B1905" s="48">
        <v>-5.2815438159056649E-2</v>
      </c>
      <c r="D1905">
        <v>0.10320900976101899</v>
      </c>
      <c r="E1905">
        <v>-5.2815438159056649E-2</v>
      </c>
    </row>
    <row r="1906" spans="1:5" x14ac:dyDescent="0.25">
      <c r="A1906" s="56">
        <v>0.10584951897124206</v>
      </c>
      <c r="B1906" s="48">
        <v>-6.7662988042827332E-2</v>
      </c>
      <c r="D1906">
        <v>0.10584951897124206</v>
      </c>
      <c r="E1906">
        <v>-6.7662988042827332E-2</v>
      </c>
    </row>
    <row r="1907" spans="1:5" x14ac:dyDescent="0.25">
      <c r="A1907" s="56">
        <v>0.10610773639562687</v>
      </c>
      <c r="B1907" s="48">
        <v>-6.9726694804856382E-2</v>
      </c>
      <c r="D1907">
        <v>0.10610773639562687</v>
      </c>
      <c r="E1907">
        <v>-6.9726694804856382E-2</v>
      </c>
    </row>
    <row r="1908" spans="1:5" x14ac:dyDescent="0.25">
      <c r="A1908" s="56">
        <v>0.10809282841512102</v>
      </c>
      <c r="B1908" s="48">
        <v>-8.6144478272903391E-2</v>
      </c>
      <c r="D1908">
        <v>0.10809282841512102</v>
      </c>
      <c r="E1908">
        <v>-8.6144478272903391E-2</v>
      </c>
    </row>
    <row r="1909" spans="1:5" x14ac:dyDescent="0.25">
      <c r="A1909" s="56">
        <v>0.10969269929328918</v>
      </c>
      <c r="B1909" s="48">
        <v>-2.3836760259418166E-2</v>
      </c>
      <c r="D1909">
        <v>0.10969269929328918</v>
      </c>
      <c r="E1909">
        <v>-2.3836760259418166E-2</v>
      </c>
    </row>
    <row r="1910" spans="1:5" x14ac:dyDescent="0.25">
      <c r="A1910" s="56">
        <v>0.11079600858092808</v>
      </c>
      <c r="B1910" s="48">
        <v>-2.5912038068695464E-2</v>
      </c>
      <c r="D1910">
        <v>0.11079600858092808</v>
      </c>
      <c r="E1910">
        <v>-2.5912038068695464E-2</v>
      </c>
    </row>
    <row r="1911" spans="1:5" x14ac:dyDescent="0.25">
      <c r="A1911" s="56">
        <v>0.11096298733770471</v>
      </c>
      <c r="B1911" s="48">
        <v>-4.3793213371000173E-2</v>
      </c>
      <c r="D1911">
        <v>0.11096298733770471</v>
      </c>
      <c r="E1911">
        <v>-4.3793213371000173E-2</v>
      </c>
    </row>
    <row r="1912" spans="1:5" x14ac:dyDescent="0.25">
      <c r="A1912" s="56">
        <v>0.11104019030722423</v>
      </c>
      <c r="B1912" s="48">
        <v>-6.3686322106469739E-2</v>
      </c>
      <c r="D1912">
        <v>0.11104019030722423</v>
      </c>
      <c r="E1912">
        <v>-6.3686322106469739E-2</v>
      </c>
    </row>
    <row r="1913" spans="1:5" x14ac:dyDescent="0.25">
      <c r="A1913" s="56">
        <v>0.11146929530144267</v>
      </c>
      <c r="B1913" s="48">
        <v>-7.077390385631277E-2</v>
      </c>
      <c r="D1913">
        <v>0.11146929530144267</v>
      </c>
      <c r="E1913">
        <v>-7.077390385631277E-2</v>
      </c>
    </row>
    <row r="1914" spans="1:5" x14ac:dyDescent="0.25">
      <c r="A1914" s="56">
        <v>0.11208477459769806</v>
      </c>
      <c r="B1914" s="48">
        <v>-4.1967683229471087E-2</v>
      </c>
      <c r="D1914">
        <v>0.11208477459769806</v>
      </c>
      <c r="E1914">
        <v>-4.1967683229471087E-2</v>
      </c>
    </row>
    <row r="1915" spans="1:5" x14ac:dyDescent="0.25">
      <c r="A1915" s="56">
        <v>0.1127716625698254</v>
      </c>
      <c r="B1915" s="48">
        <v>-8.8618065905541554E-2</v>
      </c>
      <c r="D1915">
        <v>0.1127716625698254</v>
      </c>
      <c r="E1915">
        <v>-8.8618065905541554E-2</v>
      </c>
    </row>
    <row r="1916" spans="1:5" x14ac:dyDescent="0.25">
      <c r="A1916" s="56">
        <v>0.11570148357821708</v>
      </c>
      <c r="B1916" s="48">
        <v>-7.8511973364067011E-2</v>
      </c>
      <c r="D1916">
        <v>0.11570148357821708</v>
      </c>
      <c r="E1916">
        <v>-7.8511973364067011E-2</v>
      </c>
    </row>
    <row r="1917" spans="1:5" x14ac:dyDescent="0.25">
      <c r="A1917" s="56">
        <v>0.1221168597039668</v>
      </c>
      <c r="B1917" s="48">
        <v>-3.3452031292792395E-2</v>
      </c>
      <c r="D1917">
        <v>0.1221168597039668</v>
      </c>
      <c r="E1917">
        <v>-3.3452031292792395E-2</v>
      </c>
    </row>
    <row r="1918" spans="1:5" x14ac:dyDescent="0.25">
      <c r="A1918" s="56">
        <v>0.13868958294524147</v>
      </c>
      <c r="B1918" s="48">
        <v>-0.10266860747210094</v>
      </c>
      <c r="D1918">
        <v>0.13868958294524147</v>
      </c>
      <c r="E1918">
        <v>-0.10266860747210094</v>
      </c>
    </row>
    <row r="1919" spans="1:5" x14ac:dyDescent="0.25">
      <c r="A1919" s="56">
        <v>0.14575880870994684</v>
      </c>
      <c r="B1919" s="48">
        <v>-9.5057237616347545E-2</v>
      </c>
      <c r="D1919">
        <v>0.14575880870994684</v>
      </c>
      <c r="E1919">
        <v>-9.5057237616347545E-2</v>
      </c>
    </row>
    <row r="1920" spans="1:5" x14ac:dyDescent="0.25">
      <c r="A1920" s="56">
        <v>0.14725654572373759</v>
      </c>
      <c r="B1920" s="48">
        <v>-0.10011805108392358</v>
      </c>
      <c r="D1920">
        <v>0.14725654572373759</v>
      </c>
      <c r="E1920">
        <v>-0.10011805108392358</v>
      </c>
    </row>
    <row r="1921" spans="1:2" x14ac:dyDescent="0.25">
      <c r="A1921" s="56" t="s">
        <v>244</v>
      </c>
      <c r="B1921" s="48">
        <v>12.93470681244875</v>
      </c>
    </row>
  </sheetData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052"/>
  <sheetViews>
    <sheetView tabSelected="1" workbookViewId="0">
      <pane xSplit="2" ySplit="5" topLeftCell="C600" activePane="bottomRight" state="frozen"/>
      <selection pane="topRight" activeCell="C1" sqref="C1"/>
      <selection pane="bottomLeft" activeCell="A5" sqref="A5"/>
      <selection pane="bottomRight" activeCell="M605" sqref="M605"/>
    </sheetView>
  </sheetViews>
  <sheetFormatPr defaultRowHeight="15" x14ac:dyDescent="0.25"/>
  <cols>
    <col min="2" max="2" width="10.5703125" style="25" bestFit="1" customWidth="1"/>
    <col min="3" max="3" width="10.5703125" style="38" customWidth="1"/>
    <col min="5" max="5" width="9.7109375" bestFit="1" customWidth="1"/>
    <col min="6" max="7" width="9.7109375" style="38" customWidth="1"/>
    <col min="8" max="8" width="10" customWidth="1"/>
    <col min="10" max="12" width="12" bestFit="1" customWidth="1"/>
    <col min="13" max="13" width="12" style="38" customWidth="1"/>
  </cols>
  <sheetData>
    <row r="1" spans="2:14" x14ac:dyDescent="0.25">
      <c r="B1" s="25" t="s">
        <v>136</v>
      </c>
    </row>
    <row r="2" spans="2:14" s="38" customFormat="1" x14ac:dyDescent="0.25">
      <c r="B2" s="25"/>
    </row>
    <row r="3" spans="2:14" x14ac:dyDescent="0.25">
      <c r="K3">
        <v>0.9</v>
      </c>
      <c r="L3">
        <v>0.97</v>
      </c>
    </row>
    <row r="5" spans="2:14" ht="27.75" customHeight="1" x14ac:dyDescent="0.25">
      <c r="B5" s="25" t="s">
        <v>0</v>
      </c>
      <c r="C5" s="38" t="s">
        <v>224</v>
      </c>
      <c r="D5" t="s">
        <v>163</v>
      </c>
      <c r="E5" t="s">
        <v>225</v>
      </c>
      <c r="F5" s="38" t="s">
        <v>228</v>
      </c>
      <c r="G5" s="38" t="s">
        <v>233</v>
      </c>
      <c r="H5" t="s">
        <v>226</v>
      </c>
      <c r="I5" t="s">
        <v>229</v>
      </c>
      <c r="J5" t="s">
        <v>232</v>
      </c>
      <c r="K5" t="s">
        <v>230</v>
      </c>
      <c r="L5" t="s">
        <v>231</v>
      </c>
      <c r="M5" s="38" t="s">
        <v>242</v>
      </c>
      <c r="N5" t="s">
        <v>241</v>
      </c>
    </row>
    <row r="6" spans="2:14" x14ac:dyDescent="0.25">
      <c r="B6" s="25">
        <f>F_Data!B5</f>
        <v>38072</v>
      </c>
      <c r="D6" s="8">
        <f>F_Data!N5</f>
        <v>1108.06</v>
      </c>
    </row>
    <row r="7" spans="2:14" x14ac:dyDescent="0.25">
      <c r="B7" s="25">
        <f>F_Data!B6</f>
        <v>38075</v>
      </c>
      <c r="D7" s="8">
        <f>F_Data!N6</f>
        <v>1122.47</v>
      </c>
    </row>
    <row r="8" spans="2:14" x14ac:dyDescent="0.25">
      <c r="B8" s="25">
        <f>F_Data!B7</f>
        <v>38076</v>
      </c>
      <c r="D8" s="8">
        <f>F_Data!N7</f>
        <v>1127</v>
      </c>
    </row>
    <row r="9" spans="2:14" x14ac:dyDescent="0.25">
      <c r="B9" s="25">
        <f>F_Data!B8</f>
        <v>38077</v>
      </c>
      <c r="D9" s="8">
        <f>F_Data!N8</f>
        <v>1126.21</v>
      </c>
    </row>
    <row r="10" spans="2:14" x14ac:dyDescent="0.25">
      <c r="B10" s="25">
        <f>F_Data!B9</f>
        <v>38078</v>
      </c>
      <c r="D10" s="8">
        <f>F_Data!N9</f>
        <v>1132.17</v>
      </c>
    </row>
    <row r="11" spans="2:14" x14ac:dyDescent="0.25">
      <c r="B11" s="25">
        <f>F_Data!B10</f>
        <v>38079</v>
      </c>
      <c r="D11" s="8">
        <f>F_Data!N10</f>
        <v>1141.81</v>
      </c>
    </row>
    <row r="12" spans="2:14" x14ac:dyDescent="0.25">
      <c r="B12" s="25">
        <f>F_Data!B11</f>
        <v>38082</v>
      </c>
      <c r="D12" s="8">
        <f>F_Data!N11</f>
        <v>1150.57</v>
      </c>
    </row>
    <row r="13" spans="2:14" x14ac:dyDescent="0.25">
      <c r="B13" s="25">
        <f>F_Data!B12</f>
        <v>38083</v>
      </c>
      <c r="D13" s="8">
        <f>F_Data!N12</f>
        <v>1148.1600000000001</v>
      </c>
    </row>
    <row r="14" spans="2:14" x14ac:dyDescent="0.25">
      <c r="B14" s="25">
        <f>F_Data!B13</f>
        <v>38084</v>
      </c>
      <c r="D14" s="8">
        <f>F_Data!N13</f>
        <v>1140.53</v>
      </c>
    </row>
    <row r="15" spans="2:14" x14ac:dyDescent="0.25">
      <c r="B15" s="25">
        <f>F_Data!B14</f>
        <v>38085</v>
      </c>
      <c r="D15" s="8">
        <f>F_Data!N14</f>
        <v>1139.32</v>
      </c>
    </row>
    <row r="16" spans="2:14" x14ac:dyDescent="0.25">
      <c r="B16" s="25">
        <f>F_Data!B15</f>
        <v>38089</v>
      </c>
      <c r="D16" s="8">
        <f>F_Data!N15</f>
        <v>1145.2</v>
      </c>
    </row>
    <row r="17" spans="2:4" x14ac:dyDescent="0.25">
      <c r="B17" s="25">
        <f>F_Data!B16</f>
        <v>38090</v>
      </c>
      <c r="D17" s="8">
        <f>F_Data!N16</f>
        <v>1129.44</v>
      </c>
    </row>
    <row r="18" spans="2:4" x14ac:dyDescent="0.25">
      <c r="B18" s="25">
        <f>F_Data!B17</f>
        <v>38091</v>
      </c>
      <c r="D18" s="8">
        <f>F_Data!N17</f>
        <v>1128.17</v>
      </c>
    </row>
    <row r="19" spans="2:4" x14ac:dyDescent="0.25">
      <c r="B19" s="25">
        <f>F_Data!B18</f>
        <v>38092</v>
      </c>
      <c r="D19" s="8">
        <f>F_Data!N18</f>
        <v>1128.8399999999999</v>
      </c>
    </row>
    <row r="20" spans="2:4" x14ac:dyDescent="0.25">
      <c r="B20" s="25">
        <f>F_Data!B19</f>
        <v>38093</v>
      </c>
      <c r="D20" s="8">
        <f>F_Data!N19</f>
        <v>1134.6099999999999</v>
      </c>
    </row>
    <row r="21" spans="2:4" x14ac:dyDescent="0.25">
      <c r="B21" s="25">
        <f>F_Data!B20</f>
        <v>38096</v>
      </c>
      <c r="D21" s="8">
        <f>F_Data!N20</f>
        <v>1135.82</v>
      </c>
    </row>
    <row r="22" spans="2:4" x14ac:dyDescent="0.25">
      <c r="B22" s="25">
        <f>F_Data!B21</f>
        <v>38097</v>
      </c>
      <c r="D22" s="8">
        <f>F_Data!N21</f>
        <v>1118.1500000000001</v>
      </c>
    </row>
    <row r="23" spans="2:4" x14ac:dyDescent="0.25">
      <c r="B23" s="25">
        <f>F_Data!B22</f>
        <v>38098</v>
      </c>
      <c r="D23" s="8">
        <f>F_Data!N22</f>
        <v>1124.0899999999999</v>
      </c>
    </row>
    <row r="24" spans="2:4" x14ac:dyDescent="0.25">
      <c r="B24" s="25">
        <f>F_Data!B23</f>
        <v>38099</v>
      </c>
      <c r="D24" s="8">
        <f>F_Data!N23</f>
        <v>1139.93</v>
      </c>
    </row>
    <row r="25" spans="2:4" x14ac:dyDescent="0.25">
      <c r="B25" s="25">
        <f>F_Data!B24</f>
        <v>38100</v>
      </c>
      <c r="D25" s="8">
        <f>F_Data!N24</f>
        <v>1140.5999999999999</v>
      </c>
    </row>
    <row r="26" spans="2:4" x14ac:dyDescent="0.25">
      <c r="B26" s="25">
        <f>F_Data!B25</f>
        <v>38103</v>
      </c>
      <c r="D26" s="8">
        <f>F_Data!N25</f>
        <v>1135.53</v>
      </c>
    </row>
    <row r="27" spans="2:4" x14ac:dyDescent="0.25">
      <c r="B27" s="25">
        <f>F_Data!B26</f>
        <v>38104</v>
      </c>
      <c r="D27" s="8">
        <f>F_Data!N26</f>
        <v>1138.1099999999999</v>
      </c>
    </row>
    <row r="28" spans="2:4" x14ac:dyDescent="0.25">
      <c r="B28" s="25">
        <f>F_Data!B27</f>
        <v>38105</v>
      </c>
      <c r="D28" s="8">
        <f>F_Data!N27</f>
        <v>1122.4100000000001</v>
      </c>
    </row>
    <row r="29" spans="2:4" x14ac:dyDescent="0.25">
      <c r="B29" s="25">
        <f>F_Data!B28</f>
        <v>38106</v>
      </c>
      <c r="D29" s="8">
        <f>F_Data!N28</f>
        <v>1113.8900000000001</v>
      </c>
    </row>
    <row r="30" spans="2:4" x14ac:dyDescent="0.25">
      <c r="B30" s="25">
        <f>F_Data!B29</f>
        <v>38107</v>
      </c>
      <c r="D30" s="8">
        <f>F_Data!N29</f>
        <v>1107.3</v>
      </c>
    </row>
    <row r="31" spans="2:4" x14ac:dyDescent="0.25">
      <c r="B31" s="25">
        <f>F_Data!B30</f>
        <v>38110</v>
      </c>
      <c r="D31" s="8">
        <f>F_Data!N30</f>
        <v>1117.49</v>
      </c>
    </row>
    <row r="32" spans="2:4" x14ac:dyDescent="0.25">
      <c r="B32" s="25">
        <f>F_Data!B31</f>
        <v>38111</v>
      </c>
      <c r="D32" s="8">
        <f>F_Data!N31</f>
        <v>1119.55</v>
      </c>
    </row>
    <row r="33" spans="2:4" x14ac:dyDescent="0.25">
      <c r="B33" s="25">
        <f>F_Data!B32</f>
        <v>38112</v>
      </c>
      <c r="D33" s="8">
        <f>F_Data!N32</f>
        <v>1121.53</v>
      </c>
    </row>
    <row r="34" spans="2:4" x14ac:dyDescent="0.25">
      <c r="B34" s="25">
        <f>F_Data!B33</f>
        <v>38113</v>
      </c>
      <c r="D34" s="8">
        <f>F_Data!N33</f>
        <v>1113.99</v>
      </c>
    </row>
    <row r="35" spans="2:4" x14ac:dyDescent="0.25">
      <c r="B35" s="25">
        <f>F_Data!B34</f>
        <v>38114</v>
      </c>
      <c r="D35" s="8">
        <f>F_Data!N34</f>
        <v>1098.7</v>
      </c>
    </row>
    <row r="36" spans="2:4" x14ac:dyDescent="0.25">
      <c r="B36" s="25">
        <f>F_Data!B35</f>
        <v>38117</v>
      </c>
      <c r="D36" s="8">
        <f>F_Data!N35</f>
        <v>1087.1199999999999</v>
      </c>
    </row>
    <row r="37" spans="2:4" x14ac:dyDescent="0.25">
      <c r="B37" s="25">
        <f>F_Data!B36</f>
        <v>38118</v>
      </c>
      <c r="D37" s="8">
        <f>F_Data!N36</f>
        <v>1095.45</v>
      </c>
    </row>
    <row r="38" spans="2:4" x14ac:dyDescent="0.25">
      <c r="B38" s="25">
        <f>F_Data!B37</f>
        <v>38119</v>
      </c>
      <c r="D38" s="8">
        <f>F_Data!N37</f>
        <v>1097.28</v>
      </c>
    </row>
    <row r="39" spans="2:4" x14ac:dyDescent="0.25">
      <c r="B39" s="25">
        <f>F_Data!B38</f>
        <v>38120</v>
      </c>
      <c r="D39" s="8">
        <f>F_Data!N38</f>
        <v>1096.44</v>
      </c>
    </row>
    <row r="40" spans="2:4" x14ac:dyDescent="0.25">
      <c r="B40" s="25">
        <f>F_Data!B39</f>
        <v>38121</v>
      </c>
      <c r="D40" s="8">
        <f>F_Data!N39</f>
        <v>1095.7</v>
      </c>
    </row>
    <row r="41" spans="2:4" x14ac:dyDescent="0.25">
      <c r="B41" s="25">
        <f>F_Data!B40</f>
        <v>38124</v>
      </c>
      <c r="D41" s="8">
        <f>F_Data!N40</f>
        <v>1084.0999999999999</v>
      </c>
    </row>
    <row r="42" spans="2:4" x14ac:dyDescent="0.25">
      <c r="B42" s="25">
        <f>F_Data!B41</f>
        <v>38125</v>
      </c>
      <c r="D42" s="8">
        <f>F_Data!N41</f>
        <v>1091.49</v>
      </c>
    </row>
    <row r="43" spans="2:4" x14ac:dyDescent="0.25">
      <c r="B43" s="25">
        <f>F_Data!B42</f>
        <v>38126</v>
      </c>
      <c r="D43" s="8">
        <f>F_Data!N42</f>
        <v>1088.68</v>
      </c>
    </row>
    <row r="44" spans="2:4" x14ac:dyDescent="0.25">
      <c r="B44" s="25">
        <f>F_Data!B43</f>
        <v>38127</v>
      </c>
      <c r="D44" s="8">
        <f>F_Data!N43</f>
        <v>1089.19</v>
      </c>
    </row>
    <row r="45" spans="2:4" x14ac:dyDescent="0.25">
      <c r="B45" s="25">
        <f>F_Data!B44</f>
        <v>38128</v>
      </c>
      <c r="D45" s="8">
        <f>F_Data!N44</f>
        <v>1093.56</v>
      </c>
    </row>
    <row r="46" spans="2:4" x14ac:dyDescent="0.25">
      <c r="B46" s="25">
        <f>F_Data!B45</f>
        <v>38131</v>
      </c>
      <c r="D46" s="8">
        <f>F_Data!N45</f>
        <v>1095.4100000000001</v>
      </c>
    </row>
    <row r="47" spans="2:4" x14ac:dyDescent="0.25">
      <c r="B47" s="25">
        <f>F_Data!B46</f>
        <v>38132</v>
      </c>
      <c r="D47" s="8">
        <f>F_Data!N46</f>
        <v>1113.05</v>
      </c>
    </row>
    <row r="48" spans="2:4" x14ac:dyDescent="0.25">
      <c r="B48" s="25">
        <f>F_Data!B47</f>
        <v>38133</v>
      </c>
      <c r="D48" s="8">
        <f>F_Data!N47</f>
        <v>1114.94</v>
      </c>
    </row>
    <row r="49" spans="2:4" x14ac:dyDescent="0.25">
      <c r="B49" s="25">
        <f>F_Data!B48</f>
        <v>38134</v>
      </c>
      <c r="D49" s="8">
        <f>F_Data!N48</f>
        <v>1121.28</v>
      </c>
    </row>
    <row r="50" spans="2:4" x14ac:dyDescent="0.25">
      <c r="B50" s="25">
        <f>F_Data!B49</f>
        <v>38135</v>
      </c>
      <c r="D50" s="8">
        <f>F_Data!N49</f>
        <v>1120.68</v>
      </c>
    </row>
    <row r="51" spans="2:4" x14ac:dyDescent="0.25">
      <c r="B51" s="25">
        <f>F_Data!B50</f>
        <v>38139</v>
      </c>
      <c r="D51" s="8">
        <f>F_Data!N50</f>
        <v>1121.2</v>
      </c>
    </row>
    <row r="52" spans="2:4" x14ac:dyDescent="0.25">
      <c r="B52" s="25">
        <f>F_Data!B51</f>
        <v>38140</v>
      </c>
      <c r="D52" s="8">
        <f>F_Data!N51</f>
        <v>1124.99</v>
      </c>
    </row>
    <row r="53" spans="2:4" x14ac:dyDescent="0.25">
      <c r="B53" s="25">
        <f>F_Data!B52</f>
        <v>38141</v>
      </c>
      <c r="D53" s="8">
        <f>F_Data!N52</f>
        <v>1116.6400000000001</v>
      </c>
    </row>
    <row r="54" spans="2:4" x14ac:dyDescent="0.25">
      <c r="B54" s="25">
        <f>F_Data!B53</f>
        <v>38142</v>
      </c>
      <c r="D54" s="8">
        <f>F_Data!N53</f>
        <v>1122.5</v>
      </c>
    </row>
    <row r="55" spans="2:4" x14ac:dyDescent="0.25">
      <c r="B55" s="25">
        <f>F_Data!B54</f>
        <v>38145</v>
      </c>
      <c r="D55" s="8">
        <f>F_Data!N54</f>
        <v>1140.42</v>
      </c>
    </row>
    <row r="56" spans="2:4" x14ac:dyDescent="0.25">
      <c r="B56" s="25">
        <f>F_Data!B55</f>
        <v>38146</v>
      </c>
      <c r="D56" s="8">
        <f>F_Data!N55</f>
        <v>1142.18</v>
      </c>
    </row>
    <row r="57" spans="2:4" x14ac:dyDescent="0.25">
      <c r="B57" s="25">
        <f>F_Data!B56</f>
        <v>38147</v>
      </c>
      <c r="D57" s="8">
        <f>F_Data!N56</f>
        <v>1131.33</v>
      </c>
    </row>
    <row r="58" spans="2:4" x14ac:dyDescent="0.25">
      <c r="B58" s="25">
        <f>F_Data!B57</f>
        <v>38148</v>
      </c>
      <c r="D58" s="8">
        <f>F_Data!N57</f>
        <v>1136.47</v>
      </c>
    </row>
    <row r="59" spans="2:4" x14ac:dyDescent="0.25">
      <c r="B59" s="25">
        <f>F_Data!B58</f>
        <v>38152</v>
      </c>
      <c r="D59" s="8">
        <f>F_Data!N58</f>
        <v>1125.29</v>
      </c>
    </row>
    <row r="60" spans="2:4" x14ac:dyDescent="0.25">
      <c r="B60" s="25">
        <f>F_Data!B59</f>
        <v>38153</v>
      </c>
      <c r="D60" s="8">
        <f>F_Data!N59</f>
        <v>1132.01</v>
      </c>
    </row>
    <row r="61" spans="2:4" x14ac:dyDescent="0.25">
      <c r="B61" s="25">
        <f>F_Data!B60</f>
        <v>38154</v>
      </c>
      <c r="D61" s="8">
        <f>F_Data!N60</f>
        <v>1133.56</v>
      </c>
    </row>
    <row r="62" spans="2:4" x14ac:dyDescent="0.25">
      <c r="B62" s="25">
        <f>F_Data!B61</f>
        <v>38155</v>
      </c>
      <c r="D62" s="8">
        <f>F_Data!N61</f>
        <v>1132.05</v>
      </c>
    </row>
    <row r="63" spans="2:4" x14ac:dyDescent="0.25">
      <c r="B63" s="25">
        <f>F_Data!B62</f>
        <v>38156</v>
      </c>
      <c r="D63" s="8">
        <f>F_Data!N62</f>
        <v>1135.02</v>
      </c>
    </row>
    <row r="64" spans="2:4" x14ac:dyDescent="0.25">
      <c r="B64" s="25">
        <f>F_Data!B63</f>
        <v>38159</v>
      </c>
      <c r="D64" s="8">
        <f>F_Data!N63</f>
        <v>1130.3</v>
      </c>
    </row>
    <row r="65" spans="2:4" x14ac:dyDescent="0.25">
      <c r="B65" s="25">
        <f>F_Data!B64</f>
        <v>38160</v>
      </c>
      <c r="D65" s="8">
        <f>F_Data!N64</f>
        <v>1134.4100000000001</v>
      </c>
    </row>
    <row r="66" spans="2:4" x14ac:dyDescent="0.25">
      <c r="B66" s="25">
        <f>F_Data!B65</f>
        <v>38161</v>
      </c>
      <c r="D66" s="8">
        <f>F_Data!N65</f>
        <v>1144.06</v>
      </c>
    </row>
    <row r="67" spans="2:4" x14ac:dyDescent="0.25">
      <c r="B67" s="25">
        <f>F_Data!B66</f>
        <v>38162</v>
      </c>
      <c r="D67" s="8">
        <f>F_Data!N66</f>
        <v>1140.6500000000001</v>
      </c>
    </row>
    <row r="68" spans="2:4" x14ac:dyDescent="0.25">
      <c r="B68" s="25">
        <f>F_Data!B67</f>
        <v>38163</v>
      </c>
      <c r="D68" s="8">
        <f>F_Data!N67</f>
        <v>1134.43</v>
      </c>
    </row>
    <row r="69" spans="2:4" x14ac:dyDescent="0.25">
      <c r="B69" s="25">
        <f>F_Data!B68</f>
        <v>38166</v>
      </c>
      <c r="D69" s="8">
        <f>F_Data!N68</f>
        <v>1133.3499999999999</v>
      </c>
    </row>
    <row r="70" spans="2:4" x14ac:dyDescent="0.25">
      <c r="B70" s="25">
        <f>F_Data!B69</f>
        <v>38167</v>
      </c>
      <c r="D70" s="8">
        <f>F_Data!N69</f>
        <v>1136.2</v>
      </c>
    </row>
    <row r="71" spans="2:4" x14ac:dyDescent="0.25">
      <c r="B71" s="25">
        <f>F_Data!B70</f>
        <v>38168</v>
      </c>
      <c r="D71" s="8">
        <f>F_Data!N70</f>
        <v>1140.8399999999999</v>
      </c>
    </row>
    <row r="72" spans="2:4" x14ac:dyDescent="0.25">
      <c r="B72" s="25">
        <f>F_Data!B71</f>
        <v>38169</v>
      </c>
      <c r="D72" s="8">
        <f>F_Data!N71</f>
        <v>1128.94</v>
      </c>
    </row>
    <row r="73" spans="2:4" x14ac:dyDescent="0.25">
      <c r="B73" s="25">
        <f>F_Data!B72</f>
        <v>38170</v>
      </c>
      <c r="D73" s="8">
        <f>F_Data!N72</f>
        <v>1125.3800000000001</v>
      </c>
    </row>
    <row r="74" spans="2:4" x14ac:dyDescent="0.25">
      <c r="B74" s="25">
        <f>F_Data!B73</f>
        <v>38174</v>
      </c>
      <c r="D74" s="8">
        <f>F_Data!N73</f>
        <v>1116.21</v>
      </c>
    </row>
    <row r="75" spans="2:4" x14ac:dyDescent="0.25">
      <c r="B75" s="25">
        <f>F_Data!B74</f>
        <v>38175</v>
      </c>
      <c r="D75" s="8">
        <f>F_Data!N74</f>
        <v>1118.33</v>
      </c>
    </row>
    <row r="76" spans="2:4" x14ac:dyDescent="0.25">
      <c r="B76" s="25">
        <f>F_Data!B75</f>
        <v>38176</v>
      </c>
      <c r="D76" s="8">
        <f>F_Data!N75</f>
        <v>1109.1099999999999</v>
      </c>
    </row>
    <row r="77" spans="2:4" x14ac:dyDescent="0.25">
      <c r="B77" s="25">
        <f>F_Data!B76</f>
        <v>38177</v>
      </c>
      <c r="D77" s="8">
        <f>F_Data!N76</f>
        <v>1112.81</v>
      </c>
    </row>
    <row r="78" spans="2:4" x14ac:dyDescent="0.25">
      <c r="B78" s="25">
        <f>F_Data!B77</f>
        <v>38180</v>
      </c>
      <c r="D78" s="8">
        <f>F_Data!N77</f>
        <v>1114.3499999999999</v>
      </c>
    </row>
    <row r="79" spans="2:4" x14ac:dyDescent="0.25">
      <c r="B79" s="25">
        <f>F_Data!B78</f>
        <v>38181</v>
      </c>
      <c r="D79" s="8">
        <f>F_Data!N78</f>
        <v>1115.1400000000001</v>
      </c>
    </row>
    <row r="80" spans="2:4" x14ac:dyDescent="0.25">
      <c r="B80" s="25">
        <f>F_Data!B79</f>
        <v>38182</v>
      </c>
      <c r="D80" s="8">
        <f>F_Data!N79</f>
        <v>1111.47</v>
      </c>
    </row>
    <row r="81" spans="2:4" x14ac:dyDescent="0.25">
      <c r="B81" s="25">
        <f>F_Data!B80</f>
        <v>38183</v>
      </c>
      <c r="D81" s="8">
        <f>F_Data!N80</f>
        <v>1106.69</v>
      </c>
    </row>
    <row r="82" spans="2:4" x14ac:dyDescent="0.25">
      <c r="B82" s="25">
        <f>F_Data!B81</f>
        <v>38184</v>
      </c>
      <c r="D82" s="8">
        <f>F_Data!N81</f>
        <v>1101.3900000000001</v>
      </c>
    </row>
    <row r="83" spans="2:4" x14ac:dyDescent="0.25">
      <c r="B83" s="25">
        <f>F_Data!B82</f>
        <v>38187</v>
      </c>
      <c r="D83" s="8">
        <f>F_Data!N82</f>
        <v>1100.9000000000001</v>
      </c>
    </row>
    <row r="84" spans="2:4" x14ac:dyDescent="0.25">
      <c r="B84" s="25">
        <f>F_Data!B83</f>
        <v>38188</v>
      </c>
      <c r="D84" s="8">
        <f>F_Data!N83</f>
        <v>1108.67</v>
      </c>
    </row>
    <row r="85" spans="2:4" x14ac:dyDescent="0.25">
      <c r="B85" s="25">
        <f>F_Data!B84</f>
        <v>38189</v>
      </c>
      <c r="D85" s="8">
        <f>F_Data!N84</f>
        <v>1093.8800000000001</v>
      </c>
    </row>
    <row r="86" spans="2:4" x14ac:dyDescent="0.25">
      <c r="B86" s="25">
        <f>F_Data!B85</f>
        <v>38190</v>
      </c>
      <c r="D86" s="8">
        <f>F_Data!N85</f>
        <v>1096.8399999999999</v>
      </c>
    </row>
    <row r="87" spans="2:4" x14ac:dyDescent="0.25">
      <c r="B87" s="25">
        <f>F_Data!B86</f>
        <v>38191</v>
      </c>
      <c r="D87" s="8">
        <f>F_Data!N86</f>
        <v>1086.2</v>
      </c>
    </row>
    <row r="88" spans="2:4" x14ac:dyDescent="0.25">
      <c r="B88" s="25">
        <f>F_Data!B87</f>
        <v>38194</v>
      </c>
      <c r="D88" s="8">
        <f>F_Data!N87</f>
        <v>1084.07</v>
      </c>
    </row>
    <row r="89" spans="2:4" x14ac:dyDescent="0.25">
      <c r="B89" s="25">
        <f>F_Data!B88</f>
        <v>38195</v>
      </c>
      <c r="D89" s="8">
        <f>F_Data!N88</f>
        <v>1094.83</v>
      </c>
    </row>
    <row r="90" spans="2:4" x14ac:dyDescent="0.25">
      <c r="B90" s="25">
        <f>F_Data!B89</f>
        <v>38196</v>
      </c>
      <c r="D90" s="8">
        <f>F_Data!N89</f>
        <v>1095.42</v>
      </c>
    </row>
    <row r="91" spans="2:4" x14ac:dyDescent="0.25">
      <c r="B91" s="25">
        <f>F_Data!B90</f>
        <v>38197</v>
      </c>
      <c r="D91" s="8">
        <f>F_Data!N90</f>
        <v>1100.43</v>
      </c>
    </row>
    <row r="92" spans="2:4" x14ac:dyDescent="0.25">
      <c r="B92" s="25">
        <f>F_Data!B91</f>
        <v>38198</v>
      </c>
      <c r="D92" s="8">
        <f>F_Data!N91</f>
        <v>1101.72</v>
      </c>
    </row>
    <row r="93" spans="2:4" x14ac:dyDescent="0.25">
      <c r="B93" s="25">
        <f>F_Data!B92</f>
        <v>38201</v>
      </c>
      <c r="D93" s="8">
        <f>F_Data!N92</f>
        <v>1106.6199999999999</v>
      </c>
    </row>
    <row r="94" spans="2:4" x14ac:dyDescent="0.25">
      <c r="B94" s="25">
        <f>F_Data!B93</f>
        <v>38202</v>
      </c>
      <c r="D94" s="8">
        <f>F_Data!N93</f>
        <v>1099.69</v>
      </c>
    </row>
    <row r="95" spans="2:4" x14ac:dyDescent="0.25">
      <c r="B95" s="25">
        <f>F_Data!B94</f>
        <v>38203</v>
      </c>
      <c r="D95" s="8">
        <f>F_Data!N94</f>
        <v>1098.6300000000001</v>
      </c>
    </row>
    <row r="96" spans="2:4" x14ac:dyDescent="0.25">
      <c r="B96" s="25">
        <f>F_Data!B95</f>
        <v>38204</v>
      </c>
      <c r="D96" s="8">
        <f>F_Data!N95</f>
        <v>1080.7</v>
      </c>
    </row>
    <row r="97" spans="2:4" x14ac:dyDescent="0.25">
      <c r="B97" s="25">
        <f>F_Data!B96</f>
        <v>38205</v>
      </c>
      <c r="D97" s="8">
        <f>F_Data!N96</f>
        <v>1063.97</v>
      </c>
    </row>
    <row r="98" spans="2:4" x14ac:dyDescent="0.25">
      <c r="B98" s="25">
        <f>F_Data!B97</f>
        <v>38208</v>
      </c>
      <c r="D98" s="8">
        <f>F_Data!N97</f>
        <v>1065.22</v>
      </c>
    </row>
    <row r="99" spans="2:4" x14ac:dyDescent="0.25">
      <c r="B99" s="25">
        <f>F_Data!B98</f>
        <v>38209</v>
      </c>
      <c r="D99" s="8">
        <f>F_Data!N98</f>
        <v>1079.04</v>
      </c>
    </row>
    <row r="100" spans="2:4" x14ac:dyDescent="0.25">
      <c r="B100" s="25">
        <f>F_Data!B99</f>
        <v>38210</v>
      </c>
      <c r="D100" s="8">
        <f>F_Data!N99</f>
        <v>1075.79</v>
      </c>
    </row>
    <row r="101" spans="2:4" x14ac:dyDescent="0.25">
      <c r="B101" s="25">
        <f>F_Data!B100</f>
        <v>38211</v>
      </c>
      <c r="D101" s="8">
        <f>F_Data!N100</f>
        <v>1063.23</v>
      </c>
    </row>
    <row r="102" spans="2:4" x14ac:dyDescent="0.25">
      <c r="B102" s="25">
        <f>F_Data!B101</f>
        <v>38212</v>
      </c>
      <c r="D102" s="8">
        <f>F_Data!N101</f>
        <v>1064.8</v>
      </c>
    </row>
    <row r="103" spans="2:4" x14ac:dyDescent="0.25">
      <c r="B103" s="25">
        <f>F_Data!B102</f>
        <v>38215</v>
      </c>
      <c r="D103" s="8">
        <f>F_Data!N102</f>
        <v>1079.3399999999999</v>
      </c>
    </row>
    <row r="104" spans="2:4" x14ac:dyDescent="0.25">
      <c r="B104" s="25">
        <f>F_Data!B103</f>
        <v>38216</v>
      </c>
      <c r="D104" s="8">
        <f>F_Data!N103</f>
        <v>1081.71</v>
      </c>
    </row>
    <row r="105" spans="2:4" x14ac:dyDescent="0.25">
      <c r="B105" s="25">
        <f>F_Data!B104</f>
        <v>38217</v>
      </c>
      <c r="D105" s="8">
        <f>F_Data!N104</f>
        <v>1095.17</v>
      </c>
    </row>
    <row r="106" spans="2:4" x14ac:dyDescent="0.25">
      <c r="B106" s="25">
        <f>F_Data!B105</f>
        <v>38218</v>
      </c>
      <c r="D106" s="8">
        <f>F_Data!N105</f>
        <v>1091.23</v>
      </c>
    </row>
    <row r="107" spans="2:4" x14ac:dyDescent="0.25">
      <c r="B107" s="25">
        <f>F_Data!B106</f>
        <v>38219</v>
      </c>
      <c r="D107" s="8">
        <f>F_Data!N106</f>
        <v>1098.3499999999999</v>
      </c>
    </row>
    <row r="108" spans="2:4" x14ac:dyDescent="0.25">
      <c r="B108" s="25">
        <f>F_Data!B107</f>
        <v>38222</v>
      </c>
      <c r="D108" s="8">
        <f>F_Data!N107</f>
        <v>1095.68</v>
      </c>
    </row>
    <row r="109" spans="2:4" x14ac:dyDescent="0.25">
      <c r="B109" s="25">
        <f>F_Data!B108</f>
        <v>38223</v>
      </c>
      <c r="D109" s="8">
        <f>F_Data!N108</f>
        <v>1096.19</v>
      </c>
    </row>
    <row r="110" spans="2:4" x14ac:dyDescent="0.25">
      <c r="B110" s="25">
        <f>F_Data!B109</f>
        <v>38224</v>
      </c>
      <c r="D110" s="8">
        <f>F_Data!N109</f>
        <v>1104.96</v>
      </c>
    </row>
    <row r="111" spans="2:4" x14ac:dyDescent="0.25">
      <c r="B111" s="25">
        <f>F_Data!B110</f>
        <v>38225</v>
      </c>
      <c r="D111" s="8">
        <f>F_Data!N110</f>
        <v>1105.0899999999999</v>
      </c>
    </row>
    <row r="112" spans="2:4" x14ac:dyDescent="0.25">
      <c r="B112" s="25">
        <f>F_Data!B111</f>
        <v>38226</v>
      </c>
      <c r="D112" s="8">
        <f>F_Data!N111</f>
        <v>1107.77</v>
      </c>
    </row>
    <row r="113" spans="2:4" x14ac:dyDescent="0.25">
      <c r="B113" s="25">
        <f>F_Data!B112</f>
        <v>38229</v>
      </c>
      <c r="D113" s="8">
        <f>F_Data!N112</f>
        <v>1099.1500000000001</v>
      </c>
    </row>
    <row r="114" spans="2:4" x14ac:dyDescent="0.25">
      <c r="B114" s="25">
        <f>F_Data!B113</f>
        <v>38230</v>
      </c>
      <c r="D114" s="8">
        <f>F_Data!N113</f>
        <v>1104.24</v>
      </c>
    </row>
    <row r="115" spans="2:4" x14ac:dyDescent="0.25">
      <c r="B115" s="25">
        <f>F_Data!B114</f>
        <v>38231</v>
      </c>
      <c r="D115" s="8">
        <f>F_Data!N114</f>
        <v>1105.9100000000001</v>
      </c>
    </row>
    <row r="116" spans="2:4" x14ac:dyDescent="0.25">
      <c r="B116" s="25">
        <f>F_Data!B115</f>
        <v>38232</v>
      </c>
      <c r="D116" s="8">
        <f>F_Data!N115</f>
        <v>1118.31</v>
      </c>
    </row>
    <row r="117" spans="2:4" x14ac:dyDescent="0.25">
      <c r="B117" s="25">
        <f>F_Data!B116</f>
        <v>38233</v>
      </c>
      <c r="D117" s="8">
        <f>F_Data!N116</f>
        <v>1113.6300000000001</v>
      </c>
    </row>
    <row r="118" spans="2:4" x14ac:dyDescent="0.25">
      <c r="B118" s="25">
        <f>F_Data!B117</f>
        <v>38237</v>
      </c>
      <c r="D118" s="8">
        <f>F_Data!N117</f>
        <v>1121.3</v>
      </c>
    </row>
    <row r="119" spans="2:4" x14ac:dyDescent="0.25">
      <c r="B119" s="25">
        <f>F_Data!B118</f>
        <v>38238</v>
      </c>
      <c r="D119" s="8">
        <f>F_Data!N118</f>
        <v>1116.27</v>
      </c>
    </row>
    <row r="120" spans="2:4" x14ac:dyDescent="0.25">
      <c r="B120" s="25">
        <f>F_Data!B119</f>
        <v>38239</v>
      </c>
      <c r="D120" s="8">
        <f>F_Data!N119</f>
        <v>1118.3800000000001</v>
      </c>
    </row>
    <row r="121" spans="2:4" x14ac:dyDescent="0.25">
      <c r="B121" s="25">
        <f>F_Data!B120</f>
        <v>38240</v>
      </c>
      <c r="D121" s="8">
        <f>F_Data!N120</f>
        <v>1123.92</v>
      </c>
    </row>
    <row r="122" spans="2:4" x14ac:dyDescent="0.25">
      <c r="B122" s="25">
        <f>F_Data!B121</f>
        <v>38243</v>
      </c>
      <c r="D122" s="8">
        <f>F_Data!N121</f>
        <v>1125.82</v>
      </c>
    </row>
    <row r="123" spans="2:4" x14ac:dyDescent="0.25">
      <c r="B123" s="25">
        <f>F_Data!B122</f>
        <v>38244</v>
      </c>
      <c r="D123" s="8">
        <f>F_Data!N122</f>
        <v>1128.33</v>
      </c>
    </row>
    <row r="124" spans="2:4" x14ac:dyDescent="0.25">
      <c r="B124" s="25">
        <f>F_Data!B123</f>
        <v>38245</v>
      </c>
      <c r="D124" s="8">
        <f>F_Data!N123</f>
        <v>1120.3699999999999</v>
      </c>
    </row>
    <row r="125" spans="2:4" x14ac:dyDescent="0.25">
      <c r="B125" s="25">
        <f>F_Data!B124</f>
        <v>38246</v>
      </c>
      <c r="D125" s="8">
        <f>F_Data!N124</f>
        <v>1123.5</v>
      </c>
    </row>
    <row r="126" spans="2:4" x14ac:dyDescent="0.25">
      <c r="B126" s="25">
        <f>F_Data!B125</f>
        <v>38247</v>
      </c>
      <c r="D126" s="8">
        <f>F_Data!N125</f>
        <v>1128.55</v>
      </c>
    </row>
    <row r="127" spans="2:4" x14ac:dyDescent="0.25">
      <c r="B127" s="25">
        <f>F_Data!B126</f>
        <v>38250</v>
      </c>
      <c r="D127" s="8">
        <f>F_Data!N126</f>
        <v>1122.2</v>
      </c>
    </row>
    <row r="128" spans="2:4" x14ac:dyDescent="0.25">
      <c r="B128" s="25">
        <f>F_Data!B127</f>
        <v>38251</v>
      </c>
      <c r="D128" s="8">
        <f>F_Data!N127</f>
        <v>1129.3</v>
      </c>
    </row>
    <row r="129" spans="2:4" x14ac:dyDescent="0.25">
      <c r="B129" s="25">
        <f>F_Data!B128</f>
        <v>38252</v>
      </c>
      <c r="D129" s="8">
        <f>F_Data!N128</f>
        <v>1113.56</v>
      </c>
    </row>
    <row r="130" spans="2:4" x14ac:dyDescent="0.25">
      <c r="B130" s="25">
        <f>F_Data!B129</f>
        <v>38253</v>
      </c>
      <c r="D130" s="8">
        <f>F_Data!N129</f>
        <v>1108.3599999999999</v>
      </c>
    </row>
    <row r="131" spans="2:4" x14ac:dyDescent="0.25">
      <c r="B131" s="25">
        <f>F_Data!B130</f>
        <v>38254</v>
      </c>
      <c r="D131" s="8">
        <f>F_Data!N130</f>
        <v>1110.1099999999999</v>
      </c>
    </row>
    <row r="132" spans="2:4" x14ac:dyDescent="0.25">
      <c r="B132" s="25">
        <f>F_Data!B131</f>
        <v>38257</v>
      </c>
      <c r="D132" s="8">
        <f>F_Data!N131</f>
        <v>1103.52</v>
      </c>
    </row>
    <row r="133" spans="2:4" x14ac:dyDescent="0.25">
      <c r="B133" s="25">
        <f>F_Data!B132</f>
        <v>38258</v>
      </c>
      <c r="D133" s="8">
        <f>F_Data!N132</f>
        <v>1110.06</v>
      </c>
    </row>
    <row r="134" spans="2:4" x14ac:dyDescent="0.25">
      <c r="B134" s="25">
        <f>F_Data!B133</f>
        <v>38259</v>
      </c>
      <c r="D134" s="8">
        <f>F_Data!N133</f>
        <v>1114.8</v>
      </c>
    </row>
    <row r="135" spans="2:4" x14ac:dyDescent="0.25">
      <c r="B135" s="25">
        <f>F_Data!B134</f>
        <v>38260</v>
      </c>
      <c r="D135" s="8">
        <f>F_Data!N134</f>
        <v>1114.58</v>
      </c>
    </row>
    <row r="136" spans="2:4" x14ac:dyDescent="0.25">
      <c r="B136" s="25">
        <f>F_Data!B135</f>
        <v>38261</v>
      </c>
      <c r="D136" s="8">
        <f>F_Data!N135</f>
        <v>1131.5</v>
      </c>
    </row>
    <row r="137" spans="2:4" x14ac:dyDescent="0.25">
      <c r="B137" s="25">
        <f>F_Data!B136</f>
        <v>38264</v>
      </c>
      <c r="D137" s="8">
        <f>F_Data!N136</f>
        <v>1135.17</v>
      </c>
    </row>
    <row r="138" spans="2:4" x14ac:dyDescent="0.25">
      <c r="B138" s="25">
        <f>F_Data!B137</f>
        <v>38265</v>
      </c>
      <c r="D138" s="8">
        <f>F_Data!N137</f>
        <v>1134.48</v>
      </c>
    </row>
    <row r="139" spans="2:4" x14ac:dyDescent="0.25">
      <c r="B139" s="25">
        <f>F_Data!B138</f>
        <v>38266</v>
      </c>
      <c r="D139" s="8">
        <f>F_Data!N138</f>
        <v>1142.05</v>
      </c>
    </row>
    <row r="140" spans="2:4" x14ac:dyDescent="0.25">
      <c r="B140" s="25">
        <f>F_Data!B139</f>
        <v>38267</v>
      </c>
      <c r="D140" s="8">
        <f>F_Data!N139</f>
        <v>1130.6500000000001</v>
      </c>
    </row>
    <row r="141" spans="2:4" x14ac:dyDescent="0.25">
      <c r="B141" s="25">
        <f>F_Data!B140</f>
        <v>38268</v>
      </c>
      <c r="D141" s="8">
        <f>F_Data!N140</f>
        <v>1122.1400000000001</v>
      </c>
    </row>
    <row r="142" spans="2:4" x14ac:dyDescent="0.25">
      <c r="B142" s="25">
        <f>F_Data!B141</f>
        <v>38271</v>
      </c>
      <c r="D142" s="8">
        <f>F_Data!N141</f>
        <v>1124.3900000000001</v>
      </c>
    </row>
    <row r="143" spans="2:4" x14ac:dyDescent="0.25">
      <c r="B143" s="25">
        <f>F_Data!B142</f>
        <v>38272</v>
      </c>
      <c r="D143" s="8">
        <f>F_Data!N142</f>
        <v>1121.8399999999999</v>
      </c>
    </row>
    <row r="144" spans="2:4" x14ac:dyDescent="0.25">
      <c r="B144" s="25">
        <f>F_Data!B143</f>
        <v>38273</v>
      </c>
      <c r="D144" s="8">
        <f>F_Data!N143</f>
        <v>1113.6500000000001</v>
      </c>
    </row>
    <row r="145" spans="2:4" x14ac:dyDescent="0.25">
      <c r="B145" s="25">
        <f>F_Data!B144</f>
        <v>38274</v>
      </c>
      <c r="D145" s="8">
        <f>F_Data!N144</f>
        <v>1103.29</v>
      </c>
    </row>
    <row r="146" spans="2:4" x14ac:dyDescent="0.25">
      <c r="B146" s="25">
        <f>F_Data!B145</f>
        <v>38275</v>
      </c>
      <c r="D146" s="8">
        <f>F_Data!N145</f>
        <v>1108.2</v>
      </c>
    </row>
    <row r="147" spans="2:4" x14ac:dyDescent="0.25">
      <c r="B147" s="25">
        <f>F_Data!B146</f>
        <v>38278</v>
      </c>
      <c r="D147" s="8">
        <f>F_Data!N146</f>
        <v>1114.02</v>
      </c>
    </row>
    <row r="148" spans="2:4" x14ac:dyDescent="0.25">
      <c r="B148" s="25">
        <f>F_Data!B147</f>
        <v>38279</v>
      </c>
      <c r="D148" s="8">
        <f>F_Data!N147</f>
        <v>1103.23</v>
      </c>
    </row>
    <row r="149" spans="2:4" x14ac:dyDescent="0.25">
      <c r="B149" s="25">
        <f>F_Data!B148</f>
        <v>38280</v>
      </c>
      <c r="D149" s="8">
        <f>F_Data!N148</f>
        <v>1103.6600000000001</v>
      </c>
    </row>
    <row r="150" spans="2:4" x14ac:dyDescent="0.25">
      <c r="B150" s="25">
        <f>F_Data!B149</f>
        <v>38281</v>
      </c>
      <c r="D150" s="8">
        <f>F_Data!N149</f>
        <v>1106.49</v>
      </c>
    </row>
    <row r="151" spans="2:4" x14ac:dyDescent="0.25">
      <c r="B151" s="25">
        <f>F_Data!B150</f>
        <v>38282</v>
      </c>
      <c r="D151" s="8">
        <f>F_Data!N150</f>
        <v>1095.74</v>
      </c>
    </row>
    <row r="152" spans="2:4" x14ac:dyDescent="0.25">
      <c r="B152" s="25">
        <f>F_Data!B151</f>
        <v>38285</v>
      </c>
      <c r="D152" s="8">
        <f>F_Data!N151</f>
        <v>1094.8</v>
      </c>
    </row>
    <row r="153" spans="2:4" x14ac:dyDescent="0.25">
      <c r="B153" s="25">
        <f>F_Data!B152</f>
        <v>38286</v>
      </c>
      <c r="D153" s="8">
        <f>F_Data!N152</f>
        <v>1111.0899999999999</v>
      </c>
    </row>
    <row r="154" spans="2:4" x14ac:dyDescent="0.25">
      <c r="B154" s="25">
        <f>F_Data!B153</f>
        <v>38287</v>
      </c>
      <c r="D154" s="8">
        <f>F_Data!N153</f>
        <v>1125.4000000000001</v>
      </c>
    </row>
    <row r="155" spans="2:4" x14ac:dyDescent="0.25">
      <c r="B155" s="25">
        <f>F_Data!B154</f>
        <v>38288</v>
      </c>
      <c r="D155" s="8">
        <f>F_Data!N154</f>
        <v>1127.44</v>
      </c>
    </row>
    <row r="156" spans="2:4" x14ac:dyDescent="0.25">
      <c r="B156" s="25">
        <f>F_Data!B155</f>
        <v>38289</v>
      </c>
      <c r="D156" s="8">
        <f>F_Data!N155</f>
        <v>1130.2</v>
      </c>
    </row>
    <row r="157" spans="2:4" x14ac:dyDescent="0.25">
      <c r="B157" s="25">
        <f>F_Data!B156</f>
        <v>38292</v>
      </c>
      <c r="D157" s="8">
        <f>F_Data!N156</f>
        <v>1130.51</v>
      </c>
    </row>
    <row r="158" spans="2:4" x14ac:dyDescent="0.25">
      <c r="B158" s="25">
        <f>F_Data!B157</f>
        <v>38293</v>
      </c>
      <c r="D158" s="8">
        <f>F_Data!N157</f>
        <v>1130.56</v>
      </c>
    </row>
    <row r="159" spans="2:4" x14ac:dyDescent="0.25">
      <c r="B159" s="25">
        <f>F_Data!B158</f>
        <v>38294</v>
      </c>
      <c r="D159" s="8">
        <f>F_Data!N158</f>
        <v>1143.2</v>
      </c>
    </row>
    <row r="160" spans="2:4" x14ac:dyDescent="0.25">
      <c r="B160" s="25">
        <f>F_Data!B159</f>
        <v>38295</v>
      </c>
      <c r="D160" s="8">
        <f>F_Data!N159</f>
        <v>1161.67</v>
      </c>
    </row>
    <row r="161" spans="2:4" x14ac:dyDescent="0.25">
      <c r="B161" s="25">
        <f>F_Data!B160</f>
        <v>38296</v>
      </c>
      <c r="D161" s="8">
        <f>F_Data!N160</f>
        <v>1166.17</v>
      </c>
    </row>
    <row r="162" spans="2:4" x14ac:dyDescent="0.25">
      <c r="B162" s="25">
        <f>F_Data!B161</f>
        <v>38299</v>
      </c>
      <c r="D162" s="8">
        <f>F_Data!N161</f>
        <v>1164.8900000000001</v>
      </c>
    </row>
    <row r="163" spans="2:4" x14ac:dyDescent="0.25">
      <c r="B163" s="25">
        <f>F_Data!B162</f>
        <v>38300</v>
      </c>
      <c r="D163" s="8">
        <f>F_Data!N162</f>
        <v>1164.08</v>
      </c>
    </row>
    <row r="164" spans="2:4" x14ac:dyDescent="0.25">
      <c r="B164" s="25">
        <f>F_Data!B163</f>
        <v>38301</v>
      </c>
      <c r="D164" s="8">
        <f>F_Data!N163</f>
        <v>1162.9100000000001</v>
      </c>
    </row>
    <row r="165" spans="2:4" x14ac:dyDescent="0.25">
      <c r="B165" s="25">
        <f>F_Data!B164</f>
        <v>38302</v>
      </c>
      <c r="D165" s="8">
        <f>F_Data!N164</f>
        <v>1173.48</v>
      </c>
    </row>
    <row r="166" spans="2:4" x14ac:dyDescent="0.25">
      <c r="B166" s="25">
        <f>F_Data!B165</f>
        <v>38303</v>
      </c>
      <c r="D166" s="8">
        <f>F_Data!N165</f>
        <v>1184.17</v>
      </c>
    </row>
    <row r="167" spans="2:4" x14ac:dyDescent="0.25">
      <c r="B167" s="25">
        <f>F_Data!B166</f>
        <v>38306</v>
      </c>
      <c r="D167" s="8">
        <f>F_Data!N166</f>
        <v>1183.81</v>
      </c>
    </row>
    <row r="168" spans="2:4" x14ac:dyDescent="0.25">
      <c r="B168" s="25">
        <f>F_Data!B167</f>
        <v>38307</v>
      </c>
      <c r="D168" s="8">
        <f>F_Data!N167</f>
        <v>1175.43</v>
      </c>
    </row>
    <row r="169" spans="2:4" x14ac:dyDescent="0.25">
      <c r="B169" s="25">
        <f>F_Data!B168</f>
        <v>38308</v>
      </c>
      <c r="D169" s="8">
        <f>F_Data!N168</f>
        <v>1181.94</v>
      </c>
    </row>
    <row r="170" spans="2:4" x14ac:dyDescent="0.25">
      <c r="B170" s="25">
        <f>F_Data!B169</f>
        <v>38309</v>
      </c>
      <c r="D170" s="8">
        <f>F_Data!N169</f>
        <v>1183.55</v>
      </c>
    </row>
    <row r="171" spans="2:4" x14ac:dyDescent="0.25">
      <c r="B171" s="25">
        <f>F_Data!B170</f>
        <v>38310</v>
      </c>
      <c r="D171" s="8">
        <f>F_Data!N170</f>
        <v>1170.3399999999999</v>
      </c>
    </row>
    <row r="172" spans="2:4" x14ac:dyDescent="0.25">
      <c r="B172" s="25">
        <f>F_Data!B171</f>
        <v>38313</v>
      </c>
      <c r="D172" s="8">
        <f>F_Data!N171</f>
        <v>1177.24</v>
      </c>
    </row>
    <row r="173" spans="2:4" x14ac:dyDescent="0.25">
      <c r="B173" s="25">
        <f>F_Data!B172</f>
        <v>38314</v>
      </c>
      <c r="D173" s="8">
        <f>F_Data!N172</f>
        <v>1176.94</v>
      </c>
    </row>
    <row r="174" spans="2:4" x14ac:dyDescent="0.25">
      <c r="B174" s="25">
        <f>F_Data!B173</f>
        <v>38315</v>
      </c>
      <c r="D174" s="8">
        <f>F_Data!N173</f>
        <v>1181.76</v>
      </c>
    </row>
    <row r="175" spans="2:4" x14ac:dyDescent="0.25">
      <c r="B175" s="25">
        <f>F_Data!B174</f>
        <v>38317</v>
      </c>
      <c r="D175" s="8">
        <f>F_Data!N174</f>
        <v>1182.6500000000001</v>
      </c>
    </row>
    <row r="176" spans="2:4" x14ac:dyDescent="0.25">
      <c r="B176" s="25">
        <f>F_Data!B175</f>
        <v>38320</v>
      </c>
      <c r="D176" s="8">
        <f>F_Data!N175</f>
        <v>1178.57</v>
      </c>
    </row>
    <row r="177" spans="2:4" x14ac:dyDescent="0.25">
      <c r="B177" s="25">
        <f>F_Data!B176</f>
        <v>38321</v>
      </c>
      <c r="D177" s="8">
        <f>F_Data!N176</f>
        <v>1173.82</v>
      </c>
    </row>
    <row r="178" spans="2:4" x14ac:dyDescent="0.25">
      <c r="B178" s="25">
        <f>F_Data!B177</f>
        <v>38322</v>
      </c>
      <c r="D178" s="8">
        <f>F_Data!N177</f>
        <v>1191.3699999999999</v>
      </c>
    </row>
    <row r="179" spans="2:4" x14ac:dyDescent="0.25">
      <c r="B179" s="25">
        <f>F_Data!B178</f>
        <v>38323</v>
      </c>
      <c r="D179" s="8">
        <f>F_Data!N178</f>
        <v>1190.33</v>
      </c>
    </row>
    <row r="180" spans="2:4" x14ac:dyDescent="0.25">
      <c r="B180" s="25">
        <f>F_Data!B179</f>
        <v>38324</v>
      </c>
      <c r="D180" s="8">
        <f>F_Data!N179</f>
        <v>1191.17</v>
      </c>
    </row>
    <row r="181" spans="2:4" x14ac:dyDescent="0.25">
      <c r="B181" s="25">
        <f>F_Data!B180</f>
        <v>38327</v>
      </c>
      <c r="D181" s="8">
        <f>F_Data!N180</f>
        <v>1190.25</v>
      </c>
    </row>
    <row r="182" spans="2:4" x14ac:dyDescent="0.25">
      <c r="B182" s="25">
        <f>F_Data!B181</f>
        <v>38328</v>
      </c>
      <c r="D182" s="8">
        <f>F_Data!N181</f>
        <v>1177.07</v>
      </c>
    </row>
    <row r="183" spans="2:4" x14ac:dyDescent="0.25">
      <c r="B183" s="25">
        <f>F_Data!B182</f>
        <v>38329</v>
      </c>
      <c r="D183" s="8">
        <f>F_Data!N182</f>
        <v>1182.81</v>
      </c>
    </row>
    <row r="184" spans="2:4" x14ac:dyDescent="0.25">
      <c r="B184" s="25">
        <f>F_Data!B183</f>
        <v>38330</v>
      </c>
      <c r="D184" s="8">
        <f>F_Data!N183</f>
        <v>1189.24</v>
      </c>
    </row>
    <row r="185" spans="2:4" x14ac:dyDescent="0.25">
      <c r="B185" s="25">
        <f>F_Data!B184</f>
        <v>38331</v>
      </c>
      <c r="D185" s="8">
        <f>F_Data!N184</f>
        <v>1188</v>
      </c>
    </row>
    <row r="186" spans="2:4" x14ac:dyDescent="0.25">
      <c r="B186" s="25">
        <f>F_Data!B185</f>
        <v>38334</v>
      </c>
      <c r="D186" s="8">
        <f>F_Data!N185</f>
        <v>1198.68</v>
      </c>
    </row>
    <row r="187" spans="2:4" x14ac:dyDescent="0.25">
      <c r="B187" s="25">
        <f>F_Data!B186</f>
        <v>38335</v>
      </c>
      <c r="D187" s="8">
        <f>F_Data!N186</f>
        <v>1203.3800000000001</v>
      </c>
    </row>
    <row r="188" spans="2:4" x14ac:dyDescent="0.25">
      <c r="B188" s="25">
        <f>F_Data!B187</f>
        <v>38336</v>
      </c>
      <c r="D188" s="8">
        <f>F_Data!N187</f>
        <v>1205.72</v>
      </c>
    </row>
    <row r="189" spans="2:4" x14ac:dyDescent="0.25">
      <c r="B189" s="25">
        <f>F_Data!B188</f>
        <v>38337</v>
      </c>
      <c r="D189" s="8">
        <f>F_Data!N188</f>
        <v>1203.21</v>
      </c>
    </row>
    <row r="190" spans="2:4" x14ac:dyDescent="0.25">
      <c r="B190" s="25">
        <f>F_Data!B189</f>
        <v>38338</v>
      </c>
      <c r="D190" s="8">
        <f>F_Data!N189</f>
        <v>1194.2</v>
      </c>
    </row>
    <row r="191" spans="2:4" x14ac:dyDescent="0.25">
      <c r="B191" s="25">
        <f>F_Data!B190</f>
        <v>38341</v>
      </c>
      <c r="D191" s="8">
        <f>F_Data!N190</f>
        <v>1194.6500000000001</v>
      </c>
    </row>
    <row r="192" spans="2:4" x14ac:dyDescent="0.25">
      <c r="B192" s="25">
        <f>F_Data!B191</f>
        <v>38342</v>
      </c>
      <c r="D192" s="8">
        <f>F_Data!N191</f>
        <v>1205.45</v>
      </c>
    </row>
    <row r="193" spans="2:4" x14ac:dyDescent="0.25">
      <c r="B193" s="25">
        <f>F_Data!B192</f>
        <v>38343</v>
      </c>
      <c r="D193" s="8">
        <f>F_Data!N192</f>
        <v>1209.57</v>
      </c>
    </row>
    <row r="194" spans="2:4" x14ac:dyDescent="0.25">
      <c r="B194" s="25">
        <f>F_Data!B193</f>
        <v>38344</v>
      </c>
      <c r="D194" s="8">
        <f>F_Data!N193</f>
        <v>1210.1300000000001</v>
      </c>
    </row>
    <row r="195" spans="2:4" x14ac:dyDescent="0.25">
      <c r="B195" s="25">
        <f>F_Data!B194</f>
        <v>38348</v>
      </c>
      <c r="D195" s="8">
        <f>F_Data!N194</f>
        <v>1204.92</v>
      </c>
    </row>
    <row r="196" spans="2:4" x14ac:dyDescent="0.25">
      <c r="B196" s="25">
        <f>F_Data!B195</f>
        <v>38349</v>
      </c>
      <c r="D196" s="8">
        <f>F_Data!N195</f>
        <v>1213.54</v>
      </c>
    </row>
    <row r="197" spans="2:4" x14ac:dyDescent="0.25">
      <c r="B197" s="25">
        <f>F_Data!B196</f>
        <v>38350</v>
      </c>
      <c r="D197" s="8">
        <f>F_Data!N196</f>
        <v>1213.45</v>
      </c>
    </row>
    <row r="198" spans="2:4" x14ac:dyDescent="0.25">
      <c r="B198" s="25">
        <f>F_Data!B197</f>
        <v>38351</v>
      </c>
      <c r="D198" s="8">
        <f>F_Data!N197</f>
        <v>1213.55</v>
      </c>
    </row>
    <row r="199" spans="2:4" x14ac:dyDescent="0.25">
      <c r="B199" s="25">
        <f>F_Data!B198</f>
        <v>38352</v>
      </c>
      <c r="D199" s="8">
        <f>F_Data!N198</f>
        <v>1211.92</v>
      </c>
    </row>
    <row r="200" spans="2:4" x14ac:dyDescent="0.25">
      <c r="B200" s="25">
        <f>F_Data!B199</f>
        <v>38355</v>
      </c>
      <c r="D200" s="8">
        <f>F_Data!N199</f>
        <v>1202.08</v>
      </c>
    </row>
    <row r="201" spans="2:4" x14ac:dyDescent="0.25">
      <c r="B201" s="25">
        <f>F_Data!B200</f>
        <v>38356</v>
      </c>
      <c r="D201" s="8">
        <f>F_Data!N200</f>
        <v>1188.05</v>
      </c>
    </row>
    <row r="202" spans="2:4" x14ac:dyDescent="0.25">
      <c r="B202" s="25">
        <f>F_Data!B201</f>
        <v>38357</v>
      </c>
      <c r="D202" s="8">
        <f>F_Data!N201</f>
        <v>1183.74</v>
      </c>
    </row>
    <row r="203" spans="2:4" x14ac:dyDescent="0.25">
      <c r="B203" s="25">
        <f>F_Data!B202</f>
        <v>38358</v>
      </c>
      <c r="D203" s="8">
        <f>F_Data!N202</f>
        <v>1187.8900000000001</v>
      </c>
    </row>
    <row r="204" spans="2:4" x14ac:dyDescent="0.25">
      <c r="B204" s="25">
        <f>F_Data!B203</f>
        <v>38359</v>
      </c>
      <c r="D204" s="8">
        <f>F_Data!N203</f>
        <v>1186.19</v>
      </c>
    </row>
    <row r="205" spans="2:4" x14ac:dyDescent="0.25">
      <c r="B205" s="25">
        <f>F_Data!B204</f>
        <v>38362</v>
      </c>
      <c r="D205" s="8">
        <f>F_Data!N204</f>
        <v>1190.25</v>
      </c>
    </row>
    <row r="206" spans="2:4" x14ac:dyDescent="0.25">
      <c r="B206" s="25">
        <f>F_Data!B205</f>
        <v>38363</v>
      </c>
      <c r="D206" s="8">
        <f>F_Data!N205</f>
        <v>1182.99</v>
      </c>
    </row>
    <row r="207" spans="2:4" x14ac:dyDescent="0.25">
      <c r="B207" s="25">
        <f>F_Data!B206</f>
        <v>38364</v>
      </c>
      <c r="D207" s="8">
        <f>F_Data!N206</f>
        <v>1187.7</v>
      </c>
    </row>
    <row r="208" spans="2:4" x14ac:dyDescent="0.25">
      <c r="B208" s="25">
        <f>F_Data!B207</f>
        <v>38365</v>
      </c>
      <c r="D208" s="8">
        <f>F_Data!N207</f>
        <v>1177.45</v>
      </c>
    </row>
    <row r="209" spans="2:4" x14ac:dyDescent="0.25">
      <c r="B209" s="25">
        <f>F_Data!B208</f>
        <v>38366</v>
      </c>
      <c r="D209" s="8">
        <f>F_Data!N208</f>
        <v>1184.52</v>
      </c>
    </row>
    <row r="210" spans="2:4" x14ac:dyDescent="0.25">
      <c r="B210" s="25">
        <f>F_Data!B209</f>
        <v>38370</v>
      </c>
      <c r="D210" s="8">
        <f>F_Data!N209</f>
        <v>1195.98</v>
      </c>
    </row>
    <row r="211" spans="2:4" x14ac:dyDescent="0.25">
      <c r="B211" s="25">
        <f>F_Data!B210</f>
        <v>38371</v>
      </c>
      <c r="D211" s="8">
        <f>F_Data!N210</f>
        <v>1184.6300000000001</v>
      </c>
    </row>
    <row r="212" spans="2:4" x14ac:dyDescent="0.25">
      <c r="B212" s="25">
        <f>F_Data!B211</f>
        <v>38372</v>
      </c>
      <c r="D212" s="8">
        <f>F_Data!N211</f>
        <v>1175.4100000000001</v>
      </c>
    </row>
    <row r="213" spans="2:4" x14ac:dyDescent="0.25">
      <c r="B213" s="25">
        <f>F_Data!B212</f>
        <v>38373</v>
      </c>
      <c r="D213" s="8">
        <f>F_Data!N212</f>
        <v>1167.8699999999999</v>
      </c>
    </row>
    <row r="214" spans="2:4" x14ac:dyDescent="0.25">
      <c r="B214" s="25">
        <f>F_Data!B213</f>
        <v>38376</v>
      </c>
      <c r="D214" s="8">
        <f>F_Data!N213</f>
        <v>1163.75</v>
      </c>
    </row>
    <row r="215" spans="2:4" x14ac:dyDescent="0.25">
      <c r="B215" s="25">
        <f>F_Data!B214</f>
        <v>38377</v>
      </c>
      <c r="D215" s="8">
        <f>F_Data!N214</f>
        <v>1168.4100000000001</v>
      </c>
    </row>
    <row r="216" spans="2:4" x14ac:dyDescent="0.25">
      <c r="B216" s="25">
        <f>F_Data!B215</f>
        <v>38378</v>
      </c>
      <c r="D216" s="8">
        <f>F_Data!N215</f>
        <v>1174.07</v>
      </c>
    </row>
    <row r="217" spans="2:4" x14ac:dyDescent="0.25">
      <c r="B217" s="25">
        <f>F_Data!B216</f>
        <v>38379</v>
      </c>
      <c r="D217" s="8">
        <f>F_Data!N216</f>
        <v>1174.55</v>
      </c>
    </row>
    <row r="218" spans="2:4" x14ac:dyDescent="0.25">
      <c r="B218" s="25">
        <f>F_Data!B217</f>
        <v>38380</v>
      </c>
      <c r="D218" s="8">
        <f>F_Data!N217</f>
        <v>1171.3599999999999</v>
      </c>
    </row>
    <row r="219" spans="2:4" x14ac:dyDescent="0.25">
      <c r="B219" s="25">
        <f>F_Data!B218</f>
        <v>38383</v>
      </c>
      <c r="D219" s="8">
        <f>F_Data!N218</f>
        <v>1181.27</v>
      </c>
    </row>
    <row r="220" spans="2:4" x14ac:dyDescent="0.25">
      <c r="B220" s="25">
        <f>F_Data!B219</f>
        <v>38384</v>
      </c>
      <c r="D220" s="8">
        <f>F_Data!N219</f>
        <v>1189.4100000000001</v>
      </c>
    </row>
    <row r="221" spans="2:4" x14ac:dyDescent="0.25">
      <c r="B221" s="25">
        <f>F_Data!B220</f>
        <v>38385</v>
      </c>
      <c r="D221" s="8">
        <f>F_Data!N220</f>
        <v>1193.19</v>
      </c>
    </row>
    <row r="222" spans="2:4" x14ac:dyDescent="0.25">
      <c r="B222" s="25">
        <f>F_Data!B221</f>
        <v>38386</v>
      </c>
      <c r="D222" s="8">
        <f>F_Data!N221</f>
        <v>1189.8900000000001</v>
      </c>
    </row>
    <row r="223" spans="2:4" x14ac:dyDescent="0.25">
      <c r="B223" s="25">
        <f>F_Data!B222</f>
        <v>38387</v>
      </c>
      <c r="D223" s="8">
        <f>F_Data!N222</f>
        <v>1203.03</v>
      </c>
    </row>
    <row r="224" spans="2:4" x14ac:dyDescent="0.25">
      <c r="B224" s="25">
        <f>F_Data!B223</f>
        <v>38390</v>
      </c>
      <c r="D224" s="8">
        <f>F_Data!N223</f>
        <v>1201.72</v>
      </c>
    </row>
    <row r="225" spans="2:4" x14ac:dyDescent="0.25">
      <c r="B225" s="25">
        <f>F_Data!B224</f>
        <v>38391</v>
      </c>
      <c r="D225" s="8">
        <f>F_Data!N224</f>
        <v>1202.3</v>
      </c>
    </row>
    <row r="226" spans="2:4" x14ac:dyDescent="0.25">
      <c r="B226" s="25">
        <f>F_Data!B225</f>
        <v>38392</v>
      </c>
      <c r="D226" s="8">
        <f>F_Data!N225</f>
        <v>1191.99</v>
      </c>
    </row>
    <row r="227" spans="2:4" x14ac:dyDescent="0.25">
      <c r="B227" s="25">
        <f>F_Data!B226</f>
        <v>38393</v>
      </c>
      <c r="D227" s="8">
        <f>F_Data!N226</f>
        <v>1197.01</v>
      </c>
    </row>
    <row r="228" spans="2:4" x14ac:dyDescent="0.25">
      <c r="B228" s="25">
        <f>F_Data!B227</f>
        <v>38394</v>
      </c>
      <c r="D228" s="8">
        <f>F_Data!N227</f>
        <v>1205.3</v>
      </c>
    </row>
    <row r="229" spans="2:4" x14ac:dyDescent="0.25">
      <c r="B229" s="25">
        <f>F_Data!B228</f>
        <v>38397</v>
      </c>
      <c r="D229" s="8">
        <f>F_Data!N228</f>
        <v>1206.1400000000001</v>
      </c>
    </row>
    <row r="230" spans="2:4" x14ac:dyDescent="0.25">
      <c r="B230" s="25">
        <f>F_Data!B229</f>
        <v>38398</v>
      </c>
      <c r="D230" s="8">
        <f>F_Data!N229</f>
        <v>1210.1199999999999</v>
      </c>
    </row>
    <row r="231" spans="2:4" x14ac:dyDescent="0.25">
      <c r="B231" s="25">
        <f>F_Data!B230</f>
        <v>38399</v>
      </c>
      <c r="D231" s="8">
        <f>F_Data!N230</f>
        <v>1210.3399999999999</v>
      </c>
    </row>
    <row r="232" spans="2:4" x14ac:dyDescent="0.25">
      <c r="B232" s="25">
        <f>F_Data!B231</f>
        <v>38400</v>
      </c>
      <c r="D232" s="8">
        <f>F_Data!N231</f>
        <v>1200.75</v>
      </c>
    </row>
    <row r="233" spans="2:4" x14ac:dyDescent="0.25">
      <c r="B233" s="25">
        <f>F_Data!B232</f>
        <v>38401</v>
      </c>
      <c r="D233" s="8">
        <f>F_Data!N232</f>
        <v>1201.5899999999999</v>
      </c>
    </row>
    <row r="234" spans="2:4" x14ac:dyDescent="0.25">
      <c r="B234" s="25">
        <f>F_Data!B233</f>
        <v>38405</v>
      </c>
      <c r="D234" s="8">
        <f>F_Data!N233</f>
        <v>1184.1600000000001</v>
      </c>
    </row>
    <row r="235" spans="2:4" x14ac:dyDescent="0.25">
      <c r="B235" s="25">
        <f>F_Data!B234</f>
        <v>38406</v>
      </c>
      <c r="D235" s="8">
        <f>F_Data!N234</f>
        <v>1190.8</v>
      </c>
    </row>
    <row r="236" spans="2:4" x14ac:dyDescent="0.25">
      <c r="B236" s="25">
        <f>F_Data!B235</f>
        <v>38407</v>
      </c>
      <c r="D236" s="8">
        <f>F_Data!N235</f>
        <v>1200.2</v>
      </c>
    </row>
    <row r="237" spans="2:4" x14ac:dyDescent="0.25">
      <c r="B237" s="25">
        <f>F_Data!B236</f>
        <v>38408</v>
      </c>
      <c r="D237" s="8">
        <f>F_Data!N236</f>
        <v>1211.3699999999999</v>
      </c>
    </row>
    <row r="238" spans="2:4" x14ac:dyDescent="0.25">
      <c r="B238" s="25">
        <f>F_Data!B237</f>
        <v>38411</v>
      </c>
      <c r="D238" s="8">
        <f>F_Data!N237</f>
        <v>1203.5999999999999</v>
      </c>
    </row>
    <row r="239" spans="2:4" x14ac:dyDescent="0.25">
      <c r="B239" s="25">
        <f>F_Data!B238</f>
        <v>38412</v>
      </c>
      <c r="D239" s="8">
        <f>F_Data!N238</f>
        <v>1210.4100000000001</v>
      </c>
    </row>
    <row r="240" spans="2:4" x14ac:dyDescent="0.25">
      <c r="B240" s="25">
        <f>F_Data!B239</f>
        <v>38413</v>
      </c>
      <c r="D240" s="8">
        <f>F_Data!N239</f>
        <v>1210.08</v>
      </c>
    </row>
    <row r="241" spans="2:4" x14ac:dyDescent="0.25">
      <c r="B241" s="25">
        <f>F_Data!B240</f>
        <v>38414</v>
      </c>
      <c r="D241" s="8">
        <f>F_Data!N240</f>
        <v>1210.47</v>
      </c>
    </row>
    <row r="242" spans="2:4" x14ac:dyDescent="0.25">
      <c r="B242" s="25">
        <f>F_Data!B241</f>
        <v>38415</v>
      </c>
      <c r="D242" s="8">
        <f>F_Data!N241</f>
        <v>1222.1199999999999</v>
      </c>
    </row>
    <row r="243" spans="2:4" x14ac:dyDescent="0.25">
      <c r="B243" s="25">
        <f>F_Data!B242</f>
        <v>38418</v>
      </c>
      <c r="D243" s="8">
        <f>F_Data!N242</f>
        <v>1225.31</v>
      </c>
    </row>
    <row r="244" spans="2:4" x14ac:dyDescent="0.25">
      <c r="B244" s="25">
        <f>F_Data!B243</f>
        <v>38419</v>
      </c>
      <c r="D244" s="8">
        <f>F_Data!N243</f>
        <v>1219.43</v>
      </c>
    </row>
    <row r="245" spans="2:4" x14ac:dyDescent="0.25">
      <c r="B245" s="25">
        <f>F_Data!B244</f>
        <v>38420</v>
      </c>
      <c r="D245" s="8">
        <f>F_Data!N244</f>
        <v>1207.01</v>
      </c>
    </row>
    <row r="246" spans="2:4" x14ac:dyDescent="0.25">
      <c r="B246" s="25">
        <f>F_Data!B245</f>
        <v>38421</v>
      </c>
      <c r="D246" s="8">
        <f>F_Data!N245</f>
        <v>1209.25</v>
      </c>
    </row>
    <row r="247" spans="2:4" x14ac:dyDescent="0.25">
      <c r="B247" s="25">
        <f>F_Data!B246</f>
        <v>38422</v>
      </c>
      <c r="D247" s="8">
        <f>F_Data!N246</f>
        <v>1200.08</v>
      </c>
    </row>
    <row r="248" spans="2:4" x14ac:dyDescent="0.25">
      <c r="B248" s="25">
        <f>F_Data!B247</f>
        <v>38425</v>
      </c>
      <c r="D248" s="8">
        <f>F_Data!N247</f>
        <v>1206.83</v>
      </c>
    </row>
    <row r="249" spans="2:4" x14ac:dyDescent="0.25">
      <c r="B249" s="25">
        <f>F_Data!B248</f>
        <v>38426</v>
      </c>
      <c r="D249" s="8">
        <f>F_Data!N248</f>
        <v>1197.75</v>
      </c>
    </row>
    <row r="250" spans="2:4" x14ac:dyDescent="0.25">
      <c r="B250" s="25">
        <f>F_Data!B249</f>
        <v>38427</v>
      </c>
      <c r="D250" s="8">
        <f>F_Data!N249</f>
        <v>1188.07</v>
      </c>
    </row>
    <row r="251" spans="2:4" x14ac:dyDescent="0.25">
      <c r="B251" s="25">
        <f>F_Data!B250</f>
        <v>38428</v>
      </c>
      <c r="D251" s="8">
        <f>F_Data!N250</f>
        <v>1190.21</v>
      </c>
    </row>
    <row r="252" spans="2:4" x14ac:dyDescent="0.25">
      <c r="B252" s="25">
        <f>F_Data!B251</f>
        <v>38429</v>
      </c>
      <c r="D252" s="8">
        <f>F_Data!N251</f>
        <v>1189.6500000000001</v>
      </c>
    </row>
    <row r="253" spans="2:4" x14ac:dyDescent="0.25">
      <c r="B253" s="25">
        <f>F_Data!B252</f>
        <v>38432</v>
      </c>
      <c r="D253" s="8">
        <f>F_Data!N252</f>
        <v>1183.78</v>
      </c>
    </row>
    <row r="254" spans="2:4" x14ac:dyDescent="0.25">
      <c r="B254" s="25">
        <f>F_Data!B253</f>
        <v>38433</v>
      </c>
      <c r="D254" s="8">
        <f>F_Data!N253</f>
        <v>1171.71</v>
      </c>
    </row>
    <row r="255" spans="2:4" x14ac:dyDescent="0.25">
      <c r="B255" s="25">
        <f>F_Data!B254</f>
        <v>38434</v>
      </c>
      <c r="D255" s="8">
        <f>F_Data!N254</f>
        <v>1172.53</v>
      </c>
    </row>
    <row r="256" spans="2:4" x14ac:dyDescent="0.25">
      <c r="B256" s="25">
        <f>F_Data!B255</f>
        <v>38435</v>
      </c>
      <c r="D256" s="8">
        <f>F_Data!N255</f>
        <v>1171.42</v>
      </c>
    </row>
    <row r="257" spans="2:4" x14ac:dyDescent="0.25">
      <c r="B257" s="25">
        <f>F_Data!B256</f>
        <v>38439</v>
      </c>
      <c r="D257" s="8">
        <f>F_Data!N256</f>
        <v>1174.28</v>
      </c>
    </row>
    <row r="258" spans="2:4" x14ac:dyDescent="0.25">
      <c r="B258" s="25">
        <f>F_Data!B257</f>
        <v>38440</v>
      </c>
      <c r="D258" s="8">
        <f>F_Data!N257</f>
        <v>1165.3599999999999</v>
      </c>
    </row>
    <row r="259" spans="2:4" x14ac:dyDescent="0.25">
      <c r="B259" s="25">
        <f>F_Data!B258</f>
        <v>38441</v>
      </c>
      <c r="D259" s="8">
        <f>F_Data!N258</f>
        <v>1181.4100000000001</v>
      </c>
    </row>
    <row r="260" spans="2:4" x14ac:dyDescent="0.25">
      <c r="B260" s="25">
        <f>F_Data!B259</f>
        <v>38442</v>
      </c>
      <c r="D260" s="8">
        <f>F_Data!N259</f>
        <v>1180.5899999999999</v>
      </c>
    </row>
    <row r="261" spans="2:4" x14ac:dyDescent="0.25">
      <c r="B261" s="25">
        <f>F_Data!B260</f>
        <v>38443</v>
      </c>
      <c r="D261" s="8">
        <f>F_Data!N260</f>
        <v>1172.92</v>
      </c>
    </row>
    <row r="262" spans="2:4" x14ac:dyDescent="0.25">
      <c r="B262" s="25">
        <f>F_Data!B261</f>
        <v>38446</v>
      </c>
      <c r="D262" s="8">
        <f>F_Data!N261</f>
        <v>1176.1199999999999</v>
      </c>
    </row>
    <row r="263" spans="2:4" x14ac:dyDescent="0.25">
      <c r="B263" s="25">
        <f>F_Data!B262</f>
        <v>38447</v>
      </c>
      <c r="D263" s="8">
        <f>F_Data!N262</f>
        <v>1181.3900000000001</v>
      </c>
    </row>
    <row r="264" spans="2:4" x14ac:dyDescent="0.25">
      <c r="B264" s="25">
        <f>F_Data!B263</f>
        <v>38448</v>
      </c>
      <c r="D264" s="8">
        <f>F_Data!N263</f>
        <v>1184.07</v>
      </c>
    </row>
    <row r="265" spans="2:4" x14ac:dyDescent="0.25">
      <c r="B265" s="25">
        <f>F_Data!B264</f>
        <v>38449</v>
      </c>
      <c r="D265" s="8">
        <f>F_Data!N264</f>
        <v>1191.1400000000001</v>
      </c>
    </row>
    <row r="266" spans="2:4" x14ac:dyDescent="0.25">
      <c r="B266" s="25">
        <f>F_Data!B265</f>
        <v>38450</v>
      </c>
      <c r="D266" s="8">
        <f>F_Data!N265</f>
        <v>1181.2</v>
      </c>
    </row>
    <row r="267" spans="2:4" x14ac:dyDescent="0.25">
      <c r="B267" s="25">
        <f>F_Data!B266</f>
        <v>38453</v>
      </c>
      <c r="D267" s="8">
        <f>F_Data!N266</f>
        <v>1181.21</v>
      </c>
    </row>
    <row r="268" spans="2:4" x14ac:dyDescent="0.25">
      <c r="B268" s="25">
        <f>F_Data!B267</f>
        <v>38454</v>
      </c>
      <c r="D268" s="8">
        <f>F_Data!N267</f>
        <v>1187.76</v>
      </c>
    </row>
    <row r="269" spans="2:4" x14ac:dyDescent="0.25">
      <c r="B269" s="25">
        <f>F_Data!B268</f>
        <v>38455</v>
      </c>
      <c r="D269" s="8">
        <f>F_Data!N268</f>
        <v>1173.79</v>
      </c>
    </row>
    <row r="270" spans="2:4" x14ac:dyDescent="0.25">
      <c r="B270" s="25">
        <f>F_Data!B269</f>
        <v>38456</v>
      </c>
      <c r="D270" s="8">
        <f>F_Data!N269</f>
        <v>1162.05</v>
      </c>
    </row>
    <row r="271" spans="2:4" x14ac:dyDescent="0.25">
      <c r="B271" s="25">
        <f>F_Data!B270</f>
        <v>38457</v>
      </c>
      <c r="D271" s="8">
        <f>F_Data!N270</f>
        <v>1142.6199999999999</v>
      </c>
    </row>
    <row r="272" spans="2:4" x14ac:dyDescent="0.25">
      <c r="B272" s="25">
        <f>F_Data!B271</f>
        <v>38460</v>
      </c>
      <c r="D272" s="8">
        <f>F_Data!N271</f>
        <v>1145.98</v>
      </c>
    </row>
    <row r="273" spans="2:4" x14ac:dyDescent="0.25">
      <c r="B273" s="25">
        <f>F_Data!B272</f>
        <v>38461</v>
      </c>
      <c r="D273" s="8">
        <f>F_Data!N272</f>
        <v>1152.78</v>
      </c>
    </row>
    <row r="274" spans="2:4" x14ac:dyDescent="0.25">
      <c r="B274" s="25">
        <f>F_Data!B273</f>
        <v>38462</v>
      </c>
      <c r="D274" s="8">
        <f>F_Data!N273</f>
        <v>1137.5</v>
      </c>
    </row>
    <row r="275" spans="2:4" x14ac:dyDescent="0.25">
      <c r="B275" s="25">
        <f>F_Data!B274</f>
        <v>38463</v>
      </c>
      <c r="D275" s="8">
        <f>F_Data!N274</f>
        <v>1159.95</v>
      </c>
    </row>
    <row r="276" spans="2:4" x14ac:dyDescent="0.25">
      <c r="B276" s="25">
        <f>F_Data!B275</f>
        <v>38464</v>
      </c>
      <c r="D276" s="8">
        <f>F_Data!N275</f>
        <v>1152.1199999999999</v>
      </c>
    </row>
    <row r="277" spans="2:4" x14ac:dyDescent="0.25">
      <c r="B277" s="25">
        <f>F_Data!B276</f>
        <v>38467</v>
      </c>
      <c r="D277" s="8">
        <f>F_Data!N276</f>
        <v>1162.0999999999999</v>
      </c>
    </row>
    <row r="278" spans="2:4" x14ac:dyDescent="0.25">
      <c r="B278" s="25">
        <f>F_Data!B277</f>
        <v>38468</v>
      </c>
      <c r="D278" s="8">
        <f>F_Data!N277</f>
        <v>1151.83</v>
      </c>
    </row>
    <row r="279" spans="2:4" x14ac:dyDescent="0.25">
      <c r="B279" s="25">
        <f>F_Data!B278</f>
        <v>38469</v>
      </c>
      <c r="D279" s="8">
        <f>F_Data!N278</f>
        <v>1156.3800000000001</v>
      </c>
    </row>
    <row r="280" spans="2:4" x14ac:dyDescent="0.25">
      <c r="B280" s="25">
        <f>F_Data!B279</f>
        <v>38470</v>
      </c>
      <c r="D280" s="8">
        <f>F_Data!N279</f>
        <v>1143.22</v>
      </c>
    </row>
    <row r="281" spans="2:4" x14ac:dyDescent="0.25">
      <c r="B281" s="25">
        <f>F_Data!B280</f>
        <v>38471</v>
      </c>
      <c r="D281" s="8">
        <f>F_Data!N280</f>
        <v>1156.8499999999999</v>
      </c>
    </row>
    <row r="282" spans="2:4" x14ac:dyDescent="0.25">
      <c r="B282" s="25">
        <f>F_Data!B281</f>
        <v>38474</v>
      </c>
      <c r="D282" s="8">
        <f>F_Data!N281</f>
        <v>1162.1600000000001</v>
      </c>
    </row>
    <row r="283" spans="2:4" x14ac:dyDescent="0.25">
      <c r="B283" s="25">
        <f>F_Data!B282</f>
        <v>38475</v>
      </c>
      <c r="D283" s="8">
        <f>F_Data!N282</f>
        <v>1161.17</v>
      </c>
    </row>
    <row r="284" spans="2:4" x14ac:dyDescent="0.25">
      <c r="B284" s="25">
        <f>F_Data!B283</f>
        <v>38476</v>
      </c>
      <c r="D284" s="8">
        <f>F_Data!N283</f>
        <v>1175.6500000000001</v>
      </c>
    </row>
    <row r="285" spans="2:4" x14ac:dyDescent="0.25">
      <c r="B285" s="25">
        <f>F_Data!B284</f>
        <v>38477</v>
      </c>
      <c r="D285" s="8">
        <f>F_Data!N284</f>
        <v>1172.6300000000001</v>
      </c>
    </row>
    <row r="286" spans="2:4" x14ac:dyDescent="0.25">
      <c r="B286" s="25">
        <f>F_Data!B285</f>
        <v>38478</v>
      </c>
      <c r="D286" s="8">
        <f>F_Data!N285</f>
        <v>1171.3499999999999</v>
      </c>
    </row>
    <row r="287" spans="2:4" x14ac:dyDescent="0.25">
      <c r="B287" s="25">
        <f>F_Data!B286</f>
        <v>38481</v>
      </c>
      <c r="D287" s="8">
        <f>F_Data!N286</f>
        <v>1178.8399999999999</v>
      </c>
    </row>
    <row r="288" spans="2:4" x14ac:dyDescent="0.25">
      <c r="B288" s="25">
        <f>F_Data!B287</f>
        <v>38482</v>
      </c>
      <c r="D288" s="8">
        <f>F_Data!N287</f>
        <v>1166.22</v>
      </c>
    </row>
    <row r="289" spans="2:4" x14ac:dyDescent="0.25">
      <c r="B289" s="25">
        <f>F_Data!B288</f>
        <v>38483</v>
      </c>
      <c r="D289" s="8">
        <f>F_Data!N288</f>
        <v>1171.1099999999999</v>
      </c>
    </row>
    <row r="290" spans="2:4" x14ac:dyDescent="0.25">
      <c r="B290" s="25">
        <f>F_Data!B289</f>
        <v>38484</v>
      </c>
      <c r="D290" s="8">
        <f>F_Data!N289</f>
        <v>1159.3599999999999</v>
      </c>
    </row>
    <row r="291" spans="2:4" x14ac:dyDescent="0.25">
      <c r="B291" s="25">
        <f>F_Data!B290</f>
        <v>38485</v>
      </c>
      <c r="D291" s="8">
        <f>F_Data!N290</f>
        <v>1154.05</v>
      </c>
    </row>
    <row r="292" spans="2:4" x14ac:dyDescent="0.25">
      <c r="B292" s="25">
        <f>F_Data!B291</f>
        <v>38488</v>
      </c>
      <c r="D292" s="8">
        <f>F_Data!N291</f>
        <v>1165.69</v>
      </c>
    </row>
    <row r="293" spans="2:4" x14ac:dyDescent="0.25">
      <c r="B293" s="25">
        <f>F_Data!B292</f>
        <v>38489</v>
      </c>
      <c r="D293" s="8">
        <f>F_Data!N292</f>
        <v>1173.8</v>
      </c>
    </row>
    <row r="294" spans="2:4" x14ac:dyDescent="0.25">
      <c r="B294" s="25">
        <f>F_Data!B293</f>
        <v>38490</v>
      </c>
      <c r="D294" s="8">
        <f>F_Data!N293</f>
        <v>1185.56</v>
      </c>
    </row>
    <row r="295" spans="2:4" x14ac:dyDescent="0.25">
      <c r="B295" s="25">
        <f>F_Data!B294</f>
        <v>38491</v>
      </c>
      <c r="D295" s="8">
        <f>F_Data!N294</f>
        <v>1191.08</v>
      </c>
    </row>
    <row r="296" spans="2:4" x14ac:dyDescent="0.25">
      <c r="B296" s="25">
        <f>F_Data!B295</f>
        <v>38492</v>
      </c>
      <c r="D296" s="8">
        <f>F_Data!N295</f>
        <v>1189.28</v>
      </c>
    </row>
    <row r="297" spans="2:4" x14ac:dyDescent="0.25">
      <c r="B297" s="25">
        <f>F_Data!B296</f>
        <v>38495</v>
      </c>
      <c r="D297" s="8">
        <f>F_Data!N296</f>
        <v>1193.8599999999999</v>
      </c>
    </row>
    <row r="298" spans="2:4" x14ac:dyDescent="0.25">
      <c r="B298" s="25">
        <f>F_Data!B297</f>
        <v>38496</v>
      </c>
      <c r="D298" s="8">
        <f>F_Data!N297</f>
        <v>1194.07</v>
      </c>
    </row>
    <row r="299" spans="2:4" x14ac:dyDescent="0.25">
      <c r="B299" s="25">
        <f>F_Data!B298</f>
        <v>38497</v>
      </c>
      <c r="D299" s="8">
        <f>F_Data!N298</f>
        <v>1190.01</v>
      </c>
    </row>
    <row r="300" spans="2:4" x14ac:dyDescent="0.25">
      <c r="B300" s="25">
        <f>F_Data!B299</f>
        <v>38498</v>
      </c>
      <c r="D300" s="8">
        <f>F_Data!N299</f>
        <v>1197.6199999999999</v>
      </c>
    </row>
    <row r="301" spans="2:4" x14ac:dyDescent="0.25">
      <c r="B301" s="25">
        <f>F_Data!B300</f>
        <v>38499</v>
      </c>
      <c r="D301" s="8">
        <f>F_Data!N300</f>
        <v>1198.78</v>
      </c>
    </row>
    <row r="302" spans="2:4" x14ac:dyDescent="0.25">
      <c r="B302" s="25">
        <f>F_Data!B301</f>
        <v>38503</v>
      </c>
      <c r="D302" s="8">
        <f>F_Data!N301</f>
        <v>1191.5</v>
      </c>
    </row>
    <row r="303" spans="2:4" x14ac:dyDescent="0.25">
      <c r="B303" s="25">
        <f>F_Data!B302</f>
        <v>38504</v>
      </c>
      <c r="D303" s="8">
        <f>F_Data!N302</f>
        <v>1202.22</v>
      </c>
    </row>
    <row r="304" spans="2:4" x14ac:dyDescent="0.25">
      <c r="B304" s="25">
        <f>F_Data!B303</f>
        <v>38505</v>
      </c>
      <c r="D304" s="8">
        <f>F_Data!N303</f>
        <v>1204.29</v>
      </c>
    </row>
    <row r="305" spans="2:4" x14ac:dyDescent="0.25">
      <c r="B305" s="25">
        <f>F_Data!B304</f>
        <v>38506</v>
      </c>
      <c r="D305" s="8">
        <f>F_Data!N304</f>
        <v>1196.02</v>
      </c>
    </row>
    <row r="306" spans="2:4" x14ac:dyDescent="0.25">
      <c r="B306" s="25">
        <f>F_Data!B305</f>
        <v>38509</v>
      </c>
      <c r="D306" s="8">
        <f>F_Data!N305</f>
        <v>1197.51</v>
      </c>
    </row>
    <row r="307" spans="2:4" x14ac:dyDescent="0.25">
      <c r="B307" s="25">
        <f>F_Data!B306</f>
        <v>38510</v>
      </c>
      <c r="D307" s="8">
        <f>F_Data!N306</f>
        <v>1197.26</v>
      </c>
    </row>
    <row r="308" spans="2:4" x14ac:dyDescent="0.25">
      <c r="B308" s="25">
        <f>F_Data!B307</f>
        <v>38511</v>
      </c>
      <c r="D308" s="8">
        <f>F_Data!N307</f>
        <v>1194.67</v>
      </c>
    </row>
    <row r="309" spans="2:4" x14ac:dyDescent="0.25">
      <c r="B309" s="25">
        <f>F_Data!B308</f>
        <v>38512</v>
      </c>
      <c r="D309" s="8">
        <f>F_Data!N308</f>
        <v>1200.93</v>
      </c>
    </row>
    <row r="310" spans="2:4" x14ac:dyDescent="0.25">
      <c r="B310" s="25">
        <f>F_Data!B309</f>
        <v>38513</v>
      </c>
      <c r="D310" s="8">
        <f>F_Data!N309</f>
        <v>1198.1099999999999</v>
      </c>
    </row>
    <row r="311" spans="2:4" x14ac:dyDescent="0.25">
      <c r="B311" s="25">
        <f>F_Data!B310</f>
        <v>38516</v>
      </c>
      <c r="D311" s="8">
        <f>F_Data!N310</f>
        <v>1200.82</v>
      </c>
    </row>
    <row r="312" spans="2:4" x14ac:dyDescent="0.25">
      <c r="B312" s="25">
        <f>F_Data!B311</f>
        <v>38517</v>
      </c>
      <c r="D312" s="8">
        <f>F_Data!N311</f>
        <v>1203.9100000000001</v>
      </c>
    </row>
    <row r="313" spans="2:4" x14ac:dyDescent="0.25">
      <c r="B313" s="25">
        <f>F_Data!B312</f>
        <v>38518</v>
      </c>
      <c r="D313" s="8">
        <f>F_Data!N312</f>
        <v>1206.58</v>
      </c>
    </row>
    <row r="314" spans="2:4" x14ac:dyDescent="0.25">
      <c r="B314" s="25">
        <f>F_Data!B313</f>
        <v>38519</v>
      </c>
      <c r="D314" s="8">
        <f>F_Data!N313</f>
        <v>1210.96</v>
      </c>
    </row>
    <row r="315" spans="2:4" x14ac:dyDescent="0.25">
      <c r="B315" s="25">
        <f>F_Data!B314</f>
        <v>38520</v>
      </c>
      <c r="D315" s="8">
        <f>F_Data!N314</f>
        <v>1216.96</v>
      </c>
    </row>
    <row r="316" spans="2:4" x14ac:dyDescent="0.25">
      <c r="B316" s="25">
        <f>F_Data!B315</f>
        <v>38523</v>
      </c>
      <c r="D316" s="8">
        <f>F_Data!N315</f>
        <v>1216.0999999999999</v>
      </c>
    </row>
    <row r="317" spans="2:4" x14ac:dyDescent="0.25">
      <c r="B317" s="25">
        <f>F_Data!B316</f>
        <v>38524</v>
      </c>
      <c r="D317" s="8">
        <f>F_Data!N316</f>
        <v>1213.6099999999999</v>
      </c>
    </row>
    <row r="318" spans="2:4" x14ac:dyDescent="0.25">
      <c r="B318" s="25">
        <f>F_Data!B317</f>
        <v>38525</v>
      </c>
      <c r="D318" s="8">
        <f>F_Data!N317</f>
        <v>1213.8800000000001</v>
      </c>
    </row>
    <row r="319" spans="2:4" x14ac:dyDescent="0.25">
      <c r="B319" s="25">
        <f>F_Data!B318</f>
        <v>38526</v>
      </c>
      <c r="D319" s="8">
        <f>F_Data!N318</f>
        <v>1200.73</v>
      </c>
    </row>
    <row r="320" spans="2:4" x14ac:dyDescent="0.25">
      <c r="B320" s="25">
        <f>F_Data!B319</f>
        <v>38527</v>
      </c>
      <c r="D320" s="8">
        <f>F_Data!N319</f>
        <v>1191.57</v>
      </c>
    </row>
    <row r="321" spans="2:4" x14ac:dyDescent="0.25">
      <c r="B321" s="25">
        <f>F_Data!B320</f>
        <v>38530</v>
      </c>
      <c r="D321" s="8">
        <f>F_Data!N320</f>
        <v>1190.69</v>
      </c>
    </row>
    <row r="322" spans="2:4" x14ac:dyDescent="0.25">
      <c r="B322" s="25">
        <f>F_Data!B321</f>
        <v>38531</v>
      </c>
      <c r="D322" s="8">
        <f>F_Data!N321</f>
        <v>1201.57</v>
      </c>
    </row>
    <row r="323" spans="2:4" x14ac:dyDescent="0.25">
      <c r="B323" s="25">
        <f>F_Data!B322</f>
        <v>38532</v>
      </c>
      <c r="D323" s="8">
        <f>F_Data!N322</f>
        <v>1199.8499999999999</v>
      </c>
    </row>
    <row r="324" spans="2:4" x14ac:dyDescent="0.25">
      <c r="B324" s="25">
        <f>F_Data!B323</f>
        <v>38533</v>
      </c>
      <c r="D324" s="8">
        <f>F_Data!N323</f>
        <v>1191.33</v>
      </c>
    </row>
    <row r="325" spans="2:4" x14ac:dyDescent="0.25">
      <c r="B325" s="25">
        <f>F_Data!B324</f>
        <v>38534</v>
      </c>
      <c r="D325" s="8">
        <f>F_Data!N324</f>
        <v>1194.44</v>
      </c>
    </row>
    <row r="326" spans="2:4" x14ac:dyDescent="0.25">
      <c r="B326" s="25">
        <f>F_Data!B325</f>
        <v>38538</v>
      </c>
      <c r="D326" s="8">
        <f>F_Data!N325</f>
        <v>1204.99</v>
      </c>
    </row>
    <row r="327" spans="2:4" x14ac:dyDescent="0.25">
      <c r="B327" s="25">
        <f>F_Data!B326</f>
        <v>38539</v>
      </c>
      <c r="D327" s="8">
        <f>F_Data!N326</f>
        <v>1194.94</v>
      </c>
    </row>
    <row r="328" spans="2:4" x14ac:dyDescent="0.25">
      <c r="B328" s="25">
        <f>F_Data!B327</f>
        <v>38540</v>
      </c>
      <c r="D328" s="8">
        <f>F_Data!N327</f>
        <v>1197.8699999999999</v>
      </c>
    </row>
    <row r="329" spans="2:4" x14ac:dyDescent="0.25">
      <c r="B329" s="25">
        <f>F_Data!B328</f>
        <v>38541</v>
      </c>
      <c r="D329" s="8">
        <f>F_Data!N328</f>
        <v>1211.8599999999999</v>
      </c>
    </row>
    <row r="330" spans="2:4" x14ac:dyDescent="0.25">
      <c r="B330" s="25">
        <f>F_Data!B329</f>
        <v>38544</v>
      </c>
      <c r="D330" s="8">
        <f>F_Data!N329</f>
        <v>1219.44</v>
      </c>
    </row>
    <row r="331" spans="2:4" x14ac:dyDescent="0.25">
      <c r="B331" s="25">
        <f>F_Data!B330</f>
        <v>38545</v>
      </c>
      <c r="D331" s="8">
        <f>F_Data!N330</f>
        <v>1222.21</v>
      </c>
    </row>
    <row r="332" spans="2:4" x14ac:dyDescent="0.25">
      <c r="B332" s="25">
        <f>F_Data!B331</f>
        <v>38546</v>
      </c>
      <c r="D332" s="8">
        <f>F_Data!N331</f>
        <v>1223.29</v>
      </c>
    </row>
    <row r="333" spans="2:4" x14ac:dyDescent="0.25">
      <c r="B333" s="25">
        <f>F_Data!B332</f>
        <v>38547</v>
      </c>
      <c r="D333" s="8">
        <f>F_Data!N332</f>
        <v>1226.5</v>
      </c>
    </row>
    <row r="334" spans="2:4" x14ac:dyDescent="0.25">
      <c r="B334" s="25">
        <f>F_Data!B333</f>
        <v>38548</v>
      </c>
      <c r="D334" s="8">
        <f>F_Data!N333</f>
        <v>1227.92</v>
      </c>
    </row>
    <row r="335" spans="2:4" x14ac:dyDescent="0.25">
      <c r="B335" s="25">
        <f>F_Data!B334</f>
        <v>38551</v>
      </c>
      <c r="D335" s="8">
        <f>F_Data!N334</f>
        <v>1221.1300000000001</v>
      </c>
    </row>
    <row r="336" spans="2:4" x14ac:dyDescent="0.25">
      <c r="B336" s="25">
        <f>F_Data!B335</f>
        <v>38552</v>
      </c>
      <c r="D336" s="8">
        <f>F_Data!N335</f>
        <v>1229.3499999999999</v>
      </c>
    </row>
    <row r="337" spans="2:4" x14ac:dyDescent="0.25">
      <c r="B337" s="25">
        <f>F_Data!B336</f>
        <v>38553</v>
      </c>
      <c r="D337" s="8">
        <f>F_Data!N336</f>
        <v>1235.2</v>
      </c>
    </row>
    <row r="338" spans="2:4" x14ac:dyDescent="0.25">
      <c r="B338" s="25">
        <f>F_Data!B337</f>
        <v>38554</v>
      </c>
      <c r="D338" s="8">
        <f>F_Data!N337</f>
        <v>1227.04</v>
      </c>
    </row>
    <row r="339" spans="2:4" x14ac:dyDescent="0.25">
      <c r="B339" s="25">
        <f>F_Data!B338</f>
        <v>38555</v>
      </c>
      <c r="D339" s="8">
        <f>F_Data!N338</f>
        <v>1233.68</v>
      </c>
    </row>
    <row r="340" spans="2:4" x14ac:dyDescent="0.25">
      <c r="B340" s="25">
        <f>F_Data!B339</f>
        <v>38558</v>
      </c>
      <c r="D340" s="8">
        <f>F_Data!N339</f>
        <v>1229.03</v>
      </c>
    </row>
    <row r="341" spans="2:4" x14ac:dyDescent="0.25">
      <c r="B341" s="25">
        <f>F_Data!B340</f>
        <v>38559</v>
      </c>
      <c r="D341" s="8">
        <f>F_Data!N340</f>
        <v>1231.1600000000001</v>
      </c>
    </row>
    <row r="342" spans="2:4" x14ac:dyDescent="0.25">
      <c r="B342" s="25">
        <f>F_Data!B341</f>
        <v>38560</v>
      </c>
      <c r="D342" s="8">
        <f>F_Data!N341</f>
        <v>1236.79</v>
      </c>
    </row>
    <row r="343" spans="2:4" x14ac:dyDescent="0.25">
      <c r="B343" s="25">
        <f>F_Data!B342</f>
        <v>38561</v>
      </c>
      <c r="D343" s="8">
        <f>F_Data!N342</f>
        <v>1243.72</v>
      </c>
    </row>
    <row r="344" spans="2:4" x14ac:dyDescent="0.25">
      <c r="B344" s="25">
        <f>F_Data!B343</f>
        <v>38562</v>
      </c>
      <c r="D344" s="8">
        <f>F_Data!N343</f>
        <v>1234.18</v>
      </c>
    </row>
    <row r="345" spans="2:4" x14ac:dyDescent="0.25">
      <c r="B345" s="25">
        <f>F_Data!B344</f>
        <v>38565</v>
      </c>
      <c r="D345" s="8">
        <f>F_Data!N344</f>
        <v>1235.3499999999999</v>
      </c>
    </row>
    <row r="346" spans="2:4" x14ac:dyDescent="0.25">
      <c r="B346" s="25">
        <f>F_Data!B345</f>
        <v>38566</v>
      </c>
      <c r="D346" s="8">
        <f>F_Data!N345</f>
        <v>1244.1199999999999</v>
      </c>
    </row>
    <row r="347" spans="2:4" x14ac:dyDescent="0.25">
      <c r="B347" s="25">
        <f>F_Data!B346</f>
        <v>38567</v>
      </c>
      <c r="D347" s="8">
        <f>F_Data!N346</f>
        <v>1245.04</v>
      </c>
    </row>
    <row r="348" spans="2:4" x14ac:dyDescent="0.25">
      <c r="B348" s="25">
        <f>F_Data!B347</f>
        <v>38568</v>
      </c>
      <c r="D348" s="8">
        <f>F_Data!N347</f>
        <v>1235.8599999999999</v>
      </c>
    </row>
    <row r="349" spans="2:4" x14ac:dyDescent="0.25">
      <c r="B349" s="25">
        <f>F_Data!B348</f>
        <v>38569</v>
      </c>
      <c r="D349" s="8">
        <f>F_Data!N348</f>
        <v>1226.42</v>
      </c>
    </row>
    <row r="350" spans="2:4" x14ac:dyDescent="0.25">
      <c r="B350" s="25">
        <f>F_Data!B349</f>
        <v>38572</v>
      </c>
      <c r="D350" s="8">
        <f>F_Data!N349</f>
        <v>1223.1300000000001</v>
      </c>
    </row>
    <row r="351" spans="2:4" x14ac:dyDescent="0.25">
      <c r="B351" s="25">
        <f>F_Data!B350</f>
        <v>38573</v>
      </c>
      <c r="D351" s="8">
        <f>F_Data!N350</f>
        <v>1231.3800000000001</v>
      </c>
    </row>
    <row r="352" spans="2:4" x14ac:dyDescent="0.25">
      <c r="B352" s="25">
        <f>F_Data!B351</f>
        <v>38574</v>
      </c>
      <c r="D352" s="8">
        <f>F_Data!N351</f>
        <v>1229.1300000000001</v>
      </c>
    </row>
    <row r="353" spans="2:13" x14ac:dyDescent="0.25">
      <c r="B353" s="25">
        <f>F_Data!B352</f>
        <v>38575</v>
      </c>
      <c r="D353" s="8">
        <f>F_Data!N352</f>
        <v>1237.81</v>
      </c>
    </row>
    <row r="354" spans="2:13" x14ac:dyDescent="0.25">
      <c r="B354" s="25">
        <f>F_Data!B353</f>
        <v>38576</v>
      </c>
      <c r="D354" s="8">
        <f>F_Data!N353</f>
        <v>1230.3900000000001</v>
      </c>
    </row>
    <row r="355" spans="2:13" x14ac:dyDescent="0.25">
      <c r="B355" s="25">
        <f>F_Data!B354</f>
        <v>38579</v>
      </c>
      <c r="D355" s="8">
        <f>F_Data!N354</f>
        <v>1233.8699999999999</v>
      </c>
    </row>
    <row r="356" spans="2:13" x14ac:dyDescent="0.25">
      <c r="B356" s="25">
        <f>F_Data!B355</f>
        <v>38580</v>
      </c>
      <c r="D356" s="8">
        <f>F_Data!N355</f>
        <v>1219.3399999999999</v>
      </c>
    </row>
    <row r="357" spans="2:13" x14ac:dyDescent="0.25">
      <c r="B357" s="25">
        <f>F_Data!B356</f>
        <v>38581</v>
      </c>
      <c r="D357" s="8">
        <f>F_Data!N356</f>
        <v>1220.24</v>
      </c>
    </row>
    <row r="358" spans="2:13" x14ac:dyDescent="0.25">
      <c r="B358" s="25">
        <f>F_Data!B357</f>
        <v>38582</v>
      </c>
      <c r="D358" s="8">
        <f>F_Data!N357</f>
        <v>1219.02</v>
      </c>
    </row>
    <row r="359" spans="2:13" x14ac:dyDescent="0.25">
      <c r="B359" s="25">
        <f>F_Data!B358</f>
        <v>38583</v>
      </c>
      <c r="D359" s="8">
        <f>F_Data!N358</f>
        <v>1219.71</v>
      </c>
    </row>
    <row r="360" spans="2:13" x14ac:dyDescent="0.25">
      <c r="B360" s="25">
        <f>F_Data!B359</f>
        <v>38586</v>
      </c>
      <c r="D360" s="8">
        <f>F_Data!N359</f>
        <v>1221.73</v>
      </c>
    </row>
    <row r="361" spans="2:13" x14ac:dyDescent="0.25">
      <c r="B361" s="25">
        <f>F_Data!B360</f>
        <v>38587</v>
      </c>
      <c r="D361" s="8">
        <f>F_Data!N360</f>
        <v>1217.5899999999999</v>
      </c>
    </row>
    <row r="362" spans="2:13" x14ac:dyDescent="0.25">
      <c r="B362" s="25">
        <f>F_Data!B361</f>
        <v>38588</v>
      </c>
      <c r="D362" s="8">
        <f>F_Data!N361</f>
        <v>1209.5899999999999</v>
      </c>
    </row>
    <row r="363" spans="2:13" x14ac:dyDescent="0.25">
      <c r="B363" s="25">
        <f>F_Data!B362</f>
        <v>38589</v>
      </c>
      <c r="D363" s="8">
        <f>F_Data!N362</f>
        <v>1212.3699999999999</v>
      </c>
    </row>
    <row r="364" spans="2:13" x14ac:dyDescent="0.25">
      <c r="B364" s="25">
        <f>F_Data!B363</f>
        <v>38590</v>
      </c>
      <c r="C364" s="38">
        <f t="shared" ref="C364:C426" si="0">C365-1</f>
        <v>-100</v>
      </c>
      <c r="D364" s="8">
        <f>F_Data!N363</f>
        <v>1205.0999999999999</v>
      </c>
    </row>
    <row r="365" spans="2:13" x14ac:dyDescent="0.25">
      <c r="B365" s="25">
        <f>F_Data!B364</f>
        <v>38593</v>
      </c>
      <c r="C365" s="38">
        <f t="shared" si="0"/>
        <v>-99</v>
      </c>
      <c r="D365" s="8">
        <f>F_Data!N364</f>
        <v>1212.28</v>
      </c>
      <c r="E365">
        <f t="shared" ref="E365:E396" si="1">(1-K$3)*K$3^(100+$C365-1)</f>
        <v>9.9999999999999978E-2</v>
      </c>
      <c r="F365" s="38">
        <f>E365</f>
        <v>9.9999999999999978E-2</v>
      </c>
      <c r="G365" s="38">
        <f>E365/F$464*LN($D365/$D360)^2+G364</f>
        <v>6.0296873241793916E-6</v>
      </c>
      <c r="H365" s="38">
        <f t="shared" ref="H365:H396" si="2">(1-L$3)*L$3^(100+$C365-1)</f>
        <v>3.0000000000000027E-2</v>
      </c>
      <c r="I365">
        <f>H365</f>
        <v>3.0000000000000027E-2</v>
      </c>
      <c r="J365">
        <f>H365/I$464*LN($D365/$D360)^2+J364</f>
        <v>1.8991683690979762E-6</v>
      </c>
      <c r="K365">
        <f t="shared" ref="K365:K428" si="3">K$3*K364+(1-K$3)*LN($D365/$D360)^2</f>
        <v>6.0295271672492094E-6</v>
      </c>
      <c r="L365" s="38">
        <f t="shared" ref="L365:L428" si="4">L$3*L364+(1-L$3)*LN($D365/$D360)^2</f>
        <v>1.8088581501747649E-6</v>
      </c>
      <c r="M365" s="38">
        <f>MAX(SQRT(252/5*K365),SQRT(252/5*L365))</f>
        <v>1.7432388511886721E-2</v>
      </c>
    </row>
    <row r="366" spans="2:13" x14ac:dyDescent="0.25">
      <c r="B366" s="25">
        <f>F_Data!B365</f>
        <v>38594</v>
      </c>
      <c r="C366" s="38">
        <f t="shared" si="0"/>
        <v>-98</v>
      </c>
      <c r="D366" s="8">
        <f>F_Data!N365</f>
        <v>1208.4100000000001</v>
      </c>
      <c r="E366" s="38">
        <f t="shared" si="1"/>
        <v>8.9999999999999983E-2</v>
      </c>
      <c r="F366" s="38">
        <f>F365+E366</f>
        <v>0.18999999999999995</v>
      </c>
      <c r="G366" s="38">
        <f t="shared" ref="G366:G397" si="5">E366/F$464*LN(D366/D361)^2+G365</f>
        <v>1.1184607581250421E-5</v>
      </c>
      <c r="H366" s="38">
        <f t="shared" si="2"/>
        <v>2.9100000000000025E-2</v>
      </c>
      <c r="I366">
        <f>I365+H366</f>
        <v>5.9100000000000055E-2</v>
      </c>
      <c r="J366" s="38">
        <f t="shared" ref="J366:J429" si="6">H366/I$464*LN($D366/$D361)^2+J365</f>
        <v>3.6490950498263646E-6</v>
      </c>
      <c r="K366" s="38">
        <f t="shared" si="3"/>
        <v>1.1154111489610789E-5</v>
      </c>
      <c r="L366" s="38">
        <f t="shared" si="4"/>
        <v>3.4728535173954734E-6</v>
      </c>
      <c r="M366" s="38">
        <f t="shared" ref="M366:M429" si="7">MAX(SQRT(252/5*K366),SQRT(252/5*L366))</f>
        <v>2.3710065775454602E-2</v>
      </c>
    </row>
    <row r="367" spans="2:13" x14ac:dyDescent="0.25">
      <c r="B367" s="25">
        <f>F_Data!B366</f>
        <v>38595</v>
      </c>
      <c r="C367" s="38">
        <f t="shared" si="0"/>
        <v>-97</v>
      </c>
      <c r="D367" s="8">
        <f>F_Data!N366</f>
        <v>1220.33</v>
      </c>
      <c r="E367" s="38">
        <f t="shared" si="1"/>
        <v>8.0999999999999989E-2</v>
      </c>
      <c r="F367" s="38">
        <f t="shared" ref="F367:F430" si="8">F366+E367</f>
        <v>0.27099999999999991</v>
      </c>
      <c r="G367" s="38">
        <f t="shared" si="5"/>
        <v>1.7514361313256761E-5</v>
      </c>
      <c r="H367" s="38">
        <f t="shared" si="2"/>
        <v>2.8227000000000023E-2</v>
      </c>
      <c r="I367" s="38">
        <f t="shared" ref="I367:I430" si="9">I366+H367</f>
        <v>8.7327000000000071E-2</v>
      </c>
      <c r="J367" s="38">
        <f t="shared" si="6"/>
        <v>5.9649637849650852E-6</v>
      </c>
      <c r="K367" s="38">
        <f t="shared" si="3"/>
        <v>1.7853003556566506E-5</v>
      </c>
      <c r="L367" s="38">
        <f t="shared" si="4"/>
        <v>5.7129588766486516E-6</v>
      </c>
      <c r="M367" s="38">
        <f t="shared" si="7"/>
        <v>2.9996522785998909E-2</v>
      </c>
    </row>
    <row r="368" spans="2:13" x14ac:dyDescent="0.25">
      <c r="B368" s="25">
        <f>F_Data!B367</f>
        <v>38596</v>
      </c>
      <c r="C368" s="38">
        <f t="shared" si="0"/>
        <v>-96</v>
      </c>
      <c r="D368" s="8">
        <f>F_Data!N367</f>
        <v>1221.5899999999999</v>
      </c>
      <c r="E368" s="38">
        <f t="shared" si="1"/>
        <v>7.2899999999999993E-2</v>
      </c>
      <c r="F368" s="38">
        <f t="shared" si="8"/>
        <v>0.34389999999999987</v>
      </c>
      <c r="G368" s="38">
        <f t="shared" si="5"/>
        <v>2.1698809345228936E-5</v>
      </c>
      <c r="H368" s="38">
        <f t="shared" si="2"/>
        <v>2.7380190000000023E-2</v>
      </c>
      <c r="I368" s="38">
        <f t="shared" si="9"/>
        <v>0.1147071900000001</v>
      </c>
      <c r="J368" s="38">
        <f t="shared" si="6"/>
        <v>7.6150040020635129E-6</v>
      </c>
      <c r="K368" s="38">
        <f t="shared" si="3"/>
        <v>2.1807534321868529E-5</v>
      </c>
      <c r="L368" s="38">
        <f t="shared" si="4"/>
        <v>7.2635194466367956E-6</v>
      </c>
      <c r="M368" s="38">
        <f t="shared" si="7"/>
        <v>3.3152673041885683E-2</v>
      </c>
    </row>
    <row r="369" spans="2:13" x14ac:dyDescent="0.25">
      <c r="B369" s="25">
        <f>F_Data!B368</f>
        <v>38597</v>
      </c>
      <c r="C369" s="38">
        <f t="shared" si="0"/>
        <v>-95</v>
      </c>
      <c r="D369" s="8">
        <f>F_Data!N368</f>
        <v>1218.02</v>
      </c>
      <c r="E369" s="38">
        <f t="shared" si="1"/>
        <v>6.5610000000000002E-2</v>
      </c>
      <c r="F369" s="38">
        <f t="shared" si="8"/>
        <v>0.40950999999999987</v>
      </c>
      <c r="G369" s="38">
        <f t="shared" si="5"/>
        <v>2.9160289341569579E-5</v>
      </c>
      <c r="H369" s="38">
        <f t="shared" si="2"/>
        <v>2.655878430000002E-2</v>
      </c>
      <c r="I369" s="38">
        <f t="shared" si="9"/>
        <v>0.14126597430000012</v>
      </c>
      <c r="J369" s="38">
        <f t="shared" si="6"/>
        <v>1.078610850871873E-5</v>
      </c>
      <c r="K369" s="38">
        <f t="shared" si="3"/>
        <v>3.0998952523570067E-5</v>
      </c>
      <c r="L369" s="38">
        <f t="shared" si="4"/>
        <v>1.0457265353404212E-5</v>
      </c>
      <c r="M369" s="38">
        <f t="shared" si="7"/>
        <v>3.9526538011669214E-2</v>
      </c>
    </row>
    <row r="370" spans="2:13" x14ac:dyDescent="0.25">
      <c r="B370" s="25">
        <f>F_Data!B369</f>
        <v>38601</v>
      </c>
      <c r="C370" s="38">
        <f t="shared" si="0"/>
        <v>-94</v>
      </c>
      <c r="D370" s="8">
        <f>F_Data!N369</f>
        <v>1233.3900000000001</v>
      </c>
      <c r="E370" s="38">
        <f t="shared" si="1"/>
        <v>5.9049000000000004E-2</v>
      </c>
      <c r="F370" s="38">
        <f t="shared" si="8"/>
        <v>0.46855899999999989</v>
      </c>
      <c r="G370" s="38">
        <f t="shared" si="5"/>
        <v>4.6759224860632126E-5</v>
      </c>
      <c r="H370" s="38">
        <f t="shared" si="2"/>
        <v>2.5762020771000021E-2</v>
      </c>
      <c r="I370" s="38">
        <f t="shared" si="9"/>
        <v>0.16702799507100013</v>
      </c>
      <c r="J370" s="38">
        <f t="shared" si="6"/>
        <v>1.8847336434795629E-5</v>
      </c>
      <c r="K370" s="38">
        <f t="shared" si="3"/>
        <v>5.7702217471582643E-5</v>
      </c>
      <c r="L370" s="38">
        <f t="shared" si="4"/>
        <v>1.9084495452912972E-5</v>
      </c>
      <c r="M370" s="38">
        <f t="shared" si="7"/>
        <v>5.3927653022987798E-2</v>
      </c>
    </row>
    <row r="371" spans="2:13" x14ac:dyDescent="0.25">
      <c r="B371" s="25">
        <f>F_Data!B370</f>
        <v>38602</v>
      </c>
      <c r="C371" s="38">
        <f t="shared" si="0"/>
        <v>-93</v>
      </c>
      <c r="D371" s="8">
        <f>F_Data!N370</f>
        <v>1236.3599999999999</v>
      </c>
      <c r="E371" s="38">
        <f t="shared" si="1"/>
        <v>5.3144100000000007E-2</v>
      </c>
      <c r="F371" s="38">
        <f t="shared" si="8"/>
        <v>0.52170309999999986</v>
      </c>
      <c r="G371" s="38">
        <f t="shared" si="5"/>
        <v>7.4546888767867801E-5</v>
      </c>
      <c r="H371" s="38">
        <f t="shared" si="2"/>
        <v>2.4989160147870018E-2</v>
      </c>
      <c r="I371" s="38">
        <f t="shared" si="9"/>
        <v>0.19201715521887014</v>
      </c>
      <c r="J371" s="38">
        <f t="shared" si="6"/>
        <v>3.2565502721072247E-5</v>
      </c>
      <c r="K371" s="38">
        <f t="shared" si="3"/>
        <v>1.042179989270574E-4</v>
      </c>
      <c r="L371" s="38">
        <f t="shared" si="4"/>
        <v>3.4197761550115502E-5</v>
      </c>
      <c r="M371" s="38">
        <f t="shared" si="7"/>
        <v>7.2474734535034294E-2</v>
      </c>
    </row>
    <row r="372" spans="2:13" x14ac:dyDescent="0.25">
      <c r="B372" s="25">
        <f>F_Data!B371</f>
        <v>38603</v>
      </c>
      <c r="C372" s="38">
        <f t="shared" si="0"/>
        <v>-92</v>
      </c>
      <c r="D372" s="8">
        <f>F_Data!N371</f>
        <v>1231.67</v>
      </c>
      <c r="E372" s="38">
        <f t="shared" si="1"/>
        <v>4.7829690000000001E-2</v>
      </c>
      <c r="F372" s="38">
        <f t="shared" si="8"/>
        <v>0.5695327899999999</v>
      </c>
      <c r="G372" s="38">
        <f t="shared" si="5"/>
        <v>7.8639122803921509E-5</v>
      </c>
      <c r="H372" s="38">
        <f t="shared" si="2"/>
        <v>2.4239485343433918E-2</v>
      </c>
      <c r="I372" s="38">
        <f t="shared" si="9"/>
        <v>0.21625664056230406</v>
      </c>
      <c r="J372" s="38">
        <f t="shared" si="6"/>
        <v>3.4742880134183891E-5</v>
      </c>
      <c r="K372" s="38">
        <f t="shared" si="3"/>
        <v>1.023518165610242E-4</v>
      </c>
      <c r="L372" s="38">
        <f t="shared" si="4"/>
        <v>3.5738513961613804E-5</v>
      </c>
      <c r="M372" s="38">
        <f t="shared" si="7"/>
        <v>7.1822918032307906E-2</v>
      </c>
    </row>
    <row r="373" spans="2:13" x14ac:dyDescent="0.25">
      <c r="B373" s="25">
        <f>F_Data!B372</f>
        <v>38604</v>
      </c>
      <c r="C373" s="38">
        <f t="shared" si="0"/>
        <v>-91</v>
      </c>
      <c r="D373" s="8">
        <f>F_Data!N372</f>
        <v>1241.48</v>
      </c>
      <c r="E373" s="38">
        <f t="shared" si="1"/>
        <v>4.3046721000000003E-2</v>
      </c>
      <c r="F373" s="38">
        <f t="shared" si="8"/>
        <v>0.61257951099999985</v>
      </c>
      <c r="G373" s="38">
        <f t="shared" si="5"/>
        <v>8.9868263939688316E-5</v>
      </c>
      <c r="H373" s="38">
        <f t="shared" si="2"/>
        <v>2.35123007831309E-2</v>
      </c>
      <c r="I373" s="38">
        <f t="shared" si="9"/>
        <v>0.23976894134543497</v>
      </c>
      <c r="J373" s="38">
        <f t="shared" si="6"/>
        <v>4.1182333694372407E-5</v>
      </c>
      <c r="K373" s="38">
        <f t="shared" si="3"/>
        <v>1.1820188045491369E-4</v>
      </c>
      <c r="L373" s="38">
        <f t="shared" si="4"/>
        <v>4.2491932207762965E-5</v>
      </c>
      <c r="M373" s="38">
        <f t="shared" si="7"/>
        <v>7.7184031864937261E-2</v>
      </c>
    </row>
    <row r="374" spans="2:13" x14ac:dyDescent="0.25">
      <c r="B374" s="25">
        <f>F_Data!B373</f>
        <v>38607</v>
      </c>
      <c r="C374" s="38">
        <f t="shared" si="0"/>
        <v>-90</v>
      </c>
      <c r="D374" s="8">
        <f>F_Data!N373</f>
        <v>1240.56</v>
      </c>
      <c r="E374" s="38">
        <f t="shared" si="1"/>
        <v>3.8742048900000006E-2</v>
      </c>
      <c r="F374" s="38">
        <f t="shared" si="8"/>
        <v>0.65132155989999985</v>
      </c>
      <c r="G374" s="38">
        <f t="shared" si="5"/>
        <v>1.0289445915658663E-4</v>
      </c>
      <c r="H374" s="38">
        <f t="shared" si="2"/>
        <v>2.2806931759636974E-2</v>
      </c>
      <c r="I374" s="38">
        <f t="shared" si="9"/>
        <v>0.26257587310507197</v>
      </c>
      <c r="J374" s="38">
        <f t="shared" si="6"/>
        <v>4.9233323605004631E-5</v>
      </c>
      <c r="K374" s="38">
        <f t="shared" si="3"/>
        <v>1.4000368606430921E-4</v>
      </c>
      <c r="L374" s="38">
        <f t="shared" si="4"/>
        <v>5.130377233799615E-5</v>
      </c>
      <c r="M374" s="38">
        <f t="shared" si="7"/>
        <v>8.4001105812014074E-2</v>
      </c>
    </row>
    <row r="375" spans="2:13" x14ac:dyDescent="0.25">
      <c r="B375" s="25">
        <f>F_Data!B374</f>
        <v>38608</v>
      </c>
      <c r="C375" s="38">
        <f t="shared" si="0"/>
        <v>-89</v>
      </c>
      <c r="D375" s="8">
        <f>F_Data!N374</f>
        <v>1231.2</v>
      </c>
      <c r="E375" s="38">
        <f t="shared" si="1"/>
        <v>3.486784401000001E-2</v>
      </c>
      <c r="F375" s="38">
        <f t="shared" si="8"/>
        <v>0.68618940390999983</v>
      </c>
      <c r="G375" s="38">
        <f t="shared" si="5"/>
        <v>1.0300458664014834E-4</v>
      </c>
      <c r="H375" s="38">
        <f t="shared" si="2"/>
        <v>2.2122723806847867E-2</v>
      </c>
      <c r="I375" s="38">
        <f t="shared" si="9"/>
        <v>0.28469859691191984</v>
      </c>
      <c r="J375" s="38">
        <f t="shared" si="6"/>
        <v>4.9306683151923321E-5</v>
      </c>
      <c r="K375" s="38">
        <f t="shared" si="3"/>
        <v>1.2631915160693006E-4</v>
      </c>
      <c r="L375" s="38">
        <f t="shared" si="4"/>
        <v>4.9859409412571795E-5</v>
      </c>
      <c r="M375" s="38">
        <f t="shared" si="7"/>
        <v>7.9790257807512283E-2</v>
      </c>
    </row>
    <row r="376" spans="2:13" x14ac:dyDescent="0.25">
      <c r="B376" s="25">
        <f>F_Data!B375</f>
        <v>38609</v>
      </c>
      <c r="C376" s="38">
        <f t="shared" si="0"/>
        <v>-88</v>
      </c>
      <c r="D376" s="8">
        <f>F_Data!N375</f>
        <v>1227.1600000000001</v>
      </c>
      <c r="E376" s="38">
        <f t="shared" si="1"/>
        <v>3.1381059609000013E-2</v>
      </c>
      <c r="F376" s="38">
        <f t="shared" si="8"/>
        <v>0.71757046351899989</v>
      </c>
      <c r="G376" s="38">
        <f t="shared" si="5"/>
        <v>1.0475526610890089E-4</v>
      </c>
      <c r="H376" s="38">
        <f t="shared" si="2"/>
        <v>2.145904209264243E-2</v>
      </c>
      <c r="I376" s="38">
        <f t="shared" si="9"/>
        <v>0.30615763900456228</v>
      </c>
      <c r="J376" s="38">
        <f t="shared" si="6"/>
        <v>5.0563571754716614E-5</v>
      </c>
      <c r="K376" s="38">
        <f t="shared" si="3"/>
        <v>1.1926586568970204E-4</v>
      </c>
      <c r="L376" s="38">
        <f t="shared" si="4"/>
        <v>5.0037215903234143E-5</v>
      </c>
      <c r="M376" s="38">
        <f t="shared" si="7"/>
        <v>7.753063672356228E-2</v>
      </c>
    </row>
    <row r="377" spans="2:13" x14ac:dyDescent="0.25">
      <c r="B377" s="25">
        <f>F_Data!B376</f>
        <v>38610</v>
      </c>
      <c r="C377" s="38">
        <f t="shared" si="0"/>
        <v>-87</v>
      </c>
      <c r="D377" s="8">
        <f>F_Data!N376</f>
        <v>1227.73</v>
      </c>
      <c r="E377" s="38">
        <f t="shared" si="1"/>
        <v>2.8242953648100009E-2</v>
      </c>
      <c r="F377" s="38">
        <f t="shared" si="8"/>
        <v>0.74581341716709992</v>
      </c>
      <c r="G377" s="38">
        <f t="shared" si="5"/>
        <v>1.050452116868272E-4</v>
      </c>
      <c r="H377" s="38">
        <f t="shared" si="2"/>
        <v>2.0815270829863154E-2</v>
      </c>
      <c r="I377" s="38">
        <f t="shared" si="9"/>
        <v>0.32697290983442545</v>
      </c>
      <c r="J377" s="38">
        <f t="shared" si="6"/>
        <v>5.0787926812196101E-5</v>
      </c>
      <c r="K377" s="38">
        <f t="shared" si="3"/>
        <v>1.0836586394673381E-4</v>
      </c>
      <c r="L377" s="38">
        <f t="shared" si="4"/>
        <v>4.8844074873937706E-5</v>
      </c>
      <c r="M377" s="38">
        <f t="shared" si="7"/>
        <v>7.3902906187208794E-2</v>
      </c>
    </row>
    <row r="378" spans="2:13" x14ac:dyDescent="0.25">
      <c r="B378" s="25">
        <f>F_Data!B377</f>
        <v>38611</v>
      </c>
      <c r="C378" s="38">
        <f t="shared" si="0"/>
        <v>-86</v>
      </c>
      <c r="D378" s="8">
        <f>F_Data!N377</f>
        <v>1237.9100000000001</v>
      </c>
      <c r="E378" s="38">
        <f t="shared" si="1"/>
        <v>2.5418658283290013E-2</v>
      </c>
      <c r="F378" s="38">
        <f t="shared" si="8"/>
        <v>0.77123207545038996</v>
      </c>
      <c r="G378" s="38">
        <f t="shared" si="5"/>
        <v>1.0525601211644142E-4</v>
      </c>
      <c r="H378" s="38">
        <f t="shared" si="2"/>
        <v>2.0190812704967261E-2</v>
      </c>
      <c r="I378" s="38">
        <f t="shared" si="9"/>
        <v>0.34716372253939271</v>
      </c>
      <c r="J378" s="38">
        <f t="shared" si="6"/>
        <v>5.0963727306113365E-5</v>
      </c>
      <c r="K378" s="38">
        <f t="shared" si="3"/>
        <v>9.8358569279855917E-5</v>
      </c>
      <c r="L378" s="38">
        <f t="shared" si="4"/>
        <v>4.7627540146058222E-5</v>
      </c>
      <c r="M378" s="38">
        <f t="shared" si="7"/>
        <v>7.0407896515268353E-2</v>
      </c>
    </row>
    <row r="379" spans="2:13" x14ac:dyDescent="0.25">
      <c r="B379" s="25">
        <f>F_Data!B378</f>
        <v>38614</v>
      </c>
      <c r="C379" s="38">
        <f t="shared" si="0"/>
        <v>-85</v>
      </c>
      <c r="D379" s="8">
        <f>F_Data!N378</f>
        <v>1231.02</v>
      </c>
      <c r="E379" s="38">
        <f t="shared" si="1"/>
        <v>2.287679245496101E-2</v>
      </c>
      <c r="F379" s="38">
        <f t="shared" si="8"/>
        <v>0.79410886790535096</v>
      </c>
      <c r="G379" s="38">
        <f t="shared" si="5"/>
        <v>1.0661939669600423E-4</v>
      </c>
      <c r="H379" s="38">
        <f t="shared" si="2"/>
        <v>1.958508832381824E-2</v>
      </c>
      <c r="I379" s="38">
        <f t="shared" si="9"/>
        <v>0.36674881086321093</v>
      </c>
      <c r="J379" s="38">
        <f t="shared" si="6"/>
        <v>5.2189179014881015E-5</v>
      </c>
      <c r="K379" s="38">
        <f t="shared" si="3"/>
        <v>9.4482238228783632E-5</v>
      </c>
      <c r="L379" s="38">
        <f t="shared" si="4"/>
        <v>4.7986571704750467E-5</v>
      </c>
      <c r="M379" s="38">
        <f t="shared" si="7"/>
        <v>6.9006556259030169E-2</v>
      </c>
    </row>
    <row r="380" spans="2:13" x14ac:dyDescent="0.25">
      <c r="B380" s="25">
        <f>F_Data!B379</f>
        <v>38615</v>
      </c>
      <c r="C380" s="38">
        <f t="shared" si="0"/>
        <v>-84</v>
      </c>
      <c r="D380" s="8">
        <f>F_Data!N379</f>
        <v>1221.3399999999999</v>
      </c>
      <c r="E380" s="38">
        <f t="shared" si="1"/>
        <v>2.0589113209464906E-2</v>
      </c>
      <c r="F380" s="38">
        <f t="shared" si="8"/>
        <v>0.81469798111481584</v>
      </c>
      <c r="G380" s="38">
        <f t="shared" si="5"/>
        <v>1.0795057269752033E-4</v>
      </c>
      <c r="H380" s="38">
        <f t="shared" si="2"/>
        <v>1.8997535674103692E-2</v>
      </c>
      <c r="I380" s="38">
        <f t="shared" si="9"/>
        <v>0.3857463465373146</v>
      </c>
      <c r="J380" s="38">
        <f t="shared" si="6"/>
        <v>5.3478741909619499E-5</v>
      </c>
      <c r="K380" s="38">
        <f t="shared" si="3"/>
        <v>9.1499278985670678E-5</v>
      </c>
      <c r="L380" s="38">
        <f t="shared" si="4"/>
        <v>4.848655392753757E-5</v>
      </c>
      <c r="M380" s="38">
        <f t="shared" si="7"/>
        <v>6.7908494762274049E-2</v>
      </c>
    </row>
    <row r="381" spans="2:13" x14ac:dyDescent="0.25">
      <c r="B381" s="25">
        <f>F_Data!B380</f>
        <v>38616</v>
      </c>
      <c r="C381" s="38">
        <f t="shared" si="0"/>
        <v>-83</v>
      </c>
      <c r="D381" s="8">
        <f>F_Data!N380</f>
        <v>1210.2</v>
      </c>
      <c r="E381" s="38">
        <f t="shared" si="1"/>
        <v>1.8530201888518422E-2</v>
      </c>
      <c r="F381" s="38">
        <f t="shared" si="8"/>
        <v>0.83322818300333423</v>
      </c>
      <c r="G381" s="38">
        <f t="shared" si="5"/>
        <v>1.115396105077645E-4</v>
      </c>
      <c r="H381" s="38">
        <f t="shared" si="2"/>
        <v>1.8427609603880582E-2</v>
      </c>
      <c r="I381" s="38">
        <f t="shared" si="9"/>
        <v>0.40417395614119517</v>
      </c>
      <c r="J381" s="38">
        <f t="shared" si="6"/>
        <v>5.7226006052297448E-5</v>
      </c>
      <c r="K381" s="38">
        <f t="shared" si="3"/>
        <v>1.0171742112741461E-4</v>
      </c>
      <c r="L381" s="38">
        <f t="shared" si="4"/>
        <v>5.2842378321804744E-5</v>
      </c>
      <c r="M381" s="38">
        <f t="shared" si="7"/>
        <v>7.1599986206854094E-2</v>
      </c>
    </row>
    <row r="382" spans="2:13" x14ac:dyDescent="0.25">
      <c r="B382" s="25">
        <f>F_Data!B381</f>
        <v>38617</v>
      </c>
      <c r="C382" s="38">
        <f t="shared" si="0"/>
        <v>-82</v>
      </c>
      <c r="D382" s="8">
        <f>F_Data!N381</f>
        <v>1214.6199999999999</v>
      </c>
      <c r="E382" s="38">
        <f t="shared" si="1"/>
        <v>1.6677181699666577E-2</v>
      </c>
      <c r="F382" s="38">
        <f t="shared" si="8"/>
        <v>0.84990536470300082</v>
      </c>
      <c r="G382" s="38">
        <f t="shared" si="5"/>
        <v>1.1346178191269642E-4</v>
      </c>
      <c r="H382" s="38">
        <f t="shared" si="2"/>
        <v>1.7874781315764164E-2</v>
      </c>
      <c r="I382" s="38">
        <f t="shared" si="9"/>
        <v>0.42204873745695931</v>
      </c>
      <c r="J382" s="38">
        <f t="shared" si="6"/>
        <v>5.9389011487714768E-5</v>
      </c>
      <c r="K382" s="38">
        <f t="shared" si="3"/>
        <v>1.0307112968125024E-4</v>
      </c>
      <c r="L382" s="38">
        <f t="shared" si="4"/>
        <v>5.471474217212373E-5</v>
      </c>
      <c r="M382" s="38">
        <f t="shared" si="7"/>
        <v>7.2074856475299431E-2</v>
      </c>
    </row>
    <row r="383" spans="2:13" x14ac:dyDescent="0.25">
      <c r="B383" s="25">
        <f>F_Data!B382</f>
        <v>38618</v>
      </c>
      <c r="C383" s="38">
        <f t="shared" si="0"/>
        <v>-81</v>
      </c>
      <c r="D383" s="8">
        <f>F_Data!N382</f>
        <v>1215.29</v>
      </c>
      <c r="E383" s="38">
        <f t="shared" si="1"/>
        <v>1.500946352969992E-2</v>
      </c>
      <c r="F383" s="38">
        <f t="shared" si="8"/>
        <v>0.86491482823270072</v>
      </c>
      <c r="G383" s="38">
        <f t="shared" si="5"/>
        <v>1.1856660390500359E-4</v>
      </c>
      <c r="H383" s="38">
        <f t="shared" si="2"/>
        <v>1.7338537876291242E-2</v>
      </c>
      <c r="I383" s="38">
        <f t="shared" si="9"/>
        <v>0.43938727533325056</v>
      </c>
      <c r="J383" s="38">
        <f t="shared" si="6"/>
        <v>6.5580218506813235E-5</v>
      </c>
      <c r="K383" s="38">
        <f t="shared" si="3"/>
        <v>1.2677380254586408E-4</v>
      </c>
      <c r="L383" s="38">
        <f t="shared" si="4"/>
        <v>6.3276235656781681E-5</v>
      </c>
      <c r="M383" s="38">
        <f t="shared" si="7"/>
        <v>7.9933720345743628E-2</v>
      </c>
    </row>
    <row r="384" spans="2:13" x14ac:dyDescent="0.25">
      <c r="B384" s="25">
        <f>F_Data!B383</f>
        <v>38621</v>
      </c>
      <c r="C384" s="38">
        <f t="shared" si="0"/>
        <v>-80</v>
      </c>
      <c r="D384" s="8">
        <f>F_Data!N383</f>
        <v>1215.6300000000001</v>
      </c>
      <c r="E384" s="38">
        <f t="shared" si="1"/>
        <v>1.350851717672993E-2</v>
      </c>
      <c r="F384" s="38">
        <f t="shared" si="8"/>
        <v>0.87842334540943068</v>
      </c>
      <c r="G384" s="38">
        <f t="shared" si="5"/>
        <v>1.2070468517206374E-4</v>
      </c>
      <c r="H384" s="38">
        <f t="shared" si="2"/>
        <v>1.6818381740002504E-2</v>
      </c>
      <c r="I384" s="38">
        <f t="shared" si="9"/>
        <v>0.45620565707325306</v>
      </c>
      <c r="J384" s="38">
        <f t="shared" si="6"/>
        <v>6.8375001917246833E-5</v>
      </c>
      <c r="K384" s="38">
        <f t="shared" si="3"/>
        <v>1.2992365520410822E-4</v>
      </c>
      <c r="L384" s="38">
        <f t="shared" si="4"/>
        <v>6.6126118460927384E-5</v>
      </c>
      <c r="M384" s="38">
        <f t="shared" si="7"/>
        <v>8.0920653867149722E-2</v>
      </c>
    </row>
    <row r="385" spans="2:13" x14ac:dyDescent="0.25">
      <c r="B385" s="25">
        <f>F_Data!B384</f>
        <v>38622</v>
      </c>
      <c r="C385" s="38">
        <f t="shared" si="0"/>
        <v>-79</v>
      </c>
      <c r="D385" s="8">
        <f>F_Data!N384</f>
        <v>1215.6600000000001</v>
      </c>
      <c r="E385" s="38">
        <f t="shared" si="1"/>
        <v>1.2157665459056938E-2</v>
      </c>
      <c r="F385" s="38">
        <f t="shared" si="8"/>
        <v>0.89058101086848762</v>
      </c>
      <c r="G385" s="38">
        <f t="shared" si="5"/>
        <v>1.2096887062596945E-4</v>
      </c>
      <c r="H385" s="38">
        <f t="shared" si="2"/>
        <v>1.6313830287802429E-2</v>
      </c>
      <c r="I385" s="38">
        <f t="shared" si="9"/>
        <v>0.47251948736105548</v>
      </c>
      <c r="J385" s="38">
        <f t="shared" si="6"/>
        <v>6.874718966706188E-5</v>
      </c>
      <c r="K385" s="38">
        <f t="shared" si="3"/>
        <v>1.191042268948763E-4</v>
      </c>
      <c r="L385" s="38">
        <f t="shared" si="4"/>
        <v>6.479421607045324E-5</v>
      </c>
      <c r="M385" s="38">
        <f t="shared" si="7"/>
        <v>7.7478081000382074E-2</v>
      </c>
    </row>
    <row r="386" spans="2:13" x14ac:dyDescent="0.25">
      <c r="B386" s="25">
        <f>F_Data!B385</f>
        <v>38623</v>
      </c>
      <c r="C386" s="38">
        <f t="shared" si="0"/>
        <v>-78</v>
      </c>
      <c r="D386" s="8">
        <f>F_Data!N385</f>
        <v>1216.8900000000001</v>
      </c>
      <c r="E386" s="38">
        <f t="shared" si="1"/>
        <v>1.0941898913151246E-2</v>
      </c>
      <c r="F386" s="38">
        <f t="shared" si="8"/>
        <v>0.90152290978163885</v>
      </c>
      <c r="G386" s="38">
        <f t="shared" si="5"/>
        <v>1.2130141292785038E-4</v>
      </c>
      <c r="H386" s="38">
        <f t="shared" si="2"/>
        <v>1.5824415379168354E-2</v>
      </c>
      <c r="I386" s="38">
        <f t="shared" si="9"/>
        <v>0.48834390274022382</v>
      </c>
      <c r="J386" s="38">
        <f t="shared" si="6"/>
        <v>6.9252117483440802E-5</v>
      </c>
      <c r="K386" s="38">
        <f t="shared" si="3"/>
        <v>1.1023288793054097E-4</v>
      </c>
      <c r="L386" s="38">
        <f t="shared" si="4"/>
        <v>6.3762114705885324E-5</v>
      </c>
      <c r="M386" s="38">
        <f t="shared" si="7"/>
        <v>7.4536820107241386E-2</v>
      </c>
    </row>
    <row r="387" spans="2:13" x14ac:dyDescent="0.25">
      <c r="B387" s="25">
        <f>F_Data!B386</f>
        <v>38624</v>
      </c>
      <c r="C387" s="38">
        <f t="shared" si="0"/>
        <v>-77</v>
      </c>
      <c r="D387" s="8">
        <f>F_Data!N386</f>
        <v>1227.68</v>
      </c>
      <c r="E387" s="38">
        <f t="shared" si="1"/>
        <v>9.8477090218361211E-3</v>
      </c>
      <c r="F387" s="38">
        <f t="shared" si="8"/>
        <v>0.91137061880347492</v>
      </c>
      <c r="G387" s="38">
        <f t="shared" si="5"/>
        <v>1.2242784069805337E-4</v>
      </c>
      <c r="H387" s="38">
        <f t="shared" si="2"/>
        <v>1.5349682917793303E-2</v>
      </c>
      <c r="I387" s="38">
        <f t="shared" si="9"/>
        <v>0.50369358565801714</v>
      </c>
      <c r="J387" s="38">
        <f t="shared" si="6"/>
        <v>7.1095497908751849E-5</v>
      </c>
      <c r="K387" s="38">
        <f t="shared" si="3"/>
        <v>1.1064777067777113E-4</v>
      </c>
      <c r="L387" s="38">
        <f t="shared" si="4"/>
        <v>6.5280702726794031E-5</v>
      </c>
      <c r="M387" s="38">
        <f t="shared" si="7"/>
        <v>7.467695522823399E-2</v>
      </c>
    </row>
    <row r="388" spans="2:13" x14ac:dyDescent="0.25">
      <c r="B388" s="25">
        <f>F_Data!B387</f>
        <v>38625</v>
      </c>
      <c r="C388" s="38">
        <f t="shared" si="0"/>
        <v>-76</v>
      </c>
      <c r="D388" s="8">
        <f>F_Data!N387</f>
        <v>1228.81</v>
      </c>
      <c r="E388" s="38">
        <f t="shared" si="1"/>
        <v>8.8629381196525091E-3</v>
      </c>
      <c r="F388" s="38">
        <f t="shared" si="8"/>
        <v>0.92023355692312747</v>
      </c>
      <c r="G388" s="38">
        <f t="shared" si="5"/>
        <v>1.2351270031895167E-4</v>
      </c>
      <c r="H388" s="38">
        <f t="shared" si="2"/>
        <v>1.4889192430259504E-2</v>
      </c>
      <c r="I388" s="38">
        <f t="shared" si="9"/>
        <v>0.51858277808827669</v>
      </c>
      <c r="J388" s="38">
        <f t="shared" si="6"/>
        <v>7.3008935898796642E-5</v>
      </c>
      <c r="K388" s="38">
        <f t="shared" si="3"/>
        <v>1.1182307461770953E-4</v>
      </c>
      <c r="L388" s="38">
        <f t="shared" si="4"/>
        <v>6.6994305947304874E-5</v>
      </c>
      <c r="M388" s="38">
        <f t="shared" si="7"/>
        <v>7.5072518012469516E-2</v>
      </c>
    </row>
    <row r="389" spans="2:13" x14ac:dyDescent="0.25">
      <c r="B389" s="25">
        <f>F_Data!B388</f>
        <v>38628</v>
      </c>
      <c r="C389" s="38">
        <f t="shared" si="0"/>
        <v>-75</v>
      </c>
      <c r="D389" s="8">
        <f>F_Data!N388</f>
        <v>1226.7</v>
      </c>
      <c r="E389" s="38">
        <f t="shared" si="1"/>
        <v>7.9766443076872574E-3</v>
      </c>
      <c r="F389" s="38">
        <f t="shared" si="8"/>
        <v>0.92821020123081477</v>
      </c>
      <c r="G389" s="38">
        <f t="shared" si="5"/>
        <v>1.2416821776603244E-4</v>
      </c>
      <c r="H389" s="38">
        <f t="shared" si="2"/>
        <v>1.4442516657351719E-2</v>
      </c>
      <c r="I389" s="38">
        <f t="shared" si="9"/>
        <v>0.53302529474562843</v>
      </c>
      <c r="J389" s="38">
        <f t="shared" si="6"/>
        <v>7.425504000639296E-5</v>
      </c>
      <c r="K389" s="38">
        <f t="shared" si="3"/>
        <v>1.0885850898239388E-4</v>
      </c>
      <c r="L389" s="38">
        <f t="shared" si="4"/>
        <v>6.7449799316822323E-5</v>
      </c>
      <c r="M389" s="38">
        <f t="shared" si="7"/>
        <v>7.4070701716081044E-2</v>
      </c>
    </row>
    <row r="390" spans="2:13" x14ac:dyDescent="0.25">
      <c r="B390" s="25">
        <f>F_Data!B389</f>
        <v>38629</v>
      </c>
      <c r="C390" s="38">
        <f t="shared" si="0"/>
        <v>-74</v>
      </c>
      <c r="D390" s="8">
        <f>F_Data!N389</f>
        <v>1214.47</v>
      </c>
      <c r="E390" s="38">
        <f t="shared" si="1"/>
        <v>7.1789798769185328E-3</v>
      </c>
      <c r="F390" s="38">
        <f t="shared" si="8"/>
        <v>0.93538918110773328</v>
      </c>
      <c r="G390" s="38">
        <f t="shared" si="5"/>
        <v>1.2417510380128112E-4</v>
      </c>
      <c r="H390" s="38">
        <f t="shared" si="2"/>
        <v>1.4009241157631165E-2</v>
      </c>
      <c r="I390" s="38">
        <f t="shared" si="9"/>
        <v>0.54703453590325957</v>
      </c>
      <c r="J390" s="38">
        <f t="shared" si="6"/>
        <v>7.4269148106695599E-5</v>
      </c>
      <c r="K390" s="38">
        <f t="shared" si="3"/>
        <v>9.8068574947887392E-5</v>
      </c>
      <c r="L390" s="38">
        <f t="shared" si="4"/>
        <v>6.5455080396437516E-5</v>
      </c>
      <c r="M390" s="38">
        <f t="shared" si="7"/>
        <v>7.0304026750773851E-2</v>
      </c>
    </row>
    <row r="391" spans="2:13" x14ac:dyDescent="0.25">
      <c r="B391" s="25">
        <f>F_Data!B390</f>
        <v>38630</v>
      </c>
      <c r="C391" s="38">
        <f t="shared" si="0"/>
        <v>-73</v>
      </c>
      <c r="D391" s="8">
        <f>F_Data!N390</f>
        <v>1196.3900000000001</v>
      </c>
      <c r="E391" s="38">
        <f t="shared" si="1"/>
        <v>6.4610818892266806E-3</v>
      </c>
      <c r="F391" s="38">
        <f t="shared" si="8"/>
        <v>0.94185026299695995</v>
      </c>
      <c r="G391" s="38">
        <f t="shared" si="5"/>
        <v>1.2604015157124531E-4</v>
      </c>
      <c r="H391" s="38">
        <f t="shared" si="2"/>
        <v>1.3588963922902233E-2</v>
      </c>
      <c r="I391" s="38">
        <f t="shared" si="9"/>
        <v>0.56062349982616178</v>
      </c>
      <c r="J391" s="38">
        <f t="shared" si="6"/>
        <v>7.8387452868252549E-5</v>
      </c>
      <c r="K391" s="38">
        <f t="shared" si="3"/>
        <v>1.1712682493294872E-4</v>
      </c>
      <c r="L391" s="38">
        <f t="shared" si="4"/>
        <v>7.2150960228499421E-5</v>
      </c>
      <c r="M391" s="38">
        <f t="shared" si="7"/>
        <v>7.683223266716005E-2</v>
      </c>
    </row>
    <row r="392" spans="2:13" x14ac:dyDescent="0.25">
      <c r="B392" s="25">
        <f>F_Data!B391</f>
        <v>38631</v>
      </c>
      <c r="C392" s="38">
        <f t="shared" si="0"/>
        <v>-72</v>
      </c>
      <c r="D392" s="8">
        <f>F_Data!N391</f>
        <v>1191.49</v>
      </c>
      <c r="E392" s="38">
        <f t="shared" si="1"/>
        <v>5.8149737003040129E-3</v>
      </c>
      <c r="F392" s="38">
        <f t="shared" si="8"/>
        <v>0.94766523669726399</v>
      </c>
      <c r="G392" s="38">
        <f t="shared" si="5"/>
        <v>1.3124644297228465E-4</v>
      </c>
      <c r="H392" s="38">
        <f t="shared" si="2"/>
        <v>1.3181295005215166E-2</v>
      </c>
      <c r="I392" s="38">
        <f t="shared" si="9"/>
        <v>0.57380479483137692</v>
      </c>
      <c r="J392" s="38">
        <f t="shared" si="6"/>
        <v>9.0777878322993548E-5</v>
      </c>
      <c r="K392" s="38">
        <f t="shared" si="3"/>
        <v>1.9494426558336718E-4</v>
      </c>
      <c r="L392" s="38">
        <f t="shared" si="4"/>
        <v>9.6845468364758461E-5</v>
      </c>
      <c r="M392" s="38">
        <f t="shared" si="7"/>
        <v>9.9122101397224757E-2</v>
      </c>
    </row>
    <row r="393" spans="2:13" x14ac:dyDescent="0.25">
      <c r="B393" s="25">
        <f>F_Data!B392</f>
        <v>38632</v>
      </c>
      <c r="C393" s="38">
        <f t="shared" si="0"/>
        <v>-71</v>
      </c>
      <c r="D393" s="8">
        <f>F_Data!N392</f>
        <v>1195.9000000000001</v>
      </c>
      <c r="E393" s="38">
        <f t="shared" si="1"/>
        <v>5.2334763302736113E-3</v>
      </c>
      <c r="F393" s="38">
        <f t="shared" si="8"/>
        <v>0.95289871302753759</v>
      </c>
      <c r="G393" s="38">
        <f t="shared" si="5"/>
        <v>1.3510345763619025E-4</v>
      </c>
      <c r="H393" s="38">
        <f t="shared" si="2"/>
        <v>1.2785856155058709E-2</v>
      </c>
      <c r="I393" s="38">
        <f t="shared" si="9"/>
        <v>0.58659065098643559</v>
      </c>
      <c r="J393" s="38">
        <f t="shared" si="6"/>
        <v>1.0067111187448343E-4</v>
      </c>
      <c r="K393" s="38">
        <f t="shared" si="3"/>
        <v>2.4914678485604274E-4</v>
      </c>
      <c r="L393" s="38">
        <f t="shared" si="4"/>
        <v>1.1604918806311941E-4</v>
      </c>
      <c r="M393" s="38">
        <f t="shared" si="7"/>
        <v>0.11205801156876091</v>
      </c>
    </row>
    <row r="394" spans="2:13" x14ac:dyDescent="0.25">
      <c r="B394" s="25">
        <f>F_Data!B393</f>
        <v>38635</v>
      </c>
      <c r="C394" s="38">
        <f t="shared" si="0"/>
        <v>-70</v>
      </c>
      <c r="D394" s="8">
        <f>F_Data!N393</f>
        <v>1187.33</v>
      </c>
      <c r="E394" s="38">
        <f t="shared" si="1"/>
        <v>4.7101286972462512E-3</v>
      </c>
      <c r="F394" s="38">
        <f t="shared" si="8"/>
        <v>0.95760884172478389</v>
      </c>
      <c r="G394" s="38">
        <f t="shared" si="5"/>
        <v>1.4011563951238937E-4</v>
      </c>
      <c r="H394" s="38">
        <f t="shared" si="2"/>
        <v>1.2402280470406948E-2</v>
      </c>
      <c r="I394" s="38">
        <f t="shared" si="9"/>
        <v>0.59899293145684251</v>
      </c>
      <c r="J394" s="38">
        <f t="shared" si="6"/>
        <v>1.1452727598007358E-4</v>
      </c>
      <c r="K394" s="38">
        <f t="shared" si="3"/>
        <v>3.3064212333170067E-4</v>
      </c>
      <c r="L394" s="38">
        <f t="shared" si="4"/>
        <v>1.4449071750960451E-4</v>
      </c>
      <c r="M394" s="38">
        <f t="shared" si="7"/>
        <v>0.12909052256427547</v>
      </c>
    </row>
    <row r="395" spans="2:13" x14ac:dyDescent="0.25">
      <c r="B395" s="25">
        <f>F_Data!B394</f>
        <v>38636</v>
      </c>
      <c r="C395" s="38">
        <f t="shared" si="0"/>
        <v>-69</v>
      </c>
      <c r="D395" s="8">
        <f>F_Data!N394</f>
        <v>1184.8699999999999</v>
      </c>
      <c r="E395" s="38">
        <f t="shared" si="1"/>
        <v>4.2391158275216258E-3</v>
      </c>
      <c r="F395" s="38">
        <f t="shared" si="8"/>
        <v>0.96184795755230557</v>
      </c>
      <c r="G395" s="38">
        <f t="shared" si="5"/>
        <v>1.4269665559953908E-4</v>
      </c>
      <c r="H395" s="38">
        <f t="shared" si="2"/>
        <v>1.2030212056294738E-2</v>
      </c>
      <c r="I395" s="38">
        <f t="shared" si="9"/>
        <v>0.61102314351313725</v>
      </c>
      <c r="J395" s="38">
        <f t="shared" si="6"/>
        <v>1.2221744938507368E-4</v>
      </c>
      <c r="K395" s="38">
        <f t="shared" si="3"/>
        <v>3.5846201128651007E-4</v>
      </c>
      <c r="L395" s="38">
        <f t="shared" si="4"/>
        <v>1.5842122607071025E-4</v>
      </c>
      <c r="M395" s="38">
        <f t="shared" si="7"/>
        <v>0.13441162661332579</v>
      </c>
    </row>
    <row r="396" spans="2:13" x14ac:dyDescent="0.25">
      <c r="B396" s="25">
        <f>F_Data!B395</f>
        <v>38637</v>
      </c>
      <c r="C396" s="38">
        <f t="shared" si="0"/>
        <v>-68</v>
      </c>
      <c r="D396" s="8">
        <f>F_Data!N395</f>
        <v>1177.68</v>
      </c>
      <c r="E396" s="38">
        <f t="shared" si="1"/>
        <v>3.8152042447694625E-3</v>
      </c>
      <c r="F396" s="38">
        <f t="shared" si="8"/>
        <v>0.96566316179707501</v>
      </c>
      <c r="G396" s="38">
        <f t="shared" si="5"/>
        <v>1.4364456719864716E-4</v>
      </c>
      <c r="H396" s="38">
        <f t="shared" si="2"/>
        <v>1.1669305694605897E-2</v>
      </c>
      <c r="I396" s="38">
        <f t="shared" si="9"/>
        <v>0.62269244920774314</v>
      </c>
      <c r="J396" s="38">
        <f t="shared" si="6"/>
        <v>1.2526143421460735E-4</v>
      </c>
      <c r="K396" s="38">
        <f t="shared" si="3"/>
        <v>3.4746078202403115E-4</v>
      </c>
      <c r="L396" s="38">
        <f t="shared" si="4"/>
        <v>1.6112208084844058E-4</v>
      </c>
      <c r="M396" s="38">
        <f t="shared" si="7"/>
        <v>0.1323330019836744</v>
      </c>
    </row>
    <row r="397" spans="2:13" x14ac:dyDescent="0.25">
      <c r="B397" s="25">
        <f>F_Data!B396</f>
        <v>38638</v>
      </c>
      <c r="C397" s="38">
        <f t="shared" si="0"/>
        <v>-67</v>
      </c>
      <c r="D397" s="8">
        <f>F_Data!N396</f>
        <v>1176.8399999999999</v>
      </c>
      <c r="E397" s="38">
        <f t="shared" ref="E397:E428" si="10">(1-K$3)*K$3^(100+$C397-1)</f>
        <v>3.4336838202925169E-3</v>
      </c>
      <c r="F397" s="38">
        <f t="shared" si="8"/>
        <v>0.96909684561736753</v>
      </c>
      <c r="G397" s="38">
        <f t="shared" si="5"/>
        <v>1.4417014101942953E-4</v>
      </c>
      <c r="H397" s="38">
        <f t="shared" ref="H397:H428" si="11">(1-L$3)*L$3^(100+$C397-1)</f>
        <v>1.131922652376772E-2</v>
      </c>
      <c r="I397" s="38">
        <f t="shared" si="9"/>
        <v>0.63401167573151085</v>
      </c>
      <c r="J397" s="38">
        <f t="shared" si="6"/>
        <v>1.270804547231347E-4</v>
      </c>
      <c r="K397" s="38">
        <f t="shared" si="3"/>
        <v>3.2802071009106044E-4</v>
      </c>
      <c r="L397" s="38">
        <f t="shared" si="4"/>
        <v>1.6088022030381706E-4</v>
      </c>
      <c r="M397" s="38">
        <f>MAX(SQRT(252/5*K397),SQRT(252/5*L397))</f>
        <v>0.12857777330701231</v>
      </c>
    </row>
    <row r="398" spans="2:13" x14ac:dyDescent="0.25">
      <c r="B398" s="25">
        <f>F_Data!B397</f>
        <v>38639</v>
      </c>
      <c r="C398" s="38">
        <f t="shared" si="0"/>
        <v>-66</v>
      </c>
      <c r="D398" s="8">
        <f>F_Data!N397</f>
        <v>1186.57</v>
      </c>
      <c r="E398" s="38">
        <f t="shared" si="10"/>
        <v>3.0903154382632653E-3</v>
      </c>
      <c r="F398" s="38">
        <f t="shared" si="8"/>
        <v>0.97218716105563074</v>
      </c>
      <c r="G398" s="38">
        <f t="shared" ref="G398:G429" si="12">E398/F$464*LN(D398/D393)^2+G397</f>
        <v>1.4435971869093179E-4</v>
      </c>
      <c r="H398" s="38">
        <f t="shared" si="11"/>
        <v>1.0979649728054689E-2</v>
      </c>
      <c r="I398" s="38">
        <f t="shared" si="9"/>
        <v>0.6449913254595655</v>
      </c>
      <c r="J398" s="38">
        <f t="shared" si="6"/>
        <v>1.2778761894593685E-4</v>
      </c>
      <c r="K398" s="38">
        <f t="shared" si="3"/>
        <v>3.013530496248681E-4</v>
      </c>
      <c r="L398" s="38">
        <f t="shared" si="4"/>
        <v>1.5789413685757665E-4</v>
      </c>
      <c r="M398" s="38">
        <f t="shared" si="7"/>
        <v>0.12324038989346532</v>
      </c>
    </row>
    <row r="399" spans="2:13" x14ac:dyDescent="0.25">
      <c r="B399" s="25">
        <f>F_Data!B398</f>
        <v>38642</v>
      </c>
      <c r="C399" s="38">
        <f t="shared" si="0"/>
        <v>-65</v>
      </c>
      <c r="D399" s="8">
        <f>F_Data!N398</f>
        <v>1190.0999999999999</v>
      </c>
      <c r="E399" s="38">
        <f t="shared" si="10"/>
        <v>2.7812838944369389E-3</v>
      </c>
      <c r="F399" s="38">
        <f t="shared" si="8"/>
        <v>0.97496844495006774</v>
      </c>
      <c r="G399" s="38">
        <f t="shared" si="12"/>
        <v>1.4437482162414183E-4</v>
      </c>
      <c r="H399" s="38">
        <f t="shared" si="11"/>
        <v>1.0650260236213047E-2</v>
      </c>
      <c r="I399" s="38">
        <f t="shared" si="9"/>
        <v>0.65564158569577857</v>
      </c>
      <c r="J399" s="38">
        <f t="shared" si="6"/>
        <v>1.2784833780780756E-4</v>
      </c>
      <c r="K399" s="38">
        <f t="shared" si="3"/>
        <v>2.7176075043339301E-4</v>
      </c>
      <c r="L399" s="38">
        <f t="shared" si="4"/>
        <v>1.5332021448315287E-4</v>
      </c>
      <c r="M399" s="38">
        <f t="shared" si="7"/>
        <v>0.11703308003228406</v>
      </c>
    </row>
    <row r="400" spans="2:13" x14ac:dyDescent="0.25">
      <c r="B400" s="25">
        <f>F_Data!B399</f>
        <v>38643</v>
      </c>
      <c r="C400" s="38">
        <f t="shared" si="0"/>
        <v>-64</v>
      </c>
      <c r="D400" s="8">
        <f>F_Data!N399</f>
        <v>1178.1400000000001</v>
      </c>
      <c r="E400" s="38">
        <f t="shared" si="10"/>
        <v>2.5031555049932451E-3</v>
      </c>
      <c r="F400" s="38">
        <f t="shared" si="8"/>
        <v>0.97747160045506098</v>
      </c>
      <c r="G400" s="38">
        <f t="shared" si="12"/>
        <v>1.4445604119963368E-4</v>
      </c>
      <c r="H400" s="38">
        <f t="shared" si="11"/>
        <v>1.0330752429126656E-2</v>
      </c>
      <c r="I400" s="38">
        <f t="shared" si="9"/>
        <v>0.66597233812490519</v>
      </c>
      <c r="J400" s="38">
        <f t="shared" si="6"/>
        <v>1.2820026454308294E-4</v>
      </c>
      <c r="K400" s="38">
        <f t="shared" si="3"/>
        <v>2.4782927677515691E-4</v>
      </c>
      <c r="L400" s="38">
        <f t="shared" si="4"/>
        <v>1.4969398846418922E-4</v>
      </c>
      <c r="M400" s="38">
        <f t="shared" si="7"/>
        <v>0.11176133298000659</v>
      </c>
    </row>
    <row r="401" spans="2:13" x14ac:dyDescent="0.25">
      <c r="B401" s="25">
        <f>F_Data!B400</f>
        <v>38644</v>
      </c>
      <c r="C401" s="38">
        <f t="shared" si="0"/>
        <v>-63</v>
      </c>
      <c r="D401" s="8">
        <f>F_Data!N400</f>
        <v>1195.76</v>
      </c>
      <c r="E401" s="38">
        <f t="shared" si="10"/>
        <v>2.2528399544939209E-3</v>
      </c>
      <c r="F401" s="38">
        <f t="shared" si="8"/>
        <v>0.97972444040955486</v>
      </c>
      <c r="G401" s="38">
        <f t="shared" si="12"/>
        <v>1.4497898980091338E-4</v>
      </c>
      <c r="H401" s="38">
        <f t="shared" si="11"/>
        <v>1.0020829856252857E-2</v>
      </c>
      <c r="I401" s="38">
        <f t="shared" si="9"/>
        <v>0.67599316798115805</v>
      </c>
      <c r="J401" s="38">
        <f t="shared" si="6"/>
        <v>1.3064245638422169E-4</v>
      </c>
      <c r="K401" s="38">
        <f t="shared" si="3"/>
        <v>2.462585932692773E-4</v>
      </c>
      <c r="L401" s="38">
        <f t="shared" si="4"/>
        <v>1.5216684206175438E-4</v>
      </c>
      <c r="M401" s="38">
        <f t="shared" si="7"/>
        <v>0.11140661156669103</v>
      </c>
    </row>
    <row r="402" spans="2:13" x14ac:dyDescent="0.25">
      <c r="B402" s="25">
        <f>F_Data!B401</f>
        <v>38645</v>
      </c>
      <c r="C402" s="38">
        <f t="shared" si="0"/>
        <v>-62</v>
      </c>
      <c r="D402" s="8">
        <f>F_Data!N401</f>
        <v>1177.8</v>
      </c>
      <c r="E402" s="38">
        <f t="shared" si="10"/>
        <v>2.027555959044529E-3</v>
      </c>
      <c r="F402" s="38">
        <f t="shared" si="8"/>
        <v>0.98175199636859944</v>
      </c>
      <c r="G402" s="38">
        <f t="shared" si="12"/>
        <v>1.4498033794979435E-4</v>
      </c>
      <c r="H402" s="38">
        <f t="shared" si="11"/>
        <v>9.7202049605652711E-3</v>
      </c>
      <c r="I402" s="38">
        <f t="shared" si="9"/>
        <v>0.6857133729417233</v>
      </c>
      <c r="J402" s="38">
        <f t="shared" si="6"/>
        <v>1.3064924197790249E-4</v>
      </c>
      <c r="K402" s="38">
        <f t="shared" si="3"/>
        <v>2.2169922350414117E-4</v>
      </c>
      <c r="L402" s="38">
        <f t="shared" si="4"/>
        <v>1.4762178366843921E-4</v>
      </c>
      <c r="M402" s="38">
        <f t="shared" si="7"/>
        <v>0.10570544387404424</v>
      </c>
    </row>
    <row r="403" spans="2:13" x14ac:dyDescent="0.25">
      <c r="B403" s="25">
        <f>F_Data!B402</f>
        <v>38646</v>
      </c>
      <c r="C403" s="38">
        <f t="shared" si="0"/>
        <v>-61</v>
      </c>
      <c r="D403" s="8">
        <f>F_Data!N402</f>
        <v>1179.5899999999999</v>
      </c>
      <c r="E403" s="38">
        <f t="shared" si="10"/>
        <v>1.8248003631400761E-3</v>
      </c>
      <c r="F403" s="38">
        <f t="shared" si="8"/>
        <v>0.98357679673173948</v>
      </c>
      <c r="G403" s="38">
        <f t="shared" si="12"/>
        <v>1.450438581756699E-4</v>
      </c>
      <c r="H403" s="38">
        <f t="shared" si="11"/>
        <v>9.4285988117483125E-3</v>
      </c>
      <c r="I403" s="38">
        <f t="shared" si="9"/>
        <v>0.69514197175347159</v>
      </c>
      <c r="J403" s="38">
        <f t="shared" si="6"/>
        <v>1.3099382291972231E-4</v>
      </c>
      <c r="K403" s="38">
        <f t="shared" si="3"/>
        <v>2.03010149797367E-4</v>
      </c>
      <c r="L403" s="38">
        <f t="shared" si="4"/>
        <v>1.4423738475147801E-4</v>
      </c>
      <c r="M403" s="38">
        <f t="shared" si="7"/>
        <v>0.10115192311462642</v>
      </c>
    </row>
    <row r="404" spans="2:13" x14ac:dyDescent="0.25">
      <c r="B404" s="25">
        <f>F_Data!B403</f>
        <v>38649</v>
      </c>
      <c r="C404" s="38">
        <f t="shared" si="0"/>
        <v>-60</v>
      </c>
      <c r="D404" s="8">
        <f>F_Data!N403</f>
        <v>1199.3800000000001</v>
      </c>
      <c r="E404" s="38">
        <f t="shared" si="10"/>
        <v>1.6423203268260684E-3</v>
      </c>
      <c r="F404" s="38">
        <f t="shared" si="8"/>
        <v>0.98521911705856557</v>
      </c>
      <c r="G404" s="38">
        <f t="shared" si="12"/>
        <v>1.4514294659827504E-4</v>
      </c>
      <c r="H404" s="38">
        <f t="shared" si="11"/>
        <v>9.145740847395863E-3</v>
      </c>
      <c r="I404" s="38">
        <f t="shared" si="9"/>
        <v>0.70428771260086742</v>
      </c>
      <c r="J404" s="38">
        <f t="shared" si="6"/>
        <v>1.3157316004456301E-4</v>
      </c>
      <c r="K404" s="38">
        <f t="shared" si="3"/>
        <v>1.8874241523555659E-4</v>
      </c>
      <c r="L404" s="38">
        <f t="shared" si="4"/>
        <v>1.4172024733431155E-4</v>
      </c>
      <c r="M404" s="38">
        <f t="shared" si="7"/>
        <v>9.7532649548097747E-2</v>
      </c>
    </row>
    <row r="405" spans="2:13" x14ac:dyDescent="0.25">
      <c r="B405" s="25">
        <f>F_Data!B404</f>
        <v>38650</v>
      </c>
      <c r="C405" s="38">
        <f t="shared" si="0"/>
        <v>-59</v>
      </c>
      <c r="D405" s="8">
        <f>F_Data!N404</f>
        <v>1196.54</v>
      </c>
      <c r="E405" s="38">
        <f t="shared" si="10"/>
        <v>1.4780882941434616E-3</v>
      </c>
      <c r="F405" s="38">
        <f t="shared" si="8"/>
        <v>0.98669720535270899</v>
      </c>
      <c r="G405" s="38">
        <f t="shared" si="12"/>
        <v>1.4549793547469201E-4</v>
      </c>
      <c r="H405" s="38">
        <f t="shared" si="11"/>
        <v>8.8713686219739872E-3</v>
      </c>
      <c r="I405" s="38">
        <f t="shared" si="9"/>
        <v>0.71315908122284144</v>
      </c>
      <c r="J405" s="38">
        <f t="shared" si="6"/>
        <v>1.3381009014888187E-4</v>
      </c>
      <c r="K405" s="38">
        <f t="shared" si="3"/>
        <v>1.9388429296700936E-4</v>
      </c>
      <c r="L405" s="38">
        <f t="shared" si="4"/>
        <v>1.4467347569078472E-4</v>
      </c>
      <c r="M405" s="38">
        <f t="shared" si="7"/>
        <v>9.8852255237486988E-2</v>
      </c>
    </row>
    <row r="406" spans="2:13" x14ac:dyDescent="0.25">
      <c r="B406" s="25">
        <f>F_Data!B405</f>
        <v>38651</v>
      </c>
      <c r="C406" s="38">
        <f t="shared" si="0"/>
        <v>-58</v>
      </c>
      <c r="D406" s="8">
        <f>F_Data!N405</f>
        <v>1191.3800000000001</v>
      </c>
      <c r="E406" s="38">
        <f t="shared" si="10"/>
        <v>1.3302794647291154E-3</v>
      </c>
      <c r="F406" s="38">
        <f t="shared" si="8"/>
        <v>0.98802748481743807</v>
      </c>
      <c r="G406" s="38">
        <f t="shared" si="12"/>
        <v>1.4551585010414179E-4</v>
      </c>
      <c r="H406" s="38">
        <f t="shared" si="11"/>
        <v>8.6052275633147681E-3</v>
      </c>
      <c r="I406" s="38">
        <f t="shared" si="9"/>
        <v>0.72176430878615616</v>
      </c>
      <c r="J406" s="38">
        <f t="shared" si="6"/>
        <v>1.3393175768799712E-4</v>
      </c>
      <c r="K406" s="38">
        <f t="shared" si="3"/>
        <v>1.7584250955090359E-4</v>
      </c>
      <c r="L406" s="38">
        <f t="shared" si="4"/>
        <v>1.4073726518423971E-4</v>
      </c>
      <c r="M406" s="38">
        <f t="shared" si="7"/>
        <v>9.4140652649987194E-2</v>
      </c>
    </row>
    <row r="407" spans="2:13" x14ac:dyDescent="0.25">
      <c r="B407" s="25">
        <f>F_Data!B406</f>
        <v>38652</v>
      </c>
      <c r="C407" s="38">
        <f t="shared" si="0"/>
        <v>-57</v>
      </c>
      <c r="D407" s="8">
        <f>F_Data!N406</f>
        <v>1178.9000000000001</v>
      </c>
      <c r="E407" s="38">
        <f t="shared" si="10"/>
        <v>1.1972515182562041E-3</v>
      </c>
      <c r="F407" s="38">
        <f t="shared" si="8"/>
        <v>0.9892247363356943</v>
      </c>
      <c r="G407" s="38">
        <f t="shared" si="12"/>
        <v>1.4551689346310948E-4</v>
      </c>
      <c r="H407" s="38">
        <f t="shared" si="11"/>
        <v>8.3470707364153244E-3</v>
      </c>
      <c r="I407" s="38">
        <f t="shared" si="9"/>
        <v>0.73011137952257144</v>
      </c>
      <c r="J407" s="38">
        <f t="shared" si="6"/>
        <v>1.3393939481253067E-4</v>
      </c>
      <c r="K407" s="38">
        <f t="shared" si="3"/>
        <v>1.5834540246146802E-4</v>
      </c>
      <c r="L407" s="38">
        <f t="shared" si="4"/>
        <v>1.3654129038840896E-4</v>
      </c>
      <c r="M407" s="38">
        <f t="shared" si="7"/>
        <v>8.9334250341389143E-2</v>
      </c>
    </row>
    <row r="408" spans="2:13" x14ac:dyDescent="0.25">
      <c r="B408" s="25">
        <f>F_Data!B407</f>
        <v>38653</v>
      </c>
      <c r="C408" s="38">
        <f t="shared" si="0"/>
        <v>-56</v>
      </c>
      <c r="D408" s="8">
        <f>F_Data!N407</f>
        <v>1198.4100000000001</v>
      </c>
      <c r="E408" s="38">
        <f t="shared" si="10"/>
        <v>1.0775263664305837E-3</v>
      </c>
      <c r="F408" s="38">
        <f t="shared" si="8"/>
        <v>0.99030226270212485</v>
      </c>
      <c r="G408" s="38">
        <f t="shared" si="12"/>
        <v>1.4578687440340322E-4</v>
      </c>
      <c r="H408" s="38">
        <f t="shared" si="11"/>
        <v>8.0966586143228648E-3</v>
      </c>
      <c r="I408" s="38">
        <f t="shared" si="9"/>
        <v>0.73820803813689428</v>
      </c>
      <c r="J408" s="38">
        <f t="shared" si="6"/>
        <v>1.3606929106615824E-4</v>
      </c>
      <c r="K408" s="38">
        <f t="shared" si="3"/>
        <v>1.675658193498367E-4</v>
      </c>
      <c r="L408" s="38">
        <f t="shared" si="4"/>
        <v>1.3996153881711137E-4</v>
      </c>
      <c r="M408" s="38">
        <f t="shared" si="7"/>
        <v>9.1898407468420096E-2</v>
      </c>
    </row>
    <row r="409" spans="2:13" x14ac:dyDescent="0.25">
      <c r="B409" s="25">
        <f>F_Data!B408</f>
        <v>38656</v>
      </c>
      <c r="C409" s="38">
        <f t="shared" si="0"/>
        <v>-55</v>
      </c>
      <c r="D409" s="8">
        <f>F_Data!N408</f>
        <v>1207.01</v>
      </c>
      <c r="E409" s="38">
        <f t="shared" si="10"/>
        <v>9.697737297875255E-4</v>
      </c>
      <c r="F409" s="38">
        <f t="shared" si="8"/>
        <v>0.99127203643191242</v>
      </c>
      <c r="G409" s="38">
        <f t="shared" si="12"/>
        <v>1.4582587416037072E-4</v>
      </c>
      <c r="H409" s="38">
        <f t="shared" si="11"/>
        <v>7.8537588558931781E-3</v>
      </c>
      <c r="I409" s="38">
        <f t="shared" si="9"/>
        <v>0.74606179699278741</v>
      </c>
      <c r="J409" s="38">
        <f t="shared" si="6"/>
        <v>1.3640089255329398E-4</v>
      </c>
      <c r="K409" s="38">
        <f t="shared" si="3"/>
        <v>1.5483066219483142E-4</v>
      </c>
      <c r="L409" s="38">
        <f t="shared" si="4"/>
        <v>1.3696912008659155E-4</v>
      </c>
      <c r="M409" s="38">
        <f t="shared" si="7"/>
        <v>8.8337225305187755E-2</v>
      </c>
    </row>
    <row r="410" spans="2:13" x14ac:dyDescent="0.25">
      <c r="B410" s="25">
        <f>F_Data!B409</f>
        <v>38657</v>
      </c>
      <c r="C410" s="38">
        <f t="shared" si="0"/>
        <v>-54</v>
      </c>
      <c r="D410" s="8">
        <f>F_Data!N409</f>
        <v>1202.76</v>
      </c>
      <c r="E410" s="38">
        <f t="shared" si="10"/>
        <v>8.7279635680877308E-4</v>
      </c>
      <c r="F410" s="38">
        <f t="shared" si="8"/>
        <v>0.99214483278872123</v>
      </c>
      <c r="G410" s="38">
        <f t="shared" si="12"/>
        <v>1.4584933794474335E-4</v>
      </c>
      <c r="H410" s="38">
        <f t="shared" si="11"/>
        <v>7.6181460902163831E-3</v>
      </c>
      <c r="I410" s="38">
        <f t="shared" si="9"/>
        <v>0.75367994308300379</v>
      </c>
      <c r="J410" s="38">
        <f t="shared" si="6"/>
        <v>1.366159140361864E-4</v>
      </c>
      <c r="K410" s="38">
        <f t="shared" si="3"/>
        <v>1.4203587038880521E-4</v>
      </c>
      <c r="L410" s="38">
        <f t="shared" si="4"/>
        <v>1.3366652880803087E-4</v>
      </c>
      <c r="M410" s="38">
        <f t="shared" si="7"/>
        <v>8.4608556704365206E-2</v>
      </c>
    </row>
    <row r="411" spans="2:13" x14ac:dyDescent="0.25">
      <c r="B411" s="25">
        <f>F_Data!B410</f>
        <v>38658</v>
      </c>
      <c r="C411" s="38">
        <f t="shared" si="0"/>
        <v>-53</v>
      </c>
      <c r="D411" s="8">
        <f>F_Data!N410</f>
        <v>1214.76</v>
      </c>
      <c r="E411" s="38">
        <f t="shared" si="10"/>
        <v>7.8551672112789556E-4</v>
      </c>
      <c r="F411" s="38">
        <f t="shared" si="8"/>
        <v>0.99293034950984915</v>
      </c>
      <c r="G411" s="38">
        <f t="shared" si="12"/>
        <v>1.4614602700049984E-4</v>
      </c>
      <c r="H411" s="38">
        <f t="shared" si="11"/>
        <v>7.3896017075098909E-3</v>
      </c>
      <c r="I411" s="38">
        <f t="shared" si="9"/>
        <v>0.7610695447905137</v>
      </c>
      <c r="J411" s="38">
        <f t="shared" si="6"/>
        <v>1.395462306335167E-4</v>
      </c>
      <c r="K411" s="38">
        <f t="shared" si="3"/>
        <v>1.6560120249580235E-4</v>
      </c>
      <c r="L411" s="38">
        <f t="shared" si="4"/>
        <v>1.4098720868755326E-4</v>
      </c>
      <c r="M411" s="38">
        <f t="shared" si="7"/>
        <v>9.1358089985443744E-2</v>
      </c>
    </row>
    <row r="412" spans="2:13" x14ac:dyDescent="0.25">
      <c r="B412" s="25">
        <f>F_Data!B411</f>
        <v>38659</v>
      </c>
      <c r="C412" s="38">
        <f t="shared" si="0"/>
        <v>-52</v>
      </c>
      <c r="D412" s="8">
        <f>F_Data!N411</f>
        <v>1219.94</v>
      </c>
      <c r="E412" s="38">
        <f t="shared" si="10"/>
        <v>7.0696504901510604E-4</v>
      </c>
      <c r="F412" s="38">
        <f t="shared" si="8"/>
        <v>0.99363731455886428</v>
      </c>
      <c r="G412" s="38">
        <f t="shared" si="12"/>
        <v>1.4697390504446849E-4</v>
      </c>
      <c r="H412" s="38">
        <f t="shared" si="11"/>
        <v>7.167913656284595E-3</v>
      </c>
      <c r="I412" s="38">
        <f t="shared" si="9"/>
        <v>0.76823745844679825</v>
      </c>
      <c r="J412" s="38">
        <f t="shared" si="6"/>
        <v>1.4835892296414689E-4</v>
      </c>
      <c r="K412" s="38">
        <f t="shared" si="3"/>
        <v>2.6614107969630957E-4</v>
      </c>
      <c r="L412" s="38">
        <f t="shared" si="4"/>
        <v>1.7188759166195293E-4</v>
      </c>
      <c r="M412" s="38">
        <f t="shared" si="7"/>
        <v>0.11581671043806245</v>
      </c>
    </row>
    <row r="413" spans="2:13" x14ac:dyDescent="0.25">
      <c r="B413" s="25">
        <f>F_Data!B412</f>
        <v>38660</v>
      </c>
      <c r="C413" s="38">
        <f t="shared" si="0"/>
        <v>-51</v>
      </c>
      <c r="D413" s="8">
        <f>F_Data!N412</f>
        <v>1220.1400000000001</v>
      </c>
      <c r="E413" s="38">
        <f t="shared" si="10"/>
        <v>6.362685441135956E-4</v>
      </c>
      <c r="F413" s="38">
        <f t="shared" si="8"/>
        <v>0.99427358310297786</v>
      </c>
      <c r="G413" s="38">
        <f t="shared" si="12"/>
        <v>1.4717937326768886E-4</v>
      </c>
      <c r="H413" s="38">
        <f t="shared" si="11"/>
        <v>6.9528762465960571E-3</v>
      </c>
      <c r="I413" s="38">
        <f t="shared" si="9"/>
        <v>0.77519033469339427</v>
      </c>
      <c r="J413" s="38">
        <f t="shared" si="6"/>
        <v>1.5071622989776468E-4</v>
      </c>
      <c r="K413" s="38">
        <f t="shared" si="3"/>
        <v>2.718188031550537E-4</v>
      </c>
      <c r="L413" s="38">
        <f t="shared" si="4"/>
        <v>1.7641851334060688E-4</v>
      </c>
      <c r="M413" s="38">
        <f t="shared" si="7"/>
        <v>0.11704557949369428</v>
      </c>
    </row>
    <row r="414" spans="2:13" x14ac:dyDescent="0.25">
      <c r="B414" s="25">
        <f>F_Data!B413</f>
        <v>38663</v>
      </c>
      <c r="C414" s="38">
        <f t="shared" si="0"/>
        <v>-50</v>
      </c>
      <c r="D414" s="8">
        <f>F_Data!N413</f>
        <v>1222.81</v>
      </c>
      <c r="E414" s="38">
        <f t="shared" si="10"/>
        <v>5.7264168970223601E-4</v>
      </c>
      <c r="F414" s="38">
        <f t="shared" si="8"/>
        <v>0.99484622479268014</v>
      </c>
      <c r="G414" s="38">
        <f t="shared" si="12"/>
        <v>1.4727623064406226E-4</v>
      </c>
      <c r="H414" s="38">
        <f t="shared" si="11"/>
        <v>6.7442899591981745E-3</v>
      </c>
      <c r="I414" s="38">
        <f t="shared" si="9"/>
        <v>0.78193462465259245</v>
      </c>
      <c r="J414" s="38">
        <f t="shared" si="6"/>
        <v>1.5191388948110248E-4</v>
      </c>
      <c r="K414" s="38">
        <f t="shared" si="3"/>
        <v>2.615506064654049E-4</v>
      </c>
      <c r="L414" s="38">
        <f t="shared" si="4"/>
        <v>1.7620006302814564E-4</v>
      </c>
      <c r="M414" s="38">
        <f t="shared" si="7"/>
        <v>0.11481354696139479</v>
      </c>
    </row>
    <row r="415" spans="2:13" x14ac:dyDescent="0.25">
      <c r="B415" s="25">
        <f>F_Data!B414</f>
        <v>38664</v>
      </c>
      <c r="C415" s="38">
        <f t="shared" si="0"/>
        <v>-49</v>
      </c>
      <c r="D415" s="8">
        <f>F_Data!N414</f>
        <v>1218.5899999999999</v>
      </c>
      <c r="E415" s="38">
        <f t="shared" si="10"/>
        <v>5.1537752073201233E-4</v>
      </c>
      <c r="F415" s="38">
        <f t="shared" si="8"/>
        <v>0.9953616023134122</v>
      </c>
      <c r="G415" s="38">
        <f t="shared" si="12"/>
        <v>1.4736434690562812E-4</v>
      </c>
      <c r="H415" s="38">
        <f t="shared" si="11"/>
        <v>6.5419612604222296E-3</v>
      </c>
      <c r="I415" s="38">
        <f t="shared" si="9"/>
        <v>0.78847658591301473</v>
      </c>
      <c r="J415" s="38">
        <f t="shared" si="6"/>
        <v>1.5308820819350899E-4</v>
      </c>
      <c r="K415" s="38">
        <f t="shared" si="3"/>
        <v>2.5249251212611598E-4</v>
      </c>
      <c r="L415" s="38">
        <f t="shared" si="4"/>
        <v>1.7604315102947673E-4</v>
      </c>
      <c r="M415" s="38">
        <f t="shared" si="7"/>
        <v>0.1128079013684602</v>
      </c>
    </row>
    <row r="416" spans="2:13" x14ac:dyDescent="0.25">
      <c r="B416" s="25">
        <f>F_Data!B415</f>
        <v>38665</v>
      </c>
      <c r="C416" s="38">
        <f t="shared" si="0"/>
        <v>-48</v>
      </c>
      <c r="D416" s="8">
        <f>F_Data!N415</f>
        <v>1220.6500000000001</v>
      </c>
      <c r="E416" s="38">
        <f t="shared" si="10"/>
        <v>4.6383976865881126E-4</v>
      </c>
      <c r="F416" s="38">
        <f t="shared" si="8"/>
        <v>0.99582544208207102</v>
      </c>
      <c r="G416" s="38">
        <f t="shared" si="12"/>
        <v>1.4737519935132737E-4</v>
      </c>
      <c r="H416" s="38">
        <f t="shared" si="11"/>
        <v>6.3457024226095627E-3</v>
      </c>
      <c r="I416" s="38">
        <f t="shared" si="9"/>
        <v>0.79482228833562429</v>
      </c>
      <c r="J416" s="38">
        <f t="shared" si="6"/>
        <v>1.5324408688955772E-4</v>
      </c>
      <c r="K416" s="38">
        <f t="shared" si="3"/>
        <v>2.295828958858362E-4</v>
      </c>
      <c r="L416" s="38">
        <f t="shared" si="4"/>
        <v>1.7146374699029195E-4</v>
      </c>
      <c r="M416" s="38">
        <f t="shared" si="7"/>
        <v>0.10756848029346767</v>
      </c>
    </row>
    <row r="417" spans="2:13" x14ac:dyDescent="0.25">
      <c r="B417" s="25">
        <f>F_Data!B416</f>
        <v>38666</v>
      </c>
      <c r="C417" s="38">
        <f t="shared" si="0"/>
        <v>-47</v>
      </c>
      <c r="D417" s="8">
        <f>F_Data!N416</f>
        <v>1230.96</v>
      </c>
      <c r="E417" s="38">
        <f t="shared" si="10"/>
        <v>4.1745579179293017E-4</v>
      </c>
      <c r="F417" s="38">
        <f t="shared" si="8"/>
        <v>0.996242897873864</v>
      </c>
      <c r="G417" s="38">
        <f t="shared" si="12"/>
        <v>1.4740895915222048E-4</v>
      </c>
      <c r="H417" s="38">
        <f t="shared" si="11"/>
        <v>6.1553313499312758E-3</v>
      </c>
      <c r="I417" s="38">
        <f t="shared" si="9"/>
        <v>0.80097761968555559</v>
      </c>
      <c r="J417" s="38">
        <f t="shared" si="6"/>
        <v>1.5376670955926879E-4</v>
      </c>
      <c r="K417" s="38">
        <f t="shared" si="3"/>
        <v>2.1471142766834236E-4</v>
      </c>
      <c r="L417" s="38">
        <f t="shared" si="4"/>
        <v>1.6874588099191013E-4</v>
      </c>
      <c r="M417" s="38">
        <f t="shared" si="7"/>
        <v>0.10402622724334692</v>
      </c>
    </row>
    <row r="418" spans="2:13" x14ac:dyDescent="0.25">
      <c r="B418" s="25">
        <f>F_Data!B417</f>
        <v>38667</v>
      </c>
      <c r="C418" s="38">
        <f t="shared" si="0"/>
        <v>-46</v>
      </c>
      <c r="D418" s="8">
        <f>F_Data!N417</f>
        <v>1234.72</v>
      </c>
      <c r="E418" s="38">
        <f t="shared" si="10"/>
        <v>3.7571021261363716E-4</v>
      </c>
      <c r="F418" s="38">
        <f t="shared" si="8"/>
        <v>0.99661860808647762</v>
      </c>
      <c r="G418" s="38">
        <f t="shared" si="12"/>
        <v>1.4746197385481896E-4</v>
      </c>
      <c r="H418" s="38">
        <f t="shared" si="11"/>
        <v>5.9706714094333365E-3</v>
      </c>
      <c r="I418" s="38">
        <f t="shared" si="9"/>
        <v>0.80694829109498889</v>
      </c>
      <c r="J418" s="38">
        <f t="shared" si="6"/>
        <v>1.546512423182436E-4</v>
      </c>
      <c r="K418" s="38">
        <f t="shared" si="3"/>
        <v>2.0735044019513753E-4</v>
      </c>
      <c r="L418" s="38">
        <f t="shared" si="4"/>
        <v>1.6791655115024165E-4</v>
      </c>
      <c r="M418" s="38">
        <f t="shared" si="7"/>
        <v>0.10222750210112214</v>
      </c>
    </row>
    <row r="419" spans="2:13" x14ac:dyDescent="0.25">
      <c r="B419" s="25">
        <f>F_Data!B418</f>
        <v>38670</v>
      </c>
      <c r="C419" s="38">
        <f t="shared" si="0"/>
        <v>-45</v>
      </c>
      <c r="D419" s="8">
        <f>F_Data!N418</f>
        <v>1233.76</v>
      </c>
      <c r="E419" s="38">
        <f t="shared" si="10"/>
        <v>3.3813919135227349E-4</v>
      </c>
      <c r="F419" s="38">
        <f t="shared" si="8"/>
        <v>0.9969567472778299</v>
      </c>
      <c r="G419" s="38">
        <f t="shared" si="12"/>
        <v>1.4748884850005107E-4</v>
      </c>
      <c r="H419" s="38">
        <f t="shared" si="11"/>
        <v>5.7915512671503364E-3</v>
      </c>
      <c r="I419" s="38">
        <f t="shared" si="9"/>
        <v>0.81273984236213925</v>
      </c>
      <c r="J419" s="38">
        <f t="shared" si="6"/>
        <v>1.5513451200760734E-4</v>
      </c>
      <c r="K419" s="38">
        <f t="shared" si="3"/>
        <v>1.9456299056610959E-4</v>
      </c>
      <c r="L419" s="38">
        <f t="shared" si="4"/>
        <v>1.6526333293288015E-4</v>
      </c>
      <c r="M419" s="38">
        <f t="shared" si="7"/>
        <v>9.9025121684004624E-2</v>
      </c>
    </row>
    <row r="420" spans="2:13" x14ac:dyDescent="0.25">
      <c r="B420" s="25">
        <f>F_Data!B419</f>
        <v>38671</v>
      </c>
      <c r="C420" s="38">
        <f t="shared" si="0"/>
        <v>-44</v>
      </c>
      <c r="D420" s="8">
        <f>F_Data!N419</f>
        <v>1229.01</v>
      </c>
      <c r="E420" s="38">
        <f t="shared" si="10"/>
        <v>3.0432527221704609E-4</v>
      </c>
      <c r="F420" s="38">
        <f t="shared" si="8"/>
        <v>0.99726107255004692</v>
      </c>
      <c r="G420" s="38">
        <f t="shared" si="12"/>
        <v>1.475109117427579E-4</v>
      </c>
      <c r="H420" s="38">
        <f t="shared" si="11"/>
        <v>5.6178047291358269E-3</v>
      </c>
      <c r="I420" s="38">
        <f t="shared" si="9"/>
        <v>0.81835764709127512</v>
      </c>
      <c r="J420" s="38">
        <f t="shared" si="6"/>
        <v>1.5556211957709965E-4</v>
      </c>
      <c r="K420" s="38">
        <f t="shared" si="3"/>
        <v>1.8235638737455404E-4</v>
      </c>
      <c r="L420" s="38">
        <f t="shared" si="4"/>
        <v>1.6248034170441038E-4</v>
      </c>
      <c r="M420" s="38">
        <f t="shared" si="7"/>
        <v>9.5868461569368707E-2</v>
      </c>
    </row>
    <row r="421" spans="2:13" x14ac:dyDescent="0.25">
      <c r="B421" s="25">
        <f>F_Data!B420</f>
        <v>38672</v>
      </c>
      <c r="C421" s="38">
        <f t="shared" si="0"/>
        <v>-43</v>
      </c>
      <c r="D421" s="8">
        <f>F_Data!N420</f>
        <v>1231.21</v>
      </c>
      <c r="E421" s="38">
        <f t="shared" si="10"/>
        <v>2.7389274499534149E-4</v>
      </c>
      <c r="F421" s="38">
        <f t="shared" si="8"/>
        <v>0.99753496529504226</v>
      </c>
      <c r="G421" s="38">
        <f t="shared" si="12"/>
        <v>1.4753123502860561E-4</v>
      </c>
      <c r="H421" s="38">
        <f t="shared" si="11"/>
        <v>5.4492705872617522E-3</v>
      </c>
      <c r="I421" s="38">
        <f t="shared" si="9"/>
        <v>0.82380691767853687</v>
      </c>
      <c r="J421" s="38">
        <f t="shared" si="6"/>
        <v>1.5598664059059808E-4</v>
      </c>
      <c r="K421" s="38">
        <f t="shared" si="3"/>
        <v>1.7154071371618132E-4</v>
      </c>
      <c r="L421" s="38">
        <f t="shared" si="4"/>
        <v>1.5983192097700287E-4</v>
      </c>
      <c r="M421" s="38">
        <f t="shared" si="7"/>
        <v>9.2981998103372349E-2</v>
      </c>
    </row>
    <row r="422" spans="2:13" x14ac:dyDescent="0.25">
      <c r="B422" s="25">
        <f>F_Data!B421</f>
        <v>38673</v>
      </c>
      <c r="C422" s="38">
        <f t="shared" si="0"/>
        <v>-42</v>
      </c>
      <c r="D422" s="8">
        <f>F_Data!N421</f>
        <v>1242.8</v>
      </c>
      <c r="E422" s="38">
        <f t="shared" si="10"/>
        <v>2.4650347049580737E-4</v>
      </c>
      <c r="F422" s="38">
        <f t="shared" si="8"/>
        <v>0.99778146876553808</v>
      </c>
      <c r="G422" s="38">
        <f t="shared" si="12"/>
        <v>1.4755382363701956E-4</v>
      </c>
      <c r="H422" s="38">
        <f t="shared" si="11"/>
        <v>5.2857924696438985E-3</v>
      </c>
      <c r="I422" s="38">
        <f t="shared" si="9"/>
        <v>0.82909271014818076</v>
      </c>
      <c r="J422" s="38">
        <f t="shared" si="6"/>
        <v>1.564951792436375E-4</v>
      </c>
      <c r="K422" s="38">
        <f t="shared" si="3"/>
        <v>1.6355000559599634E-4</v>
      </c>
      <c r="L422" s="38">
        <f t="shared" si="4"/>
        <v>1.5778597232312273E-4</v>
      </c>
      <c r="M422" s="38">
        <f t="shared" si="7"/>
        <v>9.0790529693565589E-2</v>
      </c>
    </row>
    <row r="423" spans="2:13" x14ac:dyDescent="0.25">
      <c r="B423" s="25">
        <f>F_Data!B422</f>
        <v>38674</v>
      </c>
      <c r="C423" s="38">
        <f t="shared" si="0"/>
        <v>-41</v>
      </c>
      <c r="D423" s="8">
        <f>F_Data!N422</f>
        <v>1248.27</v>
      </c>
      <c r="E423" s="38">
        <f t="shared" si="10"/>
        <v>2.2185312344622665E-4</v>
      </c>
      <c r="F423" s="38">
        <f t="shared" si="8"/>
        <v>0.99800332188898433</v>
      </c>
      <c r="G423" s="38">
        <f t="shared" si="12"/>
        <v>1.4758025224848324E-4</v>
      </c>
      <c r="H423" s="38">
        <f t="shared" si="11"/>
        <v>5.1272186955545829E-3</v>
      </c>
      <c r="I423" s="38">
        <f t="shared" si="9"/>
        <v>0.8342199288437353</v>
      </c>
      <c r="J423" s="38">
        <f t="shared" si="6"/>
        <v>1.571364450200398E-4</v>
      </c>
      <c r="K423" s="38">
        <f t="shared" si="3"/>
        <v>1.5910735004748838E-4</v>
      </c>
      <c r="L423" s="38">
        <f t="shared" si="4"/>
        <v>1.5662609665675656E-4</v>
      </c>
      <c r="M423" s="38">
        <f t="shared" si="7"/>
        <v>8.9548927645133822E-2</v>
      </c>
    </row>
    <row r="424" spans="2:13" x14ac:dyDescent="0.25">
      <c r="B424" s="25">
        <f>F_Data!B423</f>
        <v>38677</v>
      </c>
      <c r="C424" s="38">
        <f t="shared" si="0"/>
        <v>-40</v>
      </c>
      <c r="D424" s="8">
        <f>F_Data!N423</f>
        <v>1254.8499999999999</v>
      </c>
      <c r="E424" s="38">
        <f t="shared" si="10"/>
        <v>1.9966781110160401E-4</v>
      </c>
      <c r="F424" s="38">
        <f t="shared" si="8"/>
        <v>0.99820298970008592</v>
      </c>
      <c r="G424" s="38">
        <f t="shared" si="12"/>
        <v>1.4763761630485198E-4</v>
      </c>
      <c r="H424" s="38">
        <f t="shared" si="11"/>
        <v>4.9734021346879449E-3</v>
      </c>
      <c r="I424" s="38">
        <f t="shared" si="9"/>
        <v>0.8391933309784233</v>
      </c>
      <c r="J424" s="38">
        <f t="shared" si="6"/>
        <v>1.5863658848764154E-4</v>
      </c>
      <c r="K424" s="38">
        <f t="shared" si="3"/>
        <v>1.7192559863937813E-4</v>
      </c>
      <c r="L424" s="38">
        <f t="shared" si="4"/>
        <v>1.6054600883604544E-4</v>
      </c>
      <c r="M424" s="38">
        <f t="shared" si="7"/>
        <v>9.3086251248101395E-2</v>
      </c>
    </row>
    <row r="425" spans="2:13" x14ac:dyDescent="0.25">
      <c r="B425" s="25">
        <f>F_Data!B424</f>
        <v>38678</v>
      </c>
      <c r="C425" s="38">
        <f t="shared" si="0"/>
        <v>-39</v>
      </c>
      <c r="D425" s="8">
        <f>F_Data!N424</f>
        <v>1261.23</v>
      </c>
      <c r="E425" s="38">
        <f t="shared" si="10"/>
        <v>1.7970102999144362E-4</v>
      </c>
      <c r="F425" s="38">
        <f t="shared" si="8"/>
        <v>0.99838269073007735</v>
      </c>
      <c r="G425" s="38">
        <f t="shared" si="12"/>
        <v>1.4775796440206153E-4</v>
      </c>
      <c r="H425" s="38">
        <f t="shared" si="11"/>
        <v>4.8242000706473064E-3</v>
      </c>
      <c r="I425" s="38">
        <f t="shared" si="9"/>
        <v>0.84401753104907062</v>
      </c>
      <c r="J425" s="38">
        <f t="shared" si="6"/>
        <v>1.620286318409356E-4</v>
      </c>
      <c r="K425" s="38">
        <f t="shared" si="3"/>
        <v>2.2170254952418733E-4</v>
      </c>
      <c r="L425" s="38">
        <f t="shared" si="4"/>
        <v>1.7582048179558819E-4</v>
      </c>
      <c r="M425" s="38">
        <f t="shared" si="7"/>
        <v>0.10570623678865425</v>
      </c>
    </row>
    <row r="426" spans="2:13" x14ac:dyDescent="0.25">
      <c r="B426" s="25">
        <f>F_Data!B425</f>
        <v>38679</v>
      </c>
      <c r="C426" s="38">
        <f t="shared" si="0"/>
        <v>-38</v>
      </c>
      <c r="D426" s="8">
        <f>F_Data!N425</f>
        <v>1265.6099999999999</v>
      </c>
      <c r="E426" s="38">
        <f t="shared" si="10"/>
        <v>1.6173092699229926E-4</v>
      </c>
      <c r="F426" s="38">
        <f t="shared" si="8"/>
        <v>0.99854442165706969</v>
      </c>
      <c r="G426" s="38">
        <f t="shared" si="12"/>
        <v>1.4788078239107318E-4</v>
      </c>
      <c r="H426" s="38">
        <f t="shared" si="11"/>
        <v>4.6794740685278868E-3</v>
      </c>
      <c r="I426" s="38">
        <f t="shared" si="9"/>
        <v>0.84869700511759849</v>
      </c>
      <c r="J426" s="38">
        <f t="shared" si="6"/>
        <v>1.6575952981627163E-4</v>
      </c>
      <c r="K426" s="38">
        <f t="shared" si="3"/>
        <v>2.7546998260586161E-4</v>
      </c>
      <c r="L426" s="38">
        <f t="shared" si="4"/>
        <v>1.9332717375194846E-4</v>
      </c>
      <c r="M426" s="38">
        <f t="shared" si="7"/>
        <v>0.11782905890880833</v>
      </c>
    </row>
    <row r="427" spans="2:13" x14ac:dyDescent="0.25">
      <c r="B427" s="25">
        <f>F_Data!B426</f>
        <v>38681</v>
      </c>
      <c r="C427" s="38">
        <f t="shared" ref="C427:C462" si="13">C428-1</f>
        <v>-37</v>
      </c>
      <c r="D427" s="8">
        <f>F_Data!N426</f>
        <v>1268.25</v>
      </c>
      <c r="E427" s="38">
        <f t="shared" si="10"/>
        <v>1.4555783429306935E-4</v>
      </c>
      <c r="F427" s="38">
        <f t="shared" si="8"/>
        <v>0.99868997949136273</v>
      </c>
      <c r="G427" s="38">
        <f t="shared" si="12"/>
        <v>1.4794059623416176E-4</v>
      </c>
      <c r="H427" s="38">
        <f t="shared" si="11"/>
        <v>4.5390898464720501E-3</v>
      </c>
      <c r="I427" s="38">
        <f t="shared" si="9"/>
        <v>0.85323609496407049</v>
      </c>
      <c r="J427" s="38">
        <f t="shared" si="6"/>
        <v>1.6771784378998074E-4</v>
      </c>
      <c r="K427" s="38">
        <f t="shared" si="3"/>
        <v>2.8901472951977476E-4</v>
      </c>
      <c r="L427" s="38">
        <f t="shared" si="4"/>
        <v>1.9985488209173978E-4</v>
      </c>
      <c r="M427" s="38">
        <f t="shared" si="7"/>
        <v>0.12069110310125038</v>
      </c>
    </row>
    <row r="428" spans="2:13" x14ac:dyDescent="0.25">
      <c r="B428" s="25">
        <f>F_Data!B427</f>
        <v>38684</v>
      </c>
      <c r="C428" s="38">
        <f t="shared" si="13"/>
        <v>-36</v>
      </c>
      <c r="D428" s="8">
        <f>F_Data!N427</f>
        <v>1257.46</v>
      </c>
      <c r="E428" s="38">
        <f t="shared" si="10"/>
        <v>1.3100205086376241E-4</v>
      </c>
      <c r="F428" s="38">
        <f t="shared" si="8"/>
        <v>0.99882098154222654</v>
      </c>
      <c r="G428" s="38">
        <f t="shared" si="12"/>
        <v>1.479476450472347E-4</v>
      </c>
      <c r="H428" s="38">
        <f t="shared" si="11"/>
        <v>4.4029171510778882E-3</v>
      </c>
      <c r="I428" s="38">
        <f t="shared" si="9"/>
        <v>0.85763901211514837</v>
      </c>
      <c r="J428" s="38">
        <f t="shared" si="6"/>
        <v>1.6796657245235602E-4</v>
      </c>
      <c r="K428" s="38">
        <f t="shared" si="3"/>
        <v>2.6549380275019374E-4</v>
      </c>
      <c r="L428" s="38">
        <f t="shared" si="4"/>
        <v>1.9547339948370649E-4</v>
      </c>
      <c r="M428" s="38">
        <f t="shared" si="7"/>
        <v>0.11567578682943878</v>
      </c>
    </row>
    <row r="429" spans="2:13" x14ac:dyDescent="0.25">
      <c r="B429" s="25">
        <f>F_Data!B428</f>
        <v>38685</v>
      </c>
      <c r="C429" s="38">
        <f t="shared" si="13"/>
        <v>-35</v>
      </c>
      <c r="D429" s="8">
        <f>F_Data!N428</f>
        <v>1257.48</v>
      </c>
      <c r="E429" s="38">
        <f t="shared" ref="E429:E464" si="14">(1-K$3)*K$3^(100+$C429-1)</f>
        <v>1.1790184577738618E-4</v>
      </c>
      <c r="F429" s="38">
        <f t="shared" si="8"/>
        <v>0.99893888338800396</v>
      </c>
      <c r="G429" s="38">
        <f t="shared" si="12"/>
        <v>1.4794816188064039E-4</v>
      </c>
      <c r="H429" s="38">
        <f t="shared" ref="H429:H464" si="15">(1-L$3)*L$3^(100+$C429-1)</f>
        <v>4.2708296365455527E-3</v>
      </c>
      <c r="I429" s="38">
        <f t="shared" si="9"/>
        <v>0.86190984175169394</v>
      </c>
      <c r="J429" s="38">
        <f t="shared" si="6"/>
        <v>1.6798622820336762E-4</v>
      </c>
      <c r="K429" s="38">
        <f t="shared" ref="K429:K492" si="16">K$3*K428+(1-K$3)*LN($D429/$D424)^2</f>
        <v>2.3938276987717918E-4</v>
      </c>
      <c r="L429" s="38">
        <f t="shared" ref="L429:L492" si="17">L$3*L428+(1-L$3)*LN($D429/$D424)^2</f>
        <v>1.8974070171979673E-4</v>
      </c>
      <c r="M429" s="38">
        <f t="shared" si="7"/>
        <v>0.10984030044482686</v>
      </c>
    </row>
    <row r="430" spans="2:13" x14ac:dyDescent="0.25">
      <c r="B430" s="25">
        <f>F_Data!B429</f>
        <v>38686</v>
      </c>
      <c r="C430" s="38">
        <f t="shared" si="13"/>
        <v>-34</v>
      </c>
      <c r="D430" s="8">
        <f>F_Data!N429</f>
        <v>1249.48</v>
      </c>
      <c r="E430" s="38">
        <f t="shared" si="14"/>
        <v>1.0611166119964755E-4</v>
      </c>
      <c r="F430" s="38">
        <f t="shared" si="8"/>
        <v>0.99904499504920363</v>
      </c>
      <c r="G430" s="38">
        <f t="shared" ref="G430:G461" si="18">E430/F$464*LN(D430/D425)^2+G429</f>
        <v>1.4795745846919126E-4</v>
      </c>
      <c r="H430" s="38">
        <f t="shared" si="15"/>
        <v>4.1427047474491864E-3</v>
      </c>
      <c r="I430" s="38">
        <f t="shared" si="9"/>
        <v>0.86605254649914309</v>
      </c>
      <c r="J430" s="38">
        <f t="shared" ref="J430:J464" si="19">H430/I$464*LN($D430/$D425)^2+J429</f>
        <v>1.6836728692012689E-4</v>
      </c>
      <c r="K430" s="38">
        <f t="shared" si="16"/>
        <v>2.2420539769046153E-4</v>
      </c>
      <c r="L430" s="38">
        <f t="shared" si="17"/>
        <v>1.866767521085029E-4</v>
      </c>
      <c r="M430" s="38">
        <f t="shared" ref="M430:M493" si="20">MAX(SQRT(252/5*K430),SQRT(252/5*L430))</f>
        <v>0.10630123255917244</v>
      </c>
    </row>
    <row r="431" spans="2:13" x14ac:dyDescent="0.25">
      <c r="B431" s="25">
        <f>F_Data!B430</f>
        <v>38687</v>
      </c>
      <c r="C431" s="38">
        <f t="shared" si="13"/>
        <v>-33</v>
      </c>
      <c r="D431" s="8">
        <f>F_Data!N430</f>
        <v>1264.67</v>
      </c>
      <c r="E431" s="38">
        <f t="shared" si="14"/>
        <v>9.5500495079682806E-5</v>
      </c>
      <c r="F431" s="38">
        <f t="shared" ref="F431:F464" si="21">F430+E431</f>
        <v>0.9991404955442833</v>
      </c>
      <c r="G431" s="38">
        <f t="shared" si="18"/>
        <v>1.4795751119165923E-4</v>
      </c>
      <c r="H431" s="38">
        <f t="shared" si="15"/>
        <v>4.0184236050257111E-3</v>
      </c>
      <c r="I431" s="38">
        <f t="shared" ref="I431:I464" si="22">I430+H431</f>
        <v>0.87007097010416878</v>
      </c>
      <c r="J431" s="38">
        <f t="shared" si="19"/>
        <v>1.6836961604753899E-4</v>
      </c>
      <c r="K431" s="38">
        <f t="shared" si="16"/>
        <v>2.0184006294160294E-4</v>
      </c>
      <c r="L431" s="38">
        <f t="shared" si="17"/>
        <v>1.8109301105130409E-4</v>
      </c>
      <c r="M431" s="38">
        <f t="shared" si="20"/>
        <v>0.10085999787952005</v>
      </c>
    </row>
    <row r="432" spans="2:13" x14ac:dyDescent="0.25">
      <c r="B432" s="25">
        <f>F_Data!B431</f>
        <v>38688</v>
      </c>
      <c r="C432" s="38">
        <f t="shared" si="13"/>
        <v>-32</v>
      </c>
      <c r="D432" s="8">
        <f>F_Data!N431</f>
        <v>1265.08</v>
      </c>
      <c r="E432" s="38">
        <f t="shared" si="14"/>
        <v>8.5950445571714536E-5</v>
      </c>
      <c r="F432" s="38">
        <f t="shared" si="21"/>
        <v>0.99922644598985499</v>
      </c>
      <c r="G432" s="38">
        <f t="shared" si="18"/>
        <v>1.4795804952974379E-4</v>
      </c>
      <c r="H432" s="38">
        <f t="shared" si="15"/>
        <v>3.8978708968749392E-3</v>
      </c>
      <c r="I432" s="38">
        <f t="shared" si="22"/>
        <v>0.87396884100104377</v>
      </c>
      <c r="J432" s="38">
        <f t="shared" si="19"/>
        <v>1.6839524800920194E-4</v>
      </c>
      <c r="K432" s="38">
        <f t="shared" si="16"/>
        <v>1.8228237543143312E-4</v>
      </c>
      <c r="L432" s="38">
        <f t="shared" si="17"/>
        <v>1.7584811635496208E-4</v>
      </c>
      <c r="M432" s="38">
        <f t="shared" si="20"/>
        <v>9.5849004803097604E-2</v>
      </c>
    </row>
    <row r="433" spans="2:13" x14ac:dyDescent="0.25">
      <c r="B433" s="25">
        <f>F_Data!B432</f>
        <v>38691</v>
      </c>
      <c r="C433" s="38">
        <f t="shared" si="13"/>
        <v>-31</v>
      </c>
      <c r="D433" s="8">
        <f>F_Data!N432</f>
        <v>1262.0899999999999</v>
      </c>
      <c r="E433" s="38">
        <f t="shared" si="14"/>
        <v>7.7355401014543086E-5</v>
      </c>
      <c r="F433" s="38">
        <f t="shared" si="21"/>
        <v>0.99930380139086949</v>
      </c>
      <c r="G433" s="38">
        <f t="shared" si="18"/>
        <v>1.4795909444041878E-4</v>
      </c>
      <c r="H433" s="38">
        <f t="shared" si="15"/>
        <v>3.7809347699686909E-3</v>
      </c>
      <c r="I433" s="38">
        <f t="shared" si="22"/>
        <v>0.87774977577101243</v>
      </c>
      <c r="J433" s="38">
        <f t="shared" si="19"/>
        <v>1.6844886903657648E-4</v>
      </c>
      <c r="K433" s="38">
        <f t="shared" si="16"/>
        <v>1.6540489414705942E-4</v>
      </c>
      <c r="L433" s="38">
        <f t="shared" si="17"/>
        <v>1.7097789974194412E-4</v>
      </c>
      <c r="M433" s="38">
        <f t="shared" si="20"/>
        <v>9.2829338826655353E-2</v>
      </c>
    </row>
    <row r="434" spans="2:13" x14ac:dyDescent="0.25">
      <c r="B434" s="25">
        <f>F_Data!B433</f>
        <v>38692</v>
      </c>
      <c r="C434" s="38">
        <f t="shared" si="13"/>
        <v>-30</v>
      </c>
      <c r="D434" s="8">
        <f>F_Data!N433</f>
        <v>1263.7</v>
      </c>
      <c r="E434" s="38">
        <f t="shared" si="14"/>
        <v>6.9619860913088782E-5</v>
      </c>
      <c r="F434" s="38">
        <f t="shared" si="21"/>
        <v>0.99937342125178263</v>
      </c>
      <c r="G434" s="38">
        <f t="shared" si="18"/>
        <v>1.4796078947867041E-4</v>
      </c>
      <c r="H434" s="38">
        <f t="shared" si="15"/>
        <v>3.6675067268696301E-3</v>
      </c>
      <c r="I434" s="38">
        <f t="shared" si="22"/>
        <v>0.88141728249788209</v>
      </c>
      <c r="J434" s="38">
        <f t="shared" si="19"/>
        <v>1.6854261761541778E-4</v>
      </c>
      <c r="K434" s="38">
        <f t="shared" si="16"/>
        <v>1.512990450875781E-4</v>
      </c>
      <c r="L434" s="38">
        <f t="shared" si="17"/>
        <v>1.6657895485625316E-4</v>
      </c>
      <c r="M434" s="38">
        <f t="shared" si="20"/>
        <v>9.1627393964660797E-2</v>
      </c>
    </row>
    <row r="435" spans="2:13" x14ac:dyDescent="0.25">
      <c r="B435" s="25">
        <f>F_Data!B434</f>
        <v>38693</v>
      </c>
      <c r="C435" s="38">
        <f t="shared" si="13"/>
        <v>-29</v>
      </c>
      <c r="D435" s="8">
        <f>F_Data!N434</f>
        <v>1257.3699999999999</v>
      </c>
      <c r="E435" s="38">
        <f t="shared" si="14"/>
        <v>6.2657874821779897E-5</v>
      </c>
      <c r="F435" s="38">
        <f t="shared" si="21"/>
        <v>0.99943607912660437</v>
      </c>
      <c r="G435" s="38">
        <f t="shared" si="18"/>
        <v>1.4796327231085055E-4</v>
      </c>
      <c r="H435" s="38">
        <f t="shared" si="15"/>
        <v>3.5574815250635412E-3</v>
      </c>
      <c r="I435" s="38">
        <f t="shared" si="22"/>
        <v>0.88497476402294561</v>
      </c>
      <c r="J435" s="38">
        <f t="shared" si="19"/>
        <v>1.6869061763745712E-4</v>
      </c>
      <c r="K435" s="38">
        <f t="shared" si="16"/>
        <v>1.4013155749722806E-4</v>
      </c>
      <c r="L435" s="38">
        <f t="shared" si="17"/>
        <v>1.627703112860879E-4</v>
      </c>
      <c r="M435" s="38">
        <f t="shared" si="20"/>
        <v>9.0573857645674063E-2</v>
      </c>
    </row>
    <row r="436" spans="2:13" x14ac:dyDescent="0.25">
      <c r="B436" s="25">
        <f>F_Data!B435</f>
        <v>38694</v>
      </c>
      <c r="C436" s="38">
        <f t="shared" si="13"/>
        <v>-28</v>
      </c>
      <c r="D436" s="8">
        <f>F_Data!N435</f>
        <v>1255.8399999999999</v>
      </c>
      <c r="E436" s="38">
        <f t="shared" si="14"/>
        <v>5.6392087339601912E-5</v>
      </c>
      <c r="F436" s="38">
        <f t="shared" si="21"/>
        <v>0.99949247121394402</v>
      </c>
      <c r="G436" s="38">
        <f t="shared" si="18"/>
        <v>1.4796604076801396E-4</v>
      </c>
      <c r="H436" s="38">
        <f t="shared" si="15"/>
        <v>3.4507570793116346E-3</v>
      </c>
      <c r="I436" s="38">
        <f t="shared" si="22"/>
        <v>0.88842552110225725</v>
      </c>
      <c r="J436" s="38">
        <f t="shared" si="19"/>
        <v>1.6886847893130225E-4</v>
      </c>
      <c r="K436" s="38">
        <f t="shared" si="16"/>
        <v>1.3102757209379145E-4</v>
      </c>
      <c r="L436" s="38">
        <f t="shared" si="17"/>
        <v>1.5935995305139112E-4</v>
      </c>
      <c r="M436" s="38">
        <f t="shared" si="20"/>
        <v>8.9619984567004429E-2</v>
      </c>
    </row>
    <row r="437" spans="2:13" x14ac:dyDescent="0.25">
      <c r="B437" s="25">
        <f>F_Data!B436</f>
        <v>38695</v>
      </c>
      <c r="C437" s="38">
        <f t="shared" si="13"/>
        <v>-27</v>
      </c>
      <c r="D437" s="8">
        <f>F_Data!N436</f>
        <v>1259.3699999999999</v>
      </c>
      <c r="E437" s="38">
        <f t="shared" si="14"/>
        <v>5.0752878605641723E-5</v>
      </c>
      <c r="F437" s="38">
        <f t="shared" si="21"/>
        <v>0.9995432240925497</v>
      </c>
      <c r="G437" s="38">
        <f t="shared" si="18"/>
        <v>1.4796707942550487E-4</v>
      </c>
      <c r="H437" s="38">
        <f t="shared" si="15"/>
        <v>3.3472343669322859E-3</v>
      </c>
      <c r="I437" s="38">
        <f t="shared" si="22"/>
        <v>0.89177275546918955</v>
      </c>
      <c r="J437" s="38">
        <f t="shared" si="19"/>
        <v>1.6894039819321179E-4</v>
      </c>
      <c r="K437" s="38">
        <f t="shared" si="16"/>
        <v>1.1997126019204671E-4</v>
      </c>
      <c r="L437" s="38">
        <f t="shared" si="17"/>
        <v>1.5519308805213969E-4</v>
      </c>
      <c r="M437" s="38">
        <f t="shared" si="20"/>
        <v>8.8440554260066917E-2</v>
      </c>
    </row>
    <row r="438" spans="2:13" x14ac:dyDescent="0.25">
      <c r="B438" s="25">
        <f>F_Data!B437</f>
        <v>38698</v>
      </c>
      <c r="C438" s="38">
        <f t="shared" si="13"/>
        <v>-26</v>
      </c>
      <c r="D438" s="8">
        <f>F_Data!N437</f>
        <v>1260.43</v>
      </c>
      <c r="E438" s="38">
        <f t="shared" si="14"/>
        <v>4.5677590745077554E-5</v>
      </c>
      <c r="F438" s="38">
        <f t="shared" si="21"/>
        <v>0.99958890168329473</v>
      </c>
      <c r="G438" s="38">
        <f t="shared" si="18"/>
        <v>1.4796715855197297E-4</v>
      </c>
      <c r="H438" s="38">
        <f t="shared" si="15"/>
        <v>3.2468173359243169E-3</v>
      </c>
      <c r="I438" s="38">
        <f t="shared" si="22"/>
        <v>0.89501957280511391</v>
      </c>
      <c r="J438" s="38">
        <f t="shared" si="19"/>
        <v>1.6894630324716255E-4</v>
      </c>
      <c r="K438" s="38">
        <f t="shared" si="16"/>
        <v>1.0814735777134043E-4</v>
      </c>
      <c r="L438" s="38">
        <f t="shared" si="17"/>
        <v>1.50589262490125E-4</v>
      </c>
      <c r="M438" s="38">
        <f t="shared" si="20"/>
        <v>8.7118877572557721E-2</v>
      </c>
    </row>
    <row r="439" spans="2:13" x14ac:dyDescent="0.25">
      <c r="B439" s="25">
        <f>F_Data!B438</f>
        <v>38699</v>
      </c>
      <c r="C439" s="38">
        <f t="shared" si="13"/>
        <v>-25</v>
      </c>
      <c r="D439" s="8">
        <f>F_Data!N438</f>
        <v>1267.43</v>
      </c>
      <c r="E439" s="38">
        <f t="shared" si="14"/>
        <v>4.1109831670569803E-5</v>
      </c>
      <c r="F439" s="38">
        <f t="shared" si="21"/>
        <v>0.99963001151496533</v>
      </c>
      <c r="G439" s="38">
        <f t="shared" si="18"/>
        <v>1.4796751566575835E-4</v>
      </c>
      <c r="H439" s="38">
        <f t="shared" si="15"/>
        <v>3.1494128158465876E-3</v>
      </c>
      <c r="I439" s="38">
        <f t="shared" si="22"/>
        <v>0.89816898562096048</v>
      </c>
      <c r="J439" s="38">
        <f t="shared" si="19"/>
        <v>1.6897502678491066E-4</v>
      </c>
      <c r="K439" s="38">
        <f t="shared" si="16"/>
        <v>9.8201281109138439E-5</v>
      </c>
      <c r="L439" s="38">
        <f t="shared" si="17"/>
        <v>1.4633218234990088E-4</v>
      </c>
      <c r="M439" s="38">
        <f t="shared" si="20"/>
        <v>8.5878646882883547E-2</v>
      </c>
    </row>
    <row r="440" spans="2:13" x14ac:dyDescent="0.25">
      <c r="B440" s="25">
        <f>F_Data!B439</f>
        <v>38700</v>
      </c>
      <c r="C440" s="38">
        <f t="shared" si="13"/>
        <v>-24</v>
      </c>
      <c r="D440" s="8">
        <f>F_Data!N439</f>
        <v>1272.74</v>
      </c>
      <c r="E440" s="38">
        <f t="shared" si="14"/>
        <v>3.6998848503512827E-5</v>
      </c>
      <c r="F440" s="38">
        <f t="shared" si="21"/>
        <v>0.99966701036346883</v>
      </c>
      <c r="G440" s="38">
        <f t="shared" si="18"/>
        <v>1.4797297751047188E-4</v>
      </c>
      <c r="H440" s="38">
        <f t="shared" si="15"/>
        <v>3.05493043137119E-3</v>
      </c>
      <c r="I440" s="38">
        <f t="shared" si="22"/>
        <v>0.90122391605233165</v>
      </c>
      <c r="J440" s="38">
        <f t="shared" si="19"/>
        <v>1.6944850487492937E-4</v>
      </c>
      <c r="K440" s="38">
        <f t="shared" si="16"/>
        <v>1.0314296278477927E-4</v>
      </c>
      <c r="L440" s="38">
        <f t="shared" si="17"/>
        <v>1.4637075981537026E-4</v>
      </c>
      <c r="M440" s="38">
        <f t="shared" si="20"/>
        <v>8.5889966204991952E-2</v>
      </c>
    </row>
    <row r="441" spans="2:13" x14ac:dyDescent="0.25">
      <c r="B441" s="25">
        <f>F_Data!B440</f>
        <v>38701</v>
      </c>
      <c r="C441" s="38">
        <f t="shared" si="13"/>
        <v>-23</v>
      </c>
      <c r="D441" s="8">
        <f>F_Data!N440</f>
        <v>1270.94</v>
      </c>
      <c r="E441" s="38">
        <f t="shared" si="14"/>
        <v>3.3298963653161545E-5</v>
      </c>
      <c r="F441" s="38">
        <f t="shared" si="21"/>
        <v>0.99970030932712195</v>
      </c>
      <c r="G441" s="38">
        <f t="shared" si="18"/>
        <v>1.4797773449367005E-4</v>
      </c>
      <c r="H441" s="38">
        <f t="shared" si="15"/>
        <v>2.9632825184300539E-3</v>
      </c>
      <c r="I441" s="38">
        <f t="shared" si="22"/>
        <v>0.90418719857076169</v>
      </c>
      <c r="J441" s="38">
        <f t="shared" si="19"/>
        <v>1.6989295330946451E-4</v>
      </c>
      <c r="K441" s="38">
        <f t="shared" si="16"/>
        <v>1.0711396648012023E-4</v>
      </c>
      <c r="L441" s="38">
        <f t="shared" si="17"/>
        <v>1.4626522701305481E-4</v>
      </c>
      <c r="M441" s="38">
        <f t="shared" si="20"/>
        <v>8.5858997440326323E-2</v>
      </c>
    </row>
    <row r="442" spans="2:13" x14ac:dyDescent="0.25">
      <c r="B442" s="25">
        <f>F_Data!B441</f>
        <v>38702</v>
      </c>
      <c r="C442" s="38">
        <f t="shared" si="13"/>
        <v>-22</v>
      </c>
      <c r="D442" s="8">
        <f>F_Data!N441</f>
        <v>1267.32</v>
      </c>
      <c r="E442" s="38">
        <f t="shared" si="14"/>
        <v>2.9969067287845391E-5</v>
      </c>
      <c r="F442" s="38">
        <f t="shared" si="21"/>
        <v>0.99973027839440975</v>
      </c>
      <c r="G442" s="38">
        <f t="shared" si="18"/>
        <v>1.4797892129480881E-4</v>
      </c>
      <c r="H442" s="38">
        <f t="shared" si="15"/>
        <v>2.8743840428771526E-3</v>
      </c>
      <c r="I442" s="38">
        <f t="shared" si="22"/>
        <v>0.90706158261363878</v>
      </c>
      <c r="J442" s="38">
        <f t="shared" si="19"/>
        <v>1.7001246129959275E-4</v>
      </c>
      <c r="K442" s="38">
        <f t="shared" si="16"/>
        <v>1.0036255165021538E-4</v>
      </c>
      <c r="L442" s="38">
        <f t="shared" si="17"/>
        <v>1.430652647480953E-4</v>
      </c>
      <c r="M442" s="38">
        <f t="shared" si="20"/>
        <v>8.4914600295261378E-2</v>
      </c>
    </row>
    <row r="443" spans="2:13" x14ac:dyDescent="0.25">
      <c r="B443" s="25">
        <f>F_Data!B442</f>
        <v>38705</v>
      </c>
      <c r="C443" s="38">
        <f t="shared" si="13"/>
        <v>-21</v>
      </c>
      <c r="D443" s="8">
        <f>F_Data!N442</f>
        <v>1259.92</v>
      </c>
      <c r="E443" s="38">
        <f t="shared" si="14"/>
        <v>2.6972160559060854E-5</v>
      </c>
      <c r="F443" s="38">
        <f t="shared" si="21"/>
        <v>0.99975725055496878</v>
      </c>
      <c r="G443" s="38">
        <f t="shared" si="18"/>
        <v>1.4797892571260745E-4</v>
      </c>
      <c r="H443" s="38">
        <f t="shared" si="15"/>
        <v>2.7881525215908377E-3</v>
      </c>
      <c r="I443" s="38">
        <f t="shared" si="22"/>
        <v>0.9098497351352296</v>
      </c>
      <c r="J443" s="38">
        <f t="shared" si="19"/>
        <v>1.700129407615233E-4</v>
      </c>
      <c r="K443" s="38">
        <f t="shared" si="16"/>
        <v>9.0342675155649077E-5</v>
      </c>
      <c r="L443" s="38">
        <f t="shared" si="17"/>
        <v>1.38778220406789E-4</v>
      </c>
      <c r="M443" s="38">
        <f t="shared" si="20"/>
        <v>8.3632662928440613E-2</v>
      </c>
    </row>
    <row r="444" spans="2:13" x14ac:dyDescent="0.25">
      <c r="B444" s="25">
        <f>F_Data!B443</f>
        <v>38706</v>
      </c>
      <c r="C444" s="38">
        <f t="shared" si="13"/>
        <v>-20</v>
      </c>
      <c r="D444" s="8">
        <f>F_Data!N443</f>
        <v>1259.6199999999999</v>
      </c>
      <c r="E444" s="38">
        <f t="shared" si="14"/>
        <v>2.4274944503154766E-5</v>
      </c>
      <c r="F444" s="38">
        <f t="shared" si="21"/>
        <v>0.99978152549947197</v>
      </c>
      <c r="G444" s="38">
        <f t="shared" si="18"/>
        <v>1.4797985319769597E-4</v>
      </c>
      <c r="H444" s="38">
        <f t="shared" si="15"/>
        <v>2.704507945943113E-3</v>
      </c>
      <c r="I444" s="38">
        <f t="shared" si="22"/>
        <v>0.91255424308117272</v>
      </c>
      <c r="J444" s="38">
        <f t="shared" si="19"/>
        <v>1.7012142942873061E-4</v>
      </c>
      <c r="K444" s="38">
        <f t="shared" si="16"/>
        <v>8.5129056758719853E-5</v>
      </c>
      <c r="L444" s="38">
        <f t="shared" si="17"/>
        <v>1.3576106853017603E-4</v>
      </c>
      <c r="M444" s="38">
        <f t="shared" si="20"/>
        <v>8.2718546009470401E-2</v>
      </c>
    </row>
    <row r="445" spans="2:13" x14ac:dyDescent="0.25">
      <c r="B445" s="25">
        <f>F_Data!B444</f>
        <v>38707</v>
      </c>
      <c r="C445" s="38">
        <f t="shared" si="13"/>
        <v>-19</v>
      </c>
      <c r="D445" s="8">
        <f>F_Data!N444</f>
        <v>1262.79</v>
      </c>
      <c r="E445" s="38">
        <f t="shared" si="14"/>
        <v>2.1847450052839295E-5</v>
      </c>
      <c r="F445" s="38">
        <f t="shared" si="21"/>
        <v>0.99980337294952482</v>
      </c>
      <c r="G445" s="38">
        <f t="shared" si="18"/>
        <v>1.4798119901279178E-4</v>
      </c>
      <c r="H445" s="38">
        <f t="shared" si="15"/>
        <v>2.6233727075648194E-3</v>
      </c>
      <c r="I445" s="38">
        <f t="shared" si="22"/>
        <v>0.91517761578873758</v>
      </c>
      <c r="J445" s="38">
        <f t="shared" si="19"/>
        <v>1.7029109434928312E-4</v>
      </c>
      <c r="K445" s="38">
        <f t="shared" si="16"/>
        <v>8.2776043179281651E-5</v>
      </c>
      <c r="L445" s="38">
        <f t="shared" si="17"/>
        <v>1.3353620410320088E-4</v>
      </c>
      <c r="M445" s="38">
        <f t="shared" si="20"/>
        <v>8.2037946627163488E-2</v>
      </c>
    </row>
    <row r="446" spans="2:13" x14ac:dyDescent="0.25">
      <c r="B446" s="25">
        <f>F_Data!B445</f>
        <v>38708</v>
      </c>
      <c r="C446" s="38">
        <f t="shared" si="13"/>
        <v>-18</v>
      </c>
      <c r="D446" s="8">
        <f>F_Data!N445</f>
        <v>1268.1199999999999</v>
      </c>
      <c r="E446" s="38">
        <f t="shared" si="14"/>
        <v>1.9662705047555365E-5</v>
      </c>
      <c r="F446" s="38">
        <f t="shared" si="21"/>
        <v>0.99982303565457242</v>
      </c>
      <c r="G446" s="38">
        <f t="shared" si="18"/>
        <v>1.4798129603416961E-4</v>
      </c>
      <c r="H446" s="38">
        <f t="shared" si="15"/>
        <v>2.5446715263378744E-3</v>
      </c>
      <c r="I446" s="38">
        <f t="shared" si="22"/>
        <v>0.91772228731507544</v>
      </c>
      <c r="J446" s="38">
        <f t="shared" si="19"/>
        <v>1.7030427701760758E-4</v>
      </c>
      <c r="K446" s="38">
        <f t="shared" si="16"/>
        <v>7.4991854190386407E-5</v>
      </c>
      <c r="L446" s="38">
        <f t="shared" si="17"/>
        <v>1.2967814257881471E-4</v>
      </c>
      <c r="M446" s="38">
        <f t="shared" si="20"/>
        <v>8.0844161112428287E-2</v>
      </c>
    </row>
    <row r="447" spans="2:13" x14ac:dyDescent="0.25">
      <c r="B447" s="25">
        <f>F_Data!B446</f>
        <v>38709</v>
      </c>
      <c r="C447" s="38">
        <f t="shared" si="13"/>
        <v>-17</v>
      </c>
      <c r="D447" s="8">
        <f>F_Data!N446</f>
        <v>1268.6600000000001</v>
      </c>
      <c r="E447" s="38">
        <f t="shared" si="14"/>
        <v>1.7696434542799829E-5</v>
      </c>
      <c r="F447" s="38">
        <f t="shared" si="21"/>
        <v>0.99984073208911517</v>
      </c>
      <c r="G447" s="38">
        <f t="shared" si="18"/>
        <v>1.4798131579819168E-4</v>
      </c>
      <c r="H447" s="38">
        <f t="shared" si="15"/>
        <v>2.4683313805477381E-3</v>
      </c>
      <c r="I447" s="38">
        <f t="shared" si="22"/>
        <v>0.92019061869562313</v>
      </c>
      <c r="J447" s="38">
        <f t="shared" si="19"/>
        <v>1.7030717129693431E-4</v>
      </c>
      <c r="K447" s="38">
        <f t="shared" si="16"/>
        <v>6.7604349443879728E-5</v>
      </c>
      <c r="L447" s="38">
        <f t="shared" si="17"/>
        <v>1.2582130250320985E-4</v>
      </c>
      <c r="M447" s="38">
        <f t="shared" si="20"/>
        <v>7.9632867876033298E-2</v>
      </c>
    </row>
    <row r="448" spans="2:13" x14ac:dyDescent="0.25">
      <c r="B448" s="25">
        <f>F_Data!B447</f>
        <v>38713</v>
      </c>
      <c r="C448" s="38">
        <f t="shared" si="13"/>
        <v>-16</v>
      </c>
      <c r="D448" s="8">
        <f>F_Data!N447</f>
        <v>1256.54</v>
      </c>
      <c r="E448" s="38">
        <f t="shared" si="14"/>
        <v>1.5926791088519846E-5</v>
      </c>
      <c r="F448" s="38">
        <f t="shared" si="21"/>
        <v>0.9998566588802037</v>
      </c>
      <c r="G448" s="38">
        <f t="shared" si="18"/>
        <v>1.4798143073355426E-4</v>
      </c>
      <c r="H448" s="38">
        <f t="shared" si="15"/>
        <v>2.3942814391313062E-3</v>
      </c>
      <c r="I448" s="38">
        <f t="shared" si="22"/>
        <v>0.92258490013475447</v>
      </c>
      <c r="J448" s="38">
        <f t="shared" si="19"/>
        <v>1.7032531174489751E-4</v>
      </c>
      <c r="K448" s="38">
        <f t="shared" si="16"/>
        <v>6.1565543289043132E-5</v>
      </c>
      <c r="L448" s="38">
        <f t="shared" si="17"/>
        <v>1.2226315206497897E-4</v>
      </c>
      <c r="M448" s="38">
        <f t="shared" si="20"/>
        <v>7.8498808042383295E-2</v>
      </c>
    </row>
    <row r="449" spans="1:13" x14ac:dyDescent="0.25">
      <c r="B449" s="25">
        <f>F_Data!B448</f>
        <v>38714</v>
      </c>
      <c r="C449" s="38">
        <f t="shared" si="13"/>
        <v>-15</v>
      </c>
      <c r="D449" s="8">
        <f>F_Data!N448</f>
        <v>1258.17</v>
      </c>
      <c r="E449" s="38">
        <f t="shared" si="14"/>
        <v>1.4334111979667864E-5</v>
      </c>
      <c r="F449" s="38">
        <f t="shared" si="21"/>
        <v>0.9998709929921834</v>
      </c>
      <c r="G449" s="38">
        <f t="shared" si="18"/>
        <v>1.4798144975044063E-4</v>
      </c>
      <c r="H449" s="38">
        <f t="shared" si="15"/>
        <v>2.3224529959573669E-3</v>
      </c>
      <c r="I449" s="38">
        <f t="shared" si="22"/>
        <v>0.92490735313071182</v>
      </c>
      <c r="J449" s="38">
        <f t="shared" si="19"/>
        <v>1.7032854666064232E-4</v>
      </c>
      <c r="K449" s="38">
        <f t="shared" si="16"/>
        <v>5.5541654180643686E-5</v>
      </c>
      <c r="L449" s="38">
        <f t="shared" si="17"/>
        <v>1.1863505706918106E-4</v>
      </c>
      <c r="M449" s="38">
        <f t="shared" si="20"/>
        <v>7.7325331401079209E-2</v>
      </c>
    </row>
    <row r="450" spans="1:13" x14ac:dyDescent="0.25">
      <c r="B450" s="25">
        <f>F_Data!B449</f>
        <v>38715</v>
      </c>
      <c r="C450" s="38">
        <f t="shared" si="13"/>
        <v>-14</v>
      </c>
      <c r="D450" s="8">
        <f>F_Data!N449</f>
        <v>1254.42</v>
      </c>
      <c r="E450" s="38">
        <f t="shared" si="14"/>
        <v>1.2900700781701079E-5</v>
      </c>
      <c r="F450" s="38">
        <f t="shared" si="21"/>
        <v>0.99988389369296515</v>
      </c>
      <c r="G450" s="38">
        <f t="shared" si="18"/>
        <v>1.4798202030876976E-4</v>
      </c>
      <c r="H450" s="38">
        <f t="shared" si="15"/>
        <v>2.2527794060786459E-3</v>
      </c>
      <c r="I450" s="38">
        <f t="shared" si="22"/>
        <v>0.92716013253679042</v>
      </c>
      <c r="J450" s="38">
        <f t="shared" si="19"/>
        <v>1.7043315175522186E-4</v>
      </c>
      <c r="K450" s="38">
        <f t="shared" si="16"/>
        <v>5.4410063814609388E-5</v>
      </c>
      <c r="L450" s="38">
        <f t="shared" si="17"/>
        <v>1.1640277787271466E-4</v>
      </c>
      <c r="M450" s="38">
        <f t="shared" si="20"/>
        <v>7.6594386248502691E-2</v>
      </c>
    </row>
    <row r="451" spans="1:13" x14ac:dyDescent="0.25">
      <c r="B451" s="25">
        <f>F_Data!B450</f>
        <v>38716</v>
      </c>
      <c r="C451" s="38">
        <f t="shared" si="13"/>
        <v>-13</v>
      </c>
      <c r="D451" s="8">
        <f>F_Data!N450</f>
        <v>1248.29</v>
      </c>
      <c r="E451" s="38">
        <f t="shared" si="14"/>
        <v>1.1610630703530971E-5</v>
      </c>
      <c r="F451" s="38">
        <f t="shared" si="21"/>
        <v>0.99989550432366869</v>
      </c>
      <c r="G451" s="38">
        <f t="shared" si="18"/>
        <v>1.4798490452583616E-4</v>
      </c>
      <c r="H451" s="38">
        <f t="shared" si="15"/>
        <v>2.1851960238962864E-3</v>
      </c>
      <c r="I451" s="38">
        <f t="shared" si="22"/>
        <v>0.92934532856068675</v>
      </c>
      <c r="J451" s="38">
        <f t="shared" si="19"/>
        <v>1.7100306657978791E-4</v>
      </c>
      <c r="K451" s="38">
        <f t="shared" si="16"/>
        <v>7.3809572399225035E-5</v>
      </c>
      <c r="L451" s="38">
        <f t="shared" si="17"/>
        <v>1.203628490263562E-4</v>
      </c>
      <c r="M451" s="38">
        <f t="shared" si="20"/>
        <v>7.7886376157376536E-2</v>
      </c>
    </row>
    <row r="452" spans="1:13" x14ac:dyDescent="0.25">
      <c r="B452" s="25">
        <f>F_Data!B451</f>
        <v>38720</v>
      </c>
      <c r="C452" s="38">
        <f t="shared" si="13"/>
        <v>-12</v>
      </c>
      <c r="D452" s="8">
        <f>F_Data!N451</f>
        <v>1268.8</v>
      </c>
      <c r="E452" s="38">
        <f t="shared" si="14"/>
        <v>1.0449567633177874E-5</v>
      </c>
      <c r="F452" s="38">
        <f t="shared" si="21"/>
        <v>0.99990595389130188</v>
      </c>
      <c r="G452" s="38">
        <f t="shared" si="18"/>
        <v>1.4798490465307729E-4</v>
      </c>
      <c r="H452" s="38">
        <f t="shared" si="15"/>
        <v>2.1196401431793979E-3</v>
      </c>
      <c r="I452" s="38">
        <f t="shared" si="22"/>
        <v>0.93146496870386619</v>
      </c>
      <c r="J452" s="38">
        <f t="shared" si="19"/>
        <v>1.7100309367788205E-4</v>
      </c>
      <c r="K452" s="38">
        <f t="shared" si="16"/>
        <v>6.642983279579074E-5</v>
      </c>
      <c r="L452" s="38">
        <f t="shared" si="17"/>
        <v>1.1675232884651197E-4</v>
      </c>
      <c r="M452" s="38">
        <f t="shared" si="20"/>
        <v>7.6709304350021337E-2</v>
      </c>
    </row>
    <row r="453" spans="1:13" x14ac:dyDescent="0.25">
      <c r="B453" s="25">
        <f>F_Data!B452</f>
        <v>38721</v>
      </c>
      <c r="C453" s="38">
        <f t="shared" si="13"/>
        <v>-11</v>
      </c>
      <c r="D453" s="8">
        <f>F_Data!N452</f>
        <v>1273.46</v>
      </c>
      <c r="E453" s="38">
        <f t="shared" si="14"/>
        <v>9.4046108698600875E-6</v>
      </c>
      <c r="F453" s="38">
        <f t="shared" si="21"/>
        <v>0.99991535850217172</v>
      </c>
      <c r="G453" s="38">
        <f t="shared" si="18"/>
        <v>1.479865872689537E-4</v>
      </c>
      <c r="H453" s="38">
        <f t="shared" si="15"/>
        <v>2.0560509388840159E-3</v>
      </c>
      <c r="I453" s="38">
        <f t="shared" si="22"/>
        <v>0.93352101964275025</v>
      </c>
      <c r="J453" s="38">
        <f t="shared" si="19"/>
        <v>1.7138930539336997E-4</v>
      </c>
      <c r="K453" s="38">
        <f t="shared" si="16"/>
        <v>7.7677767142307071E-5</v>
      </c>
      <c r="L453" s="38">
        <f t="shared" si="17"/>
        <v>1.1861703426894525E-4</v>
      </c>
      <c r="M453" s="38">
        <f t="shared" si="20"/>
        <v>7.7319457623258328E-2</v>
      </c>
    </row>
    <row r="454" spans="1:13" x14ac:dyDescent="0.25">
      <c r="B454" s="25">
        <f>F_Data!B453</f>
        <v>38722</v>
      </c>
      <c r="C454" s="38">
        <f t="shared" si="13"/>
        <v>-10</v>
      </c>
      <c r="D454" s="8">
        <f>F_Data!N453</f>
        <v>1273.48</v>
      </c>
      <c r="E454" s="38">
        <f t="shared" si="14"/>
        <v>8.4641497828740774E-6</v>
      </c>
      <c r="F454" s="38">
        <f t="shared" si="21"/>
        <v>0.99992382265195456</v>
      </c>
      <c r="G454" s="38">
        <f t="shared" si="18"/>
        <v>1.4798782551944331E-4</v>
      </c>
      <c r="H454" s="38">
        <f t="shared" si="15"/>
        <v>1.9943694107174949E-3</v>
      </c>
      <c r="I454" s="38">
        <f t="shared" si="22"/>
        <v>0.93551538905346776</v>
      </c>
      <c r="J454" s="38">
        <f t="shared" si="19"/>
        <v>1.7169562739731824E-4</v>
      </c>
      <c r="K454" s="38">
        <f t="shared" si="16"/>
        <v>8.4538956499253726E-5</v>
      </c>
      <c r="L454" s="38">
        <f t="shared" si="17"/>
        <v>1.194472130622301E-4</v>
      </c>
      <c r="M454" s="38">
        <f t="shared" si="20"/>
        <v>7.7589558178510057E-2</v>
      </c>
    </row>
    <row r="455" spans="1:13" x14ac:dyDescent="0.25">
      <c r="B455" s="25">
        <f>F_Data!B454</f>
        <v>38723</v>
      </c>
      <c r="C455" s="38">
        <f t="shared" si="13"/>
        <v>-9</v>
      </c>
      <c r="D455" s="8">
        <f>F_Data!N454</f>
        <v>1285.45</v>
      </c>
      <c r="E455" s="38">
        <f t="shared" si="14"/>
        <v>7.6177348045866715E-6</v>
      </c>
      <c r="F455" s="38">
        <f t="shared" si="21"/>
        <v>0.99993144038675918</v>
      </c>
      <c r="G455" s="38">
        <f t="shared" si="18"/>
        <v>1.4799237415527949E-4</v>
      </c>
      <c r="H455" s="38">
        <f t="shared" si="15"/>
        <v>1.9345383283959705E-3</v>
      </c>
      <c r="I455" s="38">
        <f t="shared" si="22"/>
        <v>0.93744992738186372</v>
      </c>
      <c r="J455" s="38">
        <f t="shared" si="19"/>
        <v>1.7290840196072178E-4</v>
      </c>
      <c r="K455" s="38">
        <f t="shared" si="16"/>
        <v>1.3579460882831909E-4</v>
      </c>
      <c r="L455" s="38">
        <f t="shared" si="17"/>
        <v>1.3377666106406043E-4</v>
      </c>
      <c r="M455" s="38">
        <f t="shared" si="20"/>
        <v>8.2728763347141132E-2</v>
      </c>
    </row>
    <row r="456" spans="1:13" x14ac:dyDescent="0.25">
      <c r="B456" s="25">
        <f>F_Data!B455</f>
        <v>38726</v>
      </c>
      <c r="C456" s="38">
        <f t="shared" si="13"/>
        <v>-8</v>
      </c>
      <c r="D456" s="8">
        <f>F_Data!N455</f>
        <v>1290.1500000000001</v>
      </c>
      <c r="E456" s="38">
        <f t="shared" si="14"/>
        <v>6.8559613241280036E-6</v>
      </c>
      <c r="F456" s="38">
        <f t="shared" si="21"/>
        <v>0.99993829634808329</v>
      </c>
      <c r="G456" s="38">
        <f t="shared" si="18"/>
        <v>1.4799983320103307E-4</v>
      </c>
      <c r="H456" s="38">
        <f t="shared" si="15"/>
        <v>1.8765021785440916E-3</v>
      </c>
      <c r="I456" s="38">
        <f t="shared" si="22"/>
        <v>0.93932642956040779</v>
      </c>
      <c r="J456" s="38">
        <f t="shared" si="19"/>
        <v>1.7505184233481322E-4</v>
      </c>
      <c r="K456" s="38">
        <f t="shared" si="16"/>
        <v>2.3100875511831477E-4</v>
      </c>
      <c r="L456" s="38">
        <f t="shared" si="17"/>
        <v>1.6240144338398692E-4</v>
      </c>
      <c r="M456" s="38">
        <f t="shared" si="20"/>
        <v>0.10790199839652212</v>
      </c>
    </row>
    <row r="457" spans="1:13" x14ac:dyDescent="0.25">
      <c r="B457" s="25">
        <f>F_Data!B456</f>
        <v>38727</v>
      </c>
      <c r="C457" s="38">
        <f t="shared" si="13"/>
        <v>-7</v>
      </c>
      <c r="D457" s="8">
        <f>F_Data!N456</f>
        <v>1289.69</v>
      </c>
      <c r="E457" s="38">
        <f t="shared" si="14"/>
        <v>6.1703651917152048E-6</v>
      </c>
      <c r="F457" s="38">
        <f t="shared" si="21"/>
        <v>0.99994446671327497</v>
      </c>
      <c r="G457" s="38">
        <f t="shared" si="18"/>
        <v>1.4800147875121246E-4</v>
      </c>
      <c r="H457" s="38">
        <f t="shared" si="15"/>
        <v>1.8202071131877685E-3</v>
      </c>
      <c r="I457" s="38">
        <f t="shared" si="22"/>
        <v>0.94114663667359555</v>
      </c>
      <c r="J457" s="38">
        <f t="shared" si="19"/>
        <v>1.7556148818322726E-4</v>
      </c>
      <c r="K457" s="38">
        <f t="shared" si="16"/>
        <v>2.3457577397143165E-4</v>
      </c>
      <c r="L457" s="38">
        <f t="shared" si="17"/>
        <v>1.6552976839195183E-4</v>
      </c>
      <c r="M457" s="38">
        <f t="shared" si="20"/>
        <v>0.10873186749136683</v>
      </c>
    </row>
    <row r="458" spans="1:13" x14ac:dyDescent="0.25">
      <c r="B458" s="25">
        <f>F_Data!B457</f>
        <v>38728</v>
      </c>
      <c r="C458" s="38">
        <f t="shared" si="13"/>
        <v>-6</v>
      </c>
      <c r="D458" s="8">
        <f>F_Data!N457</f>
        <v>1294.18</v>
      </c>
      <c r="E458" s="38">
        <f t="shared" si="14"/>
        <v>5.5533286725436847E-6</v>
      </c>
      <c r="F458" s="38">
        <f t="shared" si="21"/>
        <v>0.99995002004194755</v>
      </c>
      <c r="G458" s="38">
        <f t="shared" si="18"/>
        <v>1.480029253729812E-4</v>
      </c>
      <c r="H458" s="38">
        <f t="shared" si="15"/>
        <v>1.7656008997921355E-3</v>
      </c>
      <c r="I458" s="38">
        <f t="shared" si="22"/>
        <v>0.94291223757338771</v>
      </c>
      <c r="J458" s="38">
        <f t="shared" si="19"/>
        <v>1.7604437081102513E-4</v>
      </c>
      <c r="K458" s="38">
        <f t="shared" si="16"/>
        <v>2.3716713820467653E-4</v>
      </c>
      <c r="L458" s="38">
        <f t="shared" si="17"/>
        <v>1.6837855782930969E-4</v>
      </c>
      <c r="M458" s="38">
        <f t="shared" si="20"/>
        <v>0.1093307997113151</v>
      </c>
    </row>
    <row r="459" spans="1:13" x14ac:dyDescent="0.25">
      <c r="B459" s="25">
        <f>F_Data!B458</f>
        <v>38729</v>
      </c>
      <c r="C459" s="38">
        <f t="shared" si="13"/>
        <v>-5</v>
      </c>
      <c r="D459" s="8">
        <f>F_Data!N458</f>
        <v>1286.06</v>
      </c>
      <c r="E459" s="38">
        <f t="shared" si="14"/>
        <v>4.9979958052893153E-6</v>
      </c>
      <c r="F459" s="38">
        <f t="shared" si="21"/>
        <v>0.99995501803775289</v>
      </c>
      <c r="G459" s="38">
        <f t="shared" si="18"/>
        <v>1.4800340833374378E-4</v>
      </c>
      <c r="H459" s="38">
        <f t="shared" si="15"/>
        <v>1.7126328727983713E-3</v>
      </c>
      <c r="I459" s="38">
        <f t="shared" si="22"/>
        <v>0.94462487044618604</v>
      </c>
      <c r="J459" s="38">
        <f t="shared" si="19"/>
        <v>1.7621812194947158E-4</v>
      </c>
      <c r="K459" s="38">
        <f t="shared" si="16"/>
        <v>2.231132563131584E-4</v>
      </c>
      <c r="L459" s="38">
        <f t="shared" si="17"/>
        <v>1.6622605067311526E-4</v>
      </c>
      <c r="M459" s="38">
        <f t="shared" si="20"/>
        <v>0.10604201110023886</v>
      </c>
    </row>
    <row r="460" spans="1:13" x14ac:dyDescent="0.25">
      <c r="B460" s="25">
        <f>F_Data!B459</f>
        <v>38730</v>
      </c>
      <c r="C460" s="38">
        <f t="shared" si="13"/>
        <v>-4</v>
      </c>
      <c r="D460" s="8">
        <f>F_Data!N459</f>
        <v>1287.6099999999999</v>
      </c>
      <c r="E460" s="38">
        <f t="shared" si="14"/>
        <v>4.4981962247603843E-6</v>
      </c>
      <c r="F460" s="38">
        <f t="shared" si="21"/>
        <v>0.99995951623397761</v>
      </c>
      <c r="G460" s="38">
        <f t="shared" si="18"/>
        <v>1.4800342101370143E-4</v>
      </c>
      <c r="H460" s="38">
        <f t="shared" si="15"/>
        <v>1.66125388661442E-3</v>
      </c>
      <c r="I460" s="38">
        <f t="shared" si="22"/>
        <v>0.94628612433280046</v>
      </c>
      <c r="J460" s="38">
        <f t="shared" si="19"/>
        <v>1.7622303852639281E-4</v>
      </c>
      <c r="K460" s="38">
        <f t="shared" si="16"/>
        <v>2.0108381302360535E-4</v>
      </c>
      <c r="L460" s="38">
        <f t="shared" si="17"/>
        <v>1.6132383385545064E-4</v>
      </c>
      <c r="M460" s="38">
        <f t="shared" si="20"/>
        <v>0.10067087054550442</v>
      </c>
    </row>
    <row r="461" spans="1:13" x14ac:dyDescent="0.25">
      <c r="B461" s="25">
        <f>F_Data!B460</f>
        <v>38734</v>
      </c>
      <c r="C461" s="38">
        <f t="shared" si="13"/>
        <v>-3</v>
      </c>
      <c r="D461" s="8">
        <f>F_Data!N460</f>
        <v>1283.03</v>
      </c>
      <c r="E461" s="38">
        <f t="shared" si="14"/>
        <v>4.0483766022843461E-6</v>
      </c>
      <c r="F461" s="38">
        <f t="shared" si="21"/>
        <v>0.99996356461057989</v>
      </c>
      <c r="G461" s="38">
        <f t="shared" si="18"/>
        <v>1.480035450001735E-4</v>
      </c>
      <c r="H461" s="38">
        <f t="shared" si="15"/>
        <v>1.6114162700159879E-3</v>
      </c>
      <c r="I461" s="38">
        <f t="shared" si="22"/>
        <v>0.9478975406028165</v>
      </c>
      <c r="J461" s="38">
        <f t="shared" si="19"/>
        <v>1.762748526984173E-4</v>
      </c>
      <c r="K461" s="38">
        <f t="shared" si="16"/>
        <v>1.840379723643378E-4</v>
      </c>
      <c r="L461" s="38">
        <f t="shared" si="17"/>
        <v>1.5740288103271503E-4</v>
      </c>
      <c r="M461" s="38">
        <f t="shared" si="20"/>
        <v>9.6309468938223439E-2</v>
      </c>
    </row>
    <row r="462" spans="1:13" x14ac:dyDescent="0.25">
      <c r="B462" s="25">
        <f>F_Data!B461</f>
        <v>38735</v>
      </c>
      <c r="C462" s="38">
        <f t="shared" si="13"/>
        <v>-2</v>
      </c>
      <c r="D462" s="8">
        <f>F_Data!N461</f>
        <v>1277.93</v>
      </c>
      <c r="E462" s="38">
        <f t="shared" si="14"/>
        <v>3.6435389420559117E-6</v>
      </c>
      <c r="F462" s="38">
        <f t="shared" si="21"/>
        <v>0.999967208149522</v>
      </c>
      <c r="G462" s="38">
        <f t="shared" ref="G462:G493" si="23">E462/F$464*LN(D462/D457)^2+G461</f>
        <v>1.4800385074151018E-4</v>
      </c>
      <c r="H462" s="38">
        <f t="shared" si="15"/>
        <v>1.5630737819155081E-3</v>
      </c>
      <c r="I462" s="38">
        <f t="shared" si="22"/>
        <v>0.94946061438473206</v>
      </c>
      <c r="J462" s="38">
        <f t="shared" si="19"/>
        <v>1.7641256021448266E-4</v>
      </c>
      <c r="K462" s="38">
        <f t="shared" si="16"/>
        <v>1.7402528115461713E-4</v>
      </c>
      <c r="L462" s="38">
        <f t="shared" si="17"/>
        <v>1.551981264097475E-4</v>
      </c>
      <c r="M462" s="38">
        <f t="shared" si="20"/>
        <v>9.3652945336453269E-2</v>
      </c>
    </row>
    <row r="463" spans="1:13" x14ac:dyDescent="0.25">
      <c r="B463" s="25">
        <f>F_Data!B462</f>
        <v>38736</v>
      </c>
      <c r="C463" s="38">
        <f>C464-1</f>
        <v>-1</v>
      </c>
      <c r="D463" s="8">
        <f>F_Data!N462</f>
        <v>1285.04</v>
      </c>
      <c r="E463" s="38">
        <f t="shared" si="14"/>
        <v>3.2791850478503207E-6</v>
      </c>
      <c r="F463" s="38">
        <f t="shared" si="21"/>
        <v>0.99997048733456984</v>
      </c>
      <c r="G463" s="38">
        <f t="shared" si="23"/>
        <v>1.4800401546544346E-4</v>
      </c>
      <c r="H463" s="38">
        <f t="shared" si="15"/>
        <v>1.5161815684580427E-3</v>
      </c>
      <c r="I463" s="38">
        <f t="shared" si="22"/>
        <v>0.95097679595319007</v>
      </c>
      <c r="J463" s="38">
        <f t="shared" si="19"/>
        <v>1.7649252327598411E-4</v>
      </c>
      <c r="K463" s="38">
        <f t="shared" si="16"/>
        <v>1.6164593884816807E-4</v>
      </c>
      <c r="L463" s="38">
        <f t="shared" si="17"/>
        <v>1.5204913836015888E-4</v>
      </c>
      <c r="M463" s="38">
        <f t="shared" si="20"/>
        <v>9.0260485916859937E-2</v>
      </c>
    </row>
    <row r="464" spans="1:13" x14ac:dyDescent="0.25">
      <c r="A464" s="39" t="s">
        <v>227</v>
      </c>
      <c r="B464" s="40">
        <f>F_Data!B463</f>
        <v>38737</v>
      </c>
      <c r="C464" s="38">
        <v>0</v>
      </c>
      <c r="D464" s="8">
        <f>F_Data!N463</f>
        <v>1261.49</v>
      </c>
      <c r="E464" s="38">
        <f t="shared" si="14"/>
        <v>2.9512665430652888E-6</v>
      </c>
      <c r="F464" s="38">
        <f t="shared" si="21"/>
        <v>0.99997343860111287</v>
      </c>
      <c r="G464" s="38">
        <f t="shared" si="23"/>
        <v>1.4800511364100233E-4</v>
      </c>
      <c r="H464" s="38">
        <f t="shared" si="15"/>
        <v>1.4706961214043016E-3</v>
      </c>
      <c r="I464" s="38">
        <f t="shared" si="22"/>
        <v>0.95244749207459434</v>
      </c>
      <c r="J464" s="38">
        <f t="shared" si="19"/>
        <v>1.7706708105387663E-4</v>
      </c>
      <c r="K464" s="38">
        <f t="shared" si="16"/>
        <v>1.8269067098531259E-4</v>
      </c>
      <c r="L464" s="38">
        <f t="shared" si="17"/>
        <v>1.5865046201594252E-4</v>
      </c>
      <c r="M464" s="38">
        <f t="shared" si="20"/>
        <v>9.5956291183328643E-2</v>
      </c>
    </row>
    <row r="465" spans="2:13" x14ac:dyDescent="0.25">
      <c r="B465" s="25">
        <f>F_Data!B464</f>
        <v>38740</v>
      </c>
      <c r="D465" s="8">
        <f>F_Data!N464</f>
        <v>1263.82</v>
      </c>
      <c r="E465" s="38"/>
      <c r="H465" s="38"/>
      <c r="K465" s="38">
        <f t="shared" si="16"/>
        <v>1.9919977442567032E-4</v>
      </c>
      <c r="L465" s="38">
        <f t="shared" si="17"/>
        <v>1.6432439931713096E-4</v>
      </c>
      <c r="M465" s="38">
        <f t="shared" si="20"/>
        <v>0.10019814684440917</v>
      </c>
    </row>
    <row r="466" spans="2:13" x14ac:dyDescent="0.25">
      <c r="B466" s="25">
        <f>F_Data!B465</f>
        <v>38741</v>
      </c>
      <c r="D466" s="8">
        <f>F_Data!N465</f>
        <v>1266.8599999999999</v>
      </c>
      <c r="E466" s="38"/>
      <c r="H466" s="38"/>
      <c r="K466" s="38">
        <f t="shared" si="16"/>
        <v>1.9536582359974171E-4</v>
      </c>
      <c r="L466" s="38">
        <f t="shared" si="17"/>
        <v>1.6422047532260858E-4</v>
      </c>
      <c r="M466" s="38">
        <f t="shared" si="20"/>
        <v>9.9229217015085733E-2</v>
      </c>
    </row>
    <row r="467" spans="2:13" x14ac:dyDescent="0.25">
      <c r="B467" s="25">
        <f>F_Data!B466</f>
        <v>38742</v>
      </c>
      <c r="D467" s="8">
        <f>F_Data!N466</f>
        <v>1264.68</v>
      </c>
      <c r="E467" s="38"/>
      <c r="H467" s="38"/>
      <c r="K467" s="38">
        <f t="shared" si="16"/>
        <v>1.8669199935608902E-4</v>
      </c>
      <c r="L467" s="38">
        <f t="shared" si="17"/>
        <v>1.6255268849782676E-4</v>
      </c>
      <c r="M467" s="38">
        <f t="shared" si="20"/>
        <v>9.7001426626348572E-2</v>
      </c>
    </row>
    <row r="468" spans="2:13" x14ac:dyDescent="0.25">
      <c r="B468" s="55">
        <f>F_Data!B467</f>
        <v>38743</v>
      </c>
      <c r="D468" s="8">
        <f>F_Data!N467</f>
        <v>1273.83</v>
      </c>
      <c r="E468" s="38"/>
      <c r="H468" s="38"/>
      <c r="K468" s="38">
        <f t="shared" si="16"/>
        <v>1.7569960121421841E-4</v>
      </c>
      <c r="L468" s="38">
        <f t="shared" si="17"/>
        <v>1.5997914838101343E-4</v>
      </c>
      <c r="M468" s="38">
        <f t="shared" si="20"/>
        <v>9.4102390517970411E-2</v>
      </c>
    </row>
    <row r="469" spans="2:13" x14ac:dyDescent="0.25">
      <c r="B469" s="25">
        <f>F_Data!B468</f>
        <v>38744</v>
      </c>
      <c r="D469" s="8">
        <f>F_Data!N468</f>
        <v>1283.72</v>
      </c>
      <c r="E469" s="38"/>
      <c r="H469" s="38"/>
      <c r="K469" s="38">
        <f t="shared" si="16"/>
        <v>1.886446683393123E-4</v>
      </c>
      <c r="L469" s="38">
        <f t="shared" si="17"/>
        <v>1.6433428210353774E-4</v>
      </c>
      <c r="M469" s="38">
        <f t="shared" si="20"/>
        <v>9.7507390921413445E-2</v>
      </c>
    </row>
    <row r="470" spans="2:13" x14ac:dyDescent="0.25">
      <c r="B470" s="25">
        <f>F_Data!B469</f>
        <v>38747</v>
      </c>
      <c r="D470" s="8">
        <f>F_Data!N469</f>
        <v>1285.19</v>
      </c>
      <c r="E470" s="38"/>
      <c r="H470" s="38"/>
      <c r="K470" s="38">
        <f t="shared" si="16"/>
        <v>1.9789573362920997E-4</v>
      </c>
      <c r="L470" s="38">
        <f t="shared" si="17"/>
        <v>1.6783891327758029E-4</v>
      </c>
      <c r="M470" s="38">
        <f t="shared" si="20"/>
        <v>9.9869639905790106E-2</v>
      </c>
    </row>
    <row r="471" spans="2:13" x14ac:dyDescent="0.25">
      <c r="B471" s="25">
        <f>F_Data!B470</f>
        <v>38748</v>
      </c>
      <c r="D471" s="8">
        <f>F_Data!N470</f>
        <v>1280.08</v>
      </c>
      <c r="E471" s="38"/>
      <c r="H471" s="38"/>
      <c r="K471" s="38">
        <f t="shared" si="16"/>
        <v>1.8888304589634674E-4</v>
      </c>
      <c r="L471" s="38">
        <f t="shared" si="17"/>
        <v>1.6603681156827021E-4</v>
      </c>
      <c r="M471" s="38">
        <f t="shared" si="20"/>
        <v>9.7568978231689377E-2</v>
      </c>
    </row>
    <row r="472" spans="2:13" x14ac:dyDescent="0.25">
      <c r="B472" s="25">
        <f>F_Data!B471</f>
        <v>38749</v>
      </c>
      <c r="D472" s="8">
        <f>F_Data!N471</f>
        <v>1282.46</v>
      </c>
      <c r="E472" s="38"/>
      <c r="H472" s="38"/>
      <c r="K472" s="38">
        <f t="shared" si="16"/>
        <v>1.8948564521579527E-4</v>
      </c>
      <c r="L472" s="38">
        <f t="shared" si="17"/>
        <v>1.6690297839394707E-4</v>
      </c>
      <c r="M472" s="38">
        <f t="shared" si="20"/>
        <v>9.7724492932304743E-2</v>
      </c>
    </row>
    <row r="473" spans="2:13" x14ac:dyDescent="0.25">
      <c r="B473" s="25">
        <f>F_Data!B472</f>
        <v>38750</v>
      </c>
      <c r="D473" s="8">
        <f>F_Data!N472</f>
        <v>1270.8399999999999</v>
      </c>
      <c r="E473" s="38"/>
      <c r="H473" s="38"/>
      <c r="K473" s="38">
        <f t="shared" si="16"/>
        <v>1.7108933591237962E-4</v>
      </c>
      <c r="L473" s="38">
        <f t="shared" si="17"/>
        <v>1.6206156560757783E-4</v>
      </c>
      <c r="M473" s="38">
        <f t="shared" si="20"/>
        <v>9.2859585019447147E-2</v>
      </c>
    </row>
    <row r="474" spans="2:13" x14ac:dyDescent="0.25">
      <c r="B474" s="25">
        <f>F_Data!B473</f>
        <v>38751</v>
      </c>
      <c r="D474" s="8">
        <f>F_Data!N473</f>
        <v>1264.03</v>
      </c>
      <c r="E474" s="38"/>
      <c r="H474" s="38"/>
      <c r="K474" s="38">
        <f t="shared" si="16"/>
        <v>1.7787254483225966E-4</v>
      </c>
      <c r="L474" s="38">
        <f t="shared" si="17"/>
        <v>1.6436736139268588E-4</v>
      </c>
      <c r="M474" s="38">
        <f t="shared" si="20"/>
        <v>9.468250239376802E-2</v>
      </c>
    </row>
    <row r="475" spans="2:13" x14ac:dyDescent="0.25">
      <c r="B475" s="25">
        <f>F_Data!B474</f>
        <v>38754</v>
      </c>
      <c r="D475" s="8">
        <f>F_Data!N474</f>
        <v>1265.02</v>
      </c>
      <c r="E475" s="38"/>
      <c r="H475" s="38"/>
      <c r="K475" s="38">
        <f t="shared" si="16"/>
        <v>1.851082117005995E-4</v>
      </c>
      <c r="L475" s="38">
        <f t="shared" si="17"/>
        <v>1.6694321695637506E-4</v>
      </c>
      <c r="M475" s="38">
        <f t="shared" si="20"/>
        <v>9.6589098089330014E-2</v>
      </c>
    </row>
    <row r="476" spans="2:13" x14ac:dyDescent="0.25">
      <c r="B476" s="25">
        <f>F_Data!B475</f>
        <v>38755</v>
      </c>
      <c r="D476" s="8">
        <f>F_Data!N475</f>
        <v>1254.78</v>
      </c>
      <c r="E476" s="38"/>
      <c r="H476" s="38"/>
      <c r="K476" s="38">
        <f t="shared" si="16"/>
        <v>2.0644680279171019E-4</v>
      </c>
      <c r="L476" s="38">
        <f t="shared" si="17"/>
        <v>1.73889744126035E-4</v>
      </c>
      <c r="M476" s="38">
        <f t="shared" si="20"/>
        <v>0.10200450411968186</v>
      </c>
    </row>
    <row r="477" spans="2:13" x14ac:dyDescent="0.25">
      <c r="B477" s="25">
        <f>F_Data!B476</f>
        <v>38756</v>
      </c>
      <c r="D477" s="8">
        <f>F_Data!N476</f>
        <v>1265.6500000000001</v>
      </c>
      <c r="E477" s="38"/>
      <c r="H477" s="38"/>
      <c r="K477" s="38">
        <f t="shared" si="16"/>
        <v>2.0321103630106281E-4</v>
      </c>
      <c r="L477" s="38">
        <f t="shared" si="17"/>
        <v>1.7389572593881105E-4</v>
      </c>
      <c r="M477" s="38">
        <f t="shared" si="20"/>
        <v>0.10120195763706137</v>
      </c>
    </row>
    <row r="478" spans="2:13" x14ac:dyDescent="0.25">
      <c r="B478" s="25">
        <f>F_Data!B477</f>
        <v>38757</v>
      </c>
      <c r="D478" s="8">
        <f>F_Data!N477</f>
        <v>1263.78</v>
      </c>
      <c r="E478" s="38"/>
      <c r="H478" s="38"/>
      <c r="K478" s="38">
        <f t="shared" si="16"/>
        <v>1.8599339104657703E-4</v>
      </c>
      <c r="L478" s="38">
        <f t="shared" si="17"/>
        <v>1.6960989167333286E-4</v>
      </c>
      <c r="M478" s="38">
        <f t="shared" si="20"/>
        <v>9.6819765072775718E-2</v>
      </c>
    </row>
    <row r="479" spans="2:13" x14ac:dyDescent="0.25">
      <c r="B479" s="25">
        <f>F_Data!B478</f>
        <v>38758</v>
      </c>
      <c r="D479" s="8">
        <f>F_Data!N478</f>
        <v>1266.99</v>
      </c>
      <c r="E479" s="38"/>
      <c r="H479" s="38"/>
      <c r="K479" s="38">
        <f t="shared" si="16"/>
        <v>1.6794113423116761E-4</v>
      </c>
      <c r="L479" s="38">
        <f t="shared" si="17"/>
        <v>1.6468571960990736E-4</v>
      </c>
      <c r="M479" s="38">
        <f t="shared" si="20"/>
        <v>9.2001267193723188E-2</v>
      </c>
    </row>
    <row r="480" spans="2:13" x14ac:dyDescent="0.25">
      <c r="B480" s="25">
        <f>F_Data!B479</f>
        <v>38761</v>
      </c>
      <c r="D480" s="8">
        <f>F_Data!N479</f>
        <v>1262.8599999999999</v>
      </c>
      <c r="E480" s="38"/>
      <c r="H480" s="38"/>
      <c r="K480" s="38">
        <f t="shared" si="16"/>
        <v>1.5143906918517851E-4</v>
      </c>
      <c r="L480" s="38">
        <f t="shared" si="17"/>
        <v>1.5983276253474845E-4</v>
      </c>
      <c r="M480" s="38">
        <f t="shared" si="20"/>
        <v>8.9752834115426811E-2</v>
      </c>
    </row>
    <row r="481" spans="2:13" x14ac:dyDescent="0.25">
      <c r="B481" s="25">
        <f>F_Data!B480</f>
        <v>38762</v>
      </c>
      <c r="D481" s="8">
        <f>F_Data!N480</f>
        <v>1275.53</v>
      </c>
      <c r="E481" s="38"/>
      <c r="H481" s="38"/>
      <c r="K481" s="38">
        <f t="shared" si="16"/>
        <v>1.6319614842232063E-4</v>
      </c>
      <c r="L481" s="38">
        <f t="shared" si="17"/>
        <v>1.6310807550540398E-4</v>
      </c>
      <c r="M481" s="38">
        <f t="shared" si="20"/>
        <v>9.0692259209289514E-2</v>
      </c>
    </row>
    <row r="482" spans="2:13" x14ac:dyDescent="0.25">
      <c r="B482" s="25">
        <f>F_Data!B481</f>
        <v>38763</v>
      </c>
      <c r="D482" s="8">
        <f>F_Data!N481</f>
        <v>1280</v>
      </c>
      <c r="E482" s="38"/>
      <c r="H482" s="38"/>
      <c r="K482" s="38">
        <f t="shared" si="16"/>
        <v>1.5958741329113248E-4</v>
      </c>
      <c r="L482" s="38">
        <f t="shared" si="17"/>
        <v>1.6202809715355502E-4</v>
      </c>
      <c r="M482" s="38">
        <f t="shared" si="20"/>
        <v>9.036711844769188E-2</v>
      </c>
    </row>
    <row r="483" spans="2:13" x14ac:dyDescent="0.25">
      <c r="B483" s="25">
        <f>F_Data!B482</f>
        <v>38764</v>
      </c>
      <c r="D483" s="8">
        <f>F_Data!N482</f>
        <v>1289.3800000000001</v>
      </c>
      <c r="E483" s="38"/>
      <c r="H483" s="38"/>
      <c r="K483" s="38">
        <f t="shared" si="16"/>
        <v>1.8384597725988356E-4</v>
      </c>
      <c r="L483" s="38">
        <f t="shared" si="17"/>
        <v>1.6923244582830766E-4</v>
      </c>
      <c r="M483" s="38">
        <f t="shared" si="20"/>
        <v>9.6259219059257536E-2</v>
      </c>
    </row>
    <row r="484" spans="2:13" x14ac:dyDescent="0.25">
      <c r="B484" s="25">
        <f>F_Data!B483</f>
        <v>38765</v>
      </c>
      <c r="D484" s="8">
        <f>F_Data!N483</f>
        <v>1287.24</v>
      </c>
      <c r="E484" s="38"/>
      <c r="H484" s="38"/>
      <c r="K484" s="38">
        <f t="shared" si="16"/>
        <v>1.9060386697980413E-4</v>
      </c>
      <c r="L484" s="38">
        <f t="shared" si="17"/>
        <v>1.7169821868723111E-4</v>
      </c>
      <c r="M484" s="38">
        <f t="shared" si="20"/>
        <v>9.8012422150368914E-2</v>
      </c>
    </row>
    <row r="485" spans="2:13" x14ac:dyDescent="0.25">
      <c r="B485" s="25">
        <f>F_Data!B484</f>
        <v>38769</v>
      </c>
      <c r="D485" s="8">
        <f>F_Data!N484</f>
        <v>1283.03</v>
      </c>
      <c r="E485" s="38"/>
      <c r="H485" s="38"/>
      <c r="K485" s="38">
        <f t="shared" si="16"/>
        <v>1.966513976558039E-4</v>
      </c>
      <c r="L485" s="38">
        <f t="shared" si="17"/>
        <v>1.7407964733880823E-4</v>
      </c>
      <c r="M485" s="38">
        <f t="shared" si="20"/>
        <v>9.9555162808628445E-2</v>
      </c>
    </row>
    <row r="486" spans="2:13" x14ac:dyDescent="0.25">
      <c r="B486" s="25">
        <f>F_Data!B485</f>
        <v>38770</v>
      </c>
      <c r="D486" s="8">
        <f>F_Data!N485</f>
        <v>1292.67</v>
      </c>
      <c r="E486" s="38"/>
      <c r="H486" s="38"/>
      <c r="K486" s="38">
        <f t="shared" si="16"/>
        <v>1.9480335058837957E-4</v>
      </c>
      <c r="L486" s="38">
        <f t="shared" si="17"/>
        <v>1.7420238572809081E-4</v>
      </c>
      <c r="M486" s="38">
        <f t="shared" si="20"/>
        <v>9.9086269834192109E-2</v>
      </c>
    </row>
    <row r="487" spans="2:13" x14ac:dyDescent="0.25">
      <c r="B487" s="25">
        <f>F_Data!B486</f>
        <v>38771</v>
      </c>
      <c r="D487" s="8">
        <f>F_Data!N486</f>
        <v>1287.79</v>
      </c>
      <c r="E487" s="38"/>
      <c r="H487" s="38"/>
      <c r="K487" s="38">
        <f t="shared" si="16"/>
        <v>1.790044626349785E-4</v>
      </c>
      <c r="L487" s="38">
        <f t="shared" si="17"/>
        <v>1.7008074828787914E-4</v>
      </c>
      <c r="M487" s="38">
        <f t="shared" si="20"/>
        <v>9.4983287565776092E-2</v>
      </c>
    </row>
    <row r="488" spans="2:13" x14ac:dyDescent="0.25">
      <c r="B488" s="25">
        <f>F_Data!B487</f>
        <v>38772</v>
      </c>
      <c r="D488" s="8">
        <f>F_Data!N487</f>
        <v>1289.43</v>
      </c>
      <c r="E488" s="38"/>
      <c r="H488" s="38"/>
      <c r="K488" s="38">
        <f t="shared" si="16"/>
        <v>1.6110416674151845E-4</v>
      </c>
      <c r="L488" s="38">
        <f t="shared" si="17"/>
        <v>1.6497837095025411E-4</v>
      </c>
      <c r="M488" s="38">
        <f t="shared" si="20"/>
        <v>9.1186127760163202E-2</v>
      </c>
    </row>
    <row r="489" spans="2:13" x14ac:dyDescent="0.25">
      <c r="B489" s="25">
        <f>F_Data!B488</f>
        <v>38775</v>
      </c>
      <c r="D489" s="8">
        <f>F_Data!N488</f>
        <v>1294.1199999999999</v>
      </c>
      <c r="E489" s="38"/>
      <c r="H489" s="38"/>
      <c r="K489" s="38">
        <f t="shared" si="16"/>
        <v>1.4783521154359346E-4</v>
      </c>
      <c r="L489" s="38">
        <f t="shared" si="17"/>
        <v>1.6088145826461452E-4</v>
      </c>
      <c r="M489" s="38">
        <f t="shared" si="20"/>
        <v>9.0046796148094965E-2</v>
      </c>
    </row>
    <row r="490" spans="2:13" x14ac:dyDescent="0.25">
      <c r="B490" s="25">
        <f>F_Data!B489</f>
        <v>38776</v>
      </c>
      <c r="D490" s="8">
        <f>F_Data!N489</f>
        <v>1280.6600000000001</v>
      </c>
      <c r="E490" s="38"/>
      <c r="H490" s="38"/>
      <c r="K490" s="38">
        <f t="shared" si="16"/>
        <v>1.3339353277596185E-4</v>
      </c>
      <c r="L490" s="38">
        <f t="shared" si="17"/>
        <v>1.5615756723269441E-4</v>
      </c>
      <c r="M490" s="38">
        <f t="shared" si="20"/>
        <v>8.871494456137477E-2</v>
      </c>
    </row>
    <row r="491" spans="2:13" x14ac:dyDescent="0.25">
      <c r="B491" s="25">
        <f>F_Data!B490</f>
        <v>38777</v>
      </c>
      <c r="D491" s="8">
        <f>F_Data!N490</f>
        <v>1291.24</v>
      </c>
      <c r="E491" s="38"/>
      <c r="H491" s="38"/>
      <c r="K491" s="38">
        <f t="shared" si="16"/>
        <v>1.2017669114850646E-4</v>
      </c>
      <c r="L491" s="38">
        <f t="shared" si="17"/>
        <v>1.515095937107558E-4</v>
      </c>
      <c r="M491" s="38">
        <f t="shared" si="20"/>
        <v>8.7384687005344894E-2</v>
      </c>
    </row>
    <row r="492" spans="2:13" x14ac:dyDescent="0.25">
      <c r="B492" s="25">
        <f>F_Data!B491</f>
        <v>38778</v>
      </c>
      <c r="D492" s="8">
        <f>F_Data!N491</f>
        <v>1289.1400000000001</v>
      </c>
      <c r="E492" s="38"/>
      <c r="H492" s="38"/>
      <c r="K492" s="38">
        <f t="shared" si="16"/>
        <v>1.0826880181585113E-4</v>
      </c>
      <c r="L492" s="38">
        <f t="shared" si="17"/>
        <v>1.4699723983409172E-4</v>
      </c>
      <c r="M492" s="38">
        <f t="shared" si="20"/>
        <v>8.6073578336433892E-2</v>
      </c>
    </row>
    <row r="493" spans="2:13" x14ac:dyDescent="0.25">
      <c r="B493" s="25">
        <f>F_Data!B492</f>
        <v>38779</v>
      </c>
      <c r="D493" s="8">
        <f>F_Data!N492</f>
        <v>1287.23</v>
      </c>
      <c r="E493" s="38"/>
      <c r="H493" s="38"/>
      <c r="K493" s="38">
        <f t="shared" ref="K493:K556" si="24">K$3*K492+(1-K$3)*LN($D493/$D488)^2</f>
        <v>9.7733524194669517E-5</v>
      </c>
      <c r="L493" s="38">
        <f t="shared" ref="L493:L556" si="25">L$3*L492+(1-L$3)*LN($D493/$D488)^2</f>
        <v>1.4267480340719E-4</v>
      </c>
      <c r="M493" s="38">
        <f t="shared" si="20"/>
        <v>8.4798644397905187E-2</v>
      </c>
    </row>
    <row r="494" spans="2:13" x14ac:dyDescent="0.25">
      <c r="B494" s="25">
        <f>F_Data!B493</f>
        <v>38782</v>
      </c>
      <c r="D494" s="8">
        <f>F_Data!N493</f>
        <v>1278.26</v>
      </c>
      <c r="E494" s="38"/>
      <c r="H494" s="38"/>
      <c r="K494" s="38">
        <f t="shared" si="24"/>
        <v>1.031658961775679E-4</v>
      </c>
      <c r="L494" s="38">
        <f t="shared" si="25"/>
        <v>1.4295627662568388E-4</v>
      </c>
      <c r="M494" s="38">
        <f t="shared" ref="M494:M557" si="26">MAX(SQRT(252/5*K494),SQRT(252/5*L494))</f>
        <v>8.4882249863764025E-2</v>
      </c>
    </row>
    <row r="495" spans="2:13" x14ac:dyDescent="0.25">
      <c r="B495" s="25">
        <f>F_Data!B494</f>
        <v>38783</v>
      </c>
      <c r="D495" s="8">
        <f>F_Data!N494</f>
        <v>1275.8800000000001</v>
      </c>
      <c r="E495" s="38"/>
      <c r="H495" s="38"/>
      <c r="K495" s="38">
        <f t="shared" si="24"/>
        <v>9.4247642797242267E-5</v>
      </c>
      <c r="L495" s="38">
        <f t="shared" si="25"/>
        <v>1.3908708919814272E-4</v>
      </c>
      <c r="M495" s="38">
        <f t="shared" si="26"/>
        <v>8.372567883025131E-2</v>
      </c>
    </row>
    <row r="496" spans="2:13" x14ac:dyDescent="0.25">
      <c r="B496" s="25">
        <f>F_Data!B495</f>
        <v>38784</v>
      </c>
      <c r="D496" s="8">
        <f>F_Data!N495</f>
        <v>1278.47</v>
      </c>
      <c r="E496" s="38"/>
      <c r="H496" s="38"/>
      <c r="K496" s="38">
        <f t="shared" si="24"/>
        <v>9.4701144294919085E-5</v>
      </c>
      <c r="L496" s="38">
        <f t="shared" si="25"/>
        <v>1.3787795625541874E-4</v>
      </c>
      <c r="M496" s="38">
        <f t="shared" si="26"/>
        <v>8.3360956060215055E-2</v>
      </c>
    </row>
    <row r="497" spans="2:13" x14ac:dyDescent="0.25">
      <c r="B497" s="25">
        <f>F_Data!B496</f>
        <v>38785</v>
      </c>
      <c r="D497" s="8">
        <f>F_Data!N496</f>
        <v>1272.23</v>
      </c>
      <c r="E497" s="38"/>
      <c r="H497" s="38"/>
      <c r="K497" s="38">
        <f t="shared" si="24"/>
        <v>1.0266575837341158E-4</v>
      </c>
      <c r="L497" s="38">
        <f t="shared" si="25"/>
        <v>1.389720361201515E-4</v>
      </c>
      <c r="M497" s="38">
        <f t="shared" si="26"/>
        <v>8.3691042653653416E-2</v>
      </c>
    </row>
    <row r="498" spans="2:13" x14ac:dyDescent="0.25">
      <c r="B498" s="25">
        <f>F_Data!B497</f>
        <v>38786</v>
      </c>
      <c r="D498" s="8">
        <f>F_Data!N497</f>
        <v>1281.42</v>
      </c>
      <c r="E498" s="38"/>
      <c r="H498" s="38"/>
      <c r="K498" s="38">
        <f t="shared" si="24"/>
        <v>9.4445645424238693E-5</v>
      </c>
      <c r="L498" s="38">
        <f t="shared" si="25"/>
        <v>1.3541681390299745E-4</v>
      </c>
      <c r="M498" s="38">
        <f t="shared" si="26"/>
        <v>8.2613603121465845E-2</v>
      </c>
    </row>
    <row r="499" spans="2:13" x14ac:dyDescent="0.25">
      <c r="B499" s="25">
        <f>F_Data!B498</f>
        <v>38789</v>
      </c>
      <c r="D499" s="8">
        <f>F_Data!N498</f>
        <v>1284.1300000000001</v>
      </c>
      <c r="E499" s="38"/>
      <c r="H499" s="38"/>
      <c r="K499" s="38">
        <f t="shared" si="24"/>
        <v>8.7100249144711822E-5</v>
      </c>
      <c r="L499" s="38">
        <f t="shared" si="25"/>
        <v>1.3198405996477664E-4</v>
      </c>
      <c r="M499" s="38">
        <f t="shared" si="26"/>
        <v>8.1559773309056852E-2</v>
      </c>
    </row>
    <row r="500" spans="2:13" x14ac:dyDescent="0.25">
      <c r="B500" s="25">
        <f>F_Data!B499</f>
        <v>38790</v>
      </c>
      <c r="D500" s="8">
        <f>F_Data!N499</f>
        <v>1297.48</v>
      </c>
      <c r="E500" s="38"/>
      <c r="H500" s="38"/>
      <c r="K500" s="38">
        <f t="shared" si="24"/>
        <v>1.0657319697873977E-4</v>
      </c>
      <c r="L500" s="38">
        <f t="shared" si="25"/>
        <v>1.3647942999038309E-4</v>
      </c>
      <c r="M500" s="38">
        <f t="shared" si="26"/>
        <v>8.29371043111303E-2</v>
      </c>
    </row>
    <row r="501" spans="2:13" x14ac:dyDescent="0.25">
      <c r="B501" s="25">
        <f>F_Data!B500</f>
        <v>38791</v>
      </c>
      <c r="D501" s="8">
        <f>F_Data!N500</f>
        <v>1303.02</v>
      </c>
      <c r="E501" s="38"/>
      <c r="H501" s="38"/>
      <c r="K501" s="38">
        <f t="shared" si="24"/>
        <v>1.3209418732808596E-4</v>
      </c>
      <c r="L501" s="38">
        <f t="shared" si="25"/>
        <v>1.4323854010483766E-4</v>
      </c>
      <c r="M501" s="38">
        <f t="shared" si="26"/>
        <v>8.4966007445823985E-2</v>
      </c>
    </row>
    <row r="502" spans="2:13" x14ac:dyDescent="0.25">
      <c r="B502" s="25">
        <f>F_Data!B501</f>
        <v>38792</v>
      </c>
      <c r="D502" s="8">
        <f>F_Data!N501</f>
        <v>1305.33</v>
      </c>
      <c r="E502" s="38"/>
      <c r="H502" s="38"/>
      <c r="K502" s="38">
        <f t="shared" si="24"/>
        <v>1.8485471946922788E-4</v>
      </c>
      <c r="L502" s="38">
        <f t="shared" si="25"/>
        <v>1.5873236916387771E-4</v>
      </c>
      <c r="M502" s="38">
        <f t="shared" si="26"/>
        <v>9.6522939559718579E-2</v>
      </c>
    </row>
    <row r="503" spans="2:13" x14ac:dyDescent="0.25">
      <c r="B503" s="25">
        <f>F_Data!B502</f>
        <v>38793</v>
      </c>
      <c r="D503" s="8">
        <f>F_Data!N502</f>
        <v>1307.25</v>
      </c>
      <c r="E503" s="38"/>
      <c r="H503" s="38"/>
      <c r="K503" s="38">
        <f t="shared" si="24"/>
        <v>2.0619685788746646E-4</v>
      </c>
      <c r="L503" s="38">
        <f t="shared" si="25"/>
        <v>1.6591868119850982E-4</v>
      </c>
      <c r="M503" s="38">
        <f t="shared" si="26"/>
        <v>0.10194273705138739</v>
      </c>
    </row>
    <row r="504" spans="2:13" x14ac:dyDescent="0.25">
      <c r="B504" s="25">
        <f>F_Data!B503</f>
        <v>38796</v>
      </c>
      <c r="D504" s="8">
        <f>F_Data!N503</f>
        <v>1305.08</v>
      </c>
      <c r="E504" s="38"/>
      <c r="H504" s="38"/>
      <c r="K504" s="38">
        <f t="shared" si="24"/>
        <v>2.1176578222187971E-4</v>
      </c>
      <c r="L504" s="38">
        <f t="shared" si="25"/>
        <v>1.687977037995025E-4</v>
      </c>
      <c r="M504" s="38">
        <f t="shared" si="26"/>
        <v>0.10331019032013607</v>
      </c>
    </row>
    <row r="505" spans="2:13" x14ac:dyDescent="0.25">
      <c r="B505" s="25">
        <f>F_Data!B504</f>
        <v>38797</v>
      </c>
      <c r="D505" s="8">
        <f>F_Data!N504</f>
        <v>1297.23</v>
      </c>
      <c r="E505" s="38"/>
      <c r="H505" s="38"/>
      <c r="K505" s="38">
        <f t="shared" si="24"/>
        <v>1.9059291731955024E-4</v>
      </c>
      <c r="L505" s="38">
        <f t="shared" si="25"/>
        <v>1.6373488668147498E-4</v>
      </c>
      <c r="M505" s="38">
        <f t="shared" si="26"/>
        <v>9.8009606839867147E-2</v>
      </c>
    </row>
    <row r="506" spans="2:13" x14ac:dyDescent="0.25">
      <c r="B506" s="25">
        <f>F_Data!B505</f>
        <v>38798</v>
      </c>
      <c r="D506" s="8">
        <f>F_Data!N505</f>
        <v>1305.04</v>
      </c>
      <c r="K506" s="38">
        <f t="shared" si="24"/>
        <v>1.7177357945122532E-4</v>
      </c>
      <c r="L506" s="38">
        <f t="shared" si="25"/>
        <v>1.5889482624011975E-4</v>
      </c>
      <c r="M506" s="38">
        <f t="shared" si="26"/>
        <v>9.3045088018346017E-2</v>
      </c>
    </row>
    <row r="507" spans="2:13" x14ac:dyDescent="0.25">
      <c r="B507" s="25">
        <f>F_Data!B506</f>
        <v>38799</v>
      </c>
      <c r="D507" s="8">
        <f>F_Data!N506</f>
        <v>1301.67</v>
      </c>
      <c r="K507" s="38">
        <f t="shared" si="24"/>
        <v>1.553846107135598E-4</v>
      </c>
      <c r="L507" s="38">
        <f t="shared" si="25"/>
        <v>1.5436449821515328E-4</v>
      </c>
      <c r="M507" s="38">
        <f t="shared" si="26"/>
        <v>8.8495109356186527E-2</v>
      </c>
    </row>
    <row r="508" spans="2:13" x14ac:dyDescent="0.25">
      <c r="B508" s="25">
        <f>F_Data!B507</f>
        <v>38800</v>
      </c>
      <c r="D508" s="8">
        <f>F_Data!N507</f>
        <v>1302.95</v>
      </c>
      <c r="K508" s="38">
        <f t="shared" si="24"/>
        <v>1.4093170035679365E-4</v>
      </c>
      <c r="L508" s="38">
        <f t="shared" si="25"/>
        <v>1.5005922848307563E-4</v>
      </c>
      <c r="M508" s="38">
        <f t="shared" si="26"/>
        <v>8.696542482818681E-2</v>
      </c>
    </row>
    <row r="509" spans="2:13" x14ac:dyDescent="0.25">
      <c r="B509" s="25">
        <f>F_Data!B508</f>
        <v>38803</v>
      </c>
      <c r="D509" s="8">
        <f>F_Data!N508</f>
        <v>1301.6099999999999</v>
      </c>
      <c r="K509" s="38">
        <f t="shared" si="24"/>
        <v>1.2754735802340413E-4</v>
      </c>
      <c r="L509" s="38">
        <f t="shared" si="25"/>
        <v>1.4577009993927033E-4</v>
      </c>
      <c r="M509" s="38">
        <f t="shared" si="26"/>
        <v>8.5713552236150056E-2</v>
      </c>
    </row>
    <row r="510" spans="2:13" x14ac:dyDescent="0.25">
      <c r="B510" s="25">
        <f>F_Data!B509</f>
        <v>38804</v>
      </c>
      <c r="D510" s="8">
        <f>F_Data!N509</f>
        <v>1293.23</v>
      </c>
      <c r="K510" s="38">
        <f t="shared" si="24"/>
        <v>1.1574635538186493E-4</v>
      </c>
      <c r="L510" s="38">
        <f t="shared" si="25"/>
        <v>1.4168311688933258E-4</v>
      </c>
      <c r="M510" s="38">
        <f t="shared" si="26"/>
        <v>8.4503426505807222E-2</v>
      </c>
    </row>
    <row r="511" spans="2:13" x14ac:dyDescent="0.25">
      <c r="B511" s="25">
        <f>F_Data!B510</f>
        <v>38805</v>
      </c>
      <c r="D511" s="8">
        <f>F_Data!N510</f>
        <v>1302.8900000000001</v>
      </c>
      <c r="K511" s="38">
        <f t="shared" si="24"/>
        <v>1.0444357980294101E-4</v>
      </c>
      <c r="L511" s="38">
        <f t="shared" si="25"/>
        <v>1.3751418137043135E-4</v>
      </c>
      <c r="M511" s="38">
        <f t="shared" si="26"/>
        <v>8.3250914355757918E-2</v>
      </c>
    </row>
    <row r="512" spans="2:13" x14ac:dyDescent="0.25">
      <c r="B512" s="25">
        <f>F_Data!B511</f>
        <v>38806</v>
      </c>
      <c r="D512" s="8">
        <f>F_Data!N511</f>
        <v>1300.25</v>
      </c>
      <c r="K512" s="38">
        <f t="shared" si="24"/>
        <v>9.4118359433749659E-5</v>
      </c>
      <c r="L512" s="38">
        <f t="shared" si="25"/>
        <v>1.3342449721264922E-4</v>
      </c>
      <c r="M512" s="38">
        <f t="shared" si="26"/>
        <v>8.2003625892502582E-2</v>
      </c>
    </row>
    <row r="513" spans="2:13" x14ac:dyDescent="0.25">
      <c r="B513" s="25">
        <f>F_Data!B512</f>
        <v>38807</v>
      </c>
      <c r="D513" s="8">
        <f>F_Data!N512</f>
        <v>1294.8699999999999</v>
      </c>
      <c r="K513" s="38">
        <f t="shared" si="24"/>
        <v>8.8576135317580451E-5</v>
      </c>
      <c r="L513" s="38">
        <f t="shared" si="25"/>
        <v>1.3058264584443147E-4</v>
      </c>
      <c r="M513" s="38">
        <f t="shared" si="26"/>
        <v>8.1125614639023513E-2</v>
      </c>
    </row>
    <row r="514" spans="2:13" x14ac:dyDescent="0.25">
      <c r="B514" s="25">
        <f>F_Data!B513</f>
        <v>38810</v>
      </c>
      <c r="D514" s="8">
        <f>F_Data!N513</f>
        <v>1297.81</v>
      </c>
      <c r="K514" s="38">
        <f t="shared" si="24"/>
        <v>8.0573342211845493E-5</v>
      </c>
      <c r="L514" s="38">
        <f t="shared" si="25"/>
        <v>1.2692161259690544E-4</v>
      </c>
      <c r="M514" s="38">
        <f t="shared" si="26"/>
        <v>7.9980305543827693E-2</v>
      </c>
    </row>
    <row r="515" spans="2:13" x14ac:dyDescent="0.25">
      <c r="B515" s="25">
        <f>F_Data!B514</f>
        <v>38811</v>
      </c>
      <c r="D515" s="8">
        <f>F_Data!N514</f>
        <v>1305.93</v>
      </c>
      <c r="K515" s="38">
        <f t="shared" si="24"/>
        <v>8.2066116722938535E-5</v>
      </c>
      <c r="L515" s="38">
        <f t="shared" si="25"/>
        <v>1.2597899683868154E-4</v>
      </c>
      <c r="M515" s="38">
        <f t="shared" si="26"/>
        <v>7.9682754976654446E-2</v>
      </c>
    </row>
    <row r="516" spans="2:13" x14ac:dyDescent="0.25">
      <c r="B516" s="25">
        <f>F_Data!B515</f>
        <v>38812</v>
      </c>
      <c r="D516" s="8">
        <f>F_Data!N515</f>
        <v>1311.56</v>
      </c>
      <c r="K516" s="38">
        <f t="shared" si="24"/>
        <v>7.8258370610780206E-5</v>
      </c>
      <c r="L516" s="38">
        <f t="shared" si="25"/>
        <v>1.2351928660156173E-4</v>
      </c>
      <c r="M516" s="38">
        <f t="shared" si="26"/>
        <v>7.8901026892675558E-2</v>
      </c>
    </row>
    <row r="517" spans="2:13" x14ac:dyDescent="0.25">
      <c r="B517" s="25">
        <f>F_Data!B516</f>
        <v>38813</v>
      </c>
      <c r="D517" s="8">
        <f>F_Data!N516</f>
        <v>1309.04</v>
      </c>
      <c r="K517" s="38">
        <f t="shared" si="24"/>
        <v>7.4971911329611274E-5</v>
      </c>
      <c r="L517" s="38">
        <f t="shared" si="25"/>
        <v>1.211755213374876E-4</v>
      </c>
      <c r="M517" s="38">
        <f t="shared" si="26"/>
        <v>7.8148872515279286E-2</v>
      </c>
    </row>
    <row r="518" spans="2:13" x14ac:dyDescent="0.25">
      <c r="B518" s="25">
        <f>F_Data!B517</f>
        <v>38814</v>
      </c>
      <c r="D518" s="8">
        <f>F_Data!N517</f>
        <v>1295.5</v>
      </c>
      <c r="K518" s="38">
        <f t="shared" si="24"/>
        <v>6.7498380347210944E-5</v>
      </c>
      <c r="L518" s="38">
        <f t="shared" si="25"/>
        <v>1.1754735374253122E-4</v>
      </c>
      <c r="M518" s="38">
        <f t="shared" si="26"/>
        <v>7.6970037213344084E-2</v>
      </c>
    </row>
    <row r="519" spans="2:13" x14ac:dyDescent="0.25">
      <c r="B519" s="25">
        <f>F_Data!B518</f>
        <v>38817</v>
      </c>
      <c r="D519" s="8">
        <f>F_Data!N518</f>
        <v>1296.6199999999999</v>
      </c>
      <c r="K519" s="38">
        <f t="shared" si="24"/>
        <v>6.0832695401049329E-5</v>
      </c>
      <c r="L519" s="38">
        <f t="shared" si="25"/>
        <v>1.1404617905682312E-4</v>
      </c>
      <c r="M519" s="38">
        <f t="shared" si="26"/>
        <v>7.5815087050427402E-2</v>
      </c>
    </row>
    <row r="520" spans="2:13" x14ac:dyDescent="0.25">
      <c r="B520" s="25">
        <f>F_Data!B519</f>
        <v>38818</v>
      </c>
      <c r="D520" s="8">
        <f>F_Data!N519</f>
        <v>1286.57</v>
      </c>
      <c r="K520" s="38">
        <f t="shared" si="24"/>
        <v>7.7056844290025359E-5</v>
      </c>
      <c r="L520" s="38">
        <f t="shared" si="25"/>
        <v>1.1731701921384272E-4</v>
      </c>
      <c r="M520" s="38">
        <f t="shared" si="26"/>
        <v>7.6894588680723644E-2</v>
      </c>
    </row>
    <row r="521" spans="2:13" x14ac:dyDescent="0.25">
      <c r="B521" s="25">
        <f>F_Data!B520</f>
        <v>38819</v>
      </c>
      <c r="D521" s="8">
        <f>F_Data!N520</f>
        <v>1288.1199999999999</v>
      </c>
      <c r="K521" s="38">
        <f t="shared" si="24"/>
        <v>1.018717904893572E-4</v>
      </c>
      <c r="L521" s="38">
        <f t="shared" si="25"/>
        <v>1.2355369782592775E-4</v>
      </c>
      <c r="M521" s="38">
        <f t="shared" si="26"/>
        <v>7.8912016641489766E-2</v>
      </c>
    </row>
    <row r="522" spans="2:13" x14ac:dyDescent="0.25">
      <c r="B522" s="25">
        <f>F_Data!B521</f>
        <v>38820</v>
      </c>
      <c r="D522" s="8">
        <f>F_Data!N521</f>
        <v>1289.1199999999999</v>
      </c>
      <c r="K522" s="38">
        <f t="shared" si="24"/>
        <v>1.1519846962426199E-4</v>
      </c>
      <c r="L522" s="38">
        <f t="shared" si="25"/>
        <v>1.2690124434630207E-4</v>
      </c>
      <c r="M522" s="38">
        <f t="shared" si="26"/>
        <v>7.9973887707511279E-2</v>
      </c>
    </row>
    <row r="523" spans="2:13" x14ac:dyDescent="0.25">
      <c r="B523" s="25">
        <f>F_Data!B522</f>
        <v>38824</v>
      </c>
      <c r="D523" s="8">
        <f>F_Data!N522</f>
        <v>1285.33</v>
      </c>
      <c r="K523" s="38">
        <f t="shared" si="24"/>
        <v>1.0988999546763214E-4</v>
      </c>
      <c r="L523" s="38">
        <f t="shared" si="25"/>
        <v>1.2495761885765192E-4</v>
      </c>
      <c r="M523" s="38">
        <f t="shared" si="26"/>
        <v>7.9359082595665487E-2</v>
      </c>
    </row>
    <row r="524" spans="2:13" x14ac:dyDescent="0.25">
      <c r="B524" s="25">
        <f>F_Data!B523</f>
        <v>38825</v>
      </c>
      <c r="D524" s="8">
        <f>F_Data!N523</f>
        <v>1307.28</v>
      </c>
      <c r="K524" s="38">
        <f t="shared" si="24"/>
        <v>1.0560494412142281E-4</v>
      </c>
      <c r="L524" s="38">
        <f t="shared" si="25"/>
        <v>1.2322007475208853E-4</v>
      </c>
      <c r="M524" s="38">
        <f t="shared" si="26"/>
        <v>7.8805404430820999E-2</v>
      </c>
    </row>
    <row r="525" spans="2:13" x14ac:dyDescent="0.25">
      <c r="B525" s="25">
        <f>F_Data!B524</f>
        <v>38826</v>
      </c>
      <c r="D525" s="8">
        <f>F_Data!N524</f>
        <v>1309.93</v>
      </c>
      <c r="K525" s="38">
        <f t="shared" si="24"/>
        <v>1.2742263096954921E-4</v>
      </c>
      <c r="L525" s="38">
        <f t="shared" si="25"/>
        <v>1.2923692688760648E-4</v>
      </c>
      <c r="M525" s="38">
        <f t="shared" si="26"/>
        <v>8.0706512222591842E-2</v>
      </c>
    </row>
    <row r="526" spans="2:13" x14ac:dyDescent="0.25">
      <c r="B526" s="25">
        <f>F_Data!B525</f>
        <v>38827</v>
      </c>
      <c r="D526" s="8">
        <f>F_Data!N525</f>
        <v>1311.46</v>
      </c>
      <c r="K526" s="38">
        <f t="shared" si="24"/>
        <v>1.4692657659959979E-4</v>
      </c>
      <c r="L526" s="38">
        <f t="shared" si="25"/>
        <v>1.3503368169907995E-4</v>
      </c>
      <c r="M526" s="38">
        <f t="shared" si="26"/>
        <v>8.6052887578627071E-2</v>
      </c>
    </row>
    <row r="527" spans="2:13" x14ac:dyDescent="0.25">
      <c r="B527" s="25">
        <f>F_Data!B526</f>
        <v>38828</v>
      </c>
      <c r="D527" s="8">
        <f>F_Data!N526</f>
        <v>1311.28</v>
      </c>
      <c r="K527" s="38">
        <f t="shared" si="24"/>
        <v>1.6128352284779318E-4</v>
      </c>
      <c r="L527" s="38">
        <f t="shared" si="25"/>
        <v>1.3969755242055357E-4</v>
      </c>
      <c r="M527" s="38">
        <f t="shared" si="26"/>
        <v>9.0159245513307035E-2</v>
      </c>
    </row>
    <row r="528" spans="2:13" x14ac:dyDescent="0.25">
      <c r="B528" s="25">
        <f>F_Data!B527</f>
        <v>38831</v>
      </c>
      <c r="D528" s="8">
        <f>F_Data!N527</f>
        <v>1308.1099999999999</v>
      </c>
      <c r="K528" s="38">
        <f t="shared" si="24"/>
        <v>1.7601811520979118E-4</v>
      </c>
      <c r="L528" s="38">
        <f t="shared" si="25"/>
        <v>1.4476550924197014E-4</v>
      </c>
      <c r="M528" s="38">
        <f t="shared" si="26"/>
        <v>9.4187647844998626E-2</v>
      </c>
    </row>
    <row r="529" spans="2:13" x14ac:dyDescent="0.25">
      <c r="B529" s="25">
        <f>F_Data!B528</f>
        <v>38832</v>
      </c>
      <c r="D529" s="8">
        <f>F_Data!N528</f>
        <v>1301.74</v>
      </c>
      <c r="K529" s="38">
        <f t="shared" si="24"/>
        <v>1.6021984464745849E-4</v>
      </c>
      <c r="L529" s="38">
        <f t="shared" si="25"/>
        <v>1.4096360625230495E-4</v>
      </c>
      <c r="M529" s="38">
        <f t="shared" si="26"/>
        <v>8.9861449856052891E-2</v>
      </c>
    </row>
    <row r="530" spans="2:13" x14ac:dyDescent="0.25">
      <c r="B530" s="25">
        <f>F_Data!B529</f>
        <v>38833</v>
      </c>
      <c r="D530" s="8">
        <f>F_Data!N529</f>
        <v>1305.4100000000001</v>
      </c>
      <c r="K530" s="38">
        <f t="shared" si="24"/>
        <v>1.453926222165766E-4</v>
      </c>
      <c r="L530" s="38">
        <f t="shared" si="25"/>
        <v>1.3709312667489499E-4</v>
      </c>
      <c r="M530" s="38">
        <f t="shared" si="26"/>
        <v>8.5602500896384215E-2</v>
      </c>
    </row>
    <row r="531" spans="2:13" x14ac:dyDescent="0.25">
      <c r="B531" s="25">
        <f>F_Data!B530</f>
        <v>38834</v>
      </c>
      <c r="D531" s="8">
        <f>F_Data!N530</f>
        <v>1309.72</v>
      </c>
      <c r="K531" s="38">
        <f t="shared" si="24"/>
        <v>1.3102962452372075E-4</v>
      </c>
      <c r="L531" s="38">
        <f t="shared" si="25"/>
        <v>1.3303321223328868E-4</v>
      </c>
      <c r="M531" s="38">
        <f t="shared" si="26"/>
        <v>8.1883294368007384E-2</v>
      </c>
    </row>
    <row r="532" spans="2:13" x14ac:dyDescent="0.25">
      <c r="B532" s="25">
        <f>F_Data!B531</f>
        <v>38835</v>
      </c>
      <c r="D532" s="8">
        <f>F_Data!N531</f>
        <v>1310.6099999999999</v>
      </c>
      <c r="K532" s="38">
        <f t="shared" si="24"/>
        <v>1.1795278252295518E-4</v>
      </c>
      <c r="L532" s="38">
        <f t="shared" si="25"/>
        <v>1.2905005200177197E-4</v>
      </c>
      <c r="M532" s="38">
        <f t="shared" si="26"/>
        <v>8.0648140839633162E-2</v>
      </c>
    </row>
    <row r="533" spans="2:13" x14ac:dyDescent="0.25">
      <c r="B533" s="25">
        <f>F_Data!B532</f>
        <v>38838</v>
      </c>
      <c r="D533" s="8">
        <f>F_Data!N532</f>
        <v>1305.19</v>
      </c>
      <c r="K533" s="38">
        <f t="shared" si="24"/>
        <v>1.0665690309863518E-4</v>
      </c>
      <c r="L533" s="38">
        <f t="shared" si="25"/>
        <v>1.2532837009011146E-4</v>
      </c>
      <c r="M533" s="38">
        <f t="shared" si="26"/>
        <v>7.9476725225323785E-2</v>
      </c>
    </row>
    <row r="534" spans="2:13" x14ac:dyDescent="0.25">
      <c r="B534" s="25">
        <f>F_Data!B533</f>
        <v>38839</v>
      </c>
      <c r="D534" s="8">
        <f>F_Data!N533</f>
        <v>1313.21</v>
      </c>
      <c r="K534" s="38">
        <f t="shared" si="24"/>
        <v>1.0368722271600432E-4</v>
      </c>
      <c r="L534" s="38">
        <f t="shared" si="25"/>
        <v>1.2387732196557792E-4</v>
      </c>
      <c r="M534" s="38">
        <f t="shared" si="26"/>
        <v>7.9015296158814252E-2</v>
      </c>
    </row>
    <row r="535" spans="2:13" x14ac:dyDescent="0.25">
      <c r="B535" s="25">
        <f>F_Data!B534</f>
        <v>38840</v>
      </c>
      <c r="D535" s="8">
        <f>F_Data!N534</f>
        <v>1308.1199999999999</v>
      </c>
      <c r="K535" s="38">
        <f t="shared" si="24"/>
        <v>9.3748575154391301E-5</v>
      </c>
      <c r="L535" s="38">
        <f t="shared" si="25"/>
        <v>1.202900247196068E-4</v>
      </c>
      <c r="M535" s="38">
        <f t="shared" si="26"/>
        <v>7.7862810415937234E-2</v>
      </c>
    </row>
    <row r="536" spans="2:13" x14ac:dyDescent="0.25">
      <c r="B536" s="25">
        <f>F_Data!B535</f>
        <v>38841</v>
      </c>
      <c r="D536" s="8">
        <f>F_Data!N535</f>
        <v>1312.25</v>
      </c>
      <c r="K536" s="38">
        <f t="shared" si="24"/>
        <v>8.4746148676301757E-5</v>
      </c>
      <c r="L536" s="38">
        <f t="shared" si="25"/>
        <v>1.1679305328922348E-4</v>
      </c>
      <c r="M536" s="38">
        <f t="shared" si="26"/>
        <v>7.6722681690467934E-2</v>
      </c>
    </row>
    <row r="537" spans="2:13" x14ac:dyDescent="0.25">
      <c r="B537" s="25">
        <f>F_Data!B536</f>
        <v>38842</v>
      </c>
      <c r="D537" s="8">
        <f>F_Data!N536</f>
        <v>1325.76</v>
      </c>
      <c r="K537" s="38">
        <f t="shared" si="24"/>
        <v>8.9480903534876912E-5</v>
      </c>
      <c r="L537" s="38">
        <f t="shared" si="25"/>
        <v>1.1725207260840838E-4</v>
      </c>
      <c r="M537" s="38">
        <f t="shared" si="26"/>
        <v>7.6873301343599015E-2</v>
      </c>
    </row>
    <row r="538" spans="2:13" x14ac:dyDescent="0.25">
      <c r="B538" s="25">
        <f>F_Data!B537</f>
        <v>38845</v>
      </c>
      <c r="D538" s="8">
        <f>F_Data!N537</f>
        <v>1324.66</v>
      </c>
      <c r="K538" s="38">
        <f t="shared" si="24"/>
        <v>1.0245812648468701E-4</v>
      </c>
      <c r="L538" s="38">
        <f t="shared" si="25"/>
        <v>1.2031210442114546E-4</v>
      </c>
      <c r="M538" s="38">
        <f t="shared" si="26"/>
        <v>7.7869956098778767E-2</v>
      </c>
    </row>
    <row r="539" spans="2:13" x14ac:dyDescent="0.25">
      <c r="B539" s="25">
        <f>F_Data!B538</f>
        <v>38846</v>
      </c>
      <c r="D539" s="8">
        <f>F_Data!N538</f>
        <v>1325.14</v>
      </c>
      <c r="K539" s="38">
        <f t="shared" si="24"/>
        <v>1.0039097060427212E-4</v>
      </c>
      <c r="L539" s="38">
        <f t="shared" si="25"/>
        <v>1.1915633831892723E-4</v>
      </c>
      <c r="M539" s="38">
        <f t="shared" si="26"/>
        <v>7.749502855844323E-2</v>
      </c>
    </row>
    <row r="540" spans="2:13" x14ac:dyDescent="0.25">
      <c r="B540" s="25">
        <f>F_Data!B539</f>
        <v>38847</v>
      </c>
      <c r="D540" s="8">
        <f>F_Data!N539</f>
        <v>1322.85</v>
      </c>
      <c r="K540" s="38">
        <f t="shared" si="24"/>
        <v>1.0289029225064621E-4</v>
      </c>
      <c r="L540" s="38">
        <f t="shared" si="25"/>
        <v>1.1934317378139981E-4</v>
      </c>
      <c r="M540" s="38">
        <f t="shared" si="26"/>
        <v>7.7555760318512454E-2</v>
      </c>
    </row>
    <row r="541" spans="2:13" x14ac:dyDescent="0.25">
      <c r="B541" s="25">
        <f>F_Data!B540</f>
        <v>38848</v>
      </c>
      <c r="D541" s="8">
        <f>F_Data!N540</f>
        <v>1305.92</v>
      </c>
      <c r="K541" s="38">
        <f t="shared" si="24"/>
        <v>9.4939418679418697E-5</v>
      </c>
      <c r="L541" s="38">
        <f t="shared" si="25"/>
        <v>1.1646432526410894E-4</v>
      </c>
      <c r="M541" s="38">
        <f t="shared" si="26"/>
        <v>7.661463302340546E-2</v>
      </c>
    </row>
    <row r="542" spans="2:13" x14ac:dyDescent="0.25">
      <c r="B542" s="25">
        <f>F_Data!B541</f>
        <v>38849</v>
      </c>
      <c r="D542" s="8">
        <f>F_Data!N541</f>
        <v>1291.24</v>
      </c>
      <c r="K542" s="38">
        <f t="shared" si="24"/>
        <v>1.5505112792253204E-4</v>
      </c>
      <c r="L542" s="38">
        <f t="shared" si="25"/>
        <v>1.3385209083950227E-4</v>
      </c>
      <c r="M542" s="38">
        <f t="shared" si="26"/>
        <v>8.8400095290082206E-2</v>
      </c>
    </row>
    <row r="543" spans="2:13" x14ac:dyDescent="0.25">
      <c r="B543" s="25">
        <f>F_Data!B542</f>
        <v>38852</v>
      </c>
      <c r="D543" s="8">
        <f>F_Data!N542</f>
        <v>1294.5</v>
      </c>
      <c r="K543" s="38">
        <f t="shared" si="24"/>
        <v>1.9259010473821118E-4</v>
      </c>
      <c r="L543" s="38">
        <f t="shared" si="25"/>
        <v>1.4574975499669692E-4</v>
      </c>
      <c r="M543" s="38">
        <f t="shared" si="26"/>
        <v>9.852178073302291E-2</v>
      </c>
    </row>
    <row r="544" spans="2:13" x14ac:dyDescent="0.25">
      <c r="B544" s="25">
        <f>F_Data!B543</f>
        <v>38853</v>
      </c>
      <c r="D544" s="8">
        <f>F_Data!N543</f>
        <v>1292.08</v>
      </c>
      <c r="K544" s="38">
        <f t="shared" si="24"/>
        <v>2.3716206213568621E-4</v>
      </c>
      <c r="L544" s="38">
        <f t="shared" si="25"/>
        <v>1.6052655270818488E-4</v>
      </c>
      <c r="M544" s="38">
        <f t="shared" si="26"/>
        <v>0.10932962970594286</v>
      </c>
    </row>
    <row r="545" spans="2:13" x14ac:dyDescent="0.25">
      <c r="B545" s="25">
        <f>F_Data!B544</f>
        <v>38854</v>
      </c>
      <c r="D545" s="8">
        <f>F_Data!N544</f>
        <v>1270.32</v>
      </c>
      <c r="K545" s="38">
        <f t="shared" si="24"/>
        <v>3.7763016313873397E-4</v>
      </c>
      <c r="L545" s="38">
        <f t="shared" si="25"/>
        <v>2.0496604829192431E-4</v>
      </c>
      <c r="M545" s="38">
        <f t="shared" si="26"/>
        <v>0.13795854530326199</v>
      </c>
    </row>
    <row r="546" spans="2:13" x14ac:dyDescent="0.25">
      <c r="B546" s="25">
        <f>F_Data!B545</f>
        <v>38855</v>
      </c>
      <c r="D546" s="8">
        <f>F_Data!N545</f>
        <v>1261.81</v>
      </c>
      <c r="K546" s="38">
        <f t="shared" si="24"/>
        <v>4.5793205912308217E-4</v>
      </c>
      <c r="L546" s="38">
        <f t="shared" si="25"/>
        <v>2.3423654053263311E-4</v>
      </c>
      <c r="M546" s="38">
        <f t="shared" si="26"/>
        <v>0.15192029416705111</v>
      </c>
    </row>
    <row r="547" spans="2:13" x14ac:dyDescent="0.25">
      <c r="B547" s="25">
        <f>F_Data!B546</f>
        <v>38856</v>
      </c>
      <c r="D547" s="8">
        <f>F_Data!N546</f>
        <v>1267.03</v>
      </c>
      <c r="K547" s="38">
        <f t="shared" si="24"/>
        <v>4.4796356823568963E-4</v>
      </c>
      <c r="L547" s="38">
        <f t="shared" si="25"/>
        <v>2.3795685882412881E-4</v>
      </c>
      <c r="M547" s="38">
        <f t="shared" si="26"/>
        <v>0.150257658171152</v>
      </c>
    </row>
    <row r="548" spans="2:13" x14ac:dyDescent="0.25">
      <c r="B548" s="25">
        <f>F_Data!B547</f>
        <v>38859</v>
      </c>
      <c r="D548" s="8">
        <f>F_Data!N547</f>
        <v>1262.07</v>
      </c>
      <c r="K548" s="38">
        <f t="shared" si="24"/>
        <v>4.6753744763127289E-4</v>
      </c>
      <c r="L548" s="38">
        <f t="shared" si="25"/>
        <v>2.5012922392515059E-4</v>
      </c>
      <c r="M548" s="38">
        <f t="shared" si="26"/>
        <v>0.15350533332954966</v>
      </c>
    </row>
    <row r="549" spans="2:13" x14ac:dyDescent="0.25">
      <c r="B549" s="25">
        <f>F_Data!B548</f>
        <v>38860</v>
      </c>
      <c r="D549" s="8">
        <f>F_Data!N548</f>
        <v>1256.58</v>
      </c>
      <c r="K549" s="38">
        <f t="shared" si="24"/>
        <v>4.9839931179048445E-4</v>
      </c>
      <c r="L549" s="38">
        <f t="shared" si="25"/>
        <v>2.6591002988409775E-4</v>
      </c>
      <c r="M549" s="38">
        <f t="shared" si="26"/>
        <v>0.15849077359341904</v>
      </c>
    </row>
    <row r="550" spans="2:13" x14ac:dyDescent="0.25">
      <c r="B550" s="25">
        <f>F_Data!B549</f>
        <v>38861</v>
      </c>
      <c r="D550" s="8">
        <f>F_Data!N549</f>
        <v>1258.57</v>
      </c>
      <c r="K550" s="38">
        <f t="shared" si="24"/>
        <v>4.5719477340387947E-4</v>
      </c>
      <c r="L550" s="38">
        <f t="shared" si="25"/>
        <v>2.6052334682530787E-4</v>
      </c>
      <c r="M550" s="38">
        <f t="shared" si="26"/>
        <v>0.15179794655908729</v>
      </c>
    </row>
    <row r="551" spans="2:13" x14ac:dyDescent="0.25">
      <c r="B551" s="25">
        <f>F_Data!B550</f>
        <v>38862</v>
      </c>
      <c r="D551" s="8">
        <f>F_Data!N550</f>
        <v>1272.8800000000001</v>
      </c>
      <c r="K551" s="38">
        <f t="shared" si="24"/>
        <v>4.1910505915026755E-4</v>
      </c>
      <c r="L551" s="38">
        <f t="shared" si="25"/>
        <v>2.5499657534658142E-4</v>
      </c>
      <c r="M551" s="38">
        <f t="shared" si="26"/>
        <v>0.14533717687217362</v>
      </c>
    </row>
    <row r="552" spans="2:13" x14ac:dyDescent="0.25">
      <c r="B552" s="25">
        <f>F_Data!B551</f>
        <v>38863</v>
      </c>
      <c r="D552" s="8">
        <f>F_Data!N551</f>
        <v>1280.1600000000001</v>
      </c>
      <c r="K552" s="38">
        <f t="shared" si="24"/>
        <v>3.87823113871224E-4</v>
      </c>
      <c r="L552" s="38">
        <f t="shared" si="25"/>
        <v>2.5053524627697893E-4</v>
      </c>
      <c r="M552" s="38">
        <f t="shared" si="26"/>
        <v>0.13980802887928034</v>
      </c>
    </row>
    <row r="553" spans="2:13" x14ac:dyDescent="0.25">
      <c r="B553" s="25">
        <f>F_Data!B552</f>
        <v>38867</v>
      </c>
      <c r="D553" s="8">
        <f>F_Data!N552</f>
        <v>1259.8699999999999</v>
      </c>
      <c r="K553" s="38">
        <f t="shared" si="24"/>
        <v>3.4934519647406833E-4</v>
      </c>
      <c r="L553" s="38">
        <f t="shared" si="25"/>
        <v>2.4311050708565956E-4</v>
      </c>
      <c r="M553" s="38">
        <f t="shared" si="26"/>
        <v>0.13269136332969469</v>
      </c>
    </row>
    <row r="554" spans="2:13" x14ac:dyDescent="0.25">
      <c r="B554" s="25">
        <f>F_Data!B553</f>
        <v>38868</v>
      </c>
      <c r="D554" s="8">
        <f>F_Data!N553</f>
        <v>1270.0899999999999</v>
      </c>
      <c r="K554" s="38">
        <f t="shared" si="24"/>
        <v>3.2584688150236966E-4</v>
      </c>
      <c r="L554" s="38">
        <f t="shared" si="25"/>
        <v>2.3924805327580224E-4</v>
      </c>
      <c r="M554" s="38">
        <f t="shared" si="26"/>
        <v>0.12815101571083792</v>
      </c>
    </row>
    <row r="555" spans="2:13" x14ac:dyDescent="0.25">
      <c r="B555" s="25">
        <f>F_Data!B554</f>
        <v>38869</v>
      </c>
      <c r="D555" s="8">
        <f>F_Data!N554</f>
        <v>1285.71</v>
      </c>
      <c r="K555" s="38">
        <f t="shared" si="24"/>
        <v>3.3878015609318764E-4</v>
      </c>
      <c r="L555" s="38">
        <f t="shared" si="25"/>
        <v>2.4572600049984467E-4</v>
      </c>
      <c r="M555" s="38">
        <f t="shared" si="26"/>
        <v>0.13066950626330789</v>
      </c>
    </row>
    <row r="556" spans="2:13" x14ac:dyDescent="0.25">
      <c r="B556" s="25">
        <f>F_Data!B555</f>
        <v>38870</v>
      </c>
      <c r="D556" s="8">
        <f>F_Data!N555</f>
        <v>1288.22</v>
      </c>
      <c r="K556" s="38">
        <f t="shared" si="24"/>
        <v>3.1925267327694929E-4</v>
      </c>
      <c r="L556" s="38">
        <f t="shared" si="25"/>
        <v>2.4265938032277343E-4</v>
      </c>
      <c r="M556" s="38">
        <f t="shared" si="26"/>
        <v>0.12684768319980561</v>
      </c>
    </row>
    <row r="557" spans="2:13" x14ac:dyDescent="0.25">
      <c r="B557" s="25">
        <f>F_Data!B556</f>
        <v>38873</v>
      </c>
      <c r="D557" s="8">
        <f>F_Data!N556</f>
        <v>1265.29</v>
      </c>
      <c r="K557" s="38">
        <f t="shared" ref="K557:K620" si="27">K$3*K556+(1-K$3)*LN($D557/$D552)^2</f>
        <v>3.0097834940854727E-4</v>
      </c>
      <c r="L557" s="38">
        <f t="shared" ref="L557:L620" si="28">L$3*L556+(1-L$3)*LN($D557/$D552)^2</f>
        <v>2.394748819508781E-4</v>
      </c>
      <c r="M557" s="38">
        <f t="shared" si="26"/>
        <v>0.12316374795446419</v>
      </c>
    </row>
    <row r="558" spans="2:13" x14ac:dyDescent="0.25">
      <c r="B558" s="25">
        <f>F_Data!B557</f>
        <v>38874</v>
      </c>
      <c r="D558" s="8">
        <f>F_Data!N557</f>
        <v>1263.8499999999999</v>
      </c>
      <c r="K558" s="38">
        <f t="shared" si="27"/>
        <v>2.7187533448804597E-4</v>
      </c>
      <c r="L558" s="38">
        <f t="shared" si="28"/>
        <v>2.3258908149845775E-4</v>
      </c>
      <c r="M558" s="38">
        <f t="shared" ref="M558:M621" si="29">MAX(SQRT(252/5*K558),SQRT(252/5*L558))</f>
        <v>0.11705775009881882</v>
      </c>
    </row>
    <row r="559" spans="2:13" x14ac:dyDescent="0.25">
      <c r="B559" s="25">
        <f>F_Data!B558</f>
        <v>38875</v>
      </c>
      <c r="D559" s="8">
        <f>F_Data!N558</f>
        <v>1256.1500000000001</v>
      </c>
      <c r="K559" s="38">
        <f t="shared" si="27"/>
        <v>2.5686774079322866E-4</v>
      </c>
      <c r="L559" s="38">
        <f t="shared" si="28"/>
        <v>2.292653909797002E-4</v>
      </c>
      <c r="M559" s="38">
        <f t="shared" si="29"/>
        <v>0.11378107986822204</v>
      </c>
    </row>
    <row r="560" spans="2:13" x14ac:dyDescent="0.25">
      <c r="B560" s="25">
        <f>F_Data!B559</f>
        <v>38876</v>
      </c>
      <c r="D560" s="8">
        <f>F_Data!N559</f>
        <v>1257.93</v>
      </c>
      <c r="K560" s="38">
        <f t="shared" si="27"/>
        <v>2.7889517457105469E-4</v>
      </c>
      <c r="L560" s="38">
        <f t="shared" si="28"/>
        <v>2.3670169160745387E-4</v>
      </c>
      <c r="M560" s="38">
        <f t="shared" si="29"/>
        <v>0.11855933872277272</v>
      </c>
    </row>
    <row r="561" spans="2:13" x14ac:dyDescent="0.25">
      <c r="B561" s="25">
        <f>F_Data!B560</f>
        <v>38877</v>
      </c>
      <c r="D561" s="8">
        <f>F_Data!N560</f>
        <v>1252.3</v>
      </c>
      <c r="K561" s="38">
        <f t="shared" si="27"/>
        <v>3.3097900827723178E-4</v>
      </c>
      <c r="L561" s="38">
        <f t="shared" si="28"/>
        <v>2.5359264620821505E-4</v>
      </c>
      <c r="M561" s="38">
        <f t="shared" si="29"/>
        <v>0.12915626975556579</v>
      </c>
    </row>
    <row r="562" spans="2:13" x14ac:dyDescent="0.25">
      <c r="B562" s="25">
        <f>F_Data!B561</f>
        <v>38880</v>
      </c>
      <c r="D562" s="8">
        <f>F_Data!N561</f>
        <v>1237.44</v>
      </c>
      <c r="K562" s="38">
        <f t="shared" si="27"/>
        <v>3.4741680071644695E-4</v>
      </c>
      <c r="L562" s="38">
        <f t="shared" si="28"/>
        <v>2.6084557480205009E-4</v>
      </c>
      <c r="M562" s="38">
        <f t="shared" si="29"/>
        <v>0.13232462641590539</v>
      </c>
    </row>
    <row r="563" spans="2:13" x14ac:dyDescent="0.25">
      <c r="B563" s="25">
        <f>F_Data!B562</f>
        <v>38881</v>
      </c>
      <c r="D563" s="8">
        <f>F_Data!N562</f>
        <v>1223.69</v>
      </c>
      <c r="K563" s="38">
        <f t="shared" si="27"/>
        <v>4.1695072755529669E-4</v>
      </c>
      <c r="L563" s="38">
        <f t="shared" si="28"/>
        <v>2.8430288963113699E-4</v>
      </c>
      <c r="M563" s="38">
        <f t="shared" si="29"/>
        <v>0.14496315624594738</v>
      </c>
    </row>
    <row r="564" spans="2:13" x14ac:dyDescent="0.25">
      <c r="B564" s="25">
        <f>F_Data!B563</f>
        <v>38882</v>
      </c>
      <c r="D564" s="8">
        <f>F_Data!N563</f>
        <v>1230.04</v>
      </c>
      <c r="K564" s="38">
        <f t="shared" si="27"/>
        <v>4.1937581074367173E-4</v>
      </c>
      <c r="L564" s="38">
        <f t="shared" si="28"/>
        <v>2.8900984972537433E-4</v>
      </c>
      <c r="M564" s="38">
        <f t="shared" si="29"/>
        <v>0.14538411488701597</v>
      </c>
    </row>
    <row r="565" spans="2:13" x14ac:dyDescent="0.25">
      <c r="B565" s="25">
        <f>F_Data!B564</f>
        <v>38883</v>
      </c>
      <c r="D565" s="8">
        <f>F_Data!N564</f>
        <v>1256.1600000000001</v>
      </c>
      <c r="K565" s="38">
        <f t="shared" si="27"/>
        <v>3.7763649419999699E-4</v>
      </c>
      <c r="L565" s="38">
        <f t="shared" si="28"/>
        <v>2.8039903359282082E-4</v>
      </c>
      <c r="M565" s="38">
        <f t="shared" si="29"/>
        <v>0.13795970175264896</v>
      </c>
    </row>
    <row r="566" spans="2:13" x14ac:dyDescent="0.25">
      <c r="B566" s="25">
        <f>F_Data!B565</f>
        <v>38884</v>
      </c>
      <c r="D566" s="8">
        <f>F_Data!N565</f>
        <v>1251.54</v>
      </c>
      <c r="K566" s="38">
        <f t="shared" si="27"/>
        <v>3.3990969788258934E-4</v>
      </c>
      <c r="L566" s="38">
        <f t="shared" si="28"/>
        <v>2.7199811851581377E-4</v>
      </c>
      <c r="M566" s="38">
        <f t="shared" si="29"/>
        <v>0.13088716046000273</v>
      </c>
    </row>
    <row r="567" spans="2:13" x14ac:dyDescent="0.25">
      <c r="B567" s="25">
        <f>F_Data!B566</f>
        <v>38887</v>
      </c>
      <c r="D567" s="8">
        <f>F_Data!N566</f>
        <v>1240.1300000000001</v>
      </c>
      <c r="K567" s="38">
        <f t="shared" si="27"/>
        <v>3.0639026210764768E-4</v>
      </c>
      <c r="L567" s="38">
        <f t="shared" si="28"/>
        <v>2.6397963516433455E-4</v>
      </c>
      <c r="M567" s="38">
        <f t="shared" si="29"/>
        <v>0.1242661225363753</v>
      </c>
    </row>
    <row r="568" spans="2:13" x14ac:dyDescent="0.25">
      <c r="B568" s="25">
        <f>F_Data!B567</f>
        <v>38888</v>
      </c>
      <c r="D568" s="8">
        <f>F_Data!N567</f>
        <v>1240.1199999999999</v>
      </c>
      <c r="K568" s="38">
        <f t="shared" si="27"/>
        <v>2.9353949990402903E-4</v>
      </c>
      <c r="L568" s="38">
        <f t="shared" si="28"/>
        <v>2.6139672531154835E-4</v>
      </c>
      <c r="M568" s="38">
        <f t="shared" si="29"/>
        <v>0.12163219473134185</v>
      </c>
    </row>
    <row r="569" spans="2:13" x14ac:dyDescent="0.25">
      <c r="B569" s="25">
        <f>F_Data!B568</f>
        <v>38889</v>
      </c>
      <c r="D569" s="8">
        <f>F_Data!N568</f>
        <v>1252.2</v>
      </c>
      <c r="K569" s="38">
        <f t="shared" si="27"/>
        <v>2.9606677781820199E-4</v>
      </c>
      <c r="L569" s="38">
        <f t="shared" si="28"/>
        <v>2.6311919192357461E-4</v>
      </c>
      <c r="M569" s="38">
        <f t="shared" si="29"/>
        <v>0.12215467900181876</v>
      </c>
    </row>
    <row r="570" spans="2:13" x14ac:dyDescent="0.25">
      <c r="B570" s="25">
        <f>F_Data!B569</f>
        <v>38890</v>
      </c>
      <c r="D570" s="8">
        <f>F_Data!N569</f>
        <v>1245.5999999999999</v>
      </c>
      <c r="K570" s="38">
        <f t="shared" si="27"/>
        <v>2.7358701697840224E-4</v>
      </c>
      <c r="L570" s="38">
        <f t="shared" si="28"/>
        <v>2.5736369124847348E-4</v>
      </c>
      <c r="M570" s="38">
        <f t="shared" si="29"/>
        <v>0.11742566012465705</v>
      </c>
    </row>
    <row r="571" spans="2:13" x14ac:dyDescent="0.25">
      <c r="B571" s="25">
        <f>F_Data!B570</f>
        <v>38891</v>
      </c>
      <c r="D571" s="8">
        <f>F_Data!N570</f>
        <v>1244.5</v>
      </c>
      <c r="K571" s="38">
        <f t="shared" si="27"/>
        <v>2.4941034719582329E-4</v>
      </c>
      <c r="L571" s="38">
        <f t="shared" si="28"/>
        <v>2.5059739008559764E-4</v>
      </c>
      <c r="M571" s="38">
        <f t="shared" si="29"/>
        <v>0.11238375532217333</v>
      </c>
    </row>
    <row r="572" spans="2:13" x14ac:dyDescent="0.25">
      <c r="B572" s="25">
        <f>F_Data!B571</f>
        <v>38894</v>
      </c>
      <c r="D572" s="8">
        <f>F_Data!N571</f>
        <v>1250.56</v>
      </c>
      <c r="K572" s="38">
        <f t="shared" si="27"/>
        <v>2.3148377390115566E-4</v>
      </c>
      <c r="L572" s="38">
        <f t="shared" si="28"/>
        <v>2.4518380681050409E-4</v>
      </c>
      <c r="M572" s="38">
        <f t="shared" si="29"/>
        <v>0.11116323071613836</v>
      </c>
    </row>
    <row r="573" spans="2:13" x14ac:dyDescent="0.25">
      <c r="B573" s="25">
        <f>F_Data!B572</f>
        <v>38895</v>
      </c>
      <c r="D573" s="8">
        <f>F_Data!N572</f>
        <v>1239.2</v>
      </c>
      <c r="K573" s="38">
        <f t="shared" si="27"/>
        <v>2.0839047354170794E-4</v>
      </c>
      <c r="L573" s="38">
        <f t="shared" si="28"/>
        <v>2.3784481571538933E-4</v>
      </c>
      <c r="M573" s="38">
        <f t="shared" si="29"/>
        <v>0.10948688831113806</v>
      </c>
    </row>
    <row r="574" spans="2:13" x14ac:dyDescent="0.25">
      <c r="B574" s="25">
        <f>F_Data!B573</f>
        <v>38896</v>
      </c>
      <c r="D574" s="8">
        <f>F_Data!N573</f>
        <v>1246</v>
      </c>
      <c r="K574" s="38">
        <f t="shared" si="27"/>
        <v>1.9001514276411791E-4</v>
      </c>
      <c r="L574" s="38">
        <f t="shared" si="28"/>
        <v>2.3144858621690188E-4</v>
      </c>
      <c r="M574" s="38">
        <f t="shared" si="29"/>
        <v>0.10800467001630927</v>
      </c>
    </row>
    <row r="575" spans="2:13" x14ac:dyDescent="0.25">
      <c r="B575" s="25">
        <f>F_Data!B574</f>
        <v>38897</v>
      </c>
      <c r="D575" s="8">
        <f>F_Data!N574</f>
        <v>1272.8699999999999</v>
      </c>
      <c r="K575" s="38">
        <f t="shared" si="27"/>
        <v>2.1791555168796344E-4</v>
      </c>
      <c r="L575" s="38">
        <f t="shared" si="28"/>
        <v>2.3857570559047202E-4</v>
      </c>
      <c r="M575" s="38">
        <f t="shared" si="29"/>
        <v>0.10965498420846993</v>
      </c>
    </row>
    <row r="576" spans="2:13" x14ac:dyDescent="0.25">
      <c r="B576" s="25">
        <f>F_Data!B575</f>
        <v>38898</v>
      </c>
      <c r="D576" s="8">
        <f>F_Data!N575</f>
        <v>1270.2</v>
      </c>
      <c r="K576" s="38">
        <f t="shared" si="27"/>
        <v>2.379055050410879E-4</v>
      </c>
      <c r="L576" s="38">
        <f t="shared" si="28"/>
        <v>2.4395288697933411E-4</v>
      </c>
      <c r="M576" s="38">
        <f t="shared" si="29"/>
        <v>0.11088383788342844</v>
      </c>
    </row>
    <row r="577" spans="2:13" x14ac:dyDescent="0.25">
      <c r="B577" s="25">
        <f>F_Data!B576</f>
        <v>38901</v>
      </c>
      <c r="D577" s="8">
        <f>F_Data!N576</f>
        <v>1280.19</v>
      </c>
      <c r="K577" s="38">
        <f t="shared" si="27"/>
        <v>2.6895079364134752E-4</v>
      </c>
      <c r="L577" s="38">
        <f t="shared" si="28"/>
        <v>2.5308505210126461E-4</v>
      </c>
      <c r="M577" s="38">
        <f t="shared" si="29"/>
        <v>0.11642645747219106</v>
      </c>
    </row>
    <row r="578" spans="2:13" x14ac:dyDescent="0.25">
      <c r="B578" s="25">
        <f>F_Data!B577</f>
        <v>38903</v>
      </c>
      <c r="D578" s="8">
        <f>F_Data!N577</f>
        <v>1270.9100000000001</v>
      </c>
      <c r="K578" s="38">
        <f t="shared" si="27"/>
        <v>3.0589869818553128E-4</v>
      </c>
      <c r="L578" s="38">
        <f t="shared" si="28"/>
        <v>2.6464539571072226E-4</v>
      </c>
      <c r="M578" s="38">
        <f t="shared" si="29"/>
        <v>0.12416639798492496</v>
      </c>
    </row>
    <row r="579" spans="2:13" x14ac:dyDescent="0.25">
      <c r="B579" s="25">
        <f>F_Data!B578</f>
        <v>38904</v>
      </c>
      <c r="D579" s="8">
        <f>F_Data!N578</f>
        <v>1274.08</v>
      </c>
      <c r="K579" s="38">
        <f t="shared" si="27"/>
        <v>3.2497509222717064E-4</v>
      </c>
      <c r="L579" s="38">
        <f t="shared" si="28"/>
        <v>2.716059129974583E-4</v>
      </c>
      <c r="M579" s="38">
        <f t="shared" si="29"/>
        <v>0.12797946963575602</v>
      </c>
    </row>
    <row r="580" spans="2:13" x14ac:dyDescent="0.25">
      <c r="B580" s="25">
        <f>F_Data!B579</f>
        <v>38905</v>
      </c>
      <c r="D580" s="8">
        <f>F_Data!N579</f>
        <v>1265.48</v>
      </c>
      <c r="K580" s="38">
        <f t="shared" si="27"/>
        <v>2.9586796250223851E-4</v>
      </c>
      <c r="L580" s="38">
        <f t="shared" si="28"/>
        <v>2.6447484945687003E-4</v>
      </c>
      <c r="M580" s="38">
        <f t="shared" si="29"/>
        <v>0.12211365734475739</v>
      </c>
    </row>
    <row r="581" spans="2:13" x14ac:dyDescent="0.25">
      <c r="B581" s="25">
        <f>F_Data!B580</f>
        <v>38908</v>
      </c>
      <c r="D581" s="8">
        <f>F_Data!N580</f>
        <v>1267.3399999999999</v>
      </c>
      <c r="K581" s="38">
        <f t="shared" si="27"/>
        <v>2.6678928665236382E-4</v>
      </c>
      <c r="L581" s="38">
        <f t="shared" si="28"/>
        <v>2.5669304009326872E-4</v>
      </c>
      <c r="M581" s="38">
        <f t="shared" si="29"/>
        <v>0.11595766489231807</v>
      </c>
    </row>
    <row r="582" spans="2:13" x14ac:dyDescent="0.25">
      <c r="B582" s="25">
        <f>F_Data!B581</f>
        <v>38909</v>
      </c>
      <c r="D582" s="8">
        <f>F_Data!N581</f>
        <v>1272.43</v>
      </c>
      <c r="K582" s="38">
        <f t="shared" si="27"/>
        <v>2.4380705429970361E-4</v>
      </c>
      <c r="L582" s="38">
        <f t="shared" si="28"/>
        <v>2.5010125778424352E-4</v>
      </c>
      <c r="M582" s="38">
        <f t="shared" si="29"/>
        <v>0.11227245161804329</v>
      </c>
    </row>
    <row r="583" spans="2:13" x14ac:dyDescent="0.25">
      <c r="B583" s="25">
        <f>F_Data!B582</f>
        <v>38910</v>
      </c>
      <c r="D583" s="8">
        <f>F_Data!N582</f>
        <v>1258.5999999999999</v>
      </c>
      <c r="K583" s="38">
        <f t="shared" si="27"/>
        <v>2.288998421843963E-4</v>
      </c>
      <c r="L583" s="38">
        <f t="shared" si="28"/>
        <v>2.4544026804511511E-4</v>
      </c>
      <c r="M583" s="38">
        <f t="shared" si="29"/>
        <v>0.11122135365780171</v>
      </c>
    </row>
    <row r="584" spans="2:13" x14ac:dyDescent="0.25">
      <c r="B584" s="25">
        <f>F_Data!B583</f>
        <v>38911</v>
      </c>
      <c r="D584" s="8">
        <f>F_Data!N583</f>
        <v>1242.28</v>
      </c>
      <c r="K584" s="38">
        <f t="shared" si="27"/>
        <v>2.698972156783343E-4</v>
      </c>
      <c r="L584" s="38">
        <f t="shared" si="28"/>
        <v>2.5724326731747495E-4</v>
      </c>
      <c r="M584" s="38">
        <f t="shared" si="29"/>
        <v>0.11663112650655505</v>
      </c>
    </row>
    <row r="585" spans="2:13" x14ac:dyDescent="0.25">
      <c r="B585" s="25">
        <f>F_Data!B584</f>
        <v>38912</v>
      </c>
      <c r="D585" s="8">
        <f>F_Data!N584</f>
        <v>1236.2</v>
      </c>
      <c r="K585" s="38">
        <f t="shared" si="27"/>
        <v>2.9770720750329116E-4</v>
      </c>
      <c r="L585" s="38">
        <f t="shared" si="28"/>
        <v>2.6596588331578776E-4</v>
      </c>
      <c r="M585" s="38">
        <f t="shared" si="29"/>
        <v>0.12249262532155099</v>
      </c>
    </row>
    <row r="586" spans="2:13" x14ac:dyDescent="0.25">
      <c r="B586" s="25">
        <f>F_Data!B585</f>
        <v>38915</v>
      </c>
      <c r="D586" s="8">
        <f>F_Data!N585</f>
        <v>1234.49</v>
      </c>
      <c r="K586" s="38">
        <f t="shared" si="27"/>
        <v>3.3690725570482792E-4</v>
      </c>
      <c r="L586" s="38">
        <f t="shared" si="28"/>
        <v>2.786781375018739E-4</v>
      </c>
      <c r="M586" s="38">
        <f t="shared" si="29"/>
        <v>0.1303078113066263</v>
      </c>
    </row>
    <row r="587" spans="2:13" x14ac:dyDescent="0.25">
      <c r="B587" s="25">
        <f>F_Data!B586</f>
        <v>38916</v>
      </c>
      <c r="D587" s="8">
        <f>F_Data!N586</f>
        <v>1236.8599999999999</v>
      </c>
      <c r="K587" s="38">
        <f t="shared" si="27"/>
        <v>3.8360322874960947E-4</v>
      </c>
      <c r="L587" s="38">
        <f t="shared" si="28"/>
        <v>2.94433802961397E-4</v>
      </c>
      <c r="M587" s="38">
        <f t="shared" si="29"/>
        <v>0.13904532616733406</v>
      </c>
    </row>
    <row r="588" spans="2:13" x14ac:dyDescent="0.25">
      <c r="B588" s="25">
        <f>F_Data!B587</f>
        <v>38917</v>
      </c>
      <c r="D588" s="8">
        <f>F_Data!N587</f>
        <v>1259.81</v>
      </c>
      <c r="K588" s="38">
        <f t="shared" si="27"/>
        <v>3.4533524333562205E-4</v>
      </c>
      <c r="L588" s="38">
        <f t="shared" si="28"/>
        <v>2.8562849011084715E-4</v>
      </c>
      <c r="M588" s="38">
        <f t="shared" si="29"/>
        <v>0.13192761751852927</v>
      </c>
    </row>
    <row r="589" spans="2:13" x14ac:dyDescent="0.25">
      <c r="B589" s="25">
        <f>F_Data!B588</f>
        <v>38918</v>
      </c>
      <c r="D589" s="8">
        <f>F_Data!N588</f>
        <v>1249.1300000000001</v>
      </c>
      <c r="K589" s="38">
        <f t="shared" si="27"/>
        <v>3.138255179837279E-4</v>
      </c>
      <c r="L589" s="38">
        <f t="shared" si="28"/>
        <v>2.7796677510202216E-4</v>
      </c>
      <c r="M589" s="38">
        <f t="shared" si="29"/>
        <v>0.12576488423395413</v>
      </c>
    </row>
    <row r="590" spans="2:13" x14ac:dyDescent="0.25">
      <c r="B590" s="25">
        <f>F_Data!B589</f>
        <v>38919</v>
      </c>
      <c r="D590" s="8">
        <f>F_Data!N589</f>
        <v>1240.29</v>
      </c>
      <c r="K590" s="38">
        <f t="shared" si="27"/>
        <v>2.8353399002352246E-4</v>
      </c>
      <c r="L590" s="38">
        <f t="shared" si="28"/>
        <v>2.6995507900041168E-4</v>
      </c>
      <c r="M590" s="38">
        <f t="shared" si="29"/>
        <v>0.11954126106573215</v>
      </c>
    </row>
    <row r="591" spans="2:13" x14ac:dyDescent="0.25">
      <c r="B591" s="25">
        <f>F_Data!B590</f>
        <v>38922</v>
      </c>
      <c r="D591" s="8">
        <f>F_Data!N590</f>
        <v>1260.9100000000001</v>
      </c>
      <c r="K591" s="38">
        <f t="shared" si="27"/>
        <v>3.0002184331162835E-4</v>
      </c>
      <c r="L591" s="38">
        <f t="shared" si="28"/>
        <v>2.7530880231753678E-4</v>
      </c>
      <c r="M591" s="38">
        <f t="shared" si="29"/>
        <v>0.12296788565680906</v>
      </c>
    </row>
    <row r="592" spans="2:13" x14ac:dyDescent="0.25">
      <c r="B592" s="25">
        <f>F_Data!B591</f>
        <v>38923</v>
      </c>
      <c r="D592" s="8">
        <f>F_Data!N591</f>
        <v>1268.8800000000001</v>
      </c>
      <c r="K592" s="38">
        <f t="shared" si="27"/>
        <v>3.353444330963948E-4</v>
      </c>
      <c r="L592" s="38">
        <f t="shared" si="28"/>
        <v>2.8664697048278945E-4</v>
      </c>
      <c r="M592" s="38">
        <f t="shared" si="29"/>
        <v>0.13000522846431331</v>
      </c>
    </row>
    <row r="593" spans="2:13" x14ac:dyDescent="0.25">
      <c r="B593" s="25">
        <f>F_Data!B592</f>
        <v>38924</v>
      </c>
      <c r="D593" s="8">
        <f>F_Data!N592</f>
        <v>1268.4000000000001</v>
      </c>
      <c r="K593" s="38">
        <f t="shared" si="27"/>
        <v>3.0642766487746424E-4</v>
      </c>
      <c r="L593" s="38">
        <f t="shared" si="28"/>
        <v>2.7943286389551841E-4</v>
      </c>
      <c r="M593" s="38">
        <f t="shared" si="29"/>
        <v>0.12427370723457233</v>
      </c>
    </row>
    <row r="594" spans="2:13" x14ac:dyDescent="0.25">
      <c r="B594" s="25">
        <f>F_Data!B593</f>
        <v>38925</v>
      </c>
      <c r="D594" s="8">
        <f>F_Data!N593</f>
        <v>1263.2</v>
      </c>
      <c r="K594" s="38">
        <f t="shared" si="27"/>
        <v>2.8833085838905856E-4</v>
      </c>
      <c r="L594" s="38">
        <f t="shared" si="28"/>
        <v>2.7481366597845511E-4</v>
      </c>
      <c r="M594" s="38">
        <f t="shared" si="29"/>
        <v>0.12054822795382995</v>
      </c>
    </row>
    <row r="595" spans="2:13" x14ac:dyDescent="0.25">
      <c r="B595" s="25">
        <f>F_Data!B594</f>
        <v>38926</v>
      </c>
      <c r="D595" s="8">
        <f>F_Data!N594</f>
        <v>1278.55</v>
      </c>
      <c r="K595" s="38">
        <f t="shared" si="27"/>
        <v>3.5180071959173775E-4</v>
      </c>
      <c r="L595" s="38">
        <f t="shared" si="28"/>
        <v>2.9426014011157698E-4</v>
      </c>
      <c r="M595" s="38">
        <f t="shared" si="29"/>
        <v>0.13315688591816641</v>
      </c>
    </row>
    <row r="596" spans="2:13" x14ac:dyDescent="0.25">
      <c r="B596" s="25">
        <f>F_Data!B595</f>
        <v>38929</v>
      </c>
      <c r="D596" s="8">
        <f>F_Data!N595</f>
        <v>1276.6600000000001</v>
      </c>
      <c r="K596" s="38">
        <f t="shared" si="27"/>
        <v>3.3203041912969469E-4</v>
      </c>
      <c r="L596" s="38">
        <f t="shared" si="28"/>
        <v>2.9005526735736888E-4</v>
      </c>
      <c r="M596" s="38">
        <f t="shared" si="29"/>
        <v>0.12936125047376673</v>
      </c>
    </row>
    <row r="597" spans="2:13" x14ac:dyDescent="0.25">
      <c r="B597" s="25">
        <f>F_Data!B596</f>
        <v>38930</v>
      </c>
      <c r="D597" s="8">
        <f>F_Data!N596</f>
        <v>1270.92</v>
      </c>
      <c r="K597" s="38">
        <f t="shared" si="27"/>
        <v>2.9908543768158242E-4</v>
      </c>
      <c r="L597" s="38">
        <f t="shared" si="28"/>
        <v>2.8143102747610495E-4</v>
      </c>
      <c r="M597" s="38">
        <f t="shared" si="29"/>
        <v>0.12277583662574552</v>
      </c>
    </row>
    <row r="598" spans="2:13" x14ac:dyDescent="0.25">
      <c r="B598" s="25">
        <f>F_Data!B597</f>
        <v>38931</v>
      </c>
      <c r="D598" s="8">
        <f>F_Data!N597</f>
        <v>1277.4100000000001</v>
      </c>
      <c r="K598" s="38">
        <f t="shared" si="27"/>
        <v>2.7418716499045143E-4</v>
      </c>
      <c r="L598" s="38">
        <f t="shared" si="28"/>
        <v>2.7449117797492996E-4</v>
      </c>
      <c r="M598" s="38">
        <f t="shared" si="29"/>
        <v>0.11761953651471541</v>
      </c>
    </row>
    <row r="599" spans="2:13" x14ac:dyDescent="0.25">
      <c r="B599" s="25">
        <f>F_Data!B598</f>
        <v>38932</v>
      </c>
      <c r="D599" s="8">
        <f>F_Data!N598</f>
        <v>1280.27</v>
      </c>
      <c r="K599" s="38">
        <f t="shared" si="27"/>
        <v>2.6478562924865261E-4</v>
      </c>
      <c r="L599" s="38">
        <f t="shared" si="28"/>
        <v>2.7166159686285593E-4</v>
      </c>
      <c r="M599" s="38">
        <f t="shared" si="29"/>
        <v>0.11701172796727659</v>
      </c>
    </row>
    <row r="600" spans="2:13" x14ac:dyDescent="0.25">
      <c r="B600" s="25">
        <f>F_Data!B599</f>
        <v>38933</v>
      </c>
      <c r="D600" s="8">
        <f>F_Data!N599</f>
        <v>1279.3599999999999</v>
      </c>
      <c r="K600" s="38">
        <f t="shared" si="27"/>
        <v>2.383471769588919E-4</v>
      </c>
      <c r="L600" s="38">
        <f t="shared" si="28"/>
        <v>2.635237821475016E-4</v>
      </c>
      <c r="M600" s="38">
        <f t="shared" si="29"/>
        <v>0.1152458182331753</v>
      </c>
    </row>
    <row r="601" spans="2:13" x14ac:dyDescent="0.25">
      <c r="B601" s="25">
        <f>F_Data!B600</f>
        <v>38936</v>
      </c>
      <c r="D601" s="8">
        <f>F_Data!N600</f>
        <v>1275.77</v>
      </c>
      <c r="K601" s="38">
        <f t="shared" si="27"/>
        <v>2.1456109240839864E-4</v>
      </c>
      <c r="L601" s="38">
        <f t="shared" si="28"/>
        <v>2.5563265862669528E-4</v>
      </c>
      <c r="M601" s="38">
        <f t="shared" si="29"/>
        <v>0.11350720679668512</v>
      </c>
    </row>
    <row r="602" spans="2:13" x14ac:dyDescent="0.25">
      <c r="B602" s="25">
        <f>F_Data!B601</f>
        <v>38937</v>
      </c>
      <c r="D602" s="8">
        <f>F_Data!N601</f>
        <v>1271.48</v>
      </c>
      <c r="K602" s="38">
        <f t="shared" si="27"/>
        <v>1.9312438971595569E-4</v>
      </c>
      <c r="L602" s="38">
        <f t="shared" si="28"/>
        <v>2.4796950083241353E-4</v>
      </c>
      <c r="M602" s="38">
        <f t="shared" si="29"/>
        <v>0.11179294629784851</v>
      </c>
    </row>
    <row r="603" spans="2:13" x14ac:dyDescent="0.25">
      <c r="B603" s="25">
        <f>F_Data!B602</f>
        <v>38938</v>
      </c>
      <c r="D603" s="8">
        <f>F_Data!N602</f>
        <v>1265.95</v>
      </c>
      <c r="K603" s="38">
        <f t="shared" si="27"/>
        <v>1.8193313625969107E-4</v>
      </c>
      <c r="L603" s="38">
        <f t="shared" si="28"/>
        <v>2.4296677146204039E-4</v>
      </c>
      <c r="M603" s="38">
        <f t="shared" si="29"/>
        <v>0.1106595015427362</v>
      </c>
    </row>
    <row r="604" spans="2:13" x14ac:dyDescent="0.25">
      <c r="B604" s="25">
        <f>F_Data!B603</f>
        <v>38939</v>
      </c>
      <c r="D604" s="8">
        <f>F_Data!N603</f>
        <v>1271.81</v>
      </c>
      <c r="K604" s="38">
        <f t="shared" si="27"/>
        <v>1.681353939516364E-4</v>
      </c>
      <c r="L604" s="38">
        <f t="shared" si="28"/>
        <v>2.3699643971355352E-4</v>
      </c>
      <c r="M604" s="38">
        <f t="shared" si="29"/>
        <v>0.10929144779699415</v>
      </c>
    </row>
    <row r="605" spans="2:13" x14ac:dyDescent="0.25">
      <c r="B605" s="25">
        <f>F_Data!B604</f>
        <v>38940</v>
      </c>
      <c r="D605" s="8">
        <f>F_Data!N604</f>
        <v>1266.74</v>
      </c>
      <c r="K605" s="38">
        <f t="shared" si="27"/>
        <v>1.6114917009092068E-4</v>
      </c>
      <c r="L605" s="38">
        <f t="shared" si="28"/>
        <v>2.3283474118248129E-4</v>
      </c>
      <c r="M605" s="38">
        <f t="shared" si="29"/>
        <v>0.10832760938743666</v>
      </c>
    </row>
    <row r="606" spans="2:13" x14ac:dyDescent="0.25">
      <c r="B606" s="25">
        <f>F_Data!B605</f>
        <v>38943</v>
      </c>
      <c r="D606" s="8">
        <f>F_Data!N605</f>
        <v>1268.21</v>
      </c>
      <c r="K606" s="38">
        <f t="shared" si="27"/>
        <v>1.485667252908781E-4</v>
      </c>
      <c r="L606" s="38">
        <f t="shared" si="28"/>
        <v>2.2690944060972171E-4</v>
      </c>
      <c r="M606" s="38">
        <f t="shared" si="29"/>
        <v>0.10694033760340377</v>
      </c>
    </row>
    <row r="607" spans="2:13" x14ac:dyDescent="0.25">
      <c r="B607" s="25">
        <f>F_Data!B606</f>
        <v>38944</v>
      </c>
      <c r="D607" s="8">
        <f>F_Data!N606</f>
        <v>1285.58</v>
      </c>
      <c r="K607" s="38">
        <f t="shared" si="27"/>
        <v>1.4587261800303375E-4</v>
      </c>
      <c r="L607" s="38">
        <f t="shared" si="28"/>
        <v>2.237509269638031E-4</v>
      </c>
      <c r="M607" s="38">
        <f t="shared" si="29"/>
        <v>0.10619344009389504</v>
      </c>
    </row>
    <row r="608" spans="2:13" x14ac:dyDescent="0.25">
      <c r="B608" s="25">
        <f>F_Data!B607</f>
        <v>38945</v>
      </c>
      <c r="D608" s="8">
        <f>F_Data!N607</f>
        <v>1295.43</v>
      </c>
      <c r="K608" s="38">
        <f t="shared" si="27"/>
        <v>1.842767419629108E-4</v>
      </c>
      <c r="L608" s="38">
        <f t="shared" si="28"/>
        <v>2.3293581488294316E-4</v>
      </c>
      <c r="M608" s="38">
        <f t="shared" si="29"/>
        <v>0.10835111937631441</v>
      </c>
    </row>
    <row r="609" spans="2:13" x14ac:dyDescent="0.25">
      <c r="B609" s="25">
        <f>F_Data!B608</f>
        <v>38946</v>
      </c>
      <c r="D609" s="8">
        <f>F_Data!N608</f>
        <v>1297.48</v>
      </c>
      <c r="K609" s="38">
        <f t="shared" si="27"/>
        <v>2.0578045317320144E-4</v>
      </c>
      <c r="L609" s="38">
        <f t="shared" si="28"/>
        <v>2.3792715605842942E-4</v>
      </c>
      <c r="M609" s="38">
        <f t="shared" si="29"/>
        <v>0.10950583849888938</v>
      </c>
    </row>
    <row r="610" spans="2:13" x14ac:dyDescent="0.25">
      <c r="B610" s="25">
        <f>F_Data!B609</f>
        <v>38947</v>
      </c>
      <c r="D610" s="8">
        <f>F_Data!N609</f>
        <v>1302.3</v>
      </c>
      <c r="K610" s="38">
        <f t="shared" si="27"/>
        <v>2.6184977477929804E-4</v>
      </c>
      <c r="L610" s="38">
        <f t="shared" si="28"/>
        <v>2.537835514537016E-4</v>
      </c>
      <c r="M610" s="38">
        <f t="shared" si="29"/>
        <v>0.11487919153996785</v>
      </c>
    </row>
    <row r="611" spans="2:13" x14ac:dyDescent="0.25">
      <c r="B611" s="25">
        <f>F_Data!B610</f>
        <v>38950</v>
      </c>
      <c r="D611" s="8">
        <f>F_Data!N610</f>
        <v>1297.52</v>
      </c>
      <c r="K611" s="38">
        <f t="shared" si="27"/>
        <v>2.8786924547395914E-4</v>
      </c>
      <c r="L611" s="38">
        <f t="shared" si="28"/>
        <v>2.6183137936186784E-4</v>
      </c>
      <c r="M611" s="38">
        <f t="shared" si="29"/>
        <v>0.12045169144469305</v>
      </c>
    </row>
    <row r="612" spans="2:13" x14ac:dyDescent="0.25">
      <c r="B612" s="25">
        <f>F_Data!B611</f>
        <v>38951</v>
      </c>
      <c r="D612" s="8">
        <f>F_Data!N611</f>
        <v>1298.82</v>
      </c>
      <c r="K612" s="38">
        <f t="shared" si="27"/>
        <v>2.6958074461523791E-4</v>
      </c>
      <c r="L612" s="38">
        <f t="shared" si="28"/>
        <v>2.5712596508761418E-4</v>
      </c>
      <c r="M612" s="38">
        <f t="shared" si="29"/>
        <v>0.11656272787048179</v>
      </c>
    </row>
    <row r="613" spans="2:13" x14ac:dyDescent="0.25">
      <c r="B613" s="25">
        <f>F_Data!B612</f>
        <v>38952</v>
      </c>
      <c r="D613" s="8">
        <f>F_Data!N612</f>
        <v>1292.99</v>
      </c>
      <c r="K613" s="38">
        <f t="shared" si="27"/>
        <v>2.4297811351533646E-4</v>
      </c>
      <c r="L613" s="38">
        <f t="shared" si="28"/>
        <v>2.4951881914347246E-4</v>
      </c>
      <c r="M613" s="38">
        <f t="shared" si="29"/>
        <v>0.11214164473928057</v>
      </c>
    </row>
    <row r="614" spans="2:13" x14ac:dyDescent="0.25">
      <c r="B614" s="25">
        <f>F_Data!B613</f>
        <v>38953</v>
      </c>
      <c r="D614" s="8">
        <f>F_Data!N613</f>
        <v>1296.06</v>
      </c>
      <c r="K614" s="38">
        <f t="shared" si="27"/>
        <v>2.1880021091111722E-4</v>
      </c>
      <c r="L614" s="38">
        <f t="shared" si="28"/>
        <v>2.420692271933626E-4</v>
      </c>
      <c r="M614" s="38">
        <f t="shared" si="29"/>
        <v>0.11045491863446133</v>
      </c>
    </row>
    <row r="615" spans="2:13" x14ac:dyDescent="0.25">
      <c r="B615" s="25">
        <f>F_Data!B614</f>
        <v>38954</v>
      </c>
      <c r="D615" s="8">
        <f>F_Data!N614</f>
        <v>1295.0899999999999</v>
      </c>
      <c r="K615" s="38">
        <f t="shared" si="27"/>
        <v>2.0000237283897249E-4</v>
      </c>
      <c r="L615" s="38">
        <f t="shared" si="28"/>
        <v>2.3573180528325179E-4</v>
      </c>
      <c r="M615" s="38">
        <f t="shared" si="29"/>
        <v>0.10899946323847604</v>
      </c>
    </row>
    <row r="616" spans="2:13" x14ac:dyDescent="0.25">
      <c r="B616" s="25">
        <f>F_Data!B615</f>
        <v>38957</v>
      </c>
      <c r="D616" s="8">
        <f>F_Data!N615</f>
        <v>1301.78</v>
      </c>
      <c r="K616" s="38">
        <f t="shared" si="27"/>
        <v>1.8107653840988188E-4</v>
      </c>
      <c r="L616" s="38">
        <f t="shared" si="28"/>
        <v>2.2898217198119624E-4</v>
      </c>
      <c r="M616" s="38">
        <f t="shared" si="29"/>
        <v>0.10742765690385456</v>
      </c>
    </row>
    <row r="617" spans="2:13" x14ac:dyDescent="0.25">
      <c r="B617" s="25">
        <f>F_Data!B616</f>
        <v>38958</v>
      </c>
      <c r="D617" s="8">
        <f>F_Data!N616</f>
        <v>1304.28</v>
      </c>
      <c r="K617" s="38">
        <f t="shared" si="27"/>
        <v>1.6472869078002487E-4</v>
      </c>
      <c r="L617" s="38">
        <f t="shared" si="28"/>
        <v>2.2264064868509969E-4</v>
      </c>
      <c r="M617" s="38">
        <f t="shared" si="29"/>
        <v>0.10592964029830851</v>
      </c>
    </row>
    <row r="618" spans="2:13" x14ac:dyDescent="0.25">
      <c r="B618" s="25">
        <f>F_Data!B617</f>
        <v>38959</v>
      </c>
      <c r="D618" s="8">
        <f>F_Data!N617</f>
        <v>1305.3699999999999</v>
      </c>
      <c r="K618" s="38">
        <f t="shared" si="27"/>
        <v>1.5733631013323127E-4</v>
      </c>
      <c r="L618" s="38">
        <f t="shared" si="28"/>
        <v>2.1868557575390938E-4</v>
      </c>
      <c r="M618" s="38">
        <f t="shared" si="29"/>
        <v>0.10498453704235225</v>
      </c>
    </row>
    <row r="619" spans="2:13" x14ac:dyDescent="0.25">
      <c r="B619" s="25">
        <f>F_Data!B618</f>
        <v>38960</v>
      </c>
      <c r="D619" s="8">
        <f>F_Data!N618</f>
        <v>1303.82</v>
      </c>
      <c r="K619" s="38">
        <f t="shared" si="27"/>
        <v>1.4516620081283184E-4</v>
      </c>
      <c r="L619" s="38">
        <f t="shared" si="28"/>
        <v>2.1319406498916918E-4</v>
      </c>
      <c r="M619" s="38">
        <f t="shared" si="29"/>
        <v>0.10365799957289416</v>
      </c>
    </row>
    <row r="620" spans="2:13" x14ac:dyDescent="0.25">
      <c r="B620" s="25">
        <f>F_Data!B619</f>
        <v>38961</v>
      </c>
      <c r="D620" s="8">
        <f>F_Data!N619</f>
        <v>1311.01</v>
      </c>
      <c r="K620" s="38">
        <f t="shared" si="27"/>
        <v>1.4557665763040225E-4</v>
      </c>
      <c r="L620" s="38">
        <f t="shared" si="28"/>
        <v>2.1127636610915017E-4</v>
      </c>
      <c r="M620" s="38">
        <f t="shared" si="29"/>
        <v>0.10319074014610598</v>
      </c>
    </row>
    <row r="621" spans="2:13" x14ac:dyDescent="0.25">
      <c r="B621" s="25">
        <f>F_Data!B620</f>
        <v>38965</v>
      </c>
      <c r="D621" s="8">
        <f>F_Data!N620</f>
        <v>1313.25</v>
      </c>
      <c r="K621" s="38">
        <f t="shared" ref="K621:K684" si="30">K$3*K620+(1-K$3)*LN($D621/$D616)^2</f>
        <v>1.3871453091718715E-4</v>
      </c>
      <c r="L621" s="38">
        <f t="shared" ref="L621:L684" si="31">L$3*L620+(1-L$3)*LN($D621/$D616)^2</f>
        <v>2.0724673684082318E-4</v>
      </c>
      <c r="M621" s="38">
        <f t="shared" si="29"/>
        <v>0.10220193509311597</v>
      </c>
    </row>
    <row r="622" spans="2:13" x14ac:dyDescent="0.25">
      <c r="B622" s="25">
        <f>F_Data!B621</f>
        <v>38966</v>
      </c>
      <c r="D622" s="8">
        <f>F_Data!N621</f>
        <v>1300.26</v>
      </c>
      <c r="K622" s="38">
        <f t="shared" si="30"/>
        <v>1.2579598527903869E-4</v>
      </c>
      <c r="L622" s="38">
        <f t="shared" si="31"/>
        <v>2.0131520697166955E-4</v>
      </c>
      <c r="M622" s="38">
        <f t="shared" ref="M622:M685" si="32">MAX(SQRT(252/5*K622),SQRT(252/5*L622))</f>
        <v>0.10072877658034046</v>
      </c>
    </row>
    <row r="623" spans="2:13" x14ac:dyDescent="0.25">
      <c r="B623" s="25">
        <f>F_Data!B622</f>
        <v>38967</v>
      </c>
      <c r="D623" s="8">
        <f>F_Data!N622</f>
        <v>1294.02</v>
      </c>
      <c r="K623" s="38">
        <f t="shared" si="30"/>
        <v>1.2084269485362751E-4</v>
      </c>
      <c r="L623" s="38">
        <f t="shared" si="31"/>
        <v>1.9756364319326725E-4</v>
      </c>
      <c r="M623" s="38">
        <f t="shared" si="32"/>
        <v>9.9785808695127931E-2</v>
      </c>
    </row>
    <row r="624" spans="2:13" x14ac:dyDescent="0.25">
      <c r="B624" s="25">
        <f>F_Data!B623</f>
        <v>38968</v>
      </c>
      <c r="D624" s="8">
        <f>F_Data!N623</f>
        <v>1298.92</v>
      </c>
      <c r="K624" s="38">
        <f t="shared" si="30"/>
        <v>1.1017614908451135E-4</v>
      </c>
      <c r="L624" s="38">
        <f t="shared" si="31"/>
        <v>1.9206205101234323E-4</v>
      </c>
      <c r="M624" s="38">
        <f t="shared" si="32"/>
        <v>9.8386621910817221E-2</v>
      </c>
    </row>
    <row r="625" spans="2:13" x14ac:dyDescent="0.25">
      <c r="B625" s="25">
        <f>F_Data!B624</f>
        <v>38971</v>
      </c>
      <c r="D625" s="8">
        <f>F_Data!N624</f>
        <v>1299.54</v>
      </c>
      <c r="K625" s="38">
        <f t="shared" si="30"/>
        <v>1.0688050906615462E-4</v>
      </c>
      <c r="L625" s="38">
        <f t="shared" si="31"/>
        <v>1.8861678194900125E-4</v>
      </c>
      <c r="M625" s="38">
        <f t="shared" si="32"/>
        <v>9.7500183642030447E-2</v>
      </c>
    </row>
    <row r="626" spans="2:13" x14ac:dyDescent="0.25">
      <c r="B626" s="25">
        <f>F_Data!B625</f>
        <v>38972</v>
      </c>
      <c r="D626" s="8">
        <f>F_Data!N625</f>
        <v>1313</v>
      </c>
      <c r="K626" s="38">
        <f t="shared" si="30"/>
        <v>9.6196082824591043E-5</v>
      </c>
      <c r="L626" s="38">
        <f t="shared" si="31"/>
        <v>1.8295936589004676E-4</v>
      </c>
      <c r="M626" s="38">
        <f t="shared" si="32"/>
        <v>9.6026829796980989E-2</v>
      </c>
    </row>
    <row r="627" spans="2:13" x14ac:dyDescent="0.25">
      <c r="B627" s="25">
        <f>F_Data!B626</f>
        <v>38973</v>
      </c>
      <c r="D627" s="8">
        <f>F_Data!N626</f>
        <v>1318.07</v>
      </c>
      <c r="K627" s="38">
        <f t="shared" si="30"/>
        <v>1.0508417504051725E-4</v>
      </c>
      <c r="L627" s="38">
        <f t="shared" si="31"/>
        <v>1.8302289506286093E-4</v>
      </c>
      <c r="M627" s="38">
        <f t="shared" si="32"/>
        <v>9.6043500098487611E-2</v>
      </c>
    </row>
    <row r="628" spans="2:13" x14ac:dyDescent="0.25">
      <c r="B628" s="25">
        <f>F_Data!B627</f>
        <v>38974</v>
      </c>
      <c r="D628" s="8">
        <f>F_Data!N627</f>
        <v>1316.28</v>
      </c>
      <c r="K628" s="38">
        <f t="shared" si="30"/>
        <v>1.2366621297502838E-4</v>
      </c>
      <c r="L628" s="38">
        <f t="shared" si="31"/>
        <v>1.8625934484254396E-4</v>
      </c>
      <c r="M628" s="38">
        <f t="shared" si="32"/>
        <v>9.6888962116766508E-2</v>
      </c>
    </row>
    <row r="629" spans="2:13" x14ac:dyDescent="0.25">
      <c r="B629" s="25">
        <f>F_Data!B628</f>
        <v>38975</v>
      </c>
      <c r="D629" s="8">
        <f>F_Data!N628</f>
        <v>1319.66</v>
      </c>
      <c r="K629" s="38">
        <f t="shared" si="30"/>
        <v>1.3639324914462088E-4</v>
      </c>
      <c r="L629" s="38">
        <f t="shared" si="31"/>
        <v>1.8819966173739625E-4</v>
      </c>
      <c r="M629" s="38">
        <f t="shared" si="32"/>
        <v>9.7392314643224134E-2</v>
      </c>
    </row>
    <row r="630" spans="2:13" x14ac:dyDescent="0.25">
      <c r="B630" s="25">
        <f>F_Data!B629</f>
        <v>38978</v>
      </c>
      <c r="D630" s="8">
        <f>F_Data!N629</f>
        <v>1321.18</v>
      </c>
      <c r="K630" s="38">
        <f t="shared" si="30"/>
        <v>1.5002818569813021E-4</v>
      </c>
      <c r="L630" s="38">
        <f t="shared" si="31"/>
        <v>1.9073595032566577E-4</v>
      </c>
      <c r="M630" s="38">
        <f t="shared" si="32"/>
        <v>9.8046376253350415E-2</v>
      </c>
    </row>
    <row r="631" spans="2:13" x14ac:dyDescent="0.25">
      <c r="B631" s="25">
        <f>F_Data!B630</f>
        <v>38979</v>
      </c>
      <c r="D631" s="8">
        <f>F_Data!N630</f>
        <v>1317.64</v>
      </c>
      <c r="K631" s="38">
        <f t="shared" si="30"/>
        <v>1.3626980727758878E-4</v>
      </c>
      <c r="L631" s="38">
        <f t="shared" si="31"/>
        <v>1.8538720386067727E-4</v>
      </c>
      <c r="M631" s="38">
        <f t="shared" si="32"/>
        <v>9.6661859461620814E-2</v>
      </c>
    </row>
    <row r="632" spans="2:13" x14ac:dyDescent="0.25">
      <c r="B632" s="25">
        <f>F_Data!B631</f>
        <v>38980</v>
      </c>
      <c r="D632" s="8">
        <f>F_Data!N631</f>
        <v>1325.18</v>
      </c>
      <c r="K632" s="38">
        <f t="shared" si="30"/>
        <v>1.2553700167078723E-4</v>
      </c>
      <c r="L632" s="38">
        <f t="shared" si="31"/>
        <v>1.8069384028114414E-4</v>
      </c>
      <c r="M632" s="38">
        <f t="shared" si="32"/>
        <v>9.5430443518667904E-2</v>
      </c>
    </row>
    <row r="633" spans="2:13" x14ac:dyDescent="0.25">
      <c r="B633" s="25">
        <f>F_Data!B632</f>
        <v>38981</v>
      </c>
      <c r="D633" s="8">
        <f>F_Data!N632</f>
        <v>1318.03</v>
      </c>
      <c r="K633" s="38">
        <f t="shared" si="30"/>
        <v>1.131598249735158E-4</v>
      </c>
      <c r="L633" s="38">
        <f t="shared" si="31"/>
        <v>1.7532598211365201E-4</v>
      </c>
      <c r="M633" s="38">
        <f t="shared" si="32"/>
        <v>9.4002284538877351E-2</v>
      </c>
    </row>
    <row r="634" spans="2:13" x14ac:dyDescent="0.25">
      <c r="B634" s="25">
        <f>F_Data!B633</f>
        <v>38982</v>
      </c>
      <c r="D634" s="8">
        <f>F_Data!N633</f>
        <v>1314.78</v>
      </c>
      <c r="K634" s="38">
        <f t="shared" si="30"/>
        <v>1.0321637930033693E-4</v>
      </c>
      <c r="L634" s="38">
        <f t="shared" si="31"/>
        <v>1.7047796369749427E-4</v>
      </c>
      <c r="M634" s="38">
        <f t="shared" si="32"/>
        <v>9.2693523885726284E-2</v>
      </c>
    </row>
    <row r="635" spans="2:13" x14ac:dyDescent="0.25">
      <c r="B635" s="25">
        <f>F_Data!B634</f>
        <v>38985</v>
      </c>
      <c r="D635" s="8">
        <f>F_Data!N634</f>
        <v>1326.37</v>
      </c>
      <c r="K635" s="38">
        <f t="shared" si="30"/>
        <v>9.4431860325910424E-5</v>
      </c>
      <c r="L635" s="38">
        <f t="shared" si="31"/>
        <v>1.6582476047325158E-4</v>
      </c>
      <c r="M635" s="38">
        <f t="shared" si="32"/>
        <v>9.1419734892701804E-2</v>
      </c>
    </row>
    <row r="636" spans="2:13" x14ac:dyDescent="0.25">
      <c r="B636" s="25">
        <f>F_Data!B635</f>
        <v>38986</v>
      </c>
      <c r="D636" s="8">
        <f>F_Data!N635</f>
        <v>1336.35</v>
      </c>
      <c r="K636" s="38">
        <f t="shared" si="30"/>
        <v>1.048689952573693E-4</v>
      </c>
      <c r="L636" s="38">
        <f t="shared" si="31"/>
        <v>1.66814113948269E-4</v>
      </c>
      <c r="M636" s="38">
        <f t="shared" si="32"/>
        <v>9.1692046236261718E-2</v>
      </c>
    </row>
    <row r="637" spans="2:13" x14ac:dyDescent="0.25">
      <c r="B637" s="25">
        <f>F_Data!B636</f>
        <v>38987</v>
      </c>
      <c r="D637" s="8">
        <f>F_Data!N636</f>
        <v>1336.59</v>
      </c>
      <c r="K637" s="38">
        <f t="shared" si="30"/>
        <v>1.0173223466817317E-4</v>
      </c>
      <c r="L637" s="38">
        <f t="shared" si="31"/>
        <v>1.6401473221078317E-4</v>
      </c>
      <c r="M637" s="38">
        <f t="shared" si="32"/>
        <v>9.0919428635597307E-2</v>
      </c>
    </row>
    <row r="638" spans="2:13" x14ac:dyDescent="0.25">
      <c r="B638" s="25">
        <f>F_Data!B637</f>
        <v>38988</v>
      </c>
      <c r="D638" s="8">
        <f>F_Data!N637</f>
        <v>1338.88</v>
      </c>
      <c r="K638" s="38">
        <f t="shared" si="30"/>
        <v>1.1619308587862952E-4</v>
      </c>
      <c r="L638" s="38">
        <f t="shared" si="31"/>
        <v>1.6648451264764176E-4</v>
      </c>
      <c r="M638" s="38">
        <f t="shared" si="32"/>
        <v>9.1601416132291016E-2</v>
      </c>
    </row>
    <row r="639" spans="2:13" x14ac:dyDescent="0.25">
      <c r="B639" s="25">
        <f>F_Data!B638</f>
        <v>38989</v>
      </c>
      <c r="D639" s="8">
        <f>F_Data!N638</f>
        <v>1335.85</v>
      </c>
      <c r="K639" s="38">
        <f t="shared" si="30"/>
        <v>1.2984982343933231E-4</v>
      </c>
      <c r="L639" s="38">
        <f t="shared" si="31"/>
        <v>1.6907279111278223E-4</v>
      </c>
      <c r="M639" s="38">
        <f t="shared" si="32"/>
        <v>9.2310718078044571E-2</v>
      </c>
    </row>
    <row r="640" spans="2:13" x14ac:dyDescent="0.25">
      <c r="B640" s="25">
        <f>F_Data!B639</f>
        <v>38992</v>
      </c>
      <c r="D640" s="8">
        <f>F_Data!N639</f>
        <v>1331.32</v>
      </c>
      <c r="K640" s="38">
        <f t="shared" si="30"/>
        <v>1.1825243616795729E-4</v>
      </c>
      <c r="L640" s="38">
        <f t="shared" si="31"/>
        <v>1.6441688590116622E-4</v>
      </c>
      <c r="M640" s="38">
        <f t="shared" si="32"/>
        <v>9.1030824721183193E-2</v>
      </c>
    </row>
    <row r="641" spans="2:13" x14ac:dyDescent="0.25">
      <c r="B641" s="25">
        <f>F_Data!B640</f>
        <v>38993</v>
      </c>
      <c r="D641" s="8">
        <f>F_Data!N640</f>
        <v>1334.11</v>
      </c>
      <c r="K641" s="38">
        <f t="shared" si="30"/>
        <v>1.0670863142047393E-4</v>
      </c>
      <c r="L641" s="38">
        <f t="shared" si="31"/>
        <v>1.5956881098492495E-4</v>
      </c>
      <c r="M641" s="38">
        <f t="shared" si="32"/>
        <v>8.9678693532188672E-2</v>
      </c>
    </row>
    <row r="642" spans="2:13" x14ac:dyDescent="0.25">
      <c r="B642" s="25">
        <f>F_Data!B641</f>
        <v>38994</v>
      </c>
      <c r="D642" s="8">
        <f>F_Data!N641</f>
        <v>1350.2</v>
      </c>
      <c r="K642" s="38">
        <f t="shared" si="30"/>
        <v>1.0630175838064098E-4</v>
      </c>
      <c r="L642" s="38">
        <f t="shared" si="31"/>
        <v>1.5786094368604154E-4</v>
      </c>
      <c r="M642" s="38">
        <f t="shared" si="32"/>
        <v>8.9197486297409145E-2</v>
      </c>
    </row>
    <row r="643" spans="2:13" x14ac:dyDescent="0.25">
      <c r="B643" s="25">
        <f>F_Data!B642</f>
        <v>38995</v>
      </c>
      <c r="D643" s="8">
        <f>F_Data!N642</f>
        <v>1353.22</v>
      </c>
      <c r="K643" s="38">
        <f t="shared" si="30"/>
        <v>1.0702127603067922E-4</v>
      </c>
      <c r="L643" s="38">
        <f t="shared" si="31"/>
        <v>1.5653002342189099E-4</v>
      </c>
      <c r="M643" s="38">
        <f t="shared" si="32"/>
        <v>8.882067991443944E-2</v>
      </c>
    </row>
    <row r="644" spans="2:13" x14ac:dyDescent="0.25">
      <c r="B644" s="25">
        <f>F_Data!B643</f>
        <v>38996</v>
      </c>
      <c r="D644" s="8">
        <f>F_Data!N643</f>
        <v>1349.59</v>
      </c>
      <c r="K644" s="38">
        <f t="shared" si="30"/>
        <v>1.0679067813791149E-4</v>
      </c>
      <c r="L644" s="38">
        <f t="shared" si="31"/>
        <v>1.5497558163232432E-4</v>
      </c>
      <c r="M644" s="38">
        <f t="shared" si="32"/>
        <v>8.8378556869124908E-2</v>
      </c>
    </row>
    <row r="645" spans="2:13" x14ac:dyDescent="0.25">
      <c r="B645" s="25">
        <f>F_Data!B644</f>
        <v>38999</v>
      </c>
      <c r="D645" s="8">
        <f>F_Data!N644</f>
        <v>1350.66</v>
      </c>
      <c r="K645" s="38">
        <f t="shared" si="30"/>
        <v>1.1691226082057101E-4</v>
      </c>
      <c r="L645" s="38">
        <f t="shared" si="31"/>
        <v>1.565665093322898E-4</v>
      </c>
      <c r="M645" s="38">
        <f t="shared" si="32"/>
        <v>8.8831031010269179E-2</v>
      </c>
    </row>
    <row r="646" spans="2:13" x14ac:dyDescent="0.25">
      <c r="B646" s="25">
        <f>F_Data!B645</f>
        <v>39000</v>
      </c>
      <c r="D646" s="8">
        <f>F_Data!N645</f>
        <v>1353.42</v>
      </c>
      <c r="K646" s="38">
        <f t="shared" si="30"/>
        <v>1.2587164281770925E-4</v>
      </c>
      <c r="L646" s="38">
        <f t="shared" si="31"/>
        <v>1.5806469647607969E-4</v>
      </c>
      <c r="M646" s="38">
        <f t="shared" si="32"/>
        <v>8.9255031804343771E-2</v>
      </c>
    </row>
    <row r="647" spans="2:13" x14ac:dyDescent="0.25">
      <c r="B647" s="25">
        <f>F_Data!B646</f>
        <v>39001</v>
      </c>
      <c r="D647" s="8">
        <f>F_Data!N646</f>
        <v>1349.95</v>
      </c>
      <c r="K647" s="38">
        <f t="shared" si="30"/>
        <v>1.1328790751023141E-4</v>
      </c>
      <c r="L647" s="38">
        <f t="shared" si="31"/>
        <v>1.5332378427408523E-4</v>
      </c>
      <c r="M647" s="38">
        <f t="shared" si="32"/>
        <v>8.7906306528109213E-2</v>
      </c>
    </row>
    <row r="648" spans="2:13" x14ac:dyDescent="0.25">
      <c r="B648" s="25">
        <f>F_Data!B647</f>
        <v>39002</v>
      </c>
      <c r="D648" s="8">
        <f>F_Data!N647</f>
        <v>1362.83</v>
      </c>
      <c r="K648" s="38">
        <f t="shared" si="30"/>
        <v>1.0696677717054747E-4</v>
      </c>
      <c r="L648" s="38">
        <f t="shared" si="31"/>
        <v>1.5022636886926445E-4</v>
      </c>
      <c r="M648" s="38">
        <f t="shared" si="32"/>
        <v>8.7013843674503474E-2</v>
      </c>
    </row>
    <row r="649" spans="2:13" x14ac:dyDescent="0.25">
      <c r="B649" s="25">
        <f>F_Data!B648</f>
        <v>39003</v>
      </c>
      <c r="D649" s="8">
        <f>F_Data!N648</f>
        <v>1365.62</v>
      </c>
      <c r="K649" s="38">
        <f t="shared" si="30"/>
        <v>1.102122663979313E-4</v>
      </c>
      <c r="L649" s="38">
        <f t="shared" si="31"/>
        <v>1.4990222788651808E-4</v>
      </c>
      <c r="M649" s="38">
        <f t="shared" si="32"/>
        <v>8.6919918807374125E-2</v>
      </c>
    </row>
    <row r="650" spans="2:13" x14ac:dyDescent="0.25">
      <c r="B650" s="25">
        <f>F_Data!B649</f>
        <v>39006</v>
      </c>
      <c r="D650" s="8">
        <f>F_Data!N649</f>
        <v>1369.06</v>
      </c>
      <c r="K650" s="38">
        <f t="shared" si="30"/>
        <v>1.1749986585723034E-4</v>
      </c>
      <c r="L650" s="38">
        <f t="shared" si="31"/>
        <v>1.5089780887965021E-4</v>
      </c>
      <c r="M650" s="38">
        <f t="shared" si="32"/>
        <v>8.7208082008116486E-2</v>
      </c>
    </row>
    <row r="651" spans="2:13" x14ac:dyDescent="0.25">
      <c r="B651" s="25">
        <f>F_Data!B650</f>
        <v>39007</v>
      </c>
      <c r="D651" s="8">
        <f>F_Data!N650</f>
        <v>1364.05</v>
      </c>
      <c r="K651" s="38">
        <f t="shared" si="30"/>
        <v>1.1187058407084557E-4</v>
      </c>
      <c r="L651" s="38">
        <f t="shared" si="31"/>
        <v>1.4820708605306216E-4</v>
      </c>
      <c r="M651" s="38">
        <f t="shared" si="32"/>
        <v>8.6427062527164103E-2</v>
      </c>
    </row>
    <row r="652" spans="2:13" x14ac:dyDescent="0.25">
      <c r="B652" s="25">
        <f>F_Data!B651</f>
        <v>39008</v>
      </c>
      <c r="D652" s="8">
        <f>F_Data!N651</f>
        <v>1365.8</v>
      </c>
      <c r="K652" s="38">
        <f t="shared" si="30"/>
        <v>1.1430891153407015E-4</v>
      </c>
      <c r="L652" s="38">
        <f t="shared" si="31"/>
        <v>1.4784848923256306E-4</v>
      </c>
      <c r="M652" s="38">
        <f t="shared" si="32"/>
        <v>8.6322441215023443E-2</v>
      </c>
    </row>
    <row r="653" spans="2:13" x14ac:dyDescent="0.25">
      <c r="B653" s="25">
        <f>F_Data!B652</f>
        <v>39009</v>
      </c>
      <c r="D653" s="8">
        <f>F_Data!N652</f>
        <v>1366.96</v>
      </c>
      <c r="K653" s="38">
        <f t="shared" si="30"/>
        <v>1.0379361299421802E-4</v>
      </c>
      <c r="L653" s="38">
        <f t="shared" si="31"/>
        <v>1.4368771233965263E-4</v>
      </c>
      <c r="M653" s="38">
        <f t="shared" si="32"/>
        <v>8.5099122803460742E-2</v>
      </c>
    </row>
    <row r="654" spans="2:13" x14ac:dyDescent="0.25">
      <c r="B654" s="25">
        <f>F_Data!B653</f>
        <v>39010</v>
      </c>
      <c r="D654" s="8">
        <f>F_Data!N653</f>
        <v>1368.6</v>
      </c>
      <c r="K654" s="38">
        <f t="shared" si="30"/>
        <v>9.3889396463379455E-5</v>
      </c>
      <c r="L654" s="38">
        <f t="shared" si="31"/>
        <v>1.3951962440003803E-4</v>
      </c>
      <c r="M654" s="38">
        <f t="shared" si="32"/>
        <v>8.3855763485653836E-2</v>
      </c>
    </row>
    <row r="655" spans="2:13" x14ac:dyDescent="0.25">
      <c r="B655" s="25">
        <f>F_Data!B654</f>
        <v>39013</v>
      </c>
      <c r="D655" s="8">
        <f>F_Data!N654</f>
        <v>1377.02</v>
      </c>
      <c r="K655" s="38">
        <f t="shared" si="30"/>
        <v>8.7861407882102271E-5</v>
      </c>
      <c r="L655" s="38">
        <f t="shared" si="31"/>
        <v>1.363423209875551E-4</v>
      </c>
      <c r="M655" s="38">
        <f t="shared" si="32"/>
        <v>8.2895433998337792E-2</v>
      </c>
    </row>
    <row r="656" spans="2:13" x14ac:dyDescent="0.25">
      <c r="B656" s="25">
        <f>F_Data!B655</f>
        <v>39014</v>
      </c>
      <c r="D656" s="8">
        <f>F_Data!N655</f>
        <v>1377.38</v>
      </c>
      <c r="K656" s="38">
        <f t="shared" si="30"/>
        <v>8.8532690083002622E-5</v>
      </c>
      <c r="L656" s="38">
        <f t="shared" si="31"/>
        <v>1.3508927825466163E-4</v>
      </c>
      <c r="M656" s="38">
        <f t="shared" si="32"/>
        <v>8.2513632958650815E-2</v>
      </c>
    </row>
    <row r="657" spans="2:13" x14ac:dyDescent="0.25">
      <c r="B657" s="25">
        <f>F_Data!B656</f>
        <v>39015</v>
      </c>
      <c r="D657" s="8">
        <f>F_Data!N656</f>
        <v>1382.22</v>
      </c>
      <c r="K657" s="38">
        <f t="shared" si="30"/>
        <v>9.3961020767383287E-5</v>
      </c>
      <c r="L657" s="38">
        <f t="shared" si="31"/>
        <v>1.3532107981482607E-4</v>
      </c>
      <c r="M657" s="38">
        <f t="shared" si="32"/>
        <v>8.2584395757717047E-2</v>
      </c>
    </row>
    <row r="658" spans="2:13" x14ac:dyDescent="0.25">
      <c r="B658" s="25">
        <f>F_Data!B657</f>
        <v>39016</v>
      </c>
      <c r="D658" s="8">
        <f>F_Data!N657</f>
        <v>1389.08</v>
      </c>
      <c r="K658" s="38">
        <f t="shared" si="30"/>
        <v>1.1033274917578189E-4</v>
      </c>
      <c r="L658" s="38">
        <f t="shared" si="31"/>
        <v>1.3899179656592239E-4</v>
      </c>
      <c r="M658" s="38">
        <f t="shared" si="32"/>
        <v>8.3696992460437242E-2</v>
      </c>
    </row>
    <row r="659" spans="2:13" x14ac:dyDescent="0.25">
      <c r="B659" s="25">
        <f>F_Data!B658</f>
        <v>39017</v>
      </c>
      <c r="D659" s="8">
        <f>F_Data!N658</f>
        <v>1377.34</v>
      </c>
      <c r="K659" s="38">
        <f t="shared" si="30"/>
        <v>1.0335179397619997E-4</v>
      </c>
      <c r="L659" s="38">
        <f t="shared" si="31"/>
        <v>1.360377385843436E-4</v>
      </c>
      <c r="M659" s="38">
        <f t="shared" si="32"/>
        <v>8.2802789956926678E-2</v>
      </c>
    </row>
    <row r="660" spans="2:13" x14ac:dyDescent="0.25">
      <c r="B660" s="25">
        <f>F_Data!B659</f>
        <v>39020</v>
      </c>
      <c r="D660" s="8">
        <f>F_Data!N659</f>
        <v>1377.93</v>
      </c>
      <c r="K660" s="38">
        <f t="shared" si="30"/>
        <v>9.3060257655862663E-5</v>
      </c>
      <c r="L660" s="38">
        <f t="shared" si="31"/>
        <v>1.3196969934999809E-4</v>
      </c>
      <c r="M660" s="38">
        <f t="shared" si="32"/>
        <v>8.1555336105247608E-2</v>
      </c>
    </row>
    <row r="661" spans="2:13" x14ac:dyDescent="0.25">
      <c r="B661" s="25">
        <f>F_Data!B660</f>
        <v>39021</v>
      </c>
      <c r="D661" s="8">
        <f>F_Data!N660</f>
        <v>1377.94</v>
      </c>
      <c r="K661" s="38">
        <f t="shared" si="30"/>
        <v>8.3770755006893708E-5</v>
      </c>
      <c r="L661" s="38">
        <f t="shared" si="31"/>
        <v>1.2801556530448333E-4</v>
      </c>
      <c r="M661" s="38">
        <f t="shared" si="32"/>
        <v>8.0324245974338029E-2</v>
      </c>
    </row>
    <row r="662" spans="2:13" x14ac:dyDescent="0.25">
      <c r="B662" s="25">
        <f>F_Data!B661</f>
        <v>39022</v>
      </c>
      <c r="D662" s="8">
        <f>F_Data!N661</f>
        <v>1367.81</v>
      </c>
      <c r="K662" s="38">
        <f t="shared" si="30"/>
        <v>8.6376680920900828E-5</v>
      </c>
      <c r="L662" s="38">
        <f t="shared" si="31"/>
        <v>1.274699987697578E-4</v>
      </c>
      <c r="M662" s="38">
        <f t="shared" si="32"/>
        <v>8.0152903490739447E-2</v>
      </c>
    </row>
    <row r="663" spans="2:13" x14ac:dyDescent="0.25">
      <c r="B663" s="25">
        <f>F_Data!B662</f>
        <v>39023</v>
      </c>
      <c r="D663" s="8">
        <f>F_Data!N662</f>
        <v>1367.34</v>
      </c>
      <c r="K663" s="38">
        <f t="shared" si="30"/>
        <v>1.0262221664393973E-4</v>
      </c>
      <c r="L663" s="38">
        <f t="shared" si="31"/>
        <v>1.3111085995120376E-4</v>
      </c>
      <c r="M663" s="38">
        <f t="shared" si="32"/>
        <v>8.1289527871311135E-2</v>
      </c>
    </row>
    <row r="664" spans="2:13" x14ac:dyDescent="0.25">
      <c r="B664" s="25">
        <f>F_Data!B663</f>
        <v>39024</v>
      </c>
      <c r="D664" s="8">
        <f>F_Data!N663</f>
        <v>1364.3</v>
      </c>
      <c r="K664" s="38">
        <f t="shared" si="30"/>
        <v>1.014090008194658E-4</v>
      </c>
      <c r="L664" s="38">
        <f t="shared" si="31"/>
        <v>1.2989223590464366E-4</v>
      </c>
      <c r="M664" s="38">
        <f t="shared" si="32"/>
        <v>8.0910868797671676E-2</v>
      </c>
    </row>
    <row r="665" spans="2:13" x14ac:dyDescent="0.25">
      <c r="B665" s="25">
        <f>F_Data!B664</f>
        <v>39027</v>
      </c>
      <c r="D665" s="8">
        <f>F_Data!N664</f>
        <v>1379.78</v>
      </c>
      <c r="K665" s="38">
        <f t="shared" si="30"/>
        <v>9.1448114782396732E-5</v>
      </c>
      <c r="L665" s="38">
        <f t="shared" si="31"/>
        <v>1.260494730409676E-4</v>
      </c>
      <c r="M665" s="38">
        <f t="shared" si="32"/>
        <v>7.9705040250066791E-2</v>
      </c>
    </row>
    <row r="666" spans="2:13" x14ac:dyDescent="0.25">
      <c r="B666" s="25">
        <f>F_Data!B665</f>
        <v>39028</v>
      </c>
      <c r="D666" s="8">
        <f>F_Data!N665</f>
        <v>1382.84</v>
      </c>
      <c r="K666" s="38">
        <f t="shared" si="30"/>
        <v>8.3563358191568216E-5</v>
      </c>
      <c r="L666" s="38">
        <f t="shared" si="31"/>
        <v>1.2264600531596191E-4</v>
      </c>
      <c r="M666" s="38">
        <f t="shared" si="32"/>
        <v>7.8621617052337972E-2</v>
      </c>
    </row>
    <row r="667" spans="2:13" x14ac:dyDescent="0.25">
      <c r="B667" s="25">
        <f>F_Data!B666</f>
        <v>39029</v>
      </c>
      <c r="D667" s="8">
        <f>F_Data!N666</f>
        <v>1385.72</v>
      </c>
      <c r="K667" s="38">
        <f t="shared" si="30"/>
        <v>9.2130273041363554E-5</v>
      </c>
      <c r="L667" s="38">
        <f t="shared" si="31"/>
        <v>1.2404360035716869E-4</v>
      </c>
      <c r="M667" s="38">
        <f t="shared" si="32"/>
        <v>7.9068308809543297E-2</v>
      </c>
    </row>
    <row r="668" spans="2:13" x14ac:dyDescent="0.25">
      <c r="B668" s="25">
        <f>F_Data!B667</f>
        <v>39030</v>
      </c>
      <c r="D668" s="8">
        <f>F_Data!N667</f>
        <v>1378.33</v>
      </c>
      <c r="K668" s="38">
        <f t="shared" si="30"/>
        <v>8.9325848280997409E-5</v>
      </c>
      <c r="L668" s="38">
        <f t="shared" si="31"/>
        <v>1.2224487310958469E-4</v>
      </c>
      <c r="M668" s="38">
        <f t="shared" si="32"/>
        <v>7.849293983998222E-2</v>
      </c>
    </row>
    <row r="669" spans="2:13" x14ac:dyDescent="0.25">
      <c r="B669" s="25">
        <f>F_Data!B668</f>
        <v>39031</v>
      </c>
      <c r="D669" s="8">
        <f>F_Data!N668</f>
        <v>1380.9</v>
      </c>
      <c r="K669" s="38">
        <f t="shared" si="30"/>
        <v>9.5019708164611268E-5</v>
      </c>
      <c r="L669" s="38">
        <f t="shared" si="31"/>
        <v>1.2296546032981124E-4</v>
      </c>
      <c r="M669" s="38">
        <f t="shared" si="32"/>
        <v>7.8723942994634657E-2</v>
      </c>
    </row>
    <row r="670" spans="2:13" x14ac:dyDescent="0.25">
      <c r="B670" s="25">
        <f>F_Data!B669</f>
        <v>39034</v>
      </c>
      <c r="D670" s="8">
        <f>F_Data!N669</f>
        <v>1384.42</v>
      </c>
      <c r="K670" s="38">
        <f t="shared" si="30"/>
        <v>8.6644825392432237E-5</v>
      </c>
      <c r="L670" s="38">
        <f t="shared" si="31"/>
        <v>1.1961462293320152E-4</v>
      </c>
      <c r="M670" s="38">
        <f t="shared" si="32"/>
        <v>7.7643911518118128E-2</v>
      </c>
    </row>
    <row r="671" spans="2:13" x14ac:dyDescent="0.25">
      <c r="B671" s="25">
        <f>F_Data!B670</f>
        <v>39035</v>
      </c>
      <c r="D671" s="8">
        <f>F_Data!N670</f>
        <v>1393.22</v>
      </c>
      <c r="K671" s="38">
        <f t="shared" si="30"/>
        <v>8.3572779196519568E-5</v>
      </c>
      <c r="L671" s="38">
        <f t="shared" si="31"/>
        <v>1.1770391514820463E-4</v>
      </c>
      <c r="M671" s="38">
        <f t="shared" si="32"/>
        <v>7.7021278381168887E-2</v>
      </c>
    </row>
    <row r="672" spans="2:13" x14ac:dyDescent="0.25">
      <c r="B672" s="25">
        <f>F_Data!B671</f>
        <v>39036</v>
      </c>
      <c r="D672" s="8">
        <f>F_Data!N671</f>
        <v>1396.57</v>
      </c>
      <c r="K672" s="38">
        <f t="shared" si="30"/>
        <v>8.1298518989643016E-5</v>
      </c>
      <c r="L672" s="38">
        <f t="shared" si="31"/>
        <v>1.1599770300759111E-4</v>
      </c>
      <c r="M672" s="38">
        <f t="shared" si="32"/>
        <v>7.6460998107418091E-2</v>
      </c>
    </row>
    <row r="673" spans="2:13" x14ac:dyDescent="0.25">
      <c r="B673" s="25">
        <f>F_Data!B672</f>
        <v>39037</v>
      </c>
      <c r="D673" s="8">
        <f>F_Data!N672</f>
        <v>1399.76</v>
      </c>
      <c r="K673" s="38">
        <f t="shared" si="30"/>
        <v>9.6971515998658898E-5</v>
      </c>
      <c r="L673" s="38">
        <f t="shared" si="31"/>
        <v>1.1965862658975744E-4</v>
      </c>
      <c r="M673" s="38">
        <f t="shared" si="32"/>
        <v>7.7658191970479032E-2</v>
      </c>
    </row>
    <row r="674" spans="2:13" x14ac:dyDescent="0.25">
      <c r="B674" s="25">
        <f>F_Data!B673</f>
        <v>39038</v>
      </c>
      <c r="D674" s="8">
        <f>F_Data!N673</f>
        <v>1401.2</v>
      </c>
      <c r="K674" s="38">
        <f t="shared" si="30"/>
        <v>1.0857153990619694E-4</v>
      </c>
      <c r="L674" s="38">
        <f t="shared" si="31"/>
        <v>1.224580204442859E-4</v>
      </c>
      <c r="M674" s="38">
        <f t="shared" si="32"/>
        <v>7.8561340558776172E-2</v>
      </c>
    </row>
    <row r="675" spans="2:13" x14ac:dyDescent="0.25">
      <c r="B675" s="25">
        <f>F_Data!B674</f>
        <v>39041</v>
      </c>
      <c r="D675" s="8">
        <f>F_Data!N674</f>
        <v>1400.5</v>
      </c>
      <c r="K675" s="38">
        <f t="shared" si="30"/>
        <v>1.110501002734082E-4</v>
      </c>
      <c r="L675" s="38">
        <f t="shared" si="31"/>
        <v>1.2278499413830661E-4</v>
      </c>
      <c r="M675" s="38">
        <f t="shared" si="32"/>
        <v>7.8666153487828891E-2</v>
      </c>
    </row>
    <row r="676" spans="2:13" x14ac:dyDescent="0.25">
      <c r="B676" s="25">
        <f>F_Data!B675</f>
        <v>39042</v>
      </c>
      <c r="D676" s="8">
        <f>F_Data!N675</f>
        <v>1402.81</v>
      </c>
      <c r="K676" s="38">
        <f t="shared" si="30"/>
        <v>1.0465071138331148E-4</v>
      </c>
      <c r="L676" s="38">
        <f t="shared" si="31"/>
        <v>1.2051313065533063E-4</v>
      </c>
      <c r="M676" s="38">
        <f t="shared" si="32"/>
        <v>7.7934984346111624E-2</v>
      </c>
    </row>
    <row r="677" spans="2:13" x14ac:dyDescent="0.25">
      <c r="B677" s="25">
        <f>F_Data!B676</f>
        <v>39043</v>
      </c>
      <c r="D677" s="8">
        <f>F_Data!N676</f>
        <v>1406.09</v>
      </c>
      <c r="K677" s="38">
        <f t="shared" si="30"/>
        <v>9.8800902649467503E-5</v>
      </c>
      <c r="L677" s="38">
        <f t="shared" si="31"/>
        <v>1.1828231545701686E-4</v>
      </c>
      <c r="M677" s="38">
        <f t="shared" si="32"/>
        <v>7.7210288815893244E-2</v>
      </c>
    </row>
    <row r="678" spans="2:13" x14ac:dyDescent="0.25">
      <c r="B678" s="25">
        <f>F_Data!B677</f>
        <v>39045</v>
      </c>
      <c r="D678" s="8">
        <f>F_Data!N677</f>
        <v>1400.95</v>
      </c>
      <c r="K678" s="38">
        <f t="shared" si="30"/>
        <v>8.8993025766072591E-5</v>
      </c>
      <c r="L678" s="38">
        <f t="shared" si="31"/>
        <v>1.147555100077719E-4</v>
      </c>
      <c r="M678" s="38">
        <f t="shared" si="32"/>
        <v>7.6050494438837837E-2</v>
      </c>
    </row>
    <row r="679" spans="2:13" x14ac:dyDescent="0.25">
      <c r="B679" s="25">
        <f>F_Data!B678</f>
        <v>39048</v>
      </c>
      <c r="D679" s="8">
        <f>F_Data!N678</f>
        <v>1381.96</v>
      </c>
      <c r="K679" s="38">
        <f t="shared" si="30"/>
        <v>9.9210189485895067E-5</v>
      </c>
      <c r="L679" s="38">
        <f t="shared" si="31"/>
        <v>1.1704778459646768E-4</v>
      </c>
      <c r="M679" s="38">
        <f t="shared" si="32"/>
        <v>7.6806304061984201E-2</v>
      </c>
    </row>
    <row r="680" spans="2:13" x14ac:dyDescent="0.25">
      <c r="B680" s="25">
        <f>F_Data!B679</f>
        <v>39049</v>
      </c>
      <c r="D680" s="8">
        <f>F_Data!N679</f>
        <v>1386.72</v>
      </c>
      <c r="K680" s="38">
        <f t="shared" si="30"/>
        <v>9.906656201340633E-5</v>
      </c>
      <c r="L680" s="38">
        <f t="shared" si="31"/>
        <v>1.1646956850140387E-4</v>
      </c>
      <c r="M680" s="38">
        <f t="shared" si="32"/>
        <v>7.6616357603782978E-2</v>
      </c>
    </row>
    <row r="681" spans="2:13" x14ac:dyDescent="0.25">
      <c r="B681" s="25">
        <f>F_Data!B680</f>
        <v>39050</v>
      </c>
      <c r="D681" s="8">
        <f>F_Data!N680</f>
        <v>1399.48</v>
      </c>
      <c r="K681" s="38">
        <f t="shared" si="30"/>
        <v>8.9724742259890281E-5</v>
      </c>
      <c r="L681" s="38">
        <f t="shared" si="31"/>
        <v>1.1314493238070912E-4</v>
      </c>
      <c r="M681" s="38">
        <f t="shared" si="32"/>
        <v>7.5514929596654859E-2</v>
      </c>
    </row>
    <row r="682" spans="2:13" x14ac:dyDescent="0.25">
      <c r="B682" s="25">
        <f>F_Data!B681</f>
        <v>39051</v>
      </c>
      <c r="D682" s="8">
        <f>F_Data!N681</f>
        <v>1400.63</v>
      </c>
      <c r="K682" s="38">
        <f t="shared" si="30"/>
        <v>8.2265997251879558E-5</v>
      </c>
      <c r="L682" s="38">
        <f t="shared" si="31"/>
        <v>1.1020470317468134E-4</v>
      </c>
      <c r="M682" s="38">
        <f t="shared" si="32"/>
        <v>7.4527290572004162E-2</v>
      </c>
    </row>
    <row r="683" spans="2:13" x14ac:dyDescent="0.25">
      <c r="B683" s="25">
        <f>F_Data!B682</f>
        <v>39052</v>
      </c>
      <c r="D683" s="8">
        <f>F_Data!N682</f>
        <v>1396.71</v>
      </c>
      <c r="K683" s="38">
        <f t="shared" si="30"/>
        <v>7.4958158422536668E-5</v>
      </c>
      <c r="L683" s="38">
        <f t="shared" si="31"/>
        <v>1.0717419034819441E-4</v>
      </c>
      <c r="M683" s="38">
        <f t="shared" si="32"/>
        <v>7.3495436549142271E-2</v>
      </c>
    </row>
    <row r="684" spans="2:13" x14ac:dyDescent="0.25">
      <c r="B684" s="25">
        <f>F_Data!B683</f>
        <v>39055</v>
      </c>
      <c r="D684" s="8">
        <f>F_Data!N683</f>
        <v>1409.12</v>
      </c>
      <c r="K684" s="38">
        <f t="shared" si="30"/>
        <v>1.0534167970929821E-4</v>
      </c>
      <c r="L684" s="38">
        <f t="shared" si="31"/>
        <v>1.1532276577645316E-4</v>
      </c>
      <c r="M684" s="38">
        <f t="shared" si="32"/>
        <v>7.6238227911811007E-2</v>
      </c>
    </row>
    <row r="685" spans="2:13" x14ac:dyDescent="0.25">
      <c r="B685" s="25">
        <f>F_Data!B684</f>
        <v>39056</v>
      </c>
      <c r="D685" s="8">
        <f>F_Data!N684</f>
        <v>1414.76</v>
      </c>
      <c r="K685" s="38">
        <f t="shared" ref="K685:K748" si="33">K$3*K684+(1-K$3)*LN($D685/$D680)^2</f>
        <v>1.3488218254722317E-4</v>
      </c>
      <c r="L685" s="38">
        <f t="shared" ref="L685:L748" si="34">L$3*L684+(1-L$3)*LN($D685/$D680)^2</f>
        <v>1.23885484045816E-4</v>
      </c>
      <c r="M685" s="38">
        <f t="shared" si="32"/>
        <v>8.2450360826257438E-2</v>
      </c>
    </row>
    <row r="686" spans="2:13" x14ac:dyDescent="0.25">
      <c r="B686" s="25">
        <f>F_Data!B685</f>
        <v>39057</v>
      </c>
      <c r="D686" s="8">
        <f>F_Data!N685</f>
        <v>1412.9</v>
      </c>
      <c r="K686" s="38">
        <f t="shared" si="33"/>
        <v>1.3050197670711627E-4</v>
      </c>
      <c r="L686" s="38">
        <f t="shared" si="34"/>
        <v>1.2290132324882614E-4</v>
      </c>
      <c r="M686" s="38">
        <f t="shared" ref="M686:M749" si="35">MAX(SQRT(252/5*K686),SQRT(252/5*L686))</f>
        <v>8.1100552563090844E-2</v>
      </c>
    </row>
    <row r="687" spans="2:13" x14ac:dyDescent="0.25">
      <c r="B687" s="25">
        <f>F_Data!B686</f>
        <v>39058</v>
      </c>
      <c r="D687" s="8">
        <f>F_Data!N686</f>
        <v>1407.29</v>
      </c>
      <c r="K687" s="38">
        <f t="shared" si="33"/>
        <v>1.1970208006165759E-4</v>
      </c>
      <c r="L687" s="38">
        <f t="shared" si="34"/>
        <v>1.1988937385893723E-4</v>
      </c>
      <c r="M687" s="38">
        <f t="shared" si="35"/>
        <v>7.7733033148658467E-2</v>
      </c>
    </row>
    <row r="688" spans="2:13" x14ac:dyDescent="0.25">
      <c r="B688" s="25">
        <f>F_Data!B687</f>
        <v>39059</v>
      </c>
      <c r="D688" s="8">
        <f>F_Data!N687</f>
        <v>1409.84</v>
      </c>
      <c r="K688" s="38">
        <f t="shared" si="33"/>
        <v>1.1648675236108165E-4</v>
      </c>
      <c r="L688" s="38">
        <f t="shared" si="34"/>
        <v>1.1891915673484607E-4</v>
      </c>
      <c r="M688" s="38">
        <f t="shared" si="35"/>
        <v>7.7417862922172176E-2</v>
      </c>
    </row>
    <row r="689" spans="2:13" x14ac:dyDescent="0.25">
      <c r="B689" s="25">
        <f>F_Data!B688</f>
        <v>39062</v>
      </c>
      <c r="D689" s="8">
        <f>F_Data!N688</f>
        <v>1413.04</v>
      </c>
      <c r="K689" s="38">
        <f t="shared" si="33"/>
        <v>1.0560981429794399E-4</v>
      </c>
      <c r="L689" s="38">
        <f t="shared" si="34"/>
        <v>1.1558310318469184E-4</v>
      </c>
      <c r="M689" s="38">
        <f t="shared" si="35"/>
        <v>7.6324232066287231E-2</v>
      </c>
    </row>
    <row r="690" spans="2:13" x14ac:dyDescent="0.25">
      <c r="B690" s="25">
        <f>F_Data!B689</f>
        <v>39063</v>
      </c>
      <c r="D690" s="8">
        <f>F_Data!N689</f>
        <v>1411.56</v>
      </c>
      <c r="K690" s="38">
        <f t="shared" si="33"/>
        <v>9.5561597020328562E-5</v>
      </c>
      <c r="L690" s="38">
        <f t="shared" si="34"/>
        <v>1.1226943933480477E-4</v>
      </c>
      <c r="M690" s="38">
        <f t="shared" si="35"/>
        <v>7.5222202456948578E-2</v>
      </c>
    </row>
    <row r="691" spans="2:13" x14ac:dyDescent="0.25">
      <c r="B691" s="25">
        <f>F_Data!B690</f>
        <v>39064</v>
      </c>
      <c r="D691" s="8">
        <f>F_Data!N690</f>
        <v>1413.21</v>
      </c>
      <c r="K691" s="38">
        <f t="shared" si="33"/>
        <v>8.6010250200793729E-5</v>
      </c>
      <c r="L691" s="38">
        <f t="shared" si="34"/>
        <v>1.0890280001951003E-4</v>
      </c>
      <c r="M691" s="38">
        <f t="shared" si="35"/>
        <v>7.4085768680518568E-2</v>
      </c>
    </row>
    <row r="692" spans="2:13" x14ac:dyDescent="0.25">
      <c r="B692" s="25">
        <f>F_Data!B691</f>
        <v>39065</v>
      </c>
      <c r="D692" s="8">
        <f>F_Data!N691</f>
        <v>1425.49</v>
      </c>
      <c r="K692" s="38">
        <f t="shared" si="33"/>
        <v>9.3920820027036125E-5</v>
      </c>
      <c r="L692" s="38">
        <f t="shared" si="34"/>
        <v>1.1058919447282126E-4</v>
      </c>
      <c r="M692" s="38">
        <f t="shared" si="35"/>
        <v>7.4657185865998135E-2</v>
      </c>
    </row>
    <row r="693" spans="2:13" x14ac:dyDescent="0.25">
      <c r="B693" s="25">
        <f>F_Data!B692</f>
        <v>39066</v>
      </c>
      <c r="D693" s="8">
        <f>F_Data!N692</f>
        <v>1427.09</v>
      </c>
      <c r="K693" s="38">
        <f t="shared" si="33"/>
        <v>9.9318175483563458E-5</v>
      </c>
      <c r="L693" s="38">
        <f t="shared" si="34"/>
        <v>1.117083498764059E-4</v>
      </c>
      <c r="M693" s="38">
        <f t="shared" si="35"/>
        <v>7.5033997852779089E-2</v>
      </c>
    </row>
    <row r="694" spans="2:13" x14ac:dyDescent="0.25">
      <c r="B694" s="25">
        <f>F_Data!B693</f>
        <v>39069</v>
      </c>
      <c r="D694" s="8">
        <f>F_Data!N693</f>
        <v>1422.48</v>
      </c>
      <c r="K694" s="38">
        <f t="shared" si="33"/>
        <v>9.3819807366606232E-5</v>
      </c>
      <c r="L694" s="38">
        <f t="shared" si="34"/>
        <v>1.0968713420953346E-4</v>
      </c>
      <c r="M694" s="38">
        <f t="shared" si="35"/>
        <v>7.435207841184055E-2</v>
      </c>
    </row>
    <row r="695" spans="2:13" x14ac:dyDescent="0.25">
      <c r="B695" s="25">
        <f>F_Data!B694</f>
        <v>39070</v>
      </c>
      <c r="D695" s="8">
        <f>F_Data!N694</f>
        <v>1425.55</v>
      </c>
      <c r="K695" s="38">
        <f t="shared" si="33"/>
        <v>9.4164181510383806E-5</v>
      </c>
      <c r="L695" s="38">
        <f t="shared" si="34"/>
        <v>1.093144266473789E-4</v>
      </c>
      <c r="M695" s="38">
        <f t="shared" si="35"/>
        <v>7.4225649899666735E-2</v>
      </c>
    </row>
    <row r="696" spans="2:13" x14ac:dyDescent="0.25">
      <c r="B696" s="25">
        <f>F_Data!B695</f>
        <v>39071</v>
      </c>
      <c r="D696" s="8">
        <f>F_Data!N695</f>
        <v>1423.53</v>
      </c>
      <c r="K696" s="38">
        <f t="shared" si="33"/>
        <v>9.0041765988846192E-5</v>
      </c>
      <c r="L696" s="38">
        <f t="shared" si="34"/>
        <v>1.0762319463680775E-4</v>
      </c>
      <c r="M696" s="38">
        <f t="shared" si="35"/>
        <v>7.364922952546829E-2</v>
      </c>
    </row>
    <row r="697" spans="2:13" x14ac:dyDescent="0.25">
      <c r="B697" s="25">
        <f>F_Data!B696</f>
        <v>39072</v>
      </c>
      <c r="D697" s="8">
        <f>F_Data!N696</f>
        <v>1418.3</v>
      </c>
      <c r="K697" s="38">
        <f t="shared" si="33"/>
        <v>8.3594553177416782E-5</v>
      </c>
      <c r="L697" s="38">
        <f t="shared" si="34"/>
        <v>1.0516158793394008E-4</v>
      </c>
      <c r="M697" s="38">
        <f t="shared" si="35"/>
        <v>7.2802088101033058E-2</v>
      </c>
    </row>
    <row r="698" spans="2:13" x14ac:dyDescent="0.25">
      <c r="B698" s="25">
        <f>F_Data!B697</f>
        <v>39073</v>
      </c>
      <c r="D698" s="8">
        <f>F_Data!N697</f>
        <v>1410.76</v>
      </c>
      <c r="K698" s="38">
        <f t="shared" si="33"/>
        <v>8.8480436781363471E-5</v>
      </c>
      <c r="L698" s="38">
        <f t="shared" si="34"/>
        <v>1.0598034197242837E-4</v>
      </c>
      <c r="M698" s="38">
        <f t="shared" si="35"/>
        <v>7.3084945340407756E-2</v>
      </c>
    </row>
    <row r="699" spans="2:13" x14ac:dyDescent="0.25">
      <c r="B699" s="25">
        <f>F_Data!B698</f>
        <v>39077</v>
      </c>
      <c r="D699" s="8">
        <f>F_Data!N698</f>
        <v>1416.9</v>
      </c>
      <c r="K699" s="38">
        <f t="shared" si="33"/>
        <v>8.1177229416561851E-5</v>
      </c>
      <c r="L699" s="38">
        <f t="shared" si="34"/>
        <v>1.0326438260725593E-4</v>
      </c>
      <c r="M699" s="38">
        <f t="shared" si="35"/>
        <v>7.2142393108391531E-2</v>
      </c>
    </row>
    <row r="700" spans="2:13" x14ac:dyDescent="0.25">
      <c r="B700" s="25">
        <f>F_Data!B699</f>
        <v>39078</v>
      </c>
      <c r="D700" s="8">
        <f>F_Data!N699</f>
        <v>1426.84</v>
      </c>
      <c r="K700" s="38">
        <f t="shared" si="33"/>
        <v>7.3141319351067912E-5</v>
      </c>
      <c r="L700" s="38">
        <f t="shared" si="34"/>
        <v>1.0019099499188693E-4</v>
      </c>
      <c r="M700" s="38">
        <f t="shared" si="35"/>
        <v>7.1060721552705194E-2</v>
      </c>
    </row>
    <row r="701" spans="2:13" x14ac:dyDescent="0.25">
      <c r="B701" s="25">
        <f>F_Data!B700</f>
        <v>39079</v>
      </c>
      <c r="D701" s="8">
        <f>F_Data!N700</f>
        <v>1424.73</v>
      </c>
      <c r="K701" s="38">
        <f t="shared" si="33"/>
        <v>6.5898188221031397E-5</v>
      </c>
      <c r="L701" s="38">
        <f t="shared" si="34"/>
        <v>9.7206565383651386E-5</v>
      </c>
      <c r="M701" s="38">
        <f t="shared" si="35"/>
        <v>6.9994363311169774E-2</v>
      </c>
    </row>
    <row r="702" spans="2:13" x14ac:dyDescent="0.25">
      <c r="B702" s="25">
        <f>F_Data!B701</f>
        <v>39080</v>
      </c>
      <c r="D702" s="8">
        <f>F_Data!N701</f>
        <v>1418.3</v>
      </c>
      <c r="K702" s="38">
        <f t="shared" si="33"/>
        <v>5.9308369398928257E-5</v>
      </c>
      <c r="L702" s="38">
        <f t="shared" si="34"/>
        <v>9.4290368422141841E-5</v>
      </c>
      <c r="M702" s="38">
        <f t="shared" si="35"/>
        <v>6.8936453117896548E-2</v>
      </c>
    </row>
    <row r="703" spans="2:13" x14ac:dyDescent="0.25">
      <c r="B703" s="25">
        <f>F_Data!B702</f>
        <v>39085</v>
      </c>
      <c r="D703" s="8">
        <f>F_Data!N702</f>
        <v>1416.6</v>
      </c>
      <c r="K703" s="38">
        <f t="shared" si="33"/>
        <v>5.5084104796664432E-5</v>
      </c>
      <c r="L703" s="38">
        <f t="shared" si="34"/>
        <v>9.1973629070766285E-5</v>
      </c>
      <c r="M703" s="38">
        <f t="shared" si="35"/>
        <v>6.8084292646443945E-2</v>
      </c>
    </row>
    <row r="704" spans="2:13" x14ac:dyDescent="0.25">
      <c r="B704" s="25">
        <f>F_Data!B703</f>
        <v>39086</v>
      </c>
      <c r="D704" s="8">
        <f>F_Data!N703</f>
        <v>1418.34</v>
      </c>
      <c r="K704" s="38">
        <f t="shared" si="33"/>
        <v>4.9678876662416998E-5</v>
      </c>
      <c r="L704" s="38">
        <f t="shared" si="34"/>
        <v>8.9245374902268996E-5</v>
      </c>
      <c r="M704" s="38">
        <f t="shared" si="35"/>
        <v>6.7066883743576139E-2</v>
      </c>
    </row>
    <row r="705" spans="2:13" x14ac:dyDescent="0.25">
      <c r="B705" s="25">
        <f>F_Data!B704</f>
        <v>39087</v>
      </c>
      <c r="D705" s="8">
        <f>F_Data!N704</f>
        <v>1409.71</v>
      </c>
      <c r="K705" s="38">
        <f t="shared" si="33"/>
        <v>5.9299279059378466E-5</v>
      </c>
      <c r="L705" s="38">
        <f t="shared" si="34"/>
        <v>9.0944500674161881E-5</v>
      </c>
      <c r="M705" s="38">
        <f t="shared" si="35"/>
        <v>6.7702310403543534E-2</v>
      </c>
    </row>
    <row r="706" spans="2:13" x14ac:dyDescent="0.25">
      <c r="B706" s="25">
        <f>F_Data!B705</f>
        <v>39090</v>
      </c>
      <c r="D706" s="8">
        <f>F_Data!N705</f>
        <v>1412.84</v>
      </c>
      <c r="K706" s="38">
        <f t="shared" si="33"/>
        <v>6.0392560536364036E-5</v>
      </c>
      <c r="L706" s="38">
        <f t="shared" si="34"/>
        <v>9.0323128468814047E-5</v>
      </c>
      <c r="M706" s="38">
        <f t="shared" si="35"/>
        <v>6.7470628237983873E-2</v>
      </c>
    </row>
    <row r="707" spans="2:13" x14ac:dyDescent="0.25">
      <c r="B707" s="25">
        <f>F_Data!B706</f>
        <v>39091</v>
      </c>
      <c r="D707" s="8">
        <f>F_Data!N706</f>
        <v>1412.11</v>
      </c>
      <c r="K707" s="38">
        <f t="shared" si="33"/>
        <v>5.6266432245991332E-5</v>
      </c>
      <c r="L707" s="38">
        <f t="shared" si="34"/>
        <v>8.8187372943728743E-5</v>
      </c>
      <c r="M707" s="38">
        <f t="shared" si="35"/>
        <v>6.666816028933098E-2</v>
      </c>
    </row>
    <row r="708" spans="2:13" x14ac:dyDescent="0.25">
      <c r="B708" s="25">
        <f>F_Data!B707</f>
        <v>39092</v>
      </c>
      <c r="D708" s="8">
        <f>F_Data!N707</f>
        <v>1414.85</v>
      </c>
      <c r="K708" s="38">
        <f t="shared" si="33"/>
        <v>5.0792587280253505E-5</v>
      </c>
      <c r="L708" s="38">
        <f t="shared" si="34"/>
        <v>8.5587591233075267E-5</v>
      </c>
      <c r="M708" s="38">
        <f t="shared" si="35"/>
        <v>6.567811353980102E-2</v>
      </c>
    </row>
    <row r="709" spans="2:13" x14ac:dyDescent="0.25">
      <c r="B709" s="25">
        <f>F_Data!B708</f>
        <v>39093</v>
      </c>
      <c r="D709" s="8">
        <f>F_Data!N708</f>
        <v>1423.82</v>
      </c>
      <c r="K709" s="38">
        <f t="shared" si="33"/>
        <v>4.7200377070909932E-5</v>
      </c>
      <c r="L709" s="38">
        <f t="shared" si="34"/>
        <v>8.346607805168754E-5</v>
      </c>
      <c r="M709" s="38">
        <f t="shared" si="35"/>
        <v>6.4859003490687794E-2</v>
      </c>
    </row>
    <row r="710" spans="2:13" x14ac:dyDescent="0.25">
      <c r="B710" s="25">
        <f>F_Data!B709</f>
        <v>39094</v>
      </c>
      <c r="D710" s="8">
        <f>F_Data!N709</f>
        <v>1430.73</v>
      </c>
      <c r="K710" s="38">
        <f t="shared" si="33"/>
        <v>6.4386689813091715E-5</v>
      </c>
      <c r="L710" s="38">
        <f t="shared" si="34"/>
        <v>8.7534000844918745E-5</v>
      </c>
      <c r="M710" s="38">
        <f t="shared" si="35"/>
        <v>6.6420732023848586E-2</v>
      </c>
    </row>
    <row r="711" spans="2:13" x14ac:dyDescent="0.25">
      <c r="B711" s="25">
        <f>F_Data!B710</f>
        <v>39098</v>
      </c>
      <c r="D711" s="8">
        <f>F_Data!N710</f>
        <v>1431.9</v>
      </c>
      <c r="K711" s="38">
        <f t="shared" si="33"/>
        <v>7.590501421506375E-5</v>
      </c>
      <c r="L711" s="38">
        <f t="shared" si="34"/>
        <v>9.0295078834555544E-5</v>
      </c>
      <c r="M711" s="38">
        <f t="shared" si="35"/>
        <v>6.746015100236287E-2</v>
      </c>
    </row>
    <row r="712" spans="2:13" x14ac:dyDescent="0.25">
      <c r="B712" s="25">
        <f>F_Data!B711</f>
        <v>39099</v>
      </c>
      <c r="D712" s="8">
        <f>F_Data!N711</f>
        <v>1430.62</v>
      </c>
      <c r="K712" s="38">
        <f t="shared" si="33"/>
        <v>8.5274045389641898E-5</v>
      </c>
      <c r="L712" s="38">
        <f t="shared" si="34"/>
        <v>9.2674086248344242E-5</v>
      </c>
      <c r="M712" s="38">
        <f t="shared" si="35"/>
        <v>6.8343060707847653E-2</v>
      </c>
    </row>
    <row r="713" spans="2:13" x14ac:dyDescent="0.25">
      <c r="B713" s="25">
        <f>F_Data!B712</f>
        <v>39100</v>
      </c>
      <c r="D713" s="8">
        <f>F_Data!N712</f>
        <v>1426.37</v>
      </c>
      <c r="K713" s="38">
        <f t="shared" si="33"/>
        <v>8.3322613271173224E-5</v>
      </c>
      <c r="L713" s="38">
        <f t="shared" si="34"/>
        <v>9.1866655387042574E-5</v>
      </c>
      <c r="M713" s="38">
        <f t="shared" si="35"/>
        <v>6.8044687018950611E-2</v>
      </c>
    </row>
    <row r="714" spans="2:13" x14ac:dyDescent="0.25">
      <c r="B714" s="25">
        <f>F_Data!B713</f>
        <v>39101</v>
      </c>
      <c r="D714" s="8">
        <f>F_Data!N713</f>
        <v>1430.5</v>
      </c>
      <c r="K714" s="38">
        <f t="shared" si="33"/>
        <v>7.7181184474322162E-5</v>
      </c>
      <c r="L714" s="38">
        <f t="shared" si="34"/>
        <v>8.9767905484511166E-5</v>
      </c>
      <c r="M714" s="38">
        <f t="shared" si="35"/>
        <v>6.7262935086266962E-2</v>
      </c>
    </row>
    <row r="715" spans="2:13" x14ac:dyDescent="0.25">
      <c r="B715" s="25">
        <f>F_Data!B714</f>
        <v>39104</v>
      </c>
      <c r="D715" s="8">
        <f>F_Data!N714</f>
        <v>1422.95</v>
      </c>
      <c r="K715" s="38">
        <f t="shared" si="33"/>
        <v>7.2436174771698452E-5</v>
      </c>
      <c r="L715" s="38">
        <f t="shared" si="34"/>
        <v>8.7966800943418378E-5</v>
      </c>
      <c r="M715" s="38">
        <f t="shared" si="35"/>
        <v>6.6584733742414914E-2</v>
      </c>
    </row>
    <row r="716" spans="2:13" x14ac:dyDescent="0.25">
      <c r="B716" s="25">
        <f>F_Data!B715</f>
        <v>39105</v>
      </c>
      <c r="D716" s="8">
        <f>F_Data!N715</f>
        <v>1427.99</v>
      </c>
      <c r="K716" s="38">
        <f t="shared" si="33"/>
        <v>6.5940236649411841E-5</v>
      </c>
      <c r="L716" s="38">
        <f t="shared" si="34"/>
        <v>8.5552100721580799E-5</v>
      </c>
      <c r="M716" s="38">
        <f t="shared" si="35"/>
        <v>6.5664494792602127E-2</v>
      </c>
    </row>
    <row r="717" spans="2:13" x14ac:dyDescent="0.25">
      <c r="B717" s="25">
        <f>F_Data!B716</f>
        <v>39106</v>
      </c>
      <c r="D717" s="8">
        <f>F_Data!N716</f>
        <v>1440.13</v>
      </c>
      <c r="K717" s="38">
        <f t="shared" si="33"/>
        <v>6.3735898983082324E-5</v>
      </c>
      <c r="L717" s="38">
        <f t="shared" si="34"/>
        <v>8.4302443499516876E-5</v>
      </c>
      <c r="M717" s="38">
        <f t="shared" si="35"/>
        <v>6.5183150831910924E-2</v>
      </c>
    </row>
    <row r="718" spans="2:13" x14ac:dyDescent="0.25">
      <c r="B718" s="25">
        <f>F_Data!B717</f>
        <v>39107</v>
      </c>
      <c r="D718" s="8">
        <f>F_Data!N717</f>
        <v>1423.9</v>
      </c>
      <c r="K718" s="38">
        <f t="shared" si="33"/>
        <v>5.7662696761379067E-5</v>
      </c>
      <c r="L718" s="38">
        <f t="shared" si="34"/>
        <v>8.186348649751286E-5</v>
      </c>
      <c r="M718" s="38">
        <f t="shared" si="35"/>
        <v>6.4233322500666643E-2</v>
      </c>
    </row>
    <row r="719" spans="2:13" x14ac:dyDescent="0.25">
      <c r="B719" s="25">
        <f>F_Data!B718</f>
        <v>39108</v>
      </c>
      <c r="D719" s="8">
        <f>F_Data!N718</f>
        <v>1422.18</v>
      </c>
      <c r="K719" s="38">
        <f t="shared" si="33"/>
        <v>5.5298965147603343E-5</v>
      </c>
      <c r="L719" s="38">
        <f t="shared" si="34"/>
        <v>8.0428343321296126E-5</v>
      </c>
      <c r="M719" s="38">
        <f t="shared" si="35"/>
        <v>6.3667798009616486E-2</v>
      </c>
    </row>
    <row r="720" spans="2:13" x14ac:dyDescent="0.25">
      <c r="B720" s="25">
        <f>F_Data!B719</f>
        <v>39111</v>
      </c>
      <c r="D720" s="8">
        <f>F_Data!N719</f>
        <v>1420.62</v>
      </c>
      <c r="K720" s="38">
        <f t="shared" si="33"/>
        <v>5.0037630396528891E-5</v>
      </c>
      <c r="L720" s="38">
        <f t="shared" si="34"/>
        <v>7.8096061550763E-5</v>
      </c>
      <c r="M720" s="38">
        <f t="shared" si="35"/>
        <v>6.2737879324682749E-2</v>
      </c>
    </row>
    <row r="721" spans="2:13" x14ac:dyDescent="0.25">
      <c r="B721" s="25">
        <f>F_Data!B720</f>
        <v>39112</v>
      </c>
      <c r="D721" s="8">
        <f>F_Data!N720</f>
        <v>1428.82</v>
      </c>
      <c r="K721" s="38">
        <f t="shared" si="33"/>
        <v>4.506763132532195E-5</v>
      </c>
      <c r="L721" s="38">
        <f t="shared" si="34"/>
        <v>7.5763308894773895E-5</v>
      </c>
      <c r="M721" s="38">
        <f t="shared" si="35"/>
        <v>6.1793776129126503E-2</v>
      </c>
    </row>
    <row r="722" spans="2:13" x14ac:dyDescent="0.25">
      <c r="B722" s="25">
        <f>F_Data!B721</f>
        <v>39113</v>
      </c>
      <c r="D722" s="8">
        <f>F_Data!N721</f>
        <v>1438.24</v>
      </c>
      <c r="K722" s="38">
        <f t="shared" si="33"/>
        <v>4.0733329028145934E-5</v>
      </c>
      <c r="L722" s="38">
        <f t="shared" si="34"/>
        <v>7.3542147878537522E-5</v>
      </c>
      <c r="M722" s="38">
        <f t="shared" si="35"/>
        <v>6.088123071257915E-2</v>
      </c>
    </row>
    <row r="723" spans="2:13" x14ac:dyDescent="0.25">
      <c r="B723" s="25">
        <f>F_Data!B722</f>
        <v>39114</v>
      </c>
      <c r="D723" s="8">
        <f>F_Data!N722</f>
        <v>1445.94</v>
      </c>
      <c r="K723" s="38">
        <f t="shared" si="33"/>
        <v>6.0253089127565097E-5</v>
      </c>
      <c r="L723" s="38">
        <f t="shared" si="34"/>
        <v>7.8413811342851528E-5</v>
      </c>
      <c r="M723" s="38">
        <f t="shared" si="35"/>
        <v>6.2865380708938018E-2</v>
      </c>
    </row>
    <row r="724" spans="2:13" x14ac:dyDescent="0.25">
      <c r="B724" s="25">
        <f>F_Data!B723</f>
        <v>39115</v>
      </c>
      <c r="D724" s="8">
        <f>F_Data!N723</f>
        <v>1448.39</v>
      </c>
      <c r="K724" s="38">
        <f t="shared" si="33"/>
        <v>8.75767089717902E-5</v>
      </c>
      <c r="L724" s="38">
        <f t="shared" si="34"/>
        <v>8.6066075629660479E-5</v>
      </c>
      <c r="M724" s="38">
        <f t="shared" si="35"/>
        <v>6.6436933494692735E-2</v>
      </c>
    </row>
    <row r="725" spans="2:13" x14ac:dyDescent="0.25">
      <c r="B725" s="25">
        <f>F_Data!B724</f>
        <v>39118</v>
      </c>
      <c r="D725" s="8">
        <f>F_Data!N724</f>
        <v>1446.99</v>
      </c>
      <c r="K725" s="38">
        <f t="shared" si="33"/>
        <v>1.1264612215476667E-4</v>
      </c>
      <c r="L725" s="38">
        <f t="shared" si="34"/>
        <v>9.3632218584817321E-5</v>
      </c>
      <c r="M725" s="38">
        <f t="shared" si="35"/>
        <v>7.5348288345524081E-2</v>
      </c>
    </row>
    <row r="726" spans="2:13" x14ac:dyDescent="0.25">
      <c r="B726" s="25">
        <f>F_Data!B725</f>
        <v>39119</v>
      </c>
      <c r="D726" s="8">
        <f>F_Data!N725</f>
        <v>1448</v>
      </c>
      <c r="K726" s="38">
        <f t="shared" si="33"/>
        <v>1.1916203936407618E-4</v>
      </c>
      <c r="L726" s="38">
        <f t="shared" si="34"/>
        <v>9.6157410854708661E-5</v>
      </c>
      <c r="M726" s="38">
        <f t="shared" si="35"/>
        <v>7.7496882414387736E-2</v>
      </c>
    </row>
    <row r="727" spans="2:13" x14ac:dyDescent="0.25">
      <c r="B727" s="25">
        <f>F_Data!B726</f>
        <v>39120</v>
      </c>
      <c r="D727" s="8">
        <f>F_Data!N726</f>
        <v>1450.02</v>
      </c>
      <c r="K727" s="38">
        <f t="shared" si="33"/>
        <v>1.1389983574423669E-4</v>
      </c>
      <c r="L727" s="38">
        <f t="shared" si="34"/>
        <v>9.5268888624037835E-5</v>
      </c>
      <c r="M727" s="38">
        <f t="shared" si="35"/>
        <v>7.5766428723475734E-2</v>
      </c>
    </row>
    <row r="728" spans="2:13" x14ac:dyDescent="0.25">
      <c r="B728" s="25">
        <f>F_Data!B727</f>
        <v>39121</v>
      </c>
      <c r="D728" s="8">
        <f>F_Data!N727</f>
        <v>1448.31</v>
      </c>
      <c r="K728" s="38">
        <f t="shared" si="33"/>
        <v>1.0277806823906122E-4</v>
      </c>
      <c r="L728" s="38">
        <f t="shared" si="34"/>
        <v>9.2491286786091165E-5</v>
      </c>
      <c r="M728" s="38">
        <f t="shared" si="35"/>
        <v>7.1972318562407628E-2</v>
      </c>
    </row>
    <row r="729" spans="2:13" x14ac:dyDescent="0.25">
      <c r="B729" s="25">
        <f>F_Data!B728</f>
        <v>39122</v>
      </c>
      <c r="D729" s="8">
        <f>F_Data!N728</f>
        <v>1438.06</v>
      </c>
      <c r="K729" s="38">
        <f t="shared" si="33"/>
        <v>9.7623401896241137E-5</v>
      </c>
      <c r="L729" s="38">
        <f t="shared" si="34"/>
        <v>9.1253490326834245E-5</v>
      </c>
      <c r="M729" s="38">
        <f t="shared" si="35"/>
        <v>7.0144276000045455E-2</v>
      </c>
    </row>
    <row r="730" spans="2:13" x14ac:dyDescent="0.25">
      <c r="B730" s="25">
        <f>F_Data!B729</f>
        <v>39125</v>
      </c>
      <c r="D730" s="8">
        <f>F_Data!N729</f>
        <v>1433.37</v>
      </c>
      <c r="K730" s="38">
        <f t="shared" si="33"/>
        <v>9.680496588928044E-5</v>
      </c>
      <c r="L730" s="38">
        <f t="shared" si="34"/>
        <v>9.1199056871828243E-5</v>
      </c>
      <c r="M730" s="38">
        <f t="shared" si="35"/>
        <v>6.9849626203865492E-2</v>
      </c>
    </row>
    <row r="731" spans="2:13" x14ac:dyDescent="0.25">
      <c r="B731" s="25">
        <f>F_Data!B730</f>
        <v>39126</v>
      </c>
      <c r="D731" s="8">
        <f>F_Data!N730</f>
        <v>1444.26</v>
      </c>
      <c r="K731" s="38">
        <f t="shared" si="33"/>
        <v>8.7793319740520225E-5</v>
      </c>
      <c r="L731" s="38">
        <f t="shared" si="34"/>
        <v>8.8663740297723745E-5</v>
      </c>
      <c r="M731" s="38">
        <f t="shared" si="35"/>
        <v>6.6847980605290361E-2</v>
      </c>
    </row>
    <row r="732" spans="2:13" x14ac:dyDescent="0.25">
      <c r="B732" s="25">
        <f>F_Data!B731</f>
        <v>39127</v>
      </c>
      <c r="D732" s="8">
        <f>F_Data!N731</f>
        <v>1455.3</v>
      </c>
      <c r="K732" s="38">
        <f t="shared" si="33"/>
        <v>8.0335103440398807E-5</v>
      </c>
      <c r="L732" s="38">
        <f t="shared" si="34"/>
        <v>8.6400162790971214E-5</v>
      </c>
      <c r="M732" s="38">
        <f t="shared" si="35"/>
        <v>6.5989152174163818E-2</v>
      </c>
    </row>
    <row r="733" spans="2:13" x14ac:dyDescent="0.25">
      <c r="B733" s="25">
        <f>F_Data!B732</f>
        <v>39128</v>
      </c>
      <c r="D733" s="8">
        <f>F_Data!N732</f>
        <v>1456.81</v>
      </c>
      <c r="K733" s="38">
        <f t="shared" si="33"/>
        <v>7.5725895958849644E-5</v>
      </c>
      <c r="L733" s="38">
        <f t="shared" si="34"/>
        <v>8.4835448765989291E-5</v>
      </c>
      <c r="M733" s="38">
        <f t="shared" si="35"/>
        <v>6.5388887571252191E-2</v>
      </c>
    </row>
    <row r="734" spans="2:13" x14ac:dyDescent="0.25">
      <c r="B734" s="25">
        <f>F_Data!B733</f>
        <v>39129</v>
      </c>
      <c r="D734" s="8">
        <f>F_Data!N733</f>
        <v>1455.54</v>
      </c>
      <c r="K734" s="38">
        <f t="shared" si="33"/>
        <v>8.2750737067885261E-5</v>
      </c>
      <c r="L734" s="38">
        <f t="shared" si="34"/>
        <v>8.6669614514485785E-5</v>
      </c>
      <c r="M734" s="38">
        <f t="shared" si="35"/>
        <v>6.6091970552632814E-2</v>
      </c>
    </row>
    <row r="735" spans="2:13" x14ac:dyDescent="0.25">
      <c r="B735" s="25">
        <f>F_Data!B734</f>
        <v>39133</v>
      </c>
      <c r="D735" s="8">
        <f>F_Data!N734</f>
        <v>1459.68</v>
      </c>
      <c r="K735" s="38">
        <f t="shared" si="33"/>
        <v>1.0755933903733672E-4</v>
      </c>
      <c r="L735" s="38">
        <f t="shared" si="34"/>
        <v>9.3994628781923211E-5</v>
      </c>
      <c r="M735" s="38">
        <f t="shared" si="35"/>
        <v>7.3627377295960847E-2</v>
      </c>
    </row>
    <row r="736" spans="2:13" x14ac:dyDescent="0.25">
      <c r="B736" s="25">
        <f>F_Data!B735</f>
        <v>39134</v>
      </c>
      <c r="D736" s="8">
        <f>F_Data!N735</f>
        <v>1457.63</v>
      </c>
      <c r="K736" s="38">
        <f t="shared" si="33"/>
        <v>1.0529456583154339E-4</v>
      </c>
      <c r="L736" s="38">
        <f t="shared" si="34"/>
        <v>9.3722138127847615E-5</v>
      </c>
      <c r="M736" s="38">
        <f t="shared" si="35"/>
        <v>7.2848103049494614E-2</v>
      </c>
    </row>
    <row r="737" spans="2:13" x14ac:dyDescent="0.25">
      <c r="B737" s="25">
        <f>F_Data!B736</f>
        <v>39135</v>
      </c>
      <c r="D737" s="8">
        <f>F_Data!N736</f>
        <v>1456.38</v>
      </c>
      <c r="K737" s="38">
        <f t="shared" si="33"/>
        <v>9.4820141876775848E-5</v>
      </c>
      <c r="L737" s="38">
        <f t="shared" si="34"/>
        <v>9.0926983772528219E-5</v>
      </c>
      <c r="M737" s="38">
        <f t="shared" si="35"/>
        <v>6.9129842691774607E-2</v>
      </c>
    </row>
    <row r="738" spans="2:13" x14ac:dyDescent="0.25">
      <c r="B738" s="25">
        <f>F_Data!B737</f>
        <v>39136</v>
      </c>
      <c r="D738" s="8">
        <f>F_Data!N737</f>
        <v>1451.19</v>
      </c>
      <c r="K738" s="38">
        <f t="shared" si="33"/>
        <v>8.6832108087721239E-5</v>
      </c>
      <c r="L738" s="38">
        <f t="shared" si="34"/>
        <v>8.8647368378939258E-5</v>
      </c>
      <c r="M738" s="38">
        <f t="shared" si="35"/>
        <v>6.6841808520554991E-2</v>
      </c>
    </row>
    <row r="739" spans="2:13" x14ac:dyDescent="0.25">
      <c r="B739" s="25">
        <f>F_Data!B738</f>
        <v>39139</v>
      </c>
      <c r="D739" s="8">
        <f>F_Data!N738</f>
        <v>1449.37</v>
      </c>
      <c r="K739" s="38">
        <f t="shared" si="33"/>
        <v>7.995343623655385E-5</v>
      </c>
      <c r="L739" s="38">
        <f t="shared" si="34"/>
        <v>8.6529309014852495E-5</v>
      </c>
      <c r="M739" s="38">
        <f t="shared" si="35"/>
        <v>6.6038452240710227E-2</v>
      </c>
    </row>
    <row r="740" spans="2:13" x14ac:dyDescent="0.25">
      <c r="B740" s="25">
        <f>F_Data!B739</f>
        <v>39140</v>
      </c>
      <c r="D740" s="8">
        <f>F_Data!N739</f>
        <v>1399.04</v>
      </c>
      <c r="K740" s="38">
        <f t="shared" si="33"/>
        <v>2.5199661460898495E-4</v>
      </c>
      <c r="L740" s="38">
        <f t="shared" si="34"/>
        <v>1.3794498634323293E-4</v>
      </c>
      <c r="M740" s="38">
        <f t="shared" si="35"/>
        <v>0.11269706906700298</v>
      </c>
    </row>
    <row r="741" spans="2:13" x14ac:dyDescent="0.25">
      <c r="B741" s="25">
        <f>F_Data!B740</f>
        <v>39141</v>
      </c>
      <c r="D741" s="8">
        <f>F_Data!N740</f>
        <v>1406.82</v>
      </c>
      <c r="K741" s="38">
        <f t="shared" si="33"/>
        <v>3.5267992865580341E-4</v>
      </c>
      <c r="L741" s="38">
        <f t="shared" si="34"/>
        <v>1.7157152940525106E-4</v>
      </c>
      <c r="M741" s="38">
        <f t="shared" si="35"/>
        <v>0.13332317279547651</v>
      </c>
    </row>
    <row r="742" spans="2:13" x14ac:dyDescent="0.25">
      <c r="B742" s="25">
        <f>F_Data!B741</f>
        <v>39142</v>
      </c>
      <c r="D742" s="8">
        <f>F_Data!N741</f>
        <v>1403.17</v>
      </c>
      <c r="K742" s="38">
        <f t="shared" si="33"/>
        <v>4.5594434426246186E-4</v>
      </c>
      <c r="L742" s="38">
        <f t="shared" si="34"/>
        <v>2.0798410606476521E-4</v>
      </c>
      <c r="M742" s="38">
        <f t="shared" si="35"/>
        <v>0.15159022049864587</v>
      </c>
    </row>
    <row r="743" spans="2:13" x14ac:dyDescent="0.25">
      <c r="B743" s="25">
        <f>F_Data!B742</f>
        <v>39143</v>
      </c>
      <c r="D743" s="8">
        <f>F_Data!N742</f>
        <v>1387.17</v>
      </c>
      <c r="K743" s="38">
        <f t="shared" si="33"/>
        <v>6.1391518811279393E-4</v>
      </c>
      <c r="L743" s="38">
        <f t="shared" si="34"/>
        <v>2.6281416636579581E-4</v>
      </c>
      <c r="M743" s="38">
        <f t="shared" si="35"/>
        <v>0.17590146526076697</v>
      </c>
    </row>
    <row r="744" spans="2:13" x14ac:dyDescent="0.25">
      <c r="B744" s="25">
        <f>F_Data!B743</f>
        <v>39146</v>
      </c>
      <c r="D744" s="8">
        <f>F_Data!N743</f>
        <v>1374.12</v>
      </c>
      <c r="K744" s="38">
        <f t="shared" si="33"/>
        <v>8.3677742245713321E-4</v>
      </c>
      <c r="L744" s="38">
        <f t="shared" si="34"/>
        <v>3.4020586732150758E-4</v>
      </c>
      <c r="M744" s="38">
        <f t="shared" si="35"/>
        <v>0.20536207559293784</v>
      </c>
    </row>
    <row r="745" spans="2:13" x14ac:dyDescent="0.25">
      <c r="B745" s="25">
        <f>F_Data!B744</f>
        <v>39147</v>
      </c>
      <c r="D745" s="8">
        <f>F_Data!N744</f>
        <v>1395.41</v>
      </c>
      <c r="K745" s="38">
        <f t="shared" si="33"/>
        <v>7.5377464488498495E-4</v>
      </c>
      <c r="L745" s="38">
        <f t="shared" si="34"/>
        <v>3.3020218070393189E-4</v>
      </c>
      <c r="M745" s="38">
        <f t="shared" si="35"/>
        <v>0.1949108568094739</v>
      </c>
    </row>
    <row r="746" spans="2:13" x14ac:dyDescent="0.25">
      <c r="B746" s="25">
        <f>F_Data!B745</f>
        <v>39148</v>
      </c>
      <c r="D746" s="8">
        <f>F_Data!N745</f>
        <v>1391.97</v>
      </c>
      <c r="K746" s="38">
        <f t="shared" si="33"/>
        <v>6.8965827021932543E-4</v>
      </c>
      <c r="L746" s="38">
        <f t="shared" si="34"/>
        <v>3.2367444222966563E-4</v>
      </c>
      <c r="M746" s="38">
        <f t="shared" si="35"/>
        <v>0.18643705859901888</v>
      </c>
    </row>
    <row r="747" spans="2:13" x14ac:dyDescent="0.25">
      <c r="B747" s="25">
        <f>F_Data!B746</f>
        <v>39149</v>
      </c>
      <c r="D747" s="8">
        <f>F_Data!N746</f>
        <v>1401.89</v>
      </c>
      <c r="K747" s="38">
        <f t="shared" si="33"/>
        <v>6.2077573373791348E-4</v>
      </c>
      <c r="L747" s="38">
        <f t="shared" si="34"/>
        <v>3.1398919612493181E-4</v>
      </c>
      <c r="M747" s="38">
        <f t="shared" si="35"/>
        <v>0.17688159028115627</v>
      </c>
    </row>
    <row r="748" spans="2:13" x14ac:dyDescent="0.25">
      <c r="B748" s="25">
        <f>F_Data!B747</f>
        <v>39150</v>
      </c>
      <c r="D748" s="8">
        <f>F_Data!N747</f>
        <v>1402.84</v>
      </c>
      <c r="K748" s="38">
        <f t="shared" si="33"/>
        <v>5.7131630780494472E-4</v>
      </c>
      <c r="L748" s="38">
        <f t="shared" si="34"/>
        <v>3.0835496447343064E-4</v>
      </c>
      <c r="M748" s="38">
        <f t="shared" si="35"/>
        <v>0.16968895636831882</v>
      </c>
    </row>
    <row r="749" spans="2:13" x14ac:dyDescent="0.25">
      <c r="B749" s="25">
        <f>F_Data!B748</f>
        <v>39153</v>
      </c>
      <c r="D749" s="8">
        <f>F_Data!N748</f>
        <v>1406.6</v>
      </c>
      <c r="K749" s="38">
        <f t="shared" ref="K749:K812" si="36">K$3*K748+(1-K$3)*LN($D749/$D744)^2</f>
        <v>5.6876260137522382E-4</v>
      </c>
      <c r="L749" s="38">
        <f t="shared" ref="L749:L812" si="37">L$3*L748+(1-L$3)*LN($D749/$D744)^2</f>
        <v>3.154776928444598E-4</v>
      </c>
      <c r="M749" s="38">
        <f t="shared" si="35"/>
        <v>0.16930928831375813</v>
      </c>
    </row>
    <row r="750" spans="2:13" x14ac:dyDescent="0.25">
      <c r="B750" s="25">
        <f>F_Data!B749</f>
        <v>39154</v>
      </c>
      <c r="D750" s="8">
        <f>F_Data!N749</f>
        <v>1377.95</v>
      </c>
      <c r="K750" s="38">
        <f t="shared" si="36"/>
        <v>5.2774065507294181E-4</v>
      </c>
      <c r="L750" s="38">
        <f t="shared" si="37"/>
        <v>3.1076965620969814E-4</v>
      </c>
      <c r="M750" s="38">
        <f t="shared" ref="M750:M813" si="38">MAX(SQRT(252/5*K750),SQRT(252/5*L750))</f>
        <v>0.16308932833167308</v>
      </c>
    </row>
    <row r="751" spans="2:13" x14ac:dyDescent="0.25">
      <c r="B751" s="25">
        <f>F_Data!B750</f>
        <v>39155</v>
      </c>
      <c r="D751" s="8">
        <f>F_Data!N750</f>
        <v>1387.17</v>
      </c>
      <c r="K751" s="38">
        <f t="shared" si="36"/>
        <v>4.7615981493854246E-4</v>
      </c>
      <c r="L751" s="38">
        <f t="shared" si="37"/>
        <v>3.0180453413527564E-4</v>
      </c>
      <c r="M751" s="38">
        <f t="shared" si="38"/>
        <v>0.15491434624624842</v>
      </c>
    </row>
    <row r="752" spans="2:13" x14ac:dyDescent="0.25">
      <c r="B752" s="25">
        <f>F_Data!B751</f>
        <v>39156</v>
      </c>
      <c r="D752" s="8">
        <f>F_Data!N751</f>
        <v>1392.28</v>
      </c>
      <c r="K752" s="38">
        <f t="shared" si="36"/>
        <v>4.332753955022058E-4</v>
      </c>
      <c r="L752" s="38">
        <f t="shared" si="37"/>
        <v>2.9416986672847263E-4</v>
      </c>
      <c r="M752" s="38">
        <f t="shared" si="38"/>
        <v>0.14777374575110144</v>
      </c>
    </row>
    <row r="753" spans="2:13" x14ac:dyDescent="0.25">
      <c r="B753" s="25">
        <f>F_Data!B752</f>
        <v>39157</v>
      </c>
      <c r="D753" s="8">
        <f>F_Data!N752</f>
        <v>1386.95</v>
      </c>
      <c r="K753" s="38">
        <f t="shared" si="36"/>
        <v>4.0292485140047918E-4</v>
      </c>
      <c r="L753" s="38">
        <f t="shared" si="37"/>
        <v>2.8923786936116663E-4</v>
      </c>
      <c r="M753" s="38">
        <f t="shared" si="38"/>
        <v>0.1425040789261281</v>
      </c>
    </row>
    <row r="754" spans="2:13" x14ac:dyDescent="0.25">
      <c r="B754" s="25">
        <f>F_Data!B753</f>
        <v>39160</v>
      </c>
      <c r="D754" s="8">
        <f>F_Data!N753</f>
        <v>1402.06</v>
      </c>
      <c r="K754" s="38">
        <f t="shared" si="36"/>
        <v>3.6367750540742362E-4</v>
      </c>
      <c r="L754" s="38">
        <f t="shared" si="37"/>
        <v>2.8087427502442936E-4</v>
      </c>
      <c r="M754" s="38">
        <f t="shared" si="38"/>
        <v>0.13538591607894135</v>
      </c>
    </row>
    <row r="755" spans="2:13" x14ac:dyDescent="0.25">
      <c r="B755" s="25">
        <f>F_Data!B754</f>
        <v>39161</v>
      </c>
      <c r="D755" s="8">
        <f>F_Data!N754</f>
        <v>1410.94</v>
      </c>
      <c r="K755" s="38">
        <f t="shared" si="36"/>
        <v>3.8328582019875253E-4</v>
      </c>
      <c r="L755" s="38">
        <f t="shared" si="37"/>
        <v>2.8924086637331788E-4</v>
      </c>
      <c r="M755" s="38">
        <f t="shared" si="38"/>
        <v>0.13898778844926316</v>
      </c>
    </row>
    <row r="756" spans="2:13" x14ac:dyDescent="0.25">
      <c r="B756" s="25">
        <f>F_Data!B755</f>
        <v>39162</v>
      </c>
      <c r="D756" s="8">
        <f>F_Data!N755</f>
        <v>1435.04</v>
      </c>
      <c r="K756" s="38">
        <f t="shared" si="36"/>
        <v>4.6006152629390331E-4</v>
      </c>
      <c r="L756" s="38">
        <f t="shared" si="37"/>
        <v>3.1509492681662619E-4</v>
      </c>
      <c r="M756" s="38">
        <f t="shared" si="38"/>
        <v>0.15227311294254389</v>
      </c>
    </row>
    <row r="757" spans="2:13" x14ac:dyDescent="0.25">
      <c r="B757" s="25">
        <f>F_Data!B756</f>
        <v>39163</v>
      </c>
      <c r="D757" s="8">
        <f>F_Data!N756</f>
        <v>1434.54</v>
      </c>
      <c r="K757" s="38">
        <f t="shared" si="36"/>
        <v>5.0346563824656869E-4</v>
      </c>
      <c r="L757" s="38">
        <f t="shared" si="37"/>
        <v>3.3246515838674415E-4</v>
      </c>
      <c r="M757" s="38">
        <f t="shared" si="38"/>
        <v>0.15929428165388443</v>
      </c>
    </row>
    <row r="758" spans="2:13" x14ac:dyDescent="0.25">
      <c r="B758" s="25">
        <f>F_Data!B757</f>
        <v>39164</v>
      </c>
      <c r="D758" s="8">
        <f>F_Data!N757</f>
        <v>1436.11</v>
      </c>
      <c r="K758" s="38">
        <f t="shared" si="36"/>
        <v>5.744387752268812E-4</v>
      </c>
      <c r="L758" s="38">
        <f t="shared" si="37"/>
        <v>3.5888711387663263E-4</v>
      </c>
      <c r="M758" s="38">
        <f t="shared" si="38"/>
        <v>0.17015203281605193</v>
      </c>
    </row>
    <row r="759" spans="2:13" x14ac:dyDescent="0.25">
      <c r="B759" s="25">
        <f>F_Data!B758</f>
        <v>39167</v>
      </c>
      <c r="D759" s="8">
        <f>F_Data!N758</f>
        <v>1437.5</v>
      </c>
      <c r="K759" s="38">
        <f t="shared" si="36"/>
        <v>5.7930958520603475E-4</v>
      </c>
      <c r="L759" s="38">
        <f t="shared" si="37"/>
        <v>3.6681490671088614E-4</v>
      </c>
      <c r="M759" s="38">
        <f t="shared" si="38"/>
        <v>0.17087189088432347</v>
      </c>
    </row>
    <row r="760" spans="2:13" x14ac:dyDescent="0.25">
      <c r="B760" s="25">
        <f>F_Data!B759</f>
        <v>39168</v>
      </c>
      <c r="D760" s="8">
        <f>F_Data!N759</f>
        <v>1428.61</v>
      </c>
      <c r="K760" s="38">
        <f t="shared" si="36"/>
        <v>5.3686840711002931E-4</v>
      </c>
      <c r="L760" s="38">
        <f t="shared" si="37"/>
        <v>3.6045739363693897E-4</v>
      </c>
      <c r="M760" s="38">
        <f t="shared" si="38"/>
        <v>0.16449367075466909</v>
      </c>
    </row>
    <row r="761" spans="2:13" x14ac:dyDescent="0.25">
      <c r="B761" s="25">
        <f>F_Data!B760</f>
        <v>39169</v>
      </c>
      <c r="D761" s="8">
        <f>F_Data!N760</f>
        <v>1417.23</v>
      </c>
      <c r="K761" s="38">
        <f t="shared" si="36"/>
        <v>4.9877773246653355E-4</v>
      </c>
      <c r="L761" s="38">
        <f t="shared" si="37"/>
        <v>3.5432252164808292E-4</v>
      </c>
      <c r="M761" s="38">
        <f t="shared" si="38"/>
        <v>0.15855093098532499</v>
      </c>
    </row>
    <row r="762" spans="2:13" x14ac:dyDescent="0.25">
      <c r="B762" s="25">
        <f>F_Data!B761</f>
        <v>39170</v>
      </c>
      <c r="D762" s="8">
        <f>F_Data!N761</f>
        <v>1422.53</v>
      </c>
      <c r="K762" s="38">
        <f t="shared" si="36"/>
        <v>4.5596816785479984E-4</v>
      </c>
      <c r="L762" s="38">
        <f t="shared" si="37"/>
        <v>3.4581330858911633E-4</v>
      </c>
      <c r="M762" s="38">
        <f t="shared" si="38"/>
        <v>0.15159418082460127</v>
      </c>
    </row>
    <row r="763" spans="2:13" x14ac:dyDescent="0.25">
      <c r="B763" s="25">
        <f>F_Data!B762</f>
        <v>39171</v>
      </c>
      <c r="D763" s="8">
        <f>F_Data!N762</f>
        <v>1420.86</v>
      </c>
      <c r="K763" s="38">
        <f t="shared" si="36"/>
        <v>4.2176850904604543E-4</v>
      </c>
      <c r="L763" s="38">
        <f t="shared" si="37"/>
        <v>3.3885805672446051E-4</v>
      </c>
      <c r="M763" s="38">
        <f t="shared" si="38"/>
        <v>0.14579826081240027</v>
      </c>
    </row>
    <row r="764" spans="2:13" x14ac:dyDescent="0.25">
      <c r="B764" s="25">
        <f>F_Data!B763</f>
        <v>39174</v>
      </c>
      <c r="D764" s="8">
        <f>F_Data!N763</f>
        <v>1424.55</v>
      </c>
      <c r="K764" s="38">
        <f t="shared" si="36"/>
        <v>3.8778103812367302E-4</v>
      </c>
      <c r="L764" s="38">
        <f t="shared" si="37"/>
        <v>3.3114912901739636E-4</v>
      </c>
      <c r="M764" s="38">
        <f t="shared" si="38"/>
        <v>0.13980044463961164</v>
      </c>
    </row>
    <row r="765" spans="2:13" x14ac:dyDescent="0.25">
      <c r="B765" s="25">
        <f>F_Data!B764</f>
        <v>39175</v>
      </c>
      <c r="D765" s="8">
        <f>F_Data!N764</f>
        <v>1437.77</v>
      </c>
      <c r="K765" s="38">
        <f t="shared" si="36"/>
        <v>3.5308788074191378E-4</v>
      </c>
      <c r="L765" s="38">
        <f t="shared" si="37"/>
        <v>3.2244013907605689E-4</v>
      </c>
      <c r="M765" s="38">
        <f t="shared" si="38"/>
        <v>0.13340025933030436</v>
      </c>
    </row>
    <row r="766" spans="2:13" x14ac:dyDescent="0.25">
      <c r="B766" s="25">
        <f>F_Data!B765</f>
        <v>39176</v>
      </c>
      <c r="D766" s="8">
        <f>F_Data!N765</f>
        <v>1439.37</v>
      </c>
      <c r="K766" s="38">
        <f t="shared" si="36"/>
        <v>3.41807985093798E-4</v>
      </c>
      <c r="L766" s="38">
        <f t="shared" si="37"/>
        <v>3.1997560263159785E-4</v>
      </c>
      <c r="M766" s="38">
        <f t="shared" si="38"/>
        <v>0.1312521331206751</v>
      </c>
    </row>
    <row r="767" spans="2:13" x14ac:dyDescent="0.25">
      <c r="B767" s="25">
        <f>F_Data!B766</f>
        <v>39177</v>
      </c>
      <c r="D767" s="8">
        <f>F_Data!N766</f>
        <v>1443.76</v>
      </c>
      <c r="K767" s="38">
        <f t="shared" si="36"/>
        <v>3.2957218767576109E-4</v>
      </c>
      <c r="L767" s="38">
        <f t="shared" si="37"/>
        <v>3.169598348800528E-4</v>
      </c>
      <c r="M767" s="38">
        <f t="shared" si="38"/>
        <v>0.12888148920174053</v>
      </c>
    </row>
    <row r="768" spans="2:13" x14ac:dyDescent="0.25">
      <c r="B768" s="25">
        <f>F_Data!B767</f>
        <v>39181</v>
      </c>
      <c r="D768" s="8">
        <f>F_Data!N767</f>
        <v>1444.61</v>
      </c>
      <c r="K768" s="38">
        <f t="shared" si="36"/>
        <v>3.2409488343729655E-4</v>
      </c>
      <c r="L768" s="38">
        <f t="shared" si="37"/>
        <v>3.1569501419238469E-4</v>
      </c>
      <c r="M768" s="38">
        <f t="shared" si="38"/>
        <v>0.12780603321142453</v>
      </c>
    </row>
    <row r="769" spans="2:13" x14ac:dyDescent="0.25">
      <c r="B769" s="25">
        <f>F_Data!B768</f>
        <v>39182</v>
      </c>
      <c r="D769" s="8">
        <f>F_Data!N768</f>
        <v>1448.39</v>
      </c>
      <c r="K769" s="38">
        <f t="shared" si="36"/>
        <v>3.1923017576611194E-4</v>
      </c>
      <c r="L769" s="38">
        <f t="shared" si="37"/>
        <v>3.1448759796837665E-4</v>
      </c>
      <c r="M769" s="38">
        <f t="shared" si="38"/>
        <v>0.12684321368765472</v>
      </c>
    </row>
    <row r="770" spans="2:13" x14ac:dyDescent="0.25">
      <c r="B770" s="25">
        <f>F_Data!B769</f>
        <v>39183</v>
      </c>
      <c r="D770" s="8">
        <f>F_Data!N769</f>
        <v>1438.87</v>
      </c>
      <c r="K770" s="38">
        <f t="shared" si="36"/>
        <v>2.8736564721342493E-4</v>
      </c>
      <c r="L770" s="38">
        <f t="shared" si="37"/>
        <v>3.050705167365026E-4</v>
      </c>
      <c r="M770" s="38">
        <f t="shared" si="38"/>
        <v>0.12399820177534725</v>
      </c>
    </row>
    <row r="771" spans="2:13" x14ac:dyDescent="0.25">
      <c r="B771" s="25">
        <f>F_Data!B770</f>
        <v>39184</v>
      </c>
      <c r="D771" s="8">
        <f>F_Data!N770</f>
        <v>1447.8</v>
      </c>
      <c r="K771" s="38">
        <f t="shared" si="36"/>
        <v>2.620392278880931E-4</v>
      </c>
      <c r="L771" s="38">
        <f t="shared" si="37"/>
        <v>2.9694144485321069E-4</v>
      </c>
      <c r="M771" s="38">
        <f t="shared" si="38"/>
        <v>0.12233498608575478</v>
      </c>
    </row>
    <row r="772" spans="2:13" x14ac:dyDescent="0.25">
      <c r="B772" s="25">
        <f>F_Data!B771</f>
        <v>39185</v>
      </c>
      <c r="D772" s="8">
        <f>F_Data!N771</f>
        <v>1452.85</v>
      </c>
      <c r="K772" s="38">
        <f t="shared" si="36"/>
        <v>2.3977452801544525E-4</v>
      </c>
      <c r="L772" s="38">
        <f t="shared" si="37"/>
        <v>2.892149683824628E-4</v>
      </c>
      <c r="M772" s="38">
        <f t="shared" si="38"/>
        <v>0.12073290523496949</v>
      </c>
    </row>
    <row r="773" spans="2:13" x14ac:dyDescent="0.25">
      <c r="B773" s="25">
        <f>F_Data!B772</f>
        <v>39188</v>
      </c>
      <c r="D773" s="8">
        <f>F_Data!N772</f>
        <v>1468.33</v>
      </c>
      <c r="K773" s="38">
        <f t="shared" si="36"/>
        <v>2.4232146985769931E-4</v>
      </c>
      <c r="L773" s="38">
        <f t="shared" si="37"/>
        <v>2.8849583772412851E-4</v>
      </c>
      <c r="M773" s="38">
        <f t="shared" si="38"/>
        <v>0.12058271112102296</v>
      </c>
    </row>
    <row r="774" spans="2:13" x14ac:dyDescent="0.25">
      <c r="B774" s="25">
        <f>F_Data!B773</f>
        <v>39189</v>
      </c>
      <c r="D774" s="8">
        <f>F_Data!N773</f>
        <v>1471.48</v>
      </c>
      <c r="K774" s="38">
        <f t="shared" si="36"/>
        <v>2.4310423210124324E-4</v>
      </c>
      <c r="L774" s="38">
        <f t="shared" si="37"/>
        <v>2.873454353611988E-4</v>
      </c>
      <c r="M774" s="38">
        <f t="shared" si="38"/>
        <v>0.12034205392216148</v>
      </c>
    </row>
    <row r="775" spans="2:13" x14ac:dyDescent="0.25">
      <c r="B775" s="25">
        <f>F_Data!B774</f>
        <v>39190</v>
      </c>
      <c r="D775" s="8">
        <f>F_Data!N774</f>
        <v>1472.5</v>
      </c>
      <c r="K775" s="38">
        <f t="shared" si="36"/>
        <v>2.7217122609275919E-4</v>
      </c>
      <c r="L775" s="38">
        <f t="shared" si="37"/>
        <v>2.9473829746085489E-4</v>
      </c>
      <c r="M775" s="38">
        <f t="shared" si="38"/>
        <v>0.12188031092849692</v>
      </c>
    </row>
    <row r="776" spans="2:13" x14ac:dyDescent="0.25">
      <c r="B776" s="25">
        <f>F_Data!B775</f>
        <v>39191</v>
      </c>
      <c r="D776" s="8">
        <f>F_Data!N775</f>
        <v>1470.73</v>
      </c>
      <c r="K776" s="38">
        <f t="shared" si="36"/>
        <v>2.6964618201605605E-4</v>
      </c>
      <c r="L776" s="38">
        <f t="shared" si="37"/>
        <v>2.9330377209680107E-4</v>
      </c>
      <c r="M776" s="38">
        <f t="shared" si="38"/>
        <v>0.12158334636651014</v>
      </c>
    </row>
    <row r="777" spans="2:13" x14ac:dyDescent="0.25">
      <c r="B777" s="25">
        <f>F_Data!B776</f>
        <v>39192</v>
      </c>
      <c r="D777" s="8">
        <f>F_Data!N776</f>
        <v>1484.35</v>
      </c>
      <c r="K777" s="38">
        <f t="shared" si="36"/>
        <v>2.8869104771609761E-4</v>
      </c>
      <c r="L777" s="38">
        <f t="shared" si="37"/>
        <v>2.9830750410439119E-4</v>
      </c>
      <c r="M777" s="38">
        <f t="shared" si="38"/>
        <v>0.12261606015062348</v>
      </c>
    </row>
    <row r="778" spans="2:13" x14ac:dyDescent="0.25">
      <c r="B778" s="25">
        <f>F_Data!B777</f>
        <v>39195</v>
      </c>
      <c r="D778" s="8">
        <f>F_Data!N777</f>
        <v>1480.93</v>
      </c>
      <c r="K778" s="38">
        <f t="shared" si="36"/>
        <v>2.6712290758098341E-4</v>
      </c>
      <c r="L778" s="38">
        <f t="shared" si="37"/>
        <v>2.9154856837220811E-4</v>
      </c>
      <c r="M778" s="38">
        <f t="shared" si="38"/>
        <v>0.12121900777501558</v>
      </c>
    </row>
    <row r="779" spans="2:13" x14ac:dyDescent="0.25">
      <c r="B779" s="25">
        <f>F_Data!B778</f>
        <v>39196</v>
      </c>
      <c r="D779" s="8">
        <f>F_Data!N778</f>
        <v>1480.41</v>
      </c>
      <c r="K779" s="38">
        <f t="shared" si="36"/>
        <v>2.4407132592622359E-4</v>
      </c>
      <c r="L779" s="38">
        <f t="shared" si="37"/>
        <v>2.8390032405204341E-4</v>
      </c>
      <c r="M779" s="38">
        <f t="shared" si="38"/>
        <v>0.11961846150249128</v>
      </c>
    </row>
    <row r="780" spans="2:13" x14ac:dyDescent="0.25">
      <c r="B780" s="25">
        <f>F_Data!B779</f>
        <v>39197</v>
      </c>
      <c r="D780" s="8">
        <f>F_Data!N779</f>
        <v>1495.42</v>
      </c>
      <c r="K780" s="38">
        <f t="shared" si="36"/>
        <v>2.4352043934093161E-4</v>
      </c>
      <c r="L780" s="38">
        <f t="shared" si="37"/>
        <v>2.8254018813268122E-4</v>
      </c>
      <c r="M780" s="38">
        <f t="shared" si="38"/>
        <v>0.11933157789071228</v>
      </c>
    </row>
    <row r="781" spans="2:13" x14ac:dyDescent="0.25">
      <c r="B781" s="25">
        <f>F_Data!B780</f>
        <v>39198</v>
      </c>
      <c r="D781" s="8">
        <f>F_Data!N780</f>
        <v>1494.25</v>
      </c>
      <c r="K781" s="38">
        <f t="shared" si="36"/>
        <v>2.4433990773673083E-4</v>
      </c>
      <c r="L781" s="38">
        <f t="shared" si="37"/>
        <v>2.8161543618766848E-4</v>
      </c>
      <c r="M781" s="38">
        <f t="shared" si="38"/>
        <v>0.11913613215082354</v>
      </c>
    </row>
    <row r="782" spans="2:13" x14ac:dyDescent="0.25">
      <c r="B782" s="25">
        <f>F_Data!B781</f>
        <v>39199</v>
      </c>
      <c r="D782" s="8">
        <f>F_Data!N781</f>
        <v>1494.07</v>
      </c>
      <c r="K782" s="38">
        <f t="shared" si="36"/>
        <v>2.2416605553401788E-4</v>
      </c>
      <c r="L782" s="38">
        <f t="shared" si="37"/>
        <v>2.7444501467332647E-4</v>
      </c>
      <c r="M782" s="38">
        <f t="shared" si="38"/>
        <v>0.11760964560585858</v>
      </c>
    </row>
    <row r="783" spans="2:13" x14ac:dyDescent="0.25">
      <c r="B783" s="25">
        <f>F_Data!B782</f>
        <v>39202</v>
      </c>
      <c r="D783" s="8">
        <f>F_Data!N782</f>
        <v>1482.37</v>
      </c>
      <c r="K783" s="38">
        <f t="shared" si="36"/>
        <v>2.0184390690531706E-4</v>
      </c>
      <c r="L783" s="38">
        <f t="shared" si="37"/>
        <v>2.6624000131053696E-4</v>
      </c>
      <c r="M783" s="38">
        <f t="shared" si="38"/>
        <v>0.11583823231580782</v>
      </c>
    </row>
    <row r="784" spans="2:13" x14ac:dyDescent="0.25">
      <c r="B784" s="25">
        <f>F_Data!B783</f>
        <v>39203</v>
      </c>
      <c r="D784" s="8">
        <f>F_Data!N783</f>
        <v>1486.3</v>
      </c>
      <c r="K784" s="38">
        <f t="shared" si="36"/>
        <v>1.8323618885386498E-4</v>
      </c>
      <c r="L784" s="38">
        <f t="shared" si="37"/>
        <v>2.5872580306294477E-4</v>
      </c>
      <c r="M784" s="38">
        <f t="shared" si="38"/>
        <v>0.1141918581789981</v>
      </c>
    </row>
    <row r="785" spans="2:13" x14ac:dyDescent="0.25">
      <c r="B785" s="25">
        <f>F_Data!B784</f>
        <v>39204</v>
      </c>
      <c r="D785" s="8">
        <f>F_Data!N784</f>
        <v>1495.92</v>
      </c>
      <c r="K785" s="38">
        <f t="shared" si="36"/>
        <v>1.6492374550678034E-4</v>
      </c>
      <c r="L785" s="38">
        <f t="shared" si="37"/>
        <v>2.5096738163254696E-4</v>
      </c>
      <c r="M785" s="38">
        <f t="shared" si="38"/>
        <v>0.11246668855390189</v>
      </c>
    </row>
    <row r="786" spans="2:13" x14ac:dyDescent="0.25">
      <c r="B786" s="25">
        <f>F_Data!B785</f>
        <v>39205</v>
      </c>
      <c r="D786" s="8">
        <f>F_Data!N785</f>
        <v>1502.39</v>
      </c>
      <c r="K786" s="38">
        <f t="shared" si="36"/>
        <v>1.5138286419600716E-4</v>
      </c>
      <c r="L786" s="38">
        <f t="shared" si="37"/>
        <v>2.4432380815554201E-4</v>
      </c>
      <c r="M786" s="38">
        <f t="shared" si="38"/>
        <v>0.11096810321456935</v>
      </c>
    </row>
    <row r="787" spans="2:13" x14ac:dyDescent="0.25">
      <c r="B787" s="25">
        <f>F_Data!B786</f>
        <v>39206</v>
      </c>
      <c r="D787" s="8">
        <f>F_Data!N786</f>
        <v>1505.62</v>
      </c>
      <c r="K787" s="38">
        <f t="shared" si="36"/>
        <v>1.4217486190631562E-4</v>
      </c>
      <c r="L787" s="38">
        <f t="shared" si="37"/>
        <v>2.3877317914984848E-4</v>
      </c>
      <c r="M787" s="38">
        <f t="shared" si="38"/>
        <v>0.10970035655891171</v>
      </c>
    </row>
    <row r="788" spans="2:13" x14ac:dyDescent="0.25">
      <c r="B788" s="25">
        <f>F_Data!B787</f>
        <v>39209</v>
      </c>
      <c r="D788" s="8">
        <f>F_Data!N787</f>
        <v>1509.48</v>
      </c>
      <c r="K788" s="38">
        <f t="shared" si="36"/>
        <v>1.6080191451995872E-4</v>
      </c>
      <c r="L788" s="38">
        <f t="shared" si="37"/>
        <v>2.4146334541663543E-4</v>
      </c>
      <c r="M788" s="38">
        <f t="shared" si="38"/>
        <v>0.11031660169257583</v>
      </c>
    </row>
    <row r="789" spans="2:13" x14ac:dyDescent="0.25">
      <c r="B789" s="25">
        <f>F_Data!B788</f>
        <v>39210</v>
      </c>
      <c r="D789" s="8">
        <f>F_Data!N788</f>
        <v>1507.72</v>
      </c>
      <c r="K789" s="38">
        <f t="shared" si="36"/>
        <v>1.6519580088403734E-4</v>
      </c>
      <c r="L789" s="38">
        <f t="shared" si="37"/>
        <v>2.4036166839895874E-4</v>
      </c>
      <c r="M789" s="38">
        <f t="shared" si="38"/>
        <v>0.11006465412341748</v>
      </c>
    </row>
    <row r="790" spans="2:13" x14ac:dyDescent="0.25">
      <c r="B790" s="25">
        <f>F_Data!B789</f>
        <v>39211</v>
      </c>
      <c r="D790" s="8">
        <f>F_Data!N789</f>
        <v>1512.58</v>
      </c>
      <c r="K790" s="38">
        <f t="shared" si="36"/>
        <v>1.6094266908904669E-4</v>
      </c>
      <c r="L790" s="38">
        <f t="shared" si="37"/>
        <v>2.3683075283501391E-4</v>
      </c>
      <c r="M790" s="38">
        <f t="shared" si="38"/>
        <v>0.10925323767689771</v>
      </c>
    </row>
    <row r="791" spans="2:13" x14ac:dyDescent="0.25">
      <c r="B791" s="25">
        <f>F_Data!B790</f>
        <v>39212</v>
      </c>
      <c r="D791" s="8">
        <f>F_Data!N790</f>
        <v>1491.47</v>
      </c>
      <c r="K791" s="38">
        <f t="shared" si="36"/>
        <v>1.5017005017424294E-4</v>
      </c>
      <c r="L791" s="38">
        <f t="shared" si="37"/>
        <v>2.3132232464819378E-4</v>
      </c>
      <c r="M791" s="38">
        <f t="shared" si="38"/>
        <v>0.10797520623860353</v>
      </c>
    </row>
    <row r="792" spans="2:13" x14ac:dyDescent="0.25">
      <c r="B792" s="25">
        <f>F_Data!B791</f>
        <v>39213</v>
      </c>
      <c r="D792" s="8">
        <f>F_Data!N791</f>
        <v>1505.85</v>
      </c>
      <c r="K792" s="38">
        <f t="shared" si="36"/>
        <v>1.3515537839235754E-4</v>
      </c>
      <c r="L792" s="38">
        <f t="shared" si="37"/>
        <v>2.2438335487940964E-4</v>
      </c>
      <c r="M792" s="38">
        <f t="shared" si="38"/>
        <v>0.10634341110723432</v>
      </c>
    </row>
    <row r="793" spans="2:13" x14ac:dyDescent="0.25">
      <c r="B793" s="25">
        <f>F_Data!B792</f>
        <v>39216</v>
      </c>
      <c r="D793" s="8">
        <f>F_Data!N792</f>
        <v>1503.15</v>
      </c>
      <c r="K793" s="38">
        <f t="shared" si="36"/>
        <v>1.2340578524051756E-4</v>
      </c>
      <c r="L793" s="38">
        <f t="shared" si="37"/>
        <v>2.1818163763924608E-4</v>
      </c>
      <c r="M793" s="38">
        <f t="shared" si="38"/>
        <v>0.1048635043140272</v>
      </c>
    </row>
    <row r="794" spans="2:13" x14ac:dyDescent="0.25">
      <c r="B794" s="25">
        <f>F_Data!B793</f>
        <v>39217</v>
      </c>
      <c r="D794" s="8">
        <f>F_Data!N793</f>
        <v>1501.19</v>
      </c>
      <c r="K794" s="38">
        <f t="shared" si="36"/>
        <v>1.1294915649835851E-4</v>
      </c>
      <c r="L794" s="38">
        <f t="shared" si="37"/>
        <v>2.1220137344463648E-4</v>
      </c>
      <c r="M794" s="38">
        <f t="shared" si="38"/>
        <v>0.10341638758731461</v>
      </c>
    </row>
    <row r="795" spans="2:13" x14ac:dyDescent="0.25">
      <c r="B795" s="25">
        <f>F_Data!B794</f>
        <v>39218</v>
      </c>
      <c r="D795" s="8">
        <f>F_Data!N794</f>
        <v>1514.14</v>
      </c>
      <c r="K795" s="38">
        <f t="shared" si="36"/>
        <v>1.0176049961547134E-4</v>
      </c>
      <c r="L795" s="38">
        <f t="shared" si="37"/>
        <v>2.0586720987138198E-4</v>
      </c>
      <c r="M795" s="38">
        <f t="shared" si="38"/>
        <v>0.10186121625779683</v>
      </c>
    </row>
    <row r="796" spans="2:13" x14ac:dyDescent="0.25">
      <c r="B796" s="25">
        <f>F_Data!B795</f>
        <v>39219</v>
      </c>
      <c r="D796" s="8">
        <f>F_Data!N795</f>
        <v>1512.75</v>
      </c>
      <c r="K796" s="38">
        <f t="shared" si="36"/>
        <v>1.1165476978490589E-4</v>
      </c>
      <c r="L796" s="38">
        <f t="shared" si="37"/>
        <v>2.0571228961453503E-4</v>
      </c>
      <c r="M796" s="38">
        <f t="shared" si="38"/>
        <v>0.10182288248018008</v>
      </c>
    </row>
    <row r="797" spans="2:13" x14ac:dyDescent="0.25">
      <c r="B797" s="25">
        <f>F_Data!B796</f>
        <v>39220</v>
      </c>
      <c r="D797" s="8">
        <f>F_Data!N796</f>
        <v>1522.75</v>
      </c>
      <c r="K797" s="38">
        <f t="shared" si="36"/>
        <v>1.1294471863870056E-4</v>
      </c>
      <c r="L797" s="38">
        <f t="shared" si="37"/>
        <v>2.0327754867578455E-4</v>
      </c>
      <c r="M797" s="38">
        <f t="shared" si="38"/>
        <v>0.10121851833167457</v>
      </c>
    </row>
    <row r="798" spans="2:13" x14ac:dyDescent="0.25">
      <c r="B798" s="25">
        <f>F_Data!B797</f>
        <v>39223</v>
      </c>
      <c r="D798" s="8">
        <f>F_Data!N797</f>
        <v>1525.1</v>
      </c>
      <c r="K798" s="38">
        <f t="shared" si="36"/>
        <v>1.2266676655020895E-4</v>
      </c>
      <c r="L798" s="38">
        <f t="shared" si="37"/>
        <v>2.0348417814812454E-4</v>
      </c>
      <c r="M798" s="38">
        <f t="shared" si="38"/>
        <v>0.10126994904050005</v>
      </c>
    </row>
    <row r="799" spans="2:13" x14ac:dyDescent="0.25">
      <c r="B799" s="25">
        <f>F_Data!B798</f>
        <v>39224</v>
      </c>
      <c r="D799" s="8">
        <f>F_Data!N798</f>
        <v>1524.12</v>
      </c>
      <c r="K799" s="38">
        <f t="shared" si="36"/>
        <v>1.3337982234850045E-4</v>
      </c>
      <c r="L799" s="38">
        <f t="shared" si="37"/>
        <v>2.0427357253967451E-4</v>
      </c>
      <c r="M799" s="38">
        <f t="shared" si="38"/>
        <v>0.10146619168964406</v>
      </c>
    </row>
    <row r="800" spans="2:13" x14ac:dyDescent="0.25">
      <c r="B800" s="25">
        <f>F_Data!B799</f>
        <v>39225</v>
      </c>
      <c r="D800" s="8">
        <f>F_Data!N799</f>
        <v>1522.28</v>
      </c>
      <c r="K800" s="38">
        <f t="shared" si="36"/>
        <v>1.229165048082489E-4</v>
      </c>
      <c r="L800" s="38">
        <f t="shared" si="37"/>
        <v>1.9900776477186383E-4</v>
      </c>
      <c r="M800" s="38">
        <f t="shared" si="38"/>
        <v>0.10014984445570516</v>
      </c>
    </row>
    <row r="801" spans="2:13" x14ac:dyDescent="0.25">
      <c r="B801" s="25">
        <f>F_Data!B800</f>
        <v>39226</v>
      </c>
      <c r="D801" s="8">
        <f>F_Data!N800</f>
        <v>1507.51</v>
      </c>
      <c r="K801" s="38">
        <f t="shared" si="36"/>
        <v>1.1182887730455795E-4</v>
      </c>
      <c r="L801" s="38">
        <f t="shared" si="37"/>
        <v>1.9339873872184808E-4</v>
      </c>
      <c r="M801" s="38">
        <f t="shared" si="38"/>
        <v>9.8728397290653636E-2</v>
      </c>
    </row>
    <row r="802" spans="2:13" x14ac:dyDescent="0.25">
      <c r="B802" s="25">
        <f>F_Data!B801</f>
        <v>39227</v>
      </c>
      <c r="D802" s="8">
        <f>F_Data!N801</f>
        <v>1515.73</v>
      </c>
      <c r="K802" s="38">
        <f t="shared" si="36"/>
        <v>1.0278111305604381E-4</v>
      </c>
      <c r="L802" s="38">
        <f t="shared" si="37"/>
        <v>1.8823731360477513E-4</v>
      </c>
      <c r="M802" s="38">
        <f t="shared" si="38"/>
        <v>9.7402056475624096E-2</v>
      </c>
    </row>
    <row r="803" spans="2:13" x14ac:dyDescent="0.25">
      <c r="B803" s="25">
        <f>F_Data!B802</f>
        <v>39231</v>
      </c>
      <c r="D803" s="8">
        <f>F_Data!N802</f>
        <v>1518.11</v>
      </c>
      <c r="K803" s="38">
        <f t="shared" si="36"/>
        <v>9.4613339781786485E-5</v>
      </c>
      <c r="L803" s="38">
        <f t="shared" si="37"/>
        <v>1.8322329560603598E-4</v>
      </c>
      <c r="M803" s="38">
        <f t="shared" si="38"/>
        <v>9.6096067029531509E-2</v>
      </c>
    </row>
    <row r="804" spans="2:13" x14ac:dyDescent="0.25">
      <c r="B804" s="25">
        <f>F_Data!B803</f>
        <v>39232</v>
      </c>
      <c r="D804" s="8">
        <f>F_Data!N803</f>
        <v>1530.23</v>
      </c>
      <c r="K804" s="38">
        <f t="shared" si="36"/>
        <v>8.67526911423392E-5</v>
      </c>
      <c r="L804" s="38">
        <f t="shared" si="37"/>
        <v>1.782068023394743E-4</v>
      </c>
      <c r="M804" s="38">
        <f t="shared" si="38"/>
        <v>9.4771424163138454E-2</v>
      </c>
    </row>
    <row r="805" spans="2:13" x14ac:dyDescent="0.25">
      <c r="B805" s="25">
        <f>F_Data!B804</f>
        <v>39233</v>
      </c>
      <c r="D805" s="8">
        <f>F_Data!N804</f>
        <v>1530.62</v>
      </c>
      <c r="K805" s="38">
        <f t="shared" si="36"/>
        <v>8.1062592214373804E-5</v>
      </c>
      <c r="L805" s="38">
        <f t="shared" si="37"/>
        <v>1.7375614932517062E-4</v>
      </c>
      <c r="M805" s="38">
        <f t="shared" si="38"/>
        <v>9.3580499710081685E-2</v>
      </c>
    </row>
    <row r="806" spans="2:13" x14ac:dyDescent="0.25">
      <c r="B806" s="25">
        <f>F_Data!B805</f>
        <v>39234</v>
      </c>
      <c r="D806" s="8">
        <f>F_Data!N805</f>
        <v>1536.34</v>
      </c>
      <c r="K806" s="38">
        <f t="shared" si="36"/>
        <v>1.0884263911463811E-4</v>
      </c>
      <c r="L806" s="38">
        <f t="shared" si="37"/>
        <v>1.7930935668192602E-4</v>
      </c>
      <c r="M806" s="38">
        <f t="shared" si="38"/>
        <v>9.5064144538143672E-2</v>
      </c>
    </row>
    <row r="807" spans="2:13" x14ac:dyDescent="0.25">
      <c r="B807" s="25">
        <f>F_Data!B806</f>
        <v>39237</v>
      </c>
      <c r="D807" s="8">
        <f>F_Data!N806</f>
        <v>1539.18</v>
      </c>
      <c r="K807" s="38">
        <f t="shared" si="36"/>
        <v>1.2152871837902577E-4</v>
      </c>
      <c r="L807" s="38">
        <f t="shared" si="37"/>
        <v>1.8100117893422366E-4</v>
      </c>
      <c r="M807" s="38">
        <f t="shared" si="38"/>
        <v>9.5511566934507325E-2</v>
      </c>
    </row>
    <row r="808" spans="2:13" x14ac:dyDescent="0.25">
      <c r="B808" s="25">
        <f>F_Data!B807</f>
        <v>39238</v>
      </c>
      <c r="D808" s="8">
        <f>F_Data!N807</f>
        <v>1530.95</v>
      </c>
      <c r="K808" s="38">
        <f t="shared" si="36"/>
        <v>1.1646938997200281E-4</v>
      </c>
      <c r="L808" s="38">
        <f t="shared" si="37"/>
        <v>1.7769920659546084E-4</v>
      </c>
      <c r="M808" s="38">
        <f t="shared" si="38"/>
        <v>9.4636356715647227E-2</v>
      </c>
    </row>
    <row r="809" spans="2:13" x14ac:dyDescent="0.25">
      <c r="B809" s="25">
        <f>F_Data!B808</f>
        <v>39239</v>
      </c>
      <c r="D809" s="8">
        <f>F_Data!N808</f>
        <v>1517.38</v>
      </c>
      <c r="K809" s="38">
        <f t="shared" si="36"/>
        <v>1.1193381014881648E-4</v>
      </c>
      <c r="L809" s="38">
        <f t="shared" si="37"/>
        <v>1.7450163814980118E-4</v>
      </c>
      <c r="M809" s="38">
        <f t="shared" si="38"/>
        <v>9.3781035197687906E-2</v>
      </c>
    </row>
    <row r="810" spans="2:13" x14ac:dyDescent="0.25">
      <c r="B810" s="25">
        <f>F_Data!B809</f>
        <v>39240</v>
      </c>
      <c r="D810" s="8">
        <f>F_Data!N809</f>
        <v>1490.72</v>
      </c>
      <c r="K810" s="38">
        <f t="shared" si="36"/>
        <v>1.7050855864463802E-4</v>
      </c>
      <c r="L810" s="38">
        <f t="shared" si="37"/>
        <v>1.9019702785851814E-4</v>
      </c>
      <c r="M810" s="38">
        <f t="shared" si="38"/>
        <v>9.7907763757882418E-2</v>
      </c>
    </row>
    <row r="811" spans="2:13" x14ac:dyDescent="0.25">
      <c r="B811" s="25">
        <f>F_Data!B810</f>
        <v>39241</v>
      </c>
      <c r="D811" s="8">
        <f>F_Data!N810</f>
        <v>1507.67</v>
      </c>
      <c r="K811" s="38">
        <f t="shared" si="36"/>
        <v>1.8894303799614265E-4</v>
      </c>
      <c r="L811" s="38">
        <f t="shared" si="37"/>
        <v>1.9513671758755312E-4</v>
      </c>
      <c r="M811" s="38">
        <f t="shared" si="38"/>
        <v>9.9171016766052555E-2</v>
      </c>
    </row>
    <row r="812" spans="2:13" x14ac:dyDescent="0.25">
      <c r="B812" s="25">
        <f>F_Data!B811</f>
        <v>39244</v>
      </c>
      <c r="D812" s="8">
        <f>F_Data!N811</f>
        <v>1509.12</v>
      </c>
      <c r="K812" s="38">
        <f t="shared" si="36"/>
        <v>2.0894883151744353E-4</v>
      </c>
      <c r="L812" s="38">
        <f t="shared" si="37"/>
        <v>2.0095264525620107E-4</v>
      </c>
      <c r="M812" s="38">
        <f t="shared" si="38"/>
        <v>0.10262076353486732</v>
      </c>
    </row>
    <row r="813" spans="2:13" x14ac:dyDescent="0.25">
      <c r="B813" s="25">
        <f>F_Data!B812</f>
        <v>39245</v>
      </c>
      <c r="D813" s="8">
        <f>F_Data!N812</f>
        <v>1493</v>
      </c>
      <c r="K813" s="38">
        <f t="shared" ref="K813:K876" si="39">K$3*K812+(1-K$3)*LN($D813/$D808)^2</f>
        <v>2.5105966319769412E-4</v>
      </c>
      <c r="L813" s="38">
        <f t="shared" ref="L813:L876" si="40">L$3*L812+(1-L$3)*LN($D813/$D808)^2</f>
        <v>2.1382578034811355E-4</v>
      </c>
      <c r="M813" s="38">
        <f t="shared" si="38"/>
        <v>0.1124873638466285</v>
      </c>
    </row>
    <row r="814" spans="2:13" x14ac:dyDescent="0.25">
      <c r="B814" s="25">
        <f>F_Data!B813</f>
        <v>39246</v>
      </c>
      <c r="D814" s="8">
        <f>F_Data!N813</f>
        <v>1515.67</v>
      </c>
      <c r="K814" s="38">
        <f t="shared" si="39"/>
        <v>2.2608084008580108E-4</v>
      </c>
      <c r="L814" s="38">
        <f t="shared" si="40"/>
        <v>2.0744914990003307E-4</v>
      </c>
      <c r="M814" s="38">
        <f t="shared" ref="M814:M877" si="41">MAX(SQRT(252/5*K814),SQRT(252/5*L814))</f>
        <v>0.10674490311169135</v>
      </c>
    </row>
    <row r="815" spans="2:13" x14ac:dyDescent="0.25">
      <c r="B815" s="25">
        <f>F_Data!B814</f>
        <v>39247</v>
      </c>
      <c r="D815" s="8">
        <f>F_Data!N814</f>
        <v>1522.97</v>
      </c>
      <c r="K815" s="38">
        <f t="shared" si="39"/>
        <v>2.4928224349776544E-4</v>
      </c>
      <c r="L815" s="38">
        <f t="shared" si="40"/>
        <v>2.1496852162919544E-4</v>
      </c>
      <c r="M815" s="38">
        <f t="shared" si="41"/>
        <v>0.11208846984541888</v>
      </c>
    </row>
    <row r="816" spans="2:13" x14ac:dyDescent="0.25">
      <c r="B816" s="25">
        <f>F_Data!B815</f>
        <v>39248</v>
      </c>
      <c r="D816" s="8">
        <f>F_Data!N815</f>
        <v>1532.91</v>
      </c>
      <c r="K816" s="38">
        <f t="shared" si="39"/>
        <v>2.5191824341579025E-4</v>
      </c>
      <c r="L816" s="38">
        <f t="shared" si="40"/>
        <v>2.1678873326065997E-4</v>
      </c>
      <c r="M816" s="38">
        <f t="shared" si="41"/>
        <v>0.11267954325500182</v>
      </c>
    </row>
    <row r="817" spans="2:13" x14ac:dyDescent="0.25">
      <c r="B817" s="25">
        <f>F_Data!B816</f>
        <v>39251</v>
      </c>
      <c r="D817" s="8">
        <f>F_Data!N816</f>
        <v>1531.05</v>
      </c>
      <c r="K817" s="38">
        <f t="shared" si="39"/>
        <v>2.4754046852035254E-4</v>
      </c>
      <c r="L817" s="38">
        <f t="shared" si="40"/>
        <v>2.1652928609668256E-4</v>
      </c>
      <c r="M817" s="38">
        <f t="shared" si="41"/>
        <v>0.11169619337034618</v>
      </c>
    </row>
    <row r="818" spans="2:13" x14ac:dyDescent="0.25">
      <c r="B818" s="25">
        <f>F_Data!B817</f>
        <v>39252</v>
      </c>
      <c r="D818" s="8">
        <f>F_Data!N817</f>
        <v>1533.7</v>
      </c>
      <c r="K818" s="38">
        <f t="shared" si="39"/>
        <v>2.9512374147835999E-4</v>
      </c>
      <c r="L818" s="38">
        <f t="shared" si="40"/>
        <v>2.3173460345679491E-4</v>
      </c>
      <c r="M818" s="38">
        <f t="shared" si="41"/>
        <v>0.12195997938057117</v>
      </c>
    </row>
    <row r="819" spans="2:13" x14ac:dyDescent="0.25">
      <c r="B819" s="25">
        <f>F_Data!B818</f>
        <v>39253</v>
      </c>
      <c r="D819" s="8">
        <f>F_Data!N818</f>
        <v>1512.84</v>
      </c>
      <c r="K819" s="38">
        <f t="shared" si="39"/>
        <v>2.6596064843458427E-4</v>
      </c>
      <c r="L819" s="38">
        <f t="shared" si="40"/>
        <v>2.2488734968430915E-4</v>
      </c>
      <c r="M819" s="38">
        <f t="shared" si="41"/>
        <v>0.11577744461294284</v>
      </c>
    </row>
    <row r="820" spans="2:13" x14ac:dyDescent="0.25">
      <c r="B820" s="25">
        <f>F_Data!B819</f>
        <v>39254</v>
      </c>
      <c r="D820" s="8">
        <f>F_Data!N819</f>
        <v>1522.19</v>
      </c>
      <c r="K820" s="38">
        <f t="shared" si="39"/>
        <v>2.3939082752790134E-4</v>
      </c>
      <c r="L820" s="38">
        <f t="shared" si="40"/>
        <v>2.1814860237481251E-4</v>
      </c>
      <c r="M820" s="38">
        <f t="shared" si="41"/>
        <v>0.10984214904765031</v>
      </c>
    </row>
    <row r="821" spans="2:13" x14ac:dyDescent="0.25">
      <c r="B821" s="25">
        <f>F_Data!B820</f>
        <v>39255</v>
      </c>
      <c r="D821" s="8">
        <f>F_Data!N820</f>
        <v>1502.56</v>
      </c>
      <c r="K821" s="38">
        <f t="shared" si="39"/>
        <v>2.5544202407468413E-4</v>
      </c>
      <c r="L821" s="38">
        <f t="shared" si="40"/>
        <v>2.2360122809344003E-4</v>
      </c>
      <c r="M821" s="38">
        <f t="shared" si="41"/>
        <v>0.11346487568126129</v>
      </c>
    </row>
    <row r="822" spans="2:13" x14ac:dyDescent="0.25">
      <c r="B822" s="25">
        <f>F_Data!B821</f>
        <v>39258</v>
      </c>
      <c r="D822" s="8">
        <f>F_Data!N821</f>
        <v>1497.74</v>
      </c>
      <c r="K822" s="38">
        <f t="shared" si="39"/>
        <v>2.7828228764709872E-4</v>
      </c>
      <c r="L822" s="38">
        <f t="shared" si="40"/>
        <v>2.3140853104460172E-4</v>
      </c>
      <c r="M822" s="38">
        <f t="shared" si="41"/>
        <v>0.11842899686062436</v>
      </c>
    </row>
    <row r="823" spans="2:13" x14ac:dyDescent="0.25">
      <c r="B823" s="25">
        <f>F_Data!B822</f>
        <v>39259</v>
      </c>
      <c r="D823" s="8">
        <f>F_Data!N822</f>
        <v>1492.89</v>
      </c>
      <c r="K823" s="38">
        <f t="shared" si="39"/>
        <v>3.2318825442293164E-4</v>
      </c>
      <c r="L823" s="38">
        <f t="shared" si="40"/>
        <v>2.4628653377542649E-4</v>
      </c>
      <c r="M823" s="38">
        <f t="shared" si="41"/>
        <v>0.1276271445379695</v>
      </c>
    </row>
    <row r="824" spans="2:13" x14ac:dyDescent="0.25">
      <c r="B824" s="25">
        <f>F_Data!B823</f>
        <v>39260</v>
      </c>
      <c r="D824" s="8">
        <f>F_Data!N823</f>
        <v>1506.34</v>
      </c>
      <c r="K824" s="38">
        <f t="shared" si="39"/>
        <v>2.9272343028234426E-4</v>
      </c>
      <c r="L824" s="38">
        <f t="shared" si="40"/>
        <v>2.3945413815267544E-4</v>
      </c>
      <c r="M824" s="38">
        <f t="shared" si="41"/>
        <v>0.12146300212916751</v>
      </c>
    </row>
    <row r="825" spans="2:13" x14ac:dyDescent="0.25">
      <c r="B825" s="25">
        <f>F_Data!B824</f>
        <v>39261</v>
      </c>
      <c r="D825" s="8">
        <f>F_Data!N824</f>
        <v>1505.71</v>
      </c>
      <c r="K825" s="38">
        <f t="shared" si="39"/>
        <v>2.7530058457202915E-4</v>
      </c>
      <c r="L825" s="38">
        <f t="shared" si="40"/>
        <v>2.3582536320347096E-4</v>
      </c>
      <c r="M825" s="38">
        <f t="shared" si="41"/>
        <v>0.11779282432487248</v>
      </c>
    </row>
    <row r="826" spans="2:13" x14ac:dyDescent="0.25">
      <c r="B826" s="25">
        <f>F_Data!B825</f>
        <v>39262</v>
      </c>
      <c r="D826" s="8">
        <f>F_Data!N825</f>
        <v>1503.35</v>
      </c>
      <c r="K826" s="38">
        <f t="shared" si="39"/>
        <v>2.4779815492912831E-4</v>
      </c>
      <c r="L826" s="38">
        <f t="shared" si="40"/>
        <v>2.2875889095165744E-4</v>
      </c>
      <c r="M826" s="38">
        <f t="shared" si="41"/>
        <v>0.11175431539062851</v>
      </c>
    </row>
    <row r="827" spans="2:13" x14ac:dyDescent="0.25">
      <c r="B827" s="25">
        <f>F_Data!B826</f>
        <v>39265</v>
      </c>
      <c r="D827" s="8">
        <f>F_Data!N826</f>
        <v>1519.43</v>
      </c>
      <c r="K827" s="38">
        <f t="shared" si="39"/>
        <v>2.4369091065620799E-4</v>
      </c>
      <c r="L827" s="38">
        <f t="shared" si="40"/>
        <v>2.2809789558910548E-4</v>
      </c>
      <c r="M827" s="38">
        <f t="shared" si="41"/>
        <v>0.11082428387800609</v>
      </c>
    </row>
    <row r="828" spans="2:13" x14ac:dyDescent="0.25">
      <c r="B828" s="25">
        <f>F_Data!B827</f>
        <v>39266</v>
      </c>
      <c r="D828" s="8">
        <f>F_Data!N827</f>
        <v>1524.87</v>
      </c>
      <c r="K828" s="38">
        <f t="shared" si="39"/>
        <v>2.6424598638672255E-4</v>
      </c>
      <c r="L828" s="38">
        <f t="shared" si="40"/>
        <v>2.3473220876027293E-4</v>
      </c>
      <c r="M828" s="38">
        <f t="shared" si="41"/>
        <v>0.11540362955250072</v>
      </c>
    </row>
    <row r="829" spans="2:13" x14ac:dyDescent="0.25">
      <c r="B829" s="25">
        <f>F_Data!B828</f>
        <v>39268</v>
      </c>
      <c r="D829" s="8">
        <f>F_Data!N828</f>
        <v>1525.4</v>
      </c>
      <c r="K829" s="38">
        <f t="shared" si="39"/>
        <v>2.5363144053698421E-4</v>
      </c>
      <c r="L829" s="38">
        <f t="shared" si="40"/>
        <v>2.3243325833414494E-4</v>
      </c>
      <c r="M829" s="38">
        <f t="shared" si="41"/>
        <v>0.11306203873566054</v>
      </c>
    </row>
    <row r="830" spans="2:13" x14ac:dyDescent="0.25">
      <c r="B830" s="25">
        <f>F_Data!B829</f>
        <v>39269</v>
      </c>
      <c r="D830" s="8">
        <f>F_Data!N829</f>
        <v>1530.44</v>
      </c>
      <c r="K830" s="38">
        <f t="shared" si="39"/>
        <v>2.5480707837969554E-4</v>
      </c>
      <c r="L830" s="38">
        <f t="shared" si="40"/>
        <v>2.3342189515304353E-4</v>
      </c>
      <c r="M830" s="38">
        <f t="shared" si="41"/>
        <v>0.11332376957345117</v>
      </c>
    </row>
    <row r="831" spans="2:13" x14ac:dyDescent="0.25">
      <c r="B831" s="25">
        <f>F_Data!B830</f>
        <v>39272</v>
      </c>
      <c r="D831" s="8">
        <f>F_Data!N830</f>
        <v>1531.85</v>
      </c>
      <c r="K831" s="38">
        <f t="shared" si="39"/>
        <v>2.6459597691300964E-4</v>
      </c>
      <c r="L831" s="38">
        <f t="shared" si="40"/>
        <v>2.3700012020983732E-4</v>
      </c>
      <c r="M831" s="38">
        <f t="shared" si="41"/>
        <v>0.11548002959999484</v>
      </c>
    </row>
    <row r="832" spans="2:13" x14ac:dyDescent="0.25">
      <c r="B832" s="25">
        <f>F_Data!B831</f>
        <v>39273</v>
      </c>
      <c r="D832" s="8">
        <f>F_Data!N831</f>
        <v>1510.12</v>
      </c>
      <c r="K832" s="38">
        <f t="shared" si="39"/>
        <v>2.4191389109855596E-4</v>
      </c>
      <c r="L832" s="38">
        <f t="shared" si="40"/>
        <v>2.3102337016659639E-4</v>
      </c>
      <c r="M832" s="38">
        <f t="shared" si="41"/>
        <v>0.11041947342460577</v>
      </c>
    </row>
    <row r="833" spans="2:13" x14ac:dyDescent="0.25">
      <c r="B833" s="25">
        <f>F_Data!B832</f>
        <v>39274</v>
      </c>
      <c r="D833" s="8">
        <f>F_Data!N832</f>
        <v>1518.76</v>
      </c>
      <c r="K833" s="38">
        <f t="shared" si="39"/>
        <v>2.1933448279473075E-4</v>
      </c>
      <c r="L833" s="38">
        <f t="shared" si="40"/>
        <v>2.2457626330340763E-4</v>
      </c>
      <c r="M833" s="38">
        <f t="shared" si="41"/>
        <v>0.10638911443607256</v>
      </c>
    </row>
    <row r="834" spans="2:13" x14ac:dyDescent="0.25">
      <c r="B834" s="25">
        <f>F_Data!B833</f>
        <v>39275</v>
      </c>
      <c r="D834" s="8">
        <f>F_Data!N833</f>
        <v>1547.7</v>
      </c>
      <c r="K834" s="38">
        <f t="shared" si="39"/>
        <v>2.1846458501706509E-4</v>
      </c>
      <c r="L834" s="38">
        <f t="shared" si="40"/>
        <v>2.2415804055484764E-4</v>
      </c>
      <c r="M834" s="38">
        <f t="shared" si="41"/>
        <v>0.10629000538133546</v>
      </c>
    </row>
    <row r="835" spans="2:13" x14ac:dyDescent="0.25">
      <c r="B835" s="25">
        <f>F_Data!B834</f>
        <v>39276</v>
      </c>
      <c r="D835" s="8">
        <f>F_Data!N834</f>
        <v>1552.5</v>
      </c>
      <c r="K835" s="38">
        <f t="shared" si="39"/>
        <v>2.1709934011933545E-4</v>
      </c>
      <c r="L835" s="38">
        <f t="shared" si="40"/>
        <v>2.2357766341939527E-4</v>
      </c>
      <c r="M835" s="38">
        <f t="shared" si="41"/>
        <v>0.10615231620806737</v>
      </c>
    </row>
    <row r="836" spans="2:13" x14ac:dyDescent="0.25">
      <c r="B836" s="25">
        <f>F_Data!B835</f>
        <v>39279</v>
      </c>
      <c r="D836" s="8">
        <f>F_Data!N835</f>
        <v>1549.52</v>
      </c>
      <c r="K836" s="38">
        <f t="shared" si="39"/>
        <v>2.0854331748078043E-4</v>
      </c>
      <c r="L836" s="38">
        <f t="shared" si="40"/>
        <v>2.2081650692882697E-4</v>
      </c>
      <c r="M836" s="38">
        <f t="shared" si="41"/>
        <v>0.10549479583947674</v>
      </c>
    </row>
    <row r="837" spans="2:13" x14ac:dyDescent="0.25">
      <c r="B837" s="25">
        <f>F_Data!B836</f>
        <v>39280</v>
      </c>
      <c r="D837" s="8">
        <f>F_Data!N836</f>
        <v>1549.37</v>
      </c>
      <c r="K837" s="38">
        <f t="shared" si="39"/>
        <v>2.5352884472224093E-4</v>
      </c>
      <c r="L837" s="38">
        <f t="shared" si="40"/>
        <v>2.3394396941782373E-4</v>
      </c>
      <c r="M837" s="38">
        <f t="shared" si="41"/>
        <v>0.1130391692025421</v>
      </c>
    </row>
    <row r="838" spans="2:13" x14ac:dyDescent="0.25">
      <c r="B838" s="25">
        <f>F_Data!B837</f>
        <v>39281</v>
      </c>
      <c r="D838" s="8">
        <f>F_Data!N837</f>
        <v>1546.17</v>
      </c>
      <c r="K838" s="38">
        <f t="shared" si="39"/>
        <v>2.6016933840727934E-4</v>
      </c>
      <c r="L838" s="38">
        <f t="shared" si="40"/>
        <v>2.3652366378246778E-4</v>
      </c>
      <c r="M838" s="38">
        <f t="shared" si="41"/>
        <v>0.11450997622795525</v>
      </c>
    </row>
    <row r="839" spans="2:13" x14ac:dyDescent="0.25">
      <c r="B839" s="25">
        <f>F_Data!B838</f>
        <v>39282</v>
      </c>
      <c r="D839" s="8">
        <f>F_Data!N838</f>
        <v>1553.08</v>
      </c>
      <c r="K839" s="38">
        <f t="shared" si="39"/>
        <v>2.3535656265132295E-4</v>
      </c>
      <c r="L839" s="38">
        <f t="shared" si="40"/>
        <v>2.2978920129442521E-4</v>
      </c>
      <c r="M839" s="38">
        <f t="shared" si="41"/>
        <v>0.1089126749172321</v>
      </c>
    </row>
    <row r="840" spans="2:13" x14ac:dyDescent="0.25">
      <c r="B840" s="25">
        <f>F_Data!B839</f>
        <v>39283</v>
      </c>
      <c r="D840" s="8">
        <f>F_Data!N839</f>
        <v>1534.1</v>
      </c>
      <c r="K840" s="38">
        <f t="shared" si="39"/>
        <v>2.2603585266303463E-4</v>
      </c>
      <c r="L840" s="38">
        <f t="shared" si="40"/>
        <v>2.2716000913864564E-4</v>
      </c>
      <c r="M840" s="38">
        <f t="shared" si="41"/>
        <v>0.10699936663638593</v>
      </c>
    </row>
    <row r="841" spans="2:13" x14ac:dyDescent="0.25">
      <c r="B841" s="25">
        <f>F_Data!B840</f>
        <v>39286</v>
      </c>
      <c r="D841" s="8">
        <f>F_Data!N840</f>
        <v>1541.57</v>
      </c>
      <c r="K841" s="38">
        <f t="shared" si="39"/>
        <v>2.0607816396807542E-4</v>
      </c>
      <c r="L841" s="38">
        <f t="shared" si="40"/>
        <v>2.2113897783588955E-4</v>
      </c>
      <c r="M841" s="38">
        <f t="shared" si="41"/>
        <v>0.1055717977630808</v>
      </c>
    </row>
    <row r="842" spans="2:13" x14ac:dyDescent="0.25">
      <c r="B842" s="25">
        <f>F_Data!B841</f>
        <v>39287</v>
      </c>
      <c r="D842" s="8">
        <f>F_Data!N841</f>
        <v>1511.04</v>
      </c>
      <c r="K842" s="38">
        <f t="shared" si="39"/>
        <v>2.4822180608652904E-4</v>
      </c>
      <c r="L842" s="38">
        <f t="shared" si="40"/>
        <v>2.3333024605539125E-4</v>
      </c>
      <c r="M842" s="38">
        <f t="shared" si="41"/>
        <v>0.11184980566259854</v>
      </c>
    </row>
    <row r="843" spans="2:13" x14ac:dyDescent="0.25">
      <c r="B843" s="25">
        <f>F_Data!B842</f>
        <v>39288</v>
      </c>
      <c r="D843" s="8">
        <f>F_Data!N842</f>
        <v>1518.09</v>
      </c>
      <c r="K843" s="38">
        <f t="shared" si="39"/>
        <v>2.5699096231698154E-4</v>
      </c>
      <c r="L843" s="38">
        <f t="shared" si="40"/>
        <v>2.3640773972546114E-4</v>
      </c>
      <c r="M843" s="38">
        <f t="shared" si="41"/>
        <v>0.11380836744622896</v>
      </c>
    </row>
    <row r="844" spans="2:13" x14ac:dyDescent="0.25">
      <c r="B844" s="25">
        <f>F_Data!B843</f>
        <v>39289</v>
      </c>
      <c r="D844" s="8">
        <f>F_Data!N843</f>
        <v>1482.66</v>
      </c>
      <c r="K844" s="38">
        <f t="shared" si="39"/>
        <v>4.4660906373119777E-4</v>
      </c>
      <c r="L844" s="38">
        <f t="shared" si="40"/>
        <v>2.939106668274717E-4</v>
      </c>
      <c r="M844" s="38">
        <f t="shared" si="41"/>
        <v>0.15003031964257213</v>
      </c>
    </row>
    <row r="845" spans="2:13" x14ac:dyDescent="0.25">
      <c r="B845" s="25">
        <f>F_Data!B844</f>
        <v>39290</v>
      </c>
      <c r="D845" s="8">
        <f>F_Data!N844</f>
        <v>1458.95</v>
      </c>
      <c r="K845" s="38">
        <f t="shared" si="39"/>
        <v>6.5422221494050906E-4</v>
      </c>
      <c r="L845" s="38">
        <f t="shared" si="40"/>
        <v>3.6077556409737691E-4</v>
      </c>
      <c r="M845" s="38">
        <f t="shared" si="41"/>
        <v>0.18158413926607592</v>
      </c>
    </row>
    <row r="846" spans="2:13" x14ac:dyDescent="0.25">
      <c r="B846" s="25">
        <f>F_Data!B845</f>
        <v>39293</v>
      </c>
      <c r="D846" s="8">
        <f>F_Data!N845</f>
        <v>1473.91</v>
      </c>
      <c r="K846" s="38">
        <f t="shared" si="39"/>
        <v>7.9024516731170948E-4</v>
      </c>
      <c r="L846" s="38">
        <f t="shared" si="40"/>
        <v>4.1038584933403104E-4</v>
      </c>
      <c r="M846" s="38">
        <f t="shared" si="41"/>
        <v>0.19957042975478645</v>
      </c>
    </row>
    <row r="847" spans="2:13" x14ac:dyDescent="0.25">
      <c r="B847" s="25">
        <f>F_Data!B846</f>
        <v>39294</v>
      </c>
      <c r="D847" s="8">
        <f>F_Data!N846</f>
        <v>1455.27</v>
      </c>
      <c r="K847" s="38">
        <f t="shared" si="39"/>
        <v>8.5264707710209359E-4</v>
      </c>
      <c r="L847" s="38">
        <f t="shared" si="40"/>
        <v>4.4050220181047665E-4</v>
      </c>
      <c r="M847" s="38">
        <f t="shared" si="41"/>
        <v>0.20730029591379148</v>
      </c>
    </row>
    <row r="848" spans="2:13" x14ac:dyDescent="0.25">
      <c r="B848" s="25">
        <f>F_Data!B847</f>
        <v>39295</v>
      </c>
      <c r="D848" s="8">
        <f>F_Data!N847</f>
        <v>1465.81</v>
      </c>
      <c r="K848" s="38">
        <f t="shared" si="39"/>
        <v>8.9019739704560203E-4</v>
      </c>
      <c r="L848" s="38">
        <f t="shared" si="40"/>
        <v>4.6413164405227772E-4</v>
      </c>
      <c r="M848" s="38">
        <f t="shared" si="41"/>
        <v>0.21181583701673098</v>
      </c>
    </row>
    <row r="849" spans="2:13" x14ac:dyDescent="0.25">
      <c r="B849" s="25">
        <f>F_Data!B848</f>
        <v>39296</v>
      </c>
      <c r="D849" s="8">
        <f>F_Data!N848</f>
        <v>1472.2</v>
      </c>
      <c r="K849" s="38">
        <f t="shared" si="39"/>
        <v>8.0619014331642376E-4</v>
      </c>
      <c r="L849" s="38">
        <f t="shared" si="40"/>
        <v>4.5171144052332391E-4</v>
      </c>
      <c r="M849" s="38">
        <f t="shared" si="41"/>
        <v>0.20157376620767831</v>
      </c>
    </row>
    <row r="850" spans="2:13" x14ac:dyDescent="0.25">
      <c r="B850" s="25">
        <f>F_Data!B849</f>
        <v>39297</v>
      </c>
      <c r="D850" s="8">
        <f>F_Data!N849</f>
        <v>1433.06</v>
      </c>
      <c r="K850" s="38">
        <f t="shared" si="39"/>
        <v>7.5762996249171134E-4</v>
      </c>
      <c r="L850" s="38">
        <f t="shared" si="40"/>
        <v>4.4777774735970321E-4</v>
      </c>
      <c r="M850" s="38">
        <f t="shared" si="41"/>
        <v>0.1954086746016723</v>
      </c>
    </row>
    <row r="851" spans="2:13" x14ac:dyDescent="0.25">
      <c r="B851" s="25">
        <f>F_Data!B850</f>
        <v>39300</v>
      </c>
      <c r="D851" s="8">
        <f>F_Data!N850</f>
        <v>1467.67</v>
      </c>
      <c r="K851" s="38">
        <f t="shared" si="39"/>
        <v>6.8366695231786311E-4</v>
      </c>
      <c r="L851" s="38">
        <f t="shared" si="40"/>
        <v>4.3488441076150892E-4</v>
      </c>
      <c r="M851" s="38">
        <f t="shared" si="41"/>
        <v>0.18562546807165309</v>
      </c>
    </row>
    <row r="852" spans="2:13" x14ac:dyDescent="0.25">
      <c r="B852" s="25">
        <f>F_Data!B851</f>
        <v>39301</v>
      </c>
      <c r="D852" s="8">
        <f>F_Data!N851</f>
        <v>1476.71</v>
      </c>
      <c r="K852" s="38">
        <f t="shared" si="39"/>
        <v>6.3668987508371932E-4</v>
      </c>
      <c r="L852" s="38">
        <f t="shared" si="40"/>
        <v>4.2825476383795641E-4</v>
      </c>
      <c r="M852" s="38">
        <f t="shared" si="41"/>
        <v>0.17913450171371079</v>
      </c>
    </row>
    <row r="853" spans="2:13" x14ac:dyDescent="0.25">
      <c r="B853" s="25">
        <f>F_Data!B852</f>
        <v>39302</v>
      </c>
      <c r="D853" s="8">
        <f>F_Data!N852</f>
        <v>1497.49</v>
      </c>
      <c r="K853" s="38">
        <f t="shared" si="39"/>
        <v>6.1874151566754514E-4</v>
      </c>
      <c r="L853" s="38">
        <f t="shared" si="40"/>
        <v>4.2912330935047704E-4</v>
      </c>
      <c r="M853" s="38">
        <f t="shared" si="41"/>
        <v>0.17659154110444894</v>
      </c>
    </row>
    <row r="854" spans="2:13" x14ac:dyDescent="0.25">
      <c r="B854" s="25">
        <f>F_Data!B853</f>
        <v>39303</v>
      </c>
      <c r="D854" s="8">
        <f>F_Data!N853</f>
        <v>1453.09</v>
      </c>
      <c r="K854" s="38">
        <f t="shared" si="39"/>
        <v>5.739382424921227E-4</v>
      </c>
      <c r="L854" s="38">
        <f t="shared" si="40"/>
        <v>4.2137087358736235E-4</v>
      </c>
      <c r="M854" s="38">
        <f t="shared" si="41"/>
        <v>0.17007788633917986</v>
      </c>
    </row>
    <row r="855" spans="2:13" x14ac:dyDescent="0.25">
      <c r="B855" s="25">
        <f>F_Data!B854</f>
        <v>39304</v>
      </c>
      <c r="D855" s="8">
        <f>F_Data!N854</f>
        <v>1453.64</v>
      </c>
      <c r="K855" s="38">
        <f t="shared" si="39"/>
        <v>5.3687557756969143E-4</v>
      </c>
      <c r="L855" s="38">
        <f t="shared" si="40"/>
        <v>4.1482909517777579E-4</v>
      </c>
      <c r="M855" s="38">
        <f t="shared" si="41"/>
        <v>0.16449476924666159</v>
      </c>
    </row>
    <row r="856" spans="2:13" x14ac:dyDescent="0.25">
      <c r="B856" s="25">
        <f>F_Data!B855</f>
        <v>39307</v>
      </c>
      <c r="D856" s="8">
        <f>F_Data!N855</f>
        <v>1452.92</v>
      </c>
      <c r="K856" s="38">
        <f t="shared" si="39"/>
        <v>4.9339060498638739E-4</v>
      </c>
      <c r="L856" s="38">
        <f t="shared" si="40"/>
        <v>4.0544499787454203E-4</v>
      </c>
      <c r="M856" s="38">
        <f t="shared" si="41"/>
        <v>0.15769237930640126</v>
      </c>
    </row>
    <row r="857" spans="2:13" x14ac:dyDescent="0.25">
      <c r="B857" s="25">
        <f>F_Data!B856</f>
        <v>39308</v>
      </c>
      <c r="D857" s="8">
        <f>F_Data!N856</f>
        <v>1426.54</v>
      </c>
      <c r="K857" s="38">
        <f t="shared" si="39"/>
        <v>5.6352345112111856E-4</v>
      </c>
      <c r="L857" s="38">
        <f t="shared" si="40"/>
        <v>4.2912321992831677E-4</v>
      </c>
      <c r="M857" s="38">
        <f t="shared" si="41"/>
        <v>0.16852768893123876</v>
      </c>
    </row>
    <row r="858" spans="2:13" x14ac:dyDescent="0.25">
      <c r="B858" s="25">
        <f>F_Data!B857</f>
        <v>39309</v>
      </c>
      <c r="D858" s="8">
        <f>F_Data!N857</f>
        <v>1406.7</v>
      </c>
      <c r="K858" s="38">
        <f t="shared" si="39"/>
        <v>8.9834426577246353E-4</v>
      </c>
      <c r="L858" s="38">
        <f t="shared" si="40"/>
        <v>5.3360147125950438E-4</v>
      </c>
      <c r="M858" s="38">
        <f t="shared" si="41"/>
        <v>0.21278287288908421</v>
      </c>
    </row>
    <row r="859" spans="2:13" x14ac:dyDescent="0.25">
      <c r="B859" s="25">
        <f>F_Data!B858</f>
        <v>39310</v>
      </c>
      <c r="D859" s="8">
        <f>F_Data!N858</f>
        <v>1411.27</v>
      </c>
      <c r="K859" s="38">
        <f t="shared" si="39"/>
        <v>8.9378736089176748E-4</v>
      </c>
      <c r="L859" s="38">
        <f t="shared" si="40"/>
        <v>5.4317668363068432E-4</v>
      </c>
      <c r="M859" s="38">
        <f t="shared" si="41"/>
        <v>0.21224250985357548</v>
      </c>
    </row>
    <row r="860" spans="2:13" x14ac:dyDescent="0.25">
      <c r="B860" s="25">
        <f>F_Data!B859</f>
        <v>39311</v>
      </c>
      <c r="D860" s="8">
        <f>F_Data!N859</f>
        <v>1445.94</v>
      </c>
      <c r="K860" s="38">
        <f t="shared" si="39"/>
        <v>8.0722943128108628E-4</v>
      </c>
      <c r="L860" s="38">
        <f t="shared" si="40"/>
        <v>5.2772762506531241E-4</v>
      </c>
      <c r="M860" s="38">
        <f t="shared" si="41"/>
        <v>0.20170365226382678</v>
      </c>
    </row>
    <row r="861" spans="2:13" x14ac:dyDescent="0.25">
      <c r="B861" s="25">
        <f>F_Data!B860</f>
        <v>39314</v>
      </c>
      <c r="D861" s="8">
        <f>F_Data!N860</f>
        <v>1445.55</v>
      </c>
      <c r="K861" s="38">
        <f t="shared" si="39"/>
        <v>7.2909267095692812E-4</v>
      </c>
      <c r="L861" s="38">
        <f t="shared" si="40"/>
        <v>5.1267165115453808E-4</v>
      </c>
      <c r="M861" s="38">
        <f t="shared" si="41"/>
        <v>0.19169316789137056</v>
      </c>
    </row>
    <row r="862" spans="2:13" x14ac:dyDescent="0.25">
      <c r="B862" s="25">
        <f>F_Data!B861</f>
        <v>39315</v>
      </c>
      <c r="D862" s="8">
        <f>F_Data!N861</f>
        <v>1447.12</v>
      </c>
      <c r="K862" s="38">
        <f t="shared" si="39"/>
        <v>6.766995042918379E-4</v>
      </c>
      <c r="L862" s="38">
        <f t="shared" si="40"/>
        <v>5.0344633174908269E-4</v>
      </c>
      <c r="M862" s="38">
        <f t="shared" si="41"/>
        <v>0.18467716430655043</v>
      </c>
    </row>
    <row r="863" spans="2:13" x14ac:dyDescent="0.25">
      <c r="B863" s="25">
        <f>F_Data!B862</f>
        <v>39316</v>
      </c>
      <c r="D863" s="8">
        <f>F_Data!N862</f>
        <v>1464.07</v>
      </c>
      <c r="K863" s="38">
        <f t="shared" si="39"/>
        <v>7.6881916564696621E-4</v>
      </c>
      <c r="L863" s="38">
        <f t="shared" si="40"/>
        <v>5.3627982533190391E-4</v>
      </c>
      <c r="M863" s="38">
        <f t="shared" si="41"/>
        <v>0.19684635111834584</v>
      </c>
    </row>
    <row r="864" spans="2:13" x14ac:dyDescent="0.25">
      <c r="B864" s="25">
        <f>F_Data!B863</f>
        <v>39317</v>
      </c>
      <c r="D864" s="8">
        <f>F_Data!N863</f>
        <v>1462.5</v>
      </c>
      <c r="K864" s="38">
        <f t="shared" si="39"/>
        <v>8.1908149571119154E-4</v>
      </c>
      <c r="L864" s="38">
        <f t="shared" si="40"/>
        <v>5.5833470456062334E-4</v>
      </c>
      <c r="M864" s="38">
        <f t="shared" si="41"/>
        <v>0.20317900330458374</v>
      </c>
    </row>
    <row r="865" spans="2:13" x14ac:dyDescent="0.25">
      <c r="B865" s="25">
        <f>F_Data!B864</f>
        <v>39318</v>
      </c>
      <c r="D865" s="8">
        <f>F_Data!N864</f>
        <v>1479.37</v>
      </c>
      <c r="K865" s="38">
        <f t="shared" si="39"/>
        <v>7.894161847725636E-4</v>
      </c>
      <c r="L865" s="38">
        <f t="shared" si="40"/>
        <v>5.5725751501355201E-4</v>
      </c>
      <c r="M865" s="38">
        <f t="shared" si="41"/>
        <v>0.1994657256586635</v>
      </c>
    </row>
    <row r="866" spans="2:13" x14ac:dyDescent="0.25">
      <c r="B866" s="25">
        <f>F_Data!B865</f>
        <v>39321</v>
      </c>
      <c r="D866" s="8">
        <f>F_Data!N865</f>
        <v>1466.79</v>
      </c>
      <c r="K866" s="38">
        <f t="shared" si="39"/>
        <v>7.3175107013550395E-4</v>
      </c>
      <c r="L866" s="38">
        <f t="shared" si="40"/>
        <v>5.4692274071520448E-4</v>
      </c>
      <c r="M866" s="38">
        <f t="shared" si="41"/>
        <v>0.19204232329054291</v>
      </c>
    </row>
    <row r="867" spans="2:13" x14ac:dyDescent="0.25">
      <c r="B867" s="25">
        <f>F_Data!B866</f>
        <v>39322</v>
      </c>
      <c r="D867" s="8">
        <f>F_Data!N866</f>
        <v>1432.36</v>
      </c>
      <c r="K867" s="38">
        <f t="shared" si="39"/>
        <v>6.6908619217878314E-4</v>
      </c>
      <c r="L867" s="38">
        <f t="shared" si="40"/>
        <v>5.3366812721079718E-4</v>
      </c>
      <c r="M867" s="38">
        <f t="shared" si="41"/>
        <v>0.18363535630648764</v>
      </c>
    </row>
    <row r="868" spans="2:13" x14ac:dyDescent="0.25">
      <c r="B868" s="25">
        <f>F_Data!B867</f>
        <v>39323</v>
      </c>
      <c r="D868" s="8">
        <f>F_Data!N867</f>
        <v>1463.76</v>
      </c>
      <c r="K868" s="38">
        <f t="shared" si="39"/>
        <v>6.021820572300325E-4</v>
      </c>
      <c r="L868" s="38">
        <f t="shared" si="40"/>
        <v>5.176594286752115E-4</v>
      </c>
      <c r="M868" s="38">
        <f t="shared" si="41"/>
        <v>0.1742124441146316</v>
      </c>
    </row>
    <row r="869" spans="2:13" x14ac:dyDescent="0.25">
      <c r="B869" s="25">
        <f>F_Data!B868</f>
        <v>39324</v>
      </c>
      <c r="D869" s="8">
        <f>F_Data!N868</f>
        <v>1457.64</v>
      </c>
      <c r="K869" s="38">
        <f t="shared" si="39"/>
        <v>5.4307181636355489E-4</v>
      </c>
      <c r="L869" s="38">
        <f t="shared" si="40"/>
        <v>5.0246203527191285E-4</v>
      </c>
      <c r="M869" s="38">
        <f t="shared" si="41"/>
        <v>0.16544128730375368</v>
      </c>
    </row>
    <row r="870" spans="2:13" x14ac:dyDescent="0.25">
      <c r="B870" s="25">
        <f>F_Data!B869</f>
        <v>39325</v>
      </c>
      <c r="D870" s="8">
        <f>F_Data!N869</f>
        <v>1473.99</v>
      </c>
      <c r="K870" s="38">
        <f t="shared" si="39"/>
        <v>4.900920069536651E-4</v>
      </c>
      <c r="L870" s="38">
        <f t="shared" si="40"/>
        <v>4.8778638588169518E-4</v>
      </c>
      <c r="M870" s="38">
        <f t="shared" si="41"/>
        <v>0.15716436348760721</v>
      </c>
    </row>
    <row r="871" spans="2:13" x14ac:dyDescent="0.25">
      <c r="B871" s="25">
        <f>F_Data!B870</f>
        <v>39329</v>
      </c>
      <c r="D871" s="8">
        <f>F_Data!N870</f>
        <v>1489.42</v>
      </c>
      <c r="K871" s="38">
        <f t="shared" si="39"/>
        <v>4.6452377213342631E-4</v>
      </c>
      <c r="L871" s="38">
        <f t="shared" si="40"/>
        <v>4.8018508406778263E-4</v>
      </c>
      <c r="M871" s="38">
        <f t="shared" si="41"/>
        <v>0.15556776091792363</v>
      </c>
    </row>
    <row r="872" spans="2:13" x14ac:dyDescent="0.25">
      <c r="B872" s="25">
        <f>F_Data!B871</f>
        <v>39330</v>
      </c>
      <c r="D872" s="8">
        <f>F_Data!N871</f>
        <v>1472.29</v>
      </c>
      <c r="K872" s="38">
        <f t="shared" si="39"/>
        <v>4.9367207686808504E-4</v>
      </c>
      <c r="L872" s="38">
        <f t="shared" si="40"/>
        <v>4.8845973613014957E-4</v>
      </c>
      <c r="M872" s="38">
        <f t="shared" si="41"/>
        <v>0.15773735345234965</v>
      </c>
    </row>
    <row r="873" spans="2:13" x14ac:dyDescent="0.25">
      <c r="B873" s="25">
        <f>F_Data!B872</f>
        <v>39331</v>
      </c>
      <c r="D873" s="8">
        <f>F_Data!N872</f>
        <v>1478.55</v>
      </c>
      <c r="K873" s="38">
        <f t="shared" si="39"/>
        <v>4.5441197469189739E-4</v>
      </c>
      <c r="L873" s="38">
        <f t="shared" si="40"/>
        <v>4.7683807569943136E-4</v>
      </c>
      <c r="M873" s="38">
        <f t="shared" si="41"/>
        <v>0.15502464002619501</v>
      </c>
    </row>
    <row r="874" spans="2:13" x14ac:dyDescent="0.25">
      <c r="B874" s="25">
        <f>F_Data!B873</f>
        <v>39332</v>
      </c>
      <c r="D874" s="8">
        <f>F_Data!N873</f>
        <v>1453.55</v>
      </c>
      <c r="K874" s="38">
        <f t="shared" si="39"/>
        <v>4.0976030256985113E-4</v>
      </c>
      <c r="L874" s="38">
        <f t="shared" si="40"/>
        <v>4.6276979103259145E-4</v>
      </c>
      <c r="M874" s="38">
        <f t="shared" si="41"/>
        <v>0.15272065174049845</v>
      </c>
    </row>
    <row r="875" spans="2:13" x14ac:dyDescent="0.25">
      <c r="B875" s="25">
        <f>F_Data!B874</f>
        <v>39335</v>
      </c>
      <c r="D875" s="8">
        <f>F_Data!N874</f>
        <v>1451.7</v>
      </c>
      <c r="K875" s="38">
        <f t="shared" si="39"/>
        <v>3.9200310167300772E-4</v>
      </c>
      <c r="L875" s="38">
        <f t="shared" si="40"/>
        <v>4.5585234610965621E-4</v>
      </c>
      <c r="M875" s="38">
        <f t="shared" si="41"/>
        <v>0.15157492617160223</v>
      </c>
    </row>
    <row r="876" spans="2:13" x14ac:dyDescent="0.25">
      <c r="B876" s="25">
        <f>F_Data!B875</f>
        <v>39336</v>
      </c>
      <c r="D876" s="8">
        <f>F_Data!N875</f>
        <v>1471.49</v>
      </c>
      <c r="K876" s="38">
        <f t="shared" si="39"/>
        <v>3.6747112495893986E-4</v>
      </c>
      <c r="L876" s="38">
        <f t="shared" si="40"/>
        <v>4.4657727576233639E-4</v>
      </c>
      <c r="M876" s="38">
        <f t="shared" si="41"/>
        <v>0.15002498024802988</v>
      </c>
    </row>
    <row r="877" spans="2:13" x14ac:dyDescent="0.25">
      <c r="B877" s="25">
        <f>F_Data!B876</f>
        <v>39337</v>
      </c>
      <c r="D877" s="8">
        <f>F_Data!N876</f>
        <v>1471.56</v>
      </c>
      <c r="K877" s="38">
        <f t="shared" ref="K877:K940" si="42">K$3*K876+(1-K$3)*LN($D877/$D872)^2</f>
        <v>3.3074860902318606E-4</v>
      </c>
      <c r="L877" s="38">
        <f t="shared" ref="L877:L940" si="43">L$3*L876+(1-L$3)*LN($D877/$D872)^2</f>
        <v>4.3318733645750836E-4</v>
      </c>
      <c r="M877" s="38">
        <f t="shared" si="41"/>
        <v>0.14775872819383098</v>
      </c>
    </row>
    <row r="878" spans="2:13" x14ac:dyDescent="0.25">
      <c r="B878" s="25">
        <f>F_Data!B877</f>
        <v>39338</v>
      </c>
      <c r="D878" s="8">
        <f>F_Data!N877</f>
        <v>1483.95</v>
      </c>
      <c r="K878" s="38">
        <f t="shared" si="42"/>
        <v>2.9900276885030014E-4</v>
      </c>
      <c r="L878" s="38">
        <f t="shared" si="43"/>
        <v>4.2059042258261293E-4</v>
      </c>
      <c r="M878" s="38">
        <f t="shared" ref="M878:M941" si="44">MAX(SQRT(252/5*K878),SQRT(252/5*L878))</f>
        <v>0.14559449611219405</v>
      </c>
    </row>
    <row r="879" spans="2:13" x14ac:dyDescent="0.25">
      <c r="B879" s="25">
        <f>F_Data!B878</f>
        <v>39339</v>
      </c>
      <c r="D879" s="8">
        <f>F_Data!N878</f>
        <v>1484.25</v>
      </c>
      <c r="K879" s="38">
        <f t="shared" si="42"/>
        <v>3.1278664382032811E-4</v>
      </c>
      <c r="L879" s="38">
        <f t="shared" si="43"/>
        <v>4.2107795546165192E-4</v>
      </c>
      <c r="M879" s="38">
        <f t="shared" si="44"/>
        <v>0.14567885555312157</v>
      </c>
    </row>
    <row r="880" spans="2:13" x14ac:dyDescent="0.25">
      <c r="B880" s="25">
        <f>F_Data!B879</f>
        <v>39342</v>
      </c>
      <c r="D880" s="8">
        <f>F_Data!N879</f>
        <v>1476.65</v>
      </c>
      <c r="K880" s="38">
        <f t="shared" si="42"/>
        <v>3.1054661083029344E-4</v>
      </c>
      <c r="L880" s="38">
        <f t="shared" si="43"/>
        <v>4.1715720621540183E-4</v>
      </c>
      <c r="M880" s="38">
        <f t="shared" si="44"/>
        <v>0.14499904549084539</v>
      </c>
    </row>
    <row r="881" spans="2:13" x14ac:dyDescent="0.25">
      <c r="B881" s="25">
        <f>F_Data!B880</f>
        <v>39343</v>
      </c>
      <c r="D881" s="8">
        <f>F_Data!N880</f>
        <v>1519.78</v>
      </c>
      <c r="K881" s="38">
        <f t="shared" si="42"/>
        <v>3.8375697105601865E-4</v>
      </c>
      <c r="L881" s="38">
        <f t="shared" si="43"/>
        <v>4.3592199642156616E-4</v>
      </c>
      <c r="M881" s="38">
        <f t="shared" si="44"/>
        <v>0.14822438604914825</v>
      </c>
    </row>
    <row r="882" spans="2:13" x14ac:dyDescent="0.25">
      <c r="B882" s="25">
        <f>F_Data!B881</f>
        <v>39344</v>
      </c>
      <c r="D882" s="8">
        <f>F_Data!N881</f>
        <v>1529.03</v>
      </c>
      <c r="K882" s="38">
        <f t="shared" si="42"/>
        <v>4.9215059883139063E-4</v>
      </c>
      <c r="L882" s="38">
        <f t="shared" si="43"/>
        <v>4.6687513399321139E-4</v>
      </c>
      <c r="M882" s="38">
        <f t="shared" si="44"/>
        <v>0.15749409570235351</v>
      </c>
    </row>
    <row r="883" spans="2:13" x14ac:dyDescent="0.25">
      <c r="B883" s="25">
        <f>F_Data!B882</f>
        <v>39345</v>
      </c>
      <c r="D883" s="8">
        <f>F_Data!N882</f>
        <v>1518.75</v>
      </c>
      <c r="K883" s="38">
        <f t="shared" si="42"/>
        <v>4.9666759790780671E-4</v>
      </c>
      <c r="L883" s="38">
        <f t="shared" si="43"/>
        <v>4.6898849766128159E-4</v>
      </c>
      <c r="M883" s="38">
        <f t="shared" si="44"/>
        <v>0.15821519185765145</v>
      </c>
    </row>
    <row r="884" spans="2:13" x14ac:dyDescent="0.25">
      <c r="B884" s="25">
        <f>F_Data!B883</f>
        <v>39346</v>
      </c>
      <c r="D884" s="8">
        <f>F_Data!N883</f>
        <v>1525.75</v>
      </c>
      <c r="K884" s="38">
        <f t="shared" si="42"/>
        <v>5.2304716382162294E-4</v>
      </c>
      <c r="L884" s="38">
        <f t="shared" si="43"/>
        <v>4.7773274044282221E-4</v>
      </c>
      <c r="M884" s="38">
        <f t="shared" si="44"/>
        <v>0.16236248660515704</v>
      </c>
    </row>
    <row r="885" spans="2:13" x14ac:dyDescent="0.25">
      <c r="B885" s="25">
        <f>F_Data!B884</f>
        <v>39349</v>
      </c>
      <c r="D885" s="8">
        <f>F_Data!N884</f>
        <v>1517.73</v>
      </c>
      <c r="K885" s="38">
        <f t="shared" si="42"/>
        <v>5.4603664891231078E-4</v>
      </c>
      <c r="L885" s="38">
        <f t="shared" si="43"/>
        <v>4.859890186713926E-4</v>
      </c>
      <c r="M885" s="38">
        <f t="shared" si="44"/>
        <v>0.1658922756043224</v>
      </c>
    </row>
    <row r="886" spans="2:13" x14ac:dyDescent="0.25">
      <c r="B886" s="25">
        <f>F_Data!B885</f>
        <v>39350</v>
      </c>
      <c r="D886" s="8">
        <f>F_Data!N885</f>
        <v>1517.21</v>
      </c>
      <c r="K886" s="38">
        <f t="shared" si="42"/>
        <v>4.9171942801566235E-4</v>
      </c>
      <c r="L886" s="38">
        <f t="shared" si="43"/>
        <v>4.714952813096256E-4</v>
      </c>
      <c r="M886" s="38">
        <f t="shared" si="44"/>
        <v>0.15742509066851251</v>
      </c>
    </row>
    <row r="887" spans="2:13" x14ac:dyDescent="0.25">
      <c r="B887" s="25">
        <f>F_Data!B886</f>
        <v>39351</v>
      </c>
      <c r="D887" s="8">
        <f>F_Data!N886</f>
        <v>1525.42</v>
      </c>
      <c r="K887" s="38">
        <f t="shared" si="42"/>
        <v>4.4310622392172499E-4</v>
      </c>
      <c r="L887" s="38">
        <f t="shared" si="43"/>
        <v>4.575180444826255E-4</v>
      </c>
      <c r="M887" s="38">
        <f t="shared" si="44"/>
        <v>0.15185160335644904</v>
      </c>
    </row>
    <row r="888" spans="2:13" x14ac:dyDescent="0.25">
      <c r="B888" s="25">
        <f>F_Data!B887</f>
        <v>39352</v>
      </c>
      <c r="D888" s="8">
        <f>F_Data!N887</f>
        <v>1531.38</v>
      </c>
      <c r="K888" s="38">
        <f t="shared" si="42"/>
        <v>4.056541933485509E-4</v>
      </c>
      <c r="L888" s="38">
        <f t="shared" si="43"/>
        <v>4.4585008069384627E-4</v>
      </c>
      <c r="M888" s="38">
        <f t="shared" si="44"/>
        <v>0.14990278205213486</v>
      </c>
    </row>
    <row r="889" spans="2:13" x14ac:dyDescent="0.25">
      <c r="B889" s="25">
        <f>F_Data!B888</f>
        <v>39353</v>
      </c>
      <c r="D889" s="8">
        <f>F_Data!N888</f>
        <v>1526.75</v>
      </c>
      <c r="K889" s="38">
        <f t="shared" si="42"/>
        <v>3.6513170280662484E-4</v>
      </c>
      <c r="L889" s="38">
        <f t="shared" si="43"/>
        <v>4.3248745691090956E-4</v>
      </c>
      <c r="M889" s="38">
        <f t="shared" si="44"/>
        <v>0.14763931667516564</v>
      </c>
    </row>
    <row r="890" spans="2:13" x14ac:dyDescent="0.25">
      <c r="B890" s="25">
        <f>F_Data!B889</f>
        <v>39356</v>
      </c>
      <c r="D890" s="8">
        <f>F_Data!N889</f>
        <v>1547.04</v>
      </c>
      <c r="K890" s="38">
        <f t="shared" si="42"/>
        <v>3.6520515627971374E-4</v>
      </c>
      <c r="L890" s="38">
        <f t="shared" si="43"/>
        <v>4.3048882032970768E-4</v>
      </c>
      <c r="M890" s="38">
        <f t="shared" si="44"/>
        <v>0.14729778187269918</v>
      </c>
    </row>
    <row r="891" spans="2:13" x14ac:dyDescent="0.25">
      <c r="B891" s="25">
        <f>F_Data!B890</f>
        <v>39357</v>
      </c>
      <c r="D891" s="8">
        <f>F_Data!N890</f>
        <v>1546.63</v>
      </c>
      <c r="K891" s="38">
        <f t="shared" si="42"/>
        <v>3.6556879761859339E-4</v>
      </c>
      <c r="L891" s="38">
        <f t="shared" si="43"/>
        <v>4.2863940280987175E-4</v>
      </c>
      <c r="M891" s="38">
        <f t="shared" si="44"/>
        <v>0.14698103925887018</v>
      </c>
    </row>
    <row r="892" spans="2:13" x14ac:dyDescent="0.25">
      <c r="B892" s="25">
        <f>F_Data!B891</f>
        <v>39358</v>
      </c>
      <c r="D892" s="8">
        <f>F_Data!N891</f>
        <v>1539.59</v>
      </c>
      <c r="K892" s="38">
        <f t="shared" si="42"/>
        <v>3.3756144486391112E-4</v>
      </c>
      <c r="L892" s="38">
        <f t="shared" si="43"/>
        <v>4.1834507882772872E-4</v>
      </c>
      <c r="M892" s="38">
        <f t="shared" si="44"/>
        <v>0.14520534416101058</v>
      </c>
    </row>
    <row r="893" spans="2:13" x14ac:dyDescent="0.25">
      <c r="B893" s="25">
        <f>F_Data!B892</f>
        <v>39359</v>
      </c>
      <c r="D893" s="8">
        <f>F_Data!N892</f>
        <v>1542.84</v>
      </c>
      <c r="K893" s="38">
        <f t="shared" si="42"/>
        <v>3.0936387400688016E-4</v>
      </c>
      <c r="L893" s="38">
        <f t="shared" si="43"/>
        <v>4.0746229855170488E-4</v>
      </c>
      <c r="M893" s="38">
        <f t="shared" si="44"/>
        <v>0.14330422131607262</v>
      </c>
    </row>
    <row r="894" spans="2:13" x14ac:dyDescent="0.25">
      <c r="B894" s="25">
        <f>F_Data!B893</f>
        <v>39360</v>
      </c>
      <c r="D894" s="8">
        <f>F_Data!N893</f>
        <v>1557.59</v>
      </c>
      <c r="K894" s="38">
        <f t="shared" si="42"/>
        <v>3.1842133404518891E-4</v>
      </c>
      <c r="L894" s="38">
        <f t="shared" si="43"/>
        <v>4.0723658382685275E-4</v>
      </c>
      <c r="M894" s="38">
        <f t="shared" si="44"/>
        <v>0.14326452395786396</v>
      </c>
    </row>
    <row r="895" spans="2:13" x14ac:dyDescent="0.25">
      <c r="B895" s="25">
        <f>F_Data!B894</f>
        <v>39363</v>
      </c>
      <c r="D895" s="8">
        <f>F_Data!N894</f>
        <v>1552.58</v>
      </c>
      <c r="K895" s="38">
        <f t="shared" si="42"/>
        <v>2.8785700256179488E-4</v>
      </c>
      <c r="L895" s="38">
        <f t="shared" si="43"/>
        <v>3.9540282688838463E-4</v>
      </c>
      <c r="M895" s="38">
        <f t="shared" si="44"/>
        <v>0.14116763961749373</v>
      </c>
    </row>
    <row r="896" spans="2:13" x14ac:dyDescent="0.25">
      <c r="B896" s="25">
        <f>F_Data!B895</f>
        <v>39364</v>
      </c>
      <c r="D896" s="8">
        <f>F_Data!N895</f>
        <v>1565.15</v>
      </c>
      <c r="K896" s="38">
        <f t="shared" si="42"/>
        <v>2.7324014704350336E-4</v>
      </c>
      <c r="L896" s="38">
        <f t="shared" si="43"/>
        <v>3.8779139550309947E-4</v>
      </c>
      <c r="M896" s="38">
        <f t="shared" si="44"/>
        <v>0.13980231161664033</v>
      </c>
    </row>
    <row r="897" spans="2:13" x14ac:dyDescent="0.25">
      <c r="B897" s="25">
        <f>F_Data!B896</f>
        <v>39365</v>
      </c>
      <c r="D897" s="8">
        <f>F_Data!N896</f>
        <v>1562.47</v>
      </c>
      <c r="K897" s="38">
        <f t="shared" si="42"/>
        <v>2.6767756057955372E-4</v>
      </c>
      <c r="L897" s="38">
        <f t="shared" si="43"/>
        <v>3.8268608211012667E-4</v>
      </c>
      <c r="M897" s="38">
        <f t="shared" si="44"/>
        <v>0.13887900683094756</v>
      </c>
    </row>
    <row r="898" spans="2:13" x14ac:dyDescent="0.25">
      <c r="B898" s="25">
        <f>F_Data!B897</f>
        <v>39366</v>
      </c>
      <c r="D898" s="8">
        <f>F_Data!N897</f>
        <v>1554.41</v>
      </c>
      <c r="K898" s="38">
        <f t="shared" si="42"/>
        <v>2.4649165535273486E-4</v>
      </c>
      <c r="L898" s="38">
        <f t="shared" si="43"/>
        <v>3.7288005489616381E-4</v>
      </c>
      <c r="M898" s="38">
        <f t="shared" si="44"/>
        <v>0.13708812773820589</v>
      </c>
    </row>
    <row r="899" spans="2:13" x14ac:dyDescent="0.25">
      <c r="B899" s="25">
        <f>F_Data!B898</f>
        <v>39367</v>
      </c>
      <c r="D899" s="8">
        <f>F_Data!N898</f>
        <v>1561.8</v>
      </c>
      <c r="K899" s="38">
        <f t="shared" si="42"/>
        <v>2.2257108342946906E-4</v>
      </c>
      <c r="L899" s="38">
        <f t="shared" si="43"/>
        <v>3.6191223133288122E-4</v>
      </c>
      <c r="M899" s="38">
        <f t="shared" si="44"/>
        <v>0.13505693784170147</v>
      </c>
    </row>
    <row r="900" spans="2:13" x14ac:dyDescent="0.25">
      <c r="B900" s="25">
        <f>F_Data!B899</f>
        <v>39370</v>
      </c>
      <c r="D900" s="8">
        <f>F_Data!N899</f>
        <v>1548.71</v>
      </c>
      <c r="K900" s="38">
        <f t="shared" si="42"/>
        <v>2.0093684537435058E-4</v>
      </c>
      <c r="L900" s="38">
        <f t="shared" si="43"/>
        <v>3.5124172547924332E-4</v>
      </c>
      <c r="M900" s="38">
        <f t="shared" si="44"/>
        <v>0.13305105397611047</v>
      </c>
    </row>
    <row r="901" spans="2:13" x14ac:dyDescent="0.25">
      <c r="B901" s="25">
        <f>F_Data!B900</f>
        <v>39371</v>
      </c>
      <c r="D901" s="8">
        <f>F_Data!N900</f>
        <v>1538.53</v>
      </c>
      <c r="K901" s="38">
        <f t="shared" si="42"/>
        <v>2.102699933754696E-4</v>
      </c>
      <c r="L901" s="38">
        <f t="shared" si="43"/>
        <v>3.4953252347643223E-4</v>
      </c>
      <c r="M901" s="38">
        <f t="shared" si="44"/>
        <v>0.13272693465612842</v>
      </c>
    </row>
    <row r="902" spans="2:13" x14ac:dyDescent="0.25">
      <c r="B902" s="25">
        <f>F_Data!B901</f>
        <v>39372</v>
      </c>
      <c r="D902" s="8">
        <f>F_Data!N901</f>
        <v>1541.24</v>
      </c>
      <c r="K902" s="38">
        <f t="shared" si="42"/>
        <v>2.0795891728703057E-4</v>
      </c>
      <c r="L902" s="38">
        <f t="shared" si="43"/>
        <v>3.446613247468716E-4</v>
      </c>
      <c r="M902" s="38">
        <f t="shared" si="44"/>
        <v>0.13179882688113095</v>
      </c>
    </row>
    <row r="903" spans="2:13" x14ac:dyDescent="0.25">
      <c r="B903" s="25">
        <f>F_Data!B902</f>
        <v>39373</v>
      </c>
      <c r="D903" s="8">
        <f>F_Data!N902</f>
        <v>1540.08</v>
      </c>
      <c r="K903" s="38">
        <f t="shared" si="42"/>
        <v>1.9574091439517391E-4</v>
      </c>
      <c r="L903" s="38">
        <f t="shared" si="43"/>
        <v>3.368948516555194E-4</v>
      </c>
      <c r="M903" s="38">
        <f t="shared" si="44"/>
        <v>0.1303054124871188</v>
      </c>
    </row>
    <row r="904" spans="2:13" x14ac:dyDescent="0.25">
      <c r="B904" s="25">
        <f>F_Data!B903</f>
        <v>39374</v>
      </c>
      <c r="D904" s="8">
        <f>F_Data!N903</f>
        <v>1500.63</v>
      </c>
      <c r="K904" s="38">
        <f t="shared" si="42"/>
        <v>3.3579889322708258E-4</v>
      </c>
      <c r="L904" s="38">
        <f t="shared" si="43"/>
        <v>3.7467762718728173E-4</v>
      </c>
      <c r="M904" s="38">
        <f t="shared" si="44"/>
        <v>0.13741816623081171</v>
      </c>
    </row>
    <row r="905" spans="2:13" x14ac:dyDescent="0.25">
      <c r="B905" s="25">
        <f>F_Data!B904</f>
        <v>39377</v>
      </c>
      <c r="D905" s="8">
        <f>F_Data!N904</f>
        <v>1506.33</v>
      </c>
      <c r="K905" s="38">
        <f t="shared" si="42"/>
        <v>3.7920359637470401E-4</v>
      </c>
      <c r="L905" s="38">
        <f t="shared" si="43"/>
        <v>3.8653267611276216E-4</v>
      </c>
      <c r="M905" s="38">
        <f t="shared" si="44"/>
        <v>0.13957523733128027</v>
      </c>
    </row>
    <row r="906" spans="2:13" x14ac:dyDescent="0.25">
      <c r="B906" s="25">
        <f>F_Data!B905</f>
        <v>39378</v>
      </c>
      <c r="D906" s="8">
        <f>F_Data!N905</f>
        <v>1519.59</v>
      </c>
      <c r="K906" s="38">
        <f t="shared" si="42"/>
        <v>3.5662665063042803E-4</v>
      </c>
      <c r="L906" s="38">
        <f t="shared" si="43"/>
        <v>3.795397199973376E-4</v>
      </c>
      <c r="M906" s="38">
        <f t="shared" si="44"/>
        <v>0.13830691193091477</v>
      </c>
    </row>
    <row r="907" spans="2:13" x14ac:dyDescent="0.25">
      <c r="B907" s="25">
        <f>F_Data!B906</f>
        <v>39379</v>
      </c>
      <c r="D907" s="8">
        <f>F_Data!N906</f>
        <v>1515.88</v>
      </c>
      <c r="K907" s="38">
        <f t="shared" si="42"/>
        <v>3.4849064066949182E-4</v>
      </c>
      <c r="L907" s="38">
        <f t="shared" si="43"/>
        <v>3.7641152492804949E-4</v>
      </c>
      <c r="M907" s="38">
        <f t="shared" si="44"/>
        <v>0.1377357646233312</v>
      </c>
    </row>
    <row r="908" spans="2:13" x14ac:dyDescent="0.25">
      <c r="B908" s="25">
        <f>F_Data!B907</f>
        <v>39380</v>
      </c>
      <c r="D908" s="8">
        <f>F_Data!N907</f>
        <v>1514.4</v>
      </c>
      <c r="K908" s="38">
        <f t="shared" si="42"/>
        <v>3.4191614107262786E-4</v>
      </c>
      <c r="L908" s="38">
        <f t="shared" si="43"/>
        <v>3.7360154852123358E-4</v>
      </c>
      <c r="M908" s="38">
        <f t="shared" si="44"/>
        <v>0.13722069102533399</v>
      </c>
    </row>
    <row r="909" spans="2:13" x14ac:dyDescent="0.25">
      <c r="B909" s="25">
        <f>F_Data!B908</f>
        <v>39381</v>
      </c>
      <c r="D909" s="8">
        <f>F_Data!N908</f>
        <v>1535.28</v>
      </c>
      <c r="K909" s="38">
        <f t="shared" si="42"/>
        <v>3.5983516631999459E-4</v>
      </c>
      <c r="L909" s="38">
        <f t="shared" si="43"/>
        <v>3.7802669387198548E-4</v>
      </c>
      <c r="M909" s="38">
        <f t="shared" si="44"/>
        <v>0.13803095801720738</v>
      </c>
    </row>
    <row r="910" spans="2:13" x14ac:dyDescent="0.25">
      <c r="B910" s="25">
        <f>F_Data!B909</f>
        <v>39384</v>
      </c>
      <c r="D910" s="8">
        <f>F_Data!N909</f>
        <v>1540.98</v>
      </c>
      <c r="K910" s="38">
        <f t="shared" si="42"/>
        <v>3.7557309253110651E-4</v>
      </c>
      <c r="L910" s="38">
        <f t="shared" si="43"/>
        <v>3.8220232590875934E-4</v>
      </c>
      <c r="M910" s="38">
        <f t="shared" si="44"/>
        <v>0.13879120010217316</v>
      </c>
    </row>
    <row r="911" spans="2:13" x14ac:dyDescent="0.25">
      <c r="B911" s="25">
        <f>F_Data!B910</f>
        <v>39385</v>
      </c>
      <c r="D911" s="8">
        <f>F_Data!N910</f>
        <v>1531.02</v>
      </c>
      <c r="K911" s="38">
        <f t="shared" si="42"/>
        <v>3.4363121482600866E-4</v>
      </c>
      <c r="L911" s="38">
        <f t="shared" si="43"/>
        <v>3.7242088559590037E-4</v>
      </c>
      <c r="M911" s="38">
        <f t="shared" si="44"/>
        <v>0.13700369569480006</v>
      </c>
    </row>
    <row r="912" spans="2:13" x14ac:dyDescent="0.25">
      <c r="B912" s="25">
        <f>F_Data!B911</f>
        <v>39386</v>
      </c>
      <c r="D912" s="8">
        <f>F_Data!N911</f>
        <v>1549.38</v>
      </c>
      <c r="K912" s="38">
        <f t="shared" si="42"/>
        <v>3.5704846825664873E-4</v>
      </c>
      <c r="L912" s="38">
        <f t="shared" si="43"/>
        <v>3.7558237150199568E-4</v>
      </c>
      <c r="M912" s="38">
        <f t="shared" si="44"/>
        <v>0.13758397989482854</v>
      </c>
    </row>
    <row r="913" spans="2:13" x14ac:dyDescent="0.25">
      <c r="B913" s="25">
        <f>F_Data!B912</f>
        <v>39387</v>
      </c>
      <c r="D913" s="8">
        <f>F_Data!N912</f>
        <v>1508.44</v>
      </c>
      <c r="K913" s="38">
        <f t="shared" si="42"/>
        <v>3.2289859608871605E-4</v>
      </c>
      <c r="L913" s="38">
        <f t="shared" si="43"/>
        <v>3.6478139275425544E-4</v>
      </c>
      <c r="M913" s="38">
        <f t="shared" si="44"/>
        <v>0.13559123199829137</v>
      </c>
    </row>
    <row r="914" spans="2:13" x14ac:dyDescent="0.25">
      <c r="B914" s="25">
        <f>F_Data!B913</f>
        <v>39388</v>
      </c>
      <c r="D914" s="8">
        <f>F_Data!N913</f>
        <v>1509.65</v>
      </c>
      <c r="K914" s="38">
        <f t="shared" si="42"/>
        <v>3.189502534164518E-4</v>
      </c>
      <c r="L914" s="38">
        <f t="shared" si="43"/>
        <v>3.6234040605261E-4</v>
      </c>
      <c r="M914" s="38">
        <f t="shared" si="44"/>
        <v>0.13513680647792273</v>
      </c>
    </row>
    <row r="915" spans="2:13" x14ac:dyDescent="0.25">
      <c r="B915" s="25">
        <f>F_Data!B914</f>
        <v>39391</v>
      </c>
      <c r="D915" s="8">
        <f>F_Data!N914</f>
        <v>1502.17</v>
      </c>
      <c r="K915" s="38">
        <f t="shared" si="42"/>
        <v>3.5212026060362254E-4</v>
      </c>
      <c r="L915" s="38">
        <f t="shared" si="43"/>
        <v>3.7098970362967651E-4</v>
      </c>
      <c r="M915" s="38">
        <f t="shared" si="44"/>
        <v>0.13674019549106872</v>
      </c>
    </row>
    <row r="916" spans="2:13" x14ac:dyDescent="0.25">
      <c r="B916" s="25">
        <f>F_Data!B915</f>
        <v>39392</v>
      </c>
      <c r="D916" s="8">
        <f>F_Data!N915</f>
        <v>1520.27</v>
      </c>
      <c r="K916" s="38">
        <f t="shared" si="42"/>
        <v>3.2187316925692968E-4</v>
      </c>
      <c r="L916" s="38">
        <f t="shared" si="43"/>
        <v>3.6134949293488704E-4</v>
      </c>
      <c r="M916" s="38">
        <f t="shared" si="44"/>
        <v>0.13495189677777156</v>
      </c>
    </row>
    <row r="917" spans="2:13" x14ac:dyDescent="0.25">
      <c r="B917" s="25">
        <f>F_Data!B916</f>
        <v>39393</v>
      </c>
      <c r="D917" s="8">
        <f>F_Data!N916</f>
        <v>1475.62</v>
      </c>
      <c r="K917" s="38">
        <f t="shared" si="42"/>
        <v>5.2760162505632955E-4</v>
      </c>
      <c r="L917" s="38">
        <f t="shared" si="43"/>
        <v>4.2188373996436833E-4</v>
      </c>
      <c r="M917" s="38">
        <f t="shared" si="44"/>
        <v>0.16306784447842257</v>
      </c>
    </row>
    <row r="918" spans="2:13" x14ac:dyDescent="0.25">
      <c r="B918" s="25">
        <f>F_Data!B917</f>
        <v>39394</v>
      </c>
      <c r="D918" s="8">
        <f>F_Data!N917</f>
        <v>1474.77</v>
      </c>
      <c r="K918" s="38">
        <f t="shared" si="42"/>
        <v>5.2579982407656466E-4</v>
      </c>
      <c r="L918" s="38">
        <f t="shared" si="43"/>
        <v>4.2451473622319772E-4</v>
      </c>
      <c r="M918" s="38">
        <f t="shared" si="44"/>
        <v>0.16278916159701437</v>
      </c>
    </row>
    <row r="919" spans="2:13" x14ac:dyDescent="0.25">
      <c r="B919" s="25">
        <f>F_Data!B918</f>
        <v>39395</v>
      </c>
      <c r="D919" s="8">
        <f>F_Data!N918</f>
        <v>1453.7</v>
      </c>
      <c r="K919" s="38">
        <f t="shared" si="42"/>
        <v>6.1584544764817109E-4</v>
      </c>
      <c r="L919" s="38">
        <f t="shared" si="43"/>
        <v>4.5456697593028065E-4</v>
      </c>
      <c r="M919" s="38">
        <f t="shared" si="44"/>
        <v>0.17617778112312524</v>
      </c>
    </row>
    <row r="920" spans="2:13" x14ac:dyDescent="0.25">
      <c r="B920" s="25">
        <f>F_Data!B919</f>
        <v>39398</v>
      </c>
      <c r="D920" s="8">
        <f>F_Data!N919</f>
        <v>1439.18</v>
      </c>
      <c r="K920" s="38">
        <f t="shared" si="42"/>
        <v>7.3776366528370552E-4</v>
      </c>
      <c r="L920" s="38">
        <f t="shared" si="43"/>
        <v>4.9598079537247766E-4</v>
      </c>
      <c r="M920" s="38">
        <f t="shared" si="44"/>
        <v>0.19282968840481685</v>
      </c>
    </row>
    <row r="921" spans="2:13" x14ac:dyDescent="0.25">
      <c r="B921" s="25">
        <f>F_Data!B920</f>
        <v>39399</v>
      </c>
      <c r="D921" s="8">
        <f>F_Data!N920</f>
        <v>1481.05</v>
      </c>
      <c r="K921" s="38">
        <f t="shared" si="42"/>
        <v>7.3229977208053606E-4</v>
      </c>
      <c r="L921" s="38">
        <f t="shared" si="43"/>
        <v>5.0159511350886363E-4</v>
      </c>
      <c r="M921" s="38">
        <f t="shared" si="44"/>
        <v>0.19211431105687837</v>
      </c>
    </row>
    <row r="922" spans="2:13" x14ac:dyDescent="0.25">
      <c r="B922" s="25">
        <f>F_Data!B921</f>
        <v>39400</v>
      </c>
      <c r="D922" s="8">
        <f>F_Data!N921</f>
        <v>1470.58</v>
      </c>
      <c r="K922" s="38">
        <f t="shared" si="42"/>
        <v>6.6024036506536962E-4</v>
      </c>
      <c r="L922" s="38">
        <f t="shared" si="43"/>
        <v>4.8689843116146389E-4</v>
      </c>
      <c r="M922" s="38">
        <f t="shared" si="44"/>
        <v>0.18241741802606085</v>
      </c>
    </row>
    <row r="923" spans="2:13" x14ac:dyDescent="0.25">
      <c r="B923" s="25">
        <f>F_Data!B922</f>
        <v>39401</v>
      </c>
      <c r="D923" s="8">
        <f>F_Data!N922</f>
        <v>1451.15</v>
      </c>
      <c r="K923" s="38">
        <f t="shared" si="42"/>
        <v>6.2028469105034187E-4</v>
      </c>
      <c r="L923" s="38">
        <f t="shared" si="43"/>
        <v>4.801119869740727E-4</v>
      </c>
      <c r="M923" s="38">
        <f t="shared" si="44"/>
        <v>0.17681161847836027</v>
      </c>
    </row>
    <row r="924" spans="2:13" x14ac:dyDescent="0.25">
      <c r="B924" s="25">
        <f>F_Data!B923</f>
        <v>39402</v>
      </c>
      <c r="D924" s="8">
        <f>F_Data!N923</f>
        <v>1458.74</v>
      </c>
      <c r="K924" s="38">
        <f t="shared" si="42"/>
        <v>5.5945408716997927E-4</v>
      </c>
      <c r="L924" s="38">
        <f t="shared" si="43"/>
        <v>4.6606798693225198E-4</v>
      </c>
      <c r="M924" s="38">
        <f t="shared" si="44"/>
        <v>0.1679180931090124</v>
      </c>
    </row>
    <row r="925" spans="2:13" x14ac:dyDescent="0.25">
      <c r="B925" s="25">
        <f>F_Data!B924</f>
        <v>39405</v>
      </c>
      <c r="D925" s="8">
        <f>F_Data!N924</f>
        <v>1433.27</v>
      </c>
      <c r="K925" s="38">
        <f t="shared" si="42"/>
        <v>5.0520196798354536E-4</v>
      </c>
      <c r="L925" s="38">
        <f t="shared" si="43"/>
        <v>4.5259393418345362E-4</v>
      </c>
      <c r="M925" s="38">
        <f t="shared" si="44"/>
        <v>0.1595687287233018</v>
      </c>
    </row>
    <row r="926" spans="2:13" x14ac:dyDescent="0.25">
      <c r="B926" s="25">
        <f>F_Data!B925</f>
        <v>39406</v>
      </c>
      <c r="D926" s="8">
        <f>F_Data!N925</f>
        <v>1439.7</v>
      </c>
      <c r="K926" s="38">
        <f t="shared" si="42"/>
        <v>5.3486439873349069E-4</v>
      </c>
      <c r="L926" s="38">
        <f t="shared" si="43"/>
        <v>4.6307090442243999E-4</v>
      </c>
      <c r="M926" s="38">
        <f t="shared" si="44"/>
        <v>0.16418637487979304</v>
      </c>
    </row>
    <row r="927" spans="2:13" x14ac:dyDescent="0.25">
      <c r="B927" s="25">
        <f>F_Data!B926</f>
        <v>39407</v>
      </c>
      <c r="D927" s="8">
        <f>F_Data!N926</f>
        <v>1416.77</v>
      </c>
      <c r="K927" s="38">
        <f t="shared" si="42"/>
        <v>6.203372807926941E-4</v>
      </c>
      <c r="L927" s="38">
        <f t="shared" si="43"/>
        <v>4.9086657386953258E-4</v>
      </c>
      <c r="M927" s="38">
        <f t="shared" si="44"/>
        <v>0.1768191136499439</v>
      </c>
    </row>
    <row r="928" spans="2:13" x14ac:dyDescent="0.25">
      <c r="B928" s="25">
        <f>F_Data!B927</f>
        <v>39409</v>
      </c>
      <c r="D928" s="8">
        <f>F_Data!N927</f>
        <v>1440.7</v>
      </c>
      <c r="K928" s="38">
        <f t="shared" si="42"/>
        <v>5.6352685100486625E-4</v>
      </c>
      <c r="L928" s="38">
        <f t="shared" si="43"/>
        <v>4.7770756614087904E-4</v>
      </c>
      <c r="M928" s="38">
        <f t="shared" si="44"/>
        <v>0.16852819731619176</v>
      </c>
    </row>
    <row r="929" spans="2:13" x14ac:dyDescent="0.25">
      <c r="B929" s="25">
        <f>F_Data!B928</f>
        <v>39412</v>
      </c>
      <c r="D929" s="8">
        <f>F_Data!N928</f>
        <v>1407.22</v>
      </c>
      <c r="K929" s="38">
        <f t="shared" si="42"/>
        <v>6.3646419311103671E-4</v>
      </c>
      <c r="L929" s="38">
        <f t="shared" si="43"/>
        <v>5.0216334731864988E-4</v>
      </c>
      <c r="M929" s="38">
        <f t="shared" si="44"/>
        <v>0.17910275076836829</v>
      </c>
    </row>
    <row r="930" spans="2:13" x14ac:dyDescent="0.25">
      <c r="B930" s="25">
        <f>F_Data!B929</f>
        <v>39413</v>
      </c>
      <c r="D930" s="8">
        <f>F_Data!N929</f>
        <v>1428.23</v>
      </c>
      <c r="K930" s="38">
        <f t="shared" si="42"/>
        <v>5.7405866716351097E-4</v>
      </c>
      <c r="L930" s="38">
        <f t="shared" si="43"/>
        <v>4.8747071490816375E-4</v>
      </c>
      <c r="M930" s="38">
        <f t="shared" si="44"/>
        <v>0.17009572841503384</v>
      </c>
    </row>
    <row r="931" spans="2:13" x14ac:dyDescent="0.25">
      <c r="B931" s="25">
        <f>F_Data!B930</f>
        <v>39414</v>
      </c>
      <c r="D931" s="8">
        <f>F_Data!N930</f>
        <v>1469.02</v>
      </c>
      <c r="K931" s="38">
        <f t="shared" si="42"/>
        <v>5.5729839761906182E-4</v>
      </c>
      <c r="L931" s="38">
        <f t="shared" si="43"/>
        <v>4.8504027261248944E-4</v>
      </c>
      <c r="M931" s="38">
        <f t="shared" si="44"/>
        <v>0.1675942697111113</v>
      </c>
    </row>
    <row r="932" spans="2:13" x14ac:dyDescent="0.25">
      <c r="B932" s="25">
        <f>F_Data!B931</f>
        <v>39415</v>
      </c>
      <c r="D932" s="8">
        <f>F_Data!N931</f>
        <v>1469.72</v>
      </c>
      <c r="K932" s="38">
        <f t="shared" si="42"/>
        <v>6.3620085258414669E-4</v>
      </c>
      <c r="L932" s="38">
        <f t="shared" si="43"/>
        <v>5.1087875285221209E-4</v>
      </c>
      <c r="M932" s="38">
        <f t="shared" si="44"/>
        <v>0.17906569456554483</v>
      </c>
    </row>
    <row r="933" spans="2:13" x14ac:dyDescent="0.25">
      <c r="B933" s="25">
        <f>F_Data!B932</f>
        <v>39416</v>
      </c>
      <c r="D933" s="8">
        <f>F_Data!N932</f>
        <v>1481.14</v>
      </c>
      <c r="K933" s="38">
        <f t="shared" si="42"/>
        <v>6.4921536683039253E-4</v>
      </c>
      <c r="L933" s="38">
        <f t="shared" si="43"/>
        <v>5.1854277011804386E-4</v>
      </c>
      <c r="M933" s="38">
        <f t="shared" si="44"/>
        <v>0.18088796114792102</v>
      </c>
    </row>
    <row r="934" spans="2:13" x14ac:dyDescent="0.25">
      <c r="B934" s="25">
        <f>F_Data!B933</f>
        <v>39419</v>
      </c>
      <c r="D934" s="8">
        <f>F_Data!N933</f>
        <v>1472.42</v>
      </c>
      <c r="K934" s="38">
        <f t="shared" si="42"/>
        <v>7.8942291726678447E-4</v>
      </c>
      <c r="L934" s="38">
        <f t="shared" si="43"/>
        <v>5.6452521315033188E-4</v>
      </c>
      <c r="M934" s="38">
        <f t="shared" si="44"/>
        <v>0.19946657622330097</v>
      </c>
    </row>
    <row r="935" spans="2:13" x14ac:dyDescent="0.25">
      <c r="B935" s="25">
        <f>F_Data!B934</f>
        <v>39420</v>
      </c>
      <c r="D935" s="8">
        <f>F_Data!N934</f>
        <v>1462.79</v>
      </c>
      <c r="K935" s="38">
        <f t="shared" si="42"/>
        <v>7.6764778906872355E-4</v>
      </c>
      <c r="L935" s="38">
        <f t="shared" si="43"/>
        <v>5.6473960581440719E-4</v>
      </c>
      <c r="M935" s="38">
        <f t="shared" si="44"/>
        <v>0.19669633593197325</v>
      </c>
    </row>
    <row r="936" spans="2:13" x14ac:dyDescent="0.25">
      <c r="B936" s="25">
        <f>F_Data!B935</f>
        <v>39421</v>
      </c>
      <c r="D936" s="8">
        <f>F_Data!N935</f>
        <v>1485.01</v>
      </c>
      <c r="K936" s="38">
        <f t="shared" si="42"/>
        <v>7.0260322571421023E-4</v>
      </c>
      <c r="L936" s="38">
        <f t="shared" si="43"/>
        <v>5.5131348230568269E-4</v>
      </c>
      <c r="M936" s="38">
        <f t="shared" si="44"/>
        <v>0.18817864537719522</v>
      </c>
    </row>
    <row r="937" spans="2:13" x14ac:dyDescent="0.25">
      <c r="B937" s="25">
        <f>F_Data!B936</f>
        <v>39422</v>
      </c>
      <c r="D937" s="8">
        <f>F_Data!N936</f>
        <v>1507.34</v>
      </c>
      <c r="K937" s="38">
        <f t="shared" si="42"/>
        <v>6.9622345145535958E-4</v>
      </c>
      <c r="L937" s="38">
        <f t="shared" si="43"/>
        <v>5.5393824233028336E-4</v>
      </c>
      <c r="M937" s="38">
        <f t="shared" si="44"/>
        <v>0.1873223477147084</v>
      </c>
    </row>
    <row r="938" spans="2:13" x14ac:dyDescent="0.25">
      <c r="B938" s="25">
        <f>F_Data!B937</f>
        <v>39423</v>
      </c>
      <c r="D938" s="8">
        <f>F_Data!N937</f>
        <v>1504.66</v>
      </c>
      <c r="K938" s="38">
        <f t="shared" si="42"/>
        <v>6.5142278588647214E-4</v>
      </c>
      <c r="L938" s="38">
        <f t="shared" si="43"/>
        <v>5.4476659893336939E-4</v>
      </c>
      <c r="M938" s="38">
        <f t="shared" si="44"/>
        <v>0.18119522181525152</v>
      </c>
    </row>
    <row r="939" spans="2:13" x14ac:dyDescent="0.25">
      <c r="B939" s="25">
        <f>F_Data!B938</f>
        <v>39426</v>
      </c>
      <c r="D939" s="8">
        <f>F_Data!N938</f>
        <v>1515.96</v>
      </c>
      <c r="K939" s="38">
        <f t="shared" si="42"/>
        <v>6.7120376876029185E-4</v>
      </c>
      <c r="L939" s="38">
        <f t="shared" si="43"/>
        <v>5.5390057940410832E-4</v>
      </c>
      <c r="M939" s="38">
        <f t="shared" si="44"/>
        <v>0.18392571855376483</v>
      </c>
    </row>
    <row r="940" spans="2:13" x14ac:dyDescent="0.25">
      <c r="B940" s="25">
        <f>F_Data!B939</f>
        <v>39427</v>
      </c>
      <c r="D940" s="8">
        <f>F_Data!N939</f>
        <v>1477.65</v>
      </c>
      <c r="K940" s="38">
        <f t="shared" si="42"/>
        <v>6.1429937956874233E-4</v>
      </c>
      <c r="L940" s="38">
        <f t="shared" si="43"/>
        <v>5.4034835832732892E-4</v>
      </c>
      <c r="M940" s="38">
        <f t="shared" si="44"/>
        <v>0.17595649669808902</v>
      </c>
    </row>
    <row r="941" spans="2:13" x14ac:dyDescent="0.25">
      <c r="B941" s="25">
        <f>F_Data!B940</f>
        <v>39428</v>
      </c>
      <c r="D941" s="8">
        <f>F_Data!N940</f>
        <v>1486.59</v>
      </c>
      <c r="K941" s="38">
        <f t="shared" ref="K941:K1004" si="45">K$3*K940+(1-K$3)*LN($D941/$D936)^2</f>
        <v>5.5298252362926043E-4</v>
      </c>
      <c r="L941" s="38">
        <f t="shared" ref="L941:L1004" si="46">L$3*L940+(1-L$3)*LN($D941/$D936)^2</f>
        <v>5.2417183218272673E-4</v>
      </c>
      <c r="M941" s="38">
        <f t="shared" si="44"/>
        <v>0.16694406006478554</v>
      </c>
    </row>
    <row r="942" spans="2:13" x14ac:dyDescent="0.25">
      <c r="B942" s="25">
        <f>F_Data!B941</f>
        <v>39429</v>
      </c>
      <c r="D942" s="8">
        <f>F_Data!N941</f>
        <v>1488.41</v>
      </c>
      <c r="K942" s="38">
        <f t="shared" si="45"/>
        <v>5.1365635742116258E-4</v>
      </c>
      <c r="L942" s="38">
        <f t="shared" si="46"/>
        <v>5.1323830306369334E-4</v>
      </c>
      <c r="M942" s="38">
        <f t="shared" ref="M942:M1005" si="47">MAX(SQRT(252/5*K942),SQRT(252/5*L942))</f>
        <v>0.16089835429247434</v>
      </c>
    </row>
    <row r="943" spans="2:13" x14ac:dyDescent="0.25">
      <c r="B943" s="25">
        <f>F_Data!B942</f>
        <v>39430</v>
      </c>
      <c r="D943" s="8">
        <f>F_Data!N942</f>
        <v>1467.95</v>
      </c>
      <c r="K943" s="38">
        <f t="shared" si="45"/>
        <v>5.2330016326883571E-4</v>
      </c>
      <c r="L943" s="38">
        <f t="shared" si="46"/>
        <v>5.1614398644871942E-4</v>
      </c>
      <c r="M943" s="38">
        <f t="shared" si="47"/>
        <v>0.16240174946332728</v>
      </c>
    </row>
    <row r="944" spans="2:13" x14ac:dyDescent="0.25">
      <c r="B944" s="25">
        <f>F_Data!B943</f>
        <v>39433</v>
      </c>
      <c r="D944" s="8">
        <f>F_Data!N943</f>
        <v>1445.9</v>
      </c>
      <c r="K944" s="38">
        <f t="shared" si="45"/>
        <v>6.9485939582367021E-4</v>
      </c>
      <c r="L944" s="38">
        <f t="shared" si="46"/>
        <v>5.6782644151977333E-4</v>
      </c>
      <c r="M944" s="38">
        <f t="shared" si="47"/>
        <v>0.18713875480378986</v>
      </c>
    </row>
    <row r="945" spans="2:13" x14ac:dyDescent="0.25">
      <c r="B945" s="25">
        <f>F_Data!B944</f>
        <v>39434</v>
      </c>
      <c r="D945" s="8">
        <f>F_Data!N944</f>
        <v>1454.98</v>
      </c>
      <c r="K945" s="38">
        <f t="shared" si="45"/>
        <v>6.4927719245116489E-4</v>
      </c>
      <c r="L945" s="38">
        <f t="shared" si="46"/>
        <v>5.5796276913713859E-4</v>
      </c>
      <c r="M945" s="38">
        <f t="shared" si="47"/>
        <v>0.18089657404035797</v>
      </c>
    </row>
    <row r="946" spans="2:13" x14ac:dyDescent="0.25">
      <c r="B946" s="25">
        <f>F_Data!B945</f>
        <v>39435</v>
      </c>
      <c r="D946" s="8">
        <f>F_Data!N945</f>
        <v>1453</v>
      </c>
      <c r="K946" s="38">
        <f t="shared" si="45"/>
        <v>6.3658239051315926E-4</v>
      </c>
      <c r="L946" s="38">
        <f t="shared" si="46"/>
        <v>5.5689376125515769E-4</v>
      </c>
      <c r="M946" s="38">
        <f t="shared" si="47"/>
        <v>0.17911938053115084</v>
      </c>
    </row>
    <row r="947" spans="2:13" x14ac:dyDescent="0.25">
      <c r="B947" s="25">
        <f>F_Data!B946</f>
        <v>39436</v>
      </c>
      <c r="D947" s="8">
        <f>F_Data!N946</f>
        <v>1460.12</v>
      </c>
      <c r="K947" s="38">
        <f t="shared" si="45"/>
        <v>6.0974903979963292E-4</v>
      </c>
      <c r="L947" s="38">
        <f t="shared" si="46"/>
        <v>5.512344149188399E-4</v>
      </c>
      <c r="M947" s="38">
        <f t="shared" si="47"/>
        <v>0.17530359838263873</v>
      </c>
    </row>
    <row r="948" spans="2:13" x14ac:dyDescent="0.25">
      <c r="B948" s="25">
        <f>F_Data!B947</f>
        <v>39437</v>
      </c>
      <c r="D948" s="8">
        <f>F_Data!N947</f>
        <v>1484.46</v>
      </c>
      <c r="K948" s="38">
        <f t="shared" si="45"/>
        <v>5.612827689906334E-4</v>
      </c>
      <c r="L948" s="38">
        <f t="shared" si="46"/>
        <v>5.3844997242256378E-4</v>
      </c>
      <c r="M948" s="38">
        <f t="shared" si="47"/>
        <v>0.16819230528513462</v>
      </c>
    </row>
    <row r="949" spans="2:13" x14ac:dyDescent="0.25">
      <c r="B949" s="25">
        <f>F_Data!B948</f>
        <v>39440</v>
      </c>
      <c r="D949" s="8">
        <f>F_Data!N948</f>
        <v>1496.45</v>
      </c>
      <c r="K949" s="38">
        <f t="shared" si="45"/>
        <v>6.2324068335173864E-4</v>
      </c>
      <c r="L949" s="38">
        <f t="shared" si="46"/>
        <v>5.5772233062793754E-4</v>
      </c>
      <c r="M949" s="38">
        <f t="shared" si="47"/>
        <v>0.17723241927177891</v>
      </c>
    </row>
    <row r="950" spans="2:13" x14ac:dyDescent="0.25">
      <c r="B950" s="25">
        <f>F_Data!B949</f>
        <v>39442</v>
      </c>
      <c r="D950" s="8">
        <f>F_Data!N949</f>
        <v>1497.66</v>
      </c>
      <c r="K950" s="38">
        <f t="shared" si="45"/>
        <v>6.4450545834059093E-4</v>
      </c>
      <c r="L950" s="38">
        <f t="shared" si="46"/>
        <v>5.6606731370630731E-4</v>
      </c>
      <c r="M950" s="38">
        <f t="shared" si="47"/>
        <v>0.18023061643451643</v>
      </c>
    </row>
    <row r="951" spans="2:13" x14ac:dyDescent="0.25">
      <c r="B951" s="25">
        <f>F_Data!B950</f>
        <v>39443</v>
      </c>
      <c r="D951" s="8">
        <f>F_Data!N950</f>
        <v>1476.27</v>
      </c>
      <c r="K951" s="38">
        <f t="shared" si="45"/>
        <v>6.0529856668406208E-4</v>
      </c>
      <c r="L951" s="38">
        <f t="shared" si="46"/>
        <v>5.5665839054837719E-4</v>
      </c>
      <c r="M951" s="38">
        <f t="shared" si="47"/>
        <v>0.17466266848092277</v>
      </c>
    </row>
    <row r="952" spans="2:13" x14ac:dyDescent="0.25">
      <c r="B952" s="25">
        <f>F_Data!B951</f>
        <v>39444</v>
      </c>
      <c r="D952" s="8">
        <f>F_Data!N951</f>
        <v>1478.49</v>
      </c>
      <c r="K952" s="38">
        <f t="shared" si="45"/>
        <v>5.6040039211052272E-4</v>
      </c>
      <c r="L952" s="38">
        <f t="shared" si="46"/>
        <v>5.4464814346038583E-4</v>
      </c>
      <c r="M952" s="38">
        <f t="shared" si="47"/>
        <v>0.16806004808511255</v>
      </c>
    </row>
    <row r="953" spans="2:13" x14ac:dyDescent="0.25">
      <c r="B953" s="25">
        <f>F_Data!B952</f>
        <v>39447</v>
      </c>
      <c r="D953" s="8">
        <f>F_Data!N952</f>
        <v>1468.36</v>
      </c>
      <c r="K953" s="38">
        <f t="shared" si="45"/>
        <v>5.1625212022953144E-4</v>
      </c>
      <c r="L953" s="38">
        <f t="shared" si="46"/>
        <v>5.3187622935559249E-4</v>
      </c>
      <c r="M953" s="38">
        <f t="shared" si="47"/>
        <v>0.16372709598451279</v>
      </c>
    </row>
    <row r="954" spans="2:13" x14ac:dyDescent="0.25">
      <c r="B954" s="25">
        <f>F_Data!B953</f>
        <v>39449</v>
      </c>
      <c r="D954" s="8">
        <f>F_Data!N953</f>
        <v>1447.16</v>
      </c>
      <c r="K954" s="38">
        <f t="shared" si="45"/>
        <v>5.7680247651074553E-4</v>
      </c>
      <c r="L954" s="38">
        <f t="shared" si="46"/>
        <v>5.495726129661749E-4</v>
      </c>
      <c r="M954" s="38">
        <f t="shared" si="47"/>
        <v>0.1705017443199382</v>
      </c>
    </row>
    <row r="955" spans="2:13" x14ac:dyDescent="0.25">
      <c r="B955" s="25">
        <f>F_Data!B954</f>
        <v>39450</v>
      </c>
      <c r="D955" s="8">
        <f>F_Data!N954</f>
        <v>1447.16</v>
      </c>
      <c r="K955" s="38">
        <f t="shared" si="45"/>
        <v>6.3677723077848144E-4</v>
      </c>
      <c r="L955" s="38">
        <f t="shared" si="46"/>
        <v>5.6838193515283285E-4</v>
      </c>
      <c r="M955" s="38">
        <f t="shared" si="47"/>
        <v>0.17914679017843291</v>
      </c>
    </row>
    <row r="956" spans="2:13" x14ac:dyDescent="0.25">
      <c r="B956" s="25">
        <f>F_Data!B955</f>
        <v>39451</v>
      </c>
      <c r="D956" s="8">
        <f>F_Data!N955</f>
        <v>1411.63</v>
      </c>
      <c r="K956" s="38">
        <f t="shared" si="45"/>
        <v>7.7356677555337537E-4</v>
      </c>
      <c r="L956" s="38">
        <f t="shared" si="46"/>
        <v>6.1147065745407059E-4</v>
      </c>
      <c r="M956" s="38">
        <f t="shared" si="47"/>
        <v>0.19745319822147758</v>
      </c>
    </row>
    <row r="957" spans="2:13" x14ac:dyDescent="0.25">
      <c r="B957" s="25">
        <f>F_Data!B956</f>
        <v>39454</v>
      </c>
      <c r="D957" s="8">
        <f>F_Data!N956</f>
        <v>1416.18</v>
      </c>
      <c r="K957" s="38">
        <f t="shared" si="45"/>
        <v>8.8161087783121832E-4</v>
      </c>
      <c r="L957" s="38">
        <f t="shared" si="46"/>
        <v>6.4874677168040259E-4</v>
      </c>
      <c r="M957" s="38">
        <f t="shared" si="47"/>
        <v>0.21079181256086157</v>
      </c>
    </row>
    <row r="958" spans="2:13" x14ac:dyDescent="0.25">
      <c r="B958" s="25">
        <f>F_Data!B957</f>
        <v>39455</v>
      </c>
      <c r="D958" s="8">
        <f>F_Data!N957</f>
        <v>1390.19</v>
      </c>
      <c r="K958" s="38">
        <f t="shared" si="45"/>
        <v>1.0927211872587693E-3</v>
      </c>
      <c r="L958" s="38">
        <f t="shared" si="46"/>
        <v>7.1906578769319243E-4</v>
      </c>
      <c r="M958" s="38">
        <f t="shared" si="47"/>
        <v>0.2346766878874891</v>
      </c>
    </row>
    <row r="959" spans="2:13" x14ac:dyDescent="0.25">
      <c r="B959" s="25">
        <f>F_Data!B958</f>
        <v>39456</v>
      </c>
      <c r="D959" s="8">
        <f>F_Data!N958</f>
        <v>1409.13</v>
      </c>
      <c r="K959" s="38">
        <f t="shared" si="45"/>
        <v>1.0543675411798894E-3</v>
      </c>
      <c r="L959" s="38">
        <f t="shared" si="46"/>
        <v>7.1876935585649582E-4</v>
      </c>
      <c r="M959" s="38">
        <f t="shared" si="47"/>
        <v>0.23052141782373806</v>
      </c>
    </row>
    <row r="960" spans="2:13" x14ac:dyDescent="0.25">
      <c r="B960" s="25">
        <f>F_Data!B959</f>
        <v>39457</v>
      </c>
      <c r="D960" s="8">
        <f>F_Data!N959</f>
        <v>1420.33</v>
      </c>
      <c r="K960" s="38">
        <f t="shared" si="45"/>
        <v>9.8395132886774624E-4</v>
      </c>
      <c r="L960" s="38">
        <f t="shared" si="46"/>
        <v>7.077124377225547E-4</v>
      </c>
      <c r="M960" s="38">
        <f t="shared" si="47"/>
        <v>0.22269069799821997</v>
      </c>
    </row>
    <row r="961" spans="2:13" x14ac:dyDescent="0.25">
      <c r="B961" s="25">
        <f>F_Data!B960</f>
        <v>39458</v>
      </c>
      <c r="D961" s="8">
        <f>F_Data!N960</f>
        <v>1401.02</v>
      </c>
      <c r="K961" s="38">
        <f t="shared" si="45"/>
        <v>8.9124817765772043E-4</v>
      </c>
      <c r="L961" s="38">
        <f t="shared" si="46"/>
        <v>6.8818865909390267E-4</v>
      </c>
      <c r="M961" s="38">
        <f t="shared" si="47"/>
        <v>0.21194081285573363</v>
      </c>
    </row>
    <row r="962" spans="2:13" x14ac:dyDescent="0.25">
      <c r="B962" s="25">
        <f>F_Data!B961</f>
        <v>39461</v>
      </c>
      <c r="D962" s="8">
        <f>F_Data!N961</f>
        <v>1416.25</v>
      </c>
      <c r="K962" s="38">
        <f t="shared" si="45"/>
        <v>8.0212360419995511E-4</v>
      </c>
      <c r="L962" s="38">
        <f t="shared" si="46"/>
        <v>6.6754307261348753E-4</v>
      </c>
      <c r="M962" s="38">
        <f t="shared" si="47"/>
        <v>0.20106473995128468</v>
      </c>
    </row>
    <row r="963" spans="2:13" x14ac:dyDescent="0.25">
      <c r="B963" s="25">
        <f>F_Data!B962</f>
        <v>39462</v>
      </c>
      <c r="D963" s="8">
        <f>F_Data!N962</f>
        <v>1380.95</v>
      </c>
      <c r="K963" s="38">
        <f t="shared" si="45"/>
        <v>7.263584802073669E-4</v>
      </c>
      <c r="L963" s="38">
        <f t="shared" si="46"/>
        <v>6.4885095136330505E-4</v>
      </c>
      <c r="M963" s="38">
        <f t="shared" si="47"/>
        <v>0.19133339332811533</v>
      </c>
    </row>
    <row r="964" spans="2:13" x14ac:dyDescent="0.25">
      <c r="B964" s="25">
        <f>F_Data!B963</f>
        <v>39463</v>
      </c>
      <c r="D964" s="8">
        <f>F_Data!N963</f>
        <v>1373.2</v>
      </c>
      <c r="K964" s="38">
        <f t="shared" si="45"/>
        <v>7.2043485860622523E-4</v>
      </c>
      <c r="L964" s="38">
        <f t="shared" si="46"/>
        <v>6.4939909074828437E-4</v>
      </c>
      <c r="M964" s="38">
        <f t="shared" si="47"/>
        <v>0.19055161209959298</v>
      </c>
    </row>
    <row r="965" spans="2:13" x14ac:dyDescent="0.25">
      <c r="B965" s="25">
        <f>F_Data!B964</f>
        <v>39464</v>
      </c>
      <c r="D965" s="8">
        <f>F_Data!N964</f>
        <v>1333.25</v>
      </c>
      <c r="K965" s="38">
        <f t="shared" si="45"/>
        <v>1.0486964677202813E-3</v>
      </c>
      <c r="L965" s="38">
        <f t="shared" si="46"/>
        <v>7.5000864651823959E-4</v>
      </c>
      <c r="M965" s="38">
        <f t="shared" si="47"/>
        <v>0.22990063499934527</v>
      </c>
    </row>
    <row r="966" spans="2:13" x14ac:dyDescent="0.25">
      <c r="B966" s="25">
        <f>F_Data!B965</f>
        <v>39465</v>
      </c>
      <c r="D966" s="8">
        <f>F_Data!N965</f>
        <v>1325.19</v>
      </c>
      <c r="K966" s="38">
        <f t="shared" si="45"/>
        <v>1.2534600556675247E-3</v>
      </c>
      <c r="L966" s="38">
        <f t="shared" si="46"/>
        <v>8.2039835753847394E-4</v>
      </c>
      <c r="M966" s="38">
        <f t="shared" si="47"/>
        <v>0.2513451547287977</v>
      </c>
    </row>
    <row r="967" spans="2:13" x14ac:dyDescent="0.25">
      <c r="B967" s="25">
        <f>F_Data!B966</f>
        <v>39469</v>
      </c>
      <c r="D967" s="8">
        <f>F_Data!N966</f>
        <v>1310.5</v>
      </c>
      <c r="K967" s="38">
        <f t="shared" si="45"/>
        <v>1.730348865799141E-3</v>
      </c>
      <c r="L967" s="38">
        <f t="shared" si="46"/>
        <v>9.7645685152183048E-4</v>
      </c>
      <c r="M967" s="38">
        <f t="shared" si="47"/>
        <v>0.29531268654813447</v>
      </c>
    </row>
    <row r="968" spans="2:13" x14ac:dyDescent="0.25">
      <c r="B968" s="25">
        <f>F_Data!B967</f>
        <v>39470</v>
      </c>
      <c r="D968" s="8">
        <f>F_Data!N967</f>
        <v>1338.6</v>
      </c>
      <c r="K968" s="38">
        <f t="shared" si="45"/>
        <v>1.6543298851239309E-3</v>
      </c>
      <c r="L968" s="38">
        <f t="shared" si="46"/>
        <v>9.7626791774758687E-4</v>
      </c>
      <c r="M968" s="38">
        <f t="shared" si="47"/>
        <v>0.28875288086917178</v>
      </c>
    </row>
    <row r="969" spans="2:13" x14ac:dyDescent="0.25">
      <c r="B969" s="25">
        <f>F_Data!B968</f>
        <v>39471</v>
      </c>
      <c r="D969" s="8">
        <f>F_Data!N968</f>
        <v>1352.07</v>
      </c>
      <c r="K969" s="38">
        <f t="shared" si="45"/>
        <v>1.5129436981915318E-3</v>
      </c>
      <c r="L969" s="38">
        <f t="shared" si="46"/>
        <v>9.541939206891575E-4</v>
      </c>
      <c r="M969" s="38">
        <f t="shared" si="47"/>
        <v>0.27613830300929498</v>
      </c>
    </row>
    <row r="970" spans="2:13" x14ac:dyDescent="0.25">
      <c r="B970" s="25">
        <f>F_Data!B969</f>
        <v>39472</v>
      </c>
      <c r="D970" s="8">
        <f>F_Data!N969</f>
        <v>1330.61</v>
      </c>
      <c r="K970" s="38">
        <f t="shared" si="45"/>
        <v>1.3620421951785042E-3</v>
      </c>
      <c r="L970" s="38">
        <f t="shared" si="46"/>
        <v>9.2568596311032043E-4</v>
      </c>
      <c r="M970" s="38">
        <f t="shared" si="47"/>
        <v>0.2620055851255782</v>
      </c>
    </row>
    <row r="971" spans="2:13" x14ac:dyDescent="0.25">
      <c r="B971" s="25">
        <f>F_Data!B970</f>
        <v>39475</v>
      </c>
      <c r="D971" s="8">
        <f>F_Data!N970</f>
        <v>1353.96</v>
      </c>
      <c r="K971" s="38">
        <f t="shared" si="45"/>
        <v>1.2719675072633489E-3</v>
      </c>
      <c r="L971" s="38">
        <f t="shared" si="46"/>
        <v>9.1175424369781927E-4</v>
      </c>
      <c r="M971" s="38">
        <f t="shared" si="47"/>
        <v>0.25319392245090083</v>
      </c>
    </row>
    <row r="972" spans="2:13" x14ac:dyDescent="0.25">
      <c r="B972" s="25">
        <f>F_Data!B971</f>
        <v>39476</v>
      </c>
      <c r="D972" s="8">
        <f>F_Data!N971</f>
        <v>1362.3</v>
      </c>
      <c r="K972" s="38">
        <f t="shared" si="45"/>
        <v>1.2950487372648972E-3</v>
      </c>
      <c r="L972" s="38">
        <f t="shared" si="46"/>
        <v>9.2948501060524972E-4</v>
      </c>
      <c r="M972" s="38">
        <f t="shared" si="47"/>
        <v>0.25548083364149027</v>
      </c>
    </row>
    <row r="973" spans="2:13" x14ac:dyDescent="0.25">
      <c r="B973" s="25">
        <f>F_Data!B972</f>
        <v>39477</v>
      </c>
      <c r="D973" s="8">
        <f>F_Data!N972</f>
        <v>1355.81</v>
      </c>
      <c r="K973" s="38">
        <f t="shared" si="45"/>
        <v>1.1818633384505597E-3</v>
      </c>
      <c r="L973" s="38">
        <f t="shared" si="46"/>
        <v>9.0649630276073783E-4</v>
      </c>
      <c r="M973" s="38">
        <f t="shared" si="47"/>
        <v>0.24406128791331944</v>
      </c>
    </row>
    <row r="974" spans="2:13" x14ac:dyDescent="0.25">
      <c r="B974" s="25">
        <f>F_Data!B973</f>
        <v>39478</v>
      </c>
      <c r="D974" s="8">
        <f>F_Data!N973</f>
        <v>1378.55</v>
      </c>
      <c r="K974" s="38">
        <f t="shared" si="45"/>
        <v>1.1012954329919901E-3</v>
      </c>
      <c r="L974" s="38">
        <f t="shared" si="46"/>
        <v>8.9058694219386163E-4</v>
      </c>
      <c r="M974" s="38">
        <f t="shared" si="47"/>
        <v>0.23559560654391734</v>
      </c>
    </row>
    <row r="975" spans="2:13" x14ac:dyDescent="0.25">
      <c r="B975" s="25">
        <f>F_Data!B974</f>
        <v>39479</v>
      </c>
      <c r="D975" s="8">
        <f>F_Data!N974</f>
        <v>1395.42</v>
      </c>
      <c r="K975" s="38">
        <f t="shared" si="45"/>
        <v>1.2173418601254687E-3</v>
      </c>
      <c r="L975" s="38">
        <f t="shared" si="46"/>
        <v>9.3172212505784912E-4</v>
      </c>
      <c r="M975" s="38">
        <f t="shared" si="47"/>
        <v>0.24769745608367402</v>
      </c>
    </row>
    <row r="976" spans="2:13" x14ac:dyDescent="0.25">
      <c r="B976" s="25">
        <f>F_Data!B975</f>
        <v>39482</v>
      </c>
      <c r="D976" s="8">
        <f>F_Data!N975</f>
        <v>1380.82</v>
      </c>
      <c r="K976" s="38">
        <f t="shared" si="45"/>
        <v>1.1341959298579081E-3</v>
      </c>
      <c r="L976" s="38">
        <f t="shared" si="46"/>
        <v>9.1534693802960954E-4</v>
      </c>
      <c r="M976" s="38">
        <f t="shared" si="47"/>
        <v>0.23908884303714084</v>
      </c>
    </row>
    <row r="977" spans="2:13" x14ac:dyDescent="0.25">
      <c r="B977" s="25">
        <f>F_Data!B976</f>
        <v>39483</v>
      </c>
      <c r="D977" s="8">
        <f>F_Data!N976</f>
        <v>1336.64</v>
      </c>
      <c r="K977" s="38">
        <f t="shared" si="45"/>
        <v>1.056935053488528E-3</v>
      </c>
      <c r="L977" s="38">
        <f t="shared" si="46"/>
        <v>8.9873414487364454E-4</v>
      </c>
      <c r="M977" s="38">
        <f t="shared" si="47"/>
        <v>0.23080192091016447</v>
      </c>
    </row>
    <row r="978" spans="2:13" x14ac:dyDescent="0.25">
      <c r="B978" s="25">
        <f>F_Data!B977</f>
        <v>39484</v>
      </c>
      <c r="D978" s="8">
        <f>F_Data!N977</f>
        <v>1326.45</v>
      </c>
      <c r="K978" s="38">
        <f t="shared" si="45"/>
        <v>9.991712844115814E-4</v>
      </c>
      <c r="L978" s="38">
        <f t="shared" si="46"/>
        <v>8.8615104140900704E-4</v>
      </c>
      <c r="M978" s="38">
        <f t="shared" si="47"/>
        <v>0.22440640083193639</v>
      </c>
    </row>
    <row r="979" spans="2:13" x14ac:dyDescent="0.25">
      <c r="B979" s="25">
        <f>F_Data!B978</f>
        <v>39485</v>
      </c>
      <c r="D979" s="8">
        <f>F_Data!N978</f>
        <v>1336.91</v>
      </c>
      <c r="K979" s="38">
        <f t="shared" si="45"/>
        <v>9.9332665942034829E-4</v>
      </c>
      <c r="L979" s="38">
        <f t="shared" si="46"/>
        <v>8.8778826120171437E-4</v>
      </c>
      <c r="M979" s="38">
        <f t="shared" si="47"/>
        <v>0.22374910867930972</v>
      </c>
    </row>
    <row r="980" spans="2:13" x14ac:dyDescent="0.25">
      <c r="B980" s="25">
        <f>F_Data!B979</f>
        <v>39486</v>
      </c>
      <c r="D980" s="8">
        <f>F_Data!N979</f>
        <v>1331.29</v>
      </c>
      <c r="K980" s="38">
        <f t="shared" si="45"/>
        <v>1.1153364684341116E-3</v>
      </c>
      <c r="L980" s="38">
        <f t="shared" si="46"/>
        <v>9.2755735585240242E-4</v>
      </c>
      <c r="M980" s="38">
        <f t="shared" si="47"/>
        <v>0.23709272027854256</v>
      </c>
    </row>
    <row r="981" spans="2:13" x14ac:dyDescent="0.25">
      <c r="B981" s="25">
        <f>F_Data!B980</f>
        <v>39489</v>
      </c>
      <c r="D981" s="8">
        <f>F_Data!N980</f>
        <v>1339.13</v>
      </c>
      <c r="K981" s="38">
        <f t="shared" si="45"/>
        <v>1.0977902932848224E-3</v>
      </c>
      <c r="L981" s="38">
        <f t="shared" si="46"/>
        <v>9.2792687668506702E-4</v>
      </c>
      <c r="M981" s="38">
        <f t="shared" si="47"/>
        <v>0.23522038768260511</v>
      </c>
    </row>
    <row r="982" spans="2:13" x14ac:dyDescent="0.25">
      <c r="B982" s="25">
        <f>F_Data!B981</f>
        <v>39490</v>
      </c>
      <c r="D982" s="8">
        <f>F_Data!N981</f>
        <v>1348.86</v>
      </c>
      <c r="K982" s="38">
        <f t="shared" si="45"/>
        <v>9.9629369988057763E-4</v>
      </c>
      <c r="L982" s="38">
        <f t="shared" si="46"/>
        <v>9.0257380116178627E-4</v>
      </c>
      <c r="M982" s="38">
        <f t="shared" si="47"/>
        <v>0.22408302584975309</v>
      </c>
    </row>
    <row r="983" spans="2:13" x14ac:dyDescent="0.25">
      <c r="B983" s="25">
        <f>F_Data!B982</f>
        <v>39491</v>
      </c>
      <c r="D983" s="8">
        <f>F_Data!N982</f>
        <v>1367.21</v>
      </c>
      <c r="K983" s="38">
        <f t="shared" si="45"/>
        <v>9.8826720152170636E-4</v>
      </c>
      <c r="L983" s="38">
        <f t="shared" si="46"/>
        <v>9.0297744861568866E-4</v>
      </c>
      <c r="M983" s="38">
        <f t="shared" si="47"/>
        <v>0.22317855398020214</v>
      </c>
    </row>
    <row r="984" spans="2:13" x14ac:dyDescent="0.25">
      <c r="B984" s="25">
        <f>F_Data!B983</f>
        <v>39492</v>
      </c>
      <c r="D984" s="8">
        <f>F_Data!N983</f>
        <v>1348.86</v>
      </c>
      <c r="K984" s="38">
        <f t="shared" si="45"/>
        <v>8.9735936383056401E-4</v>
      </c>
      <c r="L984" s="38">
        <f t="shared" si="46"/>
        <v>8.7826378989552638E-4</v>
      </c>
      <c r="M984" s="38">
        <f t="shared" si="47"/>
        <v>0.21266619838860246</v>
      </c>
    </row>
    <row r="985" spans="2:13" x14ac:dyDescent="0.25">
      <c r="B985" s="25">
        <f>F_Data!B984</f>
        <v>39493</v>
      </c>
      <c r="D985" s="8">
        <f>F_Data!N984</f>
        <v>1349.99</v>
      </c>
      <c r="K985" s="38">
        <f t="shared" si="45"/>
        <v>8.2708029623419787E-4</v>
      </c>
      <c r="L985" s="38">
        <f t="shared" si="46"/>
        <v>8.577529368346676E-4</v>
      </c>
      <c r="M985" s="38">
        <f t="shared" si="47"/>
        <v>0.20792005198264848</v>
      </c>
    </row>
    <row r="986" spans="2:13" x14ac:dyDescent="0.25">
      <c r="B986" s="25">
        <f>F_Data!B985</f>
        <v>39497</v>
      </c>
      <c r="D986" s="8">
        <f>F_Data!N985</f>
        <v>1348.78</v>
      </c>
      <c r="K986" s="38">
        <f t="shared" si="45"/>
        <v>7.4952798162935522E-4</v>
      </c>
      <c r="L986" s="38">
        <f t="shared" si="46"/>
        <v>8.3356706323520072E-4</v>
      </c>
      <c r="M986" s="38">
        <f t="shared" si="47"/>
        <v>0.20496775352980312</v>
      </c>
    </row>
    <row r="987" spans="2:13" x14ac:dyDescent="0.25">
      <c r="B987" s="25">
        <f>F_Data!B986</f>
        <v>39498</v>
      </c>
      <c r="D987" s="8">
        <f>F_Data!N986</f>
        <v>1360.03</v>
      </c>
      <c r="K987" s="38">
        <f t="shared" si="45"/>
        <v>6.8137643004578547E-4</v>
      </c>
      <c r="L987" s="38">
        <f t="shared" si="46"/>
        <v>8.1060042531195446E-4</v>
      </c>
      <c r="M987" s="38">
        <f t="shared" si="47"/>
        <v>0.20212437120674612</v>
      </c>
    </row>
    <row r="988" spans="2:13" x14ac:dyDescent="0.25">
      <c r="B988" s="25">
        <f>F_Data!B987</f>
        <v>39499</v>
      </c>
      <c r="D988" s="8">
        <f>F_Data!N987</f>
        <v>1342.53</v>
      </c>
      <c r="K988" s="38">
        <f t="shared" si="45"/>
        <v>6.464220490326111E-4</v>
      </c>
      <c r="L988" s="38">
        <f t="shared" si="46"/>
        <v>7.9623739115001709E-4</v>
      </c>
      <c r="M988" s="38">
        <f t="shared" si="47"/>
        <v>0.20032564617132989</v>
      </c>
    </row>
    <row r="989" spans="2:13" x14ac:dyDescent="0.25">
      <c r="B989" s="25">
        <f>F_Data!B988</f>
        <v>39500</v>
      </c>
      <c r="D989" s="8">
        <f>F_Data!N988</f>
        <v>1353.11</v>
      </c>
      <c r="K989" s="38">
        <f t="shared" si="45"/>
        <v>5.8276948477119933E-4</v>
      </c>
      <c r="L989" s="38">
        <f t="shared" si="46"/>
        <v>7.7264716160807133E-4</v>
      </c>
      <c r="M989" s="38">
        <f t="shared" si="47"/>
        <v>0.19733579742420482</v>
      </c>
    </row>
    <row r="990" spans="2:13" x14ac:dyDescent="0.25">
      <c r="B990" s="25">
        <f>F_Data!B989</f>
        <v>39503</v>
      </c>
      <c r="D990" s="8">
        <f>F_Data!N989</f>
        <v>1371.8</v>
      </c>
      <c r="K990" s="38">
        <f t="shared" si="45"/>
        <v>5.5017760225939275E-4</v>
      </c>
      <c r="L990" s="38">
        <f t="shared" si="46"/>
        <v>7.5717326654942314E-4</v>
      </c>
      <c r="M990" s="38">
        <f t="shared" si="47"/>
        <v>0.19534976998729978</v>
      </c>
    </row>
    <row r="991" spans="2:13" x14ac:dyDescent="0.25">
      <c r="B991" s="25">
        <f>F_Data!B990</f>
        <v>39504</v>
      </c>
      <c r="D991" s="8">
        <f>F_Data!N990</f>
        <v>1381.29</v>
      </c>
      <c r="K991" s="38">
        <f t="shared" si="45"/>
        <v>5.518865294942654E-4</v>
      </c>
      <c r="L991" s="38">
        <f t="shared" si="46"/>
        <v>7.5147607479118404E-4</v>
      </c>
      <c r="M991" s="38">
        <f t="shared" si="47"/>
        <v>0.19461344806943756</v>
      </c>
    </row>
    <row r="992" spans="2:13" x14ac:dyDescent="0.25">
      <c r="B992" s="25">
        <f>F_Data!B991</f>
        <v>39505</v>
      </c>
      <c r="D992" s="8">
        <f>F_Data!N991</f>
        <v>1380.02</v>
      </c>
      <c r="K992" s="38">
        <f t="shared" si="45"/>
        <v>5.1798828601940709E-4</v>
      </c>
      <c r="L992" s="38">
        <f t="shared" si="46"/>
        <v>7.3531891538981895E-4</v>
      </c>
      <c r="M992" s="38">
        <f t="shared" si="47"/>
        <v>0.19250993048579826</v>
      </c>
    </row>
    <row r="993" spans="2:13" x14ac:dyDescent="0.25">
      <c r="B993" s="25">
        <f>F_Data!B992</f>
        <v>39506</v>
      </c>
      <c r="D993" s="8">
        <f>F_Data!N992</f>
        <v>1367.68</v>
      </c>
      <c r="K993" s="38">
        <f t="shared" si="45"/>
        <v>5.0063674387784728E-4</v>
      </c>
      <c r="L993" s="38">
        <f t="shared" si="46"/>
        <v>7.2359353386623867E-4</v>
      </c>
      <c r="M993" s="38">
        <f t="shared" si="47"/>
        <v>0.19096888256168446</v>
      </c>
    </row>
    <row r="994" spans="2:13" x14ac:dyDescent="0.25">
      <c r="B994" s="25">
        <f>F_Data!B993</f>
        <v>39507</v>
      </c>
      <c r="D994" s="8">
        <f>F_Data!N993</f>
        <v>1330.63</v>
      </c>
      <c r="K994" s="38">
        <f t="shared" si="45"/>
        <v>4.7863981403031597E-4</v>
      </c>
      <c r="L994" s="38">
        <f t="shared" si="46"/>
        <v>7.1030575121232753E-4</v>
      </c>
      <c r="M994" s="38">
        <f t="shared" si="47"/>
        <v>0.18920731978732036</v>
      </c>
    </row>
    <row r="995" spans="2:13" x14ac:dyDescent="0.25">
      <c r="B995" s="25">
        <f>F_Data!B994</f>
        <v>39510</v>
      </c>
      <c r="D995" s="8">
        <f>F_Data!N994</f>
        <v>1331.34</v>
      </c>
      <c r="K995" s="38">
        <f t="shared" si="45"/>
        <v>5.2040297316063508E-4</v>
      </c>
      <c r="L995" s="38">
        <f t="shared" si="46"/>
        <v>7.1588472083596293E-4</v>
      </c>
      <c r="M995" s="38">
        <f t="shared" si="47"/>
        <v>0.18994891400092956</v>
      </c>
    </row>
    <row r="996" spans="2:13" x14ac:dyDescent="0.25">
      <c r="B996" s="25">
        <f>F_Data!B995</f>
        <v>39511</v>
      </c>
      <c r="D996" s="8">
        <f>F_Data!N995</f>
        <v>1326.75</v>
      </c>
      <c r="K996" s="38">
        <f t="shared" si="45"/>
        <v>6.3065484632557486E-4</v>
      </c>
      <c r="L996" s="38">
        <f t="shared" si="46"/>
        <v>7.4309583035518515E-4</v>
      </c>
      <c r="M996" s="38">
        <f t="shared" si="47"/>
        <v>0.19352526928001243</v>
      </c>
    </row>
    <row r="997" spans="2:13" x14ac:dyDescent="0.25">
      <c r="B997" s="25">
        <f>F_Data!B996</f>
        <v>39512</v>
      </c>
      <c r="D997" s="8">
        <f>F_Data!N996</f>
        <v>1333.7</v>
      </c>
      <c r="K997" s="38">
        <f t="shared" si="45"/>
        <v>6.841498573516762E-4</v>
      </c>
      <c r="L997" s="38">
        <f t="shared" si="46"/>
        <v>7.5577110414212724E-4</v>
      </c>
      <c r="M997" s="38">
        <f t="shared" si="47"/>
        <v>0.1951688080835747</v>
      </c>
    </row>
    <row r="998" spans="2:13" x14ac:dyDescent="0.25">
      <c r="B998" s="25">
        <f>F_Data!B997</f>
        <v>39513</v>
      </c>
      <c r="D998" s="8">
        <f>F_Data!N997</f>
        <v>1304.3399999999999</v>
      </c>
      <c r="K998" s="38">
        <f t="shared" si="45"/>
        <v>8.4058825839460234E-4</v>
      </c>
      <c r="L998" s="38">
        <f t="shared" si="46"/>
        <v>8.0055398705129158E-4</v>
      </c>
      <c r="M998" s="38">
        <f t="shared" si="47"/>
        <v>0.20582917242968246</v>
      </c>
    </row>
    <row r="999" spans="2:13" x14ac:dyDescent="0.25">
      <c r="B999" s="25">
        <f>F_Data!B998</f>
        <v>39514</v>
      </c>
      <c r="D999" s="8">
        <f>F_Data!N998</f>
        <v>1293.3699999999999</v>
      </c>
      <c r="K999" s="38">
        <f t="shared" si="45"/>
        <v>8.3719281223997759E-4</v>
      </c>
      <c r="L999" s="38">
        <f t="shared" si="46"/>
        <v>8.0073638134520349E-4</v>
      </c>
      <c r="M999" s="38">
        <f t="shared" si="47"/>
        <v>0.20541304178872108</v>
      </c>
    </row>
    <row r="1000" spans="2:13" x14ac:dyDescent="0.25">
      <c r="B1000" s="25">
        <f>F_Data!B999</f>
        <v>39517</v>
      </c>
      <c r="D1000" s="8">
        <f>F_Data!N999</f>
        <v>1273.3699999999999</v>
      </c>
      <c r="K1000" s="38">
        <f t="shared" si="45"/>
        <v>9.5166788505383741E-4</v>
      </c>
      <c r="L1000" s="38">
        <f t="shared" si="46"/>
        <v>8.3617259611620473E-4</v>
      </c>
      <c r="M1000" s="38">
        <f t="shared" si="47"/>
        <v>0.21900698940151067</v>
      </c>
    </row>
    <row r="1001" spans="2:13" x14ac:dyDescent="0.25">
      <c r="B1001" s="25">
        <f>F_Data!B1000</f>
        <v>39518</v>
      </c>
      <c r="D1001" s="8">
        <f>F_Data!N1000</f>
        <v>1320.65</v>
      </c>
      <c r="K1001" s="38">
        <f t="shared" si="45"/>
        <v>8.5862474228187637E-4</v>
      </c>
      <c r="L1001" s="38">
        <f t="shared" si="46"/>
        <v>8.1172451195274538E-4</v>
      </c>
      <c r="M1001" s="38">
        <f t="shared" si="47"/>
        <v>0.20802568834402776</v>
      </c>
    </row>
    <row r="1002" spans="2:13" x14ac:dyDescent="0.25">
      <c r="B1002" s="25">
        <f>F_Data!B1001</f>
        <v>39519</v>
      </c>
      <c r="D1002" s="8">
        <f>F_Data!N1001</f>
        <v>1308.77</v>
      </c>
      <c r="K1002" s="38">
        <f t="shared" si="45"/>
        <v>8.083672023433974E-4</v>
      </c>
      <c r="L1002" s="38">
        <f t="shared" si="46"/>
        <v>7.9805425688107563E-4</v>
      </c>
      <c r="M1002" s="38">
        <f t="shared" si="47"/>
        <v>0.20184575050792433</v>
      </c>
    </row>
    <row r="1003" spans="2:13" x14ac:dyDescent="0.25">
      <c r="B1003" s="25">
        <f>F_Data!B1002</f>
        <v>39520</v>
      </c>
      <c r="D1003" s="8">
        <f>F_Data!N1002</f>
        <v>1315.48</v>
      </c>
      <c r="K1003" s="38">
        <f t="shared" si="45"/>
        <v>7.3476305304030038E-4</v>
      </c>
      <c r="L1003" s="38">
        <f t="shared" si="46"/>
        <v>7.7628240045401618E-4</v>
      </c>
      <c r="M1003" s="38">
        <f t="shared" si="47"/>
        <v>0.19779947670022388</v>
      </c>
    </row>
    <row r="1004" spans="2:13" x14ac:dyDescent="0.25">
      <c r="B1004" s="25">
        <f>F_Data!B1003</f>
        <v>39521</v>
      </c>
      <c r="D1004" s="8">
        <f>F_Data!N1003</f>
        <v>1288.1400000000001</v>
      </c>
      <c r="K1004" s="38">
        <f t="shared" si="45"/>
        <v>6.6292853519553298E-4</v>
      </c>
      <c r="L1004" s="38">
        <f t="shared" si="46"/>
        <v>7.5348646467817456E-4</v>
      </c>
      <c r="M1004" s="38">
        <f t="shared" si="47"/>
        <v>0.19487359446518146</v>
      </c>
    </row>
    <row r="1005" spans="2:13" x14ac:dyDescent="0.25">
      <c r="B1005" s="25">
        <f>F_Data!B1004</f>
        <v>39524</v>
      </c>
      <c r="D1005" s="8">
        <f>F_Data!N1004</f>
        <v>1276.5999999999999</v>
      </c>
      <c r="K1005" s="38">
        <f t="shared" ref="K1005:K1068" si="48">K$3*K1004+(1-K$3)*LN($D1005/$D1000)^2</f>
        <v>5.972774752411753E-4</v>
      </c>
      <c r="L1005" s="38">
        <f t="shared" ref="L1005:L1068" si="49">L$3*L1004+(1-L$3)*LN($D1005/$D1000)^2</f>
        <v>7.3107440880738797E-4</v>
      </c>
      <c r="M1005" s="38">
        <f t="shared" si="47"/>
        <v>0.19195351052765969</v>
      </c>
    </row>
    <row r="1006" spans="2:13" x14ac:dyDescent="0.25">
      <c r="B1006" s="25">
        <f>F_Data!B1005</f>
        <v>39525</v>
      </c>
      <c r="D1006" s="8">
        <f>F_Data!N1005</f>
        <v>1330.74</v>
      </c>
      <c r="K1006" s="38">
        <f t="shared" si="48"/>
        <v>5.4334267116635301E-4</v>
      </c>
      <c r="L1006" s="38">
        <f t="shared" si="49"/>
        <v>7.1088005957795487E-4</v>
      </c>
      <c r="M1006" s="38">
        <f t="shared" ref="M1006:M1069" si="50">MAX(SQRT(252/5*K1006),SQRT(252/5*L1006))</f>
        <v>0.18928379487618302</v>
      </c>
    </row>
    <row r="1007" spans="2:13" x14ac:dyDescent="0.25">
      <c r="B1007" s="25">
        <f>F_Data!B1006</f>
        <v>39526</v>
      </c>
      <c r="D1007" s="8">
        <f>F_Data!N1006</f>
        <v>1298.42</v>
      </c>
      <c r="K1007" s="38">
        <f t="shared" si="48"/>
        <v>4.9531216724581369E-4</v>
      </c>
      <c r="L1007" s="38">
        <f t="shared" si="49"/>
        <v>6.9144478674944504E-4</v>
      </c>
      <c r="M1007" s="38">
        <f t="shared" si="50"/>
        <v>0.18667837917705421</v>
      </c>
    </row>
    <row r="1008" spans="2:13" x14ac:dyDescent="0.25">
      <c r="B1008" s="25">
        <f>F_Data!B1007</f>
        <v>39527</v>
      </c>
      <c r="D1008" s="8">
        <f>F_Data!N1007</f>
        <v>1329.51</v>
      </c>
      <c r="K1008" s="38">
        <f t="shared" si="48"/>
        <v>4.570356890773805E-4</v>
      </c>
      <c r="L1008" s="38">
        <f t="shared" si="49"/>
        <v>6.7407786471380612E-4</v>
      </c>
      <c r="M1008" s="38">
        <f t="shared" si="50"/>
        <v>0.18431908306405992</v>
      </c>
    </row>
    <row r="1009" spans="2:13" x14ac:dyDescent="0.25">
      <c r="B1009" s="25">
        <f>F_Data!B1008</f>
        <v>39531</v>
      </c>
      <c r="D1009" s="8">
        <f>F_Data!N1008</f>
        <v>1349.88</v>
      </c>
      <c r="K1009" s="38">
        <f t="shared" si="48"/>
        <v>6.3050948424204568E-4</v>
      </c>
      <c r="L1009" s="38">
        <f t="shared" si="49"/>
        <v>7.1960873799411292E-4</v>
      </c>
      <c r="M1009" s="38">
        <f t="shared" si="50"/>
        <v>0.19044232826476179</v>
      </c>
    </row>
    <row r="1010" spans="2:13" x14ac:dyDescent="0.25">
      <c r="B1010" s="25">
        <f>F_Data!B1009</f>
        <v>39532</v>
      </c>
      <c r="D1010" s="8">
        <f>F_Data!N1009</f>
        <v>1352.99</v>
      </c>
      <c r="K1010" s="38">
        <f t="shared" si="48"/>
        <v>9.0521320320142572E-4</v>
      </c>
      <c r="L1010" s="38">
        <f t="shared" si="49"/>
        <v>7.9934687606936499E-4</v>
      </c>
      <c r="M1010" s="38">
        <f t="shared" si="50"/>
        <v>0.21359481604512751</v>
      </c>
    </row>
    <row r="1011" spans="2:13" x14ac:dyDescent="0.25">
      <c r="B1011" s="25">
        <f>F_Data!B1010</f>
        <v>39533</v>
      </c>
      <c r="D1011" s="8">
        <f>F_Data!N1010</f>
        <v>1341.13</v>
      </c>
      <c r="K1011" s="38">
        <f t="shared" si="48"/>
        <v>8.2074062149044367E-4</v>
      </c>
      <c r="L1011" s="38">
        <f t="shared" si="49"/>
        <v>7.7718109137003214E-4</v>
      </c>
      <c r="M1011" s="38">
        <f t="shared" si="50"/>
        <v>0.20338467819164344</v>
      </c>
    </row>
    <row r="1012" spans="2:13" x14ac:dyDescent="0.25">
      <c r="B1012" s="25">
        <f>F_Data!B1011</f>
        <v>39534</v>
      </c>
      <c r="D1012" s="8">
        <f>F_Data!N1011</f>
        <v>1325.76</v>
      </c>
      <c r="K1012" s="38">
        <f t="shared" si="48"/>
        <v>7.8208769697840175E-4</v>
      </c>
      <c r="L1012" s="38">
        <f t="shared" si="49"/>
        <v>7.6689199992003199E-4</v>
      </c>
      <c r="M1012" s="38">
        <f t="shared" si="50"/>
        <v>0.19853770404563323</v>
      </c>
    </row>
    <row r="1013" spans="2:13" x14ac:dyDescent="0.25">
      <c r="B1013" s="25">
        <f>F_Data!B1012</f>
        <v>39535</v>
      </c>
      <c r="D1013" s="8">
        <f>F_Data!N1012</f>
        <v>1315.22</v>
      </c>
      <c r="K1013" s="38">
        <f t="shared" si="48"/>
        <v>7.155569742731344E-4</v>
      </c>
      <c r="L1013" s="38">
        <f t="shared" si="49"/>
        <v>7.4738865402020288E-4</v>
      </c>
      <c r="M1013" s="38">
        <f t="shared" si="50"/>
        <v>0.19408345669484101</v>
      </c>
    </row>
    <row r="1014" spans="2:13" x14ac:dyDescent="0.25">
      <c r="B1014" s="25">
        <f>F_Data!B1013</f>
        <v>39538</v>
      </c>
      <c r="D1014" s="8">
        <f>F_Data!N1013</f>
        <v>1322.7</v>
      </c>
      <c r="K1014" s="38">
        <f t="shared" si="48"/>
        <v>6.8537526775859167E-4</v>
      </c>
      <c r="L1014" s="38">
        <f t="shared" si="49"/>
        <v>7.3737919167342803E-4</v>
      </c>
      <c r="M1014" s="38">
        <f t="shared" si="50"/>
        <v>0.19277943681923332</v>
      </c>
    </row>
    <row r="1015" spans="2:13" x14ac:dyDescent="0.25">
      <c r="B1015" s="25">
        <f>F_Data!B1014</f>
        <v>39539</v>
      </c>
      <c r="D1015" s="8">
        <f>F_Data!N1014</f>
        <v>1370.18</v>
      </c>
      <c r="K1015" s="38">
        <f t="shared" si="48"/>
        <v>6.3277720721388445E-4</v>
      </c>
      <c r="L1015" s="38">
        <f t="shared" si="49"/>
        <v>7.2003965579257086E-4</v>
      </c>
      <c r="M1015" s="38">
        <f t="shared" si="50"/>
        <v>0.19049934029267809</v>
      </c>
    </row>
    <row r="1016" spans="2:13" x14ac:dyDescent="0.25">
      <c r="B1016" s="25">
        <f>F_Data!B1015</f>
        <v>39540</v>
      </c>
      <c r="D1016" s="8">
        <f>F_Data!N1015</f>
        <v>1367.53</v>
      </c>
      <c r="K1016" s="38">
        <f t="shared" si="48"/>
        <v>6.0749972839058467E-4</v>
      </c>
      <c r="L1016" s="38">
        <f t="shared" si="49"/>
        <v>7.098385386882204E-4</v>
      </c>
      <c r="M1016" s="38">
        <f t="shared" si="50"/>
        <v>0.18914508280652265</v>
      </c>
    </row>
    <row r="1017" spans="2:13" x14ac:dyDescent="0.25">
      <c r="B1017" s="25">
        <f>F_Data!B1016</f>
        <v>39541</v>
      </c>
      <c r="D1017" s="8">
        <f>F_Data!N1016</f>
        <v>1369.31</v>
      </c>
      <c r="K1017" s="38">
        <f t="shared" si="48"/>
        <v>6.5121499892175792E-4</v>
      </c>
      <c r="L1017" s="38">
        <f t="shared" si="49"/>
        <v>7.1988295553864325E-4</v>
      </c>
      <c r="M1017" s="38">
        <f t="shared" si="50"/>
        <v>0.19047861024048768</v>
      </c>
    </row>
    <row r="1018" spans="2:13" x14ac:dyDescent="0.25">
      <c r="B1018" s="25">
        <f>F_Data!B1017</f>
        <v>39542</v>
      </c>
      <c r="D1018" s="8">
        <f>F_Data!N1017</f>
        <v>1370.4</v>
      </c>
      <c r="K1018" s="38">
        <f t="shared" si="48"/>
        <v>7.5500394480457764E-4</v>
      </c>
      <c r="L1018" s="38">
        <f t="shared" si="49"/>
        <v>7.4895960060498263E-4</v>
      </c>
      <c r="M1018" s="38">
        <f t="shared" si="50"/>
        <v>0.19506972809267642</v>
      </c>
    </row>
    <row r="1019" spans="2:13" x14ac:dyDescent="0.25">
      <c r="B1019" s="25">
        <f>F_Data!B1018</f>
        <v>39545</v>
      </c>
      <c r="D1019" s="8">
        <f>F_Data!N1018</f>
        <v>1372.54</v>
      </c>
      <c r="K1019" s="38">
        <f t="shared" si="48"/>
        <v>8.1631428998358983E-4</v>
      </c>
      <c r="L1019" s="38">
        <f t="shared" si="49"/>
        <v>7.6753403448467418E-4</v>
      </c>
      <c r="M1019" s="38">
        <f t="shared" si="50"/>
        <v>0.20283550038189302</v>
      </c>
    </row>
    <row r="1020" spans="2:13" x14ac:dyDescent="0.25">
      <c r="B1020" s="25">
        <f>F_Data!B1019</f>
        <v>39546</v>
      </c>
      <c r="D1020" s="8">
        <f>F_Data!N1019</f>
        <v>1365.54</v>
      </c>
      <c r="K1020" s="38">
        <f t="shared" si="48"/>
        <v>7.3583353814966055E-4</v>
      </c>
      <c r="L1020" s="38">
        <f t="shared" si="49"/>
        <v>7.4485321659946283E-4</v>
      </c>
      <c r="M1020" s="38">
        <f t="shared" si="50"/>
        <v>0.19375397316342427</v>
      </c>
    </row>
    <row r="1021" spans="2:13" x14ac:dyDescent="0.25">
      <c r="B1021" s="25">
        <f>F_Data!B1020</f>
        <v>39547</v>
      </c>
      <c r="D1021" s="8">
        <f>F_Data!N1020</f>
        <v>1354.49</v>
      </c>
      <c r="K1021" s="38">
        <f t="shared" si="48"/>
        <v>6.714301106453311E-4</v>
      </c>
      <c r="L1021" s="38">
        <f t="shared" si="49"/>
        <v>7.2526159799466989E-4</v>
      </c>
      <c r="M1021" s="38">
        <f t="shared" si="50"/>
        <v>0.19118887137836071</v>
      </c>
    </row>
    <row r="1022" spans="2:13" x14ac:dyDescent="0.25">
      <c r="B1022" s="25">
        <f>F_Data!B1021</f>
        <v>39548</v>
      </c>
      <c r="D1022" s="8">
        <f>F_Data!N1021</f>
        <v>1360.55</v>
      </c>
      <c r="K1022" s="38">
        <f t="shared" si="48"/>
        <v>6.0840608671252391E-4</v>
      </c>
      <c r="L1022" s="38">
        <f t="shared" si="49"/>
        <v>7.0473944619434755E-4</v>
      </c>
      <c r="M1022" s="38">
        <f t="shared" si="50"/>
        <v>0.18846450087004479</v>
      </c>
    </row>
    <row r="1023" spans="2:13" x14ac:dyDescent="0.25">
      <c r="B1023" s="25">
        <f>F_Data!B1022</f>
        <v>39549</v>
      </c>
      <c r="D1023" s="8">
        <f>F_Data!N1022</f>
        <v>1332.83</v>
      </c>
      <c r="K1023" s="38">
        <f t="shared" si="48"/>
        <v>6.2483928604693915E-4</v>
      </c>
      <c r="L1023" s="38">
        <f t="shared" si="49"/>
        <v>7.0677940521021742E-4</v>
      </c>
      <c r="M1023" s="38">
        <f t="shared" si="50"/>
        <v>0.18873707114023719</v>
      </c>
    </row>
    <row r="1024" spans="2:13" x14ac:dyDescent="0.25">
      <c r="B1024" s="25">
        <f>F_Data!B1023</f>
        <v>39552</v>
      </c>
      <c r="D1024" s="8">
        <f>F_Data!N1023</f>
        <v>1328.32</v>
      </c>
      <c r="K1024" s="38">
        <f t="shared" si="48"/>
        <v>6.6959884837149999E-4</v>
      </c>
      <c r="L1024" s="38">
        <f t="shared" si="49"/>
        <v>7.1774907033268743E-4</v>
      </c>
      <c r="M1024" s="38">
        <f t="shared" si="50"/>
        <v>0.19019609129729098</v>
      </c>
    </row>
    <row r="1025" spans="2:13" x14ac:dyDescent="0.25">
      <c r="B1025" s="25">
        <f>F_Data!B1024</f>
        <v>39553</v>
      </c>
      <c r="D1025" s="8">
        <f>F_Data!N1024</f>
        <v>1334.43</v>
      </c>
      <c r="K1025" s="38">
        <f t="shared" si="48"/>
        <v>6.5574948649153549E-4</v>
      </c>
      <c r="L1025" s="38">
        <f t="shared" si="49"/>
        <v>7.1214975510986247E-4</v>
      </c>
      <c r="M1025" s="38">
        <f t="shared" si="50"/>
        <v>0.1894527583793307</v>
      </c>
    </row>
    <row r="1026" spans="2:13" x14ac:dyDescent="0.25">
      <c r="B1026" s="25">
        <f>F_Data!B1025</f>
        <v>39554</v>
      </c>
      <c r="D1026" s="8">
        <f>F_Data!N1025</f>
        <v>1364.71</v>
      </c>
      <c r="K1026" s="38">
        <f t="shared" si="48"/>
        <v>5.9582499478266521E-4</v>
      </c>
      <c r="L1026" s="38">
        <f t="shared" si="49"/>
        <v>6.924803995386515E-4</v>
      </c>
      <c r="M1026" s="38">
        <f t="shared" si="50"/>
        <v>0.18681812582495316</v>
      </c>
    </row>
    <row r="1027" spans="2:13" x14ac:dyDescent="0.25">
      <c r="B1027" s="25">
        <f>F_Data!B1026</f>
        <v>39555</v>
      </c>
      <c r="D1027" s="8">
        <f>F_Data!N1026</f>
        <v>1365.56</v>
      </c>
      <c r="K1027" s="38">
        <f t="shared" si="48"/>
        <v>5.3759347763576823E-4</v>
      </c>
      <c r="L1027" s="38">
        <f t="shared" si="49"/>
        <v>6.7211128225190282E-4</v>
      </c>
      <c r="M1027" s="38">
        <f t="shared" si="50"/>
        <v>0.18405001664084658</v>
      </c>
    </row>
    <row r="1028" spans="2:13" x14ac:dyDescent="0.25">
      <c r="B1028" s="25">
        <f>F_Data!B1027</f>
        <v>39556</v>
      </c>
      <c r="D1028" s="8">
        <f>F_Data!N1027</f>
        <v>1390.33</v>
      </c>
      <c r="K1028" s="38">
        <f t="shared" si="48"/>
        <v>6.6222740314114366E-4</v>
      </c>
      <c r="L1028" s="38">
        <f t="shared" si="49"/>
        <v>7.0546592576503143E-4</v>
      </c>
      <c r="M1028" s="38">
        <f t="shared" si="50"/>
        <v>0.18856161501895763</v>
      </c>
    </row>
    <row r="1029" spans="2:13" x14ac:dyDescent="0.25">
      <c r="B1029" s="25">
        <f>F_Data!B1028</f>
        <v>39559</v>
      </c>
      <c r="D1029" s="8">
        <f>F_Data!N1028</f>
        <v>1388.17</v>
      </c>
      <c r="K1029" s="38">
        <f t="shared" si="48"/>
        <v>7.9023302624545773E-4</v>
      </c>
      <c r="L1029" s="38">
        <f t="shared" si="49"/>
        <v>7.425704570176091E-4</v>
      </c>
      <c r="M1029" s="38">
        <f t="shared" si="50"/>
        <v>0.19956889668175015</v>
      </c>
    </row>
    <row r="1030" spans="2:13" x14ac:dyDescent="0.25">
      <c r="B1030" s="25">
        <f>F_Data!B1029</f>
        <v>39560</v>
      </c>
      <c r="D1030" s="8">
        <f>F_Data!N1029</f>
        <v>1375.94</v>
      </c>
      <c r="K1030" s="38">
        <f t="shared" si="48"/>
        <v>8.0504717695338893E-4</v>
      </c>
      <c r="L1030" s="38">
        <f t="shared" si="49"/>
        <v>7.4844457930682388E-4</v>
      </c>
      <c r="M1030" s="38">
        <f t="shared" si="50"/>
        <v>0.20143082613753735</v>
      </c>
    </row>
    <row r="1031" spans="2:13" x14ac:dyDescent="0.25">
      <c r="B1031" s="25">
        <f>F_Data!B1030</f>
        <v>39561</v>
      </c>
      <c r="D1031" s="8">
        <f>F_Data!N1030</f>
        <v>1379.93</v>
      </c>
      <c r="K1031" s="38">
        <f t="shared" si="48"/>
        <v>7.3684309117301602E-4</v>
      </c>
      <c r="L1031" s="38">
        <f t="shared" si="49"/>
        <v>7.2968143150210893E-4</v>
      </c>
      <c r="M1031" s="38">
        <f t="shared" si="50"/>
        <v>0.19270934537567191</v>
      </c>
    </row>
    <row r="1032" spans="2:13" x14ac:dyDescent="0.25">
      <c r="B1032" s="25">
        <f>F_Data!B1031</f>
        <v>39562</v>
      </c>
      <c r="D1032" s="8">
        <f>F_Data!N1031</f>
        <v>1388.82</v>
      </c>
      <c r="K1032" s="38">
        <f t="shared" si="48"/>
        <v>6.9168553544276656E-4</v>
      </c>
      <c r="L1032" s="38">
        <f t="shared" si="49"/>
        <v>7.1634901457316128E-4</v>
      </c>
      <c r="M1032" s="38">
        <f t="shared" si="50"/>
        <v>0.19001050059006563</v>
      </c>
    </row>
    <row r="1033" spans="2:13" x14ac:dyDescent="0.25">
      <c r="B1033" s="25">
        <f>F_Data!B1032</f>
        <v>39563</v>
      </c>
      <c r="D1033" s="8">
        <f>F_Data!N1032</f>
        <v>1397.84</v>
      </c>
      <c r="K1033" s="38">
        <f t="shared" si="48"/>
        <v>6.2541902237773616E-4</v>
      </c>
      <c r="L1033" s="38">
        <f t="shared" si="49"/>
        <v>6.9572915627974031E-4</v>
      </c>
      <c r="M1033" s="38">
        <f t="shared" si="50"/>
        <v>0.18725583963257036</v>
      </c>
    </row>
    <row r="1034" spans="2:13" x14ac:dyDescent="0.25">
      <c r="B1034" s="25">
        <f>F_Data!B1033</f>
        <v>39566</v>
      </c>
      <c r="D1034" s="8">
        <f>F_Data!N1033</f>
        <v>1396.37</v>
      </c>
      <c r="K1034" s="38">
        <f t="shared" si="48"/>
        <v>5.6634595228498589E-4</v>
      </c>
      <c r="L1034" s="38">
        <f t="shared" si="49"/>
        <v>6.7589793123485503E-4</v>
      </c>
      <c r="M1034" s="38">
        <f t="shared" si="50"/>
        <v>0.18456775377686291</v>
      </c>
    </row>
    <row r="1035" spans="2:13" x14ac:dyDescent="0.25">
      <c r="B1035" s="25">
        <f>F_Data!B1034</f>
        <v>39567</v>
      </c>
      <c r="D1035" s="8">
        <f>F_Data!N1034</f>
        <v>1390.94</v>
      </c>
      <c r="K1035" s="38">
        <f t="shared" si="48"/>
        <v>5.2146764922338682E-4</v>
      </c>
      <c r="L1035" s="38">
        <f t="shared" si="49"/>
        <v>6.5914788094787922E-4</v>
      </c>
      <c r="M1035" s="38">
        <f t="shared" si="50"/>
        <v>0.18226643464931525</v>
      </c>
    </row>
    <row r="1036" spans="2:13" x14ac:dyDescent="0.25">
      <c r="B1036" s="25">
        <f>F_Data!B1035</f>
        <v>39568</v>
      </c>
      <c r="D1036" s="8">
        <f>F_Data!N1035</f>
        <v>1385.59</v>
      </c>
      <c r="K1036" s="38">
        <f t="shared" si="48"/>
        <v>4.7099636897372636E-4</v>
      </c>
      <c r="L1036" s="38">
        <f t="shared" si="49"/>
        <v>6.3987608992124628E-4</v>
      </c>
      <c r="M1036" s="38">
        <f t="shared" si="50"/>
        <v>0.17958216763373475</v>
      </c>
    </row>
    <row r="1037" spans="2:13" x14ac:dyDescent="0.25">
      <c r="B1037" s="25">
        <f>F_Data!B1036</f>
        <v>39569</v>
      </c>
      <c r="D1037" s="8">
        <f>F_Data!N1036</f>
        <v>1409.34</v>
      </c>
      <c r="K1037" s="38">
        <f t="shared" si="48"/>
        <v>4.4540894991633467E-4</v>
      </c>
      <c r="L1037" s="38">
        <f t="shared" si="49"/>
        <v>6.271334725756032E-4</v>
      </c>
      <c r="M1037" s="38">
        <f t="shared" si="50"/>
        <v>0.17778505847739398</v>
      </c>
    </row>
    <row r="1038" spans="2:13" x14ac:dyDescent="0.25">
      <c r="B1038" s="25">
        <f>F_Data!B1037</f>
        <v>39570</v>
      </c>
      <c r="D1038" s="8">
        <f>F_Data!N1037</f>
        <v>1413.9</v>
      </c>
      <c r="K1038" s="38">
        <f t="shared" si="48"/>
        <v>4.139180455760735E-4</v>
      </c>
      <c r="L1038" s="38">
        <f t="shared" si="49"/>
        <v>6.1223446559374674E-4</v>
      </c>
      <c r="M1038" s="38">
        <f t="shared" si="50"/>
        <v>0.17566051652527051</v>
      </c>
    </row>
    <row r="1039" spans="2:13" x14ac:dyDescent="0.25">
      <c r="B1039" s="25">
        <f>F_Data!B1038</f>
        <v>39573</v>
      </c>
      <c r="D1039" s="8">
        <f>F_Data!N1038</f>
        <v>1407.49</v>
      </c>
      <c r="K1039" s="38">
        <f t="shared" si="48"/>
        <v>3.7881784632135392E-4</v>
      </c>
      <c r="L1039" s="38">
        <f t="shared" si="49"/>
        <v>5.9575491321680067E-4</v>
      </c>
      <c r="M1039" s="38">
        <f t="shared" si="50"/>
        <v>0.17328025746208583</v>
      </c>
    </row>
    <row r="1040" spans="2:13" x14ac:dyDescent="0.25">
      <c r="B1040" s="25">
        <f>F_Data!B1039</f>
        <v>39574</v>
      </c>
      <c r="D1040" s="8">
        <f>F_Data!N1039</f>
        <v>1418.26</v>
      </c>
      <c r="K1040" s="38">
        <f t="shared" si="48"/>
        <v>3.787701650945801E-4</v>
      </c>
      <c r="L1040" s="38">
        <f t="shared" si="49"/>
        <v>5.8923249684190505E-4</v>
      </c>
      <c r="M1040" s="38">
        <f t="shared" si="50"/>
        <v>0.17232909748742958</v>
      </c>
    </row>
    <row r="1041" spans="2:13" x14ac:dyDescent="0.25">
      <c r="B1041" s="25">
        <f>F_Data!B1040</f>
        <v>39575</v>
      </c>
      <c r="D1041" s="8">
        <f>F_Data!N1040</f>
        <v>1392.57</v>
      </c>
      <c r="K1041" s="38">
        <f t="shared" si="48"/>
        <v>3.4341812982724705E-4</v>
      </c>
      <c r="L1041" s="38">
        <f t="shared" si="49"/>
        <v>5.7231301630928527E-4</v>
      </c>
      <c r="M1041" s="38">
        <f t="shared" si="50"/>
        <v>0.16983691006959581</v>
      </c>
    </row>
    <row r="1042" spans="2:13" x14ac:dyDescent="0.25">
      <c r="B1042" s="25">
        <f>F_Data!B1041</f>
        <v>39576</v>
      </c>
      <c r="D1042" s="8">
        <f>F_Data!N1041</f>
        <v>1397.68</v>
      </c>
      <c r="K1042" s="38">
        <f t="shared" si="48"/>
        <v>3.159782551663251E-4</v>
      </c>
      <c r="L1042" s="38">
        <f t="shared" si="49"/>
        <v>5.572142073165476E-4</v>
      </c>
      <c r="M1042" s="38">
        <f t="shared" si="50"/>
        <v>0.1675816101150541</v>
      </c>
    </row>
    <row r="1043" spans="2:13" x14ac:dyDescent="0.25">
      <c r="B1043" s="25">
        <f>F_Data!B1042</f>
        <v>39577</v>
      </c>
      <c r="D1043" s="8">
        <f>F_Data!N1042</f>
        <v>1388.28</v>
      </c>
      <c r="K1043" s="38">
        <f t="shared" si="48"/>
        <v>3.1781920682790918E-4</v>
      </c>
      <c r="L1043" s="38">
        <f t="shared" si="49"/>
        <v>5.5052941425051617E-4</v>
      </c>
      <c r="M1043" s="38">
        <f t="shared" si="50"/>
        <v>0.16657335464661213</v>
      </c>
    </row>
    <row r="1044" spans="2:13" x14ac:dyDescent="0.25">
      <c r="B1044" s="25">
        <f>F_Data!B1043</f>
        <v>39580</v>
      </c>
      <c r="D1044" s="8">
        <f>F_Data!N1043</f>
        <v>1403.58</v>
      </c>
      <c r="K1044" s="38">
        <f t="shared" si="48"/>
        <v>2.8681116101780444E-4</v>
      </c>
      <c r="L1044" s="38">
        <f t="shared" si="49"/>
        <v>5.3424569428480644E-4</v>
      </c>
      <c r="M1044" s="38">
        <f t="shared" si="50"/>
        <v>0.16409138609919244</v>
      </c>
    </row>
    <row r="1045" spans="2:13" x14ac:dyDescent="0.25">
      <c r="B1045" s="25">
        <f>F_Data!B1044</f>
        <v>39581</v>
      </c>
      <c r="D1045" s="8">
        <f>F_Data!N1044</f>
        <v>1403.04</v>
      </c>
      <c r="K1045" s="38">
        <f t="shared" si="48"/>
        <v>2.6977128335399871E-4</v>
      </c>
      <c r="L1045" s="38">
        <f t="shared" si="49"/>
        <v>5.2171069498765466E-4</v>
      </c>
      <c r="M1045" s="38">
        <f t="shared" si="50"/>
        <v>0.16215492292057554</v>
      </c>
    </row>
    <row r="1046" spans="2:13" x14ac:dyDescent="0.25">
      <c r="B1046" s="25">
        <f>F_Data!B1045</f>
        <v>39582</v>
      </c>
      <c r="D1046" s="8">
        <f>F_Data!N1045</f>
        <v>1408.66</v>
      </c>
      <c r="K1046" s="38">
        <f t="shared" si="48"/>
        <v>2.5599142478789248E-4</v>
      </c>
      <c r="L1046" s="38">
        <f t="shared" si="49"/>
        <v>5.1001855506881317E-4</v>
      </c>
      <c r="M1046" s="38">
        <f t="shared" si="50"/>
        <v>0.16032758706931313</v>
      </c>
    </row>
    <row r="1047" spans="2:13" x14ac:dyDescent="0.25">
      <c r="B1047" s="25">
        <f>F_Data!B1046</f>
        <v>39583</v>
      </c>
      <c r="D1047" s="8">
        <f>F_Data!N1046</f>
        <v>1423.57</v>
      </c>
      <c r="K1047" s="38">
        <f t="shared" si="48"/>
        <v>2.6407951459453145E-4</v>
      </c>
      <c r="L1047" s="38">
        <f t="shared" si="49"/>
        <v>5.0482416810237725E-4</v>
      </c>
      <c r="M1047" s="38">
        <f t="shared" si="50"/>
        <v>0.15950905326143658</v>
      </c>
    </row>
    <row r="1048" spans="2:13" x14ac:dyDescent="0.25">
      <c r="B1048" s="25">
        <f>F_Data!B1047</f>
        <v>39584</v>
      </c>
      <c r="D1048" s="8">
        <f>F_Data!N1047</f>
        <v>1425.35</v>
      </c>
      <c r="K1048" s="38">
        <f t="shared" si="48"/>
        <v>3.0711344044576832E-4</v>
      </c>
      <c r="L1048" s="38">
        <f t="shared" si="49"/>
        <v>5.1051200625251301E-4</v>
      </c>
      <c r="M1048" s="38">
        <f t="shared" si="50"/>
        <v>0.16040512808238599</v>
      </c>
    </row>
    <row r="1049" spans="2:13" x14ac:dyDescent="0.25">
      <c r="B1049" s="25">
        <f>F_Data!B1048</f>
        <v>39587</v>
      </c>
      <c r="D1049" s="8">
        <f>F_Data!N1048</f>
        <v>1426.63</v>
      </c>
      <c r="K1049" s="38">
        <f t="shared" si="48"/>
        <v>3.0293493610889351E-4</v>
      </c>
      <c r="L1049" s="38">
        <f t="shared" si="49"/>
        <v>5.0315649797724824E-4</v>
      </c>
      <c r="M1049" s="38">
        <f t="shared" si="50"/>
        <v>0.159245368843346</v>
      </c>
    </row>
    <row r="1050" spans="2:13" x14ac:dyDescent="0.25">
      <c r="B1050" s="25">
        <f>F_Data!B1049</f>
        <v>39588</v>
      </c>
      <c r="D1050" s="8">
        <f>F_Data!N1049</f>
        <v>1413.4</v>
      </c>
      <c r="K1050" s="38">
        <f t="shared" si="48"/>
        <v>2.7805374936592896E-4</v>
      </c>
      <c r="L1050" s="38">
        <f t="shared" si="49"/>
        <v>4.8968549509830817E-4</v>
      </c>
      <c r="M1050" s="38">
        <f t="shared" si="50"/>
        <v>0.15709916916697789</v>
      </c>
    </row>
    <row r="1051" spans="2:13" x14ac:dyDescent="0.25">
      <c r="B1051" s="25">
        <f>F_Data!B1050</f>
        <v>39589</v>
      </c>
      <c r="D1051" s="8">
        <f>F_Data!N1050</f>
        <v>1390.71</v>
      </c>
      <c r="K1051" s="38">
        <f t="shared" si="48"/>
        <v>2.6669512831003063E-4</v>
      </c>
      <c r="L1051" s="38">
        <f t="shared" si="49"/>
        <v>4.7992895640956728E-4</v>
      </c>
      <c r="M1051" s="38">
        <f t="shared" si="50"/>
        <v>0.15552626595865468</v>
      </c>
    </row>
    <row r="1052" spans="2:13" x14ac:dyDescent="0.25">
      <c r="B1052" s="25">
        <f>F_Data!B1051</f>
        <v>39590</v>
      </c>
      <c r="D1052" s="8">
        <f>F_Data!N1051</f>
        <v>1394.35</v>
      </c>
      <c r="K1052" s="38">
        <f t="shared" si="48"/>
        <v>2.8303807018615094E-4</v>
      </c>
      <c r="L1052" s="38">
        <f t="shared" si="49"/>
        <v>4.7843482412941729E-4</v>
      </c>
      <c r="M1052" s="38">
        <f t="shared" si="50"/>
        <v>0.15528398222650858</v>
      </c>
    </row>
    <row r="1053" spans="2:13" x14ac:dyDescent="0.25">
      <c r="B1053" s="25">
        <f>F_Data!B1052</f>
        <v>39591</v>
      </c>
      <c r="D1053" s="8">
        <f>F_Data!N1052</f>
        <v>1375.93</v>
      </c>
      <c r="K1053" s="38">
        <f t="shared" si="48"/>
        <v>3.7925525091624416E-4</v>
      </c>
      <c r="L1053" s="38">
        <f t="shared" si="49"/>
        <v>5.014380757301473E-4</v>
      </c>
      <c r="M1053" s="38">
        <f t="shared" si="50"/>
        <v>0.15897320219709807</v>
      </c>
    </row>
    <row r="1054" spans="2:13" x14ac:dyDescent="0.25">
      <c r="B1054" s="25">
        <f>F_Data!B1053</f>
        <v>39595</v>
      </c>
      <c r="D1054" s="8">
        <f>F_Data!N1053</f>
        <v>1385.35</v>
      </c>
      <c r="K1054" s="38">
        <f t="shared" si="48"/>
        <v>4.2754363034414158E-4</v>
      </c>
      <c r="L1054" s="38">
        <f t="shared" si="49"/>
        <v>5.1225910481409939E-4</v>
      </c>
      <c r="M1054" s="38">
        <f t="shared" si="50"/>
        <v>0.16067936669849869</v>
      </c>
    </row>
    <row r="1055" spans="2:13" x14ac:dyDescent="0.25">
      <c r="B1055" s="25">
        <f>F_Data!B1054</f>
        <v>39596</v>
      </c>
      <c r="D1055" s="8">
        <f>F_Data!N1054</f>
        <v>1390.84</v>
      </c>
      <c r="K1055" s="38">
        <f t="shared" si="48"/>
        <v>4.1067894009800626E-4</v>
      </c>
      <c r="L1055" s="38">
        <f t="shared" si="49"/>
        <v>5.0465823350616E-4</v>
      </c>
      <c r="M1055" s="38">
        <f t="shared" si="50"/>
        <v>0.15948283596898591</v>
      </c>
    </row>
    <row r="1056" spans="2:13" x14ac:dyDescent="0.25">
      <c r="B1056" s="25">
        <f>F_Data!B1055</f>
        <v>39597</v>
      </c>
      <c r="D1056" s="8">
        <f>F_Data!N1055</f>
        <v>1398.26</v>
      </c>
      <c r="K1056" s="38">
        <f t="shared" si="48"/>
        <v>3.7254240050977829E-4</v>
      </c>
      <c r="L1056" s="38">
        <f t="shared" si="49"/>
        <v>4.9039789282744701E-4</v>
      </c>
      <c r="M1056" s="38">
        <f t="shared" si="50"/>
        <v>0.15721340209569706</v>
      </c>
    </row>
    <row r="1057" spans="2:13" x14ac:dyDescent="0.25">
      <c r="B1057" s="25">
        <f>F_Data!B1056</f>
        <v>39598</v>
      </c>
      <c r="D1057" s="8">
        <f>F_Data!N1056</f>
        <v>1400.38</v>
      </c>
      <c r="K1057" s="38">
        <f t="shared" si="48"/>
        <v>3.3715031726927442E-4</v>
      </c>
      <c r="L1057" s="38">
        <f t="shared" si="49"/>
        <v>4.7624460308576575E-4</v>
      </c>
      <c r="M1057" s="38">
        <f t="shared" si="50"/>
        <v>0.15492813816580445</v>
      </c>
    </row>
    <row r="1058" spans="2:13" x14ac:dyDescent="0.25">
      <c r="B1058" s="25">
        <f>F_Data!B1057</f>
        <v>39601</v>
      </c>
      <c r="D1058" s="8">
        <f>F_Data!N1057</f>
        <v>1385.67</v>
      </c>
      <c r="K1058" s="38">
        <f t="shared" si="48"/>
        <v>3.0841105166142999E-4</v>
      </c>
      <c r="L1058" s="38">
        <f t="shared" si="49"/>
        <v>4.634499948289177E-4</v>
      </c>
      <c r="M1058" s="38">
        <f t="shared" si="50"/>
        <v>0.15283284901936969</v>
      </c>
    </row>
    <row r="1059" spans="2:13" x14ac:dyDescent="0.25">
      <c r="B1059" s="25">
        <f>F_Data!B1058</f>
        <v>39602</v>
      </c>
      <c r="D1059" s="8">
        <f>F_Data!N1058</f>
        <v>1377.65</v>
      </c>
      <c r="K1059" s="38">
        <f t="shared" si="48"/>
        <v>2.8067652204957078E-4</v>
      </c>
      <c r="L1059" s="38">
        <f t="shared" si="49"/>
        <v>4.5047846765033526E-4</v>
      </c>
      <c r="M1059" s="38">
        <f t="shared" si="50"/>
        <v>0.15067884645688293</v>
      </c>
    </row>
    <row r="1060" spans="2:13" x14ac:dyDescent="0.25">
      <c r="B1060" s="25">
        <f>F_Data!B1059</f>
        <v>39603</v>
      </c>
      <c r="D1060" s="8">
        <f>F_Data!N1059</f>
        <v>1377.2</v>
      </c>
      <c r="K1060" s="38">
        <f t="shared" si="48"/>
        <v>2.6232181729406683E-4</v>
      </c>
      <c r="L1060" s="38">
        <f t="shared" si="49"/>
        <v>4.3987799785566114E-4</v>
      </c>
      <c r="M1060" s="38">
        <f t="shared" si="50"/>
        <v>0.14889543677334549</v>
      </c>
    </row>
    <row r="1061" spans="2:13" x14ac:dyDescent="0.25">
      <c r="B1061" s="25">
        <f>F_Data!B1060</f>
        <v>39604</v>
      </c>
      <c r="D1061" s="8">
        <f>F_Data!N1060</f>
        <v>1404.05</v>
      </c>
      <c r="K1061" s="38">
        <f t="shared" si="48"/>
        <v>2.3779723499650545E-4</v>
      </c>
      <c r="L1061" s="38">
        <f t="shared" si="49"/>
        <v>4.2719393774954493E-4</v>
      </c>
      <c r="M1061" s="38">
        <f t="shared" si="50"/>
        <v>0.1467330039990222</v>
      </c>
    </row>
    <row r="1062" spans="2:13" x14ac:dyDescent="0.25">
      <c r="B1062" s="25">
        <f>F_Data!B1061</f>
        <v>39605</v>
      </c>
      <c r="D1062" s="8">
        <f>F_Data!N1061</f>
        <v>1360.68</v>
      </c>
      <c r="K1062" s="38">
        <f t="shared" si="48"/>
        <v>2.9672582773809043E-4</v>
      </c>
      <c r="L1062" s="38">
        <f t="shared" si="49"/>
        <v>4.3919061448942929E-4</v>
      </c>
      <c r="M1062" s="38">
        <f t="shared" si="50"/>
        <v>0.14877905420544665</v>
      </c>
    </row>
    <row r="1063" spans="2:13" x14ac:dyDescent="0.25">
      <c r="B1063" s="25">
        <f>F_Data!B1062</f>
        <v>39608</v>
      </c>
      <c r="D1063" s="8">
        <f>F_Data!N1062</f>
        <v>1361.76</v>
      </c>
      <c r="K1063" s="38">
        <f t="shared" si="48"/>
        <v>2.9734941991422712E-4</v>
      </c>
      <c r="L1063" s="38">
        <f t="shared" si="49"/>
        <v>4.3510374853973014E-4</v>
      </c>
      <c r="M1063" s="38">
        <f t="shared" si="50"/>
        <v>0.14808520833088765</v>
      </c>
    </row>
    <row r="1064" spans="2:13" x14ac:dyDescent="0.25">
      <c r="B1064" s="25">
        <f>F_Data!B1063</f>
        <v>39609</v>
      </c>
      <c r="D1064" s="8">
        <f>F_Data!N1063</f>
        <v>1358.44</v>
      </c>
      <c r="K1064" s="38">
        <f t="shared" si="48"/>
        <v>2.8733272189480479E-4</v>
      </c>
      <c r="L1064" s="38">
        <f t="shared" si="49"/>
        <v>4.2796610927513831E-4</v>
      </c>
      <c r="M1064" s="38">
        <f t="shared" si="50"/>
        <v>0.14686555725379238</v>
      </c>
    </row>
    <row r="1065" spans="2:13" x14ac:dyDescent="0.25">
      <c r="B1065" s="25">
        <f>F_Data!B1064</f>
        <v>39610</v>
      </c>
      <c r="D1065" s="8">
        <f>F_Data!N1064</f>
        <v>1335.49</v>
      </c>
      <c r="K1065" s="38">
        <f t="shared" si="48"/>
        <v>3.5318145012238928E-4</v>
      </c>
      <c r="L1065" s="38">
        <f t="shared" si="49"/>
        <v>4.4350172612200368E-4</v>
      </c>
      <c r="M1065" s="38">
        <f t="shared" si="50"/>
        <v>0.14950748140661385</v>
      </c>
    </row>
    <row r="1066" spans="2:13" x14ac:dyDescent="0.25">
      <c r="B1066" s="25">
        <f>F_Data!B1065</f>
        <v>39611</v>
      </c>
      <c r="D1066" s="8">
        <f>F_Data!N1065</f>
        <v>1339.87</v>
      </c>
      <c r="K1066" s="38">
        <f t="shared" si="48"/>
        <v>5.3677802365292501E-4</v>
      </c>
      <c r="L1066" s="38">
        <f t="shared" si="49"/>
        <v>4.9587108990117607E-4</v>
      </c>
      <c r="M1066" s="38">
        <f t="shared" si="50"/>
        <v>0.16447982366268338</v>
      </c>
    </row>
    <row r="1067" spans="2:13" x14ac:dyDescent="0.25">
      <c r="B1067" s="25">
        <f>F_Data!B1066</f>
        <v>39612</v>
      </c>
      <c r="D1067" s="8">
        <f>F_Data!N1066</f>
        <v>1360.03</v>
      </c>
      <c r="K1067" s="38">
        <f t="shared" si="48"/>
        <v>4.8312305214471234E-4</v>
      </c>
      <c r="L1067" s="38">
        <f t="shared" si="49"/>
        <v>4.8100180646126468E-4</v>
      </c>
      <c r="M1067" s="38">
        <f t="shared" si="50"/>
        <v>0.15604294866508225</v>
      </c>
    </row>
    <row r="1068" spans="2:13" x14ac:dyDescent="0.25">
      <c r="B1068" s="25">
        <f>F_Data!B1067</f>
        <v>39615</v>
      </c>
      <c r="D1068" s="8">
        <f>F_Data!N1067</f>
        <v>1360.14</v>
      </c>
      <c r="K1068" s="38">
        <f t="shared" si="48"/>
        <v>4.3495243908075044E-4</v>
      </c>
      <c r="L1068" s="38">
        <f t="shared" si="49"/>
        <v>4.6661425991257954E-4</v>
      </c>
      <c r="M1068" s="38">
        <f t="shared" si="50"/>
        <v>0.1533537045512563</v>
      </c>
    </row>
    <row r="1069" spans="2:13" x14ac:dyDescent="0.25">
      <c r="B1069" s="25">
        <f>F_Data!B1068</f>
        <v>39616</v>
      </c>
      <c r="D1069" s="8">
        <f>F_Data!N1068</f>
        <v>1350.93</v>
      </c>
      <c r="K1069" s="38">
        <f t="shared" ref="K1069:K1132" si="51">K$3*K1068+(1-K$3)*LN($D1069/$D1064)^2</f>
        <v>3.9453049870053289E-4</v>
      </c>
      <c r="L1069" s="38">
        <f t="shared" ref="L1069:L1132" si="52">L$3*L1068+(1-L$3)*LN($D1069/$D1064)^2</f>
        <v>4.5353782317355938E-4</v>
      </c>
      <c r="M1069" s="38">
        <f t="shared" si="50"/>
        <v>0.15118963684045078</v>
      </c>
    </row>
    <row r="1070" spans="2:13" x14ac:dyDescent="0.25">
      <c r="B1070" s="25">
        <f>F_Data!B1069</f>
        <v>39617</v>
      </c>
      <c r="D1070" s="8">
        <f>F_Data!N1069</f>
        <v>1337.81</v>
      </c>
      <c r="K1070" s="38">
        <f t="shared" si="51"/>
        <v>3.5537870835228378E-4</v>
      </c>
      <c r="L1070" s="38">
        <f t="shared" si="52"/>
        <v>4.4002206633489383E-4</v>
      </c>
      <c r="M1070" s="38">
        <f t="shared" ref="M1070:M1133" si="53">MAX(SQRT(252/5*K1070),SQRT(252/5*L1070))</f>
        <v>0.14891981783254588</v>
      </c>
    </row>
    <row r="1071" spans="2:13" x14ac:dyDescent="0.25">
      <c r="B1071" s="25">
        <f>F_Data!B1070</f>
        <v>39618</v>
      </c>
      <c r="D1071" s="8">
        <f>F_Data!N1070</f>
        <v>1342.83</v>
      </c>
      <c r="K1071" s="38">
        <f t="shared" si="51"/>
        <v>3.2032780453472896E-4</v>
      </c>
      <c r="L1071" s="38">
        <f t="shared" si="52"/>
        <v>4.2696749445014906E-4</v>
      </c>
      <c r="M1071" s="38">
        <f t="shared" si="53"/>
        <v>0.14669410935783178</v>
      </c>
    </row>
    <row r="1072" spans="2:13" x14ac:dyDescent="0.25">
      <c r="B1072" s="25">
        <f>F_Data!B1071</f>
        <v>39619</v>
      </c>
      <c r="D1072" s="8">
        <f>F_Data!N1071</f>
        <v>1317.93</v>
      </c>
      <c r="K1072" s="38">
        <f t="shared" si="51"/>
        <v>3.8717026975740657E-4</v>
      </c>
      <c r="L1072" s="38">
        <f t="shared" si="52"/>
        <v>4.4382104331948976E-4</v>
      </c>
      <c r="M1072" s="38">
        <f t="shared" si="53"/>
        <v>0.14956129373371402</v>
      </c>
    </row>
    <row r="1073" spans="2:13" x14ac:dyDescent="0.25">
      <c r="B1073" s="25">
        <f>F_Data!B1072</f>
        <v>39622</v>
      </c>
      <c r="D1073" s="8">
        <f>F_Data!N1072</f>
        <v>1318</v>
      </c>
      <c r="K1073" s="38">
        <f t="shared" si="51"/>
        <v>4.4750317720821991E-4</v>
      </c>
      <c r="L1073" s="38">
        <f t="shared" si="52"/>
        <v>4.6022139234787128E-4</v>
      </c>
      <c r="M1073" s="38">
        <f t="shared" si="53"/>
        <v>0.1522995672164984</v>
      </c>
    </row>
    <row r="1074" spans="2:13" x14ac:dyDescent="0.25">
      <c r="B1074" s="25">
        <f>F_Data!B1073</f>
        <v>39623</v>
      </c>
      <c r="D1074" s="8">
        <f>F_Data!N1073</f>
        <v>1314.29</v>
      </c>
      <c r="K1074" s="38">
        <f t="shared" si="51"/>
        <v>4.7835942626224537E-4</v>
      </c>
      <c r="L1074" s="38">
        <f t="shared" si="52"/>
        <v>4.6909672060988937E-4</v>
      </c>
      <c r="M1074" s="38">
        <f t="shared" si="53"/>
        <v>0.15527174592828266</v>
      </c>
    </row>
    <row r="1075" spans="2:13" x14ac:dyDescent="0.25">
      <c r="B1075" s="25">
        <f>F_Data!B1074</f>
        <v>39624</v>
      </c>
      <c r="D1075" s="8">
        <f>F_Data!N1074</f>
        <v>1321.97</v>
      </c>
      <c r="K1075" s="38">
        <f t="shared" si="51"/>
        <v>4.4471043835239216E-4</v>
      </c>
      <c r="L1075" s="38">
        <f t="shared" si="52"/>
        <v>4.592799054065041E-4</v>
      </c>
      <c r="M1075" s="38">
        <f t="shared" si="53"/>
        <v>0.15214370585892736</v>
      </c>
    </row>
    <row r="1076" spans="2:13" x14ac:dyDescent="0.25">
      <c r="B1076" s="25">
        <f>F_Data!B1075</f>
        <v>39625</v>
      </c>
      <c r="D1076" s="8">
        <f>F_Data!N1075</f>
        <v>1283.1500000000001</v>
      </c>
      <c r="K1076" s="38">
        <f t="shared" si="51"/>
        <v>6.0691269221291397E-4</v>
      </c>
      <c r="L1076" s="38">
        <f t="shared" si="52"/>
        <v>5.0750349755303737E-4</v>
      </c>
      <c r="M1076" s="38">
        <f t="shared" si="53"/>
        <v>0.17489539641606025</v>
      </c>
    </row>
    <row r="1077" spans="2:13" x14ac:dyDescent="0.25">
      <c r="B1077" s="25">
        <f>F_Data!B1076</f>
        <v>39626</v>
      </c>
      <c r="D1077" s="8">
        <f>F_Data!N1076</f>
        <v>1278.3800000000001</v>
      </c>
      <c r="K1077" s="38">
        <f t="shared" si="51"/>
        <v>6.3905542365211385E-4</v>
      </c>
      <c r="L1077" s="38">
        <f t="shared" si="52"/>
        <v>5.2012859282459358E-4</v>
      </c>
      <c r="M1077" s="38">
        <f t="shared" si="53"/>
        <v>0.17946697008660545</v>
      </c>
    </row>
    <row r="1078" spans="2:13" x14ac:dyDescent="0.25">
      <c r="B1078" s="25">
        <f>F_Data!B1077</f>
        <v>39629</v>
      </c>
      <c r="D1078" s="8">
        <f>F_Data!N1077</f>
        <v>1280</v>
      </c>
      <c r="K1078" s="38">
        <f t="shared" si="51"/>
        <v>6.6073747932829776E-4</v>
      </c>
      <c r="L1078" s="38">
        <f t="shared" si="52"/>
        <v>5.3020101445227434E-4</v>
      </c>
      <c r="M1078" s="38">
        <f t="shared" si="53"/>
        <v>0.18248607880642898</v>
      </c>
    </row>
    <row r="1079" spans="2:13" x14ac:dyDescent="0.25">
      <c r="B1079" s="25">
        <f>F_Data!B1078</f>
        <v>39630</v>
      </c>
      <c r="D1079" s="8">
        <f>F_Data!N1078</f>
        <v>1284.9100000000001</v>
      </c>
      <c r="K1079" s="38">
        <f t="shared" si="51"/>
        <v>6.4577553100434782E-4</v>
      </c>
      <c r="L1079" s="38">
        <f t="shared" si="52"/>
        <v>5.2962852390137007E-4</v>
      </c>
      <c r="M1079" s="38">
        <f t="shared" si="53"/>
        <v>0.18040811168741591</v>
      </c>
    </row>
    <row r="1080" spans="2:13" x14ac:dyDescent="0.25">
      <c r="B1080" s="25">
        <f>F_Data!B1079</f>
        <v>39631</v>
      </c>
      <c r="D1080" s="8">
        <f>F_Data!N1079</f>
        <v>1261.52</v>
      </c>
      <c r="K1080" s="38">
        <f t="shared" si="51"/>
        <v>8.0027538152427987E-4</v>
      </c>
      <c r="L1080" s="38">
        <f t="shared" si="52"/>
        <v>5.7946288927043907E-4</v>
      </c>
      <c r="M1080" s="38">
        <f t="shared" si="53"/>
        <v>0.2008329635015719</v>
      </c>
    </row>
    <row r="1081" spans="2:13" x14ac:dyDescent="0.25">
      <c r="B1081" s="25">
        <f>F_Data!B1080</f>
        <v>39632</v>
      </c>
      <c r="D1081" s="8">
        <f>F_Data!N1080</f>
        <v>1262.9000000000001</v>
      </c>
      <c r="K1081" s="38">
        <f t="shared" si="51"/>
        <v>7.4555215373422849E-4</v>
      </c>
      <c r="L1081" s="38">
        <f t="shared" si="52"/>
        <v>5.6967029570103894E-4</v>
      </c>
      <c r="M1081" s="38">
        <f t="shared" si="53"/>
        <v>0.19384485690418798</v>
      </c>
    </row>
    <row r="1082" spans="2:13" x14ac:dyDescent="0.25">
      <c r="B1082" s="25">
        <f>F_Data!B1081</f>
        <v>39636</v>
      </c>
      <c r="D1082" s="8">
        <f>F_Data!N1081</f>
        <v>1252.31</v>
      </c>
      <c r="K1082" s="38">
        <f t="shared" si="51"/>
        <v>7.1344861842283203E-4</v>
      </c>
      <c r="L1082" s="38">
        <f t="shared" si="52"/>
        <v>5.6531569084861566E-4</v>
      </c>
      <c r="M1082" s="38">
        <f t="shared" si="53"/>
        <v>0.1896254475762964</v>
      </c>
    </row>
    <row r="1083" spans="2:13" x14ac:dyDescent="0.25">
      <c r="B1083" s="25">
        <f>F_Data!B1082</f>
        <v>39637</v>
      </c>
      <c r="D1083" s="8">
        <f>F_Data!N1082</f>
        <v>1273.7</v>
      </c>
      <c r="K1083" s="38">
        <f t="shared" si="51"/>
        <v>6.4453821913797551E-4</v>
      </c>
      <c r="L1083" s="38">
        <f t="shared" si="52"/>
        <v>5.4908655889038521E-4</v>
      </c>
      <c r="M1083" s="38">
        <f t="shared" si="53"/>
        <v>0.18023519701921145</v>
      </c>
    </row>
    <row r="1084" spans="2:13" x14ac:dyDescent="0.25">
      <c r="B1084" s="25">
        <f>F_Data!B1083</f>
        <v>39638</v>
      </c>
      <c r="D1084" s="8">
        <f>F_Data!N1083</f>
        <v>1244.69</v>
      </c>
      <c r="K1084" s="38">
        <f t="shared" si="51"/>
        <v>6.8122222469139872E-4</v>
      </c>
      <c r="L1084" s="38">
        <f t="shared" si="52"/>
        <v>5.6295531036383985E-4</v>
      </c>
      <c r="M1084" s="38">
        <f t="shared" si="53"/>
        <v>0.18529328137967252</v>
      </c>
    </row>
    <row r="1085" spans="2:13" x14ac:dyDescent="0.25">
      <c r="B1085" s="25">
        <f>F_Data!B1084</f>
        <v>39639</v>
      </c>
      <c r="D1085" s="8">
        <f>F_Data!N1084</f>
        <v>1253.3900000000001</v>
      </c>
      <c r="K1085" s="38">
        <f t="shared" si="51"/>
        <v>6.1728022293409154E-4</v>
      </c>
      <c r="L1085" s="38">
        <f t="shared" si="52"/>
        <v>5.4732071726647452E-4</v>
      </c>
      <c r="M1085" s="38">
        <f t="shared" si="53"/>
        <v>0.17638288816060987</v>
      </c>
    </row>
    <row r="1086" spans="2:13" x14ac:dyDescent="0.25">
      <c r="B1086" s="25">
        <f>F_Data!B1085</f>
        <v>39640</v>
      </c>
      <c r="D1086" s="8">
        <f>F_Data!N1085</f>
        <v>1239.49</v>
      </c>
      <c r="K1086" s="38">
        <f t="shared" si="51"/>
        <v>5.9056107658234948E-4</v>
      </c>
      <c r="L1086" s="38">
        <f t="shared" si="52"/>
        <v>5.4140375853098041E-4</v>
      </c>
      <c r="M1086" s="38">
        <f t="shared" si="53"/>
        <v>0.1725232687487413</v>
      </c>
    </row>
    <row r="1087" spans="2:13" x14ac:dyDescent="0.25">
      <c r="B1087" s="25">
        <f>F_Data!B1086</f>
        <v>39643</v>
      </c>
      <c r="D1087" s="8">
        <f>F_Data!N1086</f>
        <v>1228.3</v>
      </c>
      <c r="K1087" s="38">
        <f t="shared" si="51"/>
        <v>5.6898107475524212E-4</v>
      </c>
      <c r="L1087" s="38">
        <f t="shared" si="52"/>
        <v>5.3640447752438926E-4</v>
      </c>
      <c r="M1087" s="38">
        <f t="shared" si="53"/>
        <v>0.16934180277670427</v>
      </c>
    </row>
    <row r="1088" spans="2:13" x14ac:dyDescent="0.25">
      <c r="B1088" s="25">
        <f>F_Data!B1087</f>
        <v>39644</v>
      </c>
      <c r="D1088" s="8">
        <f>F_Data!N1087</f>
        <v>1214.9100000000001</v>
      </c>
      <c r="K1088" s="38">
        <f t="shared" si="51"/>
        <v>7.3539639947701096E-4</v>
      </c>
      <c r="L1088" s="38">
        <f t="shared" si="52"/>
        <v>5.8730637285784551E-4</v>
      </c>
      <c r="M1088" s="38">
        <f t="shared" si="53"/>
        <v>0.19252007306678789</v>
      </c>
    </row>
    <row r="1089" spans="2:13" x14ac:dyDescent="0.25">
      <c r="B1089" s="25">
        <f>F_Data!B1088</f>
        <v>39645</v>
      </c>
      <c r="D1089" s="8">
        <f>F_Data!N1088</f>
        <v>1245.3599999999999</v>
      </c>
      <c r="K1089" s="38">
        <f t="shared" si="51"/>
        <v>6.6188571919086991E-4</v>
      </c>
      <c r="L1089" s="38">
        <f t="shared" si="52"/>
        <v>5.6969586957057814E-4</v>
      </c>
      <c r="M1089" s="38">
        <f t="shared" si="53"/>
        <v>0.18264457354988634</v>
      </c>
    </row>
    <row r="1090" spans="2:13" x14ac:dyDescent="0.25">
      <c r="B1090" s="25">
        <f>F_Data!B1089</f>
        <v>39646</v>
      </c>
      <c r="D1090" s="8">
        <f>F_Data!N1089</f>
        <v>1260.32</v>
      </c>
      <c r="K1090" s="38">
        <f t="shared" si="51"/>
        <v>5.9873732039578684E-4</v>
      </c>
      <c r="L1090" s="38">
        <f t="shared" si="52"/>
        <v>5.5351704542066203E-4</v>
      </c>
      <c r="M1090" s="38">
        <f t="shared" si="53"/>
        <v>0.17371344492568114</v>
      </c>
    </row>
    <row r="1091" spans="2:13" x14ac:dyDescent="0.25">
      <c r="B1091" s="25">
        <f>F_Data!B1090</f>
        <v>39647</v>
      </c>
      <c r="D1091" s="8">
        <f>F_Data!N1090</f>
        <v>1260.68</v>
      </c>
      <c r="K1091" s="38">
        <f t="shared" si="51"/>
        <v>5.6759808698168108E-4</v>
      </c>
      <c r="L1091" s="38">
        <f t="shared" si="52"/>
        <v>5.4553188364568411E-4</v>
      </c>
      <c r="M1091" s="38">
        <f t="shared" si="53"/>
        <v>0.16913587314309381</v>
      </c>
    </row>
    <row r="1092" spans="2:13" x14ac:dyDescent="0.25">
      <c r="B1092" s="25">
        <f>F_Data!B1091</f>
        <v>39650</v>
      </c>
      <c r="D1092" s="8">
        <f>F_Data!N1091</f>
        <v>1260</v>
      </c>
      <c r="K1092" s="38">
        <f t="shared" si="51"/>
        <v>5.7576448497894805E-4</v>
      </c>
      <c r="L1092" s="38">
        <f t="shared" si="52"/>
        <v>5.4864378914494408E-4</v>
      </c>
      <c r="M1092" s="38">
        <f t="shared" si="53"/>
        <v>0.17034826105052842</v>
      </c>
    </row>
    <row r="1093" spans="2:13" x14ac:dyDescent="0.25">
      <c r="B1093" s="25">
        <f>F_Data!B1092</f>
        <v>39651</v>
      </c>
      <c r="D1093" s="8">
        <f>F_Data!N1092</f>
        <v>1277</v>
      </c>
      <c r="K1093" s="38">
        <f t="shared" si="51"/>
        <v>7.6662625405002241E-4</v>
      </c>
      <c r="L1093" s="38">
        <f t="shared" si="52"/>
        <v>6.067159407412866E-4</v>
      </c>
      <c r="M1093" s="38">
        <f t="shared" si="53"/>
        <v>0.19656541711125364</v>
      </c>
    </row>
    <row r="1094" spans="2:13" x14ac:dyDescent="0.25">
      <c r="B1094" s="25">
        <f>F_Data!B1093</f>
        <v>39652</v>
      </c>
      <c r="D1094" s="8">
        <f>F_Data!N1093</f>
        <v>1282.19</v>
      </c>
      <c r="K1094" s="38">
        <f t="shared" si="51"/>
        <v>7.7490619895725042E-4</v>
      </c>
      <c r="L1094" s="38">
        <f t="shared" si="52"/>
        <v>6.1399723361271709E-4</v>
      </c>
      <c r="M1094" s="38">
        <f t="shared" si="53"/>
        <v>0.19762406844168912</v>
      </c>
    </row>
    <row r="1095" spans="2:13" x14ac:dyDescent="0.25">
      <c r="B1095" s="25">
        <f>F_Data!B1094</f>
        <v>39653</v>
      </c>
      <c r="D1095" s="8">
        <f>F_Data!N1094</f>
        <v>1252.54</v>
      </c>
      <c r="K1095" s="38">
        <f t="shared" si="51"/>
        <v>7.0124987274548605E-4</v>
      </c>
      <c r="L1095" s="38">
        <f t="shared" si="52"/>
        <v>5.967276047095238E-4</v>
      </c>
      <c r="M1095" s="38">
        <f t="shared" si="53"/>
        <v>0.18799732334895755</v>
      </c>
    </row>
    <row r="1096" spans="2:13" x14ac:dyDescent="0.25">
      <c r="B1096" s="25">
        <f>F_Data!B1095</f>
        <v>39654</v>
      </c>
      <c r="D1096" s="8">
        <f>F_Data!N1095</f>
        <v>1257.76</v>
      </c>
      <c r="K1096" s="38">
        <f t="shared" si="51"/>
        <v>6.3166261373729824E-4</v>
      </c>
      <c r="L1096" s="38">
        <f t="shared" si="52"/>
        <v>5.7898709504814632E-4</v>
      </c>
      <c r="M1096" s="38">
        <f t="shared" si="53"/>
        <v>0.17842588302250273</v>
      </c>
    </row>
    <row r="1097" spans="2:13" x14ac:dyDescent="0.25">
      <c r="B1097" s="25">
        <f>F_Data!B1096</f>
        <v>39657</v>
      </c>
      <c r="D1097" s="8">
        <f>F_Data!N1096</f>
        <v>1234.3699999999999</v>
      </c>
      <c r="K1097" s="38">
        <f t="shared" si="51"/>
        <v>6.1073072272736458E-4</v>
      </c>
      <c r="L1097" s="38">
        <f t="shared" si="52"/>
        <v>5.7428779330584076E-4</v>
      </c>
      <c r="M1097" s="38">
        <f t="shared" si="53"/>
        <v>0.17544465915341845</v>
      </c>
    </row>
    <row r="1098" spans="2:13" x14ac:dyDescent="0.25">
      <c r="B1098" s="25">
        <f>F_Data!B1097</f>
        <v>39658</v>
      </c>
      <c r="D1098" s="8">
        <f>F_Data!N1097</f>
        <v>1263.2</v>
      </c>
      <c r="K1098" s="38">
        <f t="shared" si="51"/>
        <v>5.6146332715705557E-4</v>
      </c>
      <c r="L1098" s="38">
        <f t="shared" si="52"/>
        <v>5.6060086251739374E-4</v>
      </c>
      <c r="M1098" s="38">
        <f t="shared" si="53"/>
        <v>0.16821935586821038</v>
      </c>
    </row>
    <row r="1099" spans="2:13" x14ac:dyDescent="0.25">
      <c r="B1099" s="25">
        <f>F_Data!B1098</f>
        <v>39659</v>
      </c>
      <c r="D1099" s="8">
        <f>F_Data!N1098</f>
        <v>1284.26</v>
      </c>
      <c r="K1099" s="38">
        <f t="shared" si="51"/>
        <v>5.0557721119543636E-4</v>
      </c>
      <c r="L1099" s="38">
        <f t="shared" si="52"/>
        <v>5.4386090166809778E-4</v>
      </c>
      <c r="M1099" s="38">
        <f t="shared" si="53"/>
        <v>0.16556143706815343</v>
      </c>
    </row>
    <row r="1100" spans="2:13" x14ac:dyDescent="0.25">
      <c r="B1100" s="25">
        <f>F_Data!B1099</f>
        <v>39660</v>
      </c>
      <c r="D1100" s="8">
        <f>F_Data!N1099</f>
        <v>1267.3800000000001</v>
      </c>
      <c r="K1100" s="38">
        <f t="shared" si="51"/>
        <v>4.6889229654455589E-4</v>
      </c>
      <c r="L1100" s="38">
        <f t="shared" si="52"/>
        <v>5.317069165586538E-4</v>
      </c>
      <c r="M1100" s="38">
        <f t="shared" si="53"/>
        <v>0.16370103418902446</v>
      </c>
    </row>
    <row r="1101" spans="2:13" x14ac:dyDescent="0.25">
      <c r="B1101" s="25">
        <f>F_Data!B1100</f>
        <v>39661</v>
      </c>
      <c r="D1101" s="8">
        <f>F_Data!N1100</f>
        <v>1260.31</v>
      </c>
      <c r="K1101" s="38">
        <f t="shared" si="51"/>
        <v>4.2241327576419149E-4</v>
      </c>
      <c r="L1101" s="38">
        <f t="shared" si="52"/>
        <v>5.1587877172412156E-4</v>
      </c>
      <c r="M1101" s="38">
        <f t="shared" si="53"/>
        <v>0.16124605450954677</v>
      </c>
    </row>
    <row r="1102" spans="2:13" x14ac:dyDescent="0.25">
      <c r="B1102" s="25">
        <f>F_Data!B1101</f>
        <v>39664</v>
      </c>
      <c r="D1102" s="8">
        <f>F_Data!N1101</f>
        <v>1249.01</v>
      </c>
      <c r="K1102" s="38">
        <f t="shared" si="51"/>
        <v>3.9407358213527227E-4</v>
      </c>
      <c r="L1102" s="38">
        <f t="shared" si="52"/>
        <v>5.0457289875664789E-4</v>
      </c>
      <c r="M1102" s="38">
        <f t="shared" si="53"/>
        <v>0.15946935159250836</v>
      </c>
    </row>
    <row r="1103" spans="2:13" x14ac:dyDescent="0.25">
      <c r="B1103" s="25">
        <f>F_Data!B1102</f>
        <v>39665</v>
      </c>
      <c r="D1103" s="8">
        <f>F_Data!N1102</f>
        <v>1284.8800000000001</v>
      </c>
      <c r="K1103" s="38">
        <f t="shared" si="51"/>
        <v>3.8362454568111905E-4</v>
      </c>
      <c r="L1103" s="38">
        <f t="shared" si="52"/>
        <v>4.9812320832176061E-4</v>
      </c>
      <c r="M1103" s="38">
        <f t="shared" si="53"/>
        <v>0.15844686711770836</v>
      </c>
    </row>
    <row r="1104" spans="2:13" x14ac:dyDescent="0.25">
      <c r="B1104" s="25">
        <f>F_Data!B1103</f>
        <v>39666</v>
      </c>
      <c r="D1104" s="8">
        <f>F_Data!N1103</f>
        <v>1289.19</v>
      </c>
      <c r="K1104" s="38">
        <f t="shared" si="51"/>
        <v>3.4673008221465751E-4</v>
      </c>
      <c r="L1104" s="38">
        <f t="shared" si="52"/>
        <v>4.8361990940260288E-4</v>
      </c>
      <c r="M1104" s="38">
        <f t="shared" si="53"/>
        <v>0.15612316751171554</v>
      </c>
    </row>
    <row r="1105" spans="2:13" x14ac:dyDescent="0.25">
      <c r="B1105" s="25">
        <f>F_Data!B1104</f>
        <v>39667</v>
      </c>
      <c r="D1105" s="8">
        <f>F_Data!N1104</f>
        <v>1266.07</v>
      </c>
      <c r="K1105" s="38">
        <f t="shared" si="51"/>
        <v>3.1216402330271027E-4</v>
      </c>
      <c r="L1105" s="38">
        <f t="shared" si="52"/>
        <v>4.691433969133803E-4</v>
      </c>
      <c r="M1105" s="38">
        <f t="shared" si="53"/>
        <v>0.15376874586350234</v>
      </c>
    </row>
    <row r="1106" spans="2:13" x14ac:dyDescent="0.25">
      <c r="B1106" s="25">
        <f>F_Data!B1105</f>
        <v>39668</v>
      </c>
      <c r="D1106" s="8">
        <f>F_Data!N1105</f>
        <v>1296.32</v>
      </c>
      <c r="K1106" s="38">
        <f t="shared" si="51"/>
        <v>3.6031241914179869E-4</v>
      </c>
      <c r="L1106" s="38">
        <f t="shared" si="52"/>
        <v>4.7887853445678673E-4</v>
      </c>
      <c r="M1106" s="38">
        <f t="shared" si="53"/>
        <v>0.15535597232363502</v>
      </c>
    </row>
    <row r="1107" spans="2:13" x14ac:dyDescent="0.25">
      <c r="B1107" s="25">
        <f>F_Data!B1106</f>
        <v>39671</v>
      </c>
      <c r="D1107" s="8">
        <f>F_Data!N1106</f>
        <v>1305.32</v>
      </c>
      <c r="K1107" s="38">
        <f t="shared" si="51"/>
        <v>5.1873557637233201E-4</v>
      </c>
      <c r="L1107" s="38">
        <f t="shared" si="52"/>
        <v>5.2284849816649711E-4</v>
      </c>
      <c r="M1107" s="38">
        <f t="shared" si="53"/>
        <v>0.16233164912484396</v>
      </c>
    </row>
    <row r="1108" spans="2:13" x14ac:dyDescent="0.25">
      <c r="B1108" s="25">
        <f>F_Data!B1107</f>
        <v>39672</v>
      </c>
      <c r="D1108" s="8">
        <f>F_Data!N1107</f>
        <v>1289.5899999999999</v>
      </c>
      <c r="K1108" s="38">
        <f t="shared" si="51"/>
        <v>4.6820085387884789E-4</v>
      </c>
      <c r="L1108" s="38">
        <f t="shared" si="52"/>
        <v>5.0756469376462686E-4</v>
      </c>
      <c r="M1108" s="38">
        <f t="shared" si="53"/>
        <v>0.15994142854725663</v>
      </c>
    </row>
    <row r="1109" spans="2:13" x14ac:dyDescent="0.25">
      <c r="B1109" s="25">
        <f>F_Data!B1108</f>
        <v>39673</v>
      </c>
      <c r="D1109" s="8">
        <f>F_Data!N1108</f>
        <v>1285.83</v>
      </c>
      <c r="K1109" s="38">
        <f t="shared" si="51"/>
        <v>4.2206181665423718E-4</v>
      </c>
      <c r="L1109" s="38">
        <f t="shared" si="52"/>
        <v>4.9254206740067022E-4</v>
      </c>
      <c r="M1109" s="38">
        <f t="shared" si="53"/>
        <v>0.15755672057070044</v>
      </c>
    </row>
    <row r="1110" spans="2:13" x14ac:dyDescent="0.25">
      <c r="B1110" s="25">
        <f>F_Data!B1109</f>
        <v>39674</v>
      </c>
      <c r="D1110" s="8">
        <f>F_Data!N1109</f>
        <v>1292.93</v>
      </c>
      <c r="K1110" s="38">
        <f t="shared" si="51"/>
        <v>4.2392769348706383E-4</v>
      </c>
      <c r="L1110" s="38">
        <f t="shared" si="52"/>
        <v>4.9098742292812527E-4</v>
      </c>
      <c r="M1110" s="38">
        <f t="shared" si="53"/>
        <v>0.15730787048198672</v>
      </c>
    </row>
    <row r="1111" spans="2:13" x14ac:dyDescent="0.25">
      <c r="B1111" s="25">
        <f>F_Data!B1110</f>
        <v>39675</v>
      </c>
      <c r="D1111" s="8">
        <f>F_Data!N1110</f>
        <v>1298.2</v>
      </c>
      <c r="K1111" s="38">
        <f t="shared" si="51"/>
        <v>3.8174494469065355E-4</v>
      </c>
      <c r="L1111" s="38">
        <f t="shared" si="52"/>
        <v>4.7632080640597034E-4</v>
      </c>
      <c r="M1111" s="38">
        <f t="shared" si="53"/>
        <v>0.15494053260157881</v>
      </c>
    </row>
    <row r="1112" spans="2:13" x14ac:dyDescent="0.25">
      <c r="B1112" s="25">
        <f>F_Data!B1111</f>
        <v>39678</v>
      </c>
      <c r="D1112" s="8">
        <f>F_Data!N1111</f>
        <v>1278.5999999999999</v>
      </c>
      <c r="K1112" s="38">
        <f t="shared" si="51"/>
        <v>3.8634699813887529E-4</v>
      </c>
      <c r="L1112" s="38">
        <f t="shared" si="52"/>
        <v>4.7486414658897737E-4</v>
      </c>
      <c r="M1112" s="38">
        <f t="shared" si="53"/>
        <v>0.15470343560530406</v>
      </c>
    </row>
    <row r="1113" spans="2:13" x14ac:dyDescent="0.25">
      <c r="B1113" s="25">
        <f>F_Data!B1112</f>
        <v>39679</v>
      </c>
      <c r="D1113" s="8">
        <f>F_Data!N1112</f>
        <v>1266.69</v>
      </c>
      <c r="K1113" s="38">
        <f t="shared" si="51"/>
        <v>3.7981468693397386E-4</v>
      </c>
      <c r="L1113" s="38">
        <f t="shared" si="52"/>
        <v>4.7024893877400389E-4</v>
      </c>
      <c r="M1113" s="38">
        <f t="shared" si="53"/>
        <v>0.15394981816881043</v>
      </c>
    </row>
    <row r="1114" spans="2:13" x14ac:dyDescent="0.25">
      <c r="B1114" s="25">
        <f>F_Data!B1113</f>
        <v>39680</v>
      </c>
      <c r="D1114" s="8">
        <f>F_Data!N1113</f>
        <v>1274.54</v>
      </c>
      <c r="K1114" s="38">
        <f t="shared" si="51"/>
        <v>3.4961086196033875E-4</v>
      </c>
      <c r="L1114" s="38">
        <f t="shared" si="52"/>
        <v>4.5847476372671246E-4</v>
      </c>
      <c r="M1114" s="38">
        <f t="shared" si="53"/>
        <v>0.15201028942748024</v>
      </c>
    </row>
    <row r="1115" spans="2:13" x14ac:dyDescent="0.25">
      <c r="B1115" s="25">
        <f>F_Data!B1114</f>
        <v>39681</v>
      </c>
      <c r="D1115" s="8">
        <f>F_Data!N1114</f>
        <v>1277.72</v>
      </c>
      <c r="K1115" s="38">
        <f t="shared" si="51"/>
        <v>3.2865347113082287E-4</v>
      </c>
      <c r="L1115" s="38">
        <f t="shared" si="52"/>
        <v>4.4892162942486647E-4</v>
      </c>
      <c r="M1115" s="38">
        <f t="shared" si="53"/>
        <v>0.15041825063140865</v>
      </c>
    </row>
    <row r="1116" spans="2:13" x14ac:dyDescent="0.25">
      <c r="B1116" s="25">
        <f>F_Data!B1115</f>
        <v>39682</v>
      </c>
      <c r="D1116" s="8">
        <f>F_Data!N1115</f>
        <v>1292.2</v>
      </c>
      <c r="K1116" s="38">
        <f t="shared" si="51"/>
        <v>2.9793412730360957E-4</v>
      </c>
      <c r="L1116" s="38">
        <f t="shared" si="52"/>
        <v>4.3609778152788113E-4</v>
      </c>
      <c r="M1116" s="38">
        <f t="shared" si="53"/>
        <v>0.14825426870415978</v>
      </c>
    </row>
    <row r="1117" spans="2:13" x14ac:dyDescent="0.25">
      <c r="B1117" s="25">
        <f>F_Data!B1116</f>
        <v>39685</v>
      </c>
      <c r="D1117" s="8">
        <f>F_Data!N1116</f>
        <v>1266.8399999999999</v>
      </c>
      <c r="K1117" s="38">
        <f t="shared" si="51"/>
        <v>2.7667869364215964E-4</v>
      </c>
      <c r="L1117" s="38">
        <f t="shared" si="52"/>
        <v>4.2557624180271798E-4</v>
      </c>
      <c r="M1117" s="38">
        <f t="shared" si="53"/>
        <v>0.14645491656771711</v>
      </c>
    </row>
    <row r="1118" spans="2:13" x14ac:dyDescent="0.25">
      <c r="B1118" s="25">
        <f>F_Data!B1117</f>
        <v>39686</v>
      </c>
      <c r="D1118" s="8">
        <f>F_Data!N1117</f>
        <v>1271.51</v>
      </c>
      <c r="K1118" s="38">
        <f t="shared" si="51"/>
        <v>2.5045328312711982E-4</v>
      </c>
      <c r="L1118" s="38">
        <f t="shared" si="52"/>
        <v>4.1324169220338929E-4</v>
      </c>
      <c r="M1118" s="38">
        <f t="shared" si="53"/>
        <v>0.1443169473313887</v>
      </c>
    </row>
    <row r="1119" spans="2:13" x14ac:dyDescent="0.25">
      <c r="B1119" s="25">
        <f>F_Data!B1118</f>
        <v>39687</v>
      </c>
      <c r="D1119" s="8">
        <f>F_Data!N1118</f>
        <v>1281.6600000000001</v>
      </c>
      <c r="K1119" s="38">
        <f t="shared" si="51"/>
        <v>2.2851131771390955E-4</v>
      </c>
      <c r="L1119" s="38">
        <f t="shared" si="52"/>
        <v>4.0177545030713809E-4</v>
      </c>
      <c r="M1119" s="38">
        <f t="shared" si="53"/>
        <v>0.14230067707315999</v>
      </c>
    </row>
    <row r="1120" spans="2:13" x14ac:dyDescent="0.25">
      <c r="B1120" s="25">
        <f>F_Data!B1119</f>
        <v>39688</v>
      </c>
      <c r="D1120" s="8">
        <f>F_Data!N1119</f>
        <v>1300.68</v>
      </c>
      <c r="K1120" s="38">
        <f t="shared" si="51"/>
        <v>2.3737967132314426E-4</v>
      </c>
      <c r="L1120" s="38">
        <f t="shared" si="52"/>
        <v>3.9923803241211162E-4</v>
      </c>
      <c r="M1120" s="38">
        <f t="shared" si="53"/>
        <v>0.14185061449838851</v>
      </c>
    </row>
    <row r="1121" spans="2:13" x14ac:dyDescent="0.25">
      <c r="B1121" s="25">
        <f>F_Data!B1120</f>
        <v>39689</v>
      </c>
      <c r="D1121" s="8">
        <f>F_Data!N1120</f>
        <v>1282.83</v>
      </c>
      <c r="K1121" s="38">
        <f t="shared" si="51"/>
        <v>2.189380754544141E-4</v>
      </c>
      <c r="L1121" s="38">
        <f t="shared" si="52"/>
        <v>3.8884980281882355E-4</v>
      </c>
      <c r="M1121" s="38">
        <f t="shared" si="53"/>
        <v>0.13999296433060021</v>
      </c>
    </row>
    <row r="1122" spans="2:13" x14ac:dyDescent="0.25">
      <c r="B1122" s="25">
        <f>F_Data!B1121</f>
        <v>39693</v>
      </c>
      <c r="D1122" s="8">
        <f>F_Data!N1121</f>
        <v>1277.58</v>
      </c>
      <c r="K1122" s="38">
        <f t="shared" si="51"/>
        <v>2.0417109318115272E-4</v>
      </c>
      <c r="L1122" s="38">
        <f t="shared" si="52"/>
        <v>3.7932235631591284E-4</v>
      </c>
      <c r="M1122" s="38">
        <f t="shared" si="53"/>
        <v>0.13826730184075339</v>
      </c>
    </row>
    <row r="1123" spans="2:13" x14ac:dyDescent="0.25">
      <c r="B1123" s="25">
        <f>F_Data!B1122</f>
        <v>39694</v>
      </c>
      <c r="D1123" s="8">
        <f>F_Data!N1122</f>
        <v>1274.98</v>
      </c>
      <c r="K1123" s="38">
        <f t="shared" si="51"/>
        <v>1.8449672166556799E-4</v>
      </c>
      <c r="L1123" s="38">
        <f t="shared" si="52"/>
        <v>3.6816550696719462E-4</v>
      </c>
      <c r="M1123" s="38">
        <f t="shared" si="53"/>
        <v>0.13621872687390163</v>
      </c>
    </row>
    <row r="1124" spans="2:13" x14ac:dyDescent="0.25">
      <c r="B1124" s="25">
        <f>F_Data!B1123</f>
        <v>39695</v>
      </c>
      <c r="D1124" s="8">
        <f>F_Data!N1123</f>
        <v>1236.83</v>
      </c>
      <c r="K1124" s="38">
        <f t="shared" si="51"/>
        <v>2.928147925444171E-4</v>
      </c>
      <c r="L1124" s="38">
        <f t="shared" si="52"/>
        <v>3.9515086467180061E-4</v>
      </c>
      <c r="M1124" s="38">
        <f t="shared" si="53"/>
        <v>0.14112265438071503</v>
      </c>
    </row>
    <row r="1125" spans="2:13" x14ac:dyDescent="0.25">
      <c r="B1125" s="25">
        <f>F_Data!B1124</f>
        <v>39696</v>
      </c>
      <c r="D1125" s="8">
        <f>F_Data!N1124</f>
        <v>1242.31</v>
      </c>
      <c r="K1125" s="38">
        <f t="shared" si="51"/>
        <v>4.7434886622496522E-4</v>
      </c>
      <c r="L1125" s="38">
        <f t="shared" si="52"/>
        <v>4.4654100461214363E-4</v>
      </c>
      <c r="M1125" s="38">
        <f t="shared" si="53"/>
        <v>0.15461947761436218</v>
      </c>
    </row>
    <row r="1126" spans="2:13" x14ac:dyDescent="0.25">
      <c r="B1126" s="25">
        <f>F_Data!B1125</f>
        <v>39699</v>
      </c>
      <c r="D1126" s="8">
        <f>F_Data!N1125</f>
        <v>1267.79</v>
      </c>
      <c r="K1126" s="38">
        <f t="shared" si="51"/>
        <v>4.4082228471395256E-4</v>
      </c>
      <c r="L1126" s="38">
        <f t="shared" si="52"/>
        <v>4.3731726600722449E-4</v>
      </c>
      <c r="M1126" s="38">
        <f t="shared" si="53"/>
        <v>0.14905516814113895</v>
      </c>
    </row>
    <row r="1127" spans="2:13" x14ac:dyDescent="0.25">
      <c r="B1127" s="25">
        <f>F_Data!B1126</f>
        <v>39700</v>
      </c>
      <c r="D1127" s="8">
        <f>F_Data!N1126</f>
        <v>1224.51</v>
      </c>
      <c r="K1127" s="38">
        <f t="shared" si="51"/>
        <v>5.7674423609675545E-4</v>
      </c>
      <c r="L1127" s="38">
        <f t="shared" si="52"/>
        <v>4.7819900198326729E-4</v>
      </c>
      <c r="M1127" s="38">
        <f t="shared" si="53"/>
        <v>0.17049313622335791</v>
      </c>
    </row>
    <row r="1128" spans="2:13" x14ac:dyDescent="0.25">
      <c r="B1128" s="25">
        <f>F_Data!B1127</f>
        <v>39701</v>
      </c>
      <c r="D1128" s="8">
        <f>F_Data!N1127</f>
        <v>1232.04</v>
      </c>
      <c r="K1128" s="38">
        <f t="shared" si="51"/>
        <v>6.3643881753618395E-4</v>
      </c>
      <c r="L1128" s="38">
        <f t="shared" si="52"/>
        <v>4.9906373343850047E-4</v>
      </c>
      <c r="M1128" s="38">
        <f t="shared" si="53"/>
        <v>0.17909918035497446</v>
      </c>
    </row>
    <row r="1129" spans="2:13" x14ac:dyDescent="0.25">
      <c r="B1129" s="25">
        <f>F_Data!B1128</f>
        <v>39702</v>
      </c>
      <c r="D1129" s="8">
        <f>F_Data!N1128</f>
        <v>1249.05</v>
      </c>
      <c r="K1129" s="38">
        <f t="shared" si="51"/>
        <v>5.8246098671251045E-4</v>
      </c>
      <c r="L1129" s="38">
        <f t="shared" si="52"/>
        <v>4.8699163671432893E-4</v>
      </c>
      <c r="M1129" s="38">
        <f t="shared" si="53"/>
        <v>0.17133602578065865</v>
      </c>
    </row>
    <row r="1130" spans="2:13" x14ac:dyDescent="0.25">
      <c r="B1130" s="25">
        <f>F_Data!B1129</f>
        <v>39703</v>
      </c>
      <c r="D1130" s="8">
        <f>F_Data!N1129</f>
        <v>1251.7</v>
      </c>
      <c r="K1130" s="38">
        <f t="shared" si="51"/>
        <v>5.2988509484917594E-4</v>
      </c>
      <c r="L1130" s="38">
        <f t="shared" si="52"/>
        <v>4.7408294965527398E-4</v>
      </c>
      <c r="M1130" s="38">
        <f t="shared" si="53"/>
        <v>0.16342034383882095</v>
      </c>
    </row>
    <row r="1131" spans="2:13" x14ac:dyDescent="0.25">
      <c r="B1131" s="25">
        <f>F_Data!B1130</f>
        <v>39706</v>
      </c>
      <c r="D1131" s="8">
        <f>F_Data!N1130</f>
        <v>1192.7</v>
      </c>
      <c r="K1131" s="38">
        <f t="shared" si="51"/>
        <v>8.4967500147595687E-4</v>
      </c>
      <c r="L1131" s="38">
        <f t="shared" si="52"/>
        <v>5.7169398599912541E-4</v>
      </c>
      <c r="M1131" s="38">
        <f t="shared" si="53"/>
        <v>0.20693868675138591</v>
      </c>
    </row>
    <row r="1132" spans="2:13" x14ac:dyDescent="0.25">
      <c r="B1132" s="25">
        <f>F_Data!B1131</f>
        <v>39707</v>
      </c>
      <c r="D1132" s="8">
        <f>F_Data!N1131</f>
        <v>1213.5999999999999</v>
      </c>
      <c r="K1132" s="38">
        <f t="shared" si="51"/>
        <v>7.7271706205565534E-4</v>
      </c>
      <c r="L1132" s="38">
        <f t="shared" si="52"/>
        <v>5.5694603463733987E-4</v>
      </c>
      <c r="M1132" s="38">
        <f t="shared" si="53"/>
        <v>0.19734472358693816</v>
      </c>
    </row>
    <row r="1133" spans="2:13" x14ac:dyDescent="0.25">
      <c r="B1133" s="25">
        <f>F_Data!B1132</f>
        <v>39708</v>
      </c>
      <c r="D1133" s="8">
        <f>F_Data!N1132</f>
        <v>1156.3900000000001</v>
      </c>
      <c r="K1133" s="38">
        <f t="shared" ref="K1133:K1196" si="54">K$3*K1132+(1-K$3)*LN($D1133/$D1128)^2</f>
        <v>1.0969988479104902E-3</v>
      </c>
      <c r="L1133" s="38">
        <f t="shared" ref="L1133:L1196" si="55">L$3*L1132+(1-L$3)*LN($D1133/$D1128)^2</f>
        <v>6.6070370121633988E-4</v>
      </c>
      <c r="M1133" s="38">
        <f t="shared" si="53"/>
        <v>0.23513558202596371</v>
      </c>
    </row>
    <row r="1134" spans="2:13" x14ac:dyDescent="0.25">
      <c r="B1134" s="25">
        <f>F_Data!B1133</f>
        <v>39709</v>
      </c>
      <c r="D1134" s="8">
        <f>F_Data!N1133</f>
        <v>1206.51</v>
      </c>
      <c r="K1134" s="38">
        <f t="shared" si="54"/>
        <v>1.1073706927258377E-3</v>
      </c>
      <c r="L1134" s="38">
        <f t="shared" si="55"/>
        <v>6.7690410906176871E-4</v>
      </c>
      <c r="M1134" s="38">
        <f t="shared" ref="M1134:M1197" si="56">MAX(SQRT(252/5*K1134),SQRT(252/5*L1134))</f>
        <v>0.23624454049434077</v>
      </c>
    </row>
    <row r="1135" spans="2:13" x14ac:dyDescent="0.25">
      <c r="B1135" s="25">
        <f>F_Data!B1134</f>
        <v>39710</v>
      </c>
      <c r="D1135" s="8">
        <f>F_Data!N1134</f>
        <v>1255.08</v>
      </c>
      <c r="K1135" s="38">
        <f t="shared" si="54"/>
        <v>9.9736083618894998E-4</v>
      </c>
      <c r="L1135" s="38">
        <f t="shared" si="55"/>
        <v>6.5681514961062439E-4</v>
      </c>
      <c r="M1135" s="38">
        <f t="shared" si="56"/>
        <v>0.22420300208499233</v>
      </c>
    </row>
    <row r="1136" spans="2:13" x14ac:dyDescent="0.25">
      <c r="B1136" s="25">
        <f>F_Data!B1135</f>
        <v>39713</v>
      </c>
      <c r="D1136" s="8">
        <f>F_Data!N1135</f>
        <v>1207.0899999999999</v>
      </c>
      <c r="K1136" s="38">
        <f t="shared" si="54"/>
        <v>9.1200762111719842E-4</v>
      </c>
      <c r="L1136" s="38">
        <f t="shared" si="55"/>
        <v>6.4142555568644862E-4</v>
      </c>
      <c r="M1136" s="38">
        <f t="shared" si="56"/>
        <v>0.21439492555633588</v>
      </c>
    </row>
    <row r="1137" spans="2:13" x14ac:dyDescent="0.25">
      <c r="B1137" s="25">
        <f>F_Data!B1136</f>
        <v>39714</v>
      </c>
      <c r="D1137" s="8">
        <f>F_Data!N1136</f>
        <v>1188.22</v>
      </c>
      <c r="K1137" s="38">
        <f t="shared" si="54"/>
        <v>8.6547466733222634E-4</v>
      </c>
      <c r="L1137" s="38">
        <f t="shared" si="55"/>
        <v>6.3558313151387943E-4</v>
      </c>
      <c r="M1137" s="38">
        <f t="shared" si="56"/>
        <v>0.20885383222135095</v>
      </c>
    </row>
    <row r="1138" spans="2:13" x14ac:dyDescent="0.25">
      <c r="B1138" s="25">
        <f>F_Data!B1137</f>
        <v>39715</v>
      </c>
      <c r="D1138" s="8">
        <f>F_Data!N1137</f>
        <v>1185.8699999999999</v>
      </c>
      <c r="K1138" s="38">
        <f t="shared" si="54"/>
        <v>8.4229820840525985E-4</v>
      </c>
      <c r="L1138" s="38">
        <f t="shared" si="55"/>
        <v>6.3552693991033985E-4</v>
      </c>
      <c r="M1138" s="38">
        <f t="shared" si="56"/>
        <v>0.20603841802834996</v>
      </c>
    </row>
    <row r="1139" spans="2:13" x14ac:dyDescent="0.25">
      <c r="B1139" s="25">
        <f>F_Data!B1138</f>
        <v>39716</v>
      </c>
      <c r="D1139" s="8">
        <f>F_Data!N1138</f>
        <v>1209.18</v>
      </c>
      <c r="K1139" s="38">
        <f t="shared" si="54"/>
        <v>7.5855704044699816E-4</v>
      </c>
      <c r="L1139" s="38">
        <f t="shared" si="55"/>
        <v>6.1660772757770883E-4</v>
      </c>
      <c r="M1139" s="38">
        <f t="shared" si="56"/>
        <v>0.1955281944849098</v>
      </c>
    </row>
    <row r="1140" spans="2:13" x14ac:dyDescent="0.25">
      <c r="B1140" s="25">
        <f>F_Data!B1139</f>
        <v>39717</v>
      </c>
      <c r="D1140" s="8">
        <f>F_Data!N1139</f>
        <v>1213.27</v>
      </c>
      <c r="K1140" s="38">
        <f t="shared" si="54"/>
        <v>7.9748760142278217E-4</v>
      </c>
      <c r="L1140" s="38">
        <f t="shared" si="55"/>
        <v>6.3254537525652278E-4</v>
      </c>
      <c r="M1140" s="38">
        <f t="shared" si="56"/>
        <v>0.20048285490711723</v>
      </c>
    </row>
    <row r="1141" spans="2:13" x14ac:dyDescent="0.25">
      <c r="B1141" s="25">
        <f>F_Data!B1140</f>
        <v>39720</v>
      </c>
      <c r="D1141" s="8">
        <f>F_Data!N1140</f>
        <v>1106.42</v>
      </c>
      <c r="K1141" s="38">
        <f t="shared" si="54"/>
        <v>1.4760824504586878E-3</v>
      </c>
      <c r="L1141" s="38">
        <f t="shared" si="55"/>
        <v>8.410720967522824E-4</v>
      </c>
      <c r="M1141" s="38">
        <f t="shared" si="56"/>
        <v>0.27275365351011865</v>
      </c>
    </row>
    <row r="1142" spans="2:13" x14ac:dyDescent="0.25">
      <c r="B1142" s="25">
        <f>F_Data!B1141</f>
        <v>39721</v>
      </c>
      <c r="D1142" s="8">
        <f>F_Data!N1141</f>
        <v>1166.3599999999999</v>
      </c>
      <c r="K1142" s="38">
        <f t="shared" si="54"/>
        <v>1.3629534991638896E-3</v>
      </c>
      <c r="L1142" s="38">
        <f t="shared" si="55"/>
        <v>8.2618372197503507E-4</v>
      </c>
      <c r="M1142" s="38">
        <f t="shared" si="56"/>
        <v>0.26209322073998792</v>
      </c>
    </row>
    <row r="1143" spans="2:13" x14ac:dyDescent="0.25">
      <c r="B1143" s="25">
        <f>F_Data!B1142</f>
        <v>39722</v>
      </c>
      <c r="D1143" s="8">
        <f>F_Data!N1142</f>
        <v>1161.06</v>
      </c>
      <c r="K1143" s="38">
        <f t="shared" si="54"/>
        <v>1.2713620689063583E-3</v>
      </c>
      <c r="L1143" s="38">
        <f t="shared" si="55"/>
        <v>8.1480938621344133E-4</v>
      </c>
      <c r="M1143" s="38">
        <f t="shared" si="56"/>
        <v>0.25313365693419843</v>
      </c>
    </row>
    <row r="1144" spans="2:13" x14ac:dyDescent="0.25">
      <c r="B1144" s="25">
        <f>F_Data!B1143</f>
        <v>39723</v>
      </c>
      <c r="D1144" s="8">
        <f>F_Data!N1143</f>
        <v>1114.28</v>
      </c>
      <c r="K1144" s="38">
        <f t="shared" si="54"/>
        <v>1.8122703333356732E-3</v>
      </c>
      <c r="L1144" s="38">
        <f t="shared" si="55"/>
        <v>9.9077844602302352E-4</v>
      </c>
      <c r="M1144" s="38">
        <f t="shared" si="56"/>
        <v>0.30222247567002347</v>
      </c>
    </row>
    <row r="1145" spans="2:13" x14ac:dyDescent="0.25">
      <c r="B1145" s="25">
        <f>F_Data!B1144</f>
        <v>39724</v>
      </c>
      <c r="D1145" s="8">
        <f>F_Data!N1144</f>
        <v>1099.23</v>
      </c>
      <c r="K1145" s="38">
        <f t="shared" si="54"/>
        <v>2.6053950837236243E-3</v>
      </c>
      <c r="L1145" s="38">
        <f t="shared" si="55"/>
        <v>1.2533606277587885E-3</v>
      </c>
      <c r="M1145" s="38">
        <f t="shared" si="56"/>
        <v>0.36236985556151147</v>
      </c>
    </row>
    <row r="1146" spans="2:13" x14ac:dyDescent="0.25">
      <c r="B1146" s="25">
        <f>F_Data!B1145</f>
        <v>39727</v>
      </c>
      <c r="D1146" s="8">
        <f>F_Data!N1145</f>
        <v>1056.8900000000001</v>
      </c>
      <c r="K1146" s="38">
        <f t="shared" si="54"/>
        <v>2.554609907033943E-3</v>
      </c>
      <c r="L1146" s="38">
        <f t="shared" si="55"/>
        <v>1.278686108430829E-3</v>
      </c>
      <c r="M1146" s="38">
        <f t="shared" si="56"/>
        <v>0.35882076210067709</v>
      </c>
    </row>
    <row r="1147" spans="2:13" x14ac:dyDescent="0.25">
      <c r="B1147" s="25">
        <f>F_Data!B1146</f>
        <v>39728</v>
      </c>
      <c r="D1147" s="8">
        <f>F_Data!N1146</f>
        <v>996.23</v>
      </c>
      <c r="K1147" s="38">
        <f t="shared" si="54"/>
        <v>4.7849713794711679E-3</v>
      </c>
      <c r="L1147" s="38">
        <f t="shared" si="55"/>
        <v>1.9860722641200906E-3</v>
      </c>
      <c r="M1147" s="38">
        <f t="shared" si="56"/>
        <v>0.49108304544684378</v>
      </c>
    </row>
    <row r="1148" spans="2:13" x14ac:dyDescent="0.25">
      <c r="B1148" s="25">
        <f>F_Data!B1147</f>
        <v>39729</v>
      </c>
      <c r="D1148" s="8">
        <f>F_Data!N1147</f>
        <v>984.94</v>
      </c>
      <c r="K1148" s="38">
        <f t="shared" si="54"/>
        <v>7.0127602875370166E-3</v>
      </c>
      <c r="L1148" s="38">
        <f t="shared" si="55"/>
        <v>2.7383759100003784E-3</v>
      </c>
      <c r="M1148" s="38">
        <f t="shared" si="56"/>
        <v>0.5945108228551147</v>
      </c>
    </row>
    <row r="1149" spans="2:13" x14ac:dyDescent="0.25">
      <c r="B1149" s="25">
        <f>F_Data!B1148</f>
        <v>39730</v>
      </c>
      <c r="D1149" s="8">
        <f>F_Data!N1148</f>
        <v>909.92</v>
      </c>
      <c r="K1149" s="38">
        <f t="shared" si="54"/>
        <v>1.0416446004539989E-2</v>
      </c>
      <c r="L1149" s="38">
        <f t="shared" si="55"/>
        <v>3.8877131564273707E-3</v>
      </c>
      <c r="M1149" s="38">
        <f t="shared" si="56"/>
        <v>0.72456116279360128</v>
      </c>
    </row>
    <row r="1150" spans="2:13" x14ac:dyDescent="0.25">
      <c r="B1150" s="25">
        <f>F_Data!B1149</f>
        <v>39731</v>
      </c>
      <c r="D1150" s="8">
        <f>F_Data!N1149</f>
        <v>899.22</v>
      </c>
      <c r="K1150" s="38">
        <f t="shared" si="54"/>
        <v>1.340837125498719E-2</v>
      </c>
      <c r="L1150" s="38">
        <f t="shared" si="55"/>
        <v>4.9811527170049103E-3</v>
      </c>
      <c r="M1150" s="38">
        <f t="shared" si="56"/>
        <v>0.82205955456484681</v>
      </c>
    </row>
    <row r="1151" spans="2:13" x14ac:dyDescent="0.25">
      <c r="B1151" s="25">
        <f>F_Data!B1150</f>
        <v>39734</v>
      </c>
      <c r="D1151" s="8">
        <f>F_Data!N1150</f>
        <v>1003.35</v>
      </c>
      <c r="K1151" s="38">
        <f t="shared" si="54"/>
        <v>1.2337790962335294E-2</v>
      </c>
      <c r="L1151" s="38">
        <f t="shared" si="55"/>
        <v>4.9127951853488094E-3</v>
      </c>
      <c r="M1151" s="38">
        <f t="shared" si="56"/>
        <v>0.78855859928206906</v>
      </c>
    </row>
    <row r="1152" spans="2:13" x14ac:dyDescent="0.25">
      <c r="B1152" s="25">
        <f>F_Data!B1151</f>
        <v>39735</v>
      </c>
      <c r="D1152" s="8">
        <f>F_Data!N1151</f>
        <v>998.01</v>
      </c>
      <c r="K1152" s="38">
        <f t="shared" si="54"/>
        <v>1.1104330539183796E-2</v>
      </c>
      <c r="L1152" s="38">
        <f t="shared" si="55"/>
        <v>4.7655069317129543E-3</v>
      </c>
      <c r="M1152" s="38">
        <f t="shared" si="56"/>
        <v>0.74810310731533747</v>
      </c>
    </row>
    <row r="1153" spans="2:13" x14ac:dyDescent="0.25">
      <c r="B1153" s="25">
        <f>F_Data!B1152</f>
        <v>39736</v>
      </c>
      <c r="D1153" s="8">
        <f>F_Data!N1152</f>
        <v>907.84</v>
      </c>
      <c r="K1153" s="38">
        <f t="shared" si="54"/>
        <v>1.0658327457124408E-2</v>
      </c>
      <c r="L1153" s="38">
        <f t="shared" si="55"/>
        <v>4.8218707153192628E-3</v>
      </c>
      <c r="M1153" s="38">
        <f t="shared" si="56"/>
        <v>0.73292544221023614</v>
      </c>
    </row>
    <row r="1154" spans="2:13" x14ac:dyDescent="0.25">
      <c r="B1154" s="25">
        <f>F_Data!B1153</f>
        <v>39737</v>
      </c>
      <c r="D1154" s="8">
        <f>F_Data!N1153</f>
        <v>946.43</v>
      </c>
      <c r="K1154" s="38">
        <f t="shared" si="54"/>
        <v>9.7472608495573539E-3</v>
      </c>
      <c r="L1154" s="38">
        <f t="shared" si="55"/>
        <v>4.7236444353033012E-3</v>
      </c>
      <c r="M1154" s="38">
        <f t="shared" si="56"/>
        <v>0.70090081096949131</v>
      </c>
    </row>
    <row r="1155" spans="2:13" x14ac:dyDescent="0.25">
      <c r="B1155" s="25">
        <f>F_Data!B1154</f>
        <v>39738</v>
      </c>
      <c r="D1155" s="8">
        <f>F_Data!N1154</f>
        <v>940.55</v>
      </c>
      <c r="K1155" s="38">
        <f t="shared" si="54"/>
        <v>8.9744689672594091E-3</v>
      </c>
      <c r="L1155" s="38">
        <f t="shared" si="55"/>
        <v>4.6425153630415394E-3</v>
      </c>
      <c r="M1155" s="38">
        <f t="shared" si="56"/>
        <v>0.67254236740139595</v>
      </c>
    </row>
    <row r="1156" spans="2:13" x14ac:dyDescent="0.25">
      <c r="B1156" s="25">
        <f>F_Data!B1155</f>
        <v>39741</v>
      </c>
      <c r="D1156" s="8">
        <f>F_Data!N1155</f>
        <v>985.4</v>
      </c>
      <c r="K1156" s="38">
        <f t="shared" si="54"/>
        <v>8.1096096496884248E-3</v>
      </c>
      <c r="L1156" s="38">
        <f t="shared" si="55"/>
        <v>4.5130161758967797E-3</v>
      </c>
      <c r="M1156" s="38">
        <f t="shared" si="56"/>
        <v>0.63931551392430375</v>
      </c>
    </row>
    <row r="1157" spans="2:13" x14ac:dyDescent="0.25">
      <c r="B1157" s="25">
        <f>F_Data!B1156</f>
        <v>39742</v>
      </c>
      <c r="D1157" s="8">
        <f>F_Data!N1156</f>
        <v>955.05</v>
      </c>
      <c r="K1157" s="38">
        <f t="shared" si="54"/>
        <v>7.4922451750332481E-3</v>
      </c>
      <c r="L1157" s="38">
        <f t="shared" si="55"/>
        <v>4.4357046377139758E-3</v>
      </c>
      <c r="M1157" s="38">
        <f t="shared" si="56"/>
        <v>0.61449911051333161</v>
      </c>
    </row>
    <row r="1158" spans="2:13" x14ac:dyDescent="0.25">
      <c r="B1158" s="25">
        <f>F_Data!B1157</f>
        <v>39743</v>
      </c>
      <c r="D1158" s="8">
        <f>F_Data!N1157</f>
        <v>896.78</v>
      </c>
      <c r="K1158" s="38">
        <f t="shared" si="54"/>
        <v>6.758045488265951E-3</v>
      </c>
      <c r="L1158" s="38">
        <f t="shared" si="55"/>
        <v>4.3071409478033645E-3</v>
      </c>
      <c r="M1158" s="38">
        <f t="shared" si="56"/>
        <v>0.58361416416036704</v>
      </c>
    </row>
    <row r="1159" spans="2:13" x14ac:dyDescent="0.25">
      <c r="B1159" s="25">
        <f>F_Data!B1158</f>
        <v>39744</v>
      </c>
      <c r="D1159" s="8">
        <f>F_Data!N1158</f>
        <v>908.11</v>
      </c>
      <c r="K1159" s="38">
        <f t="shared" si="54"/>
        <v>6.2530701839742476E-3</v>
      </c>
      <c r="L1159" s="38">
        <f t="shared" si="55"/>
        <v>4.2291754927297302E-3</v>
      </c>
      <c r="M1159" s="38">
        <f t="shared" si="56"/>
        <v>0.56138644200969268</v>
      </c>
    </row>
    <row r="1160" spans="2:13" x14ac:dyDescent="0.25">
      <c r="B1160" s="25">
        <f>F_Data!B1159</f>
        <v>39745</v>
      </c>
      <c r="D1160" s="8">
        <f>F_Data!N1159</f>
        <v>876.77</v>
      </c>
      <c r="K1160" s="38">
        <f t="shared" si="54"/>
        <v>6.1208495540568866E-3</v>
      </c>
      <c r="L1160" s="38">
        <f t="shared" si="55"/>
        <v>4.250226144491857E-3</v>
      </c>
      <c r="M1160" s="38">
        <f t="shared" si="56"/>
        <v>0.55541949688903347</v>
      </c>
    </row>
    <row r="1161" spans="2:13" x14ac:dyDescent="0.25">
      <c r="B1161" s="25">
        <f>F_Data!B1160</f>
        <v>39748</v>
      </c>
      <c r="D1161" s="8">
        <f>F_Data!N1160</f>
        <v>848.92</v>
      </c>
      <c r="K1161" s="38">
        <f t="shared" si="54"/>
        <v>7.7313296454505041E-3</v>
      </c>
      <c r="L1161" s="38">
        <f t="shared" si="55"/>
        <v>4.7894888741968943E-3</v>
      </c>
      <c r="M1161" s="38">
        <f t="shared" si="56"/>
        <v>0.62422673295102116</v>
      </c>
    </row>
    <row r="1162" spans="2:13" x14ac:dyDescent="0.25">
      <c r="B1162" s="25">
        <f>F_Data!B1161</f>
        <v>39749</v>
      </c>
      <c r="D1162" s="8">
        <f>F_Data!N1161</f>
        <v>940.51</v>
      </c>
      <c r="K1162" s="38">
        <f t="shared" si="54"/>
        <v>6.9817325786571561E-3</v>
      </c>
      <c r="L1162" s="38">
        <f t="shared" si="55"/>
        <v>4.6528649772964985E-3</v>
      </c>
      <c r="M1162" s="38">
        <f t="shared" si="56"/>
        <v>0.59319416885562914</v>
      </c>
    </row>
    <row r="1163" spans="2:13" x14ac:dyDescent="0.25">
      <c r="B1163" s="25">
        <f>F_Data!B1162</f>
        <v>39750</v>
      </c>
      <c r="D1163" s="8">
        <f>F_Data!N1162</f>
        <v>930.09</v>
      </c>
      <c r="K1163" s="38">
        <f t="shared" si="54"/>
        <v>6.4165711414992605E-3</v>
      </c>
      <c r="L1163" s="38">
        <f t="shared" si="55"/>
        <v>4.5531825741899493E-3</v>
      </c>
      <c r="M1163" s="38">
        <f t="shared" si="56"/>
        <v>0.56867845530806138</v>
      </c>
    </row>
    <row r="1164" spans="2:13" x14ac:dyDescent="0.25">
      <c r="B1164" s="25">
        <f>F_Data!B1163</f>
        <v>39751</v>
      </c>
      <c r="D1164" s="8">
        <f>F_Data!N1163</f>
        <v>954.09</v>
      </c>
      <c r="K1164" s="38">
        <f t="shared" si="54"/>
        <v>6.0188758340213241E-3</v>
      </c>
      <c r="L1164" s="38">
        <f t="shared" si="55"/>
        <v>4.4897756389658478E-3</v>
      </c>
      <c r="M1164" s="38">
        <f t="shared" si="56"/>
        <v>0.55077340352877857</v>
      </c>
    </row>
    <row r="1165" spans="2:13" x14ac:dyDescent="0.25">
      <c r="B1165" s="25">
        <f>F_Data!B1164</f>
        <v>39752</v>
      </c>
      <c r="D1165" s="8">
        <f>F_Data!N1164</f>
        <v>968.75</v>
      </c>
      <c r="K1165" s="38">
        <f t="shared" si="54"/>
        <v>6.4122315284667825E-3</v>
      </c>
      <c r="L1165" s="38">
        <f t="shared" si="55"/>
        <v>4.6536553531511503E-3</v>
      </c>
      <c r="M1165" s="38">
        <f t="shared" si="56"/>
        <v>0.56848612035363344</v>
      </c>
    </row>
    <row r="1166" spans="2:13" x14ac:dyDescent="0.25">
      <c r="B1166" s="25">
        <f>F_Data!B1165</f>
        <v>39755</v>
      </c>
      <c r="D1166" s="8">
        <f>F_Data!N1165</f>
        <v>966.3</v>
      </c>
      <c r="K1166" s="38">
        <f t="shared" si="54"/>
        <v>7.4482766278599916E-3</v>
      </c>
      <c r="L1166" s="38">
        <f t="shared" si="55"/>
        <v>5.0172261682285826E-3</v>
      </c>
      <c r="M1166" s="38">
        <f t="shared" si="56"/>
        <v>0.61269335074255837</v>
      </c>
    </row>
    <row r="1167" spans="2:13" x14ac:dyDescent="0.25">
      <c r="B1167" s="25">
        <f>F_Data!B1166</f>
        <v>39756</v>
      </c>
      <c r="D1167" s="8">
        <f>F_Data!N1166</f>
        <v>1005.75</v>
      </c>
      <c r="K1167" s="38">
        <f t="shared" si="54"/>
        <v>7.1532409030333729E-3</v>
      </c>
      <c r="L1167" s="38">
        <f t="shared" si="55"/>
        <v>5.0016469645695399E-3</v>
      </c>
      <c r="M1167" s="38">
        <f t="shared" si="56"/>
        <v>0.6004359595434654</v>
      </c>
    </row>
    <row r="1168" spans="2:13" x14ac:dyDescent="0.25">
      <c r="B1168" s="25">
        <f>F_Data!B1167</f>
        <v>39757</v>
      </c>
      <c r="D1168" s="8">
        <f>F_Data!N1167</f>
        <v>952.77</v>
      </c>
      <c r="K1168" s="38">
        <f t="shared" si="54"/>
        <v>6.4959601059224282E-3</v>
      </c>
      <c r="L1168" s="38">
        <f t="shared" si="55"/>
        <v>4.8690105435901711E-3</v>
      </c>
      <c r="M1168" s="38">
        <f t="shared" si="56"/>
        <v>0.57218562489675528</v>
      </c>
    </row>
    <row r="1169" spans="2:13" x14ac:dyDescent="0.25">
      <c r="B1169" s="25">
        <f>F_Data!B1168</f>
        <v>39758</v>
      </c>
      <c r="D1169" s="8">
        <f>F_Data!N1168</f>
        <v>904.88</v>
      </c>
      <c r="K1169" s="38">
        <f t="shared" si="54"/>
        <v>6.1267943768791387E-3</v>
      </c>
      <c r="L1169" s="38">
        <f t="shared" si="55"/>
        <v>4.8070693117471513E-3</v>
      </c>
      <c r="M1169" s="38">
        <f t="shared" si="56"/>
        <v>0.55568915464916946</v>
      </c>
    </row>
    <row r="1170" spans="2:13" x14ac:dyDescent="0.25">
      <c r="B1170" s="25">
        <f>F_Data!B1169</f>
        <v>39759</v>
      </c>
      <c r="D1170" s="8">
        <f>F_Data!N1169</f>
        <v>930.99</v>
      </c>
      <c r="K1170" s="38">
        <f t="shared" si="54"/>
        <v>5.6721851501273209E-3</v>
      </c>
      <c r="L1170" s="38">
        <f t="shared" si="55"/>
        <v>4.7102782956755657E-3</v>
      </c>
      <c r="M1170" s="38">
        <f t="shared" si="56"/>
        <v>0.53467572561919896</v>
      </c>
    </row>
    <row r="1171" spans="2:13" x14ac:dyDescent="0.25">
      <c r="B1171" s="25">
        <f>F_Data!B1170</f>
        <v>39762</v>
      </c>
      <c r="D1171" s="8">
        <f>F_Data!N1170</f>
        <v>919.21</v>
      </c>
      <c r="K1171" s="38">
        <f t="shared" si="54"/>
        <v>5.3545641922518742E-3</v>
      </c>
      <c r="L1171" s="38">
        <f t="shared" si="55"/>
        <v>4.643849213946484E-3</v>
      </c>
      <c r="M1171" s="38">
        <f t="shared" si="56"/>
        <v>0.51949016861678377</v>
      </c>
    </row>
    <row r="1172" spans="2:13" x14ac:dyDescent="0.25">
      <c r="B1172" s="25">
        <f>F_Data!B1171</f>
        <v>39763</v>
      </c>
      <c r="D1172" s="8">
        <f>F_Data!N1171</f>
        <v>898.95</v>
      </c>
      <c r="K1172" s="38">
        <f t="shared" si="54"/>
        <v>6.0793698595448514E-3</v>
      </c>
      <c r="L1172" s="38">
        <f t="shared" si="55"/>
        <v>4.8826123634835399E-3</v>
      </c>
      <c r="M1172" s="38">
        <f t="shared" si="56"/>
        <v>0.55353431774467288</v>
      </c>
    </row>
    <row r="1173" spans="2:13" x14ac:dyDescent="0.25">
      <c r="B1173" s="25">
        <f>F_Data!B1172</f>
        <v>39764</v>
      </c>
      <c r="D1173" s="8">
        <f>F_Data!N1172</f>
        <v>852.3</v>
      </c>
      <c r="K1173" s="38">
        <f t="shared" si="54"/>
        <v>6.7132077680145293E-3</v>
      </c>
      <c r="L1173" s="38">
        <f t="shared" si="55"/>
        <v>5.1086664609062832E-3</v>
      </c>
      <c r="M1173" s="38">
        <f t="shared" si="56"/>
        <v>0.58167488471476247</v>
      </c>
    </row>
    <row r="1174" spans="2:13" x14ac:dyDescent="0.25">
      <c r="B1174" s="25">
        <f>F_Data!B1173</f>
        <v>39765</v>
      </c>
      <c r="D1174" s="8">
        <f>F_Data!N1173</f>
        <v>911.29</v>
      </c>
      <c r="K1174" s="38">
        <f t="shared" si="54"/>
        <v>6.0468697132638029E-3</v>
      </c>
      <c r="L1174" s="38">
        <f t="shared" si="55"/>
        <v>4.9569012836943125E-3</v>
      </c>
      <c r="M1174" s="38">
        <f t="shared" si="56"/>
        <v>0.55205274525945036</v>
      </c>
    </row>
    <row r="1175" spans="2:13" x14ac:dyDescent="0.25">
      <c r="B1175" s="25">
        <f>F_Data!B1174</f>
        <v>39766</v>
      </c>
      <c r="D1175" s="8">
        <f>F_Data!N1174</f>
        <v>873.29</v>
      </c>
      <c r="K1175" s="38">
        <f t="shared" si="54"/>
        <v>5.8515376272005445E-3</v>
      </c>
      <c r="L1175" s="38">
        <f t="shared" si="55"/>
        <v>4.9310007107624199E-3</v>
      </c>
      <c r="M1175" s="38">
        <f t="shared" si="56"/>
        <v>0.54306306853891972</v>
      </c>
    </row>
    <row r="1176" spans="2:13" x14ac:dyDescent="0.25">
      <c r="B1176" s="25">
        <f>F_Data!B1175</f>
        <v>39769</v>
      </c>
      <c r="D1176" s="8">
        <f>F_Data!N1175</f>
        <v>850.75</v>
      </c>
      <c r="K1176" s="38">
        <f t="shared" si="54"/>
        <v>5.8654024678666426E-3</v>
      </c>
      <c r="L1176" s="38">
        <f t="shared" si="55"/>
        <v>4.9627762704553937E-3</v>
      </c>
      <c r="M1176" s="38">
        <f t="shared" si="56"/>
        <v>0.54370606432196322</v>
      </c>
    </row>
    <row r="1177" spans="2:13" x14ac:dyDescent="0.25">
      <c r="B1177" s="25">
        <f>F_Data!B1176</f>
        <v>39770</v>
      </c>
      <c r="D1177" s="8">
        <f>F_Data!N1176</f>
        <v>859.12</v>
      </c>
      <c r="K1177" s="38">
        <f t="shared" si="54"/>
        <v>5.4842416390090531E-3</v>
      </c>
      <c r="L1177" s="38">
        <f t="shared" si="55"/>
        <v>4.8755068077204538E-3</v>
      </c>
      <c r="M1177" s="38">
        <f t="shared" si="56"/>
        <v>0.5257430728084358</v>
      </c>
    </row>
    <row r="1178" spans="2:13" x14ac:dyDescent="0.25">
      <c r="B1178" s="25">
        <f>F_Data!B1177</f>
        <v>39771</v>
      </c>
      <c r="D1178" s="8">
        <f>F_Data!N1177</f>
        <v>806.58</v>
      </c>
      <c r="K1178" s="38">
        <f t="shared" si="54"/>
        <v>5.2398097100591484E-3</v>
      </c>
      <c r="L1178" s="38">
        <f t="shared" si="55"/>
        <v>4.8204392739741404E-3</v>
      </c>
      <c r="M1178" s="38">
        <f t="shared" si="56"/>
        <v>0.51389338328779943</v>
      </c>
    </row>
    <row r="1179" spans="2:13" x14ac:dyDescent="0.25">
      <c r="B1179" s="25">
        <f>F_Data!B1178</f>
        <v>39772</v>
      </c>
      <c r="D1179" s="8">
        <f>F_Data!N1178</f>
        <v>752.44</v>
      </c>
      <c r="K1179" s="38">
        <f t="shared" si="54"/>
        <v>8.3845827915954036E-3</v>
      </c>
      <c r="L1179" s="38">
        <f t="shared" si="55"/>
        <v>5.7764523115175683E-3</v>
      </c>
      <c r="M1179" s="38">
        <f t="shared" si="56"/>
        <v>0.6500638220178141</v>
      </c>
    </row>
    <row r="1180" spans="2:13" x14ac:dyDescent="0.25">
      <c r="B1180" s="25">
        <f>F_Data!B1179</f>
        <v>39773</v>
      </c>
      <c r="D1180" s="8">
        <f>F_Data!N1179</f>
        <v>800.03</v>
      </c>
      <c r="K1180" s="38">
        <f t="shared" si="54"/>
        <v>8.3138239932352559E-3</v>
      </c>
      <c r="L1180" s="38">
        <f t="shared" si="55"/>
        <v>5.8334685864118588E-3</v>
      </c>
      <c r="M1180" s="38">
        <f t="shared" si="56"/>
        <v>0.64731501547473536</v>
      </c>
    </row>
    <row r="1181" spans="2:13" x14ac:dyDescent="0.25">
      <c r="B1181" s="25">
        <f>F_Data!B1180</f>
        <v>39776</v>
      </c>
      <c r="D1181" s="8">
        <f>F_Data!N1180</f>
        <v>851.81</v>
      </c>
      <c r="K1181" s="38">
        <f t="shared" si="54"/>
        <v>7.4825966422022829E-3</v>
      </c>
      <c r="L1181" s="38">
        <f t="shared" si="55"/>
        <v>5.6585110433066688E-3</v>
      </c>
      <c r="M1181" s="38">
        <f t="shared" si="56"/>
        <v>0.6141033062661323</v>
      </c>
    </row>
    <row r="1182" spans="2:13" x14ac:dyDescent="0.25">
      <c r="B1182" s="25">
        <f>F_Data!B1181</f>
        <v>39777</v>
      </c>
      <c r="D1182" s="8">
        <f>F_Data!N1181</f>
        <v>857.39</v>
      </c>
      <c r="K1182" s="38">
        <f t="shared" si="54"/>
        <v>6.734743290138288E-3</v>
      </c>
      <c r="L1182" s="38">
        <f t="shared" si="55"/>
        <v>5.488877605654338E-3</v>
      </c>
      <c r="M1182" s="38">
        <f t="shared" si="56"/>
        <v>0.58260712476159238</v>
      </c>
    </row>
    <row r="1183" spans="2:13" x14ac:dyDescent="0.25">
      <c r="B1183" s="25">
        <f>F_Data!B1182</f>
        <v>39778</v>
      </c>
      <c r="D1183" s="8">
        <f>F_Data!N1182</f>
        <v>887.68</v>
      </c>
      <c r="K1183" s="38">
        <f t="shared" si="54"/>
        <v>6.9791906737098498E-3</v>
      </c>
      <c r="L1183" s="38">
        <f t="shared" si="55"/>
        <v>5.5995877912603251E-3</v>
      </c>
      <c r="M1183" s="38">
        <f t="shared" si="56"/>
        <v>0.59308617413911824</v>
      </c>
    </row>
    <row r="1184" spans="2:13" x14ac:dyDescent="0.25">
      <c r="B1184" s="25">
        <f>F_Data!B1183</f>
        <v>39780</v>
      </c>
      <c r="D1184" s="8">
        <f>F_Data!N1183</f>
        <v>896.24</v>
      </c>
      <c r="K1184" s="38">
        <f t="shared" si="54"/>
        <v>9.3398170097010284E-3</v>
      </c>
      <c r="L1184" s="38">
        <f t="shared" si="55"/>
        <v>6.3491637785311646E-3</v>
      </c>
      <c r="M1184" s="38">
        <f t="shared" si="56"/>
        <v>0.68609531210243069</v>
      </c>
    </row>
    <row r="1185" spans="2:13" x14ac:dyDescent="0.25">
      <c r="B1185" s="25">
        <f>F_Data!B1184</f>
        <v>39783</v>
      </c>
      <c r="D1185" s="8">
        <f>F_Data!N1184</f>
        <v>816.21</v>
      </c>
      <c r="K1185" s="38">
        <f t="shared" si="54"/>
        <v>8.4459251504449412E-3</v>
      </c>
      <c r="L1185" s="38">
        <f t="shared" si="55"/>
        <v>6.1707158176894338E-3</v>
      </c>
      <c r="M1185" s="38">
        <f t="shared" si="56"/>
        <v>0.65243745108816753</v>
      </c>
    </row>
    <row r="1186" spans="2:13" x14ac:dyDescent="0.25">
      <c r="B1186" s="25">
        <f>F_Data!B1185</f>
        <v>39784</v>
      </c>
      <c r="D1186" s="8">
        <f>F_Data!N1185</f>
        <v>848.81</v>
      </c>
      <c r="K1186" s="38">
        <f t="shared" si="54"/>
        <v>7.6025774046103549E-3</v>
      </c>
      <c r="L1186" s="38">
        <f t="shared" si="55"/>
        <v>5.9859677739217236E-3</v>
      </c>
      <c r="M1186" s="38">
        <f t="shared" si="56"/>
        <v>0.61900718993591819</v>
      </c>
    </row>
    <row r="1187" spans="2:13" x14ac:dyDescent="0.25">
      <c r="B1187" s="25">
        <f>F_Data!B1186</f>
        <v>39785</v>
      </c>
      <c r="D1187" s="8">
        <f>F_Data!N1186</f>
        <v>870.74</v>
      </c>
      <c r="K1187" s="38">
        <f t="shared" si="54"/>
        <v>6.8661915639271253E-3</v>
      </c>
      <c r="L1187" s="38">
        <f t="shared" si="55"/>
        <v>5.813550310637414E-3</v>
      </c>
      <c r="M1187" s="38">
        <f t="shared" si="56"/>
        <v>0.58826529289252405</v>
      </c>
    </row>
    <row r="1188" spans="2:13" x14ac:dyDescent="0.25">
      <c r="B1188" s="25">
        <f>F_Data!B1187</f>
        <v>39786</v>
      </c>
      <c r="D1188" s="8">
        <f>F_Data!N1187</f>
        <v>845.22</v>
      </c>
      <c r="K1188" s="38">
        <f t="shared" si="54"/>
        <v>6.4198132462059505E-3</v>
      </c>
      <c r="L1188" s="38">
        <f t="shared" si="55"/>
        <v>5.7112160529197526E-3</v>
      </c>
      <c r="M1188" s="38">
        <f t="shared" si="56"/>
        <v>0.56882210541502332</v>
      </c>
    </row>
    <row r="1189" spans="2:13" x14ac:dyDescent="0.25">
      <c r="B1189" s="25">
        <f>F_Data!B1188</f>
        <v>39787</v>
      </c>
      <c r="D1189" s="8">
        <f>F_Data!N1188</f>
        <v>876.07</v>
      </c>
      <c r="K1189" s="38">
        <f t="shared" si="54"/>
        <v>5.8296438686919706E-3</v>
      </c>
      <c r="L1189" s="38">
        <f t="shared" si="55"/>
        <v>5.5554231554641445E-3</v>
      </c>
      <c r="M1189" s="38">
        <f t="shared" si="56"/>
        <v>0.54204617052616033</v>
      </c>
    </row>
    <row r="1190" spans="2:13" x14ac:dyDescent="0.25">
      <c r="B1190" s="25">
        <f>F_Data!B1189</f>
        <v>39790</v>
      </c>
      <c r="D1190" s="8">
        <f>F_Data!N1189</f>
        <v>909.7</v>
      </c>
      <c r="K1190" s="38">
        <f t="shared" si="54"/>
        <v>6.4226722451477571E-3</v>
      </c>
      <c r="L1190" s="38">
        <f t="shared" si="55"/>
        <v>5.7415582897977161E-3</v>
      </c>
      <c r="M1190" s="38">
        <f t="shared" si="56"/>
        <v>0.56894875090419783</v>
      </c>
    </row>
    <row r="1191" spans="2:13" x14ac:dyDescent="0.25">
      <c r="B1191" s="25">
        <f>F_Data!B1190</f>
        <v>39791</v>
      </c>
      <c r="D1191" s="8">
        <f>F_Data!N1190</f>
        <v>888.67</v>
      </c>
      <c r="K1191" s="38">
        <f t="shared" si="54"/>
        <v>5.9909996863698935E-3</v>
      </c>
      <c r="L1191" s="38">
        <f t="shared" si="55"/>
        <v>5.6324899408248582E-3</v>
      </c>
      <c r="M1191" s="38">
        <f t="shared" si="56"/>
        <v>0.54949648242099114</v>
      </c>
    </row>
    <row r="1192" spans="2:13" x14ac:dyDescent="0.25">
      <c r="B1192" s="25">
        <f>F_Data!B1191</f>
        <v>39792</v>
      </c>
      <c r="D1192" s="8">
        <f>F_Data!N1191</f>
        <v>899.24</v>
      </c>
      <c r="K1192" s="38">
        <f t="shared" si="54"/>
        <v>5.4956258222714381E-3</v>
      </c>
      <c r="L1192" s="38">
        <f t="shared" si="55"/>
        <v>5.4946330739616724E-3</v>
      </c>
      <c r="M1192" s="38">
        <f t="shared" si="56"/>
        <v>0.52628845839756022</v>
      </c>
    </row>
    <row r="1193" spans="2:13" x14ac:dyDescent="0.25">
      <c r="B1193" s="25">
        <f>F_Data!B1192</f>
        <v>39793</v>
      </c>
      <c r="D1193" s="8">
        <f>F_Data!N1192</f>
        <v>873.59</v>
      </c>
      <c r="K1193" s="38">
        <f t="shared" si="54"/>
        <v>5.0550570431888786E-3</v>
      </c>
      <c r="L1193" s="38">
        <f t="shared" si="55"/>
        <v>5.3624922226861976E-3</v>
      </c>
      <c r="M1193" s="38">
        <f t="shared" si="56"/>
        <v>0.5198746079809865</v>
      </c>
    </row>
    <row r="1194" spans="2:13" x14ac:dyDescent="0.25">
      <c r="B1194" s="25">
        <f>F_Data!B1193</f>
        <v>39794</v>
      </c>
      <c r="D1194" s="8">
        <f>F_Data!N1193</f>
        <v>879.73</v>
      </c>
      <c r="K1194" s="38">
        <f t="shared" si="54"/>
        <v>4.5512894331519397E-3</v>
      </c>
      <c r="L1194" s="38">
        <f t="shared" si="55"/>
        <v>5.202138884290196E-3</v>
      </c>
      <c r="M1194" s="38">
        <f t="shared" si="56"/>
        <v>0.51204277142463972</v>
      </c>
    </row>
    <row r="1195" spans="2:13" x14ac:dyDescent="0.25">
      <c r="B1195" s="25">
        <f>F_Data!B1194</f>
        <v>39797</v>
      </c>
      <c r="D1195" s="8">
        <f>F_Data!N1194</f>
        <v>868.57</v>
      </c>
      <c r="K1195" s="38">
        <f t="shared" si="54"/>
        <v>4.3102211840717096E-3</v>
      </c>
      <c r="L1195" s="38">
        <f t="shared" si="55"/>
        <v>5.1102929260319792E-3</v>
      </c>
      <c r="M1195" s="38">
        <f t="shared" si="56"/>
        <v>0.5075024763210636</v>
      </c>
    </row>
    <row r="1196" spans="2:13" x14ac:dyDescent="0.25">
      <c r="B1196" s="25">
        <f>F_Data!B1195</f>
        <v>39798</v>
      </c>
      <c r="D1196" s="8">
        <f>F_Data!N1195</f>
        <v>913.18</v>
      </c>
      <c r="K1196" s="38">
        <f t="shared" si="54"/>
        <v>3.9532214248500933E-3</v>
      </c>
      <c r="L1196" s="38">
        <f t="shared" si="55"/>
        <v>4.9791908460066854E-3</v>
      </c>
      <c r="M1196" s="38">
        <f t="shared" si="56"/>
        <v>0.50095031553911307</v>
      </c>
    </row>
    <row r="1197" spans="2:13" x14ac:dyDescent="0.25">
      <c r="B1197" s="25">
        <f>F_Data!B1196</f>
        <v>39799</v>
      </c>
      <c r="D1197" s="8">
        <f>F_Data!N1196</f>
        <v>904.42</v>
      </c>
      <c r="K1197" s="38">
        <f t="shared" ref="K1197:K1260" si="57">K$3*K1196+(1-K$3)*LN($D1197/$D1192)^2</f>
        <v>3.5611985120478271E-3</v>
      </c>
      <c r="L1197" s="38">
        <f t="shared" ref="L1197:L1260" si="58">L$3*L1196+(1-L$3)*LN($D1197/$D1192)^2</f>
        <v>4.8308048895313082E-3</v>
      </c>
      <c r="M1197" s="38">
        <f t="shared" si="56"/>
        <v>0.49342939356343368</v>
      </c>
    </row>
    <row r="1198" spans="2:13" x14ac:dyDescent="0.25">
      <c r="B1198" s="25">
        <f>F_Data!B1197</f>
        <v>39800</v>
      </c>
      <c r="D1198" s="8">
        <f>F_Data!N1197</f>
        <v>885.28</v>
      </c>
      <c r="K1198" s="38">
        <f t="shared" si="57"/>
        <v>3.2227485701522736E-3</v>
      </c>
      <c r="L1198" s="38">
        <f t="shared" si="58"/>
        <v>4.6911817156381373E-3</v>
      </c>
      <c r="M1198" s="38">
        <f t="shared" ref="M1198:M1261" si="59">MAX(SQRT(252/5*K1198),SQRT(252/5*L1198))</f>
        <v>0.48624639686907922</v>
      </c>
    </row>
    <row r="1199" spans="2:13" x14ac:dyDescent="0.25">
      <c r="B1199" s="25">
        <f>F_Data!B1198</f>
        <v>39801</v>
      </c>
      <c r="D1199" s="8">
        <f>F_Data!N1198</f>
        <v>887.88</v>
      </c>
      <c r="K1199" s="38">
        <f t="shared" si="57"/>
        <v>2.9089774235899445E-3</v>
      </c>
      <c r="L1199" s="38">
        <f t="shared" si="58"/>
        <v>4.5529973773048623E-3</v>
      </c>
      <c r="M1199" s="38">
        <f t="shared" si="59"/>
        <v>0.47903138500119702</v>
      </c>
    </row>
    <row r="1200" spans="2:13" x14ac:dyDescent="0.25">
      <c r="B1200" s="25">
        <f>F_Data!B1199</f>
        <v>39804</v>
      </c>
      <c r="D1200" s="8">
        <f>F_Data!N1199</f>
        <v>871.63</v>
      </c>
      <c r="K1200" s="38">
        <f t="shared" si="57"/>
        <v>2.6193164981310273E-3</v>
      </c>
      <c r="L1200" s="38">
        <f t="shared" si="58"/>
        <v>4.4167785010557391E-3</v>
      </c>
      <c r="M1200" s="38">
        <f t="shared" si="59"/>
        <v>0.47181101773189787</v>
      </c>
    </row>
    <row r="1201" spans="2:13" x14ac:dyDescent="0.25">
      <c r="B1201" s="25">
        <f>F_Data!B1200</f>
        <v>39805</v>
      </c>
      <c r="D1201" s="8">
        <f>F_Data!N1200</f>
        <v>863.16</v>
      </c>
      <c r="K1201" s="38">
        <f t="shared" si="57"/>
        <v>2.6747248583053459E-3</v>
      </c>
      <c r="L1201" s="38">
        <f t="shared" si="58"/>
        <v>4.3794771490202932E-3</v>
      </c>
      <c r="M1201" s="38">
        <f t="shared" si="59"/>
        <v>0.46981448286597421</v>
      </c>
    </row>
    <row r="1202" spans="2:13" x14ac:dyDescent="0.25">
      <c r="B1202" s="25">
        <f>F_Data!B1201</f>
        <v>39806</v>
      </c>
      <c r="D1202" s="8">
        <f>F_Data!N1201</f>
        <v>868.15</v>
      </c>
      <c r="K1202" s="38">
        <f t="shared" si="57"/>
        <v>2.5747734882284618E-3</v>
      </c>
      <c r="L1202" s="38">
        <f t="shared" si="58"/>
        <v>4.2983491692757791E-3</v>
      </c>
      <c r="M1202" s="38">
        <f t="shared" si="59"/>
        <v>0.46544258306637487</v>
      </c>
    </row>
    <row r="1203" spans="2:13" x14ac:dyDescent="0.25">
      <c r="B1203" s="25">
        <f>F_Data!B1202</f>
        <v>39808</v>
      </c>
      <c r="D1203" s="8">
        <f>F_Data!N1202</f>
        <v>872.8</v>
      </c>
      <c r="K1203" s="38">
        <f t="shared" si="57"/>
        <v>2.3374531667603653E-3</v>
      </c>
      <c r="L1203" s="38">
        <f t="shared" si="58"/>
        <v>4.1754458024039305E-3</v>
      </c>
      <c r="M1203" s="38">
        <f t="shared" si="59"/>
        <v>0.45874008811216632</v>
      </c>
    </row>
    <row r="1204" spans="2:13" x14ac:dyDescent="0.25">
      <c r="B1204" s="25">
        <f>F_Data!B1203</f>
        <v>39811</v>
      </c>
      <c r="D1204" s="8">
        <f>F_Data!N1203</f>
        <v>869.42</v>
      </c>
      <c r="K1204" s="38">
        <f t="shared" si="57"/>
        <v>2.1478510201151228E-3</v>
      </c>
      <c r="L1204" s="38">
        <f t="shared" si="58"/>
        <v>4.0634253793410506E-3</v>
      </c>
      <c r="M1204" s="38">
        <f t="shared" si="59"/>
        <v>0.45254462665994494</v>
      </c>
    </row>
    <row r="1205" spans="2:13" x14ac:dyDescent="0.25">
      <c r="B1205" s="25">
        <f>F_Data!B1204</f>
        <v>39812</v>
      </c>
      <c r="D1205" s="8">
        <f>F_Data!N1204</f>
        <v>890.64</v>
      </c>
      <c r="K1205" s="38">
        <f t="shared" si="57"/>
        <v>1.9796152038444848E-3</v>
      </c>
      <c r="L1205" s="38">
        <f t="shared" si="58"/>
        <v>3.9554874036830815E-3</v>
      </c>
      <c r="M1205" s="38">
        <f t="shared" si="59"/>
        <v>0.44649363393628277</v>
      </c>
    </row>
    <row r="1206" spans="2:13" x14ac:dyDescent="0.25">
      <c r="B1206" s="25">
        <f>F_Data!B1205</f>
        <v>39813</v>
      </c>
      <c r="D1206" s="8">
        <f>F_Data!N1205</f>
        <v>903.25</v>
      </c>
      <c r="K1206" s="38">
        <f t="shared" si="57"/>
        <v>1.9877632944627468E-3</v>
      </c>
      <c r="L1206" s="38">
        <f t="shared" si="58"/>
        <v>3.898655664873402E-3</v>
      </c>
      <c r="M1206" s="38">
        <f t="shared" si="59"/>
        <v>0.4432744584449001</v>
      </c>
    </row>
    <row r="1207" spans="2:13" x14ac:dyDescent="0.25">
      <c r="B1207" s="25">
        <f>F_Data!B1206</f>
        <v>39815</v>
      </c>
      <c r="D1207" s="8">
        <f>F_Data!N1206</f>
        <v>931.8</v>
      </c>
      <c r="K1207" s="38">
        <f t="shared" si="57"/>
        <v>2.2895954099616199E-3</v>
      </c>
      <c r="L1207" s="38">
        <f t="shared" si="58"/>
        <v>3.9318785284107446E-3</v>
      </c>
      <c r="M1207" s="38">
        <f t="shared" si="59"/>
        <v>0.44515916011231482</v>
      </c>
    </row>
    <row r="1208" spans="2:13" x14ac:dyDescent="0.25">
      <c r="B1208" s="25">
        <f>F_Data!B1207</f>
        <v>39818</v>
      </c>
      <c r="D1208" s="8">
        <f>F_Data!N1207</f>
        <v>927.45</v>
      </c>
      <c r="K1208" s="38">
        <f t="shared" si="57"/>
        <v>2.4294789191341591E-3</v>
      </c>
      <c r="L1208" s="38">
        <f t="shared" si="58"/>
        <v>3.9245750876090325E-3</v>
      </c>
      <c r="M1208" s="38">
        <f t="shared" si="59"/>
        <v>0.44474552770713188</v>
      </c>
    </row>
    <row r="1209" spans="2:13" x14ac:dyDescent="0.25">
      <c r="B1209" s="25">
        <f>F_Data!B1208</f>
        <v>39819</v>
      </c>
      <c r="D1209" s="8">
        <f>F_Data!N1208</f>
        <v>934.7</v>
      </c>
      <c r="K1209" s="38">
        <f t="shared" si="57"/>
        <v>2.7106968844296335E-3</v>
      </c>
      <c r="L1209" s="38">
        <f t="shared" si="58"/>
        <v>3.9640875921434287E-3</v>
      </c>
      <c r="M1209" s="38">
        <f t="shared" si="59"/>
        <v>0.44697876307944295</v>
      </c>
    </row>
    <row r="1210" spans="2:13" x14ac:dyDescent="0.25">
      <c r="B1210" s="25">
        <f>F_Data!B1209</f>
        <v>39820</v>
      </c>
      <c r="D1210" s="8">
        <f>F_Data!N1209</f>
        <v>906.65</v>
      </c>
      <c r="K1210" s="38">
        <f t="shared" si="57"/>
        <v>2.4713688325138966E-3</v>
      </c>
      <c r="L1210" s="38">
        <f t="shared" si="58"/>
        <v>3.8546874553372938E-3</v>
      </c>
      <c r="M1210" s="38">
        <f t="shared" si="59"/>
        <v>0.4407677934570533</v>
      </c>
    </row>
    <row r="1211" spans="2:13" x14ac:dyDescent="0.25">
      <c r="B1211" s="25">
        <f>F_Data!B1210</f>
        <v>39821</v>
      </c>
      <c r="D1211" s="8">
        <f>F_Data!N1210</f>
        <v>909.73</v>
      </c>
      <c r="K1211" s="38">
        <f t="shared" si="57"/>
        <v>2.2293420289835652E-3</v>
      </c>
      <c r="L1211" s="38">
        <f t="shared" si="58"/>
        <v>3.7405798555934923E-3</v>
      </c>
      <c r="M1211" s="38">
        <f t="shared" si="59"/>
        <v>0.4341949155873569</v>
      </c>
    </row>
    <row r="1212" spans="2:13" x14ac:dyDescent="0.25">
      <c r="B1212" s="25">
        <f>F_Data!B1211</f>
        <v>39822</v>
      </c>
      <c r="D1212" s="8">
        <f>F_Data!N1211</f>
        <v>890.35</v>
      </c>
      <c r="K1212" s="38">
        <f t="shared" si="57"/>
        <v>2.2134651827212855E-3</v>
      </c>
      <c r="L1212" s="38">
        <f t="shared" si="58"/>
        <v>3.6904796669165103E-3</v>
      </c>
      <c r="M1212" s="38">
        <f t="shared" si="59"/>
        <v>0.43127737618914364</v>
      </c>
    </row>
    <row r="1213" spans="2:13" x14ac:dyDescent="0.25">
      <c r="B1213" s="25">
        <f>F_Data!B1212</f>
        <v>39825</v>
      </c>
      <c r="D1213" s="8">
        <f>F_Data!N1212</f>
        <v>870.26</v>
      </c>
      <c r="K1213" s="38">
        <f t="shared" si="57"/>
        <v>2.3972110335663548E-3</v>
      </c>
      <c r="L1213" s="38">
        <f t="shared" si="58"/>
        <v>3.701292987644174E-3</v>
      </c>
      <c r="M1213" s="38">
        <f t="shared" si="59"/>
        <v>0.43190874797492396</v>
      </c>
    </row>
    <row r="1214" spans="2:13" x14ac:dyDescent="0.25">
      <c r="B1214" s="25">
        <f>F_Data!B1213</f>
        <v>39826</v>
      </c>
      <c r="D1214" s="8">
        <f>F_Data!N1213</f>
        <v>871.79</v>
      </c>
      <c r="K1214" s="38">
        <f t="shared" si="57"/>
        <v>2.6429791012792052E-3</v>
      </c>
      <c r="L1214" s="38">
        <f t="shared" si="58"/>
        <v>3.7359009493356946E-3</v>
      </c>
      <c r="M1214" s="38">
        <f t="shared" si="59"/>
        <v>0.4339232741470766</v>
      </c>
    </row>
    <row r="1215" spans="2:13" x14ac:dyDescent="0.25">
      <c r="B1215" s="25">
        <f>F_Data!B1214</f>
        <v>39827</v>
      </c>
      <c r="D1215" s="8">
        <f>F_Data!N1214</f>
        <v>842.62</v>
      </c>
      <c r="K1215" s="38">
        <f t="shared" si="57"/>
        <v>2.9150968511145302E-3</v>
      </c>
      <c r="L1215" s="38">
        <f t="shared" si="58"/>
        <v>3.7847486188445972E-3</v>
      </c>
      <c r="M1215" s="38">
        <f t="shared" si="59"/>
        <v>0.43675087909444177</v>
      </c>
    </row>
    <row r="1216" spans="2:13" x14ac:dyDescent="0.25">
      <c r="B1216" s="25">
        <f>F_Data!B1215</f>
        <v>39828</v>
      </c>
      <c r="D1216" s="8">
        <f>F_Data!N1215</f>
        <v>843.74</v>
      </c>
      <c r="K1216" s="38">
        <f t="shared" si="57"/>
        <v>3.1906483037831357E-3</v>
      </c>
      <c r="L1216" s="38">
        <f t="shared" si="58"/>
        <v>3.8413245016132771E-3</v>
      </c>
      <c r="M1216" s="38">
        <f t="shared" si="59"/>
        <v>0.44000313053580559</v>
      </c>
    </row>
    <row r="1217" spans="2:13" x14ac:dyDescent="0.25">
      <c r="B1217" s="25">
        <f>F_Data!B1216</f>
        <v>39829</v>
      </c>
      <c r="D1217" s="8">
        <f>F_Data!N1216</f>
        <v>850.12</v>
      </c>
      <c r="K1217" s="38">
        <f t="shared" si="57"/>
        <v>3.0853706726497359E-3</v>
      </c>
      <c r="L1217" s="38">
        <f t="shared" si="58"/>
        <v>3.7902209263383528E-3</v>
      </c>
      <c r="M1217" s="38">
        <f t="shared" si="59"/>
        <v>0.43706651059930568</v>
      </c>
    </row>
    <row r="1218" spans="2:13" x14ac:dyDescent="0.25">
      <c r="B1218" s="25">
        <f>F_Data!B1217</f>
        <v>39833</v>
      </c>
      <c r="D1218" s="8">
        <f>F_Data!N1217</f>
        <v>805.22</v>
      </c>
      <c r="K1218" s="38">
        <f t="shared" si="57"/>
        <v>3.3801972464324601E-3</v>
      </c>
      <c r="L1218" s="38">
        <f t="shared" si="58"/>
        <v>3.8575233908625119E-3</v>
      </c>
      <c r="M1218" s="38">
        <f t="shared" si="59"/>
        <v>0.44092990247824043</v>
      </c>
    </row>
    <row r="1219" spans="2:13" x14ac:dyDescent="0.25">
      <c r="B1219" s="25">
        <f>F_Data!B1218</f>
        <v>39834</v>
      </c>
      <c r="D1219" s="8">
        <f>F_Data!N1218</f>
        <v>840.24</v>
      </c>
      <c r="K1219" s="38">
        <f t="shared" si="57"/>
        <v>3.1780508826645612E-3</v>
      </c>
      <c r="L1219" s="38">
        <f t="shared" si="58"/>
        <v>3.7825596973992408E-3</v>
      </c>
      <c r="M1219" s="38">
        <f t="shared" si="59"/>
        <v>0.43662456269536842</v>
      </c>
    </row>
    <row r="1220" spans="2:13" x14ac:dyDescent="0.25">
      <c r="B1220" s="25">
        <f>F_Data!B1219</f>
        <v>39835</v>
      </c>
      <c r="D1220" s="8">
        <f>F_Data!N1219</f>
        <v>827.5</v>
      </c>
      <c r="K1220" s="38">
        <f t="shared" si="57"/>
        <v>2.893032059870241E-3</v>
      </c>
      <c r="L1220" s="38">
        <f t="shared" si="58"/>
        <v>3.6789187861189046E-3</v>
      </c>
      <c r="M1220" s="38">
        <f t="shared" si="59"/>
        <v>0.43060133165190373</v>
      </c>
    </row>
    <row r="1221" spans="2:13" x14ac:dyDescent="0.25">
      <c r="B1221" s="25">
        <f>F_Data!B1220</f>
        <v>39836</v>
      </c>
      <c r="D1221" s="8">
        <f>F_Data!N1220</f>
        <v>831.95</v>
      </c>
      <c r="K1221" s="38">
        <f t="shared" si="57"/>
        <v>2.6235311056948324E-3</v>
      </c>
      <c r="L1221" s="38">
        <f t="shared" si="58"/>
        <v>3.5744918980788222E-3</v>
      </c>
      <c r="M1221" s="38">
        <f t="shared" si="59"/>
        <v>0.42444598203207512</v>
      </c>
    </row>
    <row r="1222" spans="2:13" x14ac:dyDescent="0.25">
      <c r="B1222" s="25">
        <f>F_Data!B1221</f>
        <v>39839</v>
      </c>
      <c r="D1222" s="8">
        <f>F_Data!N1221</f>
        <v>836.57</v>
      </c>
      <c r="K1222" s="38">
        <f t="shared" si="57"/>
        <v>2.3869938628643967E-3</v>
      </c>
      <c r="L1222" s="38">
        <f t="shared" si="58"/>
        <v>3.4750019014581717E-3</v>
      </c>
      <c r="M1222" s="38">
        <f t="shared" si="59"/>
        <v>0.41849742631644921</v>
      </c>
    </row>
    <row r="1223" spans="2:13" x14ac:dyDescent="0.25">
      <c r="B1223" s="25">
        <f>F_Data!B1222</f>
        <v>39840</v>
      </c>
      <c r="D1223" s="8">
        <f>F_Data!N1222</f>
        <v>845.71</v>
      </c>
      <c r="K1223" s="38">
        <f t="shared" si="57"/>
        <v>2.3889924449348966E-3</v>
      </c>
      <c r="L1223" s="38">
        <f t="shared" si="58"/>
        <v>3.4429612349215085E-3</v>
      </c>
      <c r="M1223" s="38">
        <f t="shared" si="59"/>
        <v>0.41656361607807763</v>
      </c>
    </row>
    <row r="1224" spans="2:13" x14ac:dyDescent="0.25">
      <c r="B1224" s="25">
        <f>F_Data!B1223</f>
        <v>39841</v>
      </c>
      <c r="D1224" s="8">
        <f>F_Data!N1223</f>
        <v>874.09</v>
      </c>
      <c r="K1224" s="38">
        <f t="shared" si="57"/>
        <v>2.3060848631783508E-3</v>
      </c>
      <c r="L1224" s="38">
        <f t="shared" si="58"/>
        <v>3.3864698966949466E-3</v>
      </c>
      <c r="M1224" s="38">
        <f t="shared" si="59"/>
        <v>0.41313204038591017</v>
      </c>
    </row>
    <row r="1225" spans="2:13" x14ac:dyDescent="0.25">
      <c r="B1225" s="25">
        <f>F_Data!B1224</f>
        <v>39842</v>
      </c>
      <c r="D1225" s="8">
        <f>F_Data!N1224</f>
        <v>845.14</v>
      </c>
      <c r="K1225" s="38">
        <f t="shared" si="57"/>
        <v>2.1199686300340317E-3</v>
      </c>
      <c r="L1225" s="38">
        <f t="shared" si="58"/>
        <v>3.2982234757461528E-3</v>
      </c>
      <c r="M1225" s="38">
        <f t="shared" si="59"/>
        <v>0.4077137024648621</v>
      </c>
    </row>
    <row r="1226" spans="2:13" x14ac:dyDescent="0.25">
      <c r="B1226" s="25">
        <f>F_Data!B1225</f>
        <v>39843</v>
      </c>
      <c r="D1226" s="8">
        <f>F_Data!N1225</f>
        <v>825.88</v>
      </c>
      <c r="K1226" s="38">
        <f t="shared" si="57"/>
        <v>1.9133341924644845E-3</v>
      </c>
      <c r="L1226" s="38">
        <f t="shared" si="58"/>
        <v>3.200885499103925E-3</v>
      </c>
      <c r="M1226" s="38">
        <f t="shared" si="59"/>
        <v>0.40165237352073224</v>
      </c>
    </row>
    <row r="1227" spans="2:13" x14ac:dyDescent="0.25">
      <c r="B1227" s="25">
        <f>F_Data!B1226</f>
        <v>39846</v>
      </c>
      <c r="D1227" s="8">
        <f>F_Data!N1226</f>
        <v>825.44</v>
      </c>
      <c r="K1227" s="38">
        <f t="shared" si="57"/>
        <v>1.7399396827398471E-3</v>
      </c>
      <c r="L1227" s="38">
        <f t="shared" si="58"/>
        <v>3.1102406069873504E-3</v>
      </c>
      <c r="M1227" s="38">
        <f t="shared" si="59"/>
        <v>0.39592439504552185</v>
      </c>
    </row>
    <row r="1228" spans="2:13" x14ac:dyDescent="0.25">
      <c r="B1228" s="25">
        <f>F_Data!B1227</f>
        <v>39847</v>
      </c>
      <c r="D1228" s="8">
        <f>F_Data!N1227</f>
        <v>838.51</v>
      </c>
      <c r="K1228" s="38">
        <f t="shared" si="57"/>
        <v>1.5732559712917462E-3</v>
      </c>
      <c r="L1228" s="38">
        <f t="shared" si="58"/>
        <v>3.0191264658254949E-3</v>
      </c>
      <c r="M1228" s="38">
        <f t="shared" si="59"/>
        <v>0.39008200916936037</v>
      </c>
    </row>
    <row r="1229" spans="2:13" x14ac:dyDescent="0.25">
      <c r="B1229" s="25">
        <f>F_Data!B1228</f>
        <v>39848</v>
      </c>
      <c r="D1229" s="8">
        <f>F_Data!N1228</f>
        <v>832.23</v>
      </c>
      <c r="K1229" s="38">
        <f t="shared" si="57"/>
        <v>1.6567610317060795E-3</v>
      </c>
      <c r="L1229" s="38">
        <f t="shared" si="58"/>
        <v>3.0008018691137827E-3</v>
      </c>
      <c r="M1229" s="38">
        <f t="shared" si="59"/>
        <v>0.38889640549037563</v>
      </c>
    </row>
    <row r="1230" spans="2:13" x14ac:dyDescent="0.25">
      <c r="B1230" s="25">
        <f>F_Data!B1229</f>
        <v>39849</v>
      </c>
      <c r="D1230" s="8">
        <f>F_Data!N1229</f>
        <v>845.85</v>
      </c>
      <c r="K1230" s="38">
        <f t="shared" si="57"/>
        <v>1.4911554456707773E-3</v>
      </c>
      <c r="L1230" s="38">
        <f t="shared" si="58"/>
        <v>2.9107989681809608E-3</v>
      </c>
      <c r="M1230" s="38">
        <f t="shared" si="59"/>
        <v>0.38301993159145181</v>
      </c>
    </row>
    <row r="1231" spans="2:13" x14ac:dyDescent="0.25">
      <c r="B1231" s="25">
        <f>F_Data!B1230</f>
        <v>39850</v>
      </c>
      <c r="D1231" s="8">
        <f>F_Data!N1230</f>
        <v>868.6</v>
      </c>
      <c r="K1231" s="38">
        <f t="shared" si="57"/>
        <v>1.5963910262512576E-3</v>
      </c>
      <c r="L1231" s="38">
        <f t="shared" si="58"/>
        <v>2.8997803366797993E-3</v>
      </c>
      <c r="M1231" s="38">
        <f t="shared" si="59"/>
        <v>0.38229429628057737</v>
      </c>
    </row>
    <row r="1232" spans="2:13" x14ac:dyDescent="0.25">
      <c r="B1232" s="25">
        <f>F_Data!B1231</f>
        <v>39853</v>
      </c>
      <c r="D1232" s="8">
        <f>F_Data!N1231</f>
        <v>869.89</v>
      </c>
      <c r="K1232" s="38">
        <f t="shared" si="57"/>
        <v>1.7118541601931542E-3</v>
      </c>
      <c r="L1232" s="38">
        <f t="shared" si="58"/>
        <v>2.8953175975495117E-3</v>
      </c>
      <c r="M1232" s="38">
        <f t="shared" si="59"/>
        <v>0.3820000090530043</v>
      </c>
    </row>
    <row r="1233" spans="2:13" x14ac:dyDescent="0.25">
      <c r="B1233" s="25">
        <f>F_Data!B1232</f>
        <v>39854</v>
      </c>
      <c r="D1233" s="8">
        <f>F_Data!N1232</f>
        <v>827.16</v>
      </c>
      <c r="K1233" s="38">
        <f t="shared" si="57"/>
        <v>1.5592419653428732E-3</v>
      </c>
      <c r="L1233" s="38">
        <f t="shared" si="58"/>
        <v>2.8140300359737365E-3</v>
      </c>
      <c r="M1233" s="38">
        <f t="shared" si="59"/>
        <v>0.37659940761115956</v>
      </c>
    </row>
    <row r="1234" spans="2:13" x14ac:dyDescent="0.25">
      <c r="B1234" s="25">
        <f>F_Data!B1233</f>
        <v>39855</v>
      </c>
      <c r="D1234" s="8">
        <f>F_Data!N1233</f>
        <v>833.74</v>
      </c>
      <c r="K1234" s="38">
        <f t="shared" si="57"/>
        <v>1.4036463780483172E-3</v>
      </c>
      <c r="L1234" s="38">
        <f t="shared" si="58"/>
        <v>2.7297077176664437E-3</v>
      </c>
      <c r="M1234" s="38">
        <f t="shared" si="59"/>
        <v>0.37091409917983537</v>
      </c>
    </row>
    <row r="1235" spans="2:13" x14ac:dyDescent="0.25">
      <c r="B1235" s="25">
        <f>F_Data!B1234</f>
        <v>39856</v>
      </c>
      <c r="D1235" s="8">
        <f>F_Data!N1234</f>
        <v>835.19</v>
      </c>
      <c r="K1235" s="38">
        <f t="shared" si="57"/>
        <v>1.2793670692580271E-3</v>
      </c>
      <c r="L1235" s="38">
        <f t="shared" si="58"/>
        <v>2.652642084840813E-3</v>
      </c>
      <c r="M1235" s="38">
        <f t="shared" si="59"/>
        <v>0.36564075412346608</v>
      </c>
    </row>
    <row r="1236" spans="2:13" x14ac:dyDescent="0.25">
      <c r="B1236" s="25">
        <f>F_Data!B1235</f>
        <v>39857</v>
      </c>
      <c r="D1236" s="8">
        <f>F_Data!N1235</f>
        <v>826.84</v>
      </c>
      <c r="K1236" s="38">
        <f t="shared" si="57"/>
        <v>1.3941985731895832E-3</v>
      </c>
      <c r="L1236" s="38">
        <f t="shared" si="58"/>
        <v>2.6458932855527961E-3</v>
      </c>
      <c r="M1236" s="38">
        <f t="shared" si="59"/>
        <v>0.36517532993325397</v>
      </c>
    </row>
    <row r="1237" spans="2:13" x14ac:dyDescent="0.25">
      <c r="B1237" s="25">
        <f>F_Data!B1236</f>
        <v>39861</v>
      </c>
      <c r="D1237" s="8">
        <f>F_Data!N1236</f>
        <v>789.17</v>
      </c>
      <c r="K1237" s="38">
        <f t="shared" si="57"/>
        <v>2.2031626674092046E-3</v>
      </c>
      <c r="L1237" s="38">
        <f t="shared" si="58"/>
        <v>2.8510316724477862E-3</v>
      </c>
      <c r="M1237" s="38">
        <f t="shared" si="59"/>
        <v>0.37906727145899632</v>
      </c>
    </row>
    <row r="1238" spans="2:13" x14ac:dyDescent="0.25">
      <c r="B1238" s="25">
        <f>F_Data!B1237</f>
        <v>39862</v>
      </c>
      <c r="D1238" s="8">
        <f>F_Data!N1237</f>
        <v>788.42</v>
      </c>
      <c r="K1238" s="38">
        <f t="shared" si="57"/>
        <v>2.2129316656203336E-3</v>
      </c>
      <c r="L1238" s="38">
        <f t="shared" si="58"/>
        <v>2.8345263017599672E-3</v>
      </c>
      <c r="M1238" s="38">
        <f t="shared" si="59"/>
        <v>0.37796841879805559</v>
      </c>
    </row>
    <row r="1239" spans="2:13" x14ac:dyDescent="0.25">
      <c r="B1239" s="25">
        <f>F_Data!B1238</f>
        <v>39863</v>
      </c>
      <c r="D1239" s="8">
        <f>F_Data!N1238</f>
        <v>778.94</v>
      </c>
      <c r="K1239" s="38">
        <f t="shared" si="57"/>
        <v>2.4538696306762244E-3</v>
      </c>
      <c r="L1239" s="38">
        <f t="shared" si="58"/>
        <v>2.8881598521925456E-3</v>
      </c>
      <c r="M1239" s="38">
        <f t="shared" si="59"/>
        <v>0.38152753052762034</v>
      </c>
    </row>
    <row r="1240" spans="2:13" x14ac:dyDescent="0.25">
      <c r="B1240" s="25">
        <f>F_Data!B1239</f>
        <v>39864</v>
      </c>
      <c r="D1240" s="8">
        <f>F_Data!N1239</f>
        <v>770.05</v>
      </c>
      <c r="K1240" s="38">
        <f t="shared" si="57"/>
        <v>2.8678883172612388E-3</v>
      </c>
      <c r="L1240" s="38">
        <f t="shared" si="58"/>
        <v>2.9993367515225608E-3</v>
      </c>
      <c r="M1240" s="38">
        <f t="shared" si="59"/>
        <v>0.38880145611447631</v>
      </c>
    </row>
    <row r="1241" spans="2:13" x14ac:dyDescent="0.25">
      <c r="B1241" s="25">
        <f>F_Data!B1240</f>
        <v>39867</v>
      </c>
      <c r="D1241" s="8">
        <f>F_Data!N1240</f>
        <v>743.33</v>
      </c>
      <c r="K1241" s="38">
        <f t="shared" si="57"/>
        <v>3.7147093069698684E-3</v>
      </c>
      <c r="L1241" s="38">
        <f t="shared" si="58"/>
        <v>3.2494395954073105E-3</v>
      </c>
      <c r="M1241" s="38">
        <f t="shared" si="59"/>
        <v>0.43269082388153479</v>
      </c>
    </row>
    <row r="1242" spans="2:13" x14ac:dyDescent="0.25">
      <c r="B1242" s="25">
        <f>F_Data!B1241</f>
        <v>39868</v>
      </c>
      <c r="D1242" s="8">
        <f>F_Data!N1241</f>
        <v>773.14</v>
      </c>
      <c r="K1242" s="38">
        <f t="shared" si="57"/>
        <v>3.3853520465910243E-3</v>
      </c>
      <c r="L1242" s="38">
        <f t="shared" si="58"/>
        <v>3.1645905086405339E-3</v>
      </c>
      <c r="M1242" s="38">
        <f t="shared" si="59"/>
        <v>0.41306384875487184</v>
      </c>
    </row>
    <row r="1243" spans="2:13" x14ac:dyDescent="0.25">
      <c r="B1243" s="25">
        <f>F_Data!B1242</f>
        <v>39869</v>
      </c>
      <c r="D1243" s="8">
        <f>F_Data!N1242</f>
        <v>764.9</v>
      </c>
      <c r="K1243" s="38">
        <f t="shared" si="57"/>
        <v>3.1385400309556981E-3</v>
      </c>
      <c r="L1243" s="38">
        <f t="shared" si="58"/>
        <v>3.0971697500884504E-3</v>
      </c>
      <c r="M1243" s="38">
        <f t="shared" si="59"/>
        <v>0.39772153268356891</v>
      </c>
    </row>
    <row r="1244" spans="2:13" x14ac:dyDescent="0.25">
      <c r="B1244" s="25">
        <f>F_Data!B1243</f>
        <v>39870</v>
      </c>
      <c r="D1244" s="8">
        <f>F_Data!N1243</f>
        <v>752.83</v>
      </c>
      <c r="K1244" s="38">
        <f t="shared" si="57"/>
        <v>2.9409300826426792E-3</v>
      </c>
      <c r="L1244" s="38">
        <f t="shared" si="58"/>
        <v>3.0391278740205621E-3</v>
      </c>
      <c r="M1244" s="38">
        <f t="shared" si="59"/>
        <v>0.39137200315126824</v>
      </c>
    </row>
    <row r="1245" spans="2:13" x14ac:dyDescent="0.25">
      <c r="B1245" s="25">
        <f>F_Data!B1244</f>
        <v>39871</v>
      </c>
      <c r="D1245" s="8">
        <f>F_Data!N1244</f>
        <v>735.09</v>
      </c>
      <c r="K1245" s="38">
        <f t="shared" si="57"/>
        <v>2.8627135310573897E-3</v>
      </c>
      <c r="L1245" s="38">
        <f t="shared" si="58"/>
        <v>3.0127169748036388E-3</v>
      </c>
      <c r="M1245" s="38">
        <f t="shared" si="59"/>
        <v>0.38966772451680343</v>
      </c>
    </row>
    <row r="1246" spans="2:13" x14ac:dyDescent="0.25">
      <c r="B1246" s="25">
        <f>F_Data!B1245</f>
        <v>39874</v>
      </c>
      <c r="D1246" s="8">
        <f>F_Data!N1245</f>
        <v>700.82</v>
      </c>
      <c r="K1246" s="38">
        <f t="shared" si="57"/>
        <v>2.9232337683844567E-3</v>
      </c>
      <c r="L1246" s="38">
        <f t="shared" si="58"/>
        <v>3.0263729426893713E-3</v>
      </c>
      <c r="M1246" s="38">
        <f t="shared" si="59"/>
        <v>0.39054986405265113</v>
      </c>
    </row>
    <row r="1247" spans="2:13" x14ac:dyDescent="0.25">
      <c r="B1247" s="25">
        <f>F_Data!B1246</f>
        <v>39875</v>
      </c>
      <c r="D1247" s="8">
        <f>F_Data!N1246</f>
        <v>696.33</v>
      </c>
      <c r="K1247" s="38">
        <f t="shared" si="57"/>
        <v>3.7257892433920871E-3</v>
      </c>
      <c r="L1247" s="38">
        <f t="shared" si="58"/>
        <v>3.2640454099625133E-3</v>
      </c>
      <c r="M1247" s="38">
        <f t="shared" si="59"/>
        <v>0.4333356411223997</v>
      </c>
    </row>
    <row r="1248" spans="2:13" x14ac:dyDescent="0.25">
      <c r="B1248" s="25">
        <f>F_Data!B1247</f>
        <v>39876</v>
      </c>
      <c r="D1248" s="8">
        <f>F_Data!N1247</f>
        <v>712.87</v>
      </c>
      <c r="K1248" s="38">
        <f t="shared" si="57"/>
        <v>3.8494746435869379E-3</v>
      </c>
      <c r="L1248" s="38">
        <f t="shared" si="58"/>
        <v>3.3150033450238558E-3</v>
      </c>
      <c r="M1248" s="38">
        <f t="shared" si="59"/>
        <v>0.44046966074496169</v>
      </c>
    </row>
    <row r="1249" spans="2:13" x14ac:dyDescent="0.25">
      <c r="B1249" s="25">
        <f>F_Data!B1248</f>
        <v>39877</v>
      </c>
      <c r="D1249" s="8">
        <f>F_Data!N1248</f>
        <v>682.55</v>
      </c>
      <c r="K1249" s="38">
        <f t="shared" si="57"/>
        <v>4.4249988038684695E-3</v>
      </c>
      <c r="L1249" s="38">
        <f t="shared" si="58"/>
        <v>3.5036947320652078E-3</v>
      </c>
      <c r="M1249" s="38">
        <f t="shared" si="59"/>
        <v>0.47224986999995128</v>
      </c>
    </row>
    <row r="1250" spans="2:13" x14ac:dyDescent="0.25">
      <c r="B1250" s="25">
        <f>F_Data!B1249</f>
        <v>39878</v>
      </c>
      <c r="D1250" s="8">
        <f>F_Data!N1249</f>
        <v>683.38</v>
      </c>
      <c r="K1250" s="38">
        <f t="shared" si="57"/>
        <v>4.5145505178862694E-3</v>
      </c>
      <c r="L1250" s="38">
        <f t="shared" si="58"/>
        <v>3.5581993684246456E-3</v>
      </c>
      <c r="M1250" s="38">
        <f t="shared" si="59"/>
        <v>0.47700455564016153</v>
      </c>
    </row>
    <row r="1251" spans="2:13" x14ac:dyDescent="0.25">
      <c r="B1251" s="25">
        <f>F_Data!B1250</f>
        <v>39881</v>
      </c>
      <c r="D1251" s="8">
        <f>F_Data!N1250</f>
        <v>676.53</v>
      </c>
      <c r="K1251" s="38">
        <f t="shared" si="57"/>
        <v>4.1875229878663338E-3</v>
      </c>
      <c r="L1251" s="38">
        <f t="shared" si="58"/>
        <v>3.4887816439025136E-3</v>
      </c>
      <c r="M1251" s="38">
        <f t="shared" si="59"/>
        <v>0.45940304590681941</v>
      </c>
    </row>
    <row r="1252" spans="2:13" x14ac:dyDescent="0.25">
      <c r="B1252" s="25">
        <f>F_Data!B1251</f>
        <v>39882</v>
      </c>
      <c r="D1252" s="8">
        <f>F_Data!N1251</f>
        <v>719.6</v>
      </c>
      <c r="K1252" s="38">
        <f t="shared" si="57"/>
        <v>3.8768263189689536E-3</v>
      </c>
      <c r="L1252" s="38">
        <f t="shared" si="58"/>
        <v>3.4165348835522142E-3</v>
      </c>
      <c r="M1252" s="38">
        <f t="shared" si="59"/>
        <v>0.44203172564425197</v>
      </c>
    </row>
    <row r="1253" spans="2:13" x14ac:dyDescent="0.25">
      <c r="B1253" s="25">
        <f>F_Data!B1252</f>
        <v>39883</v>
      </c>
      <c r="D1253" s="8">
        <f>F_Data!N1252</f>
        <v>721.36</v>
      </c>
      <c r="K1253" s="38">
        <f t="shared" si="57"/>
        <v>3.5031604559549023E-3</v>
      </c>
      <c r="L1253" s="38">
        <f t="shared" si="58"/>
        <v>3.3182438677105009E-3</v>
      </c>
      <c r="M1253" s="38">
        <f t="shared" si="59"/>
        <v>0.42018958456883138</v>
      </c>
    </row>
    <row r="1254" spans="2:13" x14ac:dyDescent="0.25">
      <c r="B1254" s="25">
        <f>F_Data!B1253</f>
        <v>39884</v>
      </c>
      <c r="D1254" s="8">
        <f>F_Data!N1253</f>
        <v>750.74</v>
      </c>
      <c r="K1254" s="38">
        <f t="shared" si="57"/>
        <v>4.0595978540948199E-3</v>
      </c>
      <c r="L1254" s="38">
        <f t="shared" si="58"/>
        <v>3.4907225847998083E-3</v>
      </c>
      <c r="M1254" s="38">
        <f t="shared" si="59"/>
        <v>0.45233144025855521</v>
      </c>
    </row>
    <row r="1255" spans="2:13" x14ac:dyDescent="0.25">
      <c r="B1255" s="25">
        <f>F_Data!B1254</f>
        <v>39885</v>
      </c>
      <c r="D1255" s="8">
        <f>F_Data!N1254</f>
        <v>756.55</v>
      </c>
      <c r="K1255" s="38">
        <f t="shared" si="57"/>
        <v>4.6882840885002748E-3</v>
      </c>
      <c r="L1255" s="38">
        <f t="shared" si="58"/>
        <v>3.6963947132002952E-3</v>
      </c>
      <c r="M1255" s="38">
        <f t="shared" si="59"/>
        <v>0.48609620247479185</v>
      </c>
    </row>
    <row r="1256" spans="2:13" x14ac:dyDescent="0.25">
      <c r="B1256" s="25">
        <f>F_Data!B1255</f>
        <v>39888</v>
      </c>
      <c r="D1256" s="8">
        <f>F_Data!N1255</f>
        <v>753.89</v>
      </c>
      <c r="K1256" s="38">
        <f t="shared" si="57"/>
        <v>5.3916879590790254E-3</v>
      </c>
      <c r="L1256" s="38">
        <f t="shared" si="58"/>
        <v>3.9371725556329199E-3</v>
      </c>
      <c r="M1256" s="38">
        <f t="shared" si="59"/>
        <v>0.52128789851442259</v>
      </c>
    </row>
    <row r="1257" spans="2:13" x14ac:dyDescent="0.25">
      <c r="B1257" s="25">
        <f>F_Data!B1256</f>
        <v>39889</v>
      </c>
      <c r="D1257" s="8">
        <f>F_Data!N1256</f>
        <v>778.12</v>
      </c>
      <c r="K1257" s="38">
        <f t="shared" si="57"/>
        <v>5.4638125239065511E-3</v>
      </c>
      <c r="L1257" s="38">
        <f t="shared" si="58"/>
        <v>4.0024453871845608E-3</v>
      </c>
      <c r="M1257" s="38">
        <f t="shared" si="59"/>
        <v>0.52476294762958464</v>
      </c>
    </row>
    <row r="1258" spans="2:13" x14ac:dyDescent="0.25">
      <c r="B1258" s="25">
        <f>F_Data!B1257</f>
        <v>39890</v>
      </c>
      <c r="D1258" s="8">
        <f>F_Data!N1257</f>
        <v>794.35</v>
      </c>
      <c r="K1258" s="38">
        <f t="shared" si="57"/>
        <v>5.8464544983214588E-3</v>
      </c>
      <c r="L1258" s="38">
        <f t="shared" si="58"/>
        <v>4.1610789936106923E-3</v>
      </c>
      <c r="M1258" s="38">
        <f t="shared" si="59"/>
        <v>0.54282714257432041</v>
      </c>
    </row>
    <row r="1259" spans="2:13" x14ac:dyDescent="0.25">
      <c r="B1259" s="25">
        <f>F_Data!B1258</f>
        <v>39891</v>
      </c>
      <c r="D1259" s="8">
        <f>F_Data!N1258</f>
        <v>784.04</v>
      </c>
      <c r="K1259" s="38">
        <f t="shared" si="57"/>
        <v>5.4501707139303036E-3</v>
      </c>
      <c r="L1259" s="38">
        <f t="shared" si="58"/>
        <v>4.0927551234346679E-3</v>
      </c>
      <c r="M1259" s="38">
        <f t="shared" si="59"/>
        <v>0.52410743553405847</v>
      </c>
    </row>
    <row r="1260" spans="2:13" x14ac:dyDescent="0.25">
      <c r="B1260" s="25">
        <f>F_Data!B1259</f>
        <v>39892</v>
      </c>
      <c r="D1260" s="8">
        <f>F_Data!N1259</f>
        <v>768.54</v>
      </c>
      <c r="K1260" s="38">
        <f t="shared" si="57"/>
        <v>4.9298780166557778E-3</v>
      </c>
      <c r="L1260" s="38">
        <f t="shared" si="58"/>
        <v>3.9773897819671798E-3</v>
      </c>
      <c r="M1260" s="38">
        <f t="shared" si="59"/>
        <v>0.49846349118009758</v>
      </c>
    </row>
    <row r="1261" spans="2:13" x14ac:dyDescent="0.25">
      <c r="B1261" s="25">
        <f>F_Data!B1260</f>
        <v>39895</v>
      </c>
      <c r="D1261" s="8">
        <f>F_Data!N1260</f>
        <v>822.92</v>
      </c>
      <c r="K1261" s="38">
        <f t="shared" ref="K1261:K1324" si="60">K$3*K1260+(1-K$3)*LN($D1261/$D1256)^2</f>
        <v>5.2044856132192853E-3</v>
      </c>
      <c r="L1261" s="38">
        <f t="shared" ref="L1261:L1324" si="61">L$3*L1260+(1-L$3)*LN($D1261/$D1256)^2</f>
        <v>4.0883467079768903E-3</v>
      </c>
      <c r="M1261" s="38">
        <f t="shared" si="59"/>
        <v>0.5121582518189588</v>
      </c>
    </row>
    <row r="1262" spans="2:13" x14ac:dyDescent="0.25">
      <c r="B1262" s="25">
        <f>F_Data!B1261</f>
        <v>39896</v>
      </c>
      <c r="D1262" s="8">
        <f>F_Data!N1261</f>
        <v>806.12</v>
      </c>
      <c r="K1262" s="38">
        <f t="shared" si="60"/>
        <v>4.8090124585922212E-3</v>
      </c>
      <c r="L1262" s="38">
        <f t="shared" si="61"/>
        <v>4.0031889287460432E-3</v>
      </c>
      <c r="M1262" s="38">
        <f t="shared" ref="M1262:M1325" si="62">MAX(SQRT(252/5*K1262),SQRT(252/5*L1262))</f>
        <v>0.49231517132122582</v>
      </c>
    </row>
    <row r="1263" spans="2:13" x14ac:dyDescent="0.25">
      <c r="B1263" s="25">
        <f>F_Data!B1262</f>
        <v>39897</v>
      </c>
      <c r="D1263" s="8">
        <f>F_Data!N1262</f>
        <v>813.88</v>
      </c>
      <c r="K1263" s="38">
        <f t="shared" si="60"/>
        <v>4.387105622389237E-3</v>
      </c>
      <c r="L1263" s="38">
        <f t="shared" si="61"/>
        <v>3.9007915837805328E-3</v>
      </c>
      <c r="M1263" s="38">
        <f t="shared" si="62"/>
        <v>0.47022348236601025</v>
      </c>
    </row>
    <row r="1264" spans="2:13" x14ac:dyDescent="0.25">
      <c r="B1264" s="25">
        <f>F_Data!B1263</f>
        <v>39898</v>
      </c>
      <c r="D1264" s="8">
        <f>F_Data!N1263</f>
        <v>832.86</v>
      </c>
      <c r="K1264" s="38">
        <f t="shared" si="60"/>
        <v>4.313277761203476E-3</v>
      </c>
      <c r="L1264" s="38">
        <f t="shared" si="61"/>
        <v>3.8932326465830657E-3</v>
      </c>
      <c r="M1264" s="38">
        <f t="shared" si="62"/>
        <v>0.46625014655724795</v>
      </c>
    </row>
    <row r="1265" spans="2:13" x14ac:dyDescent="0.25">
      <c r="B1265" s="25">
        <f>F_Data!B1264</f>
        <v>39899</v>
      </c>
      <c r="D1265" s="8">
        <f>F_Data!N1264</f>
        <v>815.94</v>
      </c>
      <c r="K1265" s="38">
        <f t="shared" si="60"/>
        <v>4.2401308303834434E-3</v>
      </c>
      <c r="L1265" s="38">
        <f t="shared" si="61"/>
        <v>3.8838899207756681E-3</v>
      </c>
      <c r="M1265" s="38">
        <f t="shared" si="62"/>
        <v>0.46227977876100695</v>
      </c>
    </row>
    <row r="1266" spans="2:13" x14ac:dyDescent="0.25">
      <c r="B1266" s="25">
        <f>F_Data!B1265</f>
        <v>39902</v>
      </c>
      <c r="D1266" s="8">
        <f>F_Data!N1265</f>
        <v>787.53</v>
      </c>
      <c r="K1266" s="38">
        <f t="shared" si="60"/>
        <v>4.0093441512193311E-3</v>
      </c>
      <c r="L1266" s="38">
        <f t="shared" si="61"/>
        <v>3.8253411443146678E-3</v>
      </c>
      <c r="M1266" s="38">
        <f t="shared" si="62"/>
        <v>0.44952301967914199</v>
      </c>
    </row>
    <row r="1267" spans="2:13" x14ac:dyDescent="0.25">
      <c r="B1267" s="25">
        <f>F_Data!B1266</f>
        <v>39903</v>
      </c>
      <c r="D1267" s="8">
        <f>F_Data!N1266</f>
        <v>797.87</v>
      </c>
      <c r="K1267" s="38">
        <f t="shared" si="60"/>
        <v>3.6189918452095436E-3</v>
      </c>
      <c r="L1267" s="38">
        <f t="shared" si="61"/>
        <v>3.7137555427188712E-3</v>
      </c>
      <c r="M1267" s="38">
        <f t="shared" si="62"/>
        <v>0.43263527289511555</v>
      </c>
    </row>
    <row r="1268" spans="2:13" x14ac:dyDescent="0.25">
      <c r="B1268" s="25">
        <f>F_Data!B1267</f>
        <v>39904</v>
      </c>
      <c r="D1268" s="8">
        <f>F_Data!N1267</f>
        <v>811.08</v>
      </c>
      <c r="K1268" s="38">
        <f t="shared" si="60"/>
        <v>3.258280319141113E-3</v>
      </c>
      <c r="L1268" s="38">
        <f t="shared" si="61"/>
        <v>3.6026991739730621E-3</v>
      </c>
      <c r="M1268" s="38">
        <f t="shared" si="62"/>
        <v>0.42611739974828805</v>
      </c>
    </row>
    <row r="1269" spans="2:13" x14ac:dyDescent="0.25">
      <c r="B1269" s="25">
        <f>F_Data!B1268</f>
        <v>39905</v>
      </c>
      <c r="D1269" s="8">
        <f>F_Data!N1268</f>
        <v>834.38</v>
      </c>
      <c r="K1269" s="38">
        <f t="shared" si="60"/>
        <v>2.932784756233335E-3</v>
      </c>
      <c r="L1269" s="38">
        <f t="shared" si="61"/>
        <v>3.4947179394557702E-3</v>
      </c>
      <c r="M1269" s="38">
        <f t="shared" si="62"/>
        <v>0.41968295670490458</v>
      </c>
    </row>
    <row r="1270" spans="2:13" x14ac:dyDescent="0.25">
      <c r="B1270" s="25">
        <f>F_Data!B1269</f>
        <v>39906</v>
      </c>
      <c r="D1270" s="8">
        <f>F_Data!N1269</f>
        <v>842.5</v>
      </c>
      <c r="K1270" s="38">
        <f t="shared" si="60"/>
        <v>2.7421165604690763E-3</v>
      </c>
      <c r="L1270" s="38">
        <f t="shared" si="61"/>
        <v>3.4206594852298198E-3</v>
      </c>
      <c r="M1270" s="38">
        <f t="shared" si="62"/>
        <v>0.41521228071383309</v>
      </c>
    </row>
    <row r="1271" spans="2:13" x14ac:dyDescent="0.25">
      <c r="B1271" s="25">
        <f>F_Data!B1270</f>
        <v>39909</v>
      </c>
      <c r="D1271" s="8">
        <f>F_Data!N1270</f>
        <v>835.48</v>
      </c>
      <c r="K1271" s="38">
        <f t="shared" si="60"/>
        <v>2.8172443541058371E-3</v>
      </c>
      <c r="L1271" s="38">
        <f t="shared" si="61"/>
        <v>3.4228415355780258E-3</v>
      </c>
      <c r="M1271" s="38">
        <f t="shared" si="62"/>
        <v>0.41534469226551157</v>
      </c>
    </row>
    <row r="1272" spans="2:13" x14ac:dyDescent="0.25">
      <c r="B1272" s="25">
        <f>F_Data!B1271</f>
        <v>39910</v>
      </c>
      <c r="D1272" s="8">
        <f>F_Data!N1271</f>
        <v>815.55</v>
      </c>
      <c r="K1272" s="38">
        <f t="shared" si="60"/>
        <v>2.5835556502133801E-3</v>
      </c>
      <c r="L1272" s="38">
        <f t="shared" si="61"/>
        <v>3.3345670089661226E-3</v>
      </c>
      <c r="M1272" s="38">
        <f t="shared" si="62"/>
        <v>0.40995387210257273</v>
      </c>
    </row>
    <row r="1273" spans="2:13" x14ac:dyDescent="0.25">
      <c r="B1273" s="25">
        <f>F_Data!B1272</f>
        <v>39911</v>
      </c>
      <c r="D1273" s="8">
        <f>F_Data!N1272</f>
        <v>825.16</v>
      </c>
      <c r="K1273" s="38">
        <f t="shared" si="60"/>
        <v>2.3548206087022254E-3</v>
      </c>
      <c r="L1273" s="38">
        <f t="shared" si="61"/>
        <v>3.2434161557501938E-3</v>
      </c>
      <c r="M1273" s="38">
        <f t="shared" si="62"/>
        <v>0.40431197638681171</v>
      </c>
    </row>
    <row r="1274" spans="2:13" x14ac:dyDescent="0.25">
      <c r="B1274" s="25">
        <f>F_Data!B1273</f>
        <v>39912</v>
      </c>
      <c r="D1274" s="8">
        <f>F_Data!N1273</f>
        <v>856.56</v>
      </c>
      <c r="K1274" s="38">
        <f t="shared" si="60"/>
        <v>2.1881683463419667E-3</v>
      </c>
      <c r="L1274" s="38">
        <f t="shared" si="61"/>
        <v>3.1667626106306771E-3</v>
      </c>
      <c r="M1274" s="38">
        <f t="shared" si="62"/>
        <v>0.39950573910243908</v>
      </c>
    </row>
    <row r="1275" spans="2:13" x14ac:dyDescent="0.25">
      <c r="B1275" s="25">
        <f>F_Data!B1274</f>
        <v>39916</v>
      </c>
      <c r="D1275" s="8">
        <f>F_Data!N1274</f>
        <v>858.73</v>
      </c>
      <c r="K1275" s="38">
        <f t="shared" si="60"/>
        <v>2.0057595532689695E-3</v>
      </c>
      <c r="L1275" s="38">
        <f t="shared" si="61"/>
        <v>3.0826821447801165E-3</v>
      </c>
      <c r="M1275" s="38">
        <f t="shared" si="62"/>
        <v>0.39416643705028698</v>
      </c>
    </row>
    <row r="1276" spans="2:13" x14ac:dyDescent="0.25">
      <c r="B1276" s="25">
        <f>F_Data!B1275</f>
        <v>39917</v>
      </c>
      <c r="D1276" s="8">
        <f>F_Data!N1275</f>
        <v>841.5</v>
      </c>
      <c r="K1276" s="38">
        <f t="shared" si="60"/>
        <v>1.8103382687901994E-3</v>
      </c>
      <c r="L1276" s="38">
        <f t="shared" si="61"/>
        <v>2.991748081691151E-3</v>
      </c>
      <c r="M1276" s="38">
        <f t="shared" si="62"/>
        <v>0.38830928821911281</v>
      </c>
    </row>
    <row r="1277" spans="2:13" x14ac:dyDescent="0.25">
      <c r="B1277" s="25">
        <f>F_Data!B1276</f>
        <v>39918</v>
      </c>
      <c r="D1277" s="8">
        <f>F_Data!N1276</f>
        <v>852.06</v>
      </c>
      <c r="K1277" s="38">
        <f t="shared" si="60"/>
        <v>1.8210977653726867E-3</v>
      </c>
      <c r="L1277" s="38">
        <f t="shared" si="61"/>
        <v>2.9595336362788684E-3</v>
      </c>
      <c r="M1277" s="38">
        <f t="shared" si="62"/>
        <v>0.38621301799454527</v>
      </c>
    </row>
    <row r="1278" spans="2:13" x14ac:dyDescent="0.25">
      <c r="B1278" s="25">
        <f>F_Data!B1277</f>
        <v>39919</v>
      </c>
      <c r="D1278" s="8">
        <f>F_Data!N1277</f>
        <v>865.3</v>
      </c>
      <c r="K1278" s="38">
        <f t="shared" si="60"/>
        <v>1.86460311547835E-3</v>
      </c>
      <c r="L1278" s="38">
        <f t="shared" si="61"/>
        <v>2.9384321651833817E-3</v>
      </c>
      <c r="M1278" s="38">
        <f t="shared" si="62"/>
        <v>0.3848337058071219</v>
      </c>
    </row>
    <row r="1279" spans="2:13" x14ac:dyDescent="0.25">
      <c r="B1279" s="25">
        <f>F_Data!B1278</f>
        <v>39920</v>
      </c>
      <c r="D1279" s="8">
        <f>F_Data!N1278</f>
        <v>869.6</v>
      </c>
      <c r="K1279" s="38">
        <f t="shared" si="60"/>
        <v>1.7009708952030358E-3</v>
      </c>
      <c r="L1279" s="38">
        <f t="shared" si="61"/>
        <v>2.8571276276096362E-3</v>
      </c>
      <c r="M1279" s="38">
        <f t="shared" si="62"/>
        <v>0.37947230785859148</v>
      </c>
    </row>
    <row r="1280" spans="2:13" x14ac:dyDescent="0.25">
      <c r="B1280" s="25">
        <f>F_Data!B1279</f>
        <v>39923</v>
      </c>
      <c r="D1280" s="8">
        <f>F_Data!N1279</f>
        <v>832.39</v>
      </c>
      <c r="K1280" s="38">
        <f t="shared" si="60"/>
        <v>1.6279276912358005E-3</v>
      </c>
      <c r="L1280" s="38">
        <f t="shared" si="61"/>
        <v>2.8005299644472677E-3</v>
      </c>
      <c r="M1280" s="38">
        <f t="shared" si="62"/>
        <v>0.3756949696338005</v>
      </c>
    </row>
    <row r="1281" spans="2:13" x14ac:dyDescent="0.25">
      <c r="B1281" s="25">
        <f>F_Data!B1280</f>
        <v>39924</v>
      </c>
      <c r="D1281" s="8">
        <f>F_Data!N1280</f>
        <v>850.08</v>
      </c>
      <c r="K1281" s="38">
        <f t="shared" si="60"/>
        <v>1.475425906809199E-3</v>
      </c>
      <c r="L1281" s="38">
        <f t="shared" si="61"/>
        <v>2.7196013609229433E-3</v>
      </c>
      <c r="M1281" s="38">
        <f t="shared" si="62"/>
        <v>0.37022683396873918</v>
      </c>
    </row>
    <row r="1282" spans="2:13" x14ac:dyDescent="0.25">
      <c r="B1282" s="25">
        <f>F_Data!B1281</f>
        <v>39925</v>
      </c>
      <c r="D1282" s="8">
        <f>F_Data!N1281</f>
        <v>843.55</v>
      </c>
      <c r="K1282" s="38">
        <f t="shared" si="60"/>
        <v>1.3379589984502931E-3</v>
      </c>
      <c r="L1282" s="38">
        <f t="shared" si="61"/>
        <v>2.6410360247918589E-3</v>
      </c>
      <c r="M1282" s="38">
        <f t="shared" si="62"/>
        <v>0.36483998636321335</v>
      </c>
    </row>
    <row r="1283" spans="2:13" x14ac:dyDescent="0.25">
      <c r="B1283" s="25">
        <f>F_Data!B1282</f>
        <v>39926</v>
      </c>
      <c r="D1283" s="8">
        <f>F_Data!N1282</f>
        <v>851.92</v>
      </c>
      <c r="K1283" s="38">
        <f t="shared" si="60"/>
        <v>1.2284480881093515E-3</v>
      </c>
      <c r="L1283" s="38">
        <f t="shared" si="61"/>
        <v>2.5690904408993296E-3</v>
      </c>
      <c r="M1283" s="38">
        <f t="shared" si="62"/>
        <v>0.35983629364104758</v>
      </c>
    </row>
    <row r="1284" spans="2:13" x14ac:dyDescent="0.25">
      <c r="B1284" s="25">
        <f>F_Data!B1283</f>
        <v>39927</v>
      </c>
      <c r="D1284" s="8">
        <f>F_Data!N1283</f>
        <v>866.23</v>
      </c>
      <c r="K1284" s="38">
        <f t="shared" si="60"/>
        <v>1.1071109500319554E-3</v>
      </c>
      <c r="L1284" s="38">
        <f t="shared" si="61"/>
        <v>2.4924700288924111E-3</v>
      </c>
      <c r="M1284" s="38">
        <f t="shared" si="62"/>
        <v>0.35442980892720849</v>
      </c>
    </row>
    <row r="1285" spans="2:13" x14ac:dyDescent="0.25">
      <c r="B1285" s="25">
        <f>F_Data!B1284</f>
        <v>39930</v>
      </c>
      <c r="D1285" s="8">
        <f>F_Data!N1284</f>
        <v>857.51</v>
      </c>
      <c r="K1285" s="38">
        <f t="shared" si="60"/>
        <v>1.0847976090344995E-3</v>
      </c>
      <c r="L1285" s="38">
        <f t="shared" si="61"/>
        <v>2.4442152542273605E-3</v>
      </c>
      <c r="M1285" s="38">
        <f t="shared" si="62"/>
        <v>0.35098212036093657</v>
      </c>
    </row>
    <row r="1286" spans="2:13" x14ac:dyDescent="0.25">
      <c r="B1286" s="25">
        <f>F_Data!B1285</f>
        <v>39931</v>
      </c>
      <c r="D1286" s="8">
        <f>F_Data!N1285</f>
        <v>855.16</v>
      </c>
      <c r="K1286" s="38">
        <f t="shared" si="60"/>
        <v>9.7986777137292857E-4</v>
      </c>
      <c r="L1286" s="38">
        <f t="shared" si="61"/>
        <v>2.3719537735731036E-3</v>
      </c>
      <c r="M1286" s="38">
        <f t="shared" si="62"/>
        <v>0.34575492793029633</v>
      </c>
    </row>
    <row r="1287" spans="2:13" x14ac:dyDescent="0.25">
      <c r="B1287" s="25">
        <f>F_Data!B1286</f>
        <v>39932</v>
      </c>
      <c r="D1287" s="8">
        <f>F_Data!N1286</f>
        <v>873.64</v>
      </c>
      <c r="K1287" s="38">
        <f t="shared" si="60"/>
        <v>1.0047257374952961E-3</v>
      </c>
      <c r="L1287" s="38">
        <f t="shared" si="61"/>
        <v>2.3376485833438085E-3</v>
      </c>
      <c r="M1287" s="38">
        <f t="shared" si="62"/>
        <v>0.34324552233135969</v>
      </c>
    </row>
    <row r="1288" spans="2:13" x14ac:dyDescent="0.25">
      <c r="B1288" s="25">
        <f>F_Data!B1287</f>
        <v>39933</v>
      </c>
      <c r="D1288" s="8">
        <f>F_Data!N1287</f>
        <v>872.81</v>
      </c>
      <c r="K1288" s="38">
        <f t="shared" si="60"/>
        <v>9.6293951562677392E-4</v>
      </c>
      <c r="L1288" s="38">
        <f t="shared" si="61"/>
        <v>2.2851250314077963E-3</v>
      </c>
      <c r="M1288" s="38">
        <f t="shared" si="62"/>
        <v>0.33936750224933582</v>
      </c>
    </row>
    <row r="1289" spans="2:13" x14ac:dyDescent="0.25">
      <c r="B1289" s="25">
        <f>F_Data!B1288</f>
        <v>39934</v>
      </c>
      <c r="D1289" s="8">
        <f>F_Data!N1288</f>
        <v>877.52</v>
      </c>
      <c r="K1289" s="38">
        <f t="shared" si="60"/>
        <v>8.8341396197667312E-4</v>
      </c>
      <c r="L1289" s="38">
        <f t="shared" si="61"/>
        <v>2.2216017998393351E-3</v>
      </c>
      <c r="M1289" s="38">
        <f t="shared" si="62"/>
        <v>0.33461728991775436</v>
      </c>
    </row>
    <row r="1290" spans="2:13" x14ac:dyDescent="0.25">
      <c r="B1290" s="25">
        <f>F_Data!B1289</f>
        <v>39937</v>
      </c>
      <c r="D1290" s="8">
        <f>F_Data!N1289</f>
        <v>907.24</v>
      </c>
      <c r="K1290" s="38">
        <f t="shared" si="60"/>
        <v>1.1128774159103599E-3</v>
      </c>
      <c r="L1290" s="38">
        <f t="shared" si="61"/>
        <v>2.2502952008835613E-3</v>
      </c>
      <c r="M1290" s="38">
        <f t="shared" si="62"/>
        <v>0.33677125489645265</v>
      </c>
    </row>
    <row r="1291" spans="2:13" x14ac:dyDescent="0.25">
      <c r="B1291" s="25">
        <f>F_Data!B1290</f>
        <v>39938</v>
      </c>
      <c r="D1291" s="8">
        <f>F_Data!N1290</f>
        <v>903.8</v>
      </c>
      <c r="K1291" s="38">
        <f t="shared" si="60"/>
        <v>1.307614504544803E-3</v>
      </c>
      <c r="L1291" s="38">
        <f t="shared" si="61"/>
        <v>2.2745937939246982E-3</v>
      </c>
      <c r="M1291" s="38">
        <f t="shared" si="62"/>
        <v>0.33858459388135898</v>
      </c>
    </row>
    <row r="1292" spans="2:13" x14ac:dyDescent="0.25">
      <c r="B1292" s="25">
        <f>F_Data!B1291</f>
        <v>39939</v>
      </c>
      <c r="D1292" s="8">
        <f>F_Data!N1291</f>
        <v>919.53</v>
      </c>
      <c r="K1292" s="38">
        <f t="shared" si="60"/>
        <v>1.4389384687056677E-3</v>
      </c>
      <c r="L1292" s="38">
        <f t="shared" si="61"/>
        <v>2.2849816044915607E-3</v>
      </c>
      <c r="M1292" s="38">
        <f t="shared" si="62"/>
        <v>0.33935685180407754</v>
      </c>
    </row>
    <row r="1293" spans="2:13" x14ac:dyDescent="0.25">
      <c r="B1293" s="25">
        <f>F_Data!B1292</f>
        <v>39940</v>
      </c>
      <c r="D1293" s="8">
        <f>F_Data!N1292</f>
        <v>907.39</v>
      </c>
      <c r="K1293" s="38">
        <f t="shared" si="60"/>
        <v>1.4460114879205027E-3</v>
      </c>
      <c r="L1293" s="38">
        <f t="shared" si="61"/>
        <v>2.2617222161824342E-3</v>
      </c>
      <c r="M1293" s="38">
        <f t="shared" si="62"/>
        <v>0.33762523557280888</v>
      </c>
    </row>
    <row r="1294" spans="2:13" x14ac:dyDescent="0.25">
      <c r="B1294" s="25">
        <f>F_Data!B1293</f>
        <v>39941</v>
      </c>
      <c r="D1294" s="8">
        <f>F_Data!N1293</f>
        <v>929.23</v>
      </c>
      <c r="K1294" s="38">
        <f t="shared" si="60"/>
        <v>1.6292414662056839E-3</v>
      </c>
      <c r="L1294" s="38">
        <f t="shared" si="61"/>
        <v>2.2922198878201306E-3</v>
      </c>
      <c r="M1294" s="38">
        <f t="shared" si="62"/>
        <v>0.33989392808070956</v>
      </c>
    </row>
    <row r="1295" spans="2:13" x14ac:dyDescent="0.25">
      <c r="B1295" s="25">
        <f>F_Data!B1294</f>
        <v>39944</v>
      </c>
      <c r="D1295" s="8">
        <f>F_Data!N1294</f>
        <v>909.24</v>
      </c>
      <c r="K1295" s="38">
        <f t="shared" si="60"/>
        <v>1.4668022272986885E-3</v>
      </c>
      <c r="L1295" s="38">
        <f t="shared" si="61"/>
        <v>2.2235987634995984E-3</v>
      </c>
      <c r="M1295" s="38">
        <f t="shared" si="62"/>
        <v>0.33476764730239356</v>
      </c>
    </row>
    <row r="1296" spans="2:13" x14ac:dyDescent="0.25">
      <c r="B1296" s="25">
        <f>F_Data!B1295</f>
        <v>39945</v>
      </c>
      <c r="D1296" s="8">
        <f>F_Data!N1295</f>
        <v>908.35</v>
      </c>
      <c r="K1296" s="38">
        <f t="shared" si="60"/>
        <v>1.3226437214348839E-3</v>
      </c>
      <c r="L1296" s="38">
        <f t="shared" si="61"/>
        <v>2.1576473156544296E-3</v>
      </c>
      <c r="M1296" s="38">
        <f t="shared" si="62"/>
        <v>0.32976571184552111</v>
      </c>
    </row>
    <row r="1297" spans="2:13" x14ac:dyDescent="0.25">
      <c r="B1297" s="25">
        <f>F_Data!B1296</f>
        <v>39946</v>
      </c>
      <c r="D1297" s="8">
        <f>F_Data!N1296</f>
        <v>883.92</v>
      </c>
      <c r="K1297" s="38">
        <f t="shared" si="60"/>
        <v>1.3463736129688726E-3</v>
      </c>
      <c r="L1297" s="38">
        <f t="shared" si="61"/>
        <v>2.13971617528804E-3</v>
      </c>
      <c r="M1297" s="38">
        <f t="shared" si="62"/>
        <v>0.32839259314807517</v>
      </c>
    </row>
    <row r="1298" spans="2:13" x14ac:dyDescent="0.25">
      <c r="B1298" s="25">
        <f>F_Data!B1297</f>
        <v>39947</v>
      </c>
      <c r="D1298" s="8">
        <f>F_Data!N1297</f>
        <v>893.07</v>
      </c>
      <c r="K1298" s="38">
        <f t="shared" si="60"/>
        <v>1.2370407299999837E-3</v>
      </c>
      <c r="L1298" s="38">
        <f t="shared" si="61"/>
        <v>2.083116033527798E-3</v>
      </c>
      <c r="M1298" s="38">
        <f t="shared" si="62"/>
        <v>0.32402013531538593</v>
      </c>
    </row>
    <row r="1299" spans="2:13" x14ac:dyDescent="0.25">
      <c r="B1299" s="25">
        <f>F_Data!B1298</f>
        <v>39948</v>
      </c>
      <c r="D1299" s="8">
        <f>F_Data!N1298</f>
        <v>882.88</v>
      </c>
      <c r="K1299" s="38">
        <f t="shared" si="60"/>
        <v>1.3751427966101598E-3</v>
      </c>
      <c r="L1299" s="38">
        <f t="shared" si="61"/>
        <v>2.0991643944050166E-3</v>
      </c>
      <c r="M1299" s="38">
        <f t="shared" si="62"/>
        <v>0.32526586891036208</v>
      </c>
    </row>
    <row r="1300" spans="2:13" x14ac:dyDescent="0.25">
      <c r="B1300" s="25">
        <f>F_Data!B1299</f>
        <v>39951</v>
      </c>
      <c r="D1300" s="8">
        <f>F_Data!N1299</f>
        <v>909.71</v>
      </c>
      <c r="K1300" s="38">
        <f t="shared" si="60"/>
        <v>1.2376552232787178E-3</v>
      </c>
      <c r="L1300" s="38">
        <f t="shared" si="61"/>
        <v>2.0361974744717384E-3</v>
      </c>
      <c r="M1300" s="38">
        <f t="shared" si="62"/>
        <v>0.32035035931519668</v>
      </c>
    </row>
    <row r="1301" spans="2:13" x14ac:dyDescent="0.25">
      <c r="B1301" s="25">
        <f>F_Data!B1300</f>
        <v>39952</v>
      </c>
      <c r="D1301" s="8">
        <f>F_Data!N1300</f>
        <v>908.13</v>
      </c>
      <c r="K1301" s="38">
        <f t="shared" si="60"/>
        <v>1.1138955683294958E-3</v>
      </c>
      <c r="L1301" s="38">
        <f t="shared" si="61"/>
        <v>1.9751133104511814E-3</v>
      </c>
      <c r="M1301" s="38">
        <f t="shared" si="62"/>
        <v>0.31550865415506363</v>
      </c>
    </row>
    <row r="1302" spans="2:13" x14ac:dyDescent="0.25">
      <c r="B1302" s="25">
        <f>F_Data!B1301</f>
        <v>39953</v>
      </c>
      <c r="D1302" s="8">
        <f>F_Data!N1301</f>
        <v>903.47</v>
      </c>
      <c r="K1302" s="38">
        <f t="shared" si="60"/>
        <v>1.0503634562345446E-3</v>
      </c>
      <c r="L1302" s="38">
        <f t="shared" si="61"/>
        <v>1.9302171445590452E-3</v>
      </c>
      <c r="M1302" s="38">
        <f t="shared" si="62"/>
        <v>0.31190213863610466</v>
      </c>
    </row>
    <row r="1303" spans="2:13" x14ac:dyDescent="0.25">
      <c r="B1303" s="25">
        <f>F_Data!B1302</f>
        <v>39954</v>
      </c>
      <c r="D1303" s="8">
        <f>F_Data!N1302</f>
        <v>888.33</v>
      </c>
      <c r="K1303" s="38">
        <f t="shared" si="60"/>
        <v>9.4815912743236302E-4</v>
      </c>
      <c r="L1303" s="38">
        <f t="shared" si="61"/>
        <v>1.8731602352686557E-3</v>
      </c>
      <c r="M1303" s="38">
        <f t="shared" si="62"/>
        <v>0.30725767013622335</v>
      </c>
    </row>
    <row r="1304" spans="2:13" x14ac:dyDescent="0.25">
      <c r="B1304" s="25">
        <f>F_Data!B1303</f>
        <v>39955</v>
      </c>
      <c r="D1304" s="8">
        <f>F_Data!N1303</f>
        <v>887</v>
      </c>
      <c r="K1304" s="38">
        <f t="shared" si="60"/>
        <v>8.5551076081920654E-4</v>
      </c>
      <c r="L1304" s="38">
        <f t="shared" si="61"/>
        <v>1.8176156920496199E-3</v>
      </c>
      <c r="M1304" s="38">
        <f t="shared" si="62"/>
        <v>0.30266785570869736</v>
      </c>
    </row>
    <row r="1305" spans="2:13" x14ac:dyDescent="0.25">
      <c r="B1305" s="25">
        <f>F_Data!B1304</f>
        <v>39959</v>
      </c>
      <c r="D1305" s="8">
        <f>F_Data!N1304</f>
        <v>910.33</v>
      </c>
      <c r="K1305" s="38">
        <f t="shared" si="60"/>
        <v>7.7000610221507728E-4</v>
      </c>
      <c r="L1305" s="38">
        <f t="shared" si="61"/>
        <v>1.7631011465314686E-3</v>
      </c>
      <c r="M1305" s="38">
        <f t="shared" si="62"/>
        <v>0.2980944444051013</v>
      </c>
    </row>
    <row r="1306" spans="2:13" x14ac:dyDescent="0.25">
      <c r="B1306" s="25">
        <f>F_Data!B1305</f>
        <v>39960</v>
      </c>
      <c r="D1306" s="8">
        <f>F_Data!N1305</f>
        <v>893.06</v>
      </c>
      <c r="K1306" s="38">
        <f t="shared" si="60"/>
        <v>7.2100740549970778E-4</v>
      </c>
      <c r="L1306" s="38">
        <f t="shared" si="61"/>
        <v>1.718608686187366E-3</v>
      </c>
      <c r="M1306" s="38">
        <f t="shared" si="62"/>
        <v>0.29430915341498171</v>
      </c>
    </row>
    <row r="1307" spans="2:13" x14ac:dyDescent="0.25">
      <c r="B1307" s="25">
        <f>F_Data!B1306</f>
        <v>39961</v>
      </c>
      <c r="D1307" s="8">
        <f>F_Data!N1306</f>
        <v>906.83</v>
      </c>
      <c r="K1307" s="38">
        <f t="shared" si="60"/>
        <v>6.5028463075549481E-4</v>
      </c>
      <c r="L1307" s="38">
        <f t="shared" si="61"/>
        <v>1.6674638153434723E-3</v>
      </c>
      <c r="M1307" s="38">
        <f t="shared" si="62"/>
        <v>0.28989683732892124</v>
      </c>
    </row>
    <row r="1308" spans="2:13" x14ac:dyDescent="0.25">
      <c r="B1308" s="25">
        <f>F_Data!B1307</f>
        <v>39962</v>
      </c>
      <c r="D1308" s="8">
        <f>F_Data!N1307</f>
        <v>919.14</v>
      </c>
      <c r="K1308" s="38">
        <f t="shared" si="60"/>
        <v>7.0150412489807207E-4</v>
      </c>
      <c r="L1308" s="38">
        <f t="shared" si="61"/>
        <v>1.652314288048606E-3</v>
      </c>
      <c r="M1308" s="38">
        <f t="shared" si="62"/>
        <v>0.28857692235805993</v>
      </c>
    </row>
    <row r="1309" spans="2:13" x14ac:dyDescent="0.25">
      <c r="B1309" s="25">
        <f>F_Data!B1308</f>
        <v>39965</v>
      </c>
      <c r="D1309" s="8">
        <f>F_Data!N1308</f>
        <v>942.87</v>
      </c>
      <c r="K1309" s="38">
        <f t="shared" si="60"/>
        <v>1.0044722901409739E-3</v>
      </c>
      <c r="L1309" s="38">
        <f t="shared" si="61"/>
        <v>1.7146804327269607E-3</v>
      </c>
      <c r="M1309" s="38">
        <f t="shared" si="62"/>
        <v>0.29397260724332602</v>
      </c>
    </row>
    <row r="1310" spans="2:13" x14ac:dyDescent="0.25">
      <c r="B1310" s="25">
        <f>F_Data!B1309</f>
        <v>39966</v>
      </c>
      <c r="D1310" s="8">
        <f>F_Data!N1309</f>
        <v>944.74</v>
      </c>
      <c r="K1310" s="38">
        <f t="shared" si="60"/>
        <v>1.0416852515947716E-3</v>
      </c>
      <c r="L1310" s="38">
        <f t="shared" si="61"/>
        <v>1.7045380768855203E-3</v>
      </c>
      <c r="M1310" s="38">
        <f t="shared" si="62"/>
        <v>0.29310189196767433</v>
      </c>
    </row>
    <row r="1311" spans="2:13" x14ac:dyDescent="0.25">
      <c r="B1311" s="25">
        <f>F_Data!B1310</f>
        <v>39967</v>
      </c>
      <c r="D1311" s="8">
        <f>F_Data!N1310</f>
        <v>931.76</v>
      </c>
      <c r="K1311" s="38">
        <f t="shared" si="60"/>
        <v>1.1174751174791973E-3</v>
      </c>
      <c r="L1311" s="38">
        <f t="shared" si="61"/>
        <v>1.7073894518921256E-3</v>
      </c>
      <c r="M1311" s="38">
        <f t="shared" si="62"/>
        <v>0.29334694199081596</v>
      </c>
    </row>
    <row r="1312" spans="2:13" x14ac:dyDescent="0.25">
      <c r="B1312" s="25">
        <f>F_Data!B1311</f>
        <v>39968</v>
      </c>
      <c r="D1312" s="8">
        <f>F_Data!N1311</f>
        <v>942.46</v>
      </c>
      <c r="K1312" s="38">
        <f t="shared" si="60"/>
        <v>1.1542490239585957E-3</v>
      </c>
      <c r="L1312" s="38">
        <f t="shared" si="61"/>
        <v>1.7007241938035572E-3</v>
      </c>
      <c r="M1312" s="38">
        <f t="shared" si="62"/>
        <v>0.29277380239307493</v>
      </c>
    </row>
    <row r="1313" spans="2:13" x14ac:dyDescent="0.25">
      <c r="B1313" s="25">
        <f>F_Data!B1312</f>
        <v>39969</v>
      </c>
      <c r="D1313" s="8">
        <f>F_Data!N1312</f>
        <v>940.09</v>
      </c>
      <c r="K1313" s="38">
        <f t="shared" si="60"/>
        <v>1.0896165026778211E-3</v>
      </c>
      <c r="L1313" s="38">
        <f t="shared" si="61"/>
        <v>1.664940182323976E-3</v>
      </c>
      <c r="M1313" s="38">
        <f t="shared" si="62"/>
        <v>0.28967738121767184</v>
      </c>
    </row>
    <row r="1314" spans="2:13" x14ac:dyDescent="0.25">
      <c r="B1314" s="25">
        <f>F_Data!B1313</f>
        <v>39972</v>
      </c>
      <c r="D1314" s="8">
        <f>F_Data!N1313</f>
        <v>939.14</v>
      </c>
      <c r="K1314" s="38">
        <f t="shared" si="60"/>
        <v>9.8222606495802821E-4</v>
      </c>
      <c r="L1314" s="38">
        <f t="shared" si="61"/>
        <v>1.6154633406186534E-3</v>
      </c>
      <c r="M1314" s="38">
        <f t="shared" si="62"/>
        <v>0.28534076534414099</v>
      </c>
    </row>
    <row r="1315" spans="2:13" x14ac:dyDescent="0.25">
      <c r="B1315" s="25">
        <f>F_Data!B1314</f>
        <v>39973</v>
      </c>
      <c r="D1315" s="8">
        <f>F_Data!N1314</f>
        <v>942.43</v>
      </c>
      <c r="K1315" s="38">
        <f t="shared" si="60"/>
        <v>8.8460278338328474E-4</v>
      </c>
      <c r="L1315" s="38">
        <f t="shared" si="61"/>
        <v>1.5671792378764114E-3</v>
      </c>
      <c r="M1315" s="38">
        <f t="shared" si="62"/>
        <v>0.28104418440695605</v>
      </c>
    </row>
    <row r="1316" spans="2:13" x14ac:dyDescent="0.25">
      <c r="B1316" s="25">
        <f>F_Data!B1315</f>
        <v>39974</v>
      </c>
      <c r="D1316" s="8">
        <f>F_Data!N1315</f>
        <v>939.15</v>
      </c>
      <c r="K1316" s="38">
        <f t="shared" si="60"/>
        <v>8.0238341034806699E-4</v>
      </c>
      <c r="L1316" s="38">
        <f t="shared" si="61"/>
        <v>1.5220361323310524E-3</v>
      </c>
      <c r="M1316" s="38">
        <f t="shared" si="62"/>
        <v>0.27696682304833015</v>
      </c>
    </row>
    <row r="1317" spans="2:13" x14ac:dyDescent="0.25">
      <c r="B1317" s="25">
        <f>F_Data!B1316</f>
        <v>39975</v>
      </c>
      <c r="D1317" s="8">
        <f>F_Data!N1316</f>
        <v>944.89</v>
      </c>
      <c r="K1317" s="38">
        <f t="shared" si="60"/>
        <v>7.2280815267032736E-4</v>
      </c>
      <c r="L1317" s="38">
        <f t="shared" si="61"/>
        <v>1.4765739733682407E-3</v>
      </c>
      <c r="M1317" s="38">
        <f t="shared" si="62"/>
        <v>0.27279906205439808</v>
      </c>
    </row>
    <row r="1318" spans="2:13" x14ac:dyDescent="0.25">
      <c r="B1318" s="25">
        <f>F_Data!B1317</f>
        <v>39976</v>
      </c>
      <c r="D1318" s="8">
        <f>F_Data!N1317</f>
        <v>946.21</v>
      </c>
      <c r="K1318" s="38">
        <f t="shared" si="60"/>
        <v>6.5473794096856399E-4</v>
      </c>
      <c r="L1318" s="38">
        <f t="shared" si="61"/>
        <v>1.4335399352367743E-3</v>
      </c>
      <c r="M1318" s="38">
        <f t="shared" si="62"/>
        <v>0.2687943688694639</v>
      </c>
    </row>
    <row r="1319" spans="2:13" x14ac:dyDescent="0.25">
      <c r="B1319" s="25">
        <f>F_Data!B1318</f>
        <v>39979</v>
      </c>
      <c r="D1319" s="8">
        <f>F_Data!N1318</f>
        <v>923.72</v>
      </c>
      <c r="K1319" s="38">
        <f t="shared" si="60"/>
        <v>6.1667282826638318E-4</v>
      </c>
      <c r="L1319" s="38">
        <f t="shared" si="61"/>
        <v>1.3987563415980737E-3</v>
      </c>
      <c r="M1319" s="38">
        <f t="shared" si="62"/>
        <v>0.26551331344500018</v>
      </c>
    </row>
    <row r="1320" spans="2:13" x14ac:dyDescent="0.25">
      <c r="B1320" s="25">
        <f>F_Data!B1319</f>
        <v>39980</v>
      </c>
      <c r="D1320" s="8">
        <f>F_Data!N1319</f>
        <v>911.97</v>
      </c>
      <c r="K1320" s="38">
        <f t="shared" si="60"/>
        <v>6.6294769896405948E-4</v>
      </c>
      <c r="L1320" s="38">
        <f t="shared" si="61"/>
        <v>1.3891762974074257E-3</v>
      </c>
      <c r="M1320" s="38">
        <f t="shared" si="62"/>
        <v>0.26460250450314005</v>
      </c>
    </row>
    <row r="1321" spans="2:13" x14ac:dyDescent="0.25">
      <c r="B1321" s="25">
        <f>F_Data!B1320</f>
        <v>39981</v>
      </c>
      <c r="D1321" s="8">
        <f>F_Data!N1320</f>
        <v>910.71</v>
      </c>
      <c r="K1321" s="38">
        <f t="shared" si="60"/>
        <v>6.9121345817254264E-4</v>
      </c>
      <c r="L1321" s="38">
        <f t="shared" si="61"/>
        <v>1.3758691672166696E-3</v>
      </c>
      <c r="M1321" s="38">
        <f t="shared" si="62"/>
        <v>0.26333212114688959</v>
      </c>
    </row>
    <row r="1322" spans="2:13" x14ac:dyDescent="0.25">
      <c r="B1322" s="25">
        <f>F_Data!B1321</f>
        <v>39982</v>
      </c>
      <c r="D1322" s="8">
        <f>F_Data!N1321</f>
        <v>918.37</v>
      </c>
      <c r="K1322" s="38">
        <f t="shared" si="60"/>
        <v>7.0313572047032611E-4</v>
      </c>
      <c r="L1322" s="38">
        <f t="shared" si="61"/>
        <v>1.3589061746346806E-3</v>
      </c>
      <c r="M1322" s="38">
        <f t="shared" si="62"/>
        <v>0.26170378522594567</v>
      </c>
    </row>
    <row r="1323" spans="2:13" x14ac:dyDescent="0.25">
      <c r="B1323" s="25">
        <f>F_Data!B1322</f>
        <v>39983</v>
      </c>
      <c r="D1323" s="8">
        <f>F_Data!N1322</f>
        <v>921.23</v>
      </c>
      <c r="K1323" s="38">
        <f t="shared" si="60"/>
        <v>7.0440407054501455E-4</v>
      </c>
      <c r="L1323" s="38">
        <f t="shared" si="61"/>
        <v>1.3396135660321566E-3</v>
      </c>
      <c r="M1323" s="38">
        <f t="shared" si="62"/>
        <v>0.25983941911884867</v>
      </c>
    </row>
    <row r="1324" spans="2:13" x14ac:dyDescent="0.25">
      <c r="B1324" s="25">
        <f>F_Data!B1323</f>
        <v>39986</v>
      </c>
      <c r="D1324" s="8">
        <f>F_Data!N1323</f>
        <v>893.04</v>
      </c>
      <c r="K1324" s="38">
        <f t="shared" si="60"/>
        <v>7.480564430791363E-4</v>
      </c>
      <c r="L1324" s="38">
        <f t="shared" si="61"/>
        <v>1.3336529929277789E-3</v>
      </c>
      <c r="M1324" s="38">
        <f t="shared" si="62"/>
        <v>0.25926070053820355</v>
      </c>
    </row>
    <row r="1325" spans="2:13" x14ac:dyDescent="0.25">
      <c r="B1325" s="25">
        <f>F_Data!B1324</f>
        <v>39987</v>
      </c>
      <c r="D1325" s="8">
        <f>F_Data!N1324</f>
        <v>895.1</v>
      </c>
      <c r="K1325" s="38">
        <f t="shared" ref="K1325:K1388" si="63">K$3*K1324+(1-K$3)*LN($D1325/$D1320)^2</f>
        <v>7.0811385357738446E-4</v>
      </c>
      <c r="L1325" s="38">
        <f t="shared" ref="L1325:L1388" si="64">L$3*L1324+(1-L$3)*LN($D1325/$D1320)^2</f>
        <v>1.3041023195817939E-3</v>
      </c>
      <c r="M1325" s="38">
        <f t="shared" si="62"/>
        <v>0.25637230136448519</v>
      </c>
    </row>
    <row r="1326" spans="2:13" x14ac:dyDescent="0.25">
      <c r="B1326" s="25">
        <f>F_Data!B1325</f>
        <v>39988</v>
      </c>
      <c r="D1326" s="8">
        <f>F_Data!N1325</f>
        <v>900.94</v>
      </c>
      <c r="K1326" s="38">
        <f t="shared" si="63"/>
        <v>6.4893592933658523E-4</v>
      </c>
      <c r="L1326" s="38">
        <f t="shared" si="64"/>
        <v>1.2684692883294217E-3</v>
      </c>
      <c r="M1326" s="38">
        <f t="shared" ref="M1326:M1389" si="65">MAX(SQRT(252/5*K1326),SQRT(252/5*L1326))</f>
        <v>0.25284551040467945</v>
      </c>
    </row>
    <row r="1327" spans="2:13" x14ac:dyDescent="0.25">
      <c r="B1327" s="25">
        <f>F_Data!B1326</f>
        <v>39989</v>
      </c>
      <c r="D1327" s="8">
        <f>F_Data!N1326</f>
        <v>920.26</v>
      </c>
      <c r="K1327" s="38">
        <f t="shared" si="63"/>
        <v>5.8446500036673631E-4</v>
      </c>
      <c r="L1327" s="38">
        <f t="shared" si="64"/>
        <v>1.2305420088686819E-3</v>
      </c>
      <c r="M1327" s="38">
        <f t="shared" si="65"/>
        <v>0.24903677890420436</v>
      </c>
    </row>
    <row r="1328" spans="2:13" x14ac:dyDescent="0.25">
      <c r="B1328" s="25">
        <f>F_Data!B1327</f>
        <v>39990</v>
      </c>
      <c r="D1328" s="8">
        <f>F_Data!N1327</f>
        <v>918.9</v>
      </c>
      <c r="K1328" s="38">
        <f t="shared" si="63"/>
        <v>5.2665982107156497E-4</v>
      </c>
      <c r="L1328" s="38">
        <f t="shared" si="64"/>
        <v>1.193818144825072E-3</v>
      </c>
      <c r="M1328" s="38">
        <f t="shared" si="65"/>
        <v>0.24529254880485796</v>
      </c>
    </row>
    <row r="1329" spans="2:13" x14ac:dyDescent="0.25">
      <c r="B1329" s="25">
        <f>F_Data!B1328</f>
        <v>39993</v>
      </c>
      <c r="D1329" s="8">
        <f>F_Data!N1328</f>
        <v>927.23</v>
      </c>
      <c r="K1329" s="38">
        <f t="shared" si="63"/>
        <v>6.1514638987051717E-4</v>
      </c>
      <c r="L1329" s="38">
        <f t="shared" si="64"/>
        <v>1.2003493657521526E-3</v>
      </c>
      <c r="M1329" s="38">
        <f t="shared" si="65"/>
        <v>0.24596261511438783</v>
      </c>
    </row>
    <row r="1330" spans="2:13" x14ac:dyDescent="0.25">
      <c r="B1330" s="25">
        <f>F_Data!B1329</f>
        <v>39994</v>
      </c>
      <c r="D1330" s="8">
        <f>F_Data!N1329</f>
        <v>919.32</v>
      </c>
      <c r="K1330" s="38">
        <f t="shared" si="63"/>
        <v>6.2491446285085829E-4</v>
      </c>
      <c r="L1330" s="38">
        <f t="shared" si="64"/>
        <v>1.1857236983698059E-3</v>
      </c>
      <c r="M1330" s="38">
        <f t="shared" si="65"/>
        <v>0.24445955575071762</v>
      </c>
    </row>
    <row r="1331" spans="2:13" x14ac:dyDescent="0.25">
      <c r="B1331" s="25">
        <f>F_Data!B1330</f>
        <v>39995</v>
      </c>
      <c r="D1331" s="8">
        <f>F_Data!N1330</f>
        <v>923.33</v>
      </c>
      <c r="K1331" s="38">
        <f t="shared" si="63"/>
        <v>6.2268363197099958E-4</v>
      </c>
      <c r="L1331" s="38">
        <f t="shared" si="64"/>
        <v>1.1682301720402797E-3</v>
      </c>
      <c r="M1331" s="38">
        <f t="shared" si="65"/>
        <v>0.24264954290257812</v>
      </c>
    </row>
    <row r="1332" spans="2:13" x14ac:dyDescent="0.25">
      <c r="B1332" s="25">
        <f>F_Data!B1331</f>
        <v>39996</v>
      </c>
      <c r="D1332" s="8">
        <f>F_Data!N1331</f>
        <v>896.42</v>
      </c>
      <c r="K1332" s="38">
        <f t="shared" si="63"/>
        <v>6.2930674431482792E-4</v>
      </c>
      <c r="L1332" s="38">
        <f t="shared" si="64"/>
        <v>1.1538507095413498E-3</v>
      </c>
      <c r="M1332" s="38">
        <f t="shared" si="65"/>
        <v>0.24115156180477876</v>
      </c>
    </row>
    <row r="1333" spans="2:13" x14ac:dyDescent="0.25">
      <c r="B1333" s="25">
        <f>F_Data!B1332</f>
        <v>40000</v>
      </c>
      <c r="D1333" s="8">
        <f>F_Data!N1332</f>
        <v>898.72</v>
      </c>
      <c r="K1333" s="38">
        <f t="shared" si="63"/>
        <v>6.1568570854579445E-4</v>
      </c>
      <c r="L1333" s="38">
        <f t="shared" si="64"/>
        <v>1.1340280798538441E-3</v>
      </c>
      <c r="M1333" s="38">
        <f t="shared" si="65"/>
        <v>0.23907115096689047</v>
      </c>
    </row>
    <row r="1334" spans="2:13" x14ac:dyDescent="0.25">
      <c r="B1334" s="25">
        <f>F_Data!B1333</f>
        <v>40001</v>
      </c>
      <c r="D1334" s="8">
        <f>F_Data!N1333</f>
        <v>881.03</v>
      </c>
      <c r="K1334" s="38">
        <f t="shared" si="63"/>
        <v>8.1534003501224713E-4</v>
      </c>
      <c r="L1334" s="38">
        <f t="shared" si="64"/>
        <v>1.1783741066545383E-3</v>
      </c>
      <c r="M1334" s="38">
        <f t="shared" si="65"/>
        <v>0.24370074881991793</v>
      </c>
    </row>
    <row r="1335" spans="2:13" x14ac:dyDescent="0.25">
      <c r="B1335" s="25">
        <f>F_Data!B1334</f>
        <v>40002</v>
      </c>
      <c r="D1335" s="8">
        <f>F_Data!N1334</f>
        <v>879.56</v>
      </c>
      <c r="K1335" s="38">
        <f t="shared" si="63"/>
        <v>9.2928040464941976E-4</v>
      </c>
      <c r="L1335" s="38">
        <f t="shared" si="64"/>
        <v>1.2016651953964215E-3</v>
      </c>
      <c r="M1335" s="38">
        <f t="shared" si="65"/>
        <v>0.24609739098165923</v>
      </c>
    </row>
    <row r="1336" spans="2:13" x14ac:dyDescent="0.25">
      <c r="B1336" s="25">
        <f>F_Data!B1335</f>
        <v>40003</v>
      </c>
      <c r="D1336" s="8">
        <f>F_Data!N1335</f>
        <v>882.68</v>
      </c>
      <c r="K1336" s="38">
        <f t="shared" si="63"/>
        <v>1.0390681190754073E-3</v>
      </c>
      <c r="L1336" s="38">
        <f t="shared" si="64"/>
        <v>1.2264299660018076E-3</v>
      </c>
      <c r="M1336" s="38">
        <f t="shared" si="65"/>
        <v>0.2486203336143106</v>
      </c>
    </row>
    <row r="1337" spans="2:13" x14ac:dyDescent="0.25">
      <c r="B1337" s="25">
        <f>F_Data!B1336</f>
        <v>40004</v>
      </c>
      <c r="D1337" s="8">
        <f>F_Data!N1336</f>
        <v>879.13</v>
      </c>
      <c r="K1337" s="38">
        <f t="shared" si="63"/>
        <v>9.7309382061054367E-4</v>
      </c>
      <c r="L1337" s="38">
        <f t="shared" si="64"/>
        <v>1.2010168210545564E-3</v>
      </c>
      <c r="M1337" s="38">
        <f t="shared" si="65"/>
        <v>0.2460309894731752</v>
      </c>
    </row>
    <row r="1338" spans="2:13" x14ac:dyDescent="0.25">
      <c r="B1338" s="25">
        <f>F_Data!B1337</f>
        <v>40007</v>
      </c>
      <c r="D1338" s="8">
        <f>F_Data!N1337</f>
        <v>901.05</v>
      </c>
      <c r="K1338" s="38">
        <f t="shared" si="63"/>
        <v>8.7645484518146695E-4</v>
      </c>
      <c r="L1338" s="38">
        <f t="shared" si="64"/>
        <v>1.1651874384125131E-3</v>
      </c>
      <c r="M1338" s="38">
        <f t="shared" si="65"/>
        <v>0.2423333383915442</v>
      </c>
    </row>
    <row r="1339" spans="2:13" x14ac:dyDescent="0.25">
      <c r="B1339" s="25">
        <f>F_Data!B1338</f>
        <v>40008</v>
      </c>
      <c r="D1339" s="8">
        <f>F_Data!N1338</f>
        <v>905.84</v>
      </c>
      <c r="K1339" s="38">
        <f t="shared" si="63"/>
        <v>8.6593227383522341E-4</v>
      </c>
      <c r="L1339" s="38">
        <f t="shared" si="64"/>
        <v>1.1533686892117089E-3</v>
      </c>
      <c r="M1339" s="38">
        <f t="shared" si="65"/>
        <v>0.24110118609469786</v>
      </c>
    </row>
    <row r="1340" spans="2:13" x14ac:dyDescent="0.25">
      <c r="B1340" s="25">
        <f>F_Data!B1339</f>
        <v>40009</v>
      </c>
      <c r="D1340" s="8">
        <f>F_Data!N1339</f>
        <v>932.68</v>
      </c>
      <c r="K1340" s="38">
        <f t="shared" si="63"/>
        <v>1.1232084625223447E-3</v>
      </c>
      <c r="L1340" s="38">
        <f t="shared" si="64"/>
        <v>1.2219284533565508E-3</v>
      </c>
      <c r="M1340" s="38">
        <f t="shared" si="65"/>
        <v>0.24816364368934091</v>
      </c>
    </row>
    <row r="1341" spans="2:13" x14ac:dyDescent="0.25">
      <c r="B1341" s="25">
        <f>F_Data!B1340</f>
        <v>40010</v>
      </c>
      <c r="D1341" s="8">
        <f>F_Data!N1340</f>
        <v>940.74</v>
      </c>
      <c r="K1341" s="38">
        <f t="shared" si="63"/>
        <v>1.4167084134827147E-3</v>
      </c>
      <c r="L1341" s="38">
        <f t="shared" si="64"/>
        <v>1.3070168389196358E-3</v>
      </c>
      <c r="M1341" s="38">
        <f t="shared" si="65"/>
        <v>0.26721172137376165</v>
      </c>
    </row>
    <row r="1342" spans="2:13" x14ac:dyDescent="0.25">
      <c r="B1342" s="25">
        <f>F_Data!B1341</f>
        <v>40011</v>
      </c>
      <c r="D1342" s="8">
        <f>F_Data!N1341</f>
        <v>940.38</v>
      </c>
      <c r="K1342" s="38">
        <f t="shared" si="63"/>
        <v>1.7286568862078845E-3</v>
      </c>
      <c r="L1342" s="38">
        <f t="shared" si="64"/>
        <v>1.4038921279740792E-3</v>
      </c>
      <c r="M1342" s="38">
        <f t="shared" si="65"/>
        <v>0.29516826906847116</v>
      </c>
    </row>
    <row r="1343" spans="2:13" x14ac:dyDescent="0.25">
      <c r="B1343" s="25">
        <f>F_Data!B1342</f>
        <v>40014</v>
      </c>
      <c r="D1343" s="8">
        <f>F_Data!N1342</f>
        <v>951.13</v>
      </c>
      <c r="K1343" s="38">
        <f t="shared" si="63"/>
        <v>1.8483640232858432E-3</v>
      </c>
      <c r="L1343" s="38">
        <f t="shared" si="64"/>
        <v>1.449547211844481E-3</v>
      </c>
      <c r="M1343" s="38">
        <f t="shared" si="65"/>
        <v>0.30521721244649114</v>
      </c>
    </row>
    <row r="1344" spans="2:13" x14ac:dyDescent="0.25">
      <c r="B1344" s="25">
        <f>F_Data!B1343</f>
        <v>40015</v>
      </c>
      <c r="D1344" s="8">
        <f>F_Data!N1343</f>
        <v>954.58</v>
      </c>
      <c r="K1344" s="38">
        <f t="shared" si="63"/>
        <v>1.9381954665826117E-3</v>
      </c>
      <c r="L1344" s="38">
        <f t="shared" si="64"/>
        <v>1.4884611491767525E-3</v>
      </c>
      <c r="M1344" s="38">
        <f t="shared" si="65"/>
        <v>0.31254607902797887</v>
      </c>
    </row>
    <row r="1345" spans="2:13" x14ac:dyDescent="0.25">
      <c r="B1345" s="25">
        <f>F_Data!B1344</f>
        <v>40016</v>
      </c>
      <c r="D1345" s="8">
        <f>F_Data!N1344</f>
        <v>954.07</v>
      </c>
      <c r="K1345" s="38">
        <f t="shared" si="63"/>
        <v>1.7957909456527937E-3</v>
      </c>
      <c r="L1345" s="38">
        <f t="shared" si="64"/>
        <v>1.4592318224199829E-3</v>
      </c>
      <c r="M1345" s="38">
        <f t="shared" si="65"/>
        <v>0.30084524869258084</v>
      </c>
    </row>
    <row r="1346" spans="2:13" x14ac:dyDescent="0.25">
      <c r="B1346" s="25">
        <f>F_Data!B1345</f>
        <v>40017</v>
      </c>
      <c r="D1346" s="8">
        <f>F_Data!N1345</f>
        <v>976.29</v>
      </c>
      <c r="K1346" s="38">
        <f t="shared" si="63"/>
        <v>1.7537999799509768E-3</v>
      </c>
      <c r="L1346" s="38">
        <f t="shared" si="64"/>
        <v>1.4567313064064221E-3</v>
      </c>
      <c r="M1346" s="38">
        <f t="shared" si="65"/>
        <v>0.29730711224175116</v>
      </c>
    </row>
    <row r="1347" spans="2:13" x14ac:dyDescent="0.25">
      <c r="B1347" s="25">
        <f>F_Data!B1346</f>
        <v>40018</v>
      </c>
      <c r="D1347" s="8">
        <f>F_Data!N1346</f>
        <v>979.26</v>
      </c>
      <c r="K1347" s="38">
        <f t="shared" si="63"/>
        <v>1.7425513967326907E-3</v>
      </c>
      <c r="L1347" s="38">
        <f t="shared" si="64"/>
        <v>1.462268791647273E-3</v>
      </c>
      <c r="M1347" s="38">
        <f t="shared" si="65"/>
        <v>0.2963521391779172</v>
      </c>
    </row>
    <row r="1348" spans="2:13" x14ac:dyDescent="0.25">
      <c r="B1348" s="25">
        <f>F_Data!B1347</f>
        <v>40021</v>
      </c>
      <c r="D1348" s="8">
        <f>F_Data!N1347</f>
        <v>982.18</v>
      </c>
      <c r="K1348" s="38">
        <f t="shared" si="63"/>
        <v>1.6714903636790845E-3</v>
      </c>
      <c r="L1348" s="38">
        <f t="shared" si="64"/>
        <v>1.4493589598837536E-3</v>
      </c>
      <c r="M1348" s="38">
        <f t="shared" si="65"/>
        <v>0.29024664395893685</v>
      </c>
    </row>
    <row r="1349" spans="2:13" x14ac:dyDescent="0.25">
      <c r="B1349" s="25">
        <f>F_Data!B1348</f>
        <v>40022</v>
      </c>
      <c r="D1349" s="8">
        <f>F_Data!N1348</f>
        <v>979.62</v>
      </c>
      <c r="K1349" s="38">
        <f t="shared" si="63"/>
        <v>1.5713875646793287E-3</v>
      </c>
      <c r="L1349" s="38">
        <f t="shared" si="64"/>
        <v>1.4259920622976868E-3</v>
      </c>
      <c r="M1349" s="38">
        <f t="shared" si="65"/>
        <v>0.28142127364475872</v>
      </c>
    </row>
    <row r="1350" spans="2:13" x14ac:dyDescent="0.25">
      <c r="B1350" s="25">
        <f>F_Data!B1349</f>
        <v>40023</v>
      </c>
      <c r="D1350" s="8">
        <f>F_Data!N1349</f>
        <v>975.15</v>
      </c>
      <c r="K1350" s="38">
        <f t="shared" si="63"/>
        <v>1.4620096819086101E-3</v>
      </c>
      <c r="L1350" s="38">
        <f t="shared" si="64"/>
        <v>1.3975405625379204E-3</v>
      </c>
      <c r="M1350" s="38">
        <f t="shared" si="65"/>
        <v>0.27145034162475085</v>
      </c>
    </row>
    <row r="1351" spans="2:13" x14ac:dyDescent="0.25">
      <c r="B1351" s="25">
        <f>F_Data!B1350</f>
        <v>40024</v>
      </c>
      <c r="D1351" s="8">
        <f>F_Data!N1350</f>
        <v>986.75</v>
      </c>
      <c r="K1351" s="38">
        <f t="shared" si="63"/>
        <v>1.3271659662547777E-3</v>
      </c>
      <c r="L1351" s="38">
        <f t="shared" si="64"/>
        <v>1.3590215214228914E-3</v>
      </c>
      <c r="M1351" s="38">
        <f t="shared" si="65"/>
        <v>0.26171489197161429</v>
      </c>
    </row>
    <row r="1352" spans="2:13" x14ac:dyDescent="0.25">
      <c r="B1352" s="25">
        <f>F_Data!B1351</f>
        <v>40025</v>
      </c>
      <c r="D1352" s="8">
        <f>F_Data!N1351</f>
        <v>987.48</v>
      </c>
      <c r="K1352" s="38">
        <f t="shared" si="63"/>
        <v>1.2014367563908624E-3</v>
      </c>
      <c r="L1352" s="38">
        <f t="shared" si="64"/>
        <v>1.3203470918086734E-3</v>
      </c>
      <c r="M1352" s="38">
        <f t="shared" si="65"/>
        <v>0.25796413205551877</v>
      </c>
    </row>
    <row r="1353" spans="2:13" x14ac:dyDescent="0.25">
      <c r="B1353" s="25">
        <f>F_Data!B1352</f>
        <v>40028</v>
      </c>
      <c r="D1353" s="8">
        <f>F_Data!N1352</f>
        <v>1002.63</v>
      </c>
      <c r="K1353" s="38">
        <f t="shared" si="63"/>
        <v>1.1237588968150793E-3</v>
      </c>
      <c r="L1353" s="38">
        <f t="shared" si="64"/>
        <v>1.293476423873404E-3</v>
      </c>
      <c r="M1353" s="38">
        <f t="shared" si="65"/>
        <v>0.25532569742041156</v>
      </c>
    </row>
    <row r="1354" spans="2:13" x14ac:dyDescent="0.25">
      <c r="B1354" s="25">
        <f>F_Data!B1353</f>
        <v>40029</v>
      </c>
      <c r="D1354" s="8">
        <f>F_Data!N1353</f>
        <v>1005.65</v>
      </c>
      <c r="K1354" s="38">
        <f t="shared" si="63"/>
        <v>1.0801561616894239E-3</v>
      </c>
      <c r="L1354" s="38">
        <f t="shared" si="64"/>
        <v>1.2753040775239576E-3</v>
      </c>
      <c r="M1354" s="38">
        <f t="shared" si="65"/>
        <v>0.2535257886433005</v>
      </c>
    </row>
    <row r="1355" spans="2:13" x14ac:dyDescent="0.25">
      <c r="B1355" s="25">
        <f>F_Data!B1354</f>
        <v>40030</v>
      </c>
      <c r="D1355" s="8">
        <f>F_Data!N1354</f>
        <v>1002.72</v>
      </c>
      <c r="K1355" s="38">
        <f t="shared" si="63"/>
        <v>1.0498715532641562E-3</v>
      </c>
      <c r="L1355" s="38">
        <f t="shared" si="64"/>
        <v>1.2603642575213414E-3</v>
      </c>
      <c r="M1355" s="38">
        <f t="shared" si="65"/>
        <v>0.25203642311990465</v>
      </c>
    </row>
    <row r="1356" spans="2:13" x14ac:dyDescent="0.25">
      <c r="B1356" s="25">
        <f>F_Data!B1355</f>
        <v>40031</v>
      </c>
      <c r="D1356" s="8">
        <f>F_Data!N1355</f>
        <v>997.08</v>
      </c>
      <c r="K1356" s="38">
        <f t="shared" si="63"/>
        <v>9.5573014764412469E-4</v>
      </c>
      <c r="L1356" s="38">
        <f t="shared" si="64"/>
        <v>1.2258070547076162E-3</v>
      </c>
      <c r="M1356" s="38">
        <f t="shared" si="65"/>
        <v>0.24855718769986085</v>
      </c>
    </row>
    <row r="1357" spans="2:13" x14ac:dyDescent="0.25">
      <c r="B1357" s="25">
        <f>F_Data!B1356</f>
        <v>40032</v>
      </c>
      <c r="D1357" s="8">
        <f>F_Data!N1356</f>
        <v>1010.48</v>
      </c>
      <c r="K1357" s="38">
        <f t="shared" si="63"/>
        <v>9.1316989778635787E-4</v>
      </c>
      <c r="L1357" s="38">
        <f t="shared" si="64"/>
        <v>1.2049366725383815E-3</v>
      </c>
      <c r="M1357" s="38">
        <f t="shared" si="65"/>
        <v>0.24643215759298628</v>
      </c>
    </row>
    <row r="1358" spans="2:13" x14ac:dyDescent="0.25">
      <c r="B1358" s="25">
        <f>F_Data!B1357</f>
        <v>40035</v>
      </c>
      <c r="D1358" s="8">
        <f>F_Data!N1357</f>
        <v>1007.1</v>
      </c>
      <c r="K1358" s="38">
        <f t="shared" si="63"/>
        <v>8.2383170407706783E-4</v>
      </c>
      <c r="L1358" s="38">
        <f t="shared" si="64"/>
        <v>1.1693822111830338E-3</v>
      </c>
      <c r="M1358" s="38">
        <f t="shared" si="65"/>
        <v>0.24276915669751975</v>
      </c>
    </row>
    <row r="1359" spans="2:13" x14ac:dyDescent="0.25">
      <c r="B1359" s="25">
        <f>F_Data!B1358</f>
        <v>40036</v>
      </c>
      <c r="D1359" s="8">
        <f>F_Data!N1358</f>
        <v>994.35</v>
      </c>
      <c r="K1359" s="38">
        <f t="shared" si="63"/>
        <v>7.5421780542161358E-4</v>
      </c>
      <c r="L1359" s="38">
        <f t="shared" si="64"/>
        <v>1.1381315263732186E-3</v>
      </c>
      <c r="M1359" s="38">
        <f t="shared" si="65"/>
        <v>0.23950329628046921</v>
      </c>
    </row>
    <row r="1360" spans="2:13" x14ac:dyDescent="0.25">
      <c r="B1360" s="25">
        <f>F_Data!B1359</f>
        <v>40037</v>
      </c>
      <c r="D1360" s="8">
        <f>F_Data!N1359</f>
        <v>1005.81</v>
      </c>
      <c r="K1360" s="38">
        <f t="shared" si="63"/>
        <v>6.7974274365384033E-4</v>
      </c>
      <c r="L1360" s="38">
        <f t="shared" si="64"/>
        <v>1.1042715962143385E-3</v>
      </c>
      <c r="M1360" s="38">
        <f t="shared" si="65"/>
        <v>0.23591373094672269</v>
      </c>
    </row>
    <row r="1361" spans="2:13" x14ac:dyDescent="0.25">
      <c r="B1361" s="25">
        <f>F_Data!B1360</f>
        <v>40038</v>
      </c>
      <c r="D1361" s="8">
        <f>F_Data!N1360</f>
        <v>1012.73</v>
      </c>
      <c r="K1361" s="38">
        <f t="shared" si="63"/>
        <v>6.3602318705598441E-4</v>
      </c>
      <c r="L1361" s="38">
        <f t="shared" si="64"/>
        <v>1.0784198636581666E-3</v>
      </c>
      <c r="M1361" s="38">
        <f t="shared" si="65"/>
        <v>0.23313592843740666</v>
      </c>
    </row>
    <row r="1362" spans="2:13" x14ac:dyDescent="0.25">
      <c r="B1362" s="25">
        <f>F_Data!B1361</f>
        <v>40039</v>
      </c>
      <c r="D1362" s="8">
        <f>F_Data!N1361</f>
        <v>1004.09</v>
      </c>
      <c r="K1362" s="38">
        <f t="shared" si="63"/>
        <v>5.764452568185782E-4</v>
      </c>
      <c r="L1362" s="38">
        <f t="shared" si="64"/>
        <v>1.0472745842888794E-3</v>
      </c>
      <c r="M1362" s="38">
        <f t="shared" si="65"/>
        <v>0.22974472583317232</v>
      </c>
    </row>
    <row r="1363" spans="2:13" x14ac:dyDescent="0.25">
      <c r="B1363" s="25">
        <f>F_Data!B1362</f>
        <v>40042</v>
      </c>
      <c r="D1363" s="8">
        <f>F_Data!N1362</f>
        <v>979.73</v>
      </c>
      <c r="K1363" s="38">
        <f t="shared" si="63"/>
        <v>5.947184441767023E-4</v>
      </c>
      <c r="L1363" s="38">
        <f t="shared" si="64"/>
        <v>1.0386316606722074E-3</v>
      </c>
      <c r="M1363" s="38">
        <f t="shared" si="65"/>
        <v>0.22879474578293807</v>
      </c>
    </row>
    <row r="1364" spans="2:13" x14ac:dyDescent="0.25">
      <c r="B1364" s="25">
        <f>F_Data!B1363</f>
        <v>40043</v>
      </c>
      <c r="D1364" s="8">
        <f>F_Data!N1363</f>
        <v>989.67</v>
      </c>
      <c r="K1364" s="38">
        <f t="shared" si="63"/>
        <v>5.3747227203953228E-4</v>
      </c>
      <c r="L1364" s="38">
        <f t="shared" si="64"/>
        <v>1.0081404125361912E-3</v>
      </c>
      <c r="M1364" s="38">
        <f t="shared" si="65"/>
        <v>0.22541135018411126</v>
      </c>
    </row>
    <row r="1365" spans="2:13" x14ac:dyDescent="0.25">
      <c r="B1365" s="25">
        <f>F_Data!B1364</f>
        <v>40044</v>
      </c>
      <c r="D1365" s="8">
        <f>F_Data!N1364</f>
        <v>996.46</v>
      </c>
      <c r="K1365" s="38">
        <f t="shared" si="63"/>
        <v>4.9244761046666195E-4</v>
      </c>
      <c r="L1365" s="38">
        <f t="shared" si="64"/>
        <v>9.8051296984943037E-4</v>
      </c>
      <c r="M1365" s="38">
        <f t="shared" si="65"/>
        <v>0.22230126783356699</v>
      </c>
    </row>
    <row r="1366" spans="2:13" x14ac:dyDescent="0.25">
      <c r="B1366" s="25">
        <f>F_Data!B1365</f>
        <v>40045</v>
      </c>
      <c r="D1366" s="8">
        <f>F_Data!N1365</f>
        <v>1007.37</v>
      </c>
      <c r="K1366" s="38">
        <f t="shared" si="63"/>
        <v>4.4601893514931656E-4</v>
      </c>
      <c r="L1366" s="38">
        <f t="shared" si="64"/>
        <v>9.519424064727437E-4</v>
      </c>
      <c r="M1366" s="38">
        <f t="shared" si="65"/>
        <v>0.21903857488174608</v>
      </c>
    </row>
    <row r="1367" spans="2:13" x14ac:dyDescent="0.25">
      <c r="B1367" s="25">
        <f>F_Data!B1366</f>
        <v>40046</v>
      </c>
      <c r="D1367" s="8">
        <f>F_Data!N1366</f>
        <v>1026.1300000000001</v>
      </c>
      <c r="K1367" s="38">
        <f t="shared" si="63"/>
        <v>4.4856154787146043E-4</v>
      </c>
      <c r="L1367" s="38">
        <f t="shared" si="64"/>
        <v>9.3752748614968405E-4</v>
      </c>
      <c r="M1367" s="38">
        <f t="shared" si="65"/>
        <v>0.21737383766668902</v>
      </c>
    </row>
    <row r="1368" spans="2:13" x14ac:dyDescent="0.25">
      <c r="B1368" s="25">
        <f>F_Data!B1367</f>
        <v>40049</v>
      </c>
      <c r="D1368" s="8">
        <f>F_Data!N1367</f>
        <v>1025.57</v>
      </c>
      <c r="K1368" s="38">
        <f t="shared" si="63"/>
        <v>6.1279951812832564E-4</v>
      </c>
      <c r="L1368" s="38">
        <f t="shared" si="64"/>
        <v>9.7212989907839687E-4</v>
      </c>
      <c r="M1368" s="38">
        <f t="shared" si="65"/>
        <v>0.22134892571131037</v>
      </c>
    </row>
    <row r="1369" spans="2:13" x14ac:dyDescent="0.25">
      <c r="B1369" s="25">
        <f>F_Data!B1368</f>
        <v>40050</v>
      </c>
      <c r="D1369" s="8">
        <f>F_Data!N1368</f>
        <v>1028</v>
      </c>
      <c r="K1369" s="38">
        <f t="shared" si="63"/>
        <v>6.9591114402492102E-4</v>
      </c>
      <c r="L1369" s="38">
        <f t="shared" si="64"/>
        <v>9.8628347541887345E-4</v>
      </c>
      <c r="M1369" s="38">
        <f t="shared" si="65"/>
        <v>0.22295445086634003</v>
      </c>
    </row>
    <row r="1370" spans="2:13" x14ac:dyDescent="0.25">
      <c r="B1370" s="25">
        <f>F_Data!B1369</f>
        <v>40051</v>
      </c>
      <c r="D1370" s="8">
        <f>F_Data!N1369</f>
        <v>1028.1199999999999</v>
      </c>
      <c r="K1370" s="38">
        <f t="shared" si="63"/>
        <v>7.2415243626907494E-4</v>
      </c>
      <c r="L1370" s="38">
        <f t="shared" si="64"/>
        <v>9.8604469315030099E-4</v>
      </c>
      <c r="M1370" s="38">
        <f t="shared" si="65"/>
        <v>0.22292746025282567</v>
      </c>
    </row>
    <row r="1371" spans="2:13" x14ac:dyDescent="0.25">
      <c r="B1371" s="25">
        <f>F_Data!B1370</f>
        <v>40052</v>
      </c>
      <c r="D1371" s="8">
        <f>F_Data!N1370</f>
        <v>1030.98</v>
      </c>
      <c r="K1371" s="38">
        <f t="shared" si="63"/>
        <v>7.0540740289893927E-4</v>
      </c>
      <c r="L1371" s="38">
        <f t="shared" si="64"/>
        <v>9.7256441543282354E-4</v>
      </c>
      <c r="M1371" s="38">
        <f t="shared" si="65"/>
        <v>0.22139838874258844</v>
      </c>
    </row>
    <row r="1372" spans="2:13" x14ac:dyDescent="0.25">
      <c r="B1372" s="25">
        <f>F_Data!B1371</f>
        <v>40053</v>
      </c>
      <c r="D1372" s="8">
        <f>F_Data!N1371</f>
        <v>1028.93</v>
      </c>
      <c r="K1372" s="38">
        <f t="shared" si="63"/>
        <v>6.3560921581789066E-4</v>
      </c>
      <c r="L1372" s="38">
        <f t="shared" si="64"/>
        <v>9.4361024893249235E-4</v>
      </c>
      <c r="M1372" s="38">
        <f t="shared" si="65"/>
        <v>0.21807786807972426</v>
      </c>
    </row>
    <row r="1373" spans="2:13" x14ac:dyDescent="0.25">
      <c r="B1373" s="25">
        <f>F_Data!B1372</f>
        <v>40056</v>
      </c>
      <c r="D1373" s="8">
        <f>F_Data!N1372</f>
        <v>1020.62</v>
      </c>
      <c r="K1373" s="38">
        <f t="shared" si="63"/>
        <v>5.743891797161594E-4</v>
      </c>
      <c r="L1373" s="38">
        <f t="shared" si="64"/>
        <v>9.1600420710853485E-4</v>
      </c>
      <c r="M1373" s="38">
        <f t="shared" si="65"/>
        <v>0.21486417113672104</v>
      </c>
    </row>
    <row r="1374" spans="2:13" x14ac:dyDescent="0.25">
      <c r="B1374" s="25">
        <f>F_Data!B1373</f>
        <v>40057</v>
      </c>
      <c r="D1374" s="8">
        <f>F_Data!N1373</f>
        <v>998.04</v>
      </c>
      <c r="K1374" s="38">
        <f t="shared" si="63"/>
        <v>6.044306890811283E-4</v>
      </c>
      <c r="L1374" s="38">
        <f t="shared" si="64"/>
        <v>9.1476820909625425E-4</v>
      </c>
      <c r="M1374" s="38">
        <f t="shared" si="65"/>
        <v>0.21471916015682255</v>
      </c>
    </row>
    <row r="1375" spans="2:13" x14ac:dyDescent="0.25">
      <c r="B1375" s="25">
        <f>F_Data!B1374</f>
        <v>40058</v>
      </c>
      <c r="D1375" s="8">
        <f>F_Data!N1374</f>
        <v>994.75</v>
      </c>
      <c r="K1375" s="38">
        <f t="shared" si="63"/>
        <v>6.5285938332937073E-4</v>
      </c>
      <c r="L1375" s="38">
        <f t="shared" si="64"/>
        <v>9.1998669177027314E-4</v>
      </c>
      <c r="M1375" s="38">
        <f t="shared" si="65"/>
        <v>0.21533074389232432</v>
      </c>
    </row>
    <row r="1376" spans="2:13" x14ac:dyDescent="0.25">
      <c r="B1376" s="25">
        <f>F_Data!B1375</f>
        <v>40059</v>
      </c>
      <c r="D1376" s="8">
        <f>F_Data!N1375</f>
        <v>1003.24</v>
      </c>
      <c r="K1376" s="38">
        <f t="shared" si="63"/>
        <v>6.6196624585089883E-4</v>
      </c>
      <c r="L1376" s="38">
        <f t="shared" si="64"/>
        <v>9.1470493127350451E-4</v>
      </c>
      <c r="M1376" s="38">
        <f t="shared" si="65"/>
        <v>0.21471173357826681</v>
      </c>
    </row>
    <row r="1377" spans="2:13" x14ac:dyDescent="0.25">
      <c r="B1377" s="25">
        <f>F_Data!B1376</f>
        <v>40060</v>
      </c>
      <c r="D1377" s="8">
        <f>F_Data!N1376</f>
        <v>1016.4</v>
      </c>
      <c r="K1377" s="38">
        <f t="shared" si="63"/>
        <v>6.1078188628328582E-4</v>
      </c>
      <c r="L1377" s="38">
        <f t="shared" si="64"/>
        <v>8.9176746284054238E-4</v>
      </c>
      <c r="M1377" s="38">
        <f t="shared" si="65"/>
        <v>0.21200254745441935</v>
      </c>
    </row>
    <row r="1378" spans="2:13" x14ac:dyDescent="0.25">
      <c r="B1378" s="25">
        <f>F_Data!B1377</f>
        <v>40064</v>
      </c>
      <c r="D1378" s="8">
        <f>F_Data!N1377</f>
        <v>1025.3900000000001</v>
      </c>
      <c r="K1378" s="38">
        <f t="shared" si="63"/>
        <v>5.5187781419001184E-4</v>
      </c>
      <c r="L1378" s="38">
        <f t="shared" si="64"/>
        <v>8.6566667391584247E-4</v>
      </c>
      <c r="M1378" s="38">
        <f t="shared" si="65"/>
        <v>0.20887699817203056</v>
      </c>
    </row>
    <row r="1379" spans="2:13" x14ac:dyDescent="0.25">
      <c r="B1379" s="25">
        <f>F_Data!B1378</f>
        <v>40065</v>
      </c>
      <c r="D1379" s="8">
        <f>F_Data!N1378</f>
        <v>1033.3699999999999</v>
      </c>
      <c r="K1379" s="38">
        <f t="shared" si="63"/>
        <v>6.1770516555050079E-4</v>
      </c>
      <c r="L1379" s="38">
        <f t="shared" si="64"/>
        <v>8.7600121353221421E-4</v>
      </c>
      <c r="M1379" s="38">
        <f t="shared" si="65"/>
        <v>0.2101201112745365</v>
      </c>
    </row>
    <row r="1380" spans="2:13" x14ac:dyDescent="0.25">
      <c r="B1380" s="25">
        <f>F_Data!B1379</f>
        <v>40066</v>
      </c>
      <c r="D1380" s="8">
        <f>F_Data!N1379</f>
        <v>1044.1400000000001</v>
      </c>
      <c r="K1380" s="38">
        <f t="shared" si="63"/>
        <v>7.9074670507827825E-4</v>
      </c>
      <c r="L1380" s="38">
        <f t="shared" si="64"/>
        <v>9.2016479395109617E-4</v>
      </c>
      <c r="M1380" s="38">
        <f t="shared" si="65"/>
        <v>0.21535158605205407</v>
      </c>
    </row>
    <row r="1381" spans="2:13" x14ac:dyDescent="0.25">
      <c r="B1381" s="25">
        <f>F_Data!B1380</f>
        <v>40067</v>
      </c>
      <c r="D1381" s="8">
        <f>F_Data!N1380</f>
        <v>1042.73</v>
      </c>
      <c r="K1381" s="38">
        <f t="shared" si="63"/>
        <v>8.6072602782138986E-4</v>
      </c>
      <c r="L1381" s="38">
        <f t="shared" si="64"/>
        <v>9.3727604810784509E-4</v>
      </c>
      <c r="M1381" s="38">
        <f t="shared" si="65"/>
        <v>0.21734468667219678</v>
      </c>
    </row>
    <row r="1382" spans="2:13" x14ac:dyDescent="0.25">
      <c r="B1382" s="25">
        <f>F_Data!B1381</f>
        <v>40070</v>
      </c>
      <c r="D1382" s="8">
        <f>F_Data!N1381</f>
        <v>1049.3399999999999</v>
      </c>
      <c r="K1382" s="38">
        <f t="shared" si="63"/>
        <v>8.763788446132123E-4</v>
      </c>
      <c r="L1382" s="38">
        <f t="shared" si="64"/>
        <v>9.3967539253679816E-4</v>
      </c>
      <c r="M1382" s="38">
        <f t="shared" si="65"/>
        <v>0.21762270052513968</v>
      </c>
    </row>
    <row r="1383" spans="2:13" x14ac:dyDescent="0.25">
      <c r="B1383" s="25">
        <f>F_Data!B1382</f>
        <v>40071</v>
      </c>
      <c r="D1383" s="8">
        <f>F_Data!N1382</f>
        <v>1052.6300000000001</v>
      </c>
      <c r="K1383" s="38">
        <f t="shared" si="63"/>
        <v>8.5748333108702848E-4</v>
      </c>
      <c r="L1383" s="38">
        <f t="shared" si="64"/>
        <v>9.3210784204123551E-4</v>
      </c>
      <c r="M1383" s="38">
        <f t="shared" si="65"/>
        <v>0.21674463139574709</v>
      </c>
    </row>
    <row r="1384" spans="2:13" x14ac:dyDescent="0.25">
      <c r="B1384" s="25">
        <f>F_Data!B1383</f>
        <v>40072</v>
      </c>
      <c r="D1384" s="8">
        <f>F_Data!N1383</f>
        <v>1068.76</v>
      </c>
      <c r="K1384" s="38">
        <f t="shared" si="63"/>
        <v>8.8512742397503757E-4</v>
      </c>
      <c r="L1384" s="38">
        <f t="shared" si="64"/>
        <v>9.3816233457901205E-4</v>
      </c>
      <c r="M1384" s="38">
        <f t="shared" si="65"/>
        <v>0.21744742275497819</v>
      </c>
    </row>
    <row r="1385" spans="2:13" x14ac:dyDescent="0.25">
      <c r="B1385" s="25">
        <f>F_Data!B1384</f>
        <v>40073</v>
      </c>
      <c r="D1385" s="8">
        <f>F_Data!N1384</f>
        <v>1065.49</v>
      </c>
      <c r="K1385" s="38">
        <f t="shared" si="63"/>
        <v>8.3758532830938105E-4</v>
      </c>
      <c r="L1385" s="38">
        <f t="shared" si="64"/>
        <v>9.2230865856119575E-4</v>
      </c>
      <c r="M1385" s="38">
        <f t="shared" si="65"/>
        <v>0.21560231072853617</v>
      </c>
    </row>
    <row r="1386" spans="2:13" x14ac:dyDescent="0.25">
      <c r="B1386" s="25">
        <f>F_Data!B1385</f>
        <v>40074</v>
      </c>
      <c r="D1386" s="8">
        <f>F_Data!N1385</f>
        <v>1068.3</v>
      </c>
      <c r="K1386" s="38">
        <f t="shared" si="63"/>
        <v>8.1251828316438064E-4</v>
      </c>
      <c r="L1386" s="38">
        <f t="shared" si="64"/>
        <v>9.1224684511014118E-4</v>
      </c>
      <c r="M1386" s="38">
        <f t="shared" si="65"/>
        <v>0.21442304212362792</v>
      </c>
    </row>
    <row r="1387" spans="2:13" x14ac:dyDescent="0.25">
      <c r="B1387" s="25">
        <f>F_Data!B1386</f>
        <v>40077</v>
      </c>
      <c r="D1387" s="8">
        <f>F_Data!N1386</f>
        <v>1064.6600000000001</v>
      </c>
      <c r="K1387" s="38">
        <f t="shared" si="63"/>
        <v>7.5227436067016207E-4</v>
      </c>
      <c r="L1387" s="38">
        <f t="shared" si="64"/>
        <v>8.9118181150350275E-4</v>
      </c>
      <c r="M1387" s="38">
        <f t="shared" si="65"/>
        <v>0.21193292169876896</v>
      </c>
    </row>
    <row r="1388" spans="2:13" x14ac:dyDescent="0.25">
      <c r="B1388" s="25">
        <f>F_Data!B1387</f>
        <v>40078</v>
      </c>
      <c r="D1388" s="8">
        <f>F_Data!N1387</f>
        <v>1071.6600000000001</v>
      </c>
      <c r="K1388" s="38">
        <f t="shared" si="63"/>
        <v>7.0914900620393955E-4</v>
      </c>
      <c r="L1388" s="38">
        <f t="shared" si="64"/>
        <v>8.7407698163863572E-4</v>
      </c>
      <c r="M1388" s="38">
        <f t="shared" si="65"/>
        <v>0.20988920857106311</v>
      </c>
    </row>
    <row r="1389" spans="2:13" x14ac:dyDescent="0.25">
      <c r="B1389" s="25">
        <f>F_Data!B1388</f>
        <v>40079</v>
      </c>
      <c r="D1389" s="8">
        <f>F_Data!N1388</f>
        <v>1060.8699999999999</v>
      </c>
      <c r="K1389" s="38">
        <f t="shared" ref="K1389:K1452" si="66">K$3*K1388+(1-K$3)*LN($D1389/$D1384)^2</f>
        <v>6.4372457731368571E-4</v>
      </c>
      <c r="L1389" s="38">
        <f t="shared" ref="L1389:L1452" si="67">L$3*L1388+(1-L$3)*LN($D1389/$D1384)^2</f>
        <v>8.4950181370851865E-4</v>
      </c>
      <c r="M1389" s="38">
        <f t="shared" si="65"/>
        <v>0.20691759570154816</v>
      </c>
    </row>
    <row r="1390" spans="2:13" x14ac:dyDescent="0.25">
      <c r="B1390" s="25">
        <f>F_Data!B1389</f>
        <v>40080</v>
      </c>
      <c r="D1390" s="8">
        <f>F_Data!N1389</f>
        <v>1050.78</v>
      </c>
      <c r="K1390" s="38">
        <f t="shared" si="66"/>
        <v>5.9867879597207151E-4</v>
      </c>
      <c r="L1390" s="38">
        <f t="shared" si="67"/>
        <v>8.2981476221418945E-4</v>
      </c>
      <c r="M1390" s="38">
        <f t="shared" ref="M1390:M1453" si="68">MAX(SQRT(252/5*K1390),SQRT(252/5*L1390))</f>
        <v>0.20450590215344677</v>
      </c>
    </row>
    <row r="1391" spans="2:13" x14ac:dyDescent="0.25">
      <c r="B1391" s="25">
        <f>F_Data!B1390</f>
        <v>40081</v>
      </c>
      <c r="D1391" s="8">
        <f>F_Data!N1390</f>
        <v>1044.3800000000001</v>
      </c>
      <c r="K1391" s="38">
        <f t="shared" si="66"/>
        <v>5.9009138872408943E-4</v>
      </c>
      <c r="L1391" s="38">
        <f t="shared" si="67"/>
        <v>8.2030446105253122E-4</v>
      </c>
      <c r="M1391" s="38">
        <f t="shared" si="68"/>
        <v>0.20333062936273907</v>
      </c>
    </row>
    <row r="1392" spans="2:13" x14ac:dyDescent="0.25">
      <c r="B1392" s="25">
        <f>F_Data!B1391</f>
        <v>40084</v>
      </c>
      <c r="D1392" s="8">
        <f>F_Data!N1391</f>
        <v>1062.98</v>
      </c>
      <c r="K1392" s="38">
        <f t="shared" si="66"/>
        <v>5.3133164180812998E-4</v>
      </c>
      <c r="L1392" s="38">
        <f t="shared" si="67"/>
        <v>7.9577014480789008E-4</v>
      </c>
      <c r="M1392" s="38">
        <f t="shared" si="68"/>
        <v>0.20026686020986512</v>
      </c>
    </row>
    <row r="1393" spans="2:13" x14ac:dyDescent="0.25">
      <c r="B1393" s="25">
        <f>F_Data!B1392</f>
        <v>40085</v>
      </c>
      <c r="D1393" s="8">
        <f>F_Data!N1392</f>
        <v>1060.6099999999999</v>
      </c>
      <c r="K1393" s="38">
        <f t="shared" si="66"/>
        <v>4.8894104113366473E-4</v>
      </c>
      <c r="L1393" s="38">
        <f t="shared" si="67"/>
        <v>7.7511980951555767E-4</v>
      </c>
      <c r="M1393" s="38">
        <f t="shared" si="68"/>
        <v>0.19765130507938497</v>
      </c>
    </row>
    <row r="1394" spans="2:13" x14ac:dyDescent="0.25">
      <c r="B1394" s="25">
        <f>F_Data!B1393</f>
        <v>40086</v>
      </c>
      <c r="D1394" s="8">
        <f>F_Data!N1393</f>
        <v>1057.08</v>
      </c>
      <c r="K1394" s="38">
        <f t="shared" si="66"/>
        <v>4.4132781550879768E-4</v>
      </c>
      <c r="L1394" s="38">
        <f t="shared" si="67"/>
        <v>7.5225047877664072E-4</v>
      </c>
      <c r="M1394" s="38">
        <f t="shared" si="68"/>
        <v>0.19471369784979867</v>
      </c>
    </row>
    <row r="1395" spans="2:13" x14ac:dyDescent="0.25">
      <c r="B1395" s="25">
        <f>F_Data!B1394</f>
        <v>40087</v>
      </c>
      <c r="D1395" s="8">
        <f>F_Data!N1394</f>
        <v>1029.8499999999999</v>
      </c>
      <c r="K1395" s="38">
        <f t="shared" si="66"/>
        <v>4.3767480386280074E-4</v>
      </c>
      <c r="L1395" s="38">
        <f t="shared" si="67"/>
        <v>7.4182689538480635E-4</v>
      </c>
      <c r="M1395" s="38">
        <f t="shared" si="68"/>
        <v>0.19335996361034577</v>
      </c>
    </row>
    <row r="1396" spans="2:13" x14ac:dyDescent="0.25">
      <c r="B1396" s="25">
        <f>F_Data!B1395</f>
        <v>40088</v>
      </c>
      <c r="D1396" s="8">
        <f>F_Data!N1395</f>
        <v>1025.21</v>
      </c>
      <c r="K1396" s="38">
        <f t="shared" si="66"/>
        <v>4.2822836229530401E-4</v>
      </c>
      <c r="L1396" s="38">
        <f t="shared" si="67"/>
        <v>7.298684001688971E-4</v>
      </c>
      <c r="M1396" s="38">
        <f t="shared" si="68"/>
        <v>0.19179511820823911</v>
      </c>
    </row>
    <row r="1397" spans="2:13" x14ac:dyDescent="0.25">
      <c r="B1397" s="25">
        <f>F_Data!B1396</f>
        <v>40091</v>
      </c>
      <c r="D1397" s="8">
        <f>F_Data!N1396</f>
        <v>1040.46</v>
      </c>
      <c r="K1397" s="38">
        <f t="shared" si="66"/>
        <v>4.3125873092884762E-4</v>
      </c>
      <c r="L1397" s="38">
        <f t="shared" si="67"/>
        <v>7.2172830962275239E-4</v>
      </c>
      <c r="M1397" s="38">
        <f t="shared" si="68"/>
        <v>0.19072259122869195</v>
      </c>
    </row>
    <row r="1398" spans="2:13" x14ac:dyDescent="0.25">
      <c r="B1398" s="25">
        <f>F_Data!B1397</f>
        <v>40092</v>
      </c>
      <c r="D1398" s="8">
        <f>F_Data!N1397</f>
        <v>1054.72</v>
      </c>
      <c r="K1398" s="38">
        <f t="shared" si="66"/>
        <v>3.9123410634356521E-4</v>
      </c>
      <c r="L1398" s="38">
        <f t="shared" si="67"/>
        <v>7.0100683488635049E-4</v>
      </c>
      <c r="M1398" s="38">
        <f t="shared" si="68"/>
        <v>0.18796474264678487</v>
      </c>
    </row>
    <row r="1399" spans="2:13" x14ac:dyDescent="0.25">
      <c r="B1399" s="25">
        <f>F_Data!B1398</f>
        <v>40093</v>
      </c>
      <c r="D1399" s="8">
        <f>F_Data!N1398</f>
        <v>1057.58</v>
      </c>
      <c r="K1399" s="38">
        <f t="shared" si="66"/>
        <v>3.5213305813515042E-4</v>
      </c>
      <c r="L1399" s="38">
        <f t="shared" si="67"/>
        <v>6.7998333856754249E-4</v>
      </c>
      <c r="M1399" s="38">
        <f t="shared" si="68"/>
        <v>0.18512471543206796</v>
      </c>
    </row>
    <row r="1400" spans="2:13" x14ac:dyDescent="0.25">
      <c r="B1400" s="25">
        <f>F_Data!B1399</f>
        <v>40094</v>
      </c>
      <c r="D1400" s="8">
        <f>F_Data!N1399</f>
        <v>1065.48</v>
      </c>
      <c r="K1400" s="38">
        <f t="shared" si="66"/>
        <v>4.3260300802242717E-4</v>
      </c>
      <c r="L1400" s="38">
        <f t="shared" si="67"/>
        <v>6.9428881512075382E-4</v>
      </c>
      <c r="M1400" s="38">
        <f t="shared" si="68"/>
        <v>0.18706190494615943</v>
      </c>
    </row>
    <row r="1401" spans="2:13" x14ac:dyDescent="0.25">
      <c r="B1401" s="25">
        <f>F_Data!B1400</f>
        <v>40095</v>
      </c>
      <c r="D1401" s="8">
        <f>F_Data!N1400</f>
        <v>1071.49</v>
      </c>
      <c r="K1401" s="38">
        <f t="shared" si="66"/>
        <v>5.8428909496914322E-4</v>
      </c>
      <c r="L1401" s="38">
        <f t="shared" si="67"/>
        <v>7.3194406699181888E-4</v>
      </c>
      <c r="M1401" s="38">
        <f t="shared" si="68"/>
        <v>0.19206764687574965</v>
      </c>
    </row>
    <row r="1402" spans="2:13" x14ac:dyDescent="0.25">
      <c r="B1402" s="25">
        <f>F_Data!B1401</f>
        <v>40098</v>
      </c>
      <c r="D1402" s="8">
        <f>F_Data!N1401</f>
        <v>1076.19</v>
      </c>
      <c r="K1402" s="38">
        <f t="shared" si="66"/>
        <v>6.3986165074990213E-4</v>
      </c>
      <c r="L1402" s="38">
        <f t="shared" si="67"/>
        <v>7.4418618456536633E-4</v>
      </c>
      <c r="M1402" s="38">
        <f t="shared" si="68"/>
        <v>0.19366719831219342</v>
      </c>
    </row>
    <row r="1403" spans="2:13" x14ac:dyDescent="0.25">
      <c r="B1403" s="25">
        <f>F_Data!B1402</f>
        <v>40099</v>
      </c>
      <c r="D1403" s="8">
        <f>F_Data!N1402</f>
        <v>1073.19</v>
      </c>
      <c r="K1403" s="38">
        <f t="shared" si="66"/>
        <v>6.0601311486970769E-4</v>
      </c>
      <c r="L1403" s="38">
        <f t="shared" si="67"/>
        <v>7.3090188778684399E-4</v>
      </c>
      <c r="M1403" s="38">
        <f t="shared" si="68"/>
        <v>0.19193086032333867</v>
      </c>
    </row>
    <row r="1404" spans="2:13" x14ac:dyDescent="0.25">
      <c r="B1404" s="25">
        <f>F_Data!B1403</f>
        <v>40100</v>
      </c>
      <c r="D1404" s="8">
        <f>F_Data!N1403</f>
        <v>1092.02</v>
      </c>
      <c r="K1404" s="38">
        <f t="shared" si="66"/>
        <v>6.4810585724297068E-4</v>
      </c>
      <c r="L1404" s="38">
        <f t="shared" si="67"/>
        <v>7.3978304731130888E-4</v>
      </c>
      <c r="M1404" s="38">
        <f t="shared" si="68"/>
        <v>0.19309341155122298</v>
      </c>
    </row>
    <row r="1405" spans="2:13" x14ac:dyDescent="0.25">
      <c r="B1405" s="25">
        <f>F_Data!B1404</f>
        <v>40101</v>
      </c>
      <c r="D1405" s="8">
        <f>F_Data!N1404</f>
        <v>1096.56</v>
      </c>
      <c r="K1405" s="38">
        <f t="shared" si="66"/>
        <v>6.6596650146994048E-4</v>
      </c>
      <c r="L1405" s="38">
        <f t="shared" si="67"/>
        <v>7.4239092487734973E-4</v>
      </c>
      <c r="M1405" s="38">
        <f t="shared" si="68"/>
        <v>0.19343345784485791</v>
      </c>
    </row>
    <row r="1406" spans="2:13" x14ac:dyDescent="0.25">
      <c r="B1406" s="25">
        <f>F_Data!B1405</f>
        <v>40102</v>
      </c>
      <c r="D1406" s="8">
        <f>F_Data!N1405</f>
        <v>1087.68</v>
      </c>
      <c r="K1406" s="38">
        <f t="shared" si="66"/>
        <v>6.2186020540345402E-4</v>
      </c>
      <c r="L1406" s="38">
        <f t="shared" si="67"/>
        <v>7.2686630335518153E-4</v>
      </c>
      <c r="M1406" s="38">
        <f t="shared" si="68"/>
        <v>0.19140026564532545</v>
      </c>
    </row>
    <row r="1407" spans="2:13" x14ac:dyDescent="0.25">
      <c r="B1407" s="25">
        <f>F_Data!B1406</f>
        <v>40105</v>
      </c>
      <c r="D1407" s="8">
        <f>F_Data!N1406</f>
        <v>1097.9100000000001</v>
      </c>
      <c r="K1407" s="38">
        <f t="shared" si="66"/>
        <v>5.9959960541018837E-4</v>
      </c>
      <c r="L1407" s="38">
        <f t="shared" si="67"/>
        <v>7.1703794041864998E-4</v>
      </c>
      <c r="M1407" s="38">
        <f t="shared" si="68"/>
        <v>0.19010184690607285</v>
      </c>
    </row>
    <row r="1408" spans="2:13" x14ac:dyDescent="0.25">
      <c r="B1408" s="25">
        <f>F_Data!B1407</f>
        <v>40106</v>
      </c>
      <c r="D1408" s="8">
        <f>F_Data!N1407</f>
        <v>1091.06</v>
      </c>
      <c r="K1408" s="38">
        <f t="shared" si="66"/>
        <v>5.6691145619397725E-4</v>
      </c>
      <c r="L1408" s="38">
        <f t="shared" si="67"/>
        <v>7.0370834560353271E-4</v>
      </c>
      <c r="M1408" s="38">
        <f t="shared" si="68"/>
        <v>0.18832657969181632</v>
      </c>
    </row>
    <row r="1409" spans="2:13" x14ac:dyDescent="0.25">
      <c r="B1409" s="25">
        <f>F_Data!B1408</f>
        <v>40107</v>
      </c>
      <c r="D1409" s="8">
        <f>F_Data!N1408</f>
        <v>1081.4000000000001</v>
      </c>
      <c r="K1409" s="38">
        <f t="shared" si="66"/>
        <v>5.1977086578199386E-4</v>
      </c>
      <c r="L1409" s="38">
        <f t="shared" si="67"/>
        <v>6.8546226179765101E-4</v>
      </c>
      <c r="M1409" s="38">
        <f t="shared" si="68"/>
        <v>0.18586903452324061</v>
      </c>
    </row>
    <row r="1410" spans="2:13" x14ac:dyDescent="0.25">
      <c r="B1410" s="25">
        <f>F_Data!B1409</f>
        <v>40108</v>
      </c>
      <c r="D1410" s="8">
        <f>F_Data!N1409</f>
        <v>1092.9100000000001</v>
      </c>
      <c r="K1410" s="38">
        <f t="shared" si="66"/>
        <v>4.6890543036787923E-4</v>
      </c>
      <c r="L1410" s="38">
        <f t="shared" si="67"/>
        <v>6.6523188929294686E-4</v>
      </c>
      <c r="M1410" s="38">
        <f t="shared" si="68"/>
        <v>0.18310567227796226</v>
      </c>
    </row>
    <row r="1411" spans="2:13" x14ac:dyDescent="0.25">
      <c r="B1411" s="25">
        <f>F_Data!B1410</f>
        <v>40109</v>
      </c>
      <c r="D1411" s="8">
        <f>F_Data!N1410</f>
        <v>1079.5999999999999</v>
      </c>
      <c r="K1411" s="38">
        <f t="shared" si="66"/>
        <v>4.2757465560059216E-4</v>
      </c>
      <c r="L1411" s="38">
        <f t="shared" si="67"/>
        <v>6.4694286309500873E-4</v>
      </c>
      <c r="M1411" s="38">
        <f t="shared" si="68"/>
        <v>0.18057109486290557</v>
      </c>
    </row>
    <row r="1412" spans="2:13" x14ac:dyDescent="0.25">
      <c r="B1412" s="25">
        <f>F_Data!B1411</f>
        <v>40112</v>
      </c>
      <c r="D1412" s="8">
        <f>F_Data!N1411</f>
        <v>1066.95</v>
      </c>
      <c r="K1412" s="38">
        <f t="shared" si="66"/>
        <v>4.666375684903042E-4</v>
      </c>
      <c r="L1412" s="38">
        <f t="shared" si="67"/>
        <v>6.520806907370899E-4</v>
      </c>
      <c r="M1412" s="38">
        <f t="shared" si="68"/>
        <v>0.18128669783839446</v>
      </c>
    </row>
    <row r="1413" spans="2:13" x14ac:dyDescent="0.25">
      <c r="B1413" s="25">
        <f>F_Data!B1412</f>
        <v>40113</v>
      </c>
      <c r="D1413" s="8">
        <f>F_Data!N1412</f>
        <v>1063.4100000000001</v>
      </c>
      <c r="K1413" s="38">
        <f t="shared" si="66"/>
        <v>4.858634389485115E-4</v>
      </c>
      <c r="L1413" s="38">
        <f t="shared" si="67"/>
        <v>6.5228515820714851E-4</v>
      </c>
      <c r="M1413" s="38">
        <f t="shared" si="68"/>
        <v>0.18131511788496921</v>
      </c>
    </row>
    <row r="1414" spans="2:13" x14ac:dyDescent="0.25">
      <c r="B1414" s="25">
        <f>F_Data!B1413</f>
        <v>40114</v>
      </c>
      <c r="D1414" s="8">
        <f>F_Data!N1413</f>
        <v>1042.6300000000001</v>
      </c>
      <c r="K1414" s="38">
        <f t="shared" si="66"/>
        <v>5.7057606022683973E-4</v>
      </c>
      <c r="L1414" s="38">
        <f t="shared" si="67"/>
        <v>6.7270629301288795E-4</v>
      </c>
      <c r="M1414" s="38">
        <f t="shared" si="68"/>
        <v>0.18413146707678607</v>
      </c>
    </row>
    <row r="1415" spans="2:13" x14ac:dyDescent="0.25">
      <c r="B1415" s="25">
        <f>F_Data!B1414</f>
        <v>40115</v>
      </c>
      <c r="D1415" s="8">
        <f>F_Data!N1414</f>
        <v>1066.1099999999999</v>
      </c>
      <c r="K1415" s="38">
        <f t="shared" si="66"/>
        <v>5.7515820344413414E-4</v>
      </c>
      <c r="L1415" s="38">
        <f t="shared" si="67"/>
        <v>6.7101702899449484E-4</v>
      </c>
      <c r="M1415" s="38">
        <f t="shared" si="68"/>
        <v>0.18390013121616455</v>
      </c>
    </row>
    <row r="1416" spans="2:13" x14ac:dyDescent="0.25">
      <c r="B1416" s="25">
        <f>F_Data!B1415</f>
        <v>40116</v>
      </c>
      <c r="D1416" s="8">
        <f>F_Data!N1415</f>
        <v>1036.19</v>
      </c>
      <c r="K1416" s="38">
        <f t="shared" si="66"/>
        <v>6.8607117886181632E-4</v>
      </c>
      <c r="L1416" s="38">
        <f t="shared" si="67"/>
        <v>7.0141515685328876E-4</v>
      </c>
      <c r="M1416" s="38">
        <f t="shared" si="68"/>
        <v>0.18801947746285691</v>
      </c>
    </row>
    <row r="1417" spans="2:13" x14ac:dyDescent="0.25">
      <c r="B1417" s="25">
        <f>F_Data!B1416</f>
        <v>40119</v>
      </c>
      <c r="D1417" s="8">
        <f>F_Data!N1416</f>
        <v>1042.8800000000001</v>
      </c>
      <c r="K1417" s="38">
        <f t="shared" si="66"/>
        <v>6.6953014689962549E-4</v>
      </c>
      <c r="L1417" s="38">
        <f t="shared" si="67"/>
        <v>6.9599252792488739E-4</v>
      </c>
      <c r="M1417" s="38">
        <f t="shared" si="68"/>
        <v>0.18729127958187033</v>
      </c>
    </row>
    <row r="1418" spans="2:13" x14ac:dyDescent="0.25">
      <c r="B1418" s="25">
        <f>F_Data!B1417</f>
        <v>40120</v>
      </c>
      <c r="D1418" s="8">
        <f>F_Data!N1417</f>
        <v>1045.4100000000001</v>
      </c>
      <c r="K1418" s="38">
        <f t="shared" si="66"/>
        <v>6.3172099225440657E-4</v>
      </c>
      <c r="L1418" s="38">
        <f t="shared" si="67"/>
        <v>6.8385591010056384E-4</v>
      </c>
      <c r="M1418" s="38">
        <f t="shared" si="68"/>
        <v>0.18565111868520592</v>
      </c>
    </row>
    <row r="1419" spans="2:13" x14ac:dyDescent="0.25">
      <c r="B1419" s="25">
        <f>F_Data!B1418</f>
        <v>40121</v>
      </c>
      <c r="D1419" s="8">
        <f>F_Data!N1418</f>
        <v>1046.5</v>
      </c>
      <c r="K1419" s="38">
        <f t="shared" si="66"/>
        <v>5.6992151827911194E-4</v>
      </c>
      <c r="L1419" s="38">
        <f t="shared" si="67"/>
        <v>6.6375202037259064E-4</v>
      </c>
      <c r="M1419" s="38">
        <f t="shared" si="68"/>
        <v>0.18290189126080289</v>
      </c>
    </row>
    <row r="1420" spans="2:13" x14ac:dyDescent="0.25">
      <c r="B1420" s="25">
        <f>F_Data!B1419</f>
        <v>40122</v>
      </c>
      <c r="D1420" s="8">
        <f>F_Data!N1419</f>
        <v>1066.6300000000001</v>
      </c>
      <c r="K1420" s="38">
        <f t="shared" si="66"/>
        <v>5.1295314530228921E-4</v>
      </c>
      <c r="L1420" s="38">
        <f t="shared" si="67"/>
        <v>6.4384659341673936E-4</v>
      </c>
      <c r="M1420" s="38">
        <f t="shared" si="68"/>
        <v>0.18013846981753692</v>
      </c>
    </row>
    <row r="1421" spans="2:13" x14ac:dyDescent="0.25">
      <c r="B1421" s="25">
        <f>F_Data!B1420</f>
        <v>40123</v>
      </c>
      <c r="D1421" s="8">
        <f>F_Data!N1420</f>
        <v>1069.3</v>
      </c>
      <c r="K1421" s="38">
        <f t="shared" si="66"/>
        <v>5.6059138077635602E-4</v>
      </c>
      <c r="L1421" s="38">
        <f t="shared" si="67"/>
        <v>6.5421126061552593E-4</v>
      </c>
      <c r="M1421" s="38">
        <f t="shared" si="68"/>
        <v>0.18158261903338246</v>
      </c>
    </row>
    <row r="1422" spans="2:13" x14ac:dyDescent="0.25">
      <c r="B1422" s="25">
        <f>F_Data!B1421</f>
        <v>40126</v>
      </c>
      <c r="D1422" s="8">
        <f>F_Data!N1421</f>
        <v>1093.08</v>
      </c>
      <c r="K1422" s="38">
        <f t="shared" si="66"/>
        <v>7.2555711956015815E-4</v>
      </c>
      <c r="L1422" s="38">
        <f t="shared" si="67"/>
        <v>7.0089238585549149E-4</v>
      </c>
      <c r="M1422" s="38">
        <f t="shared" si="68"/>
        <v>0.1912278191734455</v>
      </c>
    </row>
    <row r="1423" spans="2:13" x14ac:dyDescent="0.25">
      <c r="B1423" s="25">
        <f>F_Data!B1422</f>
        <v>40127</v>
      </c>
      <c r="D1423" s="8">
        <f>F_Data!N1422</f>
        <v>1093.01</v>
      </c>
      <c r="K1423" s="38">
        <f t="shared" si="66"/>
        <v>8.5125970358818298E-4</v>
      </c>
      <c r="L1423" s="38">
        <f t="shared" si="67"/>
        <v>7.3934310307503901E-4</v>
      </c>
      <c r="M1423" s="38">
        <f t="shared" si="68"/>
        <v>0.2071315742730799</v>
      </c>
    </row>
    <row r="1424" spans="2:13" x14ac:dyDescent="0.25">
      <c r="B1424" s="25">
        <f>F_Data!B1423</f>
        <v>40128</v>
      </c>
      <c r="D1424" s="8">
        <f>F_Data!N1423</f>
        <v>1098.51</v>
      </c>
      <c r="K1424" s="38">
        <f t="shared" si="66"/>
        <v>1.0013922306547534E-3</v>
      </c>
      <c r="L1424" s="38">
        <f t="shared" si="67"/>
        <v>7.8774035921040447E-4</v>
      </c>
      <c r="M1424" s="38">
        <f t="shared" si="68"/>
        <v>0.22465566635408857</v>
      </c>
    </row>
    <row r="1425" spans="2:13" x14ac:dyDescent="0.25">
      <c r="B1425" s="25">
        <f>F_Data!B1424</f>
        <v>40129</v>
      </c>
      <c r="D1425" s="8">
        <f>F_Data!N1424</f>
        <v>1087.24</v>
      </c>
      <c r="K1425" s="38">
        <f t="shared" si="66"/>
        <v>9.3788019000734188E-4</v>
      </c>
      <c r="L1425" s="38">
        <f t="shared" si="67"/>
        <v>7.7509630315951146E-4</v>
      </c>
      <c r="M1425" s="38">
        <f t="shared" si="68"/>
        <v>0.21741472253821734</v>
      </c>
    </row>
    <row r="1426" spans="2:13" x14ac:dyDescent="0.25">
      <c r="B1426" s="25">
        <f>F_Data!B1425</f>
        <v>40130</v>
      </c>
      <c r="D1426" s="8">
        <f>F_Data!N1425</f>
        <v>1093.48</v>
      </c>
      <c r="K1426" s="38">
        <f t="shared" si="66"/>
        <v>8.9409379224558944E-4</v>
      </c>
      <c r="L1426" s="38">
        <f t="shared" si="67"/>
        <v>7.6684390043642065E-4</v>
      </c>
      <c r="M1426" s="38">
        <f t="shared" si="68"/>
        <v>0.21227888997537581</v>
      </c>
    </row>
    <row r="1427" spans="2:13" x14ac:dyDescent="0.25">
      <c r="B1427" s="25">
        <f>F_Data!B1426</f>
        <v>40133</v>
      </c>
      <c r="D1427" s="8">
        <f>F_Data!N1426</f>
        <v>1109.3</v>
      </c>
      <c r="K1427" s="38">
        <f t="shared" si="66"/>
        <v>8.2638107317049272E-4</v>
      </c>
      <c r="L1427" s="38">
        <f t="shared" si="67"/>
        <v>7.5034758146816664E-4</v>
      </c>
      <c r="M1427" s="38">
        <f t="shared" si="68"/>
        <v>0.20408235124035795</v>
      </c>
    </row>
    <row r="1428" spans="2:13" x14ac:dyDescent="0.25">
      <c r="B1428" s="25">
        <f>F_Data!B1427</f>
        <v>40134</v>
      </c>
      <c r="D1428" s="8">
        <f>F_Data!N1427</f>
        <v>1110.32</v>
      </c>
      <c r="K1428" s="38">
        <f t="shared" si="66"/>
        <v>7.6843250037989062E-4</v>
      </c>
      <c r="L1428" s="38">
        <f t="shared" si="67"/>
        <v>7.3524401438205579E-4</v>
      </c>
      <c r="M1428" s="38">
        <f t="shared" si="68"/>
        <v>0.1967968445355425</v>
      </c>
    </row>
    <row r="1429" spans="2:13" x14ac:dyDescent="0.25">
      <c r="B1429" s="25">
        <f>F_Data!B1428</f>
        <v>40135</v>
      </c>
      <c r="D1429" s="8">
        <f>F_Data!N1428</f>
        <v>1109.8</v>
      </c>
      <c r="K1429" s="38">
        <f t="shared" si="66"/>
        <v>7.0204452304003801E-4</v>
      </c>
      <c r="L1429" s="38">
        <f t="shared" si="67"/>
        <v>7.1632327576003508E-4</v>
      </c>
      <c r="M1429" s="38">
        <f t="shared" si="68"/>
        <v>0.19000708696863328</v>
      </c>
    </row>
    <row r="1430" spans="2:13" x14ac:dyDescent="0.25">
      <c r="B1430" s="25">
        <f>F_Data!B1429</f>
        <v>40136</v>
      </c>
      <c r="D1430" s="8">
        <f>F_Data!N1429</f>
        <v>1094.9000000000001</v>
      </c>
      <c r="K1430" s="38">
        <f t="shared" si="66"/>
        <v>6.3676903736427067E-4</v>
      </c>
      <c r="L1430" s="38">
        <f t="shared" si="67"/>
        <v>6.9631226747570493E-4</v>
      </c>
      <c r="M1430" s="38">
        <f t="shared" si="68"/>
        <v>0.18733429552747549</v>
      </c>
    </row>
    <row r="1431" spans="2:13" x14ac:dyDescent="0.25">
      <c r="B1431" s="25">
        <f>F_Data!B1430</f>
        <v>40137</v>
      </c>
      <c r="D1431" s="8">
        <f>F_Data!N1430</f>
        <v>1091.3800000000001</v>
      </c>
      <c r="K1431" s="38">
        <f t="shared" si="66"/>
        <v>5.734616652604401E-4</v>
      </c>
      <c r="L1431" s="38">
        <f t="shared" si="67"/>
        <v>6.7553375894121269E-4</v>
      </c>
      <c r="M1431" s="38">
        <f t="shared" si="68"/>
        <v>0.18451802473101947</v>
      </c>
    </row>
    <row r="1432" spans="2:13" x14ac:dyDescent="0.25">
      <c r="B1432" s="25">
        <f>F_Data!B1431</f>
        <v>40140</v>
      </c>
      <c r="D1432" s="8">
        <f>F_Data!N1431</f>
        <v>1106.24</v>
      </c>
      <c r="K1432" s="38">
        <f t="shared" si="66"/>
        <v>5.1687853328935519E-4</v>
      </c>
      <c r="L1432" s="38">
        <f t="shared" si="67"/>
        <v>6.5549665653946406E-4</v>
      </c>
      <c r="M1432" s="38">
        <f t="shared" si="68"/>
        <v>0.18176091848796591</v>
      </c>
    </row>
    <row r="1433" spans="2:13" x14ac:dyDescent="0.25">
      <c r="B1433" s="25">
        <f>F_Data!B1432</f>
        <v>40141</v>
      </c>
      <c r="D1433" s="8">
        <f>F_Data!N1432</f>
        <v>1105.6500000000001</v>
      </c>
      <c r="K1433" s="38">
        <f t="shared" si="66"/>
        <v>4.6696718844159001E-4</v>
      </c>
      <c r="L1433" s="38">
        <f t="shared" si="67"/>
        <v>6.3636470938763126E-4</v>
      </c>
      <c r="M1433" s="38">
        <f t="shared" si="68"/>
        <v>0.17908875272650879</v>
      </c>
    </row>
    <row r="1434" spans="2:13" x14ac:dyDescent="0.25">
      <c r="B1434" s="25">
        <f>F_Data!B1433</f>
        <v>40142</v>
      </c>
      <c r="D1434" s="8">
        <f>F_Data!N1433</f>
        <v>1110.6300000000001</v>
      </c>
      <c r="K1434" s="38">
        <f t="shared" si="66"/>
        <v>4.203263606184921E-4</v>
      </c>
      <c r="L1434" s="38">
        <f t="shared" si="67"/>
        <v>6.1729053541232065E-4</v>
      </c>
      <c r="M1434" s="38">
        <f t="shared" si="68"/>
        <v>0.17638436150855596</v>
      </c>
    </row>
    <row r="1435" spans="2:13" x14ac:dyDescent="0.25">
      <c r="B1435" s="25">
        <f>F_Data!B1434</f>
        <v>40144</v>
      </c>
      <c r="D1435" s="8">
        <f>F_Data!N1434</f>
        <v>1091.49</v>
      </c>
      <c r="K1435" s="38">
        <f t="shared" si="66"/>
        <v>3.7926672757820001E-4</v>
      </c>
      <c r="L1435" s="38">
        <f t="shared" si="67"/>
        <v>5.9906372025641814E-4</v>
      </c>
      <c r="M1435" s="38">
        <f t="shared" si="68"/>
        <v>0.17376078815694718</v>
      </c>
    </row>
    <row r="1436" spans="2:13" x14ac:dyDescent="0.25">
      <c r="B1436" s="25">
        <f>F_Data!B1435</f>
        <v>40147</v>
      </c>
      <c r="D1436" s="8">
        <f>F_Data!N1435</f>
        <v>1095.6300000000001</v>
      </c>
      <c r="K1436" s="38">
        <f t="shared" si="66"/>
        <v>3.4285061282685779E-4</v>
      </c>
      <c r="L1436" s="38">
        <f t="shared" si="67"/>
        <v>5.8154497605066892E-4</v>
      </c>
      <c r="M1436" s="38">
        <f t="shared" si="68"/>
        <v>0.17120124647021034</v>
      </c>
    </row>
    <row r="1437" spans="2:13" x14ac:dyDescent="0.25">
      <c r="B1437" s="25">
        <f>F_Data!B1436</f>
        <v>40148</v>
      </c>
      <c r="D1437" s="8">
        <f>F_Data!N1436</f>
        <v>1108.8599999999999</v>
      </c>
      <c r="K1437" s="38">
        <f t="shared" si="66"/>
        <v>3.0912514973897035E-4</v>
      </c>
      <c r="L1437" s="38">
        <f t="shared" si="67"/>
        <v>5.6426650622758829E-4</v>
      </c>
      <c r="M1437" s="38">
        <f t="shared" si="68"/>
        <v>0.16863876159967034</v>
      </c>
    </row>
    <row r="1438" spans="2:13" x14ac:dyDescent="0.25">
      <c r="B1438" s="25">
        <f>F_Data!B1437</f>
        <v>40149</v>
      </c>
      <c r="D1438" s="8">
        <f>F_Data!N1437</f>
        <v>1109.24</v>
      </c>
      <c r="K1438" s="38">
        <f t="shared" si="66"/>
        <v>2.7926349588558447E-4</v>
      </c>
      <c r="L1438" s="38">
        <f t="shared" si="67"/>
        <v>5.476537693769139E-4</v>
      </c>
      <c r="M1438" s="38">
        <f t="shared" si="68"/>
        <v>0.16613774398551479</v>
      </c>
    </row>
    <row r="1439" spans="2:13" x14ac:dyDescent="0.25">
      <c r="B1439" s="25">
        <f>F_Data!B1438</f>
        <v>40150</v>
      </c>
      <c r="D1439" s="8">
        <f>F_Data!N1438</f>
        <v>1099.92</v>
      </c>
      <c r="K1439" s="38">
        <f t="shared" si="66"/>
        <v>2.6072670203197143E-4</v>
      </c>
      <c r="L1439" s="38">
        <f t="shared" si="67"/>
        <v>5.3404102301609019E-4</v>
      </c>
      <c r="M1439" s="38">
        <f t="shared" si="68"/>
        <v>0.16405995111547164</v>
      </c>
    </row>
    <row r="1440" spans="2:13" x14ac:dyDescent="0.25">
      <c r="B1440" s="25">
        <f>F_Data!B1439</f>
        <v>40151</v>
      </c>
      <c r="D1440" s="8">
        <f>F_Data!N1439</f>
        <v>1105.98</v>
      </c>
      <c r="K1440" s="38">
        <f t="shared" si="66"/>
        <v>2.520465890860734E-4</v>
      </c>
      <c r="L1440" s="38">
        <f t="shared" si="67"/>
        <v>5.2323755950279714E-4</v>
      </c>
      <c r="M1440" s="38">
        <f t="shared" si="68"/>
        <v>0.16239203489993273</v>
      </c>
    </row>
    <row r="1441" spans="2:13" x14ac:dyDescent="0.25">
      <c r="B1441" s="25">
        <f>F_Data!B1440</f>
        <v>40154</v>
      </c>
      <c r="D1441" s="8">
        <f>F_Data!N1440</f>
        <v>1103.25</v>
      </c>
      <c r="K1441" s="38">
        <f t="shared" si="66"/>
        <v>2.3164556907291119E-4</v>
      </c>
      <c r="L1441" s="38">
        <f t="shared" si="67"/>
        <v>5.0898152438634678E-4</v>
      </c>
      <c r="M1441" s="38">
        <f t="shared" si="68"/>
        <v>0.16016450552189107</v>
      </c>
    </row>
    <row r="1442" spans="2:13" x14ac:dyDescent="0.25">
      <c r="B1442" s="25">
        <f>F_Data!B1441</f>
        <v>40155</v>
      </c>
      <c r="D1442" s="8">
        <f>F_Data!N1441</f>
        <v>1091.94</v>
      </c>
      <c r="K1442" s="38">
        <f t="shared" si="66"/>
        <v>2.3212477898959337E-4</v>
      </c>
      <c r="L1442" s="38">
        <f t="shared" si="67"/>
        <v>5.008052087019483E-4</v>
      </c>
      <c r="M1442" s="38">
        <f t="shared" si="68"/>
        <v>0.15887285016193986</v>
      </c>
    </row>
    <row r="1443" spans="2:13" x14ac:dyDescent="0.25">
      <c r="B1443" s="25">
        <f>F_Data!B1442</f>
        <v>40156</v>
      </c>
      <c r="D1443" s="8">
        <f>F_Data!N1442</f>
        <v>1095.95</v>
      </c>
      <c r="K1443" s="38">
        <f t="shared" si="66"/>
        <v>2.2344105743991717E-4</v>
      </c>
      <c r="L1443" s="38">
        <f t="shared" si="67"/>
        <v>4.9013967934567477E-4</v>
      </c>
      <c r="M1443" s="38">
        <f t="shared" si="68"/>
        <v>0.15717200717373947</v>
      </c>
    </row>
    <row r="1444" spans="2:13" x14ac:dyDescent="0.25">
      <c r="B1444" s="25">
        <f>F_Data!B1443</f>
        <v>40157</v>
      </c>
      <c r="D1444" s="8">
        <f>F_Data!N1443</f>
        <v>1102.3499999999999</v>
      </c>
      <c r="K1444" s="38">
        <f t="shared" si="66"/>
        <v>2.0158395484060505E-4</v>
      </c>
      <c r="L1444" s="38">
        <f t="shared" si="67"/>
        <v>4.755815899087084E-4</v>
      </c>
      <c r="M1444" s="38">
        <f t="shared" si="68"/>
        <v>0.15482025749687572</v>
      </c>
    </row>
    <row r="1445" spans="2:13" x14ac:dyDescent="0.25">
      <c r="B1445" s="25">
        <f>F_Data!B1444</f>
        <v>40158</v>
      </c>
      <c r="D1445" s="8">
        <f>F_Data!N1444</f>
        <v>1106.4100000000001</v>
      </c>
      <c r="K1445" s="38">
        <f t="shared" si="66"/>
        <v>1.8144066967230331E-4</v>
      </c>
      <c r="L1445" s="38">
        <f t="shared" si="67"/>
        <v>4.6131867530617475E-4</v>
      </c>
      <c r="M1445" s="38">
        <f t="shared" si="68"/>
        <v>0.15248101926282892</v>
      </c>
    </row>
    <row r="1446" spans="2:13" x14ac:dyDescent="0.25">
      <c r="B1446" s="25">
        <f>F_Data!B1445</f>
        <v>40161</v>
      </c>
      <c r="D1446" s="8">
        <f>F_Data!N1445</f>
        <v>1114.1099999999999</v>
      </c>
      <c r="K1446" s="38">
        <f t="shared" si="66"/>
        <v>1.7289180575177912E-4</v>
      </c>
      <c r="L1446" s="38">
        <f t="shared" si="67"/>
        <v>4.5035767596100134E-4</v>
      </c>
      <c r="M1446" s="38">
        <f t="shared" si="68"/>
        <v>0.15065864352381003</v>
      </c>
    </row>
    <row r="1447" spans="2:13" x14ac:dyDescent="0.25">
      <c r="B1447" s="25">
        <f>F_Data!B1446</f>
        <v>40162</v>
      </c>
      <c r="D1447" s="8">
        <f>F_Data!N1446</f>
        <v>1107.93</v>
      </c>
      <c r="K1447" s="38">
        <f t="shared" si="66"/>
        <v>1.7673645380155721E-4</v>
      </c>
      <c r="L1447" s="38">
        <f t="shared" si="67"/>
        <v>4.431870942696581E-4</v>
      </c>
      <c r="M1447" s="38">
        <f t="shared" si="68"/>
        <v>0.14945443971722877</v>
      </c>
    </row>
    <row r="1448" spans="2:13" x14ac:dyDescent="0.25">
      <c r="B1448" s="25">
        <f>F_Data!B1447</f>
        <v>40163</v>
      </c>
      <c r="D1448" s="8">
        <f>F_Data!N1447</f>
        <v>1109.18</v>
      </c>
      <c r="K1448" s="38">
        <f t="shared" si="66"/>
        <v>1.7346145614041136E-4</v>
      </c>
      <c r="L1448" s="38">
        <f t="shared" si="67"/>
        <v>4.3421107575727133E-4</v>
      </c>
      <c r="M1448" s="38">
        <f t="shared" si="68"/>
        <v>0.14793322215839982</v>
      </c>
    </row>
    <row r="1449" spans="2:13" x14ac:dyDescent="0.25">
      <c r="B1449" s="25">
        <f>F_Data!B1448</f>
        <v>40164</v>
      </c>
      <c r="D1449" s="8">
        <f>F_Data!N1448</f>
        <v>1096.08</v>
      </c>
      <c r="K1449" s="38">
        <f t="shared" si="66"/>
        <v>1.5936897034786592E-4</v>
      </c>
      <c r="L1449" s="38">
        <f t="shared" si="67"/>
        <v>4.221608414310019E-4</v>
      </c>
      <c r="M1449" s="38">
        <f t="shared" si="68"/>
        <v>0.14586605639463382</v>
      </c>
    </row>
    <row r="1450" spans="2:13" x14ac:dyDescent="0.25">
      <c r="B1450" s="25">
        <f>F_Data!B1449</f>
        <v>40165</v>
      </c>
      <c r="D1450" s="8">
        <f>F_Data!N1449</f>
        <v>1102.47</v>
      </c>
      <c r="K1450" s="38">
        <f t="shared" si="66"/>
        <v>1.4470472368935299E-4</v>
      </c>
      <c r="L1450" s="38">
        <f t="shared" si="67"/>
        <v>4.0987781130095394E-4</v>
      </c>
      <c r="M1450" s="38">
        <f t="shared" si="68"/>
        <v>0.14372836076978016</v>
      </c>
    </row>
    <row r="1451" spans="2:13" x14ac:dyDescent="0.25">
      <c r="B1451" s="25">
        <f>F_Data!B1450</f>
        <v>40168</v>
      </c>
      <c r="D1451" s="8">
        <f>F_Data!N1450</f>
        <v>1114.05</v>
      </c>
      <c r="K1451" s="38">
        <f t="shared" si="66"/>
        <v>1.3023454136833096E-4</v>
      </c>
      <c r="L1451" s="38">
        <f t="shared" si="67"/>
        <v>3.975815639762993E-4</v>
      </c>
      <c r="M1451" s="38">
        <f t="shared" si="68"/>
        <v>0.14155603422110088</v>
      </c>
    </row>
    <row r="1452" spans="2:13" x14ac:dyDescent="0.25">
      <c r="B1452" s="25">
        <f>F_Data!B1451</f>
        <v>40169</v>
      </c>
      <c r="D1452" s="8">
        <f>F_Data!N1451</f>
        <v>1118.02</v>
      </c>
      <c r="K1452" s="38">
        <f t="shared" si="66"/>
        <v>1.2543005851713983E-4</v>
      </c>
      <c r="L1452" s="38">
        <f t="shared" si="67"/>
        <v>3.8811980844270295E-4</v>
      </c>
      <c r="M1452" s="38">
        <f t="shared" si="68"/>
        <v>0.13986149700869152</v>
      </c>
    </row>
    <row r="1453" spans="2:13" x14ac:dyDescent="0.25">
      <c r="B1453" s="25">
        <f>F_Data!B1452</f>
        <v>40170</v>
      </c>
      <c r="D1453" s="8">
        <f>F_Data!N1452</f>
        <v>1120.5899999999999</v>
      </c>
      <c r="K1453" s="38">
        <f t="shared" ref="K1453:K1516" si="69">K$3*K1452+(1-K$3)*LN($D1453/$D1448)^2</f>
        <v>1.233612011306641E-4</v>
      </c>
      <c r="L1453" s="38">
        <f t="shared" ref="L1453:L1516" si="70">L$3*L1452+(1-L$3)*LN($D1453/$D1448)^2</f>
        <v>3.7961845872899329E-4</v>
      </c>
      <c r="M1453" s="38">
        <f t="shared" si="68"/>
        <v>0.13832125765745937</v>
      </c>
    </row>
    <row r="1454" spans="2:13" x14ac:dyDescent="0.25">
      <c r="B1454" s="25">
        <f>F_Data!B1453</f>
        <v>40171</v>
      </c>
      <c r="D1454" s="8">
        <f>F_Data!N1453</f>
        <v>1126.48</v>
      </c>
      <c r="K1454" s="38">
        <f t="shared" si="69"/>
        <v>1.858686246261157E-4</v>
      </c>
      <c r="L1454" s="38">
        <f t="shared" si="70"/>
        <v>3.9068296804967888E-4</v>
      </c>
      <c r="M1454" s="38">
        <f t="shared" ref="M1454:M1517" si="71">MAX(SQRT(252/5*K1454),SQRT(252/5*L1454))</f>
        <v>0.14032256265370804</v>
      </c>
    </row>
    <row r="1455" spans="2:13" x14ac:dyDescent="0.25">
      <c r="B1455" s="25">
        <f>F_Data!B1454</f>
        <v>40175</v>
      </c>
      <c r="D1455" s="8">
        <f>F_Data!N1454</f>
        <v>1127.78</v>
      </c>
      <c r="K1455" s="38">
        <f t="shared" si="69"/>
        <v>2.188015986204236E-4</v>
      </c>
      <c r="L1455" s="38">
        <f t="shared" si="70"/>
        <v>3.944184299452644E-4</v>
      </c>
      <c r="M1455" s="38">
        <f t="shared" si="71"/>
        <v>0.14099180426266389</v>
      </c>
    </row>
    <row r="1456" spans="2:13" x14ac:dyDescent="0.25">
      <c r="B1456" s="25">
        <f>F_Data!B1455</f>
        <v>40176</v>
      </c>
      <c r="D1456" s="8">
        <f>F_Data!N1455</f>
        <v>1126.2</v>
      </c>
      <c r="K1456" s="38">
        <f t="shared" si="69"/>
        <v>2.0868741837408363E-4</v>
      </c>
      <c r="L1456" s="38">
        <f t="shared" si="70"/>
        <v>3.861156709316172E-4</v>
      </c>
      <c r="M1456" s="38">
        <f t="shared" si="71"/>
        <v>0.13949992765214433</v>
      </c>
    </row>
    <row r="1457" spans="2:13" x14ac:dyDescent="0.25">
      <c r="B1457" s="25">
        <f>F_Data!B1456</f>
        <v>40177</v>
      </c>
      <c r="D1457" s="8">
        <f>F_Data!N1456</f>
        <v>1126.42</v>
      </c>
      <c r="K1457" s="38">
        <f t="shared" si="69"/>
        <v>1.9342149587366032E-4</v>
      </c>
      <c r="L1457" s="38">
        <f t="shared" si="70"/>
        <v>3.7621304660476418E-4</v>
      </c>
      <c r="M1457" s="38">
        <f t="shared" si="71"/>
        <v>0.13769944643636051</v>
      </c>
    </row>
    <row r="1458" spans="2:13" x14ac:dyDescent="0.25">
      <c r="B1458" s="25">
        <f>F_Data!B1457</f>
        <v>40178</v>
      </c>
      <c r="D1458" s="8">
        <f>F_Data!N1457</f>
        <v>1115.0999999999999</v>
      </c>
      <c r="K1458" s="38">
        <f t="shared" si="69"/>
        <v>1.7649137935467709E-4</v>
      </c>
      <c r="L1458" s="38">
        <f t="shared" si="70"/>
        <v>3.6565026512713609E-4</v>
      </c>
      <c r="M1458" s="38">
        <f t="shared" si="71"/>
        <v>0.13575261825249507</v>
      </c>
    </row>
    <row r="1459" spans="2:13" x14ac:dyDescent="0.25">
      <c r="B1459" s="25">
        <f>F_Data!B1458</f>
        <v>40182</v>
      </c>
      <c r="D1459" s="8">
        <f>F_Data!N1458</f>
        <v>1132.99</v>
      </c>
      <c r="K1459" s="38">
        <f t="shared" si="69"/>
        <v>1.6216280051071561E-4</v>
      </c>
      <c r="L1459" s="38">
        <f t="shared" si="70"/>
        <v>3.5567692490077389E-4</v>
      </c>
      <c r="M1459" s="38">
        <f t="shared" si="71"/>
        <v>0.13388844989392851</v>
      </c>
    </row>
    <row r="1460" spans="2:13" x14ac:dyDescent="0.25">
      <c r="B1460" s="25">
        <f>F_Data!B1459</f>
        <v>40183</v>
      </c>
      <c r="D1460" s="8">
        <f>F_Data!N1459</f>
        <v>1136.52</v>
      </c>
      <c r="K1460" s="38">
        <f t="shared" si="69"/>
        <v>1.5190614962967943E-4</v>
      </c>
      <c r="L1460" s="38">
        <f t="shared" si="70"/>
        <v>3.4679450590476127E-4</v>
      </c>
      <c r="M1460" s="38">
        <f t="shared" si="71"/>
        <v>0.13220606301376639</v>
      </c>
    </row>
    <row r="1461" spans="2:13" x14ac:dyDescent="0.25">
      <c r="B1461" s="25">
        <f>F_Data!B1460</f>
        <v>40184</v>
      </c>
      <c r="D1461" s="8">
        <f>F_Data!N1460</f>
        <v>1137.1400000000001</v>
      </c>
      <c r="K1461" s="38">
        <f t="shared" si="69"/>
        <v>1.4606101875132743E-4</v>
      </c>
      <c r="L1461" s="38">
        <f t="shared" si="70"/>
        <v>3.391943159530032E-4</v>
      </c>
      <c r="M1461" s="38">
        <f t="shared" si="71"/>
        <v>0.13074935381879085</v>
      </c>
    </row>
    <row r="1462" spans="2:13" x14ac:dyDescent="0.25">
      <c r="B1462" s="25">
        <f>F_Data!B1461</f>
        <v>40185</v>
      </c>
      <c r="D1462" s="8">
        <f>F_Data!N1461</f>
        <v>1141.69</v>
      </c>
      <c r="K1462" s="38">
        <f t="shared" si="69"/>
        <v>1.4958596715531106E-4</v>
      </c>
      <c r="L1462" s="38">
        <f t="shared" si="70"/>
        <v>3.3445780155814801E-4</v>
      </c>
      <c r="M1462" s="38">
        <f t="shared" si="71"/>
        <v>0.12983325151335717</v>
      </c>
    </row>
    <row r="1463" spans="2:13" x14ac:dyDescent="0.25">
      <c r="B1463" s="25">
        <f>F_Data!B1462</f>
        <v>40186</v>
      </c>
      <c r="D1463" s="8">
        <f>F_Data!N1462</f>
        <v>1144.98</v>
      </c>
      <c r="K1463" s="38">
        <f t="shared" si="69"/>
        <v>2.0455103226112154E-4</v>
      </c>
      <c r="L1463" s="38">
        <f t="shared" si="70"/>
        <v>3.4540116605780608E-4</v>
      </c>
      <c r="M1463" s="38">
        <f t="shared" si="71"/>
        <v>0.1319402090695381</v>
      </c>
    </row>
    <row r="1464" spans="2:13" x14ac:dyDescent="0.25">
      <c r="B1464" s="25">
        <f>F_Data!B1463</f>
        <v>40189</v>
      </c>
      <c r="D1464" s="8">
        <f>F_Data!N1463</f>
        <v>1146.98</v>
      </c>
      <c r="K1464" s="38">
        <f t="shared" si="69"/>
        <v>1.9915672955932704E-4</v>
      </c>
      <c r="L1464" s="38">
        <f t="shared" si="70"/>
        <v>3.3955737123336722E-4</v>
      </c>
      <c r="M1464" s="38">
        <f t="shared" si="71"/>
        <v>0.13081930862897001</v>
      </c>
    </row>
    <row r="1465" spans="2:13" x14ac:dyDescent="0.25">
      <c r="B1465" s="25">
        <f>F_Data!B1464</f>
        <v>40190</v>
      </c>
      <c r="D1465" s="8">
        <f>F_Data!N1464</f>
        <v>1136.22</v>
      </c>
      <c r="K1465" s="38">
        <f t="shared" si="69"/>
        <v>1.7924802612541643E-4</v>
      </c>
      <c r="L1465" s="38">
        <f t="shared" si="70"/>
        <v>3.2937274095297284E-4</v>
      </c>
      <c r="M1465" s="38">
        <f t="shared" si="71"/>
        <v>0.12884248578799554</v>
      </c>
    </row>
    <row r="1466" spans="2:13" x14ac:dyDescent="0.25">
      <c r="B1466" s="25">
        <f>F_Data!B1465</f>
        <v>40191</v>
      </c>
      <c r="D1466" s="8">
        <f>F_Data!N1465</f>
        <v>1145.68</v>
      </c>
      <c r="K1466" s="38">
        <f t="shared" si="69"/>
        <v>1.6692126931060417E-4</v>
      </c>
      <c r="L1466" s="38">
        <f t="shared" si="70"/>
        <v>3.2117097246370246E-4</v>
      </c>
      <c r="M1466" s="38">
        <f t="shared" si="71"/>
        <v>0.12722820839802235</v>
      </c>
    </row>
    <row r="1467" spans="2:13" x14ac:dyDescent="0.25">
      <c r="B1467" s="25">
        <f>F_Data!B1466</f>
        <v>40192</v>
      </c>
      <c r="D1467" s="8">
        <f>F_Data!N1466</f>
        <v>1148.46</v>
      </c>
      <c r="K1467" s="38">
        <f t="shared" si="69"/>
        <v>1.5372466407147158E-4</v>
      </c>
      <c r="L1467" s="38">
        <f t="shared" si="70"/>
        <v>3.1258449979736975E-4</v>
      </c>
      <c r="M1467" s="38">
        <f t="shared" si="71"/>
        <v>0.12551597025792149</v>
      </c>
    </row>
    <row r="1468" spans="2:13" x14ac:dyDescent="0.25">
      <c r="B1468" s="25">
        <f>F_Data!B1467</f>
        <v>40193</v>
      </c>
      <c r="D1468" s="8">
        <f>F_Data!N1467</f>
        <v>1136.03</v>
      </c>
      <c r="K1468" s="38">
        <f t="shared" si="69"/>
        <v>1.4451043100899288E-4</v>
      </c>
      <c r="L1468" s="38">
        <f t="shared" si="70"/>
        <v>3.0505443480684919E-4</v>
      </c>
      <c r="M1468" s="38">
        <f t="shared" si="71"/>
        <v>0.12399493342175397</v>
      </c>
    </row>
    <row r="1469" spans="2:13" x14ac:dyDescent="0.25">
      <c r="B1469" s="25">
        <f>F_Data!B1468</f>
        <v>40197</v>
      </c>
      <c r="D1469" s="8">
        <f>F_Data!N1468</f>
        <v>1150.23</v>
      </c>
      <c r="K1469" s="38">
        <f t="shared" si="69"/>
        <v>1.308600069156433E-4</v>
      </c>
      <c r="L1469" s="38">
        <f t="shared" si="70"/>
        <v>2.9614298746490861E-4</v>
      </c>
      <c r="M1469" s="38">
        <f t="shared" si="71"/>
        <v>0.12217039972199237</v>
      </c>
    </row>
    <row r="1470" spans="2:13" x14ac:dyDescent="0.25">
      <c r="B1470" s="25">
        <f>F_Data!B1469</f>
        <v>40198</v>
      </c>
      <c r="D1470" s="8">
        <f>F_Data!N1469</f>
        <v>1138.04</v>
      </c>
      <c r="K1470" s="38">
        <f t="shared" si="69"/>
        <v>1.1803017295539972E-4</v>
      </c>
      <c r="L1470" s="38">
        <f t="shared" si="70"/>
        <v>2.8733554786035761E-4</v>
      </c>
      <c r="M1470" s="38">
        <f t="shared" si="71"/>
        <v>0.12033998343095292</v>
      </c>
    </row>
    <row r="1471" spans="2:13" x14ac:dyDescent="0.25">
      <c r="B1471" s="25">
        <f>F_Data!B1470</f>
        <v>40199</v>
      </c>
      <c r="D1471" s="8">
        <f>F_Data!N1470</f>
        <v>1116.48</v>
      </c>
      <c r="K1471" s="38">
        <f t="shared" si="69"/>
        <v>1.7288132194127835E-4</v>
      </c>
      <c r="L1471" s="38">
        <f t="shared" si="70"/>
        <v>2.9871173130897248E-4</v>
      </c>
      <c r="M1471" s="38">
        <f t="shared" si="71"/>
        <v>0.12269910862745585</v>
      </c>
    </row>
    <row r="1472" spans="2:13" x14ac:dyDescent="0.25">
      <c r="B1472" s="25">
        <f>F_Data!B1471</f>
        <v>40200</v>
      </c>
      <c r="D1472" s="8">
        <f>F_Data!N1471</f>
        <v>1091.76</v>
      </c>
      <c r="K1472" s="38">
        <f t="shared" si="69"/>
        <v>4.1194140141620592E-4</v>
      </c>
      <c r="L1472" s="38">
        <f t="shared" si="70"/>
        <v>3.6665484287042006E-4</v>
      </c>
      <c r="M1472" s="38">
        <f t="shared" si="71"/>
        <v>0.14408971729924649</v>
      </c>
    </row>
    <row r="1473" spans="2:13" x14ac:dyDescent="0.25">
      <c r="B1473" s="25">
        <f>F_Data!B1472</f>
        <v>40203</v>
      </c>
      <c r="D1473" s="8">
        <f>F_Data!N1472</f>
        <v>1096.78</v>
      </c>
      <c r="K1473" s="38">
        <f t="shared" si="69"/>
        <v>4.9437765621627278E-4</v>
      </c>
      <c r="L1473" s="38">
        <f t="shared" si="70"/>
        <v>3.9274431606681372E-4</v>
      </c>
      <c r="M1473" s="38">
        <f t="shared" si="71"/>
        <v>0.15785003602565362</v>
      </c>
    </row>
    <row r="1474" spans="2:13" x14ac:dyDescent="0.25">
      <c r="B1474" s="25">
        <f>F_Data!B1473</f>
        <v>40204</v>
      </c>
      <c r="D1474" s="8">
        <f>F_Data!N1473</f>
        <v>1092.17</v>
      </c>
      <c r="K1474" s="38">
        <f t="shared" si="69"/>
        <v>7.1321602451469954E-4</v>
      </c>
      <c r="L1474" s="38">
        <f t="shared" si="70"/>
        <v>4.6144482676082564E-4</v>
      </c>
      <c r="M1474" s="38">
        <f t="shared" si="71"/>
        <v>0.18959453482508629</v>
      </c>
    </row>
    <row r="1475" spans="2:13" x14ac:dyDescent="0.25">
      <c r="B1475" s="25">
        <f>F_Data!B1474</f>
        <v>40205</v>
      </c>
      <c r="D1475" s="8">
        <f>F_Data!N1474</f>
        <v>1097.5</v>
      </c>
      <c r="K1475" s="38">
        <f t="shared" si="69"/>
        <v>7.734647073777026E-4</v>
      </c>
      <c r="L1475" s="38">
        <f t="shared" si="70"/>
        <v>4.8707256755234281E-4</v>
      </c>
      <c r="M1475" s="38">
        <f t="shared" si="71"/>
        <v>0.19744017132244443</v>
      </c>
    </row>
    <row r="1476" spans="2:13" x14ac:dyDescent="0.25">
      <c r="B1476" s="25">
        <f>F_Data!B1475</f>
        <v>40206</v>
      </c>
      <c r="D1476" s="8">
        <f>F_Data!N1475</f>
        <v>1084.53</v>
      </c>
      <c r="K1476" s="38">
        <f t="shared" si="69"/>
        <v>7.8041651383012355E-4</v>
      </c>
      <c r="L1476" s="38">
        <f t="shared" si="70"/>
        <v>4.9774987368282988E-4</v>
      </c>
      <c r="M1476" s="38">
        <f t="shared" si="71"/>
        <v>0.19832547062099268</v>
      </c>
    </row>
    <row r="1477" spans="2:13" x14ac:dyDescent="0.25">
      <c r="B1477" s="25">
        <f>F_Data!B1476</f>
        <v>40207</v>
      </c>
      <c r="D1477" s="8">
        <f>F_Data!N1476</f>
        <v>1073.8699999999999</v>
      </c>
      <c r="K1477" s="38">
        <f t="shared" si="69"/>
        <v>7.2967293056655134E-4</v>
      </c>
      <c r="L1477" s="38">
        <f t="shared" si="70"/>
        <v>4.9100679790817702E-4</v>
      </c>
      <c r="M1477" s="38">
        <f t="shared" si="71"/>
        <v>0.19176943369722452</v>
      </c>
    </row>
    <row r="1478" spans="2:13" x14ac:dyDescent="0.25">
      <c r="B1478" s="25">
        <f>F_Data!B1477</f>
        <v>40210</v>
      </c>
      <c r="D1478" s="8">
        <f>F_Data!N1477</f>
        <v>1089.19</v>
      </c>
      <c r="K1478" s="38">
        <f t="shared" si="69"/>
        <v>6.6152798652191177E-4</v>
      </c>
      <c r="L1478" s="38">
        <f t="shared" si="70"/>
        <v>4.7772329867453638E-4</v>
      </c>
      <c r="M1478" s="38">
        <f t="shared" si="71"/>
        <v>0.18259520946811378</v>
      </c>
    </row>
    <row r="1479" spans="2:13" x14ac:dyDescent="0.25">
      <c r="B1479" s="25">
        <f>F_Data!B1478</f>
        <v>40211</v>
      </c>
      <c r="D1479" s="8">
        <f>F_Data!N1478</f>
        <v>1103.32</v>
      </c>
      <c r="K1479" s="38">
        <f t="shared" si="69"/>
        <v>6.056922077431003E-4</v>
      </c>
      <c r="L1479" s="38">
        <f t="shared" si="70"/>
        <v>4.6648670567631416E-4</v>
      </c>
      <c r="M1479" s="38">
        <f t="shared" si="71"/>
        <v>0.17471945303901409</v>
      </c>
    </row>
    <row r="1480" spans="2:13" x14ac:dyDescent="0.25">
      <c r="B1480" s="25">
        <f>F_Data!B1479</f>
        <v>40212</v>
      </c>
      <c r="D1480" s="8">
        <f>F_Data!N1479</f>
        <v>1097.28</v>
      </c>
      <c r="K1480" s="38">
        <f t="shared" si="69"/>
        <v>5.4512700601840785E-4</v>
      </c>
      <c r="L1480" s="38">
        <f t="shared" si="70"/>
        <v>4.5249331022090999E-4</v>
      </c>
      <c r="M1480" s="38">
        <f t="shared" si="71"/>
        <v>0.16575403796990212</v>
      </c>
    </row>
    <row r="1481" spans="2:13" x14ac:dyDescent="0.25">
      <c r="B1481" s="25">
        <f>F_Data!B1480</f>
        <v>40213</v>
      </c>
      <c r="D1481" s="8">
        <f>F_Data!N1480</f>
        <v>1063.1099999999999</v>
      </c>
      <c r="K1481" s="38">
        <f t="shared" si="69"/>
        <v>5.3040712916991477E-4</v>
      </c>
      <c r="L1481" s="38">
        <f t="shared" si="70"/>
        <v>4.50856358040287E-4</v>
      </c>
      <c r="M1481" s="38">
        <f t="shared" si="71"/>
        <v>0.16350082357640802</v>
      </c>
    </row>
    <row r="1482" spans="2:13" x14ac:dyDescent="0.25">
      <c r="B1482" s="25">
        <f>F_Data!B1481</f>
        <v>40214</v>
      </c>
      <c r="D1482" s="8">
        <f>F_Data!N1481</f>
        <v>1066.19</v>
      </c>
      <c r="K1482" s="38">
        <f t="shared" si="69"/>
        <v>4.825179228561858E-4</v>
      </c>
      <c r="L1482" s="38">
        <f t="shared" si="70"/>
        <v>4.3887611928005712E-4</v>
      </c>
      <c r="M1482" s="38">
        <f t="shared" si="71"/>
        <v>0.15594519329543877</v>
      </c>
    </row>
    <row r="1483" spans="2:13" x14ac:dyDescent="0.25">
      <c r="B1483" s="25">
        <f>F_Data!B1482</f>
        <v>40217</v>
      </c>
      <c r="D1483" s="8">
        <f>F_Data!N1482</f>
        <v>1056.74</v>
      </c>
      <c r="K1483" s="38">
        <f t="shared" si="69"/>
        <v>5.2574578235450062E-4</v>
      </c>
      <c r="L1483" s="38">
        <f t="shared" si="70"/>
        <v>4.5315373123683549E-4</v>
      </c>
      <c r="M1483" s="38">
        <f t="shared" si="71"/>
        <v>0.16278079564453182</v>
      </c>
    </row>
    <row r="1484" spans="2:13" x14ac:dyDescent="0.25">
      <c r="B1484" s="25">
        <f>F_Data!B1483</f>
        <v>40218</v>
      </c>
      <c r="D1484" s="8">
        <f>F_Data!N1483</f>
        <v>1070.52</v>
      </c>
      <c r="K1484" s="38">
        <f t="shared" si="69"/>
        <v>5.6425024506796947E-4</v>
      </c>
      <c r="L1484" s="38">
        <f t="shared" si="70"/>
        <v>4.6688283158440611E-4</v>
      </c>
      <c r="M1484" s="38">
        <f t="shared" si="71"/>
        <v>0.16863633164720365</v>
      </c>
    </row>
    <row r="1485" spans="2:13" x14ac:dyDescent="0.25">
      <c r="B1485" s="25">
        <f>F_Data!B1484</f>
        <v>40219</v>
      </c>
      <c r="D1485" s="8">
        <f>F_Data!N1484</f>
        <v>1068.1300000000001</v>
      </c>
      <c r="K1485" s="38">
        <f t="shared" si="69"/>
        <v>5.8032042935109857E-4</v>
      </c>
      <c r="L1485" s="38">
        <f t="shared" si="70"/>
        <v>4.7462490927385168E-4</v>
      </c>
      <c r="M1485" s="38">
        <f t="shared" si="71"/>
        <v>0.17102090410033322</v>
      </c>
    </row>
    <row r="1486" spans="2:13" x14ac:dyDescent="0.25">
      <c r="B1486" s="25">
        <f>F_Data!B1485</f>
        <v>40220</v>
      </c>
      <c r="D1486" s="8">
        <f>F_Data!N1485</f>
        <v>1078.47</v>
      </c>
      <c r="K1486" s="38">
        <f t="shared" si="69"/>
        <v>5.4286570171477235E-4</v>
      </c>
      <c r="L1486" s="38">
        <f t="shared" si="70"/>
        <v>4.665593565852712E-4</v>
      </c>
      <c r="M1486" s="38">
        <f t="shared" si="71"/>
        <v>0.16540988896201014</v>
      </c>
    </row>
    <row r="1487" spans="2:13" x14ac:dyDescent="0.25">
      <c r="B1487" s="25">
        <f>F_Data!B1486</f>
        <v>40221</v>
      </c>
      <c r="D1487" s="8">
        <f>F_Data!N1486</f>
        <v>1075.51</v>
      </c>
      <c r="K1487" s="38">
        <f t="shared" si="69"/>
        <v>4.9615408599196437E-4</v>
      </c>
      <c r="L1487" s="38">
        <f t="shared" si="70"/>
        <v>4.5483506222231384E-4</v>
      </c>
      <c r="M1487" s="38">
        <f t="shared" si="71"/>
        <v>0.1581333802016355</v>
      </c>
    </row>
    <row r="1488" spans="2:13" x14ac:dyDescent="0.25">
      <c r="B1488" s="25">
        <f>F_Data!B1487</f>
        <v>40225</v>
      </c>
      <c r="D1488" s="8">
        <f>F_Data!N1487</f>
        <v>1094.8699999999999</v>
      </c>
      <c r="K1488" s="38">
        <f t="shared" si="69"/>
        <v>5.7218721389727103E-4</v>
      </c>
      <c r="L1488" s="38">
        <f t="shared" si="70"/>
        <v>4.7888457130699537E-4</v>
      </c>
      <c r="M1488" s="38">
        <f t="shared" si="71"/>
        <v>0.16981824277863217</v>
      </c>
    </row>
    <row r="1489" spans="2:13" x14ac:dyDescent="0.25">
      <c r="B1489" s="25">
        <f>F_Data!B1488</f>
        <v>40226</v>
      </c>
      <c r="D1489" s="8">
        <f>F_Data!N1488</f>
        <v>1099.51</v>
      </c>
      <c r="K1489" s="38">
        <f t="shared" si="69"/>
        <v>5.863649432370163E-4</v>
      </c>
      <c r="L1489" s="38">
        <f t="shared" si="70"/>
        <v>4.8593696938662719E-4</v>
      </c>
      <c r="M1489" s="38">
        <f t="shared" si="71"/>
        <v>0.17190925844510416</v>
      </c>
    </row>
    <row r="1490" spans="2:13" x14ac:dyDescent="0.25">
      <c r="B1490" s="25">
        <f>F_Data!B1489</f>
        <v>40227</v>
      </c>
      <c r="D1490" s="8">
        <f>F_Data!N1489</f>
        <v>1106.75</v>
      </c>
      <c r="K1490" s="38">
        <f t="shared" si="69"/>
        <v>6.5388367277497859E-4</v>
      </c>
      <c r="L1490" s="38">
        <f t="shared" si="70"/>
        <v>5.0920542746352756E-4</v>
      </c>
      <c r="M1490" s="38">
        <f t="shared" si="71"/>
        <v>0.18153715076495752</v>
      </c>
    </row>
    <row r="1491" spans="2:13" x14ac:dyDescent="0.25">
      <c r="B1491" s="25">
        <f>F_Data!B1490</f>
        <v>40228</v>
      </c>
      <c r="D1491" s="8">
        <f>F_Data!N1490</f>
        <v>1109.17</v>
      </c>
      <c r="K1491" s="38">
        <f t="shared" si="69"/>
        <v>6.6728003615919621E-4</v>
      </c>
      <c r="L1491" s="38">
        <f t="shared" si="70"/>
        <v>5.1756468383813638E-4</v>
      </c>
      <c r="M1491" s="38">
        <f t="shared" si="71"/>
        <v>0.18338733277525873</v>
      </c>
    </row>
    <row r="1492" spans="2:13" x14ac:dyDescent="0.25">
      <c r="B1492" s="25">
        <f>F_Data!B1491</f>
        <v>40231</v>
      </c>
      <c r="D1492" s="8">
        <f>F_Data!N1491</f>
        <v>1108.01</v>
      </c>
      <c r="K1492" s="38">
        <f t="shared" si="69"/>
        <v>6.8918116810551819E-4</v>
      </c>
      <c r="L1492" s="38">
        <f t="shared" si="70"/>
        <v>5.286264839916647E-4</v>
      </c>
      <c r="M1492" s="38">
        <f t="shared" si="71"/>
        <v>0.18637255933349769</v>
      </c>
    </row>
    <row r="1493" spans="2:13" x14ac:dyDescent="0.25">
      <c r="B1493" s="25">
        <f>F_Data!B1492</f>
        <v>40232</v>
      </c>
      <c r="D1493" s="8">
        <f>F_Data!N1492</f>
        <v>1094.5999999999999</v>
      </c>
      <c r="K1493" s="38">
        <f t="shared" si="69"/>
        <v>6.2026913417884979E-4</v>
      </c>
      <c r="L1493" s="38">
        <f t="shared" si="70"/>
        <v>5.1276951433707981E-4</v>
      </c>
      <c r="M1493" s="38">
        <f t="shared" si="71"/>
        <v>0.17680940122802868</v>
      </c>
    </row>
    <row r="1494" spans="2:13" x14ac:dyDescent="0.25">
      <c r="B1494" s="25">
        <f>F_Data!B1493</f>
        <v>40233</v>
      </c>
      <c r="D1494" s="8">
        <f>F_Data!N1493</f>
        <v>1105.24</v>
      </c>
      <c r="K1494" s="38">
        <f t="shared" si="69"/>
        <v>5.6094401635011502E-4</v>
      </c>
      <c r="L1494" s="38">
        <f t="shared" si="70"/>
        <v>4.9819696758371238E-4</v>
      </c>
      <c r="M1494" s="38">
        <f t="shared" si="71"/>
        <v>0.16814154282641097</v>
      </c>
    </row>
    <row r="1495" spans="2:13" x14ac:dyDescent="0.25">
      <c r="B1495" s="25">
        <f>F_Data!B1494</f>
        <v>40234</v>
      </c>
      <c r="D1495" s="8">
        <f>F_Data!N1494</f>
        <v>1102.94</v>
      </c>
      <c r="K1495" s="38">
        <f t="shared" si="69"/>
        <v>5.0603879610169324E-4</v>
      </c>
      <c r="L1495" s="38">
        <f t="shared" si="70"/>
        <v>4.8360781297217791E-4</v>
      </c>
      <c r="M1495" s="38">
        <f t="shared" si="71"/>
        <v>0.15970083069140667</v>
      </c>
    </row>
    <row r="1496" spans="2:13" x14ac:dyDescent="0.25">
      <c r="B1496" s="25">
        <f>F_Data!B1495</f>
        <v>40235</v>
      </c>
      <c r="D1496" s="8">
        <f>F_Data!N1495</f>
        <v>1104.49</v>
      </c>
      <c r="K1496" s="38">
        <f t="shared" si="69"/>
        <v>4.5722276681071797E-4</v>
      </c>
      <c r="L1496" s="38">
        <f t="shared" si="70"/>
        <v>4.6963593367877079E-4</v>
      </c>
      <c r="M1496" s="38">
        <f t="shared" si="71"/>
        <v>0.15384944282450308</v>
      </c>
    </row>
    <row r="1497" spans="2:13" x14ac:dyDescent="0.25">
      <c r="B1497" s="25">
        <f>F_Data!B1496</f>
        <v>40238</v>
      </c>
      <c r="D1497" s="8">
        <f>F_Data!N1496</f>
        <v>1115.71</v>
      </c>
      <c r="K1497" s="38">
        <f t="shared" si="69"/>
        <v>4.1629655124896068E-4</v>
      </c>
      <c r="L1497" s="38">
        <f t="shared" si="70"/>
        <v>4.5698567400420198E-4</v>
      </c>
      <c r="M1497" s="38">
        <f t="shared" si="71"/>
        <v>0.15176322996632544</v>
      </c>
    </row>
    <row r="1498" spans="2:13" x14ac:dyDescent="0.25">
      <c r="B1498" s="25">
        <f>F_Data!B1497</f>
        <v>40239</v>
      </c>
      <c r="D1498" s="8">
        <f>F_Data!N1497</f>
        <v>1118.31</v>
      </c>
      <c r="K1498" s="38">
        <f t="shared" si="69"/>
        <v>4.2058974643798149E-4</v>
      </c>
      <c r="L1498" s="38">
        <f t="shared" si="70"/>
        <v>4.5705295887825094E-4</v>
      </c>
      <c r="M1498" s="38">
        <f t="shared" si="71"/>
        <v>0.15177440208237966</v>
      </c>
    </row>
    <row r="1499" spans="2:13" x14ac:dyDescent="0.25">
      <c r="B1499" s="25">
        <f>F_Data!B1498</f>
        <v>40240</v>
      </c>
      <c r="D1499" s="8">
        <f>F_Data!N1498</f>
        <v>1118.79</v>
      </c>
      <c r="K1499" s="38">
        <f t="shared" si="69"/>
        <v>3.9337877479613366E-4</v>
      </c>
      <c r="L1499" s="38">
        <f t="shared" si="70"/>
        <v>4.4779577101248852E-4</v>
      </c>
      <c r="M1499" s="38">
        <f t="shared" si="71"/>
        <v>0.15022951394126727</v>
      </c>
    </row>
    <row r="1500" spans="2:13" x14ac:dyDescent="0.25">
      <c r="B1500" s="25">
        <f>F_Data!B1499</f>
        <v>40241</v>
      </c>
      <c r="D1500" s="8">
        <f>F_Data!N1499</f>
        <v>1122.97</v>
      </c>
      <c r="K1500" s="38">
        <f t="shared" si="69"/>
        <v>3.864323282559917E-4</v>
      </c>
      <c r="L1500" s="38">
        <f t="shared" si="70"/>
        <v>4.4407932716395527E-4</v>
      </c>
      <c r="M1500" s="38">
        <f t="shared" si="71"/>
        <v>0.14960480637019435</v>
      </c>
    </row>
    <row r="1501" spans="2:13" x14ac:dyDescent="0.25">
      <c r="B1501" s="25">
        <f>F_Data!B1500</f>
        <v>40242</v>
      </c>
      <c r="D1501" s="8">
        <f>F_Data!N1500</f>
        <v>1138.7</v>
      </c>
      <c r="K1501" s="38">
        <f t="shared" si="69"/>
        <v>4.4083587899971415E-4</v>
      </c>
      <c r="L1501" s="38">
        <f t="shared" si="70"/>
        <v>4.5867098241983309E-4</v>
      </c>
      <c r="M1501" s="38">
        <f t="shared" si="71"/>
        <v>0.15204281473966333</v>
      </c>
    </row>
    <row r="1502" spans="2:13" x14ac:dyDescent="0.25">
      <c r="B1502" s="25">
        <f>F_Data!B1501</f>
        <v>40245</v>
      </c>
      <c r="D1502" s="8">
        <f>F_Data!N1501</f>
        <v>1138.5</v>
      </c>
      <c r="K1502" s="38">
        <f t="shared" si="69"/>
        <v>4.3763969083791994E-4</v>
      </c>
      <c r="L1502" s="38">
        <f t="shared" si="70"/>
        <v>4.5717707286869124E-4</v>
      </c>
      <c r="M1502" s="38">
        <f t="shared" si="71"/>
        <v>0.15179500806212975</v>
      </c>
    </row>
    <row r="1503" spans="2:13" x14ac:dyDescent="0.25">
      <c r="B1503" s="25">
        <f>F_Data!B1502</f>
        <v>40246</v>
      </c>
      <c r="D1503" s="8">
        <f>F_Data!N1502</f>
        <v>1140.45</v>
      </c>
      <c r="K1503" s="38">
        <f t="shared" si="69"/>
        <v>4.3230859608668881E-4</v>
      </c>
      <c r="L1503" s="38">
        <f t="shared" si="70"/>
        <v>4.5499162298239876E-4</v>
      </c>
      <c r="M1503" s="38">
        <f t="shared" si="71"/>
        <v>0.151431759543079</v>
      </c>
    </row>
    <row r="1504" spans="2:13" x14ac:dyDescent="0.25">
      <c r="B1504" s="25">
        <f>F_Data!B1503</f>
        <v>40247</v>
      </c>
      <c r="D1504" s="8">
        <f>F_Data!N1503</f>
        <v>1145.6099999999999</v>
      </c>
      <c r="K1504" s="38">
        <f t="shared" si="69"/>
        <v>4.4519698735178347E-4</v>
      </c>
      <c r="L1504" s="38">
        <f t="shared" si="70"/>
        <v>4.5817764955505583E-4</v>
      </c>
      <c r="M1504" s="38">
        <f t="shared" si="71"/>
        <v>0.1519610263770774</v>
      </c>
    </row>
    <row r="1505" spans="2:13" x14ac:dyDescent="0.25">
      <c r="B1505" s="25">
        <f>F_Data!B1504</f>
        <v>40248</v>
      </c>
      <c r="D1505" s="8">
        <f>F_Data!N1504</f>
        <v>1150.24</v>
      </c>
      <c r="K1505" s="38">
        <f t="shared" si="69"/>
        <v>4.5824683670225982E-4</v>
      </c>
      <c r="L1505" s="38">
        <f t="shared" si="70"/>
        <v>4.617031844941006E-4</v>
      </c>
      <c r="M1505" s="38">
        <f t="shared" si="71"/>
        <v>0.15254455250353147</v>
      </c>
    </row>
    <row r="1506" spans="2:13" x14ac:dyDescent="0.25">
      <c r="B1506" s="25">
        <f>F_Data!B1505</f>
        <v>40249</v>
      </c>
      <c r="D1506" s="8">
        <f>F_Data!N1505</f>
        <v>1149.99</v>
      </c>
      <c r="K1506" s="38">
        <f t="shared" si="69"/>
        <v>4.2215592071276402E-4</v>
      </c>
      <c r="L1506" s="38">
        <f t="shared" si="70"/>
        <v>4.5077221926349657E-4</v>
      </c>
      <c r="M1506" s="38">
        <f t="shared" si="71"/>
        <v>0.15072796638606994</v>
      </c>
    </row>
    <row r="1507" spans="2:13" x14ac:dyDescent="0.25">
      <c r="B1507" s="25">
        <f>F_Data!B1506</f>
        <v>40252</v>
      </c>
      <c r="D1507" s="8">
        <f>F_Data!N1506</f>
        <v>1150.51</v>
      </c>
      <c r="K1507" s="38">
        <f t="shared" si="69"/>
        <v>3.9095213578519273E-4</v>
      </c>
      <c r="L1507" s="38">
        <f t="shared" si="70"/>
        <v>4.405525948287032E-4</v>
      </c>
      <c r="M1507" s="38">
        <f t="shared" si="71"/>
        <v>0.14900956606663426</v>
      </c>
    </row>
    <row r="1508" spans="2:13" x14ac:dyDescent="0.25">
      <c r="B1508" s="25">
        <f>F_Data!B1507</f>
        <v>40253</v>
      </c>
      <c r="D1508" s="8">
        <f>F_Data!N1507</f>
        <v>1159.46</v>
      </c>
      <c r="K1508" s="38">
        <f t="shared" si="69"/>
        <v>3.7918583299602956E-4</v>
      </c>
      <c r="L1508" s="38">
        <f t="shared" si="70"/>
        <v>4.3553469022064887E-4</v>
      </c>
      <c r="M1508" s="38">
        <f t="shared" si="71"/>
        <v>0.14815852451722344</v>
      </c>
    </row>
    <row r="1509" spans="2:13" x14ac:dyDescent="0.25">
      <c r="B1509" s="25">
        <f>F_Data!B1508</f>
        <v>40254</v>
      </c>
      <c r="D1509" s="8">
        <f>F_Data!N1508</f>
        <v>1166.21</v>
      </c>
      <c r="K1509" s="38">
        <f t="shared" si="69"/>
        <v>3.730293628546898E-4</v>
      </c>
      <c r="L1509" s="38">
        <f t="shared" si="70"/>
        <v>4.3199728346150833E-4</v>
      </c>
      <c r="M1509" s="38">
        <f t="shared" si="71"/>
        <v>0.14755562709181924</v>
      </c>
    </row>
    <row r="1510" spans="2:13" x14ac:dyDescent="0.25">
      <c r="B1510" s="25">
        <f>F_Data!B1509</f>
        <v>40255</v>
      </c>
      <c r="D1510" s="8">
        <f>F_Data!N1509</f>
        <v>1165.83</v>
      </c>
      <c r="K1510" s="38">
        <f t="shared" si="69"/>
        <v>3.5385075727725399E-4</v>
      </c>
      <c r="L1510" s="38">
        <f t="shared" si="70"/>
        <v>4.2447466417007304E-4</v>
      </c>
      <c r="M1510" s="38">
        <f t="shared" si="71"/>
        <v>0.14626524903124352</v>
      </c>
    </row>
    <row r="1511" spans="2:13" x14ac:dyDescent="0.25">
      <c r="B1511" s="25">
        <f>F_Data!B1510</f>
        <v>40256</v>
      </c>
      <c r="D1511" s="8">
        <f>F_Data!N1510</f>
        <v>1159.9000000000001</v>
      </c>
      <c r="K1511" s="38">
        <f t="shared" si="69"/>
        <v>3.2582826163954516E-4</v>
      </c>
      <c r="L1511" s="38">
        <f t="shared" si="70"/>
        <v>4.1394919827197576E-4</v>
      </c>
      <c r="M1511" s="38">
        <f t="shared" si="71"/>
        <v>0.14444043614205676</v>
      </c>
    </row>
    <row r="1512" spans="2:13" x14ac:dyDescent="0.25">
      <c r="B1512" s="25">
        <f>F_Data!B1511</f>
        <v>40259</v>
      </c>
      <c r="D1512" s="8">
        <f>F_Data!N1511</f>
        <v>1165.81</v>
      </c>
      <c r="K1512" s="38">
        <f t="shared" si="69"/>
        <v>3.1069796459450748E-4</v>
      </c>
      <c r="L1512" s="38">
        <f t="shared" si="70"/>
        <v>4.0676648105949153E-4</v>
      </c>
      <c r="M1512" s="38">
        <f t="shared" si="71"/>
        <v>0.14318180975737935</v>
      </c>
    </row>
    <row r="1513" spans="2:13" x14ac:dyDescent="0.25">
      <c r="B1513" s="25">
        <f>F_Data!B1512</f>
        <v>40260</v>
      </c>
      <c r="D1513" s="8">
        <f>F_Data!N1512</f>
        <v>1174.17</v>
      </c>
      <c r="K1513" s="38">
        <f t="shared" si="69"/>
        <v>2.9552215474026487E-4</v>
      </c>
      <c r="L1513" s="38">
        <f t="shared" si="70"/>
        <v>3.9933168260926924E-4</v>
      </c>
      <c r="M1513" s="38">
        <f t="shared" si="71"/>
        <v>0.14186725063772529</v>
      </c>
    </row>
    <row r="1514" spans="2:13" x14ac:dyDescent="0.25">
      <c r="B1514" s="25">
        <f>F_Data!B1513</f>
        <v>40261</v>
      </c>
      <c r="D1514" s="8">
        <f>F_Data!N1513</f>
        <v>1167.72</v>
      </c>
      <c r="K1514" s="38">
        <f t="shared" si="69"/>
        <v>2.6613737122357001E-4</v>
      </c>
      <c r="L1514" s="38">
        <f t="shared" si="70"/>
        <v>3.8740196171819065E-4</v>
      </c>
      <c r="M1514" s="38">
        <f t="shared" si="71"/>
        <v>0.13973209678022014</v>
      </c>
    </row>
    <row r="1515" spans="2:13" x14ac:dyDescent="0.25">
      <c r="B1515" s="25">
        <f>F_Data!B1514</f>
        <v>40262</v>
      </c>
      <c r="D1515" s="8">
        <f>F_Data!N1514</f>
        <v>1165.73</v>
      </c>
      <c r="K1515" s="38">
        <f t="shared" si="69"/>
        <v>2.3952436991310052E-4</v>
      </c>
      <c r="L1515" s="38">
        <f t="shared" si="70"/>
        <v>3.7578012361021119E-4</v>
      </c>
      <c r="M1515" s="38">
        <f t="shared" si="71"/>
        <v>0.13762019557446734</v>
      </c>
    </row>
    <row r="1516" spans="2:13" x14ac:dyDescent="0.25">
      <c r="B1516" s="25">
        <f>F_Data!B1515</f>
        <v>40263</v>
      </c>
      <c r="D1516" s="8">
        <f>F_Data!N1515</f>
        <v>1166.5899999999999</v>
      </c>
      <c r="K1516" s="38">
        <f t="shared" si="69"/>
        <v>2.1887952726647574E-4</v>
      </c>
      <c r="L1516" s="38">
        <f t="shared" si="70"/>
        <v>3.6549899820531042E-4</v>
      </c>
      <c r="M1516" s="38">
        <f t="shared" si="71"/>
        <v>0.13572453540000659</v>
      </c>
    </row>
    <row r="1517" spans="2:13" x14ac:dyDescent="0.25">
      <c r="B1517" s="25">
        <f>F_Data!B1516</f>
        <v>40266</v>
      </c>
      <c r="D1517" s="8">
        <f>F_Data!N1516</f>
        <v>1173.22</v>
      </c>
      <c r="K1517" s="38">
        <f t="shared" ref="K1517:K1580" si="72">K$3*K1516+(1-K$3)*LN($D1517/$D1512)^2</f>
        <v>2.0100604003065936E-4</v>
      </c>
      <c r="L1517" s="38">
        <f t="shared" ref="L1517:L1580" si="73">L$3*L1516+(1-L$3)*LN($D1517/$D1512)^2</f>
        <v>3.5573836790640047E-4</v>
      </c>
      <c r="M1517" s="38">
        <f t="shared" si="71"/>
        <v>0.13390001397491555</v>
      </c>
    </row>
    <row r="1518" spans="2:13" x14ac:dyDescent="0.25">
      <c r="B1518" s="25">
        <f>F_Data!B1517</f>
        <v>40267</v>
      </c>
      <c r="D1518" s="8">
        <f>F_Data!N1517</f>
        <v>1173.27</v>
      </c>
      <c r="K1518" s="38">
        <f t="shared" si="72"/>
        <v>1.8096423314726054E-4</v>
      </c>
      <c r="L1518" s="38">
        <f t="shared" si="73"/>
        <v>3.4508385600510858E-4</v>
      </c>
      <c r="M1518" s="38">
        <f t="shared" ref="M1518:M1581" si="74">MAX(SQRT(252/5*K1518),SQRT(252/5*L1518))</f>
        <v>0.13187959031881116</v>
      </c>
    </row>
    <row r="1519" spans="2:13" x14ac:dyDescent="0.25">
      <c r="B1519" s="25">
        <f>F_Data!B1518</f>
        <v>40268</v>
      </c>
      <c r="D1519" s="8">
        <f>F_Data!N1518</f>
        <v>1169.43</v>
      </c>
      <c r="K1519" s="38">
        <f t="shared" si="72"/>
        <v>1.6308194065931453E-4</v>
      </c>
      <c r="L1519" s="38">
        <f t="shared" si="73"/>
        <v>3.3479557957298936E-4</v>
      </c>
      <c r="M1519" s="38">
        <f t="shared" si="74"/>
        <v>0.12989879603167484</v>
      </c>
    </row>
    <row r="1520" spans="2:13" x14ac:dyDescent="0.25">
      <c r="B1520" s="25">
        <f>F_Data!B1519</f>
        <v>40269</v>
      </c>
      <c r="D1520" s="8">
        <f>F_Data!N1519</f>
        <v>1178.0999999999999</v>
      </c>
      <c r="K1520" s="38">
        <f t="shared" si="72"/>
        <v>1.5791554349776668E-4</v>
      </c>
      <c r="L1520" s="38">
        <f t="shared" si="73"/>
        <v>3.2809425125711474E-4</v>
      </c>
      <c r="M1520" s="38">
        <f t="shared" si="74"/>
        <v>0.1285921858565231</v>
      </c>
    </row>
    <row r="1521" spans="2:13" x14ac:dyDescent="0.25">
      <c r="B1521" s="25">
        <f>F_Data!B1520</f>
        <v>40273</v>
      </c>
      <c r="D1521" s="8">
        <f>F_Data!N1520</f>
        <v>1187.44</v>
      </c>
      <c r="K1521" s="38">
        <f t="shared" si="72"/>
        <v>1.7350528242178229E-4</v>
      </c>
      <c r="L1521" s="38">
        <f t="shared" si="73"/>
        <v>3.2766581170153898E-4</v>
      </c>
      <c r="M1521" s="38">
        <f t="shared" si="74"/>
        <v>0.12850819783094605</v>
      </c>
    </row>
    <row r="1522" spans="2:13" x14ac:dyDescent="0.25">
      <c r="B1522" s="25">
        <f>F_Data!B1521</f>
        <v>40274</v>
      </c>
      <c r="D1522" s="8">
        <f>F_Data!N1521</f>
        <v>1189.44</v>
      </c>
      <c r="K1522" s="38">
        <f t="shared" si="72"/>
        <v>1.7500742478149966E-4</v>
      </c>
      <c r="L1522" s="38">
        <f t="shared" si="73"/>
        <v>3.2349163853106149E-4</v>
      </c>
      <c r="M1522" s="38">
        <f t="shared" si="74"/>
        <v>0.12768703372686477</v>
      </c>
    </row>
    <row r="1523" spans="2:13" x14ac:dyDescent="0.25">
      <c r="B1523" s="25">
        <f>F_Data!B1522</f>
        <v>40275</v>
      </c>
      <c r="D1523" s="8">
        <f>F_Data!N1522</f>
        <v>1182.45</v>
      </c>
      <c r="K1523" s="38">
        <f t="shared" si="72"/>
        <v>1.6358106867218994E-4</v>
      </c>
      <c r="L1523" s="38">
        <f t="shared" si="73"/>
        <v>3.1560920528578171E-4</v>
      </c>
      <c r="M1523" s="38">
        <f t="shared" si="74"/>
        <v>0.12612178220435755</v>
      </c>
    </row>
    <row r="1524" spans="2:13" x14ac:dyDescent="0.25">
      <c r="B1524" s="25">
        <f>F_Data!B1523</f>
        <v>40276</v>
      </c>
      <c r="D1524" s="8">
        <f>F_Data!N1523</f>
        <v>1186.44</v>
      </c>
      <c r="K1524" s="38">
        <f t="shared" si="72"/>
        <v>1.6807656325038857E-4</v>
      </c>
      <c r="L1524" s="38">
        <f t="shared" si="73"/>
        <v>3.1239700956083358E-4</v>
      </c>
      <c r="M1524" s="38">
        <f t="shared" si="74"/>
        <v>0.12547832195987485</v>
      </c>
    </row>
    <row r="1525" spans="2:13" x14ac:dyDescent="0.25">
      <c r="B1525" s="25">
        <f>F_Data!B1524</f>
        <v>40277</v>
      </c>
      <c r="D1525" s="8">
        <f>F_Data!N1524</f>
        <v>1194.3699999999999</v>
      </c>
      <c r="K1525" s="38">
        <f t="shared" si="72"/>
        <v>1.7008143907386154E-4</v>
      </c>
      <c r="L1525" s="38">
        <f t="shared" si="73"/>
        <v>3.0866885891856209E-4</v>
      </c>
      <c r="M1525" s="38">
        <f t="shared" si="74"/>
        <v>0.12472734459410065</v>
      </c>
    </row>
    <row r="1526" spans="2:13" x14ac:dyDescent="0.25">
      <c r="B1526" s="25">
        <f>F_Data!B1525</f>
        <v>40280</v>
      </c>
      <c r="D1526" s="8">
        <f>F_Data!N1525</f>
        <v>1196.48</v>
      </c>
      <c r="K1526" s="38">
        <f t="shared" si="72"/>
        <v>1.5882527906053442E-4</v>
      </c>
      <c r="L1526" s="38">
        <f t="shared" si="73"/>
        <v>3.0113438831922296E-4</v>
      </c>
      <c r="M1526" s="38">
        <f t="shared" si="74"/>
        <v>0.12319567026194077</v>
      </c>
    </row>
    <row r="1527" spans="2:13" x14ac:dyDescent="0.25">
      <c r="B1527" s="25">
        <f>F_Data!B1526</f>
        <v>40281</v>
      </c>
      <c r="D1527" s="8">
        <f>F_Data!N1526</f>
        <v>1197.3</v>
      </c>
      <c r="K1527" s="38">
        <f t="shared" si="72"/>
        <v>1.4728083558383152E-4</v>
      </c>
      <c r="L1527" s="38">
        <f t="shared" si="73"/>
        <v>2.9340178199845145E-4</v>
      </c>
      <c r="M1527" s="38">
        <f t="shared" si="74"/>
        <v>0.12160365871437402</v>
      </c>
    </row>
    <row r="1528" spans="2:13" x14ac:dyDescent="0.25">
      <c r="B1528" s="25">
        <f>F_Data!B1527</f>
        <v>40282</v>
      </c>
      <c r="D1528" s="8">
        <f>F_Data!N1527</f>
        <v>1210.6500000000001</v>
      </c>
      <c r="K1528" s="38">
        <f t="shared" si="72"/>
        <v>1.881018128767816E-4</v>
      </c>
      <c r="L1528" s="38">
        <f t="shared" si="73"/>
        <v>3.0126444679389787E-4</v>
      </c>
      <c r="M1528" s="38">
        <f t="shared" si="74"/>
        <v>0.1232222711948309</v>
      </c>
    </row>
    <row r="1529" spans="2:13" x14ac:dyDescent="0.25">
      <c r="B1529" s="25">
        <f>F_Data!B1528</f>
        <v>40283</v>
      </c>
      <c r="D1529" s="8">
        <f>F_Data!N1528</f>
        <v>1211.67</v>
      </c>
      <c r="K1529" s="38">
        <f t="shared" si="72"/>
        <v>2.1356966676016129E-4</v>
      </c>
      <c r="L1529" s="38">
        <f t="shared" si="73"/>
        <v>3.055099239413983E-4</v>
      </c>
      <c r="M1529" s="38">
        <f t="shared" si="74"/>
        <v>0.12408746982127758</v>
      </c>
    </row>
    <row r="1530" spans="2:13" x14ac:dyDescent="0.25">
      <c r="B1530" s="25">
        <f>F_Data!B1529</f>
        <v>40284</v>
      </c>
      <c r="D1530" s="8">
        <f>F_Data!N1529</f>
        <v>1192.1300000000001</v>
      </c>
      <c r="K1530" s="38">
        <f t="shared" si="72"/>
        <v>1.9256509806038187E-4</v>
      </c>
      <c r="L1530" s="38">
        <f t="shared" si="73"/>
        <v>2.9645034561602741E-4</v>
      </c>
      <c r="M1530" s="38">
        <f t="shared" si="74"/>
        <v>0.12223378182420677</v>
      </c>
    </row>
    <row r="1531" spans="2:13" x14ac:dyDescent="0.25">
      <c r="B1531" s="25">
        <f>F_Data!B1530</f>
        <v>40287</v>
      </c>
      <c r="D1531" s="8">
        <f>F_Data!N1530</f>
        <v>1197.52</v>
      </c>
      <c r="K1531" s="38">
        <f t="shared" si="72"/>
        <v>1.7338407634355028E-4</v>
      </c>
      <c r="L1531" s="38">
        <f t="shared" si="73"/>
        <v>2.8757948167430856E-4</v>
      </c>
      <c r="M1531" s="38">
        <f t="shared" si="74"/>
        <v>0.12039105397156863</v>
      </c>
    </row>
    <row r="1532" spans="2:13" x14ac:dyDescent="0.25">
      <c r="B1532" s="25">
        <f>F_Data!B1531</f>
        <v>40288</v>
      </c>
      <c r="D1532" s="8">
        <f>F_Data!N1531</f>
        <v>1207.17</v>
      </c>
      <c r="K1532" s="38">
        <f t="shared" si="72"/>
        <v>1.6278567729119631E-4</v>
      </c>
      <c r="L1532" s="38">
        <f t="shared" si="73"/>
        <v>2.809740997986796E-4</v>
      </c>
      <c r="M1532" s="38">
        <f t="shared" si="74"/>
        <v>0.11900039760376203</v>
      </c>
    </row>
    <row r="1533" spans="2:13" x14ac:dyDescent="0.25">
      <c r="B1533" s="25">
        <f>F_Data!B1532</f>
        <v>40289</v>
      </c>
      <c r="D1533" s="8">
        <f>F_Data!N1532</f>
        <v>1205.94</v>
      </c>
      <c r="K1533" s="38">
        <f t="shared" si="72"/>
        <v>1.4802659645214415E-4</v>
      </c>
      <c r="L1533" s="38">
        <f t="shared" si="73"/>
        <v>2.7300072287173943E-4</v>
      </c>
      <c r="M1533" s="38">
        <f t="shared" si="74"/>
        <v>0.1172997716653177</v>
      </c>
    </row>
    <row r="1534" spans="2:13" x14ac:dyDescent="0.25">
      <c r="B1534" s="25">
        <f>F_Data!B1533</f>
        <v>40290</v>
      </c>
      <c r="D1534" s="8">
        <f>F_Data!N1533</f>
        <v>1208.67</v>
      </c>
      <c r="K1534" s="38">
        <f t="shared" si="72"/>
        <v>1.3383847685356236E-4</v>
      </c>
      <c r="L1534" s="38">
        <f t="shared" si="73"/>
        <v>2.6499506319957699E-4</v>
      </c>
      <c r="M1534" s="38">
        <f t="shared" si="74"/>
        <v>0.11556708521572516</v>
      </c>
    </row>
    <row r="1535" spans="2:13" x14ac:dyDescent="0.25">
      <c r="B1535" s="25">
        <f>F_Data!B1534</f>
        <v>40291</v>
      </c>
      <c r="D1535" s="8">
        <f>F_Data!N1534</f>
        <v>1217.28</v>
      </c>
      <c r="K1535" s="38">
        <f t="shared" si="72"/>
        <v>1.6404053747083494E-4</v>
      </c>
      <c r="L1535" s="38">
        <f t="shared" si="73"/>
        <v>2.7012098379437831E-4</v>
      </c>
      <c r="M1535" s="38">
        <f t="shared" si="74"/>
        <v>0.11667946513091609</v>
      </c>
    </row>
    <row r="1536" spans="2:13" x14ac:dyDescent="0.25">
      <c r="B1536" s="25">
        <f>F_Data!B1535</f>
        <v>40294</v>
      </c>
      <c r="D1536" s="8">
        <f>F_Data!N1535</f>
        <v>1212.05</v>
      </c>
      <c r="K1536" s="38">
        <f t="shared" si="72"/>
        <v>1.6218178272270131E-4</v>
      </c>
      <c r="L1536" s="38">
        <f t="shared" si="73"/>
        <v>2.6638094398023196E-4</v>
      </c>
      <c r="M1536" s="38">
        <f t="shared" si="74"/>
        <v>0.1158688895976987</v>
      </c>
    </row>
    <row r="1537" spans="2:13" x14ac:dyDescent="0.25">
      <c r="B1537" s="25">
        <f>F_Data!B1536</f>
        <v>40295</v>
      </c>
      <c r="D1537" s="8">
        <f>F_Data!N1536</f>
        <v>1183.71</v>
      </c>
      <c r="K1537" s="38">
        <f t="shared" si="72"/>
        <v>1.8447846466978333E-4</v>
      </c>
      <c r="L1537" s="38">
        <f t="shared" si="73"/>
        <v>2.6994397372663066E-4</v>
      </c>
      <c r="M1537" s="38">
        <f t="shared" si="74"/>
        <v>0.11664122888508241</v>
      </c>
    </row>
    <row r="1538" spans="2:13" x14ac:dyDescent="0.25">
      <c r="B1538" s="25">
        <f>F_Data!B1537</f>
        <v>40296</v>
      </c>
      <c r="D1538" s="8">
        <f>F_Data!N1537</f>
        <v>1191.3599999999999</v>
      </c>
      <c r="K1538" s="38">
        <f t="shared" si="72"/>
        <v>1.8082650425600981E-4</v>
      </c>
      <c r="L1538" s="38">
        <f t="shared" si="73"/>
        <v>2.6628442033079316E-4</v>
      </c>
      <c r="M1538" s="38">
        <f t="shared" si="74"/>
        <v>0.11584789503772598</v>
      </c>
    </row>
    <row r="1539" spans="2:13" x14ac:dyDescent="0.25">
      <c r="B1539" s="25">
        <f>F_Data!B1538</f>
        <v>40297</v>
      </c>
      <c r="D1539" s="8">
        <f>F_Data!N1538</f>
        <v>1206.78</v>
      </c>
      <c r="K1539" s="38">
        <f t="shared" si="72"/>
        <v>1.6298875320325959E-4</v>
      </c>
      <c r="L1539" s="38">
        <f t="shared" si="73"/>
        <v>2.5836935753272461E-4</v>
      </c>
      <c r="M1539" s="38">
        <f t="shared" si="74"/>
        <v>0.11411317022872215</v>
      </c>
    </row>
    <row r="1540" spans="2:13" x14ac:dyDescent="0.25">
      <c r="B1540" s="25">
        <f>F_Data!B1539</f>
        <v>40298</v>
      </c>
      <c r="D1540" s="8">
        <f>F_Data!N1539</f>
        <v>1186.69</v>
      </c>
      <c r="K1540" s="38">
        <f t="shared" si="72"/>
        <v>2.1146492565772996E-4</v>
      </c>
      <c r="L1540" s="38">
        <f t="shared" si="73"/>
        <v>2.7005079113918181E-4</v>
      </c>
      <c r="M1540" s="38">
        <f t="shared" si="74"/>
        <v>0.11666430419547688</v>
      </c>
    </row>
    <row r="1541" spans="2:13" x14ac:dyDescent="0.25">
      <c r="B1541" s="25">
        <f>F_Data!B1540</f>
        <v>40301</v>
      </c>
      <c r="D1541" s="8">
        <f>F_Data!N1540</f>
        <v>1202.26</v>
      </c>
      <c r="K1541" s="38">
        <f t="shared" si="72"/>
        <v>1.9689567884573371E-4</v>
      </c>
      <c r="L1541" s="38">
        <f t="shared" si="73"/>
        <v>2.6392244113113941E-4</v>
      </c>
      <c r="M1541" s="38">
        <f t="shared" si="74"/>
        <v>0.11533295727158575</v>
      </c>
    </row>
    <row r="1542" spans="2:13" x14ac:dyDescent="0.25">
      <c r="B1542" s="25">
        <f>F_Data!B1541</f>
        <v>40302</v>
      </c>
      <c r="D1542" s="8">
        <f>F_Data!N1541</f>
        <v>1173.5999999999999</v>
      </c>
      <c r="K1542" s="38">
        <f t="shared" si="72"/>
        <v>1.8456367805280122E-4</v>
      </c>
      <c r="L1542" s="38">
        <f t="shared" si="73"/>
        <v>2.582120380246975E-4</v>
      </c>
      <c r="M1542" s="38">
        <f t="shared" si="74"/>
        <v>0.11407842353593756</v>
      </c>
    </row>
    <row r="1543" spans="2:13" x14ac:dyDescent="0.25">
      <c r="B1543" s="25">
        <f>F_Data!B1542</f>
        <v>40303</v>
      </c>
      <c r="D1543" s="8">
        <f>F_Data!N1542</f>
        <v>1165.8699999999999</v>
      </c>
      <c r="K1543" s="38">
        <f t="shared" si="72"/>
        <v>2.1288401242332261E-4</v>
      </c>
      <c r="L1543" s="38">
        <f t="shared" si="73"/>
        <v>2.6449868753669701E-4</v>
      </c>
      <c r="M1543" s="38">
        <f t="shared" si="74"/>
        <v>0.11545879720423875</v>
      </c>
    </row>
    <row r="1544" spans="2:13" x14ac:dyDescent="0.25">
      <c r="B1544" s="25">
        <f>F_Data!B1543</f>
        <v>40304</v>
      </c>
      <c r="D1544" s="8">
        <f>F_Data!N1543</f>
        <v>1128.1500000000001</v>
      </c>
      <c r="K1544" s="38">
        <f t="shared" si="72"/>
        <v>6.4555532371546147E-4</v>
      </c>
      <c r="L1544" s="38">
        <f t="shared" si="73"/>
        <v>3.9275164067093757E-4</v>
      </c>
      <c r="M1544" s="38">
        <f t="shared" si="74"/>
        <v>0.18037734978444289</v>
      </c>
    </row>
    <row r="1545" spans="2:13" x14ac:dyDescent="0.25">
      <c r="B1545" s="25">
        <f>F_Data!B1544</f>
        <v>40305</v>
      </c>
      <c r="D1545" s="8">
        <f>F_Data!N1544</f>
        <v>1110.8800000000001</v>
      </c>
      <c r="K1545" s="38">
        <f t="shared" si="72"/>
        <v>1.0168034238303839E-3</v>
      </c>
      <c r="L1545" s="38">
        <f t="shared" si="73"/>
        <v>5.1171018119675017E-4</v>
      </c>
      <c r="M1545" s="38">
        <f t="shared" si="74"/>
        <v>0.22637776516489277</v>
      </c>
    </row>
    <row r="1546" spans="2:13" x14ac:dyDescent="0.25">
      <c r="B1546" s="25">
        <f>F_Data!B1545</f>
        <v>40308</v>
      </c>
      <c r="D1546" s="8">
        <f>F_Data!N1545</f>
        <v>1159.73</v>
      </c>
      <c r="K1546" s="38">
        <f t="shared" si="72"/>
        <v>1.044837582936061E-3</v>
      </c>
      <c r="L1546" s="38">
        <f t="shared" si="73"/>
        <v>5.3527322620746233E-4</v>
      </c>
      <c r="M1546" s="38">
        <f t="shared" si="74"/>
        <v>0.22947726288235504</v>
      </c>
    </row>
    <row r="1547" spans="2:13" x14ac:dyDescent="0.25">
      <c r="B1547" s="25">
        <f>F_Data!B1546</f>
        <v>40309</v>
      </c>
      <c r="D1547" s="8">
        <f>F_Data!N1546</f>
        <v>1155.79</v>
      </c>
      <c r="K1547" s="38">
        <f t="shared" si="72"/>
        <v>9.6373790757179516E-4</v>
      </c>
      <c r="L1547" s="38">
        <f t="shared" si="73"/>
        <v>5.2623025430004048E-4</v>
      </c>
      <c r="M1547" s="38">
        <f t="shared" si="74"/>
        <v>0.2203914484312367</v>
      </c>
    </row>
    <row r="1548" spans="2:13" x14ac:dyDescent="0.25">
      <c r="B1548" s="25">
        <f>F_Data!B1547</f>
        <v>40310</v>
      </c>
      <c r="D1548" s="8">
        <f>F_Data!N1547</f>
        <v>1171.67</v>
      </c>
      <c r="K1548" s="38">
        <f t="shared" si="72"/>
        <v>8.6982674960821586E-4</v>
      </c>
      <c r="L1548" s="38">
        <f t="shared" si="73"/>
        <v>5.1118213650911933E-4</v>
      </c>
      <c r="M1548" s="38">
        <f t="shared" si="74"/>
        <v>0.20937828965834562</v>
      </c>
    </row>
    <row r="1549" spans="2:13" x14ac:dyDescent="0.25">
      <c r="B1549" s="25">
        <f>F_Data!B1548</f>
        <v>40311</v>
      </c>
      <c r="D1549" s="8">
        <f>F_Data!N1548</f>
        <v>1157.44</v>
      </c>
      <c r="K1549" s="38">
        <f t="shared" si="72"/>
        <v>8.4854169390244166E-4</v>
      </c>
      <c r="L1549" s="38">
        <f t="shared" si="73"/>
        <v>5.1555595819035996E-4</v>
      </c>
      <c r="M1549" s="38">
        <f t="shared" si="74"/>
        <v>0.20680063194459308</v>
      </c>
    </row>
    <row r="1550" spans="2:13" x14ac:dyDescent="0.25">
      <c r="B1550" s="25">
        <f>F_Data!B1549</f>
        <v>40312</v>
      </c>
      <c r="D1550" s="8">
        <f>F_Data!N1549</f>
        <v>1135.68</v>
      </c>
      <c r="K1550" s="38">
        <f t="shared" si="72"/>
        <v>8.1243617453102845E-4</v>
      </c>
      <c r="L1550" s="38">
        <f t="shared" si="73"/>
        <v>5.147138744502985E-4</v>
      </c>
      <c r="M1550" s="38">
        <f t="shared" si="74"/>
        <v>0.20235311511405954</v>
      </c>
    </row>
    <row r="1551" spans="2:13" x14ac:dyDescent="0.25">
      <c r="B1551" s="25">
        <f>F_Data!B1550</f>
        <v>40315</v>
      </c>
      <c r="D1551" s="8">
        <f>F_Data!N1550</f>
        <v>1136.94</v>
      </c>
      <c r="K1551" s="38">
        <f t="shared" si="72"/>
        <v>7.7058201073330825E-4</v>
      </c>
      <c r="L1551" s="38">
        <f t="shared" si="73"/>
        <v>5.1108929431340432E-4</v>
      </c>
      <c r="M1551" s="38">
        <f t="shared" si="74"/>
        <v>0.19707189891244956</v>
      </c>
    </row>
    <row r="1552" spans="2:13" x14ac:dyDescent="0.25">
      <c r="B1552" s="25">
        <f>F_Data!B1551</f>
        <v>40316</v>
      </c>
      <c r="D1552" s="8">
        <f>F_Data!N1551</f>
        <v>1120.8</v>
      </c>
      <c r="K1552" s="38">
        <f t="shared" si="72"/>
        <v>7.8802703446224269E-4</v>
      </c>
      <c r="L1552" s="38">
        <f t="shared" si="73"/>
        <v>5.2410758292468183E-4</v>
      </c>
      <c r="M1552" s="38">
        <f t="shared" si="74"/>
        <v>0.19929014661266378</v>
      </c>
    </row>
    <row r="1553" spans="2:13" x14ac:dyDescent="0.25">
      <c r="B1553" s="25">
        <f>F_Data!B1552</f>
        <v>40317</v>
      </c>
      <c r="D1553" s="8">
        <f>F_Data!N1552</f>
        <v>1115.05</v>
      </c>
      <c r="K1553" s="38">
        <f t="shared" si="72"/>
        <v>9.5455468848166213E-4</v>
      </c>
      <c r="L1553" s="38">
        <f t="shared" si="73"/>
        <v>5.8198346267663453E-4</v>
      </c>
      <c r="M1553" s="38">
        <f t="shared" si="74"/>
        <v>0.21933890740011397</v>
      </c>
    </row>
    <row r="1554" spans="2:13" x14ac:dyDescent="0.25">
      <c r="B1554" s="25">
        <f>F_Data!B1553</f>
        <v>40318</v>
      </c>
      <c r="D1554" s="8">
        <f>F_Data!N1553</f>
        <v>1071.5899999999999</v>
      </c>
      <c r="K1554" s="38">
        <f t="shared" si="72"/>
        <v>1.4530336722981629E-3</v>
      </c>
      <c r="L1554" s="38">
        <f t="shared" si="73"/>
        <v>7.4270429459573578E-4</v>
      </c>
      <c r="M1554" s="38">
        <f t="shared" si="74"/>
        <v>0.27061577390061248</v>
      </c>
    </row>
    <row r="1555" spans="2:13" x14ac:dyDescent="0.25">
      <c r="B1555" s="25">
        <f>F_Data!B1554</f>
        <v>40319</v>
      </c>
      <c r="D1555" s="8">
        <f>F_Data!N1554</f>
        <v>1087.69</v>
      </c>
      <c r="K1555" s="38">
        <f t="shared" si="72"/>
        <v>1.4941419002679887E-3</v>
      </c>
      <c r="L1555" s="38">
        <f t="shared" si="73"/>
        <v>7.7634664431775629E-4</v>
      </c>
      <c r="M1555" s="38">
        <f t="shared" si="74"/>
        <v>0.27441711275630504</v>
      </c>
    </row>
    <row r="1556" spans="2:13" x14ac:dyDescent="0.25">
      <c r="B1556" s="25">
        <f>F_Data!B1555</f>
        <v>40322</v>
      </c>
      <c r="D1556" s="8">
        <f>F_Data!N1555</f>
        <v>1073.6500000000001</v>
      </c>
      <c r="K1556" s="38">
        <f t="shared" si="72"/>
        <v>1.672786132339557E-3</v>
      </c>
      <c r="L1556" s="38">
        <f t="shared" si="73"/>
        <v>8.5147377161773384E-4</v>
      </c>
      <c r="M1556" s="38">
        <f t="shared" si="74"/>
        <v>0.29035912430973071</v>
      </c>
    </row>
    <row r="1557" spans="2:13" x14ac:dyDescent="0.25">
      <c r="B1557" s="25">
        <f>F_Data!B1556</f>
        <v>40323</v>
      </c>
      <c r="D1557" s="8">
        <f>F_Data!N1556</f>
        <v>1074.03</v>
      </c>
      <c r="K1557" s="38">
        <f t="shared" si="72"/>
        <v>1.6871947690519976E-3</v>
      </c>
      <c r="L1557" s="38">
        <f t="shared" si="73"/>
        <v>8.8043573345312088E-4</v>
      </c>
      <c r="M1557" s="38">
        <f t="shared" si="74"/>
        <v>0.29160695526722386</v>
      </c>
    </row>
    <row r="1558" spans="2:13" x14ac:dyDescent="0.25">
      <c r="B1558" s="25">
        <f>F_Data!B1557</f>
        <v>40324</v>
      </c>
      <c r="D1558" s="8">
        <f>F_Data!N1557</f>
        <v>1067.95</v>
      </c>
      <c r="K1558" s="38">
        <f t="shared" si="72"/>
        <v>1.7047393851379767E-3</v>
      </c>
      <c r="L1558" s="38">
        <f t="shared" si="73"/>
        <v>9.0990188934688104E-4</v>
      </c>
      <c r="M1558" s="38">
        <f t="shared" si="74"/>
        <v>0.293119199321631</v>
      </c>
    </row>
    <row r="1559" spans="2:13" x14ac:dyDescent="0.25">
      <c r="B1559" s="25">
        <f>F_Data!B1558</f>
        <v>40325</v>
      </c>
      <c r="D1559" s="8">
        <f>F_Data!N1558</f>
        <v>1103.06</v>
      </c>
      <c r="K1559" s="38">
        <f t="shared" si="72"/>
        <v>1.6180444861393709E-3</v>
      </c>
      <c r="L1559" s="38">
        <f t="shared" si="73"/>
        <v>9.0773854452103216E-4</v>
      </c>
      <c r="M1559" s="38">
        <f t="shared" si="74"/>
        <v>0.28556862940705563</v>
      </c>
    </row>
    <row r="1560" spans="2:13" x14ac:dyDescent="0.25">
      <c r="B1560" s="25">
        <f>F_Data!B1559</f>
        <v>40326</v>
      </c>
      <c r="D1560" s="8">
        <f>F_Data!N1559</f>
        <v>1089.4100000000001</v>
      </c>
      <c r="K1560" s="38">
        <f t="shared" si="72"/>
        <v>1.4564897040468146E-3</v>
      </c>
      <c r="L1560" s="38">
        <f t="shared" si="73"/>
        <v>8.8058128814181549E-4</v>
      </c>
      <c r="M1560" s="38">
        <f t="shared" si="74"/>
        <v>0.27093741174662361</v>
      </c>
    </row>
    <row r="1561" spans="2:13" x14ac:dyDescent="0.25">
      <c r="B1561" s="25">
        <f>F_Data!B1560</f>
        <v>40330</v>
      </c>
      <c r="D1561" s="8">
        <f>F_Data!N1560</f>
        <v>1070.71</v>
      </c>
      <c r="K1561" s="38">
        <f t="shared" si="72"/>
        <v>1.3115926331514949E-3</v>
      </c>
      <c r="L1561" s="38">
        <f t="shared" si="73"/>
        <v>8.5438941935036953E-4</v>
      </c>
      <c r="M1561" s="38">
        <f t="shared" si="74"/>
        <v>0.25710750419004758</v>
      </c>
    </row>
    <row r="1562" spans="2:13" x14ac:dyDescent="0.25">
      <c r="B1562" s="25">
        <f>F_Data!B1561</f>
        <v>40331</v>
      </c>
      <c r="D1562" s="8">
        <f>F_Data!N1561</f>
        <v>1098.3800000000001</v>
      </c>
      <c r="K1562" s="38">
        <f t="shared" si="72"/>
        <v>1.2306920076210676E-3</v>
      </c>
      <c r="L1562" s="38">
        <f t="shared" si="73"/>
        <v>8.4383532810527507E-4</v>
      </c>
      <c r="M1562" s="38">
        <f t="shared" si="74"/>
        <v>0.24905195679637171</v>
      </c>
    </row>
    <row r="1563" spans="2:13" x14ac:dyDescent="0.25">
      <c r="B1563" s="25">
        <f>F_Data!B1562</f>
        <v>40332</v>
      </c>
      <c r="D1563" s="8">
        <f>F_Data!N1562</f>
        <v>1102.83</v>
      </c>
      <c r="K1563" s="38">
        <f t="shared" si="72"/>
        <v>1.2109122841099278E-3</v>
      </c>
      <c r="L1563" s="38">
        <f t="shared" si="73"/>
        <v>8.4950711143740693E-4</v>
      </c>
      <c r="M1563" s="38">
        <f t="shared" si="74"/>
        <v>0.24704246420229126</v>
      </c>
    </row>
    <row r="1564" spans="2:13" x14ac:dyDescent="0.25">
      <c r="B1564" s="25">
        <f>F_Data!B1563</f>
        <v>40333</v>
      </c>
      <c r="D1564" s="8">
        <f>F_Data!N1563</f>
        <v>1064.8800000000001</v>
      </c>
      <c r="K1564" s="38">
        <f t="shared" si="72"/>
        <v>1.2139082981024727E-3</v>
      </c>
      <c r="L1564" s="38">
        <f t="shared" si="73"/>
        <v>8.61248070815346E-4</v>
      </c>
      <c r="M1564" s="38">
        <f t="shared" si="74"/>
        <v>0.24734788906389443</v>
      </c>
    </row>
    <row r="1565" spans="2:13" x14ac:dyDescent="0.25">
      <c r="B1565" s="25">
        <f>F_Data!B1564</f>
        <v>40336</v>
      </c>
      <c r="D1565" s="8">
        <f>F_Data!N1564</f>
        <v>1050.47</v>
      </c>
      <c r="K1565" s="38">
        <f t="shared" si="72"/>
        <v>1.2250031470880632E-3</v>
      </c>
      <c r="L1565" s="38">
        <f t="shared" si="73"/>
        <v>8.7515633232963699E-4</v>
      </c>
      <c r="M1565" s="38">
        <f t="shared" si="74"/>
        <v>0.24847567006296287</v>
      </c>
    </row>
    <row r="1566" spans="2:13" x14ac:dyDescent="0.25">
      <c r="B1566" s="25">
        <f>F_Data!B1565</f>
        <v>40337</v>
      </c>
      <c r="D1566" s="8">
        <f>F_Data!N1565</f>
        <v>1062</v>
      </c>
      <c r="K1566" s="38">
        <f t="shared" si="72"/>
        <v>1.109174547899755E-3</v>
      </c>
      <c r="L1566" s="38">
        <f t="shared" si="73"/>
        <v>8.5090315701589732E-4</v>
      </c>
      <c r="M1566" s="38">
        <f t="shared" si="74"/>
        <v>0.23643687786415141</v>
      </c>
    </row>
    <row r="1567" spans="2:13" x14ac:dyDescent="0.25">
      <c r="B1567" s="25">
        <f>F_Data!B1566</f>
        <v>40338</v>
      </c>
      <c r="D1567" s="8">
        <f>F_Data!N1566</f>
        <v>1055.69</v>
      </c>
      <c r="K1567" s="38">
        <f t="shared" si="72"/>
        <v>1.1554042082557957E-3</v>
      </c>
      <c r="L1567" s="38">
        <f t="shared" si="73"/>
        <v>8.725201968492254E-4</v>
      </c>
      <c r="M1567" s="38">
        <f t="shared" si="74"/>
        <v>0.24131384563694663</v>
      </c>
    </row>
    <row r="1568" spans="2:13" x14ac:dyDescent="0.25">
      <c r="B1568" s="25">
        <f>F_Data!B1567</f>
        <v>40339</v>
      </c>
      <c r="D1568" s="8">
        <f>F_Data!N1567</f>
        <v>1086.8399999999999</v>
      </c>
      <c r="K1568" s="38">
        <f t="shared" si="72"/>
        <v>1.0611949743878264E-3</v>
      </c>
      <c r="L1568" s="38">
        <f t="shared" si="73"/>
        <v>8.5274394703103171E-4</v>
      </c>
      <c r="M1568" s="38">
        <f t="shared" si="74"/>
        <v>0.23126657066931755</v>
      </c>
    </row>
    <row r="1569" spans="2:13" x14ac:dyDescent="0.25">
      <c r="B1569" s="25">
        <f>F_Data!B1568</f>
        <v>40340</v>
      </c>
      <c r="D1569" s="8">
        <f>F_Data!N1568</f>
        <v>1091.5999999999999</v>
      </c>
      <c r="K1569" s="38">
        <f t="shared" si="72"/>
        <v>1.0164921777026333E-3</v>
      </c>
      <c r="L1569" s="38">
        <f t="shared" si="73"/>
        <v>8.4558663884617762E-4</v>
      </c>
      <c r="M1569" s="38">
        <f t="shared" si="74"/>
        <v>0.2263431151067174</v>
      </c>
    </row>
    <row r="1570" spans="2:13" x14ac:dyDescent="0.25">
      <c r="B1570" s="25">
        <f>F_Data!B1569</f>
        <v>40343</v>
      </c>
      <c r="D1570" s="8">
        <f>F_Data!N1569</f>
        <v>1089.6300000000001</v>
      </c>
      <c r="K1570" s="38">
        <f t="shared" si="72"/>
        <v>1.048802663938005E-3</v>
      </c>
      <c r="L1570" s="38">
        <f t="shared" si="73"/>
        <v>8.6040695088248275E-4</v>
      </c>
      <c r="M1570" s="38">
        <f t="shared" si="74"/>
        <v>0.22991227514527243</v>
      </c>
    </row>
    <row r="1571" spans="2:13" x14ac:dyDescent="0.25">
      <c r="B1571" s="25">
        <f>F_Data!B1570</f>
        <v>40344</v>
      </c>
      <c r="D1571" s="8">
        <f>F_Data!N1570</f>
        <v>1115.23</v>
      </c>
      <c r="K1571" s="38">
        <f t="shared" si="72"/>
        <v>1.183109308007641E-3</v>
      </c>
      <c r="L1571" s="38">
        <f t="shared" si="73"/>
        <v>9.0635081549503933E-4</v>
      </c>
      <c r="M1571" s="38">
        <f t="shared" si="74"/>
        <v>0.24418990381173647</v>
      </c>
    </row>
    <row r="1572" spans="2:13" x14ac:dyDescent="0.25">
      <c r="B1572" s="25">
        <f>F_Data!B1571</f>
        <v>40345</v>
      </c>
      <c r="D1572" s="8">
        <f>F_Data!N1571</f>
        <v>1114.6099999999999</v>
      </c>
      <c r="K1572" s="38">
        <f t="shared" si="72"/>
        <v>1.3597558390584605E-3</v>
      </c>
      <c r="L1572" s="38">
        <f t="shared" si="73"/>
        <v>9.6764752958566338E-4</v>
      </c>
      <c r="M1572" s="38">
        <f t="shared" si="74"/>
        <v>0.2617855883897095</v>
      </c>
    </row>
    <row r="1573" spans="2:13" x14ac:dyDescent="0.25">
      <c r="B1573" s="25">
        <f>F_Data!B1572</f>
        <v>40346</v>
      </c>
      <c r="D1573" s="8">
        <f>F_Data!N1572</f>
        <v>1116.04</v>
      </c>
      <c r="K1573" s="38">
        <f t="shared" si="72"/>
        <v>1.2940704731028894E-3</v>
      </c>
      <c r="L1573" s="38">
        <f t="shared" si="73"/>
        <v>9.5970516908317589E-4</v>
      </c>
      <c r="M1573" s="38">
        <f t="shared" si="74"/>
        <v>0.25538432184530363</v>
      </c>
    </row>
    <row r="1574" spans="2:13" x14ac:dyDescent="0.25">
      <c r="B1574" s="25">
        <f>F_Data!B1573</f>
        <v>40347</v>
      </c>
      <c r="D1574" s="8">
        <f>F_Data!N1573</f>
        <v>1117.51</v>
      </c>
      <c r="K1574" s="38">
        <f t="shared" si="72"/>
        <v>1.2196934830815066E-3</v>
      </c>
      <c r="L1574" s="38">
        <f t="shared" si="73"/>
        <v>9.474230311973524E-4</v>
      </c>
      <c r="M1574" s="38">
        <f t="shared" si="74"/>
        <v>0.24793658775442551</v>
      </c>
    </row>
    <row r="1575" spans="2:13" x14ac:dyDescent="0.25">
      <c r="B1575" s="25">
        <f>F_Data!B1574</f>
        <v>40350</v>
      </c>
      <c r="D1575" s="8">
        <f>F_Data!N1574</f>
        <v>1113.2</v>
      </c>
      <c r="K1575" s="38">
        <f t="shared" si="72"/>
        <v>1.1435225384352073E-3</v>
      </c>
      <c r="L1575" s="38">
        <f t="shared" si="73"/>
        <v>9.3273986135998716E-4</v>
      </c>
      <c r="M1575" s="38">
        <f t="shared" si="74"/>
        <v>0.24006985636921277</v>
      </c>
    </row>
    <row r="1576" spans="2:13" x14ac:dyDescent="0.25">
      <c r="B1576" s="25">
        <f>F_Data!B1575</f>
        <v>40351</v>
      </c>
      <c r="D1576" s="8">
        <f>F_Data!N1575</f>
        <v>1095.31</v>
      </c>
      <c r="K1576" s="38">
        <f t="shared" si="72"/>
        <v>1.0616539789620649E-3</v>
      </c>
      <c r="L1576" s="38">
        <f t="shared" si="73"/>
        <v>9.1450277383030103E-4</v>
      </c>
      <c r="M1576" s="38">
        <f t="shared" si="74"/>
        <v>0.23131658077121939</v>
      </c>
    </row>
    <row r="1577" spans="2:13" x14ac:dyDescent="0.25">
      <c r="B1577" s="25">
        <f>F_Data!B1576</f>
        <v>40352</v>
      </c>
      <c r="D1577" s="8">
        <f>F_Data!N1576</f>
        <v>1092.04</v>
      </c>
      <c r="K1577" s="38">
        <f t="shared" si="72"/>
        <v>9.9733771657688447E-4</v>
      </c>
      <c r="L1577" s="38">
        <f t="shared" si="73"/>
        <v>8.9962243126869978E-4</v>
      </c>
      <c r="M1577" s="38">
        <f t="shared" si="74"/>
        <v>0.22420040346858205</v>
      </c>
    </row>
    <row r="1578" spans="2:13" x14ac:dyDescent="0.25">
      <c r="B1578" s="25">
        <f>F_Data!B1577</f>
        <v>40353</v>
      </c>
      <c r="D1578" s="8">
        <f>F_Data!N1577</f>
        <v>1073.69</v>
      </c>
      <c r="K1578" s="38">
        <f t="shared" si="72"/>
        <v>1.0472598986723894E-3</v>
      </c>
      <c r="L1578" s="38">
        <f t="shared" si="73"/>
        <v>9.1753054445659684E-4</v>
      </c>
      <c r="M1578" s="38">
        <f t="shared" si="74"/>
        <v>0.22974311500693209</v>
      </c>
    </row>
    <row r="1579" spans="2:13" x14ac:dyDescent="0.25">
      <c r="B1579" s="25">
        <f>F_Data!B1578</f>
        <v>40354</v>
      </c>
      <c r="D1579" s="8">
        <f>F_Data!N1578</f>
        <v>1076.76</v>
      </c>
      <c r="K1579" s="38">
        <f t="shared" si="72"/>
        <v>1.0805198867997173E-3</v>
      </c>
      <c r="L1579" s="38">
        <f t="shared" si="73"/>
        <v>9.3140042152126893E-4</v>
      </c>
      <c r="M1579" s="38">
        <f t="shared" si="74"/>
        <v>0.23336281257883773</v>
      </c>
    </row>
    <row r="1580" spans="2:13" x14ac:dyDescent="0.25">
      <c r="B1580" s="25">
        <f>F_Data!B1579</f>
        <v>40357</v>
      </c>
      <c r="D1580" s="8">
        <f>F_Data!N1579</f>
        <v>1074.57</v>
      </c>
      <c r="K1580" s="38">
        <f t="shared" si="72"/>
        <v>1.0972052050572713E-3</v>
      </c>
      <c r="L1580" s="38">
        <f t="shared" si="73"/>
        <v>9.4087960095688857E-4</v>
      </c>
      <c r="M1580" s="38">
        <f t="shared" si="74"/>
        <v>0.23515769673750095</v>
      </c>
    </row>
    <row r="1581" spans="2:13" x14ac:dyDescent="0.25">
      <c r="B1581" s="25">
        <f>F_Data!B1580</f>
        <v>40358</v>
      </c>
      <c r="D1581" s="8">
        <f>F_Data!N1580</f>
        <v>1041.24</v>
      </c>
      <c r="K1581" s="38">
        <f t="shared" ref="K1581:K1644" si="75">K$3*K1580+(1-K$3)*LN($D1581/$D1576)^2</f>
        <v>1.2437749378882827E-3</v>
      </c>
      <c r="L1581" s="38">
        <f t="shared" ref="L1581:L1644" si="76">L$3*L1580+(1-L$3)*LN($D1581/$D1576)^2</f>
        <v>9.8954028892920339E-4</v>
      </c>
      <c r="M1581" s="38">
        <f t="shared" si="74"/>
        <v>0.25037223661893793</v>
      </c>
    </row>
    <row r="1582" spans="2:13" x14ac:dyDescent="0.25">
      <c r="B1582" s="25">
        <f>F_Data!B1581</f>
        <v>40359</v>
      </c>
      <c r="D1582" s="8">
        <f>F_Data!N1581</f>
        <v>1030.71</v>
      </c>
      <c r="K1582" s="38">
        <f t="shared" si="75"/>
        <v>1.4534770690093812E-3</v>
      </c>
      <c r="L1582" s="38">
        <f t="shared" si="76"/>
        <v>1.0600779677343052E-3</v>
      </c>
      <c r="M1582" s="38">
        <f t="shared" ref="M1582:M1645" si="77">MAX(SQRT(252/5*K1582),SQRT(252/5*L1582))</f>
        <v>0.27065706027752684</v>
      </c>
    </row>
    <row r="1583" spans="2:13" x14ac:dyDescent="0.25">
      <c r="B1583" s="25">
        <f>F_Data!B1582</f>
        <v>40360</v>
      </c>
      <c r="D1583" s="8">
        <f>F_Data!N1582</f>
        <v>1027.3699999999999</v>
      </c>
      <c r="K1583" s="38">
        <f t="shared" si="75"/>
        <v>1.5026030867656198E-3</v>
      </c>
      <c r="L1583" s="38">
        <f t="shared" si="76"/>
        <v>1.086617746099429E-3</v>
      </c>
      <c r="M1583" s="38">
        <f t="shared" si="77"/>
        <v>0.27519301512390759</v>
      </c>
    </row>
    <row r="1584" spans="2:13" x14ac:dyDescent="0.25">
      <c r="B1584" s="25">
        <f>F_Data!B1583</f>
        <v>40361</v>
      </c>
      <c r="D1584" s="8">
        <f>F_Data!N1583</f>
        <v>1022.58</v>
      </c>
      <c r="K1584" s="38">
        <f t="shared" si="75"/>
        <v>1.6188845807941709E-3</v>
      </c>
      <c r="L1584" s="38">
        <f t="shared" si="76"/>
        <v>1.1339817545279801E-3</v>
      </c>
      <c r="M1584" s="38">
        <f t="shared" si="77"/>
        <v>0.28564275392879512</v>
      </c>
    </row>
    <row r="1585" spans="2:13" x14ac:dyDescent="0.25">
      <c r="B1585" s="25">
        <f>F_Data!B1584</f>
        <v>40365</v>
      </c>
      <c r="D1585" s="8">
        <f>F_Data!N1584</f>
        <v>1028.06</v>
      </c>
      <c r="K1585" s="38">
        <f t="shared" si="75"/>
        <v>1.6527762702422159E-3</v>
      </c>
      <c r="L1585" s="38">
        <f t="shared" si="76"/>
        <v>1.1586963461503795E-3</v>
      </c>
      <c r="M1585" s="38">
        <f t="shared" si="77"/>
        <v>0.28861726216601752</v>
      </c>
    </row>
    <row r="1586" spans="2:13" x14ac:dyDescent="0.25">
      <c r="B1586" s="25">
        <f>F_Data!B1585</f>
        <v>40366</v>
      </c>
      <c r="D1586" s="8">
        <f>F_Data!N1585</f>
        <v>1060.27</v>
      </c>
      <c r="K1586" s="38">
        <f t="shared" si="75"/>
        <v>1.5203004970000011E-3</v>
      </c>
      <c r="L1586" s="38">
        <f t="shared" si="76"/>
        <v>1.1337760119004702E-3</v>
      </c>
      <c r="M1586" s="38">
        <f t="shared" si="77"/>
        <v>0.27680886013420897</v>
      </c>
    </row>
    <row r="1587" spans="2:13" x14ac:dyDescent="0.25">
      <c r="B1587" s="25">
        <f>F_Data!B1586</f>
        <v>40367</v>
      </c>
      <c r="D1587" s="8">
        <f>F_Data!N1586</f>
        <v>1070.25</v>
      </c>
      <c r="K1587" s="38">
        <f t="shared" si="75"/>
        <v>1.509980388523003E-3</v>
      </c>
      <c r="L1587" s="38">
        <f t="shared" si="76"/>
        <v>1.1422757139103567E-3</v>
      </c>
      <c r="M1587" s="38">
        <f t="shared" si="77"/>
        <v>0.27586774291598387</v>
      </c>
    </row>
    <row r="1588" spans="2:13" x14ac:dyDescent="0.25">
      <c r="B1588" s="25">
        <f>F_Data!B1587</f>
        <v>40368</v>
      </c>
      <c r="D1588" s="8">
        <f>F_Data!N1587</f>
        <v>1077.96</v>
      </c>
      <c r="K1588" s="38">
        <f t="shared" si="75"/>
        <v>1.5900377976740692E-3</v>
      </c>
      <c r="L1588" s="38">
        <f t="shared" si="76"/>
        <v>1.177324076894056E-3</v>
      </c>
      <c r="M1588" s="38">
        <f t="shared" si="77"/>
        <v>0.2830863914121855</v>
      </c>
    </row>
    <row r="1589" spans="2:13" x14ac:dyDescent="0.25">
      <c r="B1589" s="25">
        <f>F_Data!B1588</f>
        <v>40371</v>
      </c>
      <c r="D1589" s="8">
        <f>F_Data!N1588</f>
        <v>1078.75</v>
      </c>
      <c r="K1589" s="38">
        <f t="shared" si="75"/>
        <v>1.716982146771886E-3</v>
      </c>
      <c r="L1589" s="38">
        <f t="shared" si="76"/>
        <v>1.2277887932468014E-3</v>
      </c>
      <c r="M1589" s="38">
        <f t="shared" si="77"/>
        <v>0.29416984923221323</v>
      </c>
    </row>
    <row r="1590" spans="2:13" x14ac:dyDescent="0.25">
      <c r="B1590" s="25">
        <f>F_Data!B1589</f>
        <v>40372</v>
      </c>
      <c r="D1590" s="8">
        <f>F_Data!N1589</f>
        <v>1095.3399999999999</v>
      </c>
      <c r="K1590" s="38">
        <f t="shared" si="75"/>
        <v>1.947129449555683E-3</v>
      </c>
      <c r="L1590" s="38">
        <f t="shared" si="76"/>
        <v>1.3115087846876932E-3</v>
      </c>
      <c r="M1590" s="38">
        <f t="shared" si="77"/>
        <v>0.31326558102927049</v>
      </c>
    </row>
    <row r="1591" spans="2:13" x14ac:dyDescent="0.25">
      <c r="B1591" s="25">
        <f>F_Data!B1590</f>
        <v>40373</v>
      </c>
      <c r="D1591" s="8">
        <f>F_Data!N1590</f>
        <v>1095.17</v>
      </c>
      <c r="K1591" s="38">
        <f t="shared" si="75"/>
        <v>1.8573018669613426E-3</v>
      </c>
      <c r="L1591" s="38">
        <f t="shared" si="76"/>
        <v>1.3036291298554308E-3</v>
      </c>
      <c r="M1591" s="38">
        <f t="shared" si="77"/>
        <v>0.30595426797946723</v>
      </c>
    </row>
    <row r="1592" spans="2:13" x14ac:dyDescent="0.25">
      <c r="B1592" s="25">
        <f>F_Data!B1591</f>
        <v>40374</v>
      </c>
      <c r="D1592" s="8">
        <f>F_Data!N1591</f>
        <v>1096.48</v>
      </c>
      <c r="K1592" s="38">
        <f t="shared" si="75"/>
        <v>1.730197565417535E-3</v>
      </c>
      <c r="L1592" s="38">
        <f t="shared" si="76"/>
        <v>1.2821080215054659E-3</v>
      </c>
      <c r="M1592" s="38">
        <f t="shared" si="77"/>
        <v>0.29529977530814983</v>
      </c>
    </row>
    <row r="1593" spans="2:13" x14ac:dyDescent="0.25">
      <c r="B1593" s="25">
        <f>F_Data!B1592</f>
        <v>40375</v>
      </c>
      <c r="D1593" s="8">
        <f>F_Data!N1592</f>
        <v>1064.8800000000001</v>
      </c>
      <c r="K1593" s="38">
        <f t="shared" si="75"/>
        <v>1.5720819439493188E-3</v>
      </c>
      <c r="L1593" s="38">
        <f t="shared" si="76"/>
        <v>1.2481160213823632E-3</v>
      </c>
      <c r="M1593" s="38">
        <f t="shared" si="77"/>
        <v>0.28148344529482666</v>
      </c>
    </row>
    <row r="1594" spans="2:13" x14ac:dyDescent="0.25">
      <c r="B1594" s="25">
        <f>F_Data!B1593</f>
        <v>40378</v>
      </c>
      <c r="D1594" s="8">
        <f>F_Data!N1593</f>
        <v>1071.25</v>
      </c>
      <c r="K1594" s="38">
        <f t="shared" si="75"/>
        <v>1.4197412849860367E-3</v>
      </c>
      <c r="L1594" s="38">
        <f t="shared" si="76"/>
        <v>1.2121328013703872E-3</v>
      </c>
      <c r="M1594" s="38">
        <f t="shared" si="77"/>
        <v>0.26749759020091424</v>
      </c>
    </row>
    <row r="1595" spans="2:13" x14ac:dyDescent="0.25">
      <c r="B1595" s="25">
        <f>F_Data!B1594</f>
        <v>40379</v>
      </c>
      <c r="D1595" s="8">
        <f>F_Data!N1594</f>
        <v>1083.48</v>
      </c>
      <c r="K1595" s="38">
        <f t="shared" si="75"/>
        <v>1.2896192547079009E-3</v>
      </c>
      <c r="L1595" s="38">
        <f t="shared" si="76"/>
        <v>1.179324446795416E-3</v>
      </c>
      <c r="M1595" s="38">
        <f t="shared" si="77"/>
        <v>0.25494472035576299</v>
      </c>
    </row>
    <row r="1596" spans="2:13" x14ac:dyDescent="0.25">
      <c r="B1596" s="25">
        <f>F_Data!B1595</f>
        <v>40380</v>
      </c>
      <c r="D1596" s="8">
        <f>F_Data!N1595</f>
        <v>1069.5899999999999</v>
      </c>
      <c r="K1596" s="38">
        <f t="shared" si="75"/>
        <v>1.2165148933029201E-3</v>
      </c>
      <c r="L1596" s="38">
        <f t="shared" si="76"/>
        <v>1.1607019826112962E-3</v>
      </c>
      <c r="M1596" s="38">
        <f t="shared" si="77"/>
        <v>0.24761330865377001</v>
      </c>
    </row>
    <row r="1597" spans="2:13" x14ac:dyDescent="0.25">
      <c r="B1597" s="25">
        <f>F_Data!B1596</f>
        <v>40381</v>
      </c>
      <c r="D1597" s="8">
        <f>F_Data!N1596</f>
        <v>1093.67</v>
      </c>
      <c r="K1597" s="38">
        <f t="shared" si="75"/>
        <v>1.0955218578929185E-3</v>
      </c>
      <c r="L1597" s="38">
        <f t="shared" si="76"/>
        <v>1.1260784593090445E-3</v>
      </c>
      <c r="M1597" s="38">
        <f t="shared" si="77"/>
        <v>0.2382317240612086</v>
      </c>
    </row>
    <row r="1598" spans="2:13" x14ac:dyDescent="0.25">
      <c r="B1598" s="25">
        <f>F_Data!B1597</f>
        <v>40382</v>
      </c>
      <c r="D1598" s="8">
        <f>F_Data!N1597</f>
        <v>1102.6600000000001</v>
      </c>
      <c r="K1598" s="38">
        <f t="shared" si="75"/>
        <v>1.1075148204726861E-3</v>
      </c>
      <c r="L1598" s="38">
        <f t="shared" si="76"/>
        <v>1.1287596500404911E-3</v>
      </c>
      <c r="M1598" s="38">
        <f t="shared" si="77"/>
        <v>0.23851517008785991</v>
      </c>
    </row>
    <row r="1599" spans="2:13" x14ac:dyDescent="0.25">
      <c r="B1599" s="25">
        <f>F_Data!B1598</f>
        <v>40385</v>
      </c>
      <c r="D1599" s="8">
        <f>F_Data!N1598</f>
        <v>1115.01</v>
      </c>
      <c r="K1599" s="38">
        <f t="shared" si="75"/>
        <v>1.1570609370946529E-3</v>
      </c>
      <c r="L1599" s="38">
        <f t="shared" si="76"/>
        <v>1.1429861401400468E-3</v>
      </c>
      <c r="M1599" s="38">
        <f t="shared" si="77"/>
        <v>0.24148679307483981</v>
      </c>
    </row>
    <row r="1600" spans="2:13" x14ac:dyDescent="0.25">
      <c r="B1600" s="25">
        <f>F_Data!B1599</f>
        <v>40386</v>
      </c>
      <c r="D1600" s="8">
        <f>F_Data!N1599</f>
        <v>1113.8399999999999</v>
      </c>
      <c r="K1600" s="38">
        <f t="shared" si="75"/>
        <v>1.1177264954983124E-3</v>
      </c>
      <c r="L1600" s="38">
        <f t="shared" si="76"/>
        <v>1.1316080515697828E-3</v>
      </c>
      <c r="M1600" s="38">
        <f t="shared" si="77"/>
        <v>0.23881592450906003</v>
      </c>
    </row>
    <row r="1601" spans="2:13" x14ac:dyDescent="0.25">
      <c r="B1601" s="25">
        <f>F_Data!B1600</f>
        <v>40387</v>
      </c>
      <c r="D1601" s="8">
        <f>F_Data!N1600</f>
        <v>1106.1300000000001</v>
      </c>
      <c r="K1601" s="38">
        <f t="shared" si="75"/>
        <v>1.1187963571039935E-3</v>
      </c>
      <c r="L1601" s="38">
        <f t="shared" si="76"/>
        <v>1.131512563369343E-3</v>
      </c>
      <c r="M1601" s="38">
        <f t="shared" si="77"/>
        <v>0.2388058483241457</v>
      </c>
    </row>
    <row r="1602" spans="2:13" x14ac:dyDescent="0.25">
      <c r="B1602" s="25">
        <f>F_Data!B1601</f>
        <v>40388</v>
      </c>
      <c r="D1602" s="8">
        <f>F_Data!N1601</f>
        <v>1101.53</v>
      </c>
      <c r="K1602" s="38">
        <f t="shared" si="75"/>
        <v>1.0120448700625189E-3</v>
      </c>
      <c r="L1602" s="38">
        <f t="shared" si="76"/>
        <v>1.0991056310689401E-3</v>
      </c>
      <c r="M1602" s="38">
        <f t="shared" si="77"/>
        <v>0.23536126233064475</v>
      </c>
    </row>
    <row r="1603" spans="2:13" x14ac:dyDescent="0.25">
      <c r="B1603" s="25">
        <f>F_Data!B1602</f>
        <v>40389</v>
      </c>
      <c r="D1603" s="8">
        <f>F_Data!N1602</f>
        <v>1101.5999999999999</v>
      </c>
      <c r="K1603" s="38">
        <f t="shared" si="75"/>
        <v>9.1093288399696681E-4</v>
      </c>
      <c r="L1603" s="38">
        <f t="shared" si="76"/>
        <v>1.0661602124190819E-3</v>
      </c>
      <c r="M1603" s="38">
        <f t="shared" si="77"/>
        <v>0.23180697725892921</v>
      </c>
    </row>
    <row r="1604" spans="2:13" x14ac:dyDescent="0.25">
      <c r="B1604" s="25">
        <f>F_Data!B1603</f>
        <v>40392</v>
      </c>
      <c r="D1604" s="8">
        <f>F_Data!N1603</f>
        <v>1125.8599999999999</v>
      </c>
      <c r="K1604" s="38">
        <f t="shared" si="75"/>
        <v>8.2921722207976694E-4</v>
      </c>
      <c r="L1604" s="38">
        <f t="shared" si="76"/>
        <v>1.0369886939912583E-3</v>
      </c>
      <c r="M1604" s="38">
        <f t="shared" si="77"/>
        <v>0.22861371388689572</v>
      </c>
    </row>
    <row r="1605" spans="2:13" x14ac:dyDescent="0.25">
      <c r="B1605" s="25">
        <f>F_Data!B1604</f>
        <v>40393</v>
      </c>
      <c r="D1605" s="8">
        <f>F_Data!N1604</f>
        <v>1120.46</v>
      </c>
      <c r="K1605" s="38">
        <f t="shared" si="75"/>
        <v>7.4980702306225828E-4</v>
      </c>
      <c r="L1605" s="38">
        <f t="shared" si="76"/>
        <v>1.0069324901286611E-3</v>
      </c>
      <c r="M1605" s="38">
        <f t="shared" si="77"/>
        <v>0.22527626928392727</v>
      </c>
    </row>
    <row r="1606" spans="2:13" x14ac:dyDescent="0.25">
      <c r="B1606" s="25">
        <f>F_Data!B1605</f>
        <v>40394</v>
      </c>
      <c r="D1606" s="8">
        <f>F_Data!N1605</f>
        <v>1127.24</v>
      </c>
      <c r="K1606" s="38">
        <f t="shared" si="75"/>
        <v>7.1056520335055625E-4</v>
      </c>
      <c r="L1606" s="38">
        <f t="shared" si="76"/>
        <v>9.8744618020315828E-4</v>
      </c>
      <c r="M1606" s="38">
        <f t="shared" si="77"/>
        <v>0.22308582985532535</v>
      </c>
    </row>
    <row r="1607" spans="2:13" x14ac:dyDescent="0.25">
      <c r="B1607" s="25">
        <f>F_Data!B1606</f>
        <v>40395</v>
      </c>
      <c r="D1607" s="8">
        <f>F_Data!N1606</f>
        <v>1125.81</v>
      </c>
      <c r="K1607" s="38">
        <f t="shared" si="75"/>
        <v>6.8704425561126831E-4</v>
      </c>
      <c r="L1607" s="38">
        <f t="shared" si="76"/>
        <v>9.7208346657579384E-4</v>
      </c>
      <c r="M1607" s="38">
        <f t="shared" si="77"/>
        <v>0.22134363942842361</v>
      </c>
    </row>
    <row r="1608" spans="2:13" x14ac:dyDescent="0.25">
      <c r="B1608" s="25">
        <f>F_Data!B1607</f>
        <v>40396</v>
      </c>
      <c r="D1608" s="8">
        <f>F_Data!N1607</f>
        <v>1121.6400000000001</v>
      </c>
      <c r="K1608" s="38">
        <f t="shared" si="75"/>
        <v>6.5084154339725535E-4</v>
      </c>
      <c r="L1608" s="38">
        <f t="shared" si="76"/>
        <v>9.5267147658265419E-4</v>
      </c>
      <c r="M1608" s="38">
        <f t="shared" si="77"/>
        <v>0.21912243705236067</v>
      </c>
    </row>
    <row r="1609" spans="2:13" x14ac:dyDescent="0.25">
      <c r="B1609" s="25">
        <f>F_Data!B1608</f>
        <v>40399</v>
      </c>
      <c r="D1609" s="8">
        <f>F_Data!N1608</f>
        <v>1127.79</v>
      </c>
      <c r="K1609" s="38">
        <f t="shared" si="75"/>
        <v>5.8605074972345721E-4</v>
      </c>
      <c r="L1609" s="38">
        <f t="shared" si="76"/>
        <v>9.2417934048495286E-4</v>
      </c>
      <c r="M1609" s="38">
        <f t="shared" si="77"/>
        <v>0.21582084876221208</v>
      </c>
    </row>
    <row r="1610" spans="2:13" x14ac:dyDescent="0.25">
      <c r="B1610" s="25">
        <f>F_Data!B1609</f>
        <v>40400</v>
      </c>
      <c r="D1610" s="8">
        <f>F_Data!N1609</f>
        <v>1121.06</v>
      </c>
      <c r="K1610" s="38">
        <f t="shared" si="75"/>
        <v>5.2747433482306543E-4</v>
      </c>
      <c r="L1610" s="38">
        <f t="shared" si="76"/>
        <v>8.9646255829199043E-4</v>
      </c>
      <c r="M1610" s="38">
        <f t="shared" si="77"/>
        <v>0.21255990435149411</v>
      </c>
    </row>
    <row r="1611" spans="2:13" x14ac:dyDescent="0.25">
      <c r="B1611" s="25">
        <f>F_Data!B1610</f>
        <v>40401</v>
      </c>
      <c r="D1611" s="8">
        <f>F_Data!N1610</f>
        <v>1089.47</v>
      </c>
      <c r="K1611" s="38">
        <f t="shared" si="75"/>
        <v>5.9087718285200748E-4</v>
      </c>
      <c r="L1611" s="38">
        <f t="shared" si="76"/>
        <v>9.044137659966053E-4</v>
      </c>
      <c r="M1611" s="38">
        <f t="shared" si="77"/>
        <v>0.21350047729742644</v>
      </c>
    </row>
    <row r="1612" spans="2:13" x14ac:dyDescent="0.25">
      <c r="B1612" s="25">
        <f>F_Data!B1611</f>
        <v>40402</v>
      </c>
      <c r="D1612" s="8">
        <f>F_Data!N1611</f>
        <v>1083.6099999999999</v>
      </c>
      <c r="K1612" s="38">
        <f t="shared" si="75"/>
        <v>6.7774950388411884E-4</v>
      </c>
      <c r="L1612" s="38">
        <f t="shared" si="76"/>
        <v>9.2106936481190079E-4</v>
      </c>
      <c r="M1612" s="38">
        <f t="shared" si="77"/>
        <v>0.21545741107355718</v>
      </c>
    </row>
    <row r="1613" spans="2:13" x14ac:dyDescent="0.25">
      <c r="B1613" s="25">
        <f>F_Data!B1612</f>
        <v>40403</v>
      </c>
      <c r="D1613" s="8">
        <f>F_Data!N1612</f>
        <v>1079.25</v>
      </c>
      <c r="K1613" s="38">
        <f t="shared" si="75"/>
        <v>7.58396311759267E-4</v>
      </c>
      <c r="L1613" s="38">
        <f t="shared" si="76"/>
        <v>9.3796381134661174E-4</v>
      </c>
      <c r="M1613" s="38">
        <f t="shared" si="77"/>
        <v>0.21742441466373832</v>
      </c>
    </row>
    <row r="1614" spans="2:13" x14ac:dyDescent="0.25">
      <c r="B1614" s="25">
        <f>F_Data!B1613</f>
        <v>40406</v>
      </c>
      <c r="D1614" s="8">
        <f>F_Data!N1613</f>
        <v>1079.3800000000001</v>
      </c>
      <c r="K1614" s="38">
        <f t="shared" si="75"/>
        <v>8.7504212649080213E-4</v>
      </c>
      <c r="L1614" s="38">
        <f t="shared" si="76"/>
        <v>9.6757053077845196E-4</v>
      </c>
      <c r="M1614" s="38">
        <f t="shared" si="77"/>
        <v>0.22082924342404014</v>
      </c>
    </row>
    <row r="1615" spans="2:13" x14ac:dyDescent="0.25">
      <c r="B1615" s="25">
        <f>F_Data!B1614</f>
        <v>40407</v>
      </c>
      <c r="D1615" s="8">
        <f>F_Data!N1614</f>
        <v>1092.54</v>
      </c>
      <c r="K1615" s="38">
        <f t="shared" si="75"/>
        <v>8.5394414089412182E-4</v>
      </c>
      <c r="L1615" s="38">
        <f t="shared" si="76"/>
        <v>9.5846528297081836E-4</v>
      </c>
      <c r="M1615" s="38">
        <f t="shared" si="77"/>
        <v>0.21978773910691479</v>
      </c>
    </row>
    <row r="1616" spans="2:13" x14ac:dyDescent="0.25">
      <c r="B1616" s="25">
        <f>F_Data!B1615</f>
        <v>40408</v>
      </c>
      <c r="D1616" s="8">
        <f>F_Data!N1615</f>
        <v>1094.1600000000001</v>
      </c>
      <c r="K1616" s="38">
        <f t="shared" si="75"/>
        <v>7.7039495001098978E-4</v>
      </c>
      <c r="L1616" s="38">
        <f t="shared" si="76"/>
        <v>9.3026489144357779E-4</v>
      </c>
      <c r="M1616" s="38">
        <f t="shared" si="77"/>
        <v>0.21653025314896837</v>
      </c>
    </row>
    <row r="1617" spans="2:13" x14ac:dyDescent="0.25">
      <c r="B1617" s="25">
        <f>F_Data!B1616</f>
        <v>40409</v>
      </c>
      <c r="D1617" s="8">
        <f>F_Data!N1616</f>
        <v>1075.6300000000001</v>
      </c>
      <c r="K1617" s="38">
        <f t="shared" si="75"/>
        <v>6.9881891660654449E-4</v>
      </c>
      <c r="L1617" s="38">
        <f t="shared" si="76"/>
        <v>9.0399598317926662E-4</v>
      </c>
      <c r="M1617" s="38">
        <f t="shared" si="77"/>
        <v>0.2134511596413452</v>
      </c>
    </row>
    <row r="1618" spans="2:13" x14ac:dyDescent="0.25">
      <c r="B1618" s="25">
        <f>F_Data!B1617</f>
        <v>40410</v>
      </c>
      <c r="D1618" s="8">
        <f>F_Data!N1617</f>
        <v>1071.69</v>
      </c>
      <c r="K1618" s="38">
        <f t="shared" si="75"/>
        <v>6.3387843127343357E-4</v>
      </c>
      <c r="L1618" s="38">
        <f t="shared" si="76"/>
        <v>8.7835852558215168E-4</v>
      </c>
      <c r="M1618" s="38">
        <f t="shared" si="77"/>
        <v>0.21040263707791412</v>
      </c>
    </row>
    <row r="1619" spans="2:13" x14ac:dyDescent="0.25">
      <c r="B1619" s="25">
        <f>F_Data!B1618</f>
        <v>40413</v>
      </c>
      <c r="D1619" s="8">
        <f>F_Data!N1618</f>
        <v>1067.3599999999999</v>
      </c>
      <c r="K1619" s="38">
        <f t="shared" si="75"/>
        <v>5.830312109896213E-4</v>
      </c>
      <c r="L1619" s="38">
        <f t="shared" si="76"/>
        <v>8.5576995666774647E-4</v>
      </c>
      <c r="M1619" s="38">
        <f t="shared" si="77"/>
        <v>0.20767957486487307</v>
      </c>
    </row>
    <row r="1620" spans="2:13" x14ac:dyDescent="0.25">
      <c r="B1620" s="25">
        <f>F_Data!B1619</f>
        <v>40414</v>
      </c>
      <c r="D1620" s="8">
        <f>F_Data!N1619</f>
        <v>1051.8699999999999</v>
      </c>
      <c r="K1620" s="38">
        <f t="shared" si="75"/>
        <v>6.6864003619355279E-4</v>
      </c>
      <c r="L1620" s="38">
        <f t="shared" si="76"/>
        <v>8.7327044185858216E-4</v>
      </c>
      <c r="M1620" s="38">
        <f t="shared" si="77"/>
        <v>0.20979235036023725</v>
      </c>
    </row>
    <row r="1621" spans="2:13" x14ac:dyDescent="0.25">
      <c r="B1621" s="25">
        <f>F_Data!B1620</f>
        <v>40415</v>
      </c>
      <c r="D1621" s="8">
        <f>F_Data!N1620</f>
        <v>1055.33</v>
      </c>
      <c r="K1621" s="38">
        <f t="shared" si="75"/>
        <v>7.3233851879607589E-4</v>
      </c>
      <c r="L1621" s="38">
        <f t="shared" si="76"/>
        <v>8.8624107446938819E-4</v>
      </c>
      <c r="M1621" s="38">
        <f t="shared" si="77"/>
        <v>0.21134462414089733</v>
      </c>
    </row>
    <row r="1622" spans="2:13" x14ac:dyDescent="0.25">
      <c r="B1622" s="25">
        <f>F_Data!B1621</f>
        <v>40416</v>
      </c>
      <c r="D1622" s="8">
        <f>F_Data!N1621</f>
        <v>1047.22</v>
      </c>
      <c r="K1622" s="38">
        <f t="shared" si="75"/>
        <v>7.3075458567559539E-4</v>
      </c>
      <c r="L1622" s="38">
        <f t="shared" si="76"/>
        <v>8.8114881786304465E-4</v>
      </c>
      <c r="M1622" s="38">
        <f t="shared" si="77"/>
        <v>0.21073656640530483</v>
      </c>
    </row>
    <row r="1623" spans="2:13" x14ac:dyDescent="0.25">
      <c r="B1623" s="25">
        <f>F_Data!B1622</f>
        <v>40417</v>
      </c>
      <c r="D1623" s="8">
        <f>F_Data!N1622</f>
        <v>1064.5899999999999</v>
      </c>
      <c r="K1623" s="38">
        <f t="shared" si="75"/>
        <v>6.6209751192322674E-4</v>
      </c>
      <c r="L1623" s="38">
        <f t="shared" si="76"/>
        <v>8.5603986877171045E-4</v>
      </c>
      <c r="M1623" s="38">
        <f t="shared" si="77"/>
        <v>0.20771232362595679</v>
      </c>
    </row>
    <row r="1624" spans="2:13" x14ac:dyDescent="0.25">
      <c r="B1624" s="25">
        <f>F_Data!B1623</f>
        <v>40420</v>
      </c>
      <c r="D1624" s="8">
        <f>F_Data!N1623</f>
        <v>1048.92</v>
      </c>
      <c r="K1624" s="38">
        <f t="shared" si="75"/>
        <v>6.2625865306973325E-4</v>
      </c>
      <c r="L1624" s="38">
        <f t="shared" si="76"/>
        <v>8.3946994041020784E-4</v>
      </c>
      <c r="M1624" s="38">
        <f t="shared" si="77"/>
        <v>0.20569220937282598</v>
      </c>
    </row>
    <row r="1625" spans="2:13" x14ac:dyDescent="0.25">
      <c r="B1625" s="25">
        <f>F_Data!B1624</f>
        <v>40421</v>
      </c>
      <c r="D1625" s="8">
        <f>F_Data!N1624</f>
        <v>1049.33</v>
      </c>
      <c r="K1625" s="38">
        <f t="shared" si="75"/>
        <v>5.6421729926714643E-4</v>
      </c>
      <c r="L1625" s="38">
        <f t="shared" si="76"/>
        <v>8.1446119564921758E-4</v>
      </c>
      <c r="M1625" s="38">
        <f t="shared" si="77"/>
        <v>0.20260514371733154</v>
      </c>
    </row>
    <row r="1626" spans="2:13" x14ac:dyDescent="0.25">
      <c r="B1626" s="25">
        <f>F_Data!B1625</f>
        <v>40422</v>
      </c>
      <c r="D1626" s="8">
        <f>F_Data!N1625</f>
        <v>1080.29</v>
      </c>
      <c r="K1626" s="38">
        <f t="shared" si="75"/>
        <v>5.6243935081240547E-4</v>
      </c>
      <c r="L1626" s="38">
        <f t="shared" si="76"/>
        <v>8.064204942213332E-4</v>
      </c>
      <c r="M1626" s="38">
        <f t="shared" si="77"/>
        <v>0.20160256176139033</v>
      </c>
    </row>
    <row r="1627" spans="2:13" x14ac:dyDescent="0.25">
      <c r="B1627" s="25">
        <f>F_Data!B1626</f>
        <v>40423</v>
      </c>
      <c r="D1627" s="8">
        <f>F_Data!N1626</f>
        <v>1090.0999999999999</v>
      </c>
      <c r="K1627" s="38">
        <f t="shared" si="75"/>
        <v>6.6724032555764078E-4</v>
      </c>
      <c r="L1627" s="38">
        <f t="shared" si="76"/>
        <v>8.3054135234263593E-4</v>
      </c>
      <c r="M1627" s="38">
        <f t="shared" si="77"/>
        <v>0.20459541577970131</v>
      </c>
    </row>
    <row r="1628" spans="2:13" x14ac:dyDescent="0.25">
      <c r="B1628" s="25">
        <f>F_Data!B1627</f>
        <v>40424</v>
      </c>
      <c r="D1628" s="8">
        <f>F_Data!N1627</f>
        <v>1104.51</v>
      </c>
      <c r="K1628" s="38">
        <f t="shared" si="75"/>
        <v>7.3602898959169571E-4</v>
      </c>
      <c r="L1628" s="38">
        <f t="shared" si="76"/>
        <v>8.4627892074930254E-4</v>
      </c>
      <c r="M1628" s="38">
        <f t="shared" si="77"/>
        <v>0.20652471427353397</v>
      </c>
    </row>
    <row r="1629" spans="2:13" x14ac:dyDescent="0.25">
      <c r="B1629" s="25">
        <f>F_Data!B1628</f>
        <v>40428</v>
      </c>
      <c r="D1629" s="8">
        <f>F_Data!N1628</f>
        <v>1091.8399999999999</v>
      </c>
      <c r="K1629" s="38">
        <f t="shared" si="75"/>
        <v>8.2325342171368288E-4</v>
      </c>
      <c r="L1629" s="38">
        <f t="shared" si="76"/>
        <v>8.6913875245117048E-4</v>
      </c>
      <c r="M1629" s="38">
        <f t="shared" si="77"/>
        <v>0.2092954684734932</v>
      </c>
    </row>
    <row r="1630" spans="2:13" x14ac:dyDescent="0.25">
      <c r="B1630" s="25">
        <f>F_Data!B1629</f>
        <v>40429</v>
      </c>
      <c r="D1630" s="8">
        <f>F_Data!N1629</f>
        <v>1098.8699999999999</v>
      </c>
      <c r="K1630" s="38">
        <f t="shared" si="75"/>
        <v>9.5373050996928779E-4</v>
      </c>
      <c r="L1630" s="38">
        <f t="shared" si="76"/>
        <v>9.0690531900572738E-4</v>
      </c>
      <c r="M1630" s="38">
        <f t="shared" si="77"/>
        <v>0.21924419650803098</v>
      </c>
    </row>
    <row r="1631" spans="2:13" x14ac:dyDescent="0.25">
      <c r="B1631" s="25">
        <f>F_Data!B1630</f>
        <v>40430</v>
      </c>
      <c r="D1631" s="8">
        <f>F_Data!N1630</f>
        <v>1104.18</v>
      </c>
      <c r="K1631" s="38">
        <f t="shared" si="75"/>
        <v>9.0620225985569712E-4</v>
      </c>
      <c r="L1631" s="38">
        <f t="shared" si="76"/>
        <v>8.9405159970055688E-4</v>
      </c>
      <c r="M1631" s="38">
        <f t="shared" si="77"/>
        <v>0.21371147347937858</v>
      </c>
    </row>
    <row r="1632" spans="2:13" x14ac:dyDescent="0.25">
      <c r="B1632" s="25">
        <f>F_Data!B1631</f>
        <v>40431</v>
      </c>
      <c r="D1632" s="8">
        <f>F_Data!N1631</f>
        <v>1109.55</v>
      </c>
      <c r="K1632" s="38">
        <f t="shared" si="75"/>
        <v>8.4685828378284545E-4</v>
      </c>
      <c r="L1632" s="38">
        <f t="shared" si="76"/>
        <v>8.7661292668335562E-4</v>
      </c>
      <c r="M1632" s="38">
        <f t="shared" si="77"/>
        <v>0.2101934620887175</v>
      </c>
    </row>
    <row r="1633" spans="2:13" x14ac:dyDescent="0.25">
      <c r="B1633" s="25">
        <f>F_Data!B1632</f>
        <v>40434</v>
      </c>
      <c r="D1633" s="8">
        <f>F_Data!N1632</f>
        <v>1121.9000000000001</v>
      </c>
      <c r="K1633" s="38">
        <f t="shared" si="75"/>
        <v>7.8657676531997329E-4</v>
      </c>
      <c r="L1633" s="38">
        <f t="shared" si="76"/>
        <v>8.5763583185747866E-4</v>
      </c>
      <c r="M1633" s="38">
        <f t="shared" si="77"/>
        <v>0.20790585832442751</v>
      </c>
    </row>
    <row r="1634" spans="2:13" x14ac:dyDescent="0.25">
      <c r="B1634" s="25">
        <f>F_Data!B1633</f>
        <v>40435</v>
      </c>
      <c r="D1634" s="8">
        <f>F_Data!N1633</f>
        <v>1121.0999999999999</v>
      </c>
      <c r="K1634" s="38">
        <f t="shared" si="75"/>
        <v>7.7785817899344136E-4</v>
      </c>
      <c r="L1634" s="38">
        <f t="shared" si="76"/>
        <v>8.5288848396339388E-4</v>
      </c>
      <c r="M1634" s="38">
        <f t="shared" si="77"/>
        <v>0.20732963992578352</v>
      </c>
    </row>
    <row r="1635" spans="2:13" x14ac:dyDescent="0.25">
      <c r="B1635" s="25">
        <f>F_Data!B1634</f>
        <v>40436</v>
      </c>
      <c r="D1635" s="8">
        <f>F_Data!N1634</f>
        <v>1125.07</v>
      </c>
      <c r="K1635" s="38">
        <f t="shared" si="75"/>
        <v>7.5559327774304724E-4</v>
      </c>
      <c r="L1635" s="38">
        <f t="shared" si="76"/>
        <v>8.4395810443917705E-4</v>
      </c>
      <c r="M1635" s="38">
        <f t="shared" si="77"/>
        <v>0.20624133548766241</v>
      </c>
    </row>
    <row r="1636" spans="2:13" x14ac:dyDescent="0.25">
      <c r="B1636" s="25">
        <f>F_Data!B1635</f>
        <v>40437</v>
      </c>
      <c r="D1636" s="8">
        <f>F_Data!N1635</f>
        <v>1124.6600000000001</v>
      </c>
      <c r="K1636" s="38">
        <f t="shared" si="75"/>
        <v>7.1380826544153531E-4</v>
      </c>
      <c r="L1636" s="38">
        <f t="shared" si="76"/>
        <v>8.2877165594783951E-4</v>
      </c>
      <c r="M1636" s="38">
        <f t="shared" si="77"/>
        <v>0.20437732618803661</v>
      </c>
    </row>
    <row r="1637" spans="2:13" x14ac:dyDescent="0.25">
      <c r="B1637" s="25">
        <f>F_Data!B1636</f>
        <v>40438</v>
      </c>
      <c r="D1637" s="8">
        <f>F_Data!N1636</f>
        <v>1125.5899999999999</v>
      </c>
      <c r="K1637" s="38">
        <f t="shared" si="75"/>
        <v>6.6302776847586558E-4</v>
      </c>
      <c r="L1637" s="38">
        <f t="shared" si="76"/>
        <v>8.1008860514294946E-4</v>
      </c>
      <c r="M1637" s="38">
        <f t="shared" si="77"/>
        <v>0.20206054958651543</v>
      </c>
    </row>
    <row r="1638" spans="2:13" x14ac:dyDescent="0.25">
      <c r="B1638" s="25">
        <f>F_Data!B1637</f>
        <v>40441</v>
      </c>
      <c r="D1638" s="8">
        <f>F_Data!N1637</f>
        <v>1142.71</v>
      </c>
      <c r="K1638" s="38">
        <f t="shared" si="75"/>
        <v>6.3050360048746946E-4</v>
      </c>
      <c r="L1638" s="38">
        <f t="shared" si="76"/>
        <v>7.9591952964641816E-4</v>
      </c>
      <c r="M1638" s="38">
        <f t="shared" si="77"/>
        <v>0.20028565673602161</v>
      </c>
    </row>
    <row r="1639" spans="2:13" x14ac:dyDescent="0.25">
      <c r="B1639" s="25">
        <f>F_Data!B1638</f>
        <v>40442</v>
      </c>
      <c r="D1639" s="8">
        <f>F_Data!N1638</f>
        <v>1139.78</v>
      </c>
      <c r="K1639" s="38">
        <f t="shared" si="75"/>
        <v>5.9476052250802031E-4</v>
      </c>
      <c r="L1639" s="38">
        <f t="shared" si="76"/>
        <v>7.8023412837781487E-4</v>
      </c>
      <c r="M1639" s="38">
        <f t="shared" si="77"/>
        <v>0.19830229466711138</v>
      </c>
    </row>
    <row r="1640" spans="2:13" x14ac:dyDescent="0.25">
      <c r="B1640" s="25">
        <f>F_Data!B1639</f>
        <v>40443</v>
      </c>
      <c r="D1640" s="8">
        <f>F_Data!N1639</f>
        <v>1134.28</v>
      </c>
      <c r="K1640" s="38">
        <f t="shared" si="75"/>
        <v>5.419313379770997E-4</v>
      </c>
      <c r="L1640" s="38">
        <f t="shared" si="76"/>
        <v>7.5882116484244483E-4</v>
      </c>
      <c r="M1640" s="38">
        <f t="shared" si="77"/>
        <v>0.19556223231508485</v>
      </c>
    </row>
    <row r="1641" spans="2:13" x14ac:dyDescent="0.25">
      <c r="B1641" s="25">
        <f>F_Data!B1640</f>
        <v>40444</v>
      </c>
      <c r="D1641" s="8">
        <f>F_Data!N1640</f>
        <v>1124.83</v>
      </c>
      <c r="K1641" s="38">
        <f t="shared" si="75"/>
        <v>4.8774048867170772E-4</v>
      </c>
      <c r="L1641" s="38">
        <f t="shared" si="76"/>
        <v>7.3605721524486688E-4</v>
      </c>
      <c r="M1641" s="38">
        <f t="shared" si="77"/>
        <v>0.19260655141594041</v>
      </c>
    </row>
    <row r="1642" spans="2:13" x14ac:dyDescent="0.25">
      <c r="B1642" s="25">
        <f>F_Data!B1641</f>
        <v>40445</v>
      </c>
      <c r="D1642" s="8">
        <f>F_Data!N1641</f>
        <v>1148.67</v>
      </c>
      <c r="K1642" s="38">
        <f t="shared" si="75"/>
        <v>4.8016491988237307E-4</v>
      </c>
      <c r="L1642" s="38">
        <f t="shared" si="76"/>
        <v>7.2633504281087175E-4</v>
      </c>
      <c r="M1642" s="38">
        <f t="shared" si="77"/>
        <v>0.19133030642757026</v>
      </c>
    </row>
    <row r="1643" spans="2:13" x14ac:dyDescent="0.25">
      <c r="B1643" s="25">
        <f>F_Data!B1642</f>
        <v>40448</v>
      </c>
      <c r="D1643" s="8">
        <f>F_Data!N1642</f>
        <v>1142.1600000000001</v>
      </c>
      <c r="K1643" s="38">
        <f t="shared" si="75"/>
        <v>4.3217160517033091E-4</v>
      </c>
      <c r="L1643" s="38">
        <f t="shared" si="76"/>
        <v>7.0455194470940411E-4</v>
      </c>
      <c r="M1643" s="38">
        <f t="shared" si="77"/>
        <v>0.18843942796918581</v>
      </c>
    </row>
    <row r="1644" spans="2:13" x14ac:dyDescent="0.25">
      <c r="B1644" s="25">
        <f>F_Data!B1643</f>
        <v>40449</v>
      </c>
      <c r="D1644" s="8">
        <f>F_Data!N1643</f>
        <v>1147.7</v>
      </c>
      <c r="K1644" s="38">
        <f t="shared" si="75"/>
        <v>3.9374956171680104E-4</v>
      </c>
      <c r="L1644" s="38">
        <f t="shared" si="76"/>
        <v>6.8485392148717294E-4</v>
      </c>
      <c r="M1644" s="38">
        <f t="shared" si="77"/>
        <v>0.18578653784102203</v>
      </c>
    </row>
    <row r="1645" spans="2:13" x14ac:dyDescent="0.25">
      <c r="B1645" s="25">
        <f>F_Data!B1644</f>
        <v>40450</v>
      </c>
      <c r="D1645" s="8">
        <f>F_Data!N1644</f>
        <v>1144.73</v>
      </c>
      <c r="K1645" s="38">
        <f t="shared" ref="K1645:K1708" si="78">K$3*K1644+(1-K$3)*LN($D1645/$D1640)^2</f>
        <v>3.627848031118239E-4</v>
      </c>
      <c r="L1645" s="38">
        <f t="shared" ref="L1645:L1708" si="79">L$3*L1644+(1-L$3)*LN($D1645/$D1640)^2</f>
        <v>6.6683136311256866E-4</v>
      </c>
      <c r="M1645" s="38">
        <f t="shared" si="77"/>
        <v>0.18332566841790993</v>
      </c>
    </row>
    <row r="1646" spans="2:13" x14ac:dyDescent="0.25">
      <c r="B1646" s="25">
        <f>F_Data!B1645</f>
        <v>40451</v>
      </c>
      <c r="D1646" s="8">
        <f>F_Data!N1645</f>
        <v>1141.2</v>
      </c>
      <c r="K1646" s="38">
        <f t="shared" si="78"/>
        <v>3.4738202774377129E-4</v>
      </c>
      <c r="L1646" s="38">
        <f t="shared" si="79"/>
        <v>6.5308913370213046E-4</v>
      </c>
      <c r="M1646" s="38">
        <f t="shared" ref="M1646:M1709" si="80">MAX(SQRT(252/5*K1646),SQRT(252/5*L1646))</f>
        <v>0.18142682364685597</v>
      </c>
    </row>
    <row r="1647" spans="2:13" x14ac:dyDescent="0.25">
      <c r="B1647" s="25">
        <f>F_Data!B1646</f>
        <v>40452</v>
      </c>
      <c r="D1647" s="8">
        <f>F_Data!N1646</f>
        <v>1146.24</v>
      </c>
      <c r="K1647" s="38">
        <f t="shared" si="78"/>
        <v>3.130923033852516E-4</v>
      </c>
      <c r="L1647" s="38">
        <f t="shared" si="79"/>
        <v>6.3363100321582383E-4</v>
      </c>
      <c r="M1647" s="38">
        <f t="shared" si="80"/>
        <v>0.17870367249185876</v>
      </c>
    </row>
    <row r="1648" spans="2:13" x14ac:dyDescent="0.25">
      <c r="B1648" s="25">
        <f>F_Data!B1647</f>
        <v>40455</v>
      </c>
      <c r="D1648" s="8">
        <f>F_Data!N1647</f>
        <v>1137.03</v>
      </c>
      <c r="K1648" s="38">
        <f t="shared" si="78"/>
        <v>2.8380951947373892E-4</v>
      </c>
      <c r="L1648" s="38">
        <f t="shared" si="79"/>
        <v>6.1523000704745282E-4</v>
      </c>
      <c r="M1648" s="38">
        <f t="shared" si="80"/>
        <v>0.17608972813651461</v>
      </c>
    </row>
    <row r="1649" spans="2:13" x14ac:dyDescent="0.25">
      <c r="B1649" s="25">
        <f>F_Data!B1648</f>
        <v>40456</v>
      </c>
      <c r="D1649" s="8">
        <f>F_Data!N1648</f>
        <v>1160.75</v>
      </c>
      <c r="K1649" s="38">
        <f t="shared" si="78"/>
        <v>2.6821205419518787E-4</v>
      </c>
      <c r="L1649" s="38">
        <f t="shared" si="79"/>
        <v>6.0060815283667613E-4</v>
      </c>
      <c r="M1649" s="38">
        <f t="shared" si="80"/>
        <v>0.17398462835253142</v>
      </c>
    </row>
    <row r="1650" spans="2:13" x14ac:dyDescent="0.25">
      <c r="B1650" s="25">
        <f>F_Data!B1649</f>
        <v>40457</v>
      </c>
      <c r="D1650" s="8">
        <f>F_Data!N1649</f>
        <v>1159.97</v>
      </c>
      <c r="K1650" s="38">
        <f t="shared" si="78"/>
        <v>2.5888181422679707E-4</v>
      </c>
      <c r="L1650" s="38">
        <f t="shared" si="79"/>
        <v>5.8783719788691423E-4</v>
      </c>
      <c r="M1650" s="38">
        <f t="shared" si="80"/>
        <v>0.17212493942918464</v>
      </c>
    </row>
    <row r="1651" spans="2:13" x14ac:dyDescent="0.25">
      <c r="B1651" s="25">
        <f>F_Data!B1650</f>
        <v>40458</v>
      </c>
      <c r="D1651" s="8">
        <f>F_Data!N1650</f>
        <v>1158.06</v>
      </c>
      <c r="K1651" s="38">
        <f t="shared" si="78"/>
        <v>2.5450235113317439E-4</v>
      </c>
      <c r="L1651" s="38">
        <f t="shared" si="79"/>
        <v>5.7665469744902389E-4</v>
      </c>
      <c r="M1651" s="38">
        <f t="shared" si="80"/>
        <v>0.17047990131223917</v>
      </c>
    </row>
    <row r="1652" spans="2:13" x14ac:dyDescent="0.25">
      <c r="B1652" s="25">
        <f>F_Data!B1651</f>
        <v>40459</v>
      </c>
      <c r="D1652" s="8">
        <f>F_Data!N1651</f>
        <v>1165.1500000000001</v>
      </c>
      <c r="K1652" s="38">
        <f t="shared" si="78"/>
        <v>2.5582628305486417E-4</v>
      </c>
      <c r="L1652" s="38">
        <f t="shared" si="79"/>
        <v>5.6738730663605534E-4</v>
      </c>
      <c r="M1652" s="38">
        <f t="shared" si="80"/>
        <v>0.169104465507145</v>
      </c>
    </row>
    <row r="1653" spans="2:13" x14ac:dyDescent="0.25">
      <c r="B1653" s="25">
        <f>F_Data!B1652</f>
        <v>40462</v>
      </c>
      <c r="D1653" s="8">
        <f>F_Data!N1652</f>
        <v>1165.32</v>
      </c>
      <c r="K1653" s="38">
        <f t="shared" si="78"/>
        <v>2.9064226035400482E-4</v>
      </c>
      <c r="L1653" s="38">
        <f t="shared" si="79"/>
        <v>5.6848526911836179E-4</v>
      </c>
      <c r="M1653" s="38">
        <f t="shared" si="80"/>
        <v>0.1692680051384946</v>
      </c>
    </row>
    <row r="1654" spans="2:13" x14ac:dyDescent="0.25">
      <c r="B1654" s="25">
        <f>F_Data!B1653</f>
        <v>40463</v>
      </c>
      <c r="D1654" s="8">
        <f>F_Data!N1653</f>
        <v>1169.77</v>
      </c>
      <c r="K1654" s="38">
        <f t="shared" si="78"/>
        <v>2.6757003335631127E-4</v>
      </c>
      <c r="L1654" s="38">
        <f t="shared" si="79"/>
        <v>5.5322831075612299E-4</v>
      </c>
      <c r="M1654" s="38">
        <f t="shared" si="80"/>
        <v>0.16698115720675971</v>
      </c>
    </row>
    <row r="1655" spans="2:13" x14ac:dyDescent="0.25">
      <c r="B1655" s="25">
        <f>F_Data!B1654</f>
        <v>40464</v>
      </c>
      <c r="D1655" s="8">
        <f>F_Data!N1654</f>
        <v>1178.0999999999999</v>
      </c>
      <c r="K1655" s="38">
        <f t="shared" si="78"/>
        <v>2.648654063356976E-4</v>
      </c>
      <c r="L1655" s="38">
        <f t="shared" si="79"/>
        <v>5.4384717432794452E-4</v>
      </c>
      <c r="M1655" s="38">
        <f t="shared" si="80"/>
        <v>0.16555934762534069</v>
      </c>
    </row>
    <row r="1656" spans="2:13" x14ac:dyDescent="0.25">
      <c r="B1656" s="25">
        <f>F_Data!B1655</f>
        <v>40465</v>
      </c>
      <c r="D1656" s="8">
        <f>F_Data!N1655</f>
        <v>1173.81</v>
      </c>
      <c r="K1656" s="38">
        <f t="shared" si="78"/>
        <v>2.5662730157606191E-4</v>
      </c>
      <c r="L1656" s="38">
        <f t="shared" si="79"/>
        <v>5.3300628986028631E-4</v>
      </c>
      <c r="M1656" s="38">
        <f t="shared" si="80"/>
        <v>0.16390093657132782</v>
      </c>
    </row>
    <row r="1657" spans="2:13" x14ac:dyDescent="0.25">
      <c r="B1657" s="25">
        <f>F_Data!B1656</f>
        <v>40466</v>
      </c>
      <c r="D1657" s="8">
        <f>F_Data!N1656</f>
        <v>1176.19</v>
      </c>
      <c r="K1657" s="38">
        <f t="shared" si="78"/>
        <v>2.3985813073323098E-4</v>
      </c>
      <c r="L1657" s="38">
        <f t="shared" si="79"/>
        <v>5.1968416895891031E-4</v>
      </c>
      <c r="M1657" s="38">
        <f t="shared" si="80"/>
        <v>0.16183968028740381</v>
      </c>
    </row>
    <row r="1658" spans="2:13" x14ac:dyDescent="0.25">
      <c r="B1658" s="25">
        <f>F_Data!B1657</f>
        <v>40469</v>
      </c>
      <c r="D1658" s="8">
        <f>F_Data!N1657</f>
        <v>1184.71</v>
      </c>
      <c r="K1658" s="38">
        <f t="shared" si="78"/>
        <v>2.4310488008992732E-4</v>
      </c>
      <c r="L1658" s="38">
        <f t="shared" si="79"/>
        <v>5.1226341261914881E-4</v>
      </c>
      <c r="M1658" s="38">
        <f t="shared" si="80"/>
        <v>0.16068004230770261</v>
      </c>
    </row>
    <row r="1659" spans="2:13" x14ac:dyDescent="0.25">
      <c r="B1659" s="25">
        <f>F_Data!B1658</f>
        <v>40470</v>
      </c>
      <c r="D1659" s="8">
        <f>F_Data!N1658</f>
        <v>1165.9000000000001</v>
      </c>
      <c r="K1659" s="38">
        <f t="shared" si="78"/>
        <v>2.1989253723914067E-4</v>
      </c>
      <c r="L1659" s="38">
        <f t="shared" si="79"/>
        <v>4.9722495378803618E-4</v>
      </c>
      <c r="M1659" s="38">
        <f t="shared" si="80"/>
        <v>0.15830394079402138</v>
      </c>
    </row>
    <row r="1660" spans="2:13" x14ac:dyDescent="0.25">
      <c r="B1660" s="25">
        <f>F_Data!B1659</f>
        <v>40471</v>
      </c>
      <c r="D1660" s="8">
        <f>F_Data!N1659</f>
        <v>1178.17</v>
      </c>
      <c r="K1660" s="38">
        <f t="shared" si="78"/>
        <v>1.9790363654063482E-4</v>
      </c>
      <c r="L1660" s="38">
        <f t="shared" si="79"/>
        <v>4.8230831108201754E-4</v>
      </c>
      <c r="M1660" s="38">
        <f t="shared" si="80"/>
        <v>0.15591131735231309</v>
      </c>
    </row>
    <row r="1661" spans="2:13" x14ac:dyDescent="0.25">
      <c r="B1661" s="25">
        <f>F_Data!B1660</f>
        <v>40472</v>
      </c>
      <c r="D1661" s="8">
        <f>F_Data!N1660</f>
        <v>1180.26</v>
      </c>
      <c r="K1661" s="38">
        <f t="shared" si="78"/>
        <v>1.8111618656825389E-4</v>
      </c>
      <c r="L1661" s="38">
        <f t="shared" si="79"/>
        <v>4.6873993585406181E-4</v>
      </c>
      <c r="M1661" s="38">
        <f t="shared" si="80"/>
        <v>0.15370261145161038</v>
      </c>
    </row>
    <row r="1662" spans="2:13" x14ac:dyDescent="0.25">
      <c r="B1662" s="25">
        <f>F_Data!B1661</f>
        <v>40473</v>
      </c>
      <c r="D1662" s="8">
        <f>F_Data!N1661</f>
        <v>1183.08</v>
      </c>
      <c r="K1662" s="38">
        <f t="shared" si="78"/>
        <v>1.6641606978236837E-4</v>
      </c>
      <c r="L1662" s="38">
        <f t="shared" si="79"/>
        <v>4.5570118833972189E-4</v>
      </c>
      <c r="M1662" s="38">
        <f t="shared" si="80"/>
        <v>0.15154979344203007</v>
      </c>
    </row>
    <row r="1663" spans="2:13" x14ac:dyDescent="0.25">
      <c r="B1663" s="25">
        <f>F_Data!B1662</f>
        <v>40476</v>
      </c>
      <c r="D1663" s="8">
        <f>F_Data!N1662</f>
        <v>1185.6199999999999</v>
      </c>
      <c r="K1663" s="38">
        <f t="shared" si="78"/>
        <v>1.4983341842159849E-4</v>
      </c>
      <c r="L1663" s="38">
        <f t="shared" si="79"/>
        <v>4.4204783937477031E-4</v>
      </c>
      <c r="M1663" s="38">
        <f t="shared" si="80"/>
        <v>0.14926222263013647</v>
      </c>
    </row>
    <row r="1664" spans="2:13" x14ac:dyDescent="0.25">
      <c r="B1664" s="25">
        <f>F_Data!B1663</f>
        <v>40477</v>
      </c>
      <c r="D1664" s="8">
        <f>F_Data!N1663</f>
        <v>1185.6400000000001</v>
      </c>
      <c r="K1664" s="38">
        <f t="shared" si="78"/>
        <v>1.6303844570822896E-4</v>
      </c>
      <c r="L1664" s="38">
        <f t="shared" si="79"/>
        <v>4.3724291493216428E-4</v>
      </c>
      <c r="M1664" s="38">
        <f t="shared" si="80"/>
        <v>0.14844878885521795</v>
      </c>
    </row>
    <row r="1665" spans="2:13" x14ac:dyDescent="0.25">
      <c r="B1665" s="25">
        <f>F_Data!B1664</f>
        <v>40478</v>
      </c>
      <c r="D1665" s="8">
        <f>F_Data!N1664</f>
        <v>1182.45</v>
      </c>
      <c r="K1665" s="38">
        <f t="shared" si="78"/>
        <v>1.4804951201025465E-4</v>
      </c>
      <c r="L1665" s="38">
        <f t="shared" si="79"/>
        <v>4.2452010074605392E-4</v>
      </c>
      <c r="M1665" s="38">
        <f t="shared" si="80"/>
        <v>0.14627307707709275</v>
      </c>
    </row>
    <row r="1666" spans="2:13" x14ac:dyDescent="0.25">
      <c r="B1666" s="25">
        <f>F_Data!B1665</f>
        <v>40479</v>
      </c>
      <c r="D1666" s="8">
        <f>F_Data!N1665</f>
        <v>1183.78</v>
      </c>
      <c r="K1666" s="38">
        <f t="shared" si="78"/>
        <v>1.3413138252445342E-4</v>
      </c>
      <c r="L1666" s="38">
        <f t="shared" si="79"/>
        <v>4.1205054423823956E-4</v>
      </c>
      <c r="M1666" s="38">
        <f t="shared" si="80"/>
        <v>0.14410880413634439</v>
      </c>
    </row>
    <row r="1667" spans="2:13" x14ac:dyDescent="0.25">
      <c r="B1667" s="25">
        <f>F_Data!B1666</f>
        <v>40480</v>
      </c>
      <c r="D1667" s="8">
        <f>F_Data!N1666</f>
        <v>1183.26</v>
      </c>
      <c r="K1667" s="38">
        <f t="shared" si="78"/>
        <v>1.2072055873751749E-4</v>
      </c>
      <c r="L1667" s="38">
        <f t="shared" si="79"/>
        <v>3.9968972225074521E-4</v>
      </c>
      <c r="M1667" s="38">
        <f t="shared" si="80"/>
        <v>0.14193083527351469</v>
      </c>
    </row>
    <row r="1668" spans="2:13" x14ac:dyDescent="0.25">
      <c r="B1668" s="25">
        <f>F_Data!B1667</f>
        <v>40483</v>
      </c>
      <c r="D1668" s="8">
        <f>F_Data!N1667</f>
        <v>1184.3800000000001</v>
      </c>
      <c r="K1668" s="38">
        <f t="shared" si="78"/>
        <v>1.0875800100548852E-4</v>
      </c>
      <c r="L1668" s="38">
        <f t="shared" si="79"/>
        <v>3.8773188002573966E-4</v>
      </c>
      <c r="M1668" s="38">
        <f t="shared" si="80"/>
        <v>0.13979158327058636</v>
      </c>
    </row>
    <row r="1669" spans="2:13" x14ac:dyDescent="0.25">
      <c r="B1669" s="25">
        <f>F_Data!B1668</f>
        <v>40484</v>
      </c>
      <c r="D1669" s="8">
        <f>F_Data!N1668</f>
        <v>1193.57</v>
      </c>
      <c r="K1669" s="38">
        <f t="shared" si="78"/>
        <v>1.0232589372032671E-4</v>
      </c>
      <c r="L1669" s="38">
        <f t="shared" si="79"/>
        <v>3.774330314695836E-4</v>
      </c>
      <c r="M1669" s="38">
        <f t="shared" si="80"/>
        <v>0.1379225318288024</v>
      </c>
    </row>
    <row r="1670" spans="2:13" x14ac:dyDescent="0.25">
      <c r="B1670" s="25">
        <f>F_Data!B1669</f>
        <v>40485</v>
      </c>
      <c r="D1670" s="8">
        <f>F_Data!N1669</f>
        <v>1197.96</v>
      </c>
      <c r="K1670" s="38">
        <f t="shared" si="78"/>
        <v>1.0907544160923569E-4</v>
      </c>
      <c r="L1670" s="38">
        <f t="shared" si="79"/>
        <v>3.7120468170377858E-4</v>
      </c>
      <c r="M1670" s="38">
        <f t="shared" si="80"/>
        <v>0.13677980829738884</v>
      </c>
    </row>
    <row r="1671" spans="2:13" x14ac:dyDescent="0.25">
      <c r="B1671" s="25">
        <f>F_Data!B1670</f>
        <v>40486</v>
      </c>
      <c r="D1671" s="8">
        <f>F_Data!N1670</f>
        <v>1221.06</v>
      </c>
      <c r="K1671" s="38">
        <f t="shared" si="78"/>
        <v>1.9430898046105273E-4</v>
      </c>
      <c r="L1671" s="38">
        <f t="shared" si="79"/>
        <v>3.8891086615648742E-4</v>
      </c>
      <c r="M1671" s="38">
        <f t="shared" si="80"/>
        <v>0.14000395585227929</v>
      </c>
    </row>
    <row r="1672" spans="2:13" x14ac:dyDescent="0.25">
      <c r="B1672" s="25">
        <f>F_Data!B1671</f>
        <v>40487</v>
      </c>
      <c r="D1672" s="8">
        <f>F_Data!N1671</f>
        <v>1225.8499999999999</v>
      </c>
      <c r="K1672" s="38">
        <f t="shared" si="78"/>
        <v>2.9991910362127893E-4</v>
      </c>
      <c r="L1672" s="38">
        <f t="shared" si="79"/>
        <v>4.1475584653369226E-4</v>
      </c>
      <c r="M1672" s="38">
        <f t="shared" si="80"/>
        <v>0.14458110065045876</v>
      </c>
    </row>
    <row r="1673" spans="2:13" x14ac:dyDescent="0.25">
      <c r="B1673" s="25">
        <f>F_Data!B1672</f>
        <v>40490</v>
      </c>
      <c r="D1673" s="8">
        <f>F_Data!N1672</f>
        <v>1223.25</v>
      </c>
      <c r="K1673" s="38">
        <f t="shared" si="78"/>
        <v>3.7420335890363515E-4</v>
      </c>
      <c r="L1673" s="38">
        <f t="shared" si="79"/>
        <v>4.335960208310268E-4</v>
      </c>
      <c r="M1673" s="38">
        <f t="shared" si="80"/>
        <v>0.14782841218752149</v>
      </c>
    </row>
    <row r="1674" spans="2:13" x14ac:dyDescent="0.25">
      <c r="B1674" s="25">
        <f>F_Data!B1673</f>
        <v>40491</v>
      </c>
      <c r="D1674" s="8">
        <f>F_Data!N1673</f>
        <v>1213.4000000000001</v>
      </c>
      <c r="K1674" s="38">
        <f t="shared" si="78"/>
        <v>3.6393389094172988E-4</v>
      </c>
      <c r="L1674" s="38">
        <f t="shared" si="79"/>
        <v>4.2873340058463349E-4</v>
      </c>
      <c r="M1674" s="38">
        <f t="shared" si="80"/>
        <v>0.14699715435839406</v>
      </c>
    </row>
    <row r="1675" spans="2:13" x14ac:dyDescent="0.25">
      <c r="B1675" s="25">
        <f>F_Data!B1674</f>
        <v>40492</v>
      </c>
      <c r="D1675" s="8">
        <f>F_Data!N1674</f>
        <v>1218.71</v>
      </c>
      <c r="K1675" s="38">
        <f t="shared" si="78"/>
        <v>3.570310494731986E-4</v>
      </c>
      <c r="L1675" s="38">
        <f t="shared" si="79"/>
        <v>4.2471856285478701E-4</v>
      </c>
      <c r="M1675" s="38">
        <f t="shared" si="80"/>
        <v>0.14630726423483306</v>
      </c>
    </row>
    <row r="1676" spans="2:13" x14ac:dyDescent="0.25">
      <c r="B1676" s="25">
        <f>F_Data!B1675</f>
        <v>40493</v>
      </c>
      <c r="D1676" s="8">
        <f>F_Data!N1675</f>
        <v>1213.54</v>
      </c>
      <c r="K1676" s="38">
        <f t="shared" si="78"/>
        <v>3.2514425060796074E-4</v>
      </c>
      <c r="L1676" s="38">
        <f t="shared" si="79"/>
        <v>4.13121897793768E-4</v>
      </c>
      <c r="M1676" s="38">
        <f t="shared" si="80"/>
        <v>0.14429602783446918</v>
      </c>
    </row>
    <row r="1677" spans="2:13" x14ac:dyDescent="0.25">
      <c r="B1677" s="25">
        <f>F_Data!B1676</f>
        <v>40494</v>
      </c>
      <c r="D1677" s="8">
        <f>F_Data!N1676</f>
        <v>1199.21</v>
      </c>
      <c r="K1677" s="38">
        <f t="shared" si="78"/>
        <v>3.4090439367132758E-4</v>
      </c>
      <c r="L1677" s="38">
        <f t="shared" si="79"/>
        <v>4.1521061129720383E-4</v>
      </c>
      <c r="M1677" s="38">
        <f t="shared" si="80"/>
        <v>0.14466034290495469</v>
      </c>
    </row>
    <row r="1678" spans="2:13" x14ac:dyDescent="0.25">
      <c r="B1678" s="25">
        <f>F_Data!B1677</f>
        <v>40497</v>
      </c>
      <c r="D1678" s="8">
        <f>F_Data!N1677</f>
        <v>1197.75</v>
      </c>
      <c r="K1678" s="38">
        <f t="shared" si="78"/>
        <v>3.5119350442820859E-4</v>
      </c>
      <c r="L1678" s="38">
        <f t="shared" si="79"/>
        <v>4.1606815799549181E-4</v>
      </c>
      <c r="M1678" s="38">
        <f t="shared" si="80"/>
        <v>0.14480965148419075</v>
      </c>
    </row>
    <row r="1679" spans="2:13" x14ac:dyDescent="0.25">
      <c r="B1679" s="25">
        <f>F_Data!B1678</f>
        <v>40498</v>
      </c>
      <c r="D1679" s="8">
        <f>F_Data!N1678</f>
        <v>1178.3399999999999</v>
      </c>
      <c r="K1679" s="38">
        <f t="shared" si="78"/>
        <v>4.0203844804565626E-4</v>
      </c>
      <c r="L1679" s="38">
        <f t="shared" si="79"/>
        <v>4.2937540147370765E-4</v>
      </c>
      <c r="M1679" s="38">
        <f t="shared" si="80"/>
        <v>0.14710717261328513</v>
      </c>
    </row>
    <row r="1680" spans="2:13" x14ac:dyDescent="0.25">
      <c r="B1680" s="25">
        <f>F_Data!B1679</f>
        <v>40499</v>
      </c>
      <c r="D1680" s="8">
        <f>F_Data!N1679</f>
        <v>1178.5899999999999</v>
      </c>
      <c r="K1680" s="38">
        <f t="shared" si="78"/>
        <v>4.7388623094058222E-4</v>
      </c>
      <c r="L1680" s="38">
        <f t="shared" si="79"/>
        <v>4.5010962773934393E-4</v>
      </c>
      <c r="M1680" s="38">
        <f t="shared" si="80"/>
        <v>0.15454405857038098</v>
      </c>
    </row>
    <row r="1681" spans="2:13" x14ac:dyDescent="0.25">
      <c r="B1681" s="25">
        <f>F_Data!B1680</f>
        <v>40500</v>
      </c>
      <c r="D1681" s="8">
        <f>F_Data!N1680</f>
        <v>1196.69</v>
      </c>
      <c r="K1681" s="38">
        <f t="shared" si="78"/>
        <v>4.4604806770219026E-4</v>
      </c>
      <c r="L1681" s="38">
        <f t="shared" si="79"/>
        <v>4.424714768638635E-4</v>
      </c>
      <c r="M1681" s="38">
        <f t="shared" si="80"/>
        <v>0.1499360617469673</v>
      </c>
    </row>
    <row r="1682" spans="2:13" x14ac:dyDescent="0.25">
      <c r="B1682" s="25">
        <f>F_Data!B1681</f>
        <v>40501</v>
      </c>
      <c r="D1682" s="8">
        <f>F_Data!N1681</f>
        <v>1199.73</v>
      </c>
      <c r="K1682" s="38">
        <f t="shared" si="78"/>
        <v>4.0146205530837019E-4</v>
      </c>
      <c r="L1682" s="38">
        <f t="shared" si="79"/>
        <v>4.2920297087086726E-4</v>
      </c>
      <c r="M1682" s="38">
        <f t="shared" si="80"/>
        <v>0.14707763165040327</v>
      </c>
    </row>
    <row r="1683" spans="2:13" x14ac:dyDescent="0.25">
      <c r="B1683" s="25">
        <f>F_Data!B1682</f>
        <v>40504</v>
      </c>
      <c r="D1683" s="8">
        <f>F_Data!N1682</f>
        <v>1197.8399999999999</v>
      </c>
      <c r="K1683" s="38">
        <f t="shared" si="78"/>
        <v>3.6131641435043291E-4</v>
      </c>
      <c r="L1683" s="38">
        <f t="shared" si="79"/>
        <v>4.1632705111661119E-4</v>
      </c>
      <c r="M1683" s="38">
        <f t="shared" si="80"/>
        <v>0.14485469746016938</v>
      </c>
    </row>
    <row r="1684" spans="2:13" x14ac:dyDescent="0.25">
      <c r="B1684" s="25">
        <f>F_Data!B1683</f>
        <v>40505</v>
      </c>
      <c r="D1684" s="8">
        <f>F_Data!N1683</f>
        <v>1180.73</v>
      </c>
      <c r="K1684" s="38">
        <f t="shared" si="78"/>
        <v>3.2559533083577672E-4</v>
      </c>
      <c r="L1684" s="38">
        <f t="shared" si="79"/>
        <v>4.0396040695922893E-4</v>
      </c>
      <c r="M1684" s="38">
        <f t="shared" si="80"/>
        <v>0.14268708599850632</v>
      </c>
    </row>
    <row r="1685" spans="2:13" x14ac:dyDescent="0.25">
      <c r="B1685" s="25">
        <f>F_Data!B1684</f>
        <v>40506</v>
      </c>
      <c r="D1685" s="8">
        <f>F_Data!N1684</f>
        <v>1198.3499999999999</v>
      </c>
      <c r="K1685" s="38">
        <f t="shared" si="78"/>
        <v>3.2068085179841018E-4</v>
      </c>
      <c r="L1685" s="38">
        <f t="shared" si="79"/>
        <v>4.001351109643154E-4</v>
      </c>
      <c r="M1685" s="38">
        <f t="shared" si="80"/>
        <v>0.14200989258710639</v>
      </c>
    </row>
    <row r="1686" spans="2:13" x14ac:dyDescent="0.25">
      <c r="B1686" s="25">
        <f>F_Data!B1685</f>
        <v>40508</v>
      </c>
      <c r="D1686" s="8">
        <f>F_Data!N1685</f>
        <v>1189.4000000000001</v>
      </c>
      <c r="K1686" s="38">
        <f t="shared" si="78"/>
        <v>2.9234650693513858E-4</v>
      </c>
      <c r="L1686" s="38">
        <f t="shared" si="79"/>
        <v>3.8925117973035675E-4</v>
      </c>
      <c r="M1686" s="38">
        <f t="shared" si="80"/>
        <v>0.1400651971704962</v>
      </c>
    </row>
    <row r="1687" spans="2:13" x14ac:dyDescent="0.25">
      <c r="B1687" s="25">
        <f>F_Data!B1686</f>
        <v>40511</v>
      </c>
      <c r="D1687" s="8">
        <f>F_Data!N1686</f>
        <v>1187.76</v>
      </c>
      <c r="K1687" s="38">
        <f t="shared" si="78"/>
        <v>2.7316663334626235E-4</v>
      </c>
      <c r="L1687" s="38">
        <f t="shared" si="79"/>
        <v>3.8059007746983733E-4</v>
      </c>
      <c r="M1687" s="38">
        <f t="shared" si="80"/>
        <v>0.1384981584876846</v>
      </c>
    </row>
    <row r="1688" spans="2:13" x14ac:dyDescent="0.25">
      <c r="B1688" s="25">
        <f>F_Data!B1687</f>
        <v>40512</v>
      </c>
      <c r="D1688" s="8">
        <f>F_Data!N1687</f>
        <v>1180.55</v>
      </c>
      <c r="K1688" s="38">
        <f t="shared" si="78"/>
        <v>2.6698968553526595E-4</v>
      </c>
      <c r="L1688" s="38">
        <f t="shared" si="79"/>
        <v>3.7551428980283112E-4</v>
      </c>
      <c r="M1688" s="38">
        <f t="shared" si="80"/>
        <v>0.13757150942714369</v>
      </c>
    </row>
    <row r="1689" spans="2:13" x14ac:dyDescent="0.25">
      <c r="B1689" s="25">
        <f>F_Data!B1688</f>
        <v>40513</v>
      </c>
      <c r="D1689" s="8">
        <f>F_Data!N1688</f>
        <v>1206.07</v>
      </c>
      <c r="K1689" s="38">
        <f t="shared" si="78"/>
        <v>2.8538004780851551E-4</v>
      </c>
      <c r="L1689" s="38">
        <f t="shared" si="79"/>
        <v>3.7777566035677903E-4</v>
      </c>
      <c r="M1689" s="38">
        <f t="shared" si="80"/>
        <v>0.13798511978464079</v>
      </c>
    </row>
    <row r="1690" spans="2:13" x14ac:dyDescent="0.25">
      <c r="B1690" s="25">
        <f>F_Data!B1689</f>
        <v>40514</v>
      </c>
      <c r="D1690" s="8">
        <f>F_Data!N1689</f>
        <v>1221.53</v>
      </c>
      <c r="K1690" s="38">
        <f t="shared" si="78"/>
        <v>2.935470880950849E-4</v>
      </c>
      <c r="L1690" s="38">
        <f t="shared" si="79"/>
        <v>3.7745390406630194E-4</v>
      </c>
      <c r="M1690" s="38">
        <f t="shared" si="80"/>
        <v>0.13792634543458918</v>
      </c>
    </row>
    <row r="1691" spans="2:13" x14ac:dyDescent="0.25">
      <c r="B1691" s="25">
        <f>F_Data!B1690</f>
        <v>40515</v>
      </c>
      <c r="D1691" s="8">
        <f>F_Data!N1690</f>
        <v>1224.71</v>
      </c>
      <c r="K1691" s="38">
        <f t="shared" si="78"/>
        <v>3.4977848435992041E-4</v>
      </c>
      <c r="L1691" s="38">
        <f t="shared" si="79"/>
        <v>3.918061184666161E-4</v>
      </c>
      <c r="M1691" s="38">
        <f t="shared" si="80"/>
        <v>0.14052412024530681</v>
      </c>
    </row>
    <row r="1692" spans="2:13" x14ac:dyDescent="0.25">
      <c r="B1692" s="25">
        <f>F_Data!B1691</f>
        <v>40518</v>
      </c>
      <c r="D1692" s="8">
        <f>F_Data!N1691</f>
        <v>1223.1199999999999</v>
      </c>
      <c r="K1692" s="38">
        <f t="shared" si="78"/>
        <v>4.0085949893509251E-4</v>
      </c>
      <c r="L1692" s="38">
        <f t="shared" si="79"/>
        <v>4.0586959381596688E-4</v>
      </c>
      <c r="M1692" s="38">
        <f t="shared" si="80"/>
        <v>0.14302387048435211</v>
      </c>
    </row>
    <row r="1693" spans="2:13" x14ac:dyDescent="0.25">
      <c r="B1693" s="25">
        <f>F_Data!B1692</f>
        <v>40519</v>
      </c>
      <c r="D1693" s="8">
        <f>F_Data!N1692</f>
        <v>1223.75</v>
      </c>
      <c r="K1693" s="38">
        <f t="shared" si="78"/>
        <v>4.8993819489748485E-4</v>
      </c>
      <c r="L1693" s="38">
        <f t="shared" si="79"/>
        <v>4.3244289975825835E-4</v>
      </c>
      <c r="M1693" s="38">
        <f t="shared" si="80"/>
        <v>0.15713969906689154</v>
      </c>
    </row>
    <row r="1694" spans="2:13" x14ac:dyDescent="0.25">
      <c r="B1694" s="25">
        <f>F_Data!B1693</f>
        <v>40520</v>
      </c>
      <c r="D1694" s="8">
        <f>F_Data!N1693</f>
        <v>1228.28</v>
      </c>
      <c r="K1694" s="38">
        <f t="shared" si="78"/>
        <v>4.7424214708840715E-4</v>
      </c>
      <c r="L1694" s="38">
        <f t="shared" si="79"/>
        <v>4.2945894426971181E-4</v>
      </c>
      <c r="M1694" s="38">
        <f t="shared" si="80"/>
        <v>0.15460208346997048</v>
      </c>
    </row>
    <row r="1695" spans="2:13" x14ac:dyDescent="0.25">
      <c r="B1695" s="25">
        <f>F_Data!B1694</f>
        <v>40521</v>
      </c>
      <c r="D1695" s="8">
        <f>F_Data!N1694</f>
        <v>1233</v>
      </c>
      <c r="K1695" s="38">
        <f t="shared" si="78"/>
        <v>4.3555280267526303E-4</v>
      </c>
      <c r="L1695" s="38">
        <f t="shared" si="79"/>
        <v>4.1919563703032945E-4</v>
      </c>
      <c r="M1695" s="38">
        <f t="shared" si="80"/>
        <v>0.14816160519795016</v>
      </c>
    </row>
    <row r="1696" spans="2:13" x14ac:dyDescent="0.25">
      <c r="B1696" s="25">
        <f>F_Data!B1695</f>
        <v>40522</v>
      </c>
      <c r="D1696" s="8">
        <f>F_Data!N1695</f>
        <v>1240.4000000000001</v>
      </c>
      <c r="K1696" s="38">
        <f t="shared" si="78"/>
        <v>4.0820237186979476E-4</v>
      </c>
      <c r="L1696" s="38">
        <f t="shared" si="79"/>
        <v>4.1148122275803695E-4</v>
      </c>
      <c r="M1696" s="38">
        <f t="shared" si="80"/>
        <v>0.14400921368789241</v>
      </c>
    </row>
    <row r="1697" spans="2:13" x14ac:dyDescent="0.25">
      <c r="B1697" s="25">
        <f>F_Data!B1696</f>
        <v>40525</v>
      </c>
      <c r="D1697" s="8">
        <f>F_Data!N1696</f>
        <v>1240.46</v>
      </c>
      <c r="K1697" s="38">
        <f t="shared" si="78"/>
        <v>3.8719919275662513E-4</v>
      </c>
      <c r="L1697" s="38">
        <f t="shared" si="79"/>
        <v>4.0508190349743876E-4</v>
      </c>
      <c r="M1697" s="38">
        <f t="shared" si="80"/>
        <v>0.14288501648623245</v>
      </c>
    </row>
    <row r="1698" spans="2:13" x14ac:dyDescent="0.25">
      <c r="B1698" s="25">
        <f>F_Data!B1697</f>
        <v>40526</v>
      </c>
      <c r="D1698" s="8">
        <f>F_Data!N1697</f>
        <v>1241.5899999999999</v>
      </c>
      <c r="K1698" s="38">
        <f t="shared" si="78"/>
        <v>3.6942576105567794E-4</v>
      </c>
      <c r="L1698" s="38">
        <f t="shared" si="79"/>
        <v>3.9921339266493024E-4</v>
      </c>
      <c r="M1698" s="38">
        <f t="shared" si="80"/>
        <v>0.1418462371383622</v>
      </c>
    </row>
    <row r="1699" spans="2:13" x14ac:dyDescent="0.25">
      <c r="B1699" s="25">
        <f>F_Data!B1698</f>
        <v>40527</v>
      </c>
      <c r="D1699" s="8">
        <f>F_Data!N1698</f>
        <v>1235.23</v>
      </c>
      <c r="K1699" s="38">
        <f t="shared" si="78"/>
        <v>3.3566681976888812E-4</v>
      </c>
      <c r="L1699" s="38">
        <f t="shared" si="79"/>
        <v>3.8819208133061573E-4</v>
      </c>
      <c r="M1699" s="38">
        <f t="shared" si="80"/>
        <v>0.13987451840511564</v>
      </c>
    </row>
    <row r="1700" spans="2:13" x14ac:dyDescent="0.25">
      <c r="B1700" s="25">
        <f>F_Data!B1699</f>
        <v>40528</v>
      </c>
      <c r="D1700" s="8">
        <f>F_Data!N1699</f>
        <v>1242.8699999999999</v>
      </c>
      <c r="K1700" s="38">
        <f t="shared" si="78"/>
        <v>3.0845700622248958E-4</v>
      </c>
      <c r="L1700" s="38">
        <f t="shared" si="79"/>
        <v>3.7845337941984434E-4</v>
      </c>
      <c r="M1700" s="38">
        <f t="shared" si="80"/>
        <v>0.1381088350640905</v>
      </c>
    </row>
    <row r="1701" spans="2:13" x14ac:dyDescent="0.25">
      <c r="B1701" s="25">
        <f>F_Data!B1700</f>
        <v>40529</v>
      </c>
      <c r="D1701" s="8">
        <f>F_Data!N1700</f>
        <v>1243.9100000000001</v>
      </c>
      <c r="K1701" s="38">
        <f t="shared" si="78"/>
        <v>2.7840978410108752E-4</v>
      </c>
      <c r="L1701" s="38">
        <f t="shared" si="79"/>
        <v>3.673393215875031E-4</v>
      </c>
      <c r="M1701" s="38">
        <f t="shared" si="80"/>
        <v>0.13606579955304771</v>
      </c>
    </row>
    <row r="1702" spans="2:13" x14ac:dyDescent="0.25">
      <c r="B1702" s="25">
        <f>F_Data!B1701</f>
        <v>40532</v>
      </c>
      <c r="D1702" s="8">
        <f>F_Data!N1701</f>
        <v>1247.08</v>
      </c>
      <c r="K1702" s="38">
        <f t="shared" si="78"/>
        <v>2.5340174894115426E-4</v>
      </c>
      <c r="L1702" s="38">
        <f t="shared" si="79"/>
        <v>3.5716902491493064E-4</v>
      </c>
      <c r="M1702" s="38">
        <f t="shared" si="80"/>
        <v>0.13416899364500168</v>
      </c>
    </row>
    <row r="1703" spans="2:13" x14ac:dyDescent="0.25">
      <c r="B1703" s="25">
        <f>F_Data!B1702</f>
        <v>40533</v>
      </c>
      <c r="D1703" s="8">
        <f>F_Data!N1702</f>
        <v>1254.5999999999999</v>
      </c>
      <c r="K1703" s="38">
        <f t="shared" si="78"/>
        <v>2.389275107638043E-4</v>
      </c>
      <c r="L1703" s="38">
        <f t="shared" si="79"/>
        <v>3.4971373518251234E-4</v>
      </c>
      <c r="M1703" s="38">
        <f t="shared" si="80"/>
        <v>0.1327613356862555</v>
      </c>
    </row>
    <row r="1704" spans="2:13" x14ac:dyDescent="0.25">
      <c r="B1704" s="25">
        <f>F_Data!B1703</f>
        <v>40534</v>
      </c>
      <c r="D1704" s="8">
        <f>F_Data!N1703</f>
        <v>1258.8399999999999</v>
      </c>
      <c r="K1704" s="38">
        <f t="shared" si="78"/>
        <v>2.5088240512420801E-4</v>
      </c>
      <c r="L1704" s="38">
        <f t="shared" si="79"/>
        <v>3.4997661675807224E-4</v>
      </c>
      <c r="M1704" s="38">
        <f t="shared" si="80"/>
        <v>0.13281122499475276</v>
      </c>
    </row>
    <row r="1705" spans="2:13" x14ac:dyDescent="0.25">
      <c r="B1705" s="25">
        <f>F_Data!B1704</f>
        <v>40535</v>
      </c>
      <c r="D1705" s="8">
        <f>F_Data!N1704</f>
        <v>1256.77</v>
      </c>
      <c r="K1705" s="38">
        <f t="shared" si="78"/>
        <v>2.3816342162094763E-4</v>
      </c>
      <c r="L1705" s="38">
        <f t="shared" si="79"/>
        <v>3.4318809535807817E-4</v>
      </c>
      <c r="M1705" s="38">
        <f t="shared" si="80"/>
        <v>0.13151684305079384</v>
      </c>
    </row>
    <row r="1706" spans="2:13" x14ac:dyDescent="0.25">
      <c r="B1706" s="25">
        <f>F_Data!B1705</f>
        <v>40539</v>
      </c>
      <c r="D1706" s="8">
        <f>F_Data!N1705</f>
        <v>1257.54</v>
      </c>
      <c r="K1706" s="38">
        <f t="shared" si="78"/>
        <v>2.26223256040293E-4</v>
      </c>
      <c r="L1706" s="38">
        <f t="shared" si="79"/>
        <v>3.3645530547176788E-4</v>
      </c>
      <c r="M1706" s="38">
        <f t="shared" si="80"/>
        <v>0.13022038010917147</v>
      </c>
    </row>
    <row r="1707" spans="2:13" x14ac:dyDescent="0.25">
      <c r="B1707" s="25">
        <f>F_Data!B1706</f>
        <v>40540</v>
      </c>
      <c r="D1707" s="8">
        <f>F_Data!N1706</f>
        <v>1258.51</v>
      </c>
      <c r="K1707" s="38">
        <f t="shared" si="78"/>
        <v>2.1192505294301582E-4</v>
      </c>
      <c r="L1707" s="38">
        <f t="shared" si="79"/>
        <v>3.2885888305964051E-4</v>
      </c>
      <c r="M1707" s="38">
        <f t="shared" si="80"/>
        <v>0.12874194229623026</v>
      </c>
    </row>
    <row r="1708" spans="2:13" x14ac:dyDescent="0.25">
      <c r="B1708" s="25">
        <f>F_Data!B1707</f>
        <v>40541</v>
      </c>
      <c r="D1708" s="8">
        <f>F_Data!N1707</f>
        <v>1259.78</v>
      </c>
      <c r="K1708" s="38">
        <f t="shared" si="78"/>
        <v>1.9243023968948541E-4</v>
      </c>
      <c r="L1708" s="38">
        <f t="shared" si="79"/>
        <v>3.1950242418008265E-4</v>
      </c>
      <c r="M1708" s="38">
        <f t="shared" si="80"/>
        <v>0.12689728987916238</v>
      </c>
    </row>
    <row r="1709" spans="2:13" x14ac:dyDescent="0.25">
      <c r="B1709" s="25">
        <f>F_Data!B1708</f>
        <v>40542</v>
      </c>
      <c r="D1709" s="8">
        <f>F_Data!N1708</f>
        <v>1257.8800000000001</v>
      </c>
      <c r="K1709" s="38">
        <f t="shared" ref="K1709:K1772" si="81">K$3*K1708+(1-K$3)*LN($D1709/$D1704)^2</f>
        <v>1.7324541702233931E-4</v>
      </c>
      <c r="L1709" s="38">
        <f t="shared" ref="L1709:L1772" si="82">L$3*L1708+(1-L$3)*LN($D1709/$D1704)^2</f>
        <v>3.0993481184522092E-4</v>
      </c>
      <c r="M1709" s="38">
        <f t="shared" si="80"/>
        <v>0.12498285689245199</v>
      </c>
    </row>
    <row r="1710" spans="2:13" x14ac:dyDescent="0.25">
      <c r="B1710" s="25">
        <f>F_Data!B1709</f>
        <v>40543</v>
      </c>
      <c r="D1710" s="8">
        <f>F_Data!N1709</f>
        <v>1257.6400000000001</v>
      </c>
      <c r="K1710" s="38">
        <f t="shared" si="81"/>
        <v>1.5596876328054864E-4</v>
      </c>
      <c r="L1710" s="38">
        <f t="shared" si="82"/>
        <v>3.0065113387799726E-4</v>
      </c>
      <c r="M1710" s="38">
        <f t="shared" ref="M1710:M1773" si="83">MAX(SQRT(252/5*K1710),SQRT(252/5*L1710))</f>
        <v>0.12309677959821314</v>
      </c>
    </row>
    <row r="1711" spans="2:13" x14ac:dyDescent="0.25">
      <c r="B1711" s="25">
        <f>F_Data!B1710</f>
        <v>40546</v>
      </c>
      <c r="D1711" s="8">
        <f>F_Data!N1710</f>
        <v>1271.8699999999999</v>
      </c>
      <c r="K1711" s="38">
        <f t="shared" si="81"/>
        <v>1.5321065056365382E-4</v>
      </c>
      <c r="L1711" s="38">
        <f t="shared" si="82"/>
        <v>2.9548322894500535E-4</v>
      </c>
      <c r="M1711" s="38">
        <f t="shared" si="83"/>
        <v>0.12203423592921893</v>
      </c>
    </row>
    <row r="1712" spans="2:13" x14ac:dyDescent="0.25">
      <c r="B1712" s="25">
        <f>F_Data!B1711</f>
        <v>40547</v>
      </c>
      <c r="D1712" s="8">
        <f>F_Data!N1711</f>
        <v>1270.2</v>
      </c>
      <c r="K1712" s="38">
        <f t="shared" si="81"/>
        <v>1.4643822788573761E-4</v>
      </c>
      <c r="L1712" s="38">
        <f t="shared" si="82"/>
        <v>2.8918332479018995E-4</v>
      </c>
      <c r="M1712" s="38">
        <f t="shared" si="83"/>
        <v>0.12072630023911762</v>
      </c>
    </row>
    <row r="1713" spans="2:13" x14ac:dyDescent="0.25">
      <c r="B1713" s="25">
        <f>F_Data!B1712</f>
        <v>40548</v>
      </c>
      <c r="D1713" s="8">
        <f>F_Data!N1712</f>
        <v>1276.56</v>
      </c>
      <c r="K1713" s="38">
        <f t="shared" si="81"/>
        <v>1.4930261058874236E-4</v>
      </c>
      <c r="L1713" s="38">
        <f t="shared" si="82"/>
        <v>2.8576028669395783E-4</v>
      </c>
      <c r="M1713" s="38">
        <f t="shared" si="83"/>
        <v>0.12000965981693087</v>
      </c>
    </row>
    <row r="1714" spans="2:13" x14ac:dyDescent="0.25">
      <c r="B1714" s="25">
        <f>F_Data!B1713</f>
        <v>40549</v>
      </c>
      <c r="D1714" s="8">
        <f>F_Data!N1713</f>
        <v>1273.8499999999999</v>
      </c>
      <c r="K1714" s="38">
        <f t="shared" si="81"/>
        <v>1.5028881269471358E-4</v>
      </c>
      <c r="L1714" s="38">
        <f t="shared" si="82"/>
        <v>2.8196241704259276E-4</v>
      </c>
      <c r="M1714" s="38">
        <f t="shared" si="83"/>
        <v>0.11920950389522923</v>
      </c>
    </row>
    <row r="1715" spans="2:13" x14ac:dyDescent="0.25">
      <c r="B1715" s="25">
        <f>F_Data!B1714</f>
        <v>40550</v>
      </c>
      <c r="D1715" s="8">
        <f>F_Data!N1714</f>
        <v>1271.5</v>
      </c>
      <c r="K1715" s="38">
        <f t="shared" si="81"/>
        <v>1.4727287415138083E-4</v>
      </c>
      <c r="L1715" s="38">
        <f t="shared" si="82"/>
        <v>2.7710742734915657E-4</v>
      </c>
      <c r="M1715" s="38">
        <f t="shared" si="83"/>
        <v>0.11817873894401433</v>
      </c>
    </row>
    <row r="1716" spans="2:13" x14ac:dyDescent="0.25">
      <c r="B1716" s="25">
        <f>F_Data!B1715</f>
        <v>40553</v>
      </c>
      <c r="D1716" s="8">
        <f>F_Data!N1715</f>
        <v>1269.75</v>
      </c>
      <c r="K1716" s="38">
        <f t="shared" si="81"/>
        <v>1.3282388511480831E-4</v>
      </c>
      <c r="L1716" s="38">
        <f t="shared" si="82"/>
        <v>2.6887769404225151E-4</v>
      </c>
      <c r="M1716" s="38">
        <f t="shared" si="83"/>
        <v>0.11641063430687712</v>
      </c>
    </row>
    <row r="1717" spans="2:13" x14ac:dyDescent="0.25">
      <c r="B1717" s="25">
        <f>F_Data!B1716</f>
        <v>40554</v>
      </c>
      <c r="D1717" s="8">
        <f>F_Data!N1716</f>
        <v>1274.48</v>
      </c>
      <c r="K1717" s="38">
        <f t="shared" si="81"/>
        <v>1.2067306808974614E-4</v>
      </c>
      <c r="L1717" s="38">
        <f t="shared" si="82"/>
        <v>2.6115083466690957E-4</v>
      </c>
      <c r="M1717" s="38">
        <f t="shared" si="83"/>
        <v>0.11472576897633871</v>
      </c>
    </row>
    <row r="1718" spans="2:13" x14ac:dyDescent="0.25">
      <c r="B1718" s="25">
        <f>F_Data!B1717</f>
        <v>40555</v>
      </c>
      <c r="D1718" s="8">
        <f>F_Data!N1717</f>
        <v>1285.96</v>
      </c>
      <c r="K1718" s="38">
        <f t="shared" si="81"/>
        <v>1.1398827402990317E-4</v>
      </c>
      <c r="L1718" s="38">
        <f t="shared" si="82"/>
        <v>2.5493106345164174E-4</v>
      </c>
      <c r="M1718" s="38">
        <f t="shared" si="83"/>
        <v>0.11335133699239168</v>
      </c>
    </row>
    <row r="1719" spans="2:13" x14ac:dyDescent="0.25">
      <c r="B1719" s="25">
        <f>F_Data!B1718</f>
        <v>40556</v>
      </c>
      <c r="D1719" s="8">
        <f>F_Data!N1718</f>
        <v>1283.76</v>
      </c>
      <c r="K1719" s="38">
        <f t="shared" si="81"/>
        <v>1.085948613520844E-4</v>
      </c>
      <c r="L1719" s="38">
        <f t="shared" si="82"/>
        <v>2.4908475596564393E-4</v>
      </c>
      <c r="M1719" s="38">
        <f t="shared" si="83"/>
        <v>0.11204406142526455</v>
      </c>
    </row>
    <row r="1720" spans="2:13" x14ac:dyDescent="0.25">
      <c r="B1720" s="25">
        <f>F_Data!B1719</f>
        <v>40557</v>
      </c>
      <c r="D1720" s="8">
        <f>F_Data!N1719</f>
        <v>1293.24</v>
      </c>
      <c r="K1720" s="38">
        <f t="shared" si="81"/>
        <v>1.2647712366930632E-4</v>
      </c>
      <c r="L1720" s="38">
        <f t="shared" si="82"/>
        <v>2.5023473782240371E-4</v>
      </c>
      <c r="M1720" s="38">
        <f t="shared" si="83"/>
        <v>0.11230240774911794</v>
      </c>
    </row>
    <row r="1721" spans="2:13" x14ac:dyDescent="0.25">
      <c r="B1721" s="25">
        <f>F_Data!B1720</f>
        <v>40561</v>
      </c>
      <c r="D1721" s="8">
        <f>F_Data!N1720</f>
        <v>1295.02</v>
      </c>
      <c r="K1721" s="38">
        <f t="shared" si="81"/>
        <v>1.5266248192654004E-4</v>
      </c>
      <c r="L1721" s="38">
        <f t="shared" si="82"/>
        <v>2.5437761687498091E-4</v>
      </c>
      <c r="M1721" s="38">
        <f t="shared" si="83"/>
        <v>0.11322822921206106</v>
      </c>
    </row>
    <row r="1722" spans="2:13" x14ac:dyDescent="0.25">
      <c r="B1722" s="25">
        <f>F_Data!B1721</f>
        <v>40562</v>
      </c>
      <c r="D1722" s="8">
        <f>F_Data!N1721</f>
        <v>1281.92</v>
      </c>
      <c r="K1722" s="38">
        <f t="shared" si="81"/>
        <v>1.4078429064662639E-4</v>
      </c>
      <c r="L1722" s="38">
        <f t="shared" si="82"/>
        <v>2.4776270544255355E-4</v>
      </c>
      <c r="M1722" s="38">
        <f t="shared" si="83"/>
        <v>0.11174632143522532</v>
      </c>
    </row>
    <row r="1723" spans="2:13" x14ac:dyDescent="0.25">
      <c r="B1723" s="25">
        <f>F_Data!B1722</f>
        <v>40563</v>
      </c>
      <c r="D1723" s="8">
        <f>F_Data!N1722</f>
        <v>1280.26</v>
      </c>
      <c r="K1723" s="38">
        <f t="shared" si="81"/>
        <v>1.286792990083984E-4</v>
      </c>
      <c r="L1723" s="38">
        <f t="shared" si="82"/>
        <v>2.4092185550720735E-4</v>
      </c>
      <c r="M1723" s="38">
        <f t="shared" si="83"/>
        <v>0.11019283786872561</v>
      </c>
    </row>
    <row r="1724" spans="2:13" x14ac:dyDescent="0.25">
      <c r="B1724" s="25">
        <f>F_Data!B1723</f>
        <v>40564</v>
      </c>
      <c r="D1724" s="8">
        <f>F_Data!N1723</f>
        <v>1283.3499999999999</v>
      </c>
      <c r="K1724" s="38">
        <f t="shared" si="81"/>
        <v>1.1582157236289954E-4</v>
      </c>
      <c r="L1724" s="38">
        <f t="shared" si="82"/>
        <v>2.3369726081859342E-4</v>
      </c>
      <c r="M1724" s="38">
        <f t="shared" si="83"/>
        <v>0.10852806984949612</v>
      </c>
    </row>
    <row r="1725" spans="2:13" x14ac:dyDescent="0.25">
      <c r="B1725" s="25">
        <f>F_Data!B1724</f>
        <v>40567</v>
      </c>
      <c r="D1725" s="8">
        <f>F_Data!N1724</f>
        <v>1290.8399999999999</v>
      </c>
      <c r="K1725" s="38">
        <f t="shared" si="81"/>
        <v>1.0458445621492192E-4</v>
      </c>
      <c r="L1725" s="38">
        <f t="shared" si="82"/>
        <v>2.267898553205293E-4</v>
      </c>
      <c r="M1725" s="38">
        <f t="shared" si="83"/>
        <v>0.10691215416478464</v>
      </c>
    </row>
    <row r="1726" spans="2:13" x14ac:dyDescent="0.25">
      <c r="B1726" s="25">
        <f>F_Data!B1725</f>
        <v>40568</v>
      </c>
      <c r="D1726" s="8">
        <f>F_Data!N1725</f>
        <v>1291.18</v>
      </c>
      <c r="K1726" s="38">
        <f t="shared" si="81"/>
        <v>9.5007869008783519E-5</v>
      </c>
      <c r="L1726" s="38">
        <f t="shared" si="82"/>
        <v>2.2025071718551956E-4</v>
      </c>
      <c r="M1726" s="38">
        <f t="shared" si="83"/>
        <v>0.10535955650129791</v>
      </c>
    </row>
    <row r="1727" spans="2:13" x14ac:dyDescent="0.25">
      <c r="B1727" s="25">
        <f>F_Data!B1726</f>
        <v>40569</v>
      </c>
      <c r="D1727" s="8">
        <f>F_Data!N1726</f>
        <v>1296.6300000000001</v>
      </c>
      <c r="K1727" s="38">
        <f t="shared" si="81"/>
        <v>9.8525063463456979E-5</v>
      </c>
      <c r="L1727" s="38">
        <f t="shared" si="82"/>
        <v>2.1754859007661951E-4</v>
      </c>
      <c r="M1727" s="38">
        <f t="shared" si="83"/>
        <v>0.10471126462736291</v>
      </c>
    </row>
    <row r="1728" spans="2:13" x14ac:dyDescent="0.25">
      <c r="B1728" s="25">
        <f>F_Data!B1727</f>
        <v>40570</v>
      </c>
      <c r="D1728" s="8">
        <f>F_Data!N1727</f>
        <v>1299.54</v>
      </c>
      <c r="K1728" s="38">
        <f t="shared" si="81"/>
        <v>1.1101435635483376E-4</v>
      </c>
      <c r="L1728" s="38">
        <f t="shared" si="82"/>
        <v>2.1772467214563768E-4</v>
      </c>
      <c r="M1728" s="38">
        <f t="shared" si="83"/>
        <v>0.10475363228136836</v>
      </c>
    </row>
    <row r="1729" spans="2:13" x14ac:dyDescent="0.25">
      <c r="B1729" s="25">
        <f>F_Data!B1728</f>
        <v>40571</v>
      </c>
      <c r="D1729" s="8">
        <f>F_Data!N1728</f>
        <v>1276.3399999999999</v>
      </c>
      <c r="K1729" s="38">
        <f t="shared" si="81"/>
        <v>1.0291293591963667E-4</v>
      </c>
      <c r="L1729" s="38">
        <f t="shared" si="82"/>
        <v>2.1209293654135444E-4</v>
      </c>
      <c r="M1729" s="38">
        <f t="shared" si="83"/>
        <v>0.10338996083607084</v>
      </c>
    </row>
    <row r="1730" spans="2:13" x14ac:dyDescent="0.25">
      <c r="B1730" s="25">
        <f>F_Data!B1729</f>
        <v>40574</v>
      </c>
      <c r="D1730" s="8">
        <f>F_Data!N1729</f>
        <v>1286.1199999999999</v>
      </c>
      <c r="K1730" s="38">
        <f t="shared" si="81"/>
        <v>9.3963571533763805E-5</v>
      </c>
      <c r="L1730" s="38">
        <f t="shared" si="82"/>
        <v>2.0613272720694105E-4</v>
      </c>
      <c r="M1730" s="38">
        <f t="shared" si="83"/>
        <v>0.10192688286821014</v>
      </c>
    </row>
    <row r="1731" spans="2:13" x14ac:dyDescent="0.25">
      <c r="B1731" s="25">
        <f>F_Data!B1730</f>
        <v>40575</v>
      </c>
      <c r="D1731" s="8">
        <f>F_Data!N1730</f>
        <v>1307.5899999999999</v>
      </c>
      <c r="K1731" s="38">
        <f t="shared" si="81"/>
        <v>1.0051693237696957E-4</v>
      </c>
      <c r="L1731" s="38">
        <f t="shared" si="82"/>
        <v>2.0473366078970745E-4</v>
      </c>
      <c r="M1731" s="38">
        <f t="shared" si="83"/>
        <v>0.10158039428847111</v>
      </c>
    </row>
    <row r="1732" spans="2:13" x14ac:dyDescent="0.25">
      <c r="B1732" s="25">
        <f>F_Data!B1731</f>
        <v>40576</v>
      </c>
      <c r="D1732" s="8">
        <f>F_Data!N1731</f>
        <v>1304.03</v>
      </c>
      <c r="K1732" s="38">
        <f t="shared" si="81"/>
        <v>9.3703848889500516E-5</v>
      </c>
      <c r="L1732" s="38">
        <f t="shared" si="82"/>
        <v>1.995632338910846E-4</v>
      </c>
      <c r="M1732" s="38">
        <f t="shared" si="83"/>
        <v>0.10028951584343532</v>
      </c>
    </row>
    <row r="1733" spans="2:13" x14ac:dyDescent="0.25">
      <c r="B1733" s="25">
        <f>F_Data!B1732</f>
        <v>40577</v>
      </c>
      <c r="D1733" s="8">
        <f>F_Data!N1732</f>
        <v>1307.0999999999999</v>
      </c>
      <c r="K1733" s="38">
        <f t="shared" si="81"/>
        <v>8.7698145087314626E-5</v>
      </c>
      <c r="L1733" s="38">
        <f t="shared" si="82"/>
        <v>1.9458574120038131E-4</v>
      </c>
      <c r="M1733" s="38">
        <f t="shared" si="83"/>
        <v>9.9030911116172293E-2</v>
      </c>
    </row>
    <row r="1734" spans="2:13" x14ac:dyDescent="0.25">
      <c r="B1734" s="25">
        <f>F_Data!B1733</f>
        <v>40578</v>
      </c>
      <c r="D1734" s="8">
        <f>F_Data!N1733</f>
        <v>1310.87</v>
      </c>
      <c r="K1734" s="38">
        <f t="shared" si="81"/>
        <v>1.5018759954254712E-4</v>
      </c>
      <c r="L1734" s="38">
        <f t="shared" si="82"/>
        <v>2.1012594965355908E-4</v>
      </c>
      <c r="M1734" s="38">
        <f t="shared" si="83"/>
        <v>0.1029094158108935</v>
      </c>
    </row>
    <row r="1735" spans="2:13" x14ac:dyDescent="0.25">
      <c r="B1735" s="25">
        <f>F_Data!B1734</f>
        <v>40581</v>
      </c>
      <c r="D1735" s="8">
        <f>F_Data!N1734</f>
        <v>1319.05</v>
      </c>
      <c r="K1735" s="38">
        <f t="shared" si="81"/>
        <v>1.9908601564673739E-4</v>
      </c>
      <c r="L1735" s="38">
        <f t="shared" si="82"/>
        <v>2.2299732398148582E-4</v>
      </c>
      <c r="M1735" s="38">
        <f t="shared" si="83"/>
        <v>0.10601445716819421</v>
      </c>
    </row>
    <row r="1736" spans="2:13" x14ac:dyDescent="0.25">
      <c r="B1736" s="25">
        <f>F_Data!B1735</f>
        <v>40582</v>
      </c>
      <c r="D1736" s="8">
        <f>F_Data!N1735</f>
        <v>1324.57</v>
      </c>
      <c r="K1736" s="38">
        <f t="shared" si="81"/>
        <v>1.9582391051782598E-4</v>
      </c>
      <c r="L1736" s="38">
        <f t="shared" si="82"/>
        <v>2.2130135319276995E-4</v>
      </c>
      <c r="M1736" s="38">
        <f t="shared" si="83"/>
        <v>0.10561054966676202</v>
      </c>
    </row>
    <row r="1737" spans="2:13" x14ac:dyDescent="0.25">
      <c r="B1737" s="25">
        <f>F_Data!B1736</f>
        <v>40583</v>
      </c>
      <c r="D1737" s="8">
        <f>F_Data!N1736</f>
        <v>1320.88</v>
      </c>
      <c r="K1737" s="38">
        <f t="shared" si="81"/>
        <v>1.9272477144874648E-4</v>
      </c>
      <c r="L1737" s="38">
        <f t="shared" si="82"/>
        <v>2.1960728819179779E-4</v>
      </c>
      <c r="M1737" s="38">
        <f t="shared" si="83"/>
        <v>0.10520554797569664</v>
      </c>
    </row>
    <row r="1738" spans="2:13" x14ac:dyDescent="0.25">
      <c r="B1738" s="25">
        <f>F_Data!B1737</f>
        <v>40584</v>
      </c>
      <c r="D1738" s="8">
        <f>F_Data!N1737</f>
        <v>1321.87</v>
      </c>
      <c r="K1738" s="38">
        <f t="shared" si="81"/>
        <v>1.8607809298530121E-4</v>
      </c>
      <c r="L1738" s="38">
        <f t="shared" si="82"/>
        <v>2.1680680915047264E-4</v>
      </c>
      <c r="M1738" s="38">
        <f t="shared" si="83"/>
        <v>0.10453259386996872</v>
      </c>
    </row>
    <row r="1739" spans="2:13" x14ac:dyDescent="0.25">
      <c r="B1739" s="25">
        <f>F_Data!B1738</f>
        <v>40585</v>
      </c>
      <c r="D1739" s="8">
        <f>F_Data!N1738</f>
        <v>1329.15</v>
      </c>
      <c r="K1739" s="38">
        <f t="shared" si="81"/>
        <v>1.8664865937354909E-4</v>
      </c>
      <c r="L1739" s="38">
        <f t="shared" si="82"/>
        <v>2.1605611758199187E-4</v>
      </c>
      <c r="M1739" s="38">
        <f t="shared" si="83"/>
        <v>0.10435146537606642</v>
      </c>
    </row>
    <row r="1740" spans="2:13" x14ac:dyDescent="0.25">
      <c r="B1740" s="25">
        <f>F_Data!B1739</f>
        <v>40588</v>
      </c>
      <c r="D1740" s="8">
        <f>F_Data!N1739</f>
        <v>1332.32</v>
      </c>
      <c r="K1740" s="38">
        <f t="shared" si="81"/>
        <v>1.7800380940812053E-4</v>
      </c>
      <c r="L1740" s="38">
        <f t="shared" si="82"/>
        <v>2.1258043884611003E-4</v>
      </c>
      <c r="M1740" s="38">
        <f t="shared" si="83"/>
        <v>0.1035087151782107</v>
      </c>
    </row>
    <row r="1741" spans="2:13" x14ac:dyDescent="0.25">
      <c r="B1741" s="25">
        <f>F_Data!B1740</f>
        <v>40589</v>
      </c>
      <c r="D1741" s="8">
        <f>F_Data!N1740</f>
        <v>1328.01</v>
      </c>
      <c r="K1741" s="38">
        <f t="shared" si="81"/>
        <v>1.6087615782693659E-4</v>
      </c>
      <c r="L1741" s="38">
        <f t="shared" si="82"/>
        <v>2.0640484448861514E-4</v>
      </c>
      <c r="M1741" s="38">
        <f t="shared" si="83"/>
        <v>0.10199413788167536</v>
      </c>
    </row>
    <row r="1742" spans="2:13" x14ac:dyDescent="0.25">
      <c r="B1742" s="25">
        <f>F_Data!B1741</f>
        <v>40590</v>
      </c>
      <c r="D1742" s="8">
        <f>F_Data!N1741</f>
        <v>1336.32</v>
      </c>
      <c r="K1742" s="38">
        <f t="shared" si="81"/>
        <v>1.5829420388264971E-4</v>
      </c>
      <c r="L1742" s="38">
        <f t="shared" si="82"/>
        <v>2.0426439770547872E-4</v>
      </c>
      <c r="M1742" s="38">
        <f t="shared" si="83"/>
        <v>0.10146391301520027</v>
      </c>
    </row>
    <row r="1743" spans="2:13" x14ac:dyDescent="0.25">
      <c r="B1743" s="25">
        <f>F_Data!B1742</f>
        <v>40591</v>
      </c>
      <c r="D1743" s="8">
        <f>F_Data!N1742</f>
        <v>1340.43</v>
      </c>
      <c r="K1743" s="38">
        <f t="shared" si="81"/>
        <v>1.6190566809730526E-4</v>
      </c>
      <c r="L1743" s="38">
        <f t="shared" si="82"/>
        <v>2.0396873115519049E-4</v>
      </c>
      <c r="M1743" s="38">
        <f t="shared" si="83"/>
        <v>0.10139045344716434</v>
      </c>
    </row>
    <row r="1744" spans="2:13" x14ac:dyDescent="0.25">
      <c r="B1744" s="25">
        <f>F_Data!B1743</f>
        <v>40592</v>
      </c>
      <c r="D1744" s="8">
        <f>F_Data!N1743</f>
        <v>1343.01</v>
      </c>
      <c r="K1744" s="38">
        <f t="shared" si="81"/>
        <v>1.5647651490279644E-4</v>
      </c>
      <c r="L1744" s="38">
        <f t="shared" si="82"/>
        <v>2.0107809330510129E-4</v>
      </c>
      <c r="M1744" s="38">
        <f t="shared" si="83"/>
        <v>0.1006694387715413</v>
      </c>
    </row>
    <row r="1745" spans="2:13" x14ac:dyDescent="0.25">
      <c r="B1745" s="25">
        <f>F_Data!B1744</f>
        <v>40596</v>
      </c>
      <c r="D1745" s="8">
        <f>F_Data!N1744</f>
        <v>1315.44</v>
      </c>
      <c r="K1745" s="38">
        <f t="shared" si="81"/>
        <v>1.5708657480328219E-4</v>
      </c>
      <c r="L1745" s="38">
        <f t="shared" si="82"/>
        <v>1.9992306392317786E-4</v>
      </c>
      <c r="M1745" s="38">
        <f t="shared" si="83"/>
        <v>0.10037989052458747</v>
      </c>
    </row>
    <row r="1746" spans="2:13" x14ac:dyDescent="0.25">
      <c r="B1746" s="25">
        <f>F_Data!B1745</f>
        <v>40597</v>
      </c>
      <c r="D1746" s="8">
        <f>F_Data!N1745</f>
        <v>1307.4000000000001</v>
      </c>
      <c r="K1746" s="38">
        <f t="shared" si="81"/>
        <v>1.6584247137018909E-4</v>
      </c>
      <c r="L1746" s="38">
        <f t="shared" si="82"/>
        <v>2.0126473821965307E-4</v>
      </c>
      <c r="M1746" s="38">
        <f t="shared" si="83"/>
        <v>0.10071614967953509</v>
      </c>
    </row>
    <row r="1747" spans="2:13" x14ac:dyDescent="0.25">
      <c r="B1747" s="25">
        <f>F_Data!B1746</f>
        <v>40598</v>
      </c>
      <c r="D1747" s="8">
        <f>F_Data!N1746</f>
        <v>1306.0999999999999</v>
      </c>
      <c r="K1747" s="38">
        <f t="shared" si="81"/>
        <v>2.0158007363145532E-4</v>
      </c>
      <c r="L1747" s="38">
        <f t="shared" si="82"/>
        <v>2.1092335089254903E-4</v>
      </c>
      <c r="M1747" s="38">
        <f t="shared" si="83"/>
        <v>0.10310449497953264</v>
      </c>
    </row>
    <row r="1748" spans="2:13" x14ac:dyDescent="0.25">
      <c r="B1748" s="25">
        <f>F_Data!B1747</f>
        <v>40599</v>
      </c>
      <c r="D1748" s="8">
        <f>F_Data!N1747</f>
        <v>1319.88</v>
      </c>
      <c r="K1748" s="38">
        <f t="shared" si="81"/>
        <v>2.0529118730184173E-4</v>
      </c>
      <c r="L1748" s="38">
        <f t="shared" si="82"/>
        <v>2.1175638667583212E-4</v>
      </c>
      <c r="M1748" s="38">
        <f t="shared" si="83"/>
        <v>0.10330789848052248</v>
      </c>
    </row>
    <row r="1749" spans="2:13" x14ac:dyDescent="0.25">
      <c r="B1749" s="25">
        <f>F_Data!B1748</f>
        <v>40602</v>
      </c>
      <c r="D1749" s="8">
        <f>F_Data!N1748</f>
        <v>1327.22</v>
      </c>
      <c r="K1749" s="38">
        <f t="shared" si="81"/>
        <v>1.987494698359178E-4</v>
      </c>
      <c r="L1749" s="38">
        <f t="shared" si="82"/>
        <v>2.0959991545483524E-4</v>
      </c>
      <c r="M1749" s="38">
        <f t="shared" si="83"/>
        <v>0.10278052217674172</v>
      </c>
    </row>
    <row r="1750" spans="2:13" x14ac:dyDescent="0.25">
      <c r="B1750" s="25">
        <f>F_Data!B1749</f>
        <v>40603</v>
      </c>
      <c r="D1750" s="8">
        <f>F_Data!N1749</f>
        <v>1306.33</v>
      </c>
      <c r="K1750" s="38">
        <f t="shared" si="81"/>
        <v>1.8370412172744911E-4</v>
      </c>
      <c r="L1750" s="38">
        <f t="shared" si="82"/>
        <v>2.047607976537271E-4</v>
      </c>
      <c r="M1750" s="38">
        <f t="shared" si="83"/>
        <v>0.101587126161477</v>
      </c>
    </row>
    <row r="1751" spans="2:13" x14ac:dyDescent="0.25">
      <c r="B1751" s="25">
        <f>F_Data!B1750</f>
        <v>40604</v>
      </c>
      <c r="D1751" s="8">
        <f>F_Data!N1750</f>
        <v>1308.44</v>
      </c>
      <c r="K1751" s="38">
        <f t="shared" si="81"/>
        <v>1.6539693681484532E-4</v>
      </c>
      <c r="L1751" s="38">
        <f t="shared" si="82"/>
        <v>1.9863694190215762E-4</v>
      </c>
      <c r="M1751" s="38">
        <f t="shared" si="83"/>
        <v>0.10005649340182148</v>
      </c>
    </row>
    <row r="1752" spans="2:13" x14ac:dyDescent="0.25">
      <c r="B1752" s="25">
        <f>F_Data!B1751</f>
        <v>40605</v>
      </c>
      <c r="D1752" s="8">
        <f>F_Data!N1751</f>
        <v>1330.97</v>
      </c>
      <c r="K1752" s="38">
        <f t="shared" si="81"/>
        <v>1.8443626448284465E-4</v>
      </c>
      <c r="L1752" s="38">
        <f t="shared" si="82"/>
        <v>2.0335154004993806E-4</v>
      </c>
      <c r="M1752" s="38">
        <f t="shared" si="83"/>
        <v>0.10123693801432794</v>
      </c>
    </row>
    <row r="1753" spans="2:13" x14ac:dyDescent="0.25">
      <c r="B1753" s="25">
        <f>F_Data!B1752</f>
        <v>40606</v>
      </c>
      <c r="D1753" s="8">
        <f>F_Data!N1752</f>
        <v>1321.15</v>
      </c>
      <c r="K1753" s="38">
        <f t="shared" si="81"/>
        <v>1.6608513358287556E-4</v>
      </c>
      <c r="L1753" s="38">
        <f t="shared" si="82"/>
        <v>1.9727874251293452E-4</v>
      </c>
      <c r="M1753" s="38">
        <f t="shared" si="83"/>
        <v>9.9713833657381262E-2</v>
      </c>
    </row>
    <row r="1754" spans="2:13" x14ac:dyDescent="0.25">
      <c r="B1754" s="25">
        <f>F_Data!B1753</f>
        <v>40609</v>
      </c>
      <c r="D1754" s="8">
        <f>F_Data!N1753</f>
        <v>1310.1300000000001</v>
      </c>
      <c r="K1754" s="38">
        <f t="shared" si="81"/>
        <v>1.6627319538460938E-4</v>
      </c>
      <c r="L1754" s="38">
        <f t="shared" si="82"/>
        <v>1.963993527855529E-4</v>
      </c>
      <c r="M1754" s="38">
        <f t="shared" si="83"/>
        <v>9.9491343243479566E-2</v>
      </c>
    </row>
    <row r="1755" spans="2:13" x14ac:dyDescent="0.25">
      <c r="B1755" s="25">
        <f>F_Data!B1754</f>
        <v>40610</v>
      </c>
      <c r="D1755" s="8">
        <f>F_Data!N1754</f>
        <v>1321.82</v>
      </c>
      <c r="K1755" s="38">
        <f t="shared" si="81"/>
        <v>1.6354132493209218E-4</v>
      </c>
      <c r="L1755" s="38">
        <f t="shared" si="82"/>
        <v>1.9467600692776941E-4</v>
      </c>
      <c r="M1755" s="38">
        <f t="shared" si="83"/>
        <v>9.9053878011714294E-2</v>
      </c>
    </row>
    <row r="1756" spans="2:13" x14ac:dyDescent="0.25">
      <c r="B1756" s="25">
        <f>F_Data!B1755</f>
        <v>40611</v>
      </c>
      <c r="D1756" s="8">
        <f>F_Data!N1755</f>
        <v>1320.02</v>
      </c>
      <c r="K1756" s="38">
        <f t="shared" si="81"/>
        <v>1.5495109337220709E-4</v>
      </c>
      <c r="L1756" s="38">
        <f t="shared" si="82"/>
        <v>1.9116489699993357E-4</v>
      </c>
      <c r="M1756" s="38">
        <f t="shared" si="83"/>
        <v>9.8156562739312808E-2</v>
      </c>
    </row>
    <row r="1757" spans="2:13" x14ac:dyDescent="0.25">
      <c r="B1757" s="25">
        <f>F_Data!B1756</f>
        <v>40612</v>
      </c>
      <c r="D1757" s="8">
        <f>F_Data!N1756</f>
        <v>1295.1099999999999</v>
      </c>
      <c r="K1757" s="38">
        <f t="shared" si="81"/>
        <v>2.1405251815580077E-4</v>
      </c>
      <c r="L1757" s="38">
        <f t="shared" si="82"/>
        <v>2.0780891032617992E-4</v>
      </c>
      <c r="M1757" s="38">
        <f t="shared" si="83"/>
        <v>0.10386648600512274</v>
      </c>
    </row>
    <row r="1758" spans="2:13" x14ac:dyDescent="0.25">
      <c r="B1758" s="25">
        <f>F_Data!B1757</f>
        <v>40613</v>
      </c>
      <c r="D1758" s="8">
        <f>F_Data!N1757</f>
        <v>1304.28</v>
      </c>
      <c r="K1758" s="38">
        <f t="shared" si="81"/>
        <v>2.0916312752520684E-4</v>
      </c>
      <c r="L1758" s="38">
        <f t="shared" si="82"/>
        <v>2.0652940137189037E-4</v>
      </c>
      <c r="M1758" s="38">
        <f t="shared" si="83"/>
        <v>0.10267337350681736</v>
      </c>
    </row>
    <row r="1759" spans="2:13" x14ac:dyDescent="0.25">
      <c r="B1759" s="25">
        <f>F_Data!B1758</f>
        <v>40616</v>
      </c>
      <c r="D1759" s="8">
        <f>F_Data!N1758</f>
        <v>1296.3900000000001</v>
      </c>
      <c r="K1759" s="38">
        <f t="shared" si="81"/>
        <v>1.9936206845275753E-4</v>
      </c>
      <c r="L1759" s="38">
        <f t="shared" si="82"/>
        <v>2.0366809543475507E-4</v>
      </c>
      <c r="M1759" s="38">
        <f t="shared" si="83"/>
        <v>0.10131570465585114</v>
      </c>
    </row>
    <row r="1760" spans="2:13" x14ac:dyDescent="0.25">
      <c r="B1760" s="25">
        <f>F_Data!B1759</f>
        <v>40617</v>
      </c>
      <c r="D1760" s="8">
        <f>F_Data!N1759</f>
        <v>1281.8699999999999</v>
      </c>
      <c r="K1760" s="38">
        <f t="shared" si="81"/>
        <v>2.7361117307123269E-4</v>
      </c>
      <c r="L1760" s="38">
        <f t="shared" si="82"/>
        <v>2.2581364601083771E-4</v>
      </c>
      <c r="M1760" s="38">
        <f t="shared" si="83"/>
        <v>0.11743084400101247</v>
      </c>
    </row>
    <row r="1761" spans="2:13" x14ac:dyDescent="0.25">
      <c r="B1761" s="25">
        <f>F_Data!B1760</f>
        <v>40618</v>
      </c>
      <c r="D1761" s="8">
        <f>F_Data!N1760</f>
        <v>1256.8800000000001</v>
      </c>
      <c r="K1761" s="38">
        <f t="shared" si="81"/>
        <v>4.8649147432795433E-4</v>
      </c>
      <c r="L1761" s="38">
        <f t="shared" si="82"/>
        <v>2.9111166219966613E-4</v>
      </c>
      <c r="M1761" s="38">
        <f t="shared" si="83"/>
        <v>0.1565859837473613</v>
      </c>
    </row>
    <row r="1762" spans="2:13" x14ac:dyDescent="0.25">
      <c r="B1762" s="25">
        <f>F_Data!B1761</f>
        <v>40619</v>
      </c>
      <c r="D1762" s="8">
        <f>F_Data!N1761</f>
        <v>1273.72</v>
      </c>
      <c r="K1762" s="38">
        <f t="shared" si="81"/>
        <v>4.6557750164537753E-4</v>
      </c>
      <c r="L1762" s="38">
        <f t="shared" si="82"/>
        <v>2.9069886475874176E-4</v>
      </c>
      <c r="M1762" s="38">
        <f t="shared" si="83"/>
        <v>0.15318324347958892</v>
      </c>
    </row>
    <row r="1763" spans="2:13" x14ac:dyDescent="0.25">
      <c r="B1763" s="25">
        <f>F_Data!B1762</f>
        <v>40620</v>
      </c>
      <c r="D1763" s="8">
        <f>F_Data!N1762</f>
        <v>1279.21</v>
      </c>
      <c r="K1763" s="38">
        <f t="shared" si="81"/>
        <v>4.5668860085919353E-4</v>
      </c>
      <c r="L1763" s="38">
        <f t="shared" si="82"/>
        <v>2.9327855362948563E-4</v>
      </c>
      <c r="M1763" s="38">
        <f t="shared" si="83"/>
        <v>0.15171389350782397</v>
      </c>
    </row>
    <row r="1764" spans="2:13" x14ac:dyDescent="0.25">
      <c r="B1764" s="25">
        <f>F_Data!B1763</f>
        <v>40623</v>
      </c>
      <c r="D1764" s="8">
        <f>F_Data!N1763</f>
        <v>1298.3800000000001</v>
      </c>
      <c r="K1764" s="38">
        <f t="shared" si="81"/>
        <v>4.1125501187069282E-4</v>
      </c>
      <c r="L1764" s="38">
        <f t="shared" si="82"/>
        <v>2.8455077834982665E-4</v>
      </c>
      <c r="M1764" s="38">
        <f t="shared" si="83"/>
        <v>0.14396962387352033</v>
      </c>
    </row>
    <row r="1765" spans="2:13" x14ac:dyDescent="0.25">
      <c r="B1765" s="25">
        <f>F_Data!B1764</f>
        <v>40624</v>
      </c>
      <c r="D1765" s="8">
        <f>F_Data!N1764</f>
        <v>1293.77</v>
      </c>
      <c r="K1765" s="38">
        <f t="shared" si="81"/>
        <v>3.7866817169734517E-4</v>
      </c>
      <c r="L1765" s="38">
        <f t="shared" si="82"/>
        <v>2.7857585330344834E-4</v>
      </c>
      <c r="M1765" s="38">
        <f t="shared" si="83"/>
        <v>0.1381480215332315</v>
      </c>
    </row>
    <row r="1766" spans="2:13" x14ac:dyDescent="0.25">
      <c r="B1766" s="25">
        <f>F_Data!B1765</f>
        <v>40625</v>
      </c>
      <c r="D1766" s="8">
        <f>F_Data!N1765</f>
        <v>1297.54</v>
      </c>
      <c r="K1766" s="38">
        <f t="shared" si="81"/>
        <v>4.4216529694052719E-4</v>
      </c>
      <c r="L1766" s="38">
        <f t="shared" si="82"/>
        <v>3.0062776042821988E-4</v>
      </c>
      <c r="M1766" s="38">
        <f t="shared" si="83"/>
        <v>0.14928205172023384</v>
      </c>
    </row>
    <row r="1767" spans="2:13" x14ac:dyDescent="0.25">
      <c r="B1767" s="25">
        <f>F_Data!B1766</f>
        <v>40626</v>
      </c>
      <c r="D1767" s="8">
        <f>F_Data!N1766</f>
        <v>1309.6600000000001</v>
      </c>
      <c r="K1767" s="38">
        <f t="shared" si="81"/>
        <v>4.7537633059744635E-4</v>
      </c>
      <c r="L1767" s="38">
        <f t="shared" si="82"/>
        <v>3.1483719662066489E-4</v>
      </c>
      <c r="M1767" s="38">
        <f t="shared" si="83"/>
        <v>0.15478684395681469</v>
      </c>
    </row>
    <row r="1768" spans="2:13" x14ac:dyDescent="0.25">
      <c r="B1768" s="25">
        <f>F_Data!B1767</f>
        <v>40627</v>
      </c>
      <c r="D1768" s="8">
        <f>F_Data!N1767</f>
        <v>1313.8</v>
      </c>
      <c r="K1768" s="38">
        <f t="shared" si="81"/>
        <v>4.99026282086601E-4</v>
      </c>
      <c r="L1768" s="38">
        <f t="shared" si="82"/>
        <v>3.2674835608671472E-4</v>
      </c>
      <c r="M1768" s="38">
        <f t="shared" si="83"/>
        <v>0.15859043040853596</v>
      </c>
    </row>
    <row r="1769" spans="2:13" x14ac:dyDescent="0.25">
      <c r="B1769" s="25">
        <f>F_Data!B1768</f>
        <v>40630</v>
      </c>
      <c r="D1769" s="8">
        <f>F_Data!N1768</f>
        <v>1310.19</v>
      </c>
      <c r="K1769" s="38">
        <f t="shared" si="81"/>
        <v>4.573226509339069E-4</v>
      </c>
      <c r="L1769" s="38">
        <f t="shared" si="82"/>
        <v>3.194056045209031E-4</v>
      </c>
      <c r="M1769" s="38">
        <f t="shared" si="83"/>
        <v>0.15181917404290179</v>
      </c>
    </row>
    <row r="1770" spans="2:13" x14ac:dyDescent="0.25">
      <c r="B1770" s="25">
        <f>F_Data!B1769</f>
        <v>40631</v>
      </c>
      <c r="D1770" s="8">
        <f>F_Data!N1769</f>
        <v>1319.44</v>
      </c>
      <c r="K1770" s="38">
        <f t="shared" si="81"/>
        <v>4.5019071828267292E-4</v>
      </c>
      <c r="L1770" s="38">
        <f t="shared" si="82"/>
        <v>3.21403536117923E-4</v>
      </c>
      <c r="M1770" s="38">
        <f t="shared" si="83"/>
        <v>0.1506307146681802</v>
      </c>
    </row>
    <row r="1771" spans="2:13" x14ac:dyDescent="0.25">
      <c r="B1771" s="25">
        <f>F_Data!B1770</f>
        <v>40632</v>
      </c>
      <c r="D1771" s="8">
        <f>F_Data!N1770</f>
        <v>1328.26</v>
      </c>
      <c r="K1771" s="38">
        <f t="shared" si="81"/>
        <v>4.5992601279400244E-4</v>
      </c>
      <c r="L1771" s="38">
        <f t="shared" si="82"/>
        <v>3.2818773993626435E-4</v>
      </c>
      <c r="M1771" s="38">
        <f t="shared" si="83"/>
        <v>0.15225068487470828</v>
      </c>
    </row>
    <row r="1772" spans="2:13" x14ac:dyDescent="0.25">
      <c r="B1772" s="25">
        <f>F_Data!B1771</f>
        <v>40633</v>
      </c>
      <c r="D1772" s="8">
        <f>F_Data!N1771</f>
        <v>1325.83</v>
      </c>
      <c r="K1772" s="38">
        <f t="shared" si="81"/>
        <v>4.2899144245061308E-4</v>
      </c>
      <c r="L1772" s="38">
        <f t="shared" si="82"/>
        <v>3.2285951701897965E-4</v>
      </c>
      <c r="M1772" s="38">
        <f t="shared" si="83"/>
        <v>0.14704138430901315</v>
      </c>
    </row>
    <row r="1773" spans="2:13" x14ac:dyDescent="0.25">
      <c r="B1773" s="25">
        <f>F_Data!B1772</f>
        <v>40634</v>
      </c>
      <c r="D1773" s="8">
        <f>F_Data!N1772</f>
        <v>1332.41</v>
      </c>
      <c r="K1773" s="38">
        <f t="shared" ref="K1773:K1836" si="84">K$3*K1772+(1-K$3)*LN($D1773/$D1768)^2</f>
        <v>4.058764959921684E-4</v>
      </c>
      <c r="L1773" s="38">
        <f t="shared" ref="L1773:L1836" si="85">L$3*L1772+(1-L$3)*LN($D1773/$D1768)^2</f>
        <v>3.1910899084439527E-4</v>
      </c>
      <c r="M1773" s="38">
        <f t="shared" si="83"/>
        <v>0.14302508660373286</v>
      </c>
    </row>
    <row r="1774" spans="2:13" x14ac:dyDescent="0.25">
      <c r="B1774" s="25">
        <f>F_Data!B1773</f>
        <v>40637</v>
      </c>
      <c r="D1774" s="8">
        <f>F_Data!N1773</f>
        <v>1332.87</v>
      </c>
      <c r="K1774" s="38">
        <f t="shared" si="84"/>
        <v>3.9474346251947077E-4</v>
      </c>
      <c r="L1774" s="38">
        <f t="shared" si="85"/>
        <v>3.1837210595701913E-4</v>
      </c>
      <c r="M1774" s="38">
        <f t="shared" ref="M1774:M1837" si="86">MAX(SQRT(252/5*K1774),SQRT(252/5*L1774))</f>
        <v>0.14104988660392934</v>
      </c>
    </row>
    <row r="1775" spans="2:13" x14ac:dyDescent="0.25">
      <c r="B1775" s="25">
        <f>F_Data!B1774</f>
        <v>40638</v>
      </c>
      <c r="D1775" s="8">
        <f>F_Data!N1774</f>
        <v>1332.63</v>
      </c>
      <c r="K1775" s="38">
        <f t="shared" si="84"/>
        <v>3.6516345509286888E-4</v>
      </c>
      <c r="L1775" s="38">
        <f t="shared" si="85"/>
        <v>3.1178924442591211E-4</v>
      </c>
      <c r="M1775" s="38">
        <f t="shared" si="86"/>
        <v>0.13566222074210857</v>
      </c>
    </row>
    <row r="1776" spans="2:13" x14ac:dyDescent="0.25">
      <c r="B1776" s="25">
        <f>F_Data!B1775</f>
        <v>40639</v>
      </c>
      <c r="D1776" s="8">
        <f>F_Data!N1775</f>
        <v>1335.54</v>
      </c>
      <c r="K1776" s="38">
        <f t="shared" si="84"/>
        <v>3.3163470430386569E-4</v>
      </c>
      <c r="L1776" s="38">
        <f t="shared" si="85"/>
        <v>3.0333184550921988E-4</v>
      </c>
      <c r="M1776" s="38">
        <f t="shared" si="86"/>
        <v>0.12928414093350674</v>
      </c>
    </row>
    <row r="1777" spans="2:13" x14ac:dyDescent="0.25">
      <c r="B1777" s="25">
        <f>F_Data!B1776</f>
        <v>40640</v>
      </c>
      <c r="D1777" s="8">
        <f>F_Data!N1776</f>
        <v>1333.51</v>
      </c>
      <c r="K1777" s="38">
        <f t="shared" si="84"/>
        <v>3.0180731892477436E-4</v>
      </c>
      <c r="L1777" s="38">
        <f t="shared" si="85"/>
        <v>2.952327156593318E-4</v>
      </c>
      <c r="M1777" s="38">
        <f t="shared" si="86"/>
        <v>0.1233332431820741</v>
      </c>
    </row>
    <row r="1778" spans="2:13" x14ac:dyDescent="0.25">
      <c r="B1778" s="25">
        <f>F_Data!B1777</f>
        <v>40641</v>
      </c>
      <c r="D1778" s="8">
        <f>F_Data!N1777</f>
        <v>1328.17</v>
      </c>
      <c r="K1778" s="38">
        <f t="shared" si="84"/>
        <v>2.7264246091622524E-4</v>
      </c>
      <c r="L1778" s="38">
        <f t="shared" si="85"/>
        <v>2.8668049635473031E-4</v>
      </c>
      <c r="M1778" s="38">
        <f t="shared" si="86"/>
        <v>0.12020273298173552</v>
      </c>
    </row>
    <row r="1779" spans="2:13" x14ac:dyDescent="0.25">
      <c r="B1779" s="25">
        <f>F_Data!B1778</f>
        <v>40644</v>
      </c>
      <c r="D1779" s="8">
        <f>F_Data!N1778</f>
        <v>1324.46</v>
      </c>
      <c r="K1779" s="38">
        <f t="shared" si="84"/>
        <v>2.4938470333695086E-4</v>
      </c>
      <c r="L1779" s="38">
        <f t="shared" si="85"/>
        <v>2.7928202801779284E-4</v>
      </c>
      <c r="M1779" s="38">
        <f t="shared" si="86"/>
        <v>0.11864153662228402</v>
      </c>
    </row>
    <row r="1780" spans="2:13" x14ac:dyDescent="0.25">
      <c r="B1780" s="25">
        <f>F_Data!B1779</f>
        <v>40645</v>
      </c>
      <c r="D1780" s="8">
        <f>F_Data!N1779</f>
        <v>1314.16</v>
      </c>
      <c r="K1780" s="38">
        <f t="shared" si="84"/>
        <v>2.439253340829786E-4</v>
      </c>
      <c r="L1780" s="38">
        <f t="shared" si="85"/>
        <v>2.7674729750117591E-4</v>
      </c>
      <c r="M1780" s="38">
        <f t="shared" si="86"/>
        <v>0.11810192121239715</v>
      </c>
    </row>
    <row r="1781" spans="2:13" x14ac:dyDescent="0.25">
      <c r="B1781" s="25">
        <f>F_Data!B1780</f>
        <v>40646</v>
      </c>
      <c r="D1781" s="8">
        <f>F_Data!N1780</f>
        <v>1314.41</v>
      </c>
      <c r="K1781" s="38">
        <f t="shared" si="84"/>
        <v>2.4496606091542678E-4</v>
      </c>
      <c r="L1781" s="38">
        <f t="shared" si="85"/>
        <v>2.7607485664836445E-4</v>
      </c>
      <c r="M1781" s="38">
        <f t="shared" si="86"/>
        <v>0.11795835186657012</v>
      </c>
    </row>
    <row r="1782" spans="2:13" x14ac:dyDescent="0.25">
      <c r="B1782" s="25">
        <f>F_Data!B1781</f>
        <v>40647</v>
      </c>
      <c r="D1782" s="8">
        <f>F_Data!N1781</f>
        <v>1314.52</v>
      </c>
      <c r="K1782" s="38">
        <f t="shared" si="84"/>
        <v>2.4104157294210953E-4</v>
      </c>
      <c r="L1782" s="38">
        <f t="shared" si="85"/>
        <v>2.7396424638438113E-4</v>
      </c>
      <c r="M1782" s="38">
        <f t="shared" si="86"/>
        <v>0.11750658712503231</v>
      </c>
    </row>
    <row r="1783" spans="2:13" x14ac:dyDescent="0.25">
      <c r="B1783" s="25">
        <f>F_Data!B1782</f>
        <v>40648</v>
      </c>
      <c r="D1783" s="8">
        <f>F_Data!N1782</f>
        <v>1319.68</v>
      </c>
      <c r="K1783" s="38">
        <f t="shared" si="84"/>
        <v>2.2104978004750328E-4</v>
      </c>
      <c r="L1783" s="38">
        <f t="shared" si="85"/>
        <v>2.669790283127311E-4</v>
      </c>
      <c r="M1783" s="38">
        <f t="shared" si="86"/>
        <v>0.11599889235230501</v>
      </c>
    </row>
    <row r="1784" spans="2:13" x14ac:dyDescent="0.25">
      <c r="B1784" s="25">
        <f>F_Data!B1783</f>
        <v>40651</v>
      </c>
      <c r="D1784" s="8">
        <f>F_Data!N1783</f>
        <v>1305.1400000000001</v>
      </c>
      <c r="K1784" s="38">
        <f t="shared" si="84"/>
        <v>2.2053767763588052E-4</v>
      </c>
      <c r="L1784" s="38">
        <f t="shared" si="85"/>
        <v>2.6544752014128744E-4</v>
      </c>
      <c r="M1784" s="38">
        <f t="shared" si="86"/>
        <v>0.11566570371169185</v>
      </c>
    </row>
    <row r="1785" spans="2:13" x14ac:dyDescent="0.25">
      <c r="B1785" s="25">
        <f>F_Data!B1784</f>
        <v>40652</v>
      </c>
      <c r="D1785" s="8">
        <f>F_Data!N1784</f>
        <v>1312.62</v>
      </c>
      <c r="K1785" s="38">
        <f t="shared" si="84"/>
        <v>1.9862139449639465E-4</v>
      </c>
      <c r="L1785" s="38">
        <f t="shared" si="85"/>
        <v>2.5752533992427946E-4</v>
      </c>
      <c r="M1785" s="38">
        <f t="shared" si="86"/>
        <v>0.11392663047849561</v>
      </c>
    </row>
    <row r="1786" spans="2:13" x14ac:dyDescent="0.25">
      <c r="B1786" s="25">
        <f>F_Data!B1785</f>
        <v>40653</v>
      </c>
      <c r="D1786" s="8">
        <f>F_Data!N1785</f>
        <v>1330.36</v>
      </c>
      <c r="K1786" s="38">
        <f t="shared" si="84"/>
        <v>1.9330768329703897E-4</v>
      </c>
      <c r="L1786" s="38">
        <f t="shared" si="85"/>
        <v>2.5416410820163621E-4</v>
      </c>
      <c r="M1786" s="38">
        <f t="shared" si="86"/>
        <v>0.11318070088739716</v>
      </c>
    </row>
    <row r="1787" spans="2:13" x14ac:dyDescent="0.25">
      <c r="B1787" s="25">
        <f>F_Data!B1786</f>
        <v>40654</v>
      </c>
      <c r="D1787" s="8">
        <f>F_Data!N1786</f>
        <v>1337.38</v>
      </c>
      <c r="K1787" s="38">
        <f t="shared" si="84"/>
        <v>2.0370176498713419E-4</v>
      </c>
      <c r="L1787" s="38">
        <f t="shared" si="85"/>
        <v>2.554566399615269E-4</v>
      </c>
      <c r="M1787" s="38">
        <f t="shared" si="86"/>
        <v>0.11346812175259162</v>
      </c>
    </row>
    <row r="1788" spans="2:13" x14ac:dyDescent="0.25">
      <c r="B1788" s="25">
        <f>F_Data!B1787</f>
        <v>40658</v>
      </c>
      <c r="D1788" s="8">
        <f>F_Data!N1787</f>
        <v>1335.25</v>
      </c>
      <c r="K1788" s="38">
        <f t="shared" si="84"/>
        <v>1.9708913610227535E-4</v>
      </c>
      <c r="L1788" s="38">
        <f t="shared" si="85"/>
        <v>2.5192020504683746E-4</v>
      </c>
      <c r="M1788" s="38">
        <f t="shared" si="86"/>
        <v>0.11267998195935518</v>
      </c>
    </row>
    <row r="1789" spans="2:13" x14ac:dyDescent="0.25">
      <c r="B1789" s="25">
        <f>F_Data!B1788</f>
        <v>40659</v>
      </c>
      <c r="D1789" s="8">
        <f>F_Data!N1788</f>
        <v>1347.24</v>
      </c>
      <c r="K1789" s="38">
        <f t="shared" si="84"/>
        <v>2.7817212557419192E-4</v>
      </c>
      <c r="L1789" s="38">
        <f t="shared" si="85"/>
        <v>2.746001698200756E-4</v>
      </c>
      <c r="M1789" s="38">
        <f t="shared" si="86"/>
        <v>0.11840555362371848</v>
      </c>
    </row>
    <row r="1790" spans="2:13" x14ac:dyDescent="0.25">
      <c r="B1790" s="25">
        <f>F_Data!B1789</f>
        <v>40660</v>
      </c>
      <c r="D1790" s="8">
        <f>F_Data!N1789</f>
        <v>1355.66</v>
      </c>
      <c r="K1790" s="38">
        <f t="shared" si="84"/>
        <v>3.5444684142403349E-4</v>
      </c>
      <c r="L1790" s="38">
        <f t="shared" si="85"/>
        <v>2.9758974324765159E-4</v>
      </c>
      <c r="M1790" s="38">
        <f t="shared" si="86"/>
        <v>0.13365672750659163</v>
      </c>
    </row>
    <row r="1791" spans="2:13" x14ac:dyDescent="0.25">
      <c r="B1791" s="25">
        <f>F_Data!B1790</f>
        <v>40661</v>
      </c>
      <c r="D1791" s="8">
        <f>F_Data!N1790</f>
        <v>1360.48</v>
      </c>
      <c r="K1791" s="38">
        <f t="shared" si="84"/>
        <v>3.6912439536651174E-4</v>
      </c>
      <c r="L1791" s="38">
        <f t="shared" si="85"/>
        <v>3.0369872237568654E-4</v>
      </c>
      <c r="M1791" s="38">
        <f t="shared" si="86"/>
        <v>0.13639600260444656</v>
      </c>
    </row>
    <row r="1792" spans="2:13" x14ac:dyDescent="0.25">
      <c r="B1792" s="25">
        <f>F_Data!B1791</f>
        <v>40662</v>
      </c>
      <c r="D1792" s="8">
        <f>F_Data!N1791</f>
        <v>1363.61</v>
      </c>
      <c r="K1792" s="38">
        <f t="shared" si="84"/>
        <v>3.69937709626646E-4</v>
      </c>
      <c r="L1792" s="38">
        <f t="shared" si="85"/>
        <v>3.0590548684345155E-4</v>
      </c>
      <c r="M1792" s="38">
        <f t="shared" si="86"/>
        <v>0.13654618473316257</v>
      </c>
    </row>
    <row r="1793" spans="2:13" x14ac:dyDescent="0.25">
      <c r="B1793" s="25">
        <f>F_Data!B1792</f>
        <v>40665</v>
      </c>
      <c r="D1793" s="8">
        <f>F_Data!N1792</f>
        <v>1361.22</v>
      </c>
      <c r="K1793" s="38">
        <f t="shared" si="84"/>
        <v>3.7004954752476035E-4</v>
      </c>
      <c r="L1793" s="38">
        <f t="shared" si="85"/>
        <v>3.0786000489638172E-4</v>
      </c>
      <c r="M1793" s="38">
        <f t="shared" si="86"/>
        <v>0.13656682318648231</v>
      </c>
    </row>
    <row r="1794" spans="2:13" x14ac:dyDescent="0.25">
      <c r="B1794" s="25">
        <f>F_Data!B1793</f>
        <v>40666</v>
      </c>
      <c r="D1794" s="8">
        <f>F_Data!N1793</f>
        <v>1356.62</v>
      </c>
      <c r="K1794" s="38">
        <f t="shared" si="84"/>
        <v>3.3785853363086992E-4</v>
      </c>
      <c r="L1794" s="38">
        <f t="shared" si="85"/>
        <v>3.0006838700706595E-4</v>
      </c>
      <c r="M1794" s="38">
        <f t="shared" si="86"/>
        <v>0.13049164760625809</v>
      </c>
    </row>
    <row r="1795" spans="2:13" x14ac:dyDescent="0.25">
      <c r="B1795" s="25">
        <f>F_Data!B1794</f>
        <v>40667</v>
      </c>
      <c r="D1795" s="8">
        <f>F_Data!N1794</f>
        <v>1347.32</v>
      </c>
      <c r="K1795" s="38">
        <f t="shared" si="84"/>
        <v>3.0788078763436329E-4</v>
      </c>
      <c r="L1795" s="38">
        <f t="shared" si="85"/>
        <v>2.9220876760682811E-4</v>
      </c>
      <c r="M1795" s="38">
        <f t="shared" si="86"/>
        <v>0.12456802036145517</v>
      </c>
    </row>
    <row r="1796" spans="2:13" x14ac:dyDescent="0.25">
      <c r="B1796" s="25">
        <f>F_Data!B1795</f>
        <v>40668</v>
      </c>
      <c r="D1796" s="8">
        <f>F_Data!N1795</f>
        <v>1335.1</v>
      </c>
      <c r="K1796" s="38">
        <f t="shared" si="84"/>
        <v>3.1255480834950006E-4</v>
      </c>
      <c r="L1796" s="38">
        <f t="shared" si="85"/>
        <v>2.9408113442219518E-4</v>
      </c>
      <c r="M1796" s="38">
        <f t="shared" si="86"/>
        <v>0.12551000892683739</v>
      </c>
    </row>
    <row r="1797" spans="2:13" x14ac:dyDescent="0.25">
      <c r="B1797" s="25">
        <f>F_Data!B1796</f>
        <v>40669</v>
      </c>
      <c r="D1797" s="8">
        <f>F_Data!N1796</f>
        <v>1340.2</v>
      </c>
      <c r="K1797" s="38">
        <f t="shared" si="84"/>
        <v>3.112862697956913E-4</v>
      </c>
      <c r="L1797" s="38">
        <f t="shared" si="85"/>
        <v>2.9425478307387173E-4</v>
      </c>
      <c r="M1797" s="38">
        <f t="shared" si="86"/>
        <v>0.12525505178515892</v>
      </c>
    </row>
    <row r="1798" spans="2:13" x14ac:dyDescent="0.25">
      <c r="B1798" s="25">
        <f>F_Data!B1797</f>
        <v>40672</v>
      </c>
      <c r="D1798" s="8">
        <f>F_Data!N1797</f>
        <v>1346.29</v>
      </c>
      <c r="K1798" s="38">
        <f t="shared" si="84"/>
        <v>2.9232085469508098E-4</v>
      </c>
      <c r="L1798" s="38">
        <f t="shared" si="85"/>
        <v>2.8907610314534321E-4</v>
      </c>
      <c r="M1798" s="38">
        <f t="shared" si="86"/>
        <v>0.12137945080050445</v>
      </c>
    </row>
    <row r="1799" spans="2:13" x14ac:dyDescent="0.25">
      <c r="B1799" s="25">
        <f>F_Data!B1798</f>
        <v>40673</v>
      </c>
      <c r="D1799" s="8">
        <f>F_Data!N1798</f>
        <v>1357.16</v>
      </c>
      <c r="K1799" s="38">
        <f t="shared" si="84"/>
        <v>2.6310460714931222E-4</v>
      </c>
      <c r="L1799" s="38">
        <f t="shared" si="85"/>
        <v>2.8040857142810471E-4</v>
      </c>
      <c r="M1799" s="38">
        <f t="shared" si="86"/>
        <v>0.11888057873335105</v>
      </c>
    </row>
    <row r="1800" spans="2:13" x14ac:dyDescent="0.25">
      <c r="B1800" s="25">
        <f>F_Data!B1799</f>
        <v>40674</v>
      </c>
      <c r="D1800" s="8">
        <f>F_Data!N1799</f>
        <v>1342.08</v>
      </c>
      <c r="K1800" s="38">
        <f t="shared" si="84"/>
        <v>2.3831263967599695E-4</v>
      </c>
      <c r="L1800" s="38">
        <f t="shared" si="85"/>
        <v>2.7245186225774632E-4</v>
      </c>
      <c r="M1800" s="38">
        <f t="shared" si="86"/>
        <v>0.1171817983212001</v>
      </c>
    </row>
    <row r="1801" spans="2:13" x14ac:dyDescent="0.25">
      <c r="B1801" s="25">
        <f>F_Data!B1800</f>
        <v>40675</v>
      </c>
      <c r="D1801" s="8">
        <f>F_Data!N1800</f>
        <v>1348.65</v>
      </c>
      <c r="K1801" s="38">
        <f t="shared" si="84"/>
        <v>2.2467812749052486E-4</v>
      </c>
      <c r="L1801" s="38">
        <f t="shared" si="85"/>
        <v>2.6733733192465218E-4</v>
      </c>
      <c r="M1801" s="38">
        <f t="shared" si="86"/>
        <v>0.1160767053676252</v>
      </c>
    </row>
    <row r="1802" spans="2:13" x14ac:dyDescent="0.25">
      <c r="B1802" s="25">
        <f>F_Data!B1801</f>
        <v>40676</v>
      </c>
      <c r="D1802" s="8">
        <f>F_Data!N1801</f>
        <v>1337.77</v>
      </c>
      <c r="K1802" s="38">
        <f t="shared" si="84"/>
        <v>2.0253966754294023E-4</v>
      </c>
      <c r="L1802" s="38">
        <f t="shared" si="85"/>
        <v>2.5941601780735297E-4</v>
      </c>
      <c r="M1802" s="38">
        <f t="shared" si="86"/>
        <v>0.11434407416867125</v>
      </c>
    </row>
    <row r="1803" spans="2:13" x14ac:dyDescent="0.25">
      <c r="B1803" s="25">
        <f>F_Data!B1802</f>
        <v>40679</v>
      </c>
      <c r="D1803" s="8">
        <f>F_Data!N1802</f>
        <v>1329.47</v>
      </c>
      <c r="K1803" s="38">
        <f t="shared" si="84"/>
        <v>1.9809196003548293E-4</v>
      </c>
      <c r="L1803" s="38">
        <f t="shared" si="85"/>
        <v>2.563754150471834E-4</v>
      </c>
      <c r="M1803" s="38">
        <f t="shared" si="86"/>
        <v>0.11367198827493977</v>
      </c>
    </row>
    <row r="1804" spans="2:13" x14ac:dyDescent="0.25">
      <c r="B1804" s="25">
        <f>F_Data!B1803</f>
        <v>40680</v>
      </c>
      <c r="D1804" s="8">
        <f>F_Data!N1803</f>
        <v>1328.98</v>
      </c>
      <c r="K1804" s="38">
        <f t="shared" si="84"/>
        <v>2.2230950591501281E-4</v>
      </c>
      <c r="L1804" s="38">
        <f t="shared" si="85"/>
        <v>2.6189217516069135E-4</v>
      </c>
      <c r="M1804" s="38">
        <f t="shared" si="86"/>
        <v>0.11488849214825149</v>
      </c>
    </row>
    <row r="1805" spans="2:13" x14ac:dyDescent="0.25">
      <c r="B1805" s="25">
        <f>F_Data!B1804</f>
        <v>40681</v>
      </c>
      <c r="D1805" s="8">
        <f>F_Data!N1804</f>
        <v>1340.68</v>
      </c>
      <c r="K1805" s="38">
        <f t="shared" si="84"/>
        <v>2.0018748657590161E-4</v>
      </c>
      <c r="L1805" s="38">
        <f t="shared" si="85"/>
        <v>2.5406808928158764E-4</v>
      </c>
      <c r="M1805" s="38">
        <f t="shared" si="86"/>
        <v>0.11315931998643336</v>
      </c>
    </row>
    <row r="1806" spans="2:13" x14ac:dyDescent="0.25">
      <c r="B1806" s="25">
        <f>F_Data!B1805</f>
        <v>40682</v>
      </c>
      <c r="D1806" s="8">
        <f>F_Data!N1805</f>
        <v>1343.6</v>
      </c>
      <c r="K1806" s="38">
        <f t="shared" si="84"/>
        <v>1.8157612316790304E-4</v>
      </c>
      <c r="L1806" s="38">
        <f t="shared" si="85"/>
        <v>2.4686826217801749E-4</v>
      </c>
      <c r="M1806" s="38">
        <f t="shared" si="86"/>
        <v>0.11154443246425202</v>
      </c>
    </row>
    <row r="1807" spans="2:13" x14ac:dyDescent="0.25">
      <c r="B1807" s="25">
        <f>F_Data!B1806</f>
        <v>40683</v>
      </c>
      <c r="D1807" s="8">
        <f>F_Data!N1806</f>
        <v>1333.27</v>
      </c>
      <c r="K1807" s="38">
        <f t="shared" si="84"/>
        <v>1.6455384854524E-4</v>
      </c>
      <c r="L1807" s="38">
        <f t="shared" si="85"/>
        <v>2.3980281562091516E-4</v>
      </c>
      <c r="M1807" s="38">
        <f t="shared" si="86"/>
        <v>0.10993662677785836</v>
      </c>
    </row>
    <row r="1808" spans="2:13" x14ac:dyDescent="0.25">
      <c r="B1808" s="25">
        <f>F_Data!B1807</f>
        <v>40686</v>
      </c>
      <c r="D1808" s="8">
        <f>F_Data!N1807</f>
        <v>1317.37</v>
      </c>
      <c r="K1808" s="38">
        <f t="shared" si="84"/>
        <v>1.5645798490583634E-4</v>
      </c>
      <c r="L1808" s="38">
        <f t="shared" si="85"/>
        <v>2.351165875168238E-4</v>
      </c>
      <c r="M1808" s="38">
        <f t="shared" si="86"/>
        <v>0.10885713578285953</v>
      </c>
    </row>
    <row r="1809" spans="2:13" x14ac:dyDescent="0.25">
      <c r="B1809" s="25">
        <f>F_Data!B1808</f>
        <v>40687</v>
      </c>
      <c r="D1809" s="8">
        <f>F_Data!N1808</f>
        <v>1316.28</v>
      </c>
      <c r="K1809" s="38">
        <f t="shared" si="84"/>
        <v>1.5003232348067042E-4</v>
      </c>
      <c r="L1809" s="38">
        <f t="shared" si="85"/>
        <v>2.3082913101094441E-4</v>
      </c>
      <c r="M1809" s="38">
        <f t="shared" si="86"/>
        <v>0.10786003988016878</v>
      </c>
    </row>
    <row r="1810" spans="2:13" x14ac:dyDescent="0.25">
      <c r="B1810" s="25">
        <f>F_Data!B1809</f>
        <v>40688</v>
      </c>
      <c r="D1810" s="8">
        <f>F_Data!N1809</f>
        <v>1320.47</v>
      </c>
      <c r="K1810" s="38">
        <f t="shared" si="84"/>
        <v>1.581003136421252E-4</v>
      </c>
      <c r="L1810" s="38">
        <f t="shared" si="85"/>
        <v>2.3082562383347263E-4</v>
      </c>
      <c r="M1810" s="38">
        <f t="shared" si="86"/>
        <v>0.10785922047375932</v>
      </c>
    </row>
    <row r="1811" spans="2:13" x14ac:dyDescent="0.25">
      <c r="B1811" s="25">
        <f>F_Data!B1810</f>
        <v>40689</v>
      </c>
      <c r="D1811" s="8">
        <f>F_Data!N1810</f>
        <v>1325.69</v>
      </c>
      <c r="K1811" s="38">
        <f t="shared" si="84"/>
        <v>1.6029858069614741E-4</v>
      </c>
      <c r="L1811" s="38">
        <f t="shared" si="85"/>
        <v>2.2930334464393886E-4</v>
      </c>
      <c r="M1811" s="38">
        <f t="shared" si="86"/>
        <v>0.10750297005224795</v>
      </c>
    </row>
    <row r="1812" spans="2:13" x14ac:dyDescent="0.25">
      <c r="B1812" s="25">
        <f>F_Data!B1811</f>
        <v>40690</v>
      </c>
      <c r="D1812" s="8">
        <f>F_Data!N1811</f>
        <v>1331.1</v>
      </c>
      <c r="K1812" s="38">
        <f t="shared" si="84"/>
        <v>1.4453405520722563E-4</v>
      </c>
      <c r="L1812" s="38">
        <f t="shared" si="85"/>
        <v>2.2250384407882857E-4</v>
      </c>
      <c r="M1812" s="38">
        <f t="shared" si="86"/>
        <v>0.10589709033572622</v>
      </c>
    </row>
    <row r="1813" spans="2:13" x14ac:dyDescent="0.25">
      <c r="B1813" s="25">
        <f>F_Data!B1812</f>
        <v>40694</v>
      </c>
      <c r="D1813" s="8">
        <f>F_Data!N1812</f>
        <v>1345.2</v>
      </c>
      <c r="K1813" s="38">
        <f t="shared" si="84"/>
        <v>1.737841244478311E-4</v>
      </c>
      <c r="L1813" s="38">
        <f t="shared" si="85"/>
        <v>2.2893977118486212E-4</v>
      </c>
      <c r="M1813" s="38">
        <f t="shared" si="86"/>
        <v>0.10741771021445695</v>
      </c>
    </row>
    <row r="1814" spans="2:13" x14ac:dyDescent="0.25">
      <c r="B1814" s="25">
        <f>F_Data!B1813</f>
        <v>40695</v>
      </c>
      <c r="D1814" s="8">
        <f>F_Data!N1813</f>
        <v>1314.55</v>
      </c>
      <c r="K1814" s="38">
        <f t="shared" si="84"/>
        <v>1.5657868039648266E-4</v>
      </c>
      <c r="L1814" s="38">
        <f t="shared" si="85"/>
        <v>2.2212346856734664E-4</v>
      </c>
      <c r="M1814" s="38">
        <f t="shared" si="86"/>
        <v>0.10580653484447107</v>
      </c>
    </row>
    <row r="1815" spans="2:13" x14ac:dyDescent="0.25">
      <c r="B1815" s="25">
        <f>F_Data!B1814</f>
        <v>40696</v>
      </c>
      <c r="D1815" s="8">
        <f>F_Data!N1814</f>
        <v>1312.94</v>
      </c>
      <c r="K1815" s="38">
        <f t="shared" si="84"/>
        <v>1.4419132136889938E-4</v>
      </c>
      <c r="L1815" s="38">
        <f t="shared" si="85"/>
        <v>2.1644091721394573E-4</v>
      </c>
      <c r="M1815" s="38">
        <f t="shared" si="86"/>
        <v>0.10444434990741655</v>
      </c>
    </row>
    <row r="1816" spans="2:13" x14ac:dyDescent="0.25">
      <c r="B1816" s="25">
        <f>F_Data!B1815</f>
        <v>40697</v>
      </c>
      <c r="D1816" s="8">
        <f>F_Data!N1815</f>
        <v>1300.1600000000001</v>
      </c>
      <c r="K1816" s="38">
        <f t="shared" si="84"/>
        <v>1.6758588828457796E-4</v>
      </c>
      <c r="L1816" s="38">
        <f t="shared" si="85"/>
        <v>2.2129179941329791E-4</v>
      </c>
      <c r="M1816" s="38">
        <f t="shared" si="86"/>
        <v>0.1056082699907077</v>
      </c>
    </row>
    <row r="1817" spans="2:13" x14ac:dyDescent="0.25">
      <c r="B1817" s="25">
        <f>F_Data!B1816</f>
        <v>40700</v>
      </c>
      <c r="D1817" s="8">
        <f>F_Data!N1816</f>
        <v>1286.17</v>
      </c>
      <c r="K1817" s="38">
        <f t="shared" si="84"/>
        <v>2.6872928219051417E-4</v>
      </c>
      <c r="L1817" s="38">
        <f t="shared" si="85"/>
        <v>2.5002364025121721E-4</v>
      </c>
      <c r="M1817" s="38">
        <f t="shared" si="86"/>
        <v>0.11637850240659532</v>
      </c>
    </row>
    <row r="1818" spans="2:13" x14ac:dyDescent="0.25">
      <c r="B1818" s="25">
        <f>F_Data!B1817</f>
        <v>40701</v>
      </c>
      <c r="D1818" s="8">
        <f>F_Data!N1817</f>
        <v>1284.94</v>
      </c>
      <c r="K1818" s="38">
        <f t="shared" si="84"/>
        <v>4.5190144237741182E-4</v>
      </c>
      <c r="L1818" s="38">
        <f t="shared" si="85"/>
        <v>3.0553645756546547E-4</v>
      </c>
      <c r="M1818" s="38">
        <f t="shared" si="86"/>
        <v>0.15091664154698631</v>
      </c>
    </row>
    <row r="1819" spans="2:13" x14ac:dyDescent="0.25">
      <c r="B1819" s="25">
        <f>F_Data!B1818</f>
        <v>40702</v>
      </c>
      <c r="D1819" s="8">
        <f>F_Data!N1818</f>
        <v>1279.56</v>
      </c>
      <c r="K1819" s="38">
        <f t="shared" si="84"/>
        <v>4.7949326364354449E-4</v>
      </c>
      <c r="L1819" s="38">
        <f t="shared" si="85"/>
        <v>3.1820495348966368E-4</v>
      </c>
      <c r="M1819" s="38">
        <f t="shared" si="86"/>
        <v>0.15545565440869188</v>
      </c>
    </row>
    <row r="1820" spans="2:13" x14ac:dyDescent="0.25">
      <c r="B1820" s="25">
        <f>F_Data!B1819</f>
        <v>40703</v>
      </c>
      <c r="D1820" s="8">
        <f>F_Data!N1819</f>
        <v>1289</v>
      </c>
      <c r="K1820" s="38">
        <f t="shared" si="84"/>
        <v>4.6540793601848357E-4</v>
      </c>
      <c r="L1820" s="38">
        <f t="shared" si="85"/>
        <v>3.1881800450676184E-4</v>
      </c>
      <c r="M1820" s="38">
        <f t="shared" si="86"/>
        <v>0.15315534589210908</v>
      </c>
    </row>
    <row r="1821" spans="2:13" x14ac:dyDescent="0.25">
      <c r="B1821" s="25">
        <f>F_Data!B1820</f>
        <v>40704</v>
      </c>
      <c r="D1821" s="8">
        <f>F_Data!N1820</f>
        <v>1270.98</v>
      </c>
      <c r="K1821" s="38">
        <f t="shared" si="84"/>
        <v>4.7039195378399456E-4</v>
      </c>
      <c r="L1821" s="38">
        <f t="shared" si="85"/>
        <v>3.2471090778176678E-4</v>
      </c>
      <c r="M1821" s="38">
        <f t="shared" si="86"/>
        <v>0.15397322647367406</v>
      </c>
    </row>
    <row r="1822" spans="2:13" x14ac:dyDescent="0.25">
      <c r="B1822" s="25">
        <f>F_Data!B1821</f>
        <v>40707</v>
      </c>
      <c r="D1822" s="8">
        <f>F_Data!N1821</f>
        <v>1271.83</v>
      </c>
      <c r="K1822" s="38">
        <f t="shared" si="84"/>
        <v>4.3592365670116497E-4</v>
      </c>
      <c r="L1822" s="38">
        <f t="shared" si="85"/>
        <v>3.1874085003698473E-4</v>
      </c>
      <c r="M1822" s="38">
        <f t="shared" si="86"/>
        <v>0.14822466831718231</v>
      </c>
    </row>
    <row r="1823" spans="2:13" x14ac:dyDescent="0.25">
      <c r="B1823" s="25">
        <f>F_Data!B1822</f>
        <v>40708</v>
      </c>
      <c r="D1823" s="8">
        <f>F_Data!N1822</f>
        <v>1287.8699999999999</v>
      </c>
      <c r="K1823" s="38">
        <f t="shared" si="84"/>
        <v>3.9285006739076802E-4</v>
      </c>
      <c r="L1823" s="38">
        <f t="shared" si="85"/>
        <v>3.0933425744379103E-4</v>
      </c>
      <c r="M1823" s="38">
        <f t="shared" si="86"/>
        <v>0.14071120565361775</v>
      </c>
    </row>
    <row r="1824" spans="2:13" x14ac:dyDescent="0.25">
      <c r="B1824" s="25">
        <f>F_Data!B1823</f>
        <v>40709</v>
      </c>
      <c r="D1824" s="8">
        <f>F_Data!N1823</f>
        <v>1265.42</v>
      </c>
      <c r="K1824" s="38">
        <f t="shared" si="84"/>
        <v>3.6591312831319231E-4</v>
      </c>
      <c r="L1824" s="38">
        <f t="shared" si="85"/>
        <v>3.0375865001892763E-4</v>
      </c>
      <c r="M1824" s="38">
        <f t="shared" si="86"/>
        <v>0.13580140524672377</v>
      </c>
    </row>
    <row r="1825" spans="2:13" x14ac:dyDescent="0.25">
      <c r="B1825" s="25">
        <f>F_Data!B1824</f>
        <v>40710</v>
      </c>
      <c r="D1825" s="8">
        <f>F_Data!N1824</f>
        <v>1267.6400000000001</v>
      </c>
      <c r="K1825" s="38">
        <f t="shared" si="84"/>
        <v>3.5724362367275817E-4</v>
      </c>
      <c r="L1825" s="38">
        <f t="shared" si="85"/>
        <v>3.0302243297562531E-4</v>
      </c>
      <c r="M1825" s="38">
        <f t="shared" si="86"/>
        <v>0.13418300426323376</v>
      </c>
    </row>
    <row r="1826" spans="2:13" x14ac:dyDescent="0.25">
      <c r="B1826" s="25">
        <f>F_Data!B1825</f>
        <v>40711</v>
      </c>
      <c r="D1826" s="8">
        <f>F_Data!N1825</f>
        <v>1271.5</v>
      </c>
      <c r="K1826" s="38">
        <f t="shared" si="84"/>
        <v>3.2153599344973504E-4</v>
      </c>
      <c r="L1826" s="38">
        <f t="shared" si="85"/>
        <v>2.9393677962963235E-4</v>
      </c>
      <c r="M1826" s="38">
        <f t="shared" si="86"/>
        <v>0.12730048731197632</v>
      </c>
    </row>
    <row r="1827" spans="2:13" x14ac:dyDescent="0.25">
      <c r="B1827" s="25">
        <f>F_Data!B1826</f>
        <v>40714</v>
      </c>
      <c r="D1827" s="8">
        <f>F_Data!N1826</f>
        <v>1278.3599999999999</v>
      </c>
      <c r="K1827" s="38">
        <f t="shared" si="84"/>
        <v>2.9200506124757848E-4</v>
      </c>
      <c r="L1827" s="38">
        <f t="shared" si="85"/>
        <v>2.8590547638358843E-4</v>
      </c>
      <c r="M1827" s="38">
        <f t="shared" si="86"/>
        <v>0.12131387013395441</v>
      </c>
    </row>
    <row r="1828" spans="2:13" x14ac:dyDescent="0.25">
      <c r="B1828" s="25">
        <f>F_Data!B1827</f>
        <v>40715</v>
      </c>
      <c r="D1828" s="8">
        <f>F_Data!N1827</f>
        <v>1295.52</v>
      </c>
      <c r="K1828" s="38">
        <f t="shared" si="84"/>
        <v>2.6631211789659564E-4</v>
      </c>
      <c r="L1828" s="38">
        <f t="shared" si="85"/>
        <v>2.783805809242133E-4</v>
      </c>
      <c r="M1828" s="38">
        <f t="shared" si="86"/>
        <v>0.11844991042031373</v>
      </c>
    </row>
    <row r="1829" spans="2:13" x14ac:dyDescent="0.25">
      <c r="B1829" s="25">
        <f>F_Data!B1828</f>
        <v>40716</v>
      </c>
      <c r="D1829" s="8">
        <f>F_Data!N1828</f>
        <v>1287.1400000000001</v>
      </c>
      <c r="K1829" s="38">
        <f t="shared" si="84"/>
        <v>2.6864424851166346E-4</v>
      </c>
      <c r="L1829" s="38">
        <f t="shared" si="85"/>
        <v>2.7871816621790512E-4</v>
      </c>
      <c r="M1829" s="38">
        <f t="shared" si="86"/>
        <v>0.11852170930838965</v>
      </c>
    </row>
    <row r="1830" spans="2:13" x14ac:dyDescent="0.25">
      <c r="B1830" s="25">
        <f>F_Data!B1829</f>
        <v>40717</v>
      </c>
      <c r="D1830" s="8">
        <f>F_Data!N1829</f>
        <v>1283.5</v>
      </c>
      <c r="K1830" s="38">
        <f t="shared" si="84"/>
        <v>2.57239804916763E-4</v>
      </c>
      <c r="L1830" s="38">
        <f t="shared" si="85"/>
        <v>2.7499461560824773E-4</v>
      </c>
      <c r="M1830" s="38">
        <f t="shared" si="86"/>
        <v>0.11772734867759355</v>
      </c>
    </row>
    <row r="1831" spans="2:13" x14ac:dyDescent="0.25">
      <c r="B1831" s="25">
        <f>F_Data!B1830</f>
        <v>40718</v>
      </c>
      <c r="D1831" s="8">
        <f>F_Data!N1830</f>
        <v>1268.45</v>
      </c>
      <c r="K1831" s="38">
        <f t="shared" si="84"/>
        <v>2.320926038406617E-4</v>
      </c>
      <c r="L1831" s="38">
        <f t="shared" si="85"/>
        <v>2.6691781096467278E-4</v>
      </c>
      <c r="M1831" s="38">
        <f t="shared" si="86"/>
        <v>0.11598559252174172</v>
      </c>
    </row>
    <row r="1832" spans="2:13" x14ac:dyDescent="0.25">
      <c r="B1832" s="25">
        <f>F_Data!B1831</f>
        <v>40721</v>
      </c>
      <c r="D1832" s="8">
        <f>F_Data!N1831</f>
        <v>1280.0999999999999</v>
      </c>
      <c r="K1832" s="38">
        <f t="shared" si="84"/>
        <v>2.0906835607899829E-4</v>
      </c>
      <c r="L1832" s="38">
        <f t="shared" si="85"/>
        <v>2.5896578042245344E-4</v>
      </c>
      <c r="M1832" s="38">
        <f t="shared" si="86"/>
        <v>0.11424480440392749</v>
      </c>
    </row>
    <row r="1833" spans="2:13" x14ac:dyDescent="0.25">
      <c r="B1833" s="25">
        <f>F_Data!B1832</f>
        <v>40722</v>
      </c>
      <c r="D1833" s="8">
        <f>F_Data!N1832</f>
        <v>1296.67</v>
      </c>
      <c r="K1833" s="38">
        <f t="shared" si="84"/>
        <v>1.8824024717468946E-4</v>
      </c>
      <c r="L1833" s="38">
        <f t="shared" si="85"/>
        <v>2.5122042502085713E-4</v>
      </c>
      <c r="M1833" s="38">
        <f t="shared" si="86"/>
        <v>0.11252337277673113</v>
      </c>
    </row>
    <row r="1834" spans="2:13" x14ac:dyDescent="0.25">
      <c r="B1834" s="25">
        <f>F_Data!B1833</f>
        <v>40723</v>
      </c>
      <c r="D1834" s="8">
        <f>F_Data!N1833</f>
        <v>1307.4100000000001</v>
      </c>
      <c r="K1834" s="38">
        <f t="shared" si="84"/>
        <v>1.9383146662509996E-4</v>
      </c>
      <c r="L1834" s="38">
        <f t="shared" si="85"/>
        <v>2.5100838552059526E-4</v>
      </c>
      <c r="M1834" s="38">
        <f t="shared" si="86"/>
        <v>0.11247587577004235</v>
      </c>
    </row>
    <row r="1835" spans="2:13" x14ac:dyDescent="0.25">
      <c r="B1835" s="25">
        <f>F_Data!B1834</f>
        <v>40724</v>
      </c>
      <c r="D1835" s="8">
        <f>F_Data!N1834</f>
        <v>1320.64</v>
      </c>
      <c r="K1835" s="38">
        <f t="shared" si="84"/>
        <v>2.5582013989176985E-4</v>
      </c>
      <c r="L1835" s="38">
        <f t="shared" si="85"/>
        <v>2.6788967993373138E-4</v>
      </c>
      <c r="M1835" s="38">
        <f t="shared" si="86"/>
        <v>0.11619655704305555</v>
      </c>
    </row>
    <row r="1836" spans="2:13" x14ac:dyDescent="0.25">
      <c r="B1836" s="25">
        <f>F_Data!B1835</f>
        <v>40725</v>
      </c>
      <c r="D1836" s="8">
        <f>F_Data!N1835</f>
        <v>1339.67</v>
      </c>
      <c r="K1836" s="38">
        <f t="shared" si="84"/>
        <v>5.2865594730594088E-4</v>
      </c>
      <c r="L1836" s="38">
        <f t="shared" si="85"/>
        <v>3.4937833595672399E-4</v>
      </c>
      <c r="M1836" s="38">
        <f t="shared" si="86"/>
        <v>0.1632306948592066</v>
      </c>
    </row>
    <row r="1837" spans="2:13" x14ac:dyDescent="0.25">
      <c r="B1837" s="25">
        <f>F_Data!B1836</f>
        <v>40729</v>
      </c>
      <c r="D1837" s="8">
        <f>F_Data!N1836</f>
        <v>1337.88</v>
      </c>
      <c r="K1837" s="38">
        <f t="shared" ref="K1837:K1900" si="87">K$3*K1836+(1-K$3)*LN($D1837/$D1832)^2</f>
        <v>6.7069557610600753E-4</v>
      </c>
      <c r="L1837" s="38">
        <f t="shared" ref="L1837:L1900" si="88">L$3*L1836+(1-L$3)*LN($D1837/$D1832)^2</f>
        <v>3.9736855293722058E-4</v>
      </c>
      <c r="M1837" s="38">
        <f t="shared" si="86"/>
        <v>0.18385607696168974</v>
      </c>
    </row>
    <row r="1838" spans="2:13" x14ac:dyDescent="0.25">
      <c r="B1838" s="25">
        <f>F_Data!B1837</f>
        <v>40730</v>
      </c>
      <c r="D1838" s="8">
        <f>F_Data!N1837</f>
        <v>1339.22</v>
      </c>
      <c r="K1838" s="38">
        <f t="shared" si="87"/>
        <v>7.0787696579312752E-4</v>
      </c>
      <c r="L1838" s="38">
        <f t="shared" si="88"/>
        <v>4.1672278053842021E-4</v>
      </c>
      <c r="M1838" s="38">
        <f t="shared" ref="M1838:M1901" si="89">MAX(SQRT(252/5*K1838),SQRT(252/5*L1838))</f>
        <v>0.18888355957037029</v>
      </c>
    </row>
    <row r="1839" spans="2:13" x14ac:dyDescent="0.25">
      <c r="B1839" s="25">
        <f>F_Data!B1838</f>
        <v>40731</v>
      </c>
      <c r="D1839" s="8">
        <f>F_Data!N1838</f>
        <v>1353.22</v>
      </c>
      <c r="K1839" s="38">
        <f t="shared" si="87"/>
        <v>7.5569275402321103E-4</v>
      </c>
      <c r="L1839" s="38">
        <f t="shared" si="88"/>
        <v>4.3980214256508651E-4</v>
      </c>
      <c r="M1839" s="38">
        <f t="shared" si="89"/>
        <v>0.19515869133289923</v>
      </c>
    </row>
    <row r="1840" spans="2:13" x14ac:dyDescent="0.25">
      <c r="B1840" s="25">
        <f>F_Data!B1839</f>
        <v>40732</v>
      </c>
      <c r="D1840" s="8">
        <f>F_Data!N1839</f>
        <v>1343.8</v>
      </c>
      <c r="K1840" s="38">
        <f t="shared" si="87"/>
        <v>7.1034714090731344E-4</v>
      </c>
      <c r="L1840" s="38">
        <f t="shared" si="88"/>
        <v>4.3567517697406101E-4</v>
      </c>
      <c r="M1840" s="38">
        <f t="shared" si="89"/>
        <v>0.18921283228610208</v>
      </c>
    </row>
    <row r="1841" spans="2:13" x14ac:dyDescent="0.25">
      <c r="B1841" s="25">
        <f>F_Data!B1840</f>
        <v>40735</v>
      </c>
      <c r="D1841" s="8">
        <f>F_Data!N1840</f>
        <v>1319.49</v>
      </c>
      <c r="K1841" s="38">
        <f t="shared" si="87"/>
        <v>6.6234964582838861E-4</v>
      </c>
      <c r="L1841" s="38">
        <f t="shared" si="88"/>
        <v>4.295160873683811E-4</v>
      </c>
      <c r="M1841" s="38">
        <f t="shared" si="89"/>
        <v>0.18270857163732299</v>
      </c>
    </row>
    <row r="1842" spans="2:13" x14ac:dyDescent="0.25">
      <c r="B1842" s="25">
        <f>F_Data!B1841</f>
        <v>40736</v>
      </c>
      <c r="D1842" s="8">
        <f>F_Data!N1841</f>
        <v>1313.64</v>
      </c>
      <c r="K1842" s="38">
        <f t="shared" si="87"/>
        <v>6.295464693879399E-4</v>
      </c>
      <c r="L1842" s="38">
        <f t="shared" si="88"/>
        <v>4.2666014119004667E-4</v>
      </c>
      <c r="M1842" s="38">
        <f t="shared" si="89"/>
        <v>0.17812675839736197</v>
      </c>
    </row>
    <row r="1843" spans="2:13" x14ac:dyDescent="0.25">
      <c r="B1843" s="25">
        <f>F_Data!B1842</f>
        <v>40737</v>
      </c>
      <c r="D1843" s="8">
        <f>F_Data!N1842</f>
        <v>1317.72</v>
      </c>
      <c r="K1843" s="38">
        <f t="shared" si="87"/>
        <v>5.9278525266273435E-4</v>
      </c>
      <c r="L1843" s="38">
        <f t="shared" si="88"/>
        <v>4.2171836601842181E-4</v>
      </c>
      <c r="M1843" s="38">
        <f t="shared" si="89"/>
        <v>0.1728478427235984</v>
      </c>
    </row>
    <row r="1844" spans="2:13" x14ac:dyDescent="0.25">
      <c r="B1844" s="25">
        <f>F_Data!B1843</f>
        <v>40738</v>
      </c>
      <c r="D1844" s="8">
        <f>F_Data!N1843</f>
        <v>1308.8699999999999</v>
      </c>
      <c r="K1844" s="38">
        <f t="shared" si="87"/>
        <v>6.4454741446622987E-4</v>
      </c>
      <c r="L1844" s="38">
        <f t="shared" si="88"/>
        <v>4.4237902115879988E-4</v>
      </c>
      <c r="M1844" s="38">
        <f t="shared" si="89"/>
        <v>0.18023648268066592</v>
      </c>
    </row>
    <row r="1845" spans="2:13" x14ac:dyDescent="0.25">
      <c r="B1845" s="25">
        <f>F_Data!B1844</f>
        <v>40739</v>
      </c>
      <c r="D1845" s="8">
        <f>F_Data!N1844</f>
        <v>1316.14</v>
      </c>
      <c r="K1845" s="38">
        <f t="shared" si="87"/>
        <v>6.2334923226573739E-4</v>
      </c>
      <c r="L1845" s="38">
        <f t="shared" si="88"/>
        <v>4.4208461829787501E-4</v>
      </c>
      <c r="M1845" s="38">
        <f t="shared" si="89"/>
        <v>0.17724785275481664</v>
      </c>
    </row>
    <row r="1846" spans="2:13" x14ac:dyDescent="0.25">
      <c r="B1846" s="25">
        <f>F_Data!B1845</f>
        <v>40742</v>
      </c>
      <c r="D1846" s="8">
        <f>F_Data!N1845</f>
        <v>1305.44</v>
      </c>
      <c r="K1846" s="38">
        <f t="shared" si="87"/>
        <v>5.7247433184763911E-4</v>
      </c>
      <c r="L1846" s="38">
        <f t="shared" si="88"/>
        <v>4.3226008659148139E-4</v>
      </c>
      <c r="M1846" s="38">
        <f t="shared" si="89"/>
        <v>0.16986084400214491</v>
      </c>
    </row>
    <row r="1847" spans="2:13" x14ac:dyDescent="0.25">
      <c r="B1847" s="25">
        <f>F_Data!B1846</f>
        <v>40743</v>
      </c>
      <c r="D1847" s="8">
        <f>F_Data!N1846</f>
        <v>1326.73</v>
      </c>
      <c r="K1847" s="38">
        <f t="shared" si="87"/>
        <v>5.2505833160513085E-4</v>
      </c>
      <c r="L1847" s="38">
        <f t="shared" si="88"/>
        <v>4.2224171387641362E-4</v>
      </c>
      <c r="M1847" s="38">
        <f t="shared" si="89"/>
        <v>0.16267433698312281</v>
      </c>
    </row>
    <row r="1848" spans="2:13" x14ac:dyDescent="0.25">
      <c r="B1848" s="25">
        <f>F_Data!B1847</f>
        <v>40744</v>
      </c>
      <c r="D1848" s="8">
        <f>F_Data!N1847</f>
        <v>1325.84</v>
      </c>
      <c r="K1848" s="38">
        <f t="shared" si="87"/>
        <v>4.7632645101403353E-4</v>
      </c>
      <c r="L1848" s="38">
        <f t="shared" si="88"/>
        <v>4.1070664823094591E-4</v>
      </c>
      <c r="M1848" s="38">
        <f t="shared" si="89"/>
        <v>0.15494145065510162</v>
      </c>
    </row>
    <row r="1849" spans="2:13" x14ac:dyDescent="0.25">
      <c r="B1849" s="25">
        <f>F_Data!B1848</f>
        <v>40745</v>
      </c>
      <c r="D1849" s="8">
        <f>F_Data!N1848</f>
        <v>1343.8</v>
      </c>
      <c r="K1849" s="38">
        <f t="shared" si="87"/>
        <v>4.9805888999419619E-4</v>
      </c>
      <c r="L1849" s="38">
        <f t="shared" si="88"/>
        <v>4.1919497400848732E-4</v>
      </c>
      <c r="M1849" s="38">
        <f t="shared" si="89"/>
        <v>0.15843663735294147</v>
      </c>
    </row>
    <row r="1850" spans="2:13" x14ac:dyDescent="0.25">
      <c r="B1850" s="25">
        <f>F_Data!B1849</f>
        <v>40746</v>
      </c>
      <c r="D1850" s="8">
        <f>F_Data!N1849</f>
        <v>1345.02</v>
      </c>
      <c r="K1850" s="38">
        <f t="shared" si="87"/>
        <v>4.9536662333195833E-4</v>
      </c>
      <c r="L1850" s="38">
        <f t="shared" si="88"/>
        <v>4.207532114893872E-4</v>
      </c>
      <c r="M1850" s="38">
        <f t="shared" si="89"/>
        <v>0.15800784099509335</v>
      </c>
    </row>
    <row r="1851" spans="2:13" x14ac:dyDescent="0.25">
      <c r="B1851" s="25">
        <f>F_Data!B1850</f>
        <v>40749</v>
      </c>
      <c r="D1851" s="8">
        <f>F_Data!N1850</f>
        <v>1337.43</v>
      </c>
      <c r="K1851" s="38">
        <f t="shared" si="87"/>
        <v>5.0444098266745944E-4</v>
      </c>
      <c r="L1851" s="38">
        <f t="shared" si="88"/>
        <v>4.2571392164531463E-4</v>
      </c>
      <c r="M1851" s="38">
        <f t="shared" si="89"/>
        <v>0.15944850430919683</v>
      </c>
    </row>
    <row r="1852" spans="2:13" x14ac:dyDescent="0.25">
      <c r="B1852" s="25">
        <f>F_Data!B1851</f>
        <v>40750</v>
      </c>
      <c r="D1852" s="8">
        <f>F_Data!N1851</f>
        <v>1331.94</v>
      </c>
      <c r="K1852" s="38">
        <f t="shared" si="87"/>
        <v>4.5553294263084282E-4</v>
      </c>
      <c r="L1852" s="38">
        <f t="shared" si="88"/>
        <v>4.1340332146499396E-4</v>
      </c>
      <c r="M1852" s="38">
        <f t="shared" si="89"/>
        <v>0.15152181462942713</v>
      </c>
    </row>
    <row r="1853" spans="2:13" x14ac:dyDescent="0.25">
      <c r="B1853" s="25">
        <f>F_Data!B1852</f>
        <v>40751</v>
      </c>
      <c r="D1853" s="8">
        <f>F_Data!N1852</f>
        <v>1304.8900000000001</v>
      </c>
      <c r="K1853" s="38">
        <f t="shared" si="87"/>
        <v>4.3534809371483213E-4</v>
      </c>
      <c r="L1853" s="38">
        <f t="shared" si="88"/>
        <v>4.0861175542516618E-4</v>
      </c>
      <c r="M1853" s="38">
        <f t="shared" si="89"/>
        <v>0.14812678327442183</v>
      </c>
    </row>
    <row r="1854" spans="2:13" x14ac:dyDescent="0.25">
      <c r="B1854" s="25">
        <f>F_Data!B1853</f>
        <v>40752</v>
      </c>
      <c r="D1854" s="8">
        <f>F_Data!N1853</f>
        <v>1300.67</v>
      </c>
      <c r="K1854" s="38">
        <f t="shared" si="87"/>
        <v>4.9823215414026201E-4</v>
      </c>
      <c r="L1854" s="38">
        <f t="shared" si="88"/>
        <v>4.2827906370148516E-4</v>
      </c>
      <c r="M1854" s="38">
        <f t="shared" si="89"/>
        <v>0.15846419333297099</v>
      </c>
    </row>
    <row r="1855" spans="2:13" x14ac:dyDescent="0.25">
      <c r="B1855" s="25">
        <f>F_Data!B1854</f>
        <v>40753</v>
      </c>
      <c r="D1855" s="8">
        <f>F_Data!N1854</f>
        <v>1292.28</v>
      </c>
      <c r="K1855" s="38">
        <f t="shared" si="87"/>
        <v>6.0841520026805307E-4</v>
      </c>
      <c r="L1855" s="38">
        <f t="shared" si="88"/>
        <v>4.6343257025298584E-4</v>
      </c>
      <c r="M1855" s="38">
        <f t="shared" si="89"/>
        <v>0.17511175315640545</v>
      </c>
    </row>
    <row r="1856" spans="2:13" x14ac:dyDescent="0.25">
      <c r="B1856" s="25">
        <f>F_Data!B1855</f>
        <v>40756</v>
      </c>
      <c r="D1856" s="8">
        <f>F_Data!N1855</f>
        <v>1286.94</v>
      </c>
      <c r="K1856" s="38">
        <f t="shared" si="87"/>
        <v>6.956643802427131E-4</v>
      </c>
      <c r="L1856" s="38">
        <f t="shared" si="88"/>
        <v>4.939568031458359E-4</v>
      </c>
      <c r="M1856" s="38">
        <f t="shared" si="89"/>
        <v>0.18724712217877404</v>
      </c>
    </row>
    <row r="1857" spans="2:13" x14ac:dyDescent="0.25">
      <c r="B1857" s="25">
        <f>F_Data!B1856</f>
        <v>40757</v>
      </c>
      <c r="D1857" s="8">
        <f>F_Data!N1856</f>
        <v>1254.05</v>
      </c>
      <c r="K1857" s="38">
        <f t="shared" si="87"/>
        <v>9.8920315638770261E-4</v>
      </c>
      <c r="L1857" s="38">
        <f t="shared" si="88"/>
        <v>5.8806966330223918E-4</v>
      </c>
      <c r="M1857" s="38">
        <f t="shared" si="89"/>
        <v>0.22328421144796648</v>
      </c>
    </row>
    <row r="1858" spans="2:13" x14ac:dyDescent="0.25">
      <c r="B1858" s="25">
        <f>F_Data!B1857</f>
        <v>40758</v>
      </c>
      <c r="D1858" s="8">
        <f>F_Data!N1857</f>
        <v>1260.3399999999999</v>
      </c>
      <c r="K1858" s="38">
        <f t="shared" si="87"/>
        <v>1.0109502874823424E-3</v>
      </c>
      <c r="L1858" s="38">
        <f t="shared" si="88"/>
        <v>6.0662780742319513E-4</v>
      </c>
      <c r="M1858" s="38">
        <f t="shared" si="89"/>
        <v>0.2257252632939212</v>
      </c>
    </row>
    <row r="1859" spans="2:13" x14ac:dyDescent="0.25">
      <c r="B1859" s="25">
        <f>F_Data!B1858</f>
        <v>40759</v>
      </c>
      <c r="D1859" s="8">
        <f>F_Data!N1858</f>
        <v>1200.07</v>
      </c>
      <c r="K1859" s="38">
        <f t="shared" si="87"/>
        <v>1.5578742678071331E-3</v>
      </c>
      <c r="L1859" s="38">
        <f t="shared" si="88"/>
        <v>7.8283467592240696E-4</v>
      </c>
      <c r="M1859" s="38">
        <f t="shared" si="89"/>
        <v>0.28020860639437811</v>
      </c>
    </row>
    <row r="1860" spans="2:13" x14ac:dyDescent="0.25">
      <c r="B1860" s="25">
        <f>F_Data!B1859</f>
        <v>40760</v>
      </c>
      <c r="D1860" s="8">
        <f>F_Data!N1859</f>
        <v>1199.3800000000001</v>
      </c>
      <c r="K1860" s="38">
        <f t="shared" si="87"/>
        <v>1.9586527277250165E-3</v>
      </c>
      <c r="L1860" s="38">
        <f t="shared" si="88"/>
        <v>9.2631940165431397E-4</v>
      </c>
      <c r="M1860" s="38">
        <f t="shared" si="89"/>
        <v>0.31419117982104594</v>
      </c>
    </row>
    <row r="1861" spans="2:13" x14ac:dyDescent="0.25">
      <c r="B1861" s="25">
        <f>F_Data!B1860</f>
        <v>40763</v>
      </c>
      <c r="D1861" s="8">
        <f>F_Data!N1860</f>
        <v>1119.46</v>
      </c>
      <c r="K1861" s="38">
        <f t="shared" si="87"/>
        <v>3.7066056691715515E-3</v>
      </c>
      <c r="L1861" s="38">
        <f t="shared" si="88"/>
        <v>1.4816752838703962E-3</v>
      </c>
      <c r="M1861" s="38">
        <f t="shared" si="89"/>
        <v>0.43221860872276913</v>
      </c>
    </row>
    <row r="1862" spans="2:13" x14ac:dyDescent="0.25">
      <c r="B1862" s="25">
        <f>F_Data!B1861</f>
        <v>40764</v>
      </c>
      <c r="D1862" s="8">
        <f>F_Data!N1861</f>
        <v>1172.53</v>
      </c>
      <c r="K1862" s="38">
        <f t="shared" si="87"/>
        <v>3.7877240901100792E-3</v>
      </c>
      <c r="L1862" s="38">
        <f t="shared" si="88"/>
        <v>1.5727587217109892E-3</v>
      </c>
      <c r="M1862" s="38">
        <f t="shared" si="89"/>
        <v>0.43692252647528712</v>
      </c>
    </row>
    <row r="1863" spans="2:13" x14ac:dyDescent="0.25">
      <c r="B1863" s="25">
        <f>F_Data!B1862</f>
        <v>40765</v>
      </c>
      <c r="D1863" s="8">
        <f>F_Data!N1862</f>
        <v>1120.76</v>
      </c>
      <c r="K1863" s="38">
        <f t="shared" si="87"/>
        <v>4.7866289878732583E-3</v>
      </c>
      <c r="L1863" s="38">
        <f t="shared" si="88"/>
        <v>1.938879152091916E-3</v>
      </c>
      <c r="M1863" s="38">
        <f t="shared" si="89"/>
        <v>0.49116809850479115</v>
      </c>
    </row>
    <row r="1864" spans="2:13" x14ac:dyDescent="0.25">
      <c r="B1864" s="25">
        <f>F_Data!B1863</f>
        <v>40766</v>
      </c>
      <c r="D1864" s="8">
        <f>F_Data!N1863</f>
        <v>1172.6400000000001</v>
      </c>
      <c r="K1864" s="38">
        <f t="shared" si="87"/>
        <v>4.3614300317719006E-3</v>
      </c>
      <c r="L1864" s="38">
        <f t="shared" si="88"/>
        <v>1.8967519603349491E-3</v>
      </c>
      <c r="M1864" s="38">
        <f t="shared" si="89"/>
        <v>0.46884546878614897</v>
      </c>
    </row>
    <row r="1865" spans="2:13" x14ac:dyDescent="0.25">
      <c r="B1865" s="25">
        <f>F_Data!B1864</f>
        <v>40767</v>
      </c>
      <c r="D1865" s="8">
        <f>F_Data!N1864</f>
        <v>1178.81</v>
      </c>
      <c r="K1865" s="38">
        <f t="shared" si="87"/>
        <v>3.9552136120424635E-3</v>
      </c>
      <c r="L1865" s="38">
        <f t="shared" si="88"/>
        <v>1.8488273765592264E-3</v>
      </c>
      <c r="M1865" s="38">
        <f t="shared" si="89"/>
        <v>0.44647818093042368</v>
      </c>
    </row>
    <row r="1866" spans="2:13" x14ac:dyDescent="0.25">
      <c r="B1866" s="25">
        <f>F_Data!B1865</f>
        <v>40770</v>
      </c>
      <c r="D1866" s="8">
        <f>F_Data!N1865</f>
        <v>1204.49</v>
      </c>
      <c r="K1866" s="38">
        <f t="shared" si="87"/>
        <v>4.0956599470439248E-3</v>
      </c>
      <c r="L1866" s="38">
        <f t="shared" si="88"/>
        <v>1.9541528641241622E-3</v>
      </c>
      <c r="M1866" s="38">
        <f t="shared" si="89"/>
        <v>0.45433606650915775</v>
      </c>
    </row>
    <row r="1867" spans="2:13" x14ac:dyDescent="0.25">
      <c r="B1867" s="25">
        <f>F_Data!B1866</f>
        <v>40771</v>
      </c>
      <c r="D1867" s="8">
        <f>F_Data!N1866</f>
        <v>1192.76</v>
      </c>
      <c r="K1867" s="38">
        <f t="shared" si="87"/>
        <v>3.7153559617540111E-3</v>
      </c>
      <c r="L1867" s="38">
        <f t="shared" si="88"/>
        <v>1.904306881024781E-3</v>
      </c>
      <c r="M1867" s="38">
        <f t="shared" si="89"/>
        <v>0.43272848354644067</v>
      </c>
    </row>
    <row r="1868" spans="2:13" x14ac:dyDescent="0.25">
      <c r="B1868" s="25">
        <f>F_Data!B1867</f>
        <v>40772</v>
      </c>
      <c r="D1868" s="8">
        <f>F_Data!N1867</f>
        <v>1193.8900000000001</v>
      </c>
      <c r="K1868" s="38">
        <f t="shared" si="87"/>
        <v>3.7433689654127042E-3</v>
      </c>
      <c r="L1868" s="38">
        <f t="shared" si="88"/>
        <v>1.9670422545442659E-3</v>
      </c>
      <c r="M1868" s="38">
        <f t="shared" si="89"/>
        <v>0.43435676103498183</v>
      </c>
    </row>
    <row r="1869" spans="2:13" x14ac:dyDescent="0.25">
      <c r="B1869" s="25">
        <f>F_Data!B1868</f>
        <v>40773</v>
      </c>
      <c r="D1869" s="8">
        <f>F_Data!N1868</f>
        <v>1140.6500000000001</v>
      </c>
      <c r="K1869" s="38">
        <f t="shared" si="87"/>
        <v>3.4455359879661971E-3</v>
      </c>
      <c r="L1869" s="38">
        <f t="shared" si="88"/>
        <v>1.9309821626363668E-3</v>
      </c>
      <c r="M1869" s="38">
        <f t="shared" si="89"/>
        <v>0.41671934655532411</v>
      </c>
    </row>
    <row r="1870" spans="2:13" x14ac:dyDescent="0.25">
      <c r="B1870" s="25">
        <f>F_Data!B1869</f>
        <v>40774</v>
      </c>
      <c r="D1870" s="8">
        <f>F_Data!N1869</f>
        <v>1123.53</v>
      </c>
      <c r="K1870" s="38">
        <f t="shared" si="87"/>
        <v>3.331669907538365E-3</v>
      </c>
      <c r="L1870" s="38">
        <f t="shared" si="88"/>
        <v>1.942258953267912E-3</v>
      </c>
      <c r="M1870" s="38">
        <f t="shared" si="89"/>
        <v>0.4097757476229329</v>
      </c>
    </row>
    <row r="1871" spans="2:13" x14ac:dyDescent="0.25">
      <c r="B1871" s="25">
        <f>F_Data!B1870</f>
        <v>40777</v>
      </c>
      <c r="D1871" s="8">
        <f>F_Data!N1870</f>
        <v>1123.82</v>
      </c>
      <c r="K1871" s="38">
        <f t="shared" si="87"/>
        <v>3.4790658213816337E-3</v>
      </c>
      <c r="L1871" s="38">
        <f t="shared" si="88"/>
        <v>2.0281600560490059E-3</v>
      </c>
      <c r="M1871" s="38">
        <f t="shared" si="89"/>
        <v>0.41874206547424198</v>
      </c>
    </row>
    <row r="1872" spans="2:13" x14ac:dyDescent="0.25">
      <c r="B1872" s="25">
        <f>F_Data!B1871</f>
        <v>40778</v>
      </c>
      <c r="D1872" s="8">
        <f>F_Data!N1871</f>
        <v>1162.3499999999999</v>
      </c>
      <c r="K1872" s="38">
        <f t="shared" si="87"/>
        <v>3.1978581459119132E-3</v>
      </c>
      <c r="L1872" s="38">
        <f t="shared" si="88"/>
        <v>1.9873249263680686E-3</v>
      </c>
      <c r="M1872" s="38">
        <f t="shared" si="89"/>
        <v>0.4014623899619495</v>
      </c>
    </row>
    <row r="1873" spans="2:13" x14ac:dyDescent="0.25">
      <c r="B1873" s="25">
        <f>F_Data!B1872</f>
        <v>40779</v>
      </c>
      <c r="D1873" s="8">
        <f>F_Data!N1872</f>
        <v>1177.5999999999999</v>
      </c>
      <c r="K1873" s="38">
        <f t="shared" si="87"/>
        <v>2.8969467344278879E-3</v>
      </c>
      <c r="L1873" s="38">
        <f t="shared" si="88"/>
        <v>1.9333674995091763E-3</v>
      </c>
      <c r="M1873" s="38">
        <f t="shared" si="89"/>
        <v>0.38210746579354554</v>
      </c>
    </row>
    <row r="1874" spans="2:13" x14ac:dyDescent="0.25">
      <c r="B1874" s="25">
        <f>F_Data!B1873</f>
        <v>40780</v>
      </c>
      <c r="D1874" s="8">
        <f>F_Data!N1873</f>
        <v>1159.27</v>
      </c>
      <c r="K1874" s="38">
        <f t="shared" si="87"/>
        <v>2.6334708641056548E-3</v>
      </c>
      <c r="L1874" s="38">
        <f t="shared" si="88"/>
        <v>1.8832321154600676E-3</v>
      </c>
      <c r="M1874" s="38">
        <f t="shared" si="89"/>
        <v>0.3643170755686933</v>
      </c>
    </row>
    <row r="1875" spans="2:13" x14ac:dyDescent="0.25">
      <c r="B1875" s="25">
        <f>F_Data!B1874</f>
        <v>40781</v>
      </c>
      <c r="D1875" s="8">
        <f>F_Data!N1874</f>
        <v>1176.8</v>
      </c>
      <c r="K1875" s="38">
        <f t="shared" si="87"/>
        <v>2.5847092917701524E-3</v>
      </c>
      <c r="L1875" s="38">
        <f t="shared" si="88"/>
        <v>1.8911108062187845E-3</v>
      </c>
      <c r="M1875" s="38">
        <f t="shared" si="89"/>
        <v>0.36092845316657385</v>
      </c>
    </row>
    <row r="1876" spans="2:13" x14ac:dyDescent="0.25">
      <c r="B1876" s="25">
        <f>F_Data!B1875</f>
        <v>40784</v>
      </c>
      <c r="D1876" s="8">
        <f>F_Data!N1875</f>
        <v>1210.08</v>
      </c>
      <c r="K1876" s="38">
        <f t="shared" si="87"/>
        <v>2.8731411616919693E-3</v>
      </c>
      <c r="L1876" s="38">
        <f t="shared" si="88"/>
        <v>1.9984483217618705E-3</v>
      </c>
      <c r="M1876" s="38">
        <f t="shared" si="89"/>
        <v>0.38053424885189407</v>
      </c>
    </row>
    <row r="1877" spans="2:13" x14ac:dyDescent="0.25">
      <c r="B1877" s="25">
        <f>F_Data!B1876</f>
        <v>40785</v>
      </c>
      <c r="D1877" s="8">
        <f>F_Data!N1876</f>
        <v>1212.92</v>
      </c>
      <c r="K1877" s="38">
        <f t="shared" si="87"/>
        <v>2.7671910904530704E-3</v>
      </c>
      <c r="L1877" s="38">
        <f t="shared" si="88"/>
        <v>1.9929040855881036E-3</v>
      </c>
      <c r="M1877" s="38">
        <f t="shared" si="89"/>
        <v>0.3734520463979743</v>
      </c>
    </row>
    <row r="1878" spans="2:13" x14ac:dyDescent="0.25">
      <c r="B1878" s="25">
        <f>F_Data!B1877</f>
        <v>40786</v>
      </c>
      <c r="D1878" s="8">
        <f>F_Data!N1877</f>
        <v>1218.8900000000001</v>
      </c>
      <c r="K1878" s="38">
        <f t="shared" si="87"/>
        <v>2.6092358875411418E-3</v>
      </c>
      <c r="L1878" s="38">
        <f t="shared" si="88"/>
        <v>1.9687461348604739E-3</v>
      </c>
      <c r="M1878" s="38">
        <f t="shared" si="89"/>
        <v>0.36263685517618521</v>
      </c>
    </row>
    <row r="1879" spans="2:13" x14ac:dyDescent="0.25">
      <c r="B1879" s="25">
        <f>F_Data!B1878</f>
        <v>40787</v>
      </c>
      <c r="D1879" s="8">
        <f>F_Data!N1878</f>
        <v>1204.42</v>
      </c>
      <c r="K1879" s="38">
        <f t="shared" si="87"/>
        <v>2.49429457176489E-3</v>
      </c>
      <c r="L1879" s="38">
        <f t="shared" si="88"/>
        <v>1.9534784327080185E-3</v>
      </c>
      <c r="M1879" s="38">
        <f t="shared" si="89"/>
        <v>0.35455951040262684</v>
      </c>
    </row>
    <row r="1880" spans="2:13" x14ac:dyDescent="0.25">
      <c r="B1880" s="25">
        <f>F_Data!B1879</f>
        <v>40788</v>
      </c>
      <c r="D1880" s="8">
        <f>F_Data!N1879</f>
        <v>1173.97</v>
      </c>
      <c r="K1880" s="38">
        <f t="shared" si="87"/>
        <v>2.2454448275391233E-3</v>
      </c>
      <c r="L1880" s="38">
        <f t="shared" si="88"/>
        <v>1.8950479936119945E-3</v>
      </c>
      <c r="M1880" s="38">
        <f t="shared" si="89"/>
        <v>0.3364081142124426</v>
      </c>
    </row>
    <row r="1881" spans="2:13" x14ac:dyDescent="0.25">
      <c r="B1881" s="25">
        <f>F_Data!B1880</f>
        <v>40792</v>
      </c>
      <c r="D1881" s="8">
        <f>F_Data!N1880</f>
        <v>1165.24</v>
      </c>
      <c r="K1881" s="38">
        <f t="shared" si="87"/>
        <v>2.163477564114012E-3</v>
      </c>
      <c r="L1881" s="38">
        <f t="shared" si="88"/>
        <v>1.8809697196022748E-3</v>
      </c>
      <c r="M1881" s="38">
        <f t="shared" si="89"/>
        <v>0.33021094656498928</v>
      </c>
    </row>
    <row r="1882" spans="2:13" x14ac:dyDescent="0.25">
      <c r="B1882" s="25">
        <f>F_Data!B1881</f>
        <v>40793</v>
      </c>
      <c r="D1882" s="8">
        <f>F_Data!N1881</f>
        <v>1198.6199999999999</v>
      </c>
      <c r="K1882" s="38">
        <f t="shared" si="87"/>
        <v>1.961195247209379E-3</v>
      </c>
      <c r="L1882" s="38">
        <f t="shared" si="88"/>
        <v>1.8287602598662371E-3</v>
      </c>
      <c r="M1882" s="38">
        <f t="shared" si="89"/>
        <v>0.31439503885931896</v>
      </c>
    </row>
    <row r="1883" spans="2:13" x14ac:dyDescent="0.25">
      <c r="B1883" s="25">
        <f>F_Data!B1882</f>
        <v>40794</v>
      </c>
      <c r="D1883" s="8">
        <f>F_Data!N1882</f>
        <v>1185.9000000000001</v>
      </c>
      <c r="K1883" s="38">
        <f t="shared" si="87"/>
        <v>1.840363556098124E-3</v>
      </c>
      <c r="L1883" s="38">
        <f t="shared" si="88"/>
        <v>1.7964838021531549E-3</v>
      </c>
      <c r="M1883" s="38">
        <f t="shared" si="89"/>
        <v>0.3045559443309972</v>
      </c>
    </row>
    <row r="1884" spans="2:13" x14ac:dyDescent="0.25">
      <c r="B1884" s="25">
        <f>F_Data!B1883</f>
        <v>40795</v>
      </c>
      <c r="D1884" s="8">
        <f>F_Data!N1883</f>
        <v>1154.23</v>
      </c>
      <c r="K1884" s="38">
        <f t="shared" si="87"/>
        <v>1.8375022990697243E-3</v>
      </c>
      <c r="L1884" s="38">
        <f t="shared" si="88"/>
        <v>1.7969418176629838E-3</v>
      </c>
      <c r="M1884" s="38">
        <f t="shared" si="89"/>
        <v>0.3043191020509789</v>
      </c>
    </row>
    <row r="1885" spans="2:13" x14ac:dyDescent="0.25">
      <c r="B1885" s="25">
        <f>F_Data!B1884</f>
        <v>40798</v>
      </c>
      <c r="D1885" s="8">
        <f>F_Data!N1884</f>
        <v>1162.27</v>
      </c>
      <c r="K1885" s="38">
        <f t="shared" si="87"/>
        <v>1.6637844512844191E-3</v>
      </c>
      <c r="L1885" s="38">
        <f t="shared" si="88"/>
        <v>1.7460432777695943E-3</v>
      </c>
      <c r="M1885" s="38">
        <f t="shared" si="89"/>
        <v>0.296648919093914</v>
      </c>
    </row>
    <row r="1886" spans="2:13" x14ac:dyDescent="0.25">
      <c r="B1886" s="25">
        <f>F_Data!B1885</f>
        <v>40799</v>
      </c>
      <c r="D1886" s="8">
        <f>F_Data!N1885</f>
        <v>1172.8699999999999</v>
      </c>
      <c r="K1886" s="38">
        <f t="shared" si="87"/>
        <v>1.5016657381105875E-3</v>
      </c>
      <c r="L1886" s="38">
        <f t="shared" si="88"/>
        <v>1.6949398990228895E-3</v>
      </c>
      <c r="M1886" s="38">
        <f t="shared" si="89"/>
        <v>0.2922755051501128</v>
      </c>
    </row>
    <row r="1887" spans="2:13" x14ac:dyDescent="0.25">
      <c r="B1887" s="25">
        <f>F_Data!B1886</f>
        <v>40800</v>
      </c>
      <c r="D1887" s="8">
        <f>F_Data!N1886</f>
        <v>1188.68</v>
      </c>
      <c r="K1887" s="38">
        <f t="shared" si="87"/>
        <v>1.3584338021141744E-3</v>
      </c>
      <c r="L1887" s="38">
        <f t="shared" si="88"/>
        <v>1.6461720933965964E-3</v>
      </c>
      <c r="M1887" s="38">
        <f t="shared" si="89"/>
        <v>0.2880400553867265</v>
      </c>
    </row>
    <row r="1888" spans="2:13" x14ac:dyDescent="0.25">
      <c r="B1888" s="25">
        <f>F_Data!B1887</f>
        <v>40801</v>
      </c>
      <c r="D1888" s="8">
        <f>F_Data!N1887</f>
        <v>1209.1099999999999</v>
      </c>
      <c r="K1888" s="38">
        <f t="shared" si="87"/>
        <v>1.2601588308212644E-3</v>
      </c>
      <c r="L1888" s="38">
        <f t="shared" si="88"/>
        <v>1.6080574532702507E-3</v>
      </c>
      <c r="M1888" s="38">
        <f t="shared" si="89"/>
        <v>0.28468595969035887</v>
      </c>
    </row>
    <row r="1889" spans="2:13" x14ac:dyDescent="0.25">
      <c r="B1889" s="25">
        <f>F_Data!B1888</f>
        <v>40802</v>
      </c>
      <c r="D1889" s="8">
        <f>F_Data!N1888</f>
        <v>1216.01</v>
      </c>
      <c r="K1889" s="38">
        <f t="shared" si="87"/>
        <v>1.4060170944084163E-3</v>
      </c>
      <c r="L1889" s="38">
        <f t="shared" si="88"/>
        <v>1.6413779736729269E-3</v>
      </c>
      <c r="M1889" s="38">
        <f t="shared" si="89"/>
        <v>0.28762032242718094</v>
      </c>
    </row>
    <row r="1890" spans="2:13" x14ac:dyDescent="0.25">
      <c r="B1890" s="25">
        <f>F_Data!B1889</f>
        <v>40805</v>
      </c>
      <c r="D1890" s="8">
        <f>F_Data!N1889</f>
        <v>1204.0899999999999</v>
      </c>
      <c r="K1890" s="38">
        <f t="shared" si="87"/>
        <v>1.3903713108001552E-3</v>
      </c>
      <c r="L1890" s="38">
        <f t="shared" si="88"/>
        <v>1.6296234122125132E-3</v>
      </c>
      <c r="M1890" s="38">
        <f t="shared" si="89"/>
        <v>0.28658859010000842</v>
      </c>
    </row>
    <row r="1891" spans="2:13" x14ac:dyDescent="0.25">
      <c r="B1891" s="25">
        <f>F_Data!B1890</f>
        <v>40806</v>
      </c>
      <c r="D1891" s="8">
        <f>F_Data!N1890</f>
        <v>1202.0899999999999</v>
      </c>
      <c r="K1891" s="38">
        <f t="shared" si="87"/>
        <v>1.3118894079605027E-3</v>
      </c>
      <c r="L1891" s="38">
        <f t="shared" si="88"/>
        <v>1.5989012783182465E-3</v>
      </c>
      <c r="M1891" s="38">
        <f t="shared" si="89"/>
        <v>0.28387431096744142</v>
      </c>
    </row>
    <row r="1892" spans="2:13" x14ac:dyDescent="0.25">
      <c r="B1892" s="25">
        <f>F_Data!B1891</f>
        <v>40807</v>
      </c>
      <c r="D1892" s="8">
        <f>F_Data!N1891</f>
        <v>1166.76</v>
      </c>
      <c r="K1892" s="38">
        <f t="shared" si="87"/>
        <v>1.2153439920872197E-3</v>
      </c>
      <c r="L1892" s="38">
        <f t="shared" si="88"/>
        <v>1.5613272974455293E-3</v>
      </c>
      <c r="M1892" s="38">
        <f t="shared" si="89"/>
        <v>0.28051897581314295</v>
      </c>
    </row>
    <row r="1893" spans="2:13" x14ac:dyDescent="0.25">
      <c r="B1893" s="25">
        <f>F_Data!B1892</f>
        <v>40808</v>
      </c>
      <c r="D1893" s="8">
        <f>F_Data!N1892</f>
        <v>1129.56</v>
      </c>
      <c r="K1893" s="38">
        <f t="shared" si="87"/>
        <v>1.5569766163191501E-3</v>
      </c>
      <c r="L1893" s="38">
        <f t="shared" si="88"/>
        <v>1.6534375855543593E-3</v>
      </c>
      <c r="M1893" s="38">
        <f t="shared" si="89"/>
        <v>0.28867499772571181</v>
      </c>
    </row>
    <row r="1894" spans="2:13" x14ac:dyDescent="0.25">
      <c r="B1894" s="25">
        <f>F_Data!B1893</f>
        <v>40809</v>
      </c>
      <c r="D1894" s="8">
        <f>F_Data!N1893</f>
        <v>1136.43</v>
      </c>
      <c r="K1894" s="38">
        <f t="shared" si="87"/>
        <v>1.8593810170422849E-3</v>
      </c>
      <c r="L1894" s="38">
        <f t="shared" si="88"/>
        <v>1.7412650766942435E-3</v>
      </c>
      <c r="M1894" s="38">
        <f t="shared" si="89"/>
        <v>0.30612546979781208</v>
      </c>
    </row>
    <row r="1895" spans="2:13" x14ac:dyDescent="0.25">
      <c r="B1895" s="25">
        <f>F_Data!B1894</f>
        <v>40812</v>
      </c>
      <c r="D1895" s="8">
        <f>F_Data!N1894</f>
        <v>1162.95</v>
      </c>
      <c r="K1895" s="38">
        <f t="shared" si="87"/>
        <v>1.7942979768226803E-3</v>
      </c>
      <c r="L1895" s="38">
        <f t="shared" si="88"/>
        <v>1.7252836428388034E-3</v>
      </c>
      <c r="M1895" s="38">
        <f t="shared" si="89"/>
        <v>0.30072016565548626</v>
      </c>
    </row>
    <row r="1896" spans="2:13" x14ac:dyDescent="0.25">
      <c r="B1896" s="25">
        <f>F_Data!B1895</f>
        <v>40813</v>
      </c>
      <c r="D1896" s="8">
        <f>F_Data!N1895</f>
        <v>1175.3800000000001</v>
      </c>
      <c r="K1896" s="38">
        <f t="shared" si="87"/>
        <v>1.6653592081680394E-3</v>
      </c>
      <c r="L1896" s="38">
        <f t="shared" si="88"/>
        <v>1.6886724422619274E-3</v>
      </c>
      <c r="M1896" s="38">
        <f t="shared" si="89"/>
        <v>0.29173462442775139</v>
      </c>
    </row>
    <row r="1897" spans="2:13" x14ac:dyDescent="0.25">
      <c r="B1897" s="25">
        <f>F_Data!B1896</f>
        <v>40814</v>
      </c>
      <c r="D1897" s="8">
        <f>F_Data!N1896</f>
        <v>1151.06</v>
      </c>
      <c r="K1897" s="38">
        <f t="shared" si="87"/>
        <v>1.5171765453023994E-3</v>
      </c>
      <c r="L1897" s="38">
        <f t="shared" si="88"/>
        <v>1.6435182463794187E-3</v>
      </c>
      <c r="M1897" s="38">
        <f t="shared" si="89"/>
        <v>0.28780778241305899</v>
      </c>
    </row>
    <row r="1898" spans="2:13" x14ac:dyDescent="0.25">
      <c r="B1898" s="25">
        <f>F_Data!B1897</f>
        <v>40815</v>
      </c>
      <c r="D1898" s="8">
        <f>F_Data!N1897</f>
        <v>1160.4000000000001</v>
      </c>
      <c r="K1898" s="38">
        <f t="shared" si="87"/>
        <v>1.4380169160281141E-3</v>
      </c>
      <c r="L1898" s="38">
        <f t="shared" si="88"/>
        <v>1.6159801065648224E-3</v>
      </c>
      <c r="M1898" s="38">
        <f t="shared" si="89"/>
        <v>0.28538640011546984</v>
      </c>
    </row>
    <row r="1899" spans="2:13" x14ac:dyDescent="0.25">
      <c r="B1899" s="25">
        <f>F_Data!B1898</f>
        <v>40816</v>
      </c>
      <c r="D1899" s="8">
        <f>F_Data!N1898</f>
        <v>1131.42</v>
      </c>
      <c r="K1899" s="38">
        <f t="shared" si="87"/>
        <v>1.2961673520349277E-3</v>
      </c>
      <c r="L1899" s="38">
        <f t="shared" si="88"/>
        <v>1.5680863416507652E-3</v>
      </c>
      <c r="M1899" s="38">
        <f t="shared" si="89"/>
        <v>0.28112550865974179</v>
      </c>
    </row>
    <row r="1900" spans="2:13" x14ac:dyDescent="0.25">
      <c r="B1900" s="25">
        <f>F_Data!B1899</f>
        <v>40819</v>
      </c>
      <c r="D1900" s="8">
        <f>F_Data!N1899</f>
        <v>1099.23</v>
      </c>
      <c r="K1900" s="38">
        <f t="shared" si="87"/>
        <v>1.484082254431304E-3</v>
      </c>
      <c r="L1900" s="38">
        <f t="shared" si="88"/>
        <v>1.616303242681203E-3</v>
      </c>
      <c r="M1900" s="38">
        <f t="shared" si="89"/>
        <v>0.28541493203953544</v>
      </c>
    </row>
    <row r="1901" spans="2:13" x14ac:dyDescent="0.25">
      <c r="B1901" s="25">
        <f>F_Data!B1900</f>
        <v>40820</v>
      </c>
      <c r="D1901" s="8">
        <f>F_Data!N1900</f>
        <v>1123.95</v>
      </c>
      <c r="K1901" s="38">
        <f t="shared" ref="K1901:K1964" si="90">K$3*K1900+(1-K$3)*LN($D1901/$D1896)^2</f>
        <v>1.5358607710085157E-3</v>
      </c>
      <c r="L1901" s="38">
        <f t="shared" ref="L1901:L1964" si="91">L$3*L1900+(1-L$3)*LN($D1901/$D1896)^2</f>
        <v>1.6278701680068695E-3</v>
      </c>
      <c r="M1901" s="38">
        <f t="shared" si="89"/>
        <v>0.28643438422707951</v>
      </c>
    </row>
    <row r="1902" spans="2:13" x14ac:dyDescent="0.25">
      <c r="B1902" s="25">
        <f>F_Data!B1901</f>
        <v>40821</v>
      </c>
      <c r="D1902" s="8">
        <f>F_Data!N1901</f>
        <v>1144.03</v>
      </c>
      <c r="K1902" s="38">
        <f t="shared" si="90"/>
        <v>1.3860276537420635E-3</v>
      </c>
      <c r="L1902" s="38">
        <f t="shared" si="91"/>
        <v>1.5801599509169832E-3</v>
      </c>
      <c r="M1902" s="38">
        <f t="shared" ref="M1902:M1965" si="92">MAX(SQRT(252/5*K1902),SQRT(252/5*L1902))</f>
        <v>0.28220570782005094</v>
      </c>
    </row>
    <row r="1903" spans="2:13" x14ac:dyDescent="0.25">
      <c r="B1903" s="25">
        <f>F_Data!B1902</f>
        <v>40822</v>
      </c>
      <c r="D1903" s="8">
        <f>F_Data!N1902</f>
        <v>1164.97</v>
      </c>
      <c r="K1903" s="38">
        <f t="shared" si="90"/>
        <v>1.248969820405029E-3</v>
      </c>
      <c r="L1903" s="38">
        <f t="shared" si="91"/>
        <v>1.5332186320006253E-3</v>
      </c>
      <c r="M1903" s="38">
        <f t="shared" si="92"/>
        <v>0.27798240781177413</v>
      </c>
    </row>
    <row r="1904" spans="2:13" x14ac:dyDescent="0.25">
      <c r="B1904" s="25">
        <f>F_Data!B1903</f>
        <v>40823</v>
      </c>
      <c r="D1904" s="8">
        <f>F_Data!N1903</f>
        <v>1155.46</v>
      </c>
      <c r="K1904" s="38">
        <f t="shared" si="90"/>
        <v>1.1682781199430635E-3</v>
      </c>
      <c r="L1904" s="38">
        <f t="shared" si="91"/>
        <v>1.5004836575141676E-3</v>
      </c>
      <c r="M1904" s="38">
        <f t="shared" si="92"/>
        <v>0.27499886606805135</v>
      </c>
    </row>
    <row r="1905" spans="2:13" x14ac:dyDescent="0.25">
      <c r="B1905" s="25">
        <f>F_Data!B1904</f>
        <v>40826</v>
      </c>
      <c r="D1905" s="8">
        <f>F_Data!N1904</f>
        <v>1194.8900000000001</v>
      </c>
      <c r="K1905" s="38">
        <f t="shared" si="90"/>
        <v>1.7477436966871701E-3</v>
      </c>
      <c r="L1905" s="38">
        <f t="shared" si="91"/>
        <v>1.6643571644102669E-3</v>
      </c>
      <c r="M1905" s="38">
        <f t="shared" si="92"/>
        <v>0.29679333266270214</v>
      </c>
    </row>
    <row r="1906" spans="2:13" x14ac:dyDescent="0.25">
      <c r="B1906" s="25">
        <f>F_Data!B1905</f>
        <v>40827</v>
      </c>
      <c r="D1906" s="8">
        <f>F_Data!N1905</f>
        <v>1195.54</v>
      </c>
      <c r="K1906" s="38">
        <f t="shared" si="90"/>
        <v>1.9542595180387359E-3</v>
      </c>
      <c r="L1906" s="38">
        <f t="shared" si="91"/>
        <v>1.7288135067840436E-3</v>
      </c>
      <c r="M1906" s="38">
        <f t="shared" si="92"/>
        <v>0.31383862048695071</v>
      </c>
    </row>
    <row r="1907" spans="2:13" x14ac:dyDescent="0.25">
      <c r="B1907" s="25">
        <f>F_Data!B1906</f>
        <v>40828</v>
      </c>
      <c r="D1907" s="8">
        <f>F_Data!N1906</f>
        <v>1207.25</v>
      </c>
      <c r="K1907" s="38">
        <f t="shared" si="90"/>
        <v>2.0481477009500178E-3</v>
      </c>
      <c r="L1907" s="38">
        <f t="shared" si="91"/>
        <v>1.7637433419950691E-3</v>
      </c>
      <c r="M1907" s="38">
        <f t="shared" si="92"/>
        <v>0.32128903518153384</v>
      </c>
    </row>
    <row r="1908" spans="2:13" x14ac:dyDescent="0.25">
      <c r="B1908" s="25">
        <f>F_Data!B1907</f>
        <v>40829</v>
      </c>
      <c r="D1908" s="8">
        <f>F_Data!N1907</f>
        <v>1203.6600000000001</v>
      </c>
      <c r="K1908" s="38">
        <f t="shared" si="90"/>
        <v>1.9500761406869762E-3</v>
      </c>
      <c r="L1908" s="38">
        <f t="shared" si="91"/>
        <v>1.7428540046848051E-3</v>
      </c>
      <c r="M1908" s="38">
        <f t="shared" si="92"/>
        <v>0.31350253187274835</v>
      </c>
    </row>
    <row r="1909" spans="2:13" x14ac:dyDescent="0.25">
      <c r="B1909" s="25">
        <f>F_Data!B1908</f>
        <v>40830</v>
      </c>
      <c r="D1909" s="8">
        <f>F_Data!N1908</f>
        <v>1224.58</v>
      </c>
      <c r="K1909" s="38">
        <f t="shared" si="90"/>
        <v>2.0926224963302349E-3</v>
      </c>
      <c r="L1909" s="38">
        <f t="shared" si="91"/>
        <v>1.791834575457848E-3</v>
      </c>
      <c r="M1909" s="38">
        <f t="shared" si="92"/>
        <v>0.32475863932318078</v>
      </c>
    </row>
    <row r="1910" spans="2:13" x14ac:dyDescent="0.25">
      <c r="B1910" s="25">
        <f>F_Data!B1909</f>
        <v>40833</v>
      </c>
      <c r="D1910" s="8">
        <f>F_Data!N1909</f>
        <v>1200.8599999999999</v>
      </c>
      <c r="K1910" s="38">
        <f t="shared" si="90"/>
        <v>1.8858441086655245E-3</v>
      </c>
      <c r="L1910" s="38">
        <f t="shared" si="91"/>
        <v>1.7388246967846065E-3</v>
      </c>
      <c r="M1910" s="38">
        <f t="shared" si="92"/>
        <v>0.30829619374352069</v>
      </c>
    </row>
    <row r="1911" spans="2:13" x14ac:dyDescent="0.25">
      <c r="B1911" s="25">
        <f>F_Data!B1910</f>
        <v>40834</v>
      </c>
      <c r="D1911" s="8">
        <f>F_Data!N1910</f>
        <v>1225.3800000000001</v>
      </c>
      <c r="K1911" s="38">
        <f t="shared" si="90"/>
        <v>1.7580369054254897E-3</v>
      </c>
      <c r="L1911" s="38">
        <f t="shared" si="91"/>
        <v>1.7048931181690235E-3</v>
      </c>
      <c r="M1911" s="38">
        <f t="shared" si="92"/>
        <v>0.29766602095879985</v>
      </c>
    </row>
    <row r="1912" spans="2:13" x14ac:dyDescent="0.25">
      <c r="B1912" s="25">
        <f>F_Data!B1911</f>
        <v>40835</v>
      </c>
      <c r="D1912" s="8">
        <f>F_Data!N1911</f>
        <v>1209.8800000000001</v>
      </c>
      <c r="K1912" s="38">
        <f t="shared" si="90"/>
        <v>1.5827067713957929E-3</v>
      </c>
      <c r="L1912" s="38">
        <f t="shared" si="91"/>
        <v>1.6538883915778084E-3</v>
      </c>
      <c r="M1912" s="38">
        <f t="shared" si="92"/>
        <v>0.28871434833676268</v>
      </c>
    </row>
    <row r="1913" spans="2:13" x14ac:dyDescent="0.25">
      <c r="B1913" s="25">
        <f>F_Data!B1912</f>
        <v>40836</v>
      </c>
      <c r="D1913" s="8">
        <f>F_Data!N1912</f>
        <v>1215.3900000000001</v>
      </c>
      <c r="K1913" s="38">
        <f t="shared" si="90"/>
        <v>1.4338414046631092E-3</v>
      </c>
      <c r="L1913" s="38">
        <f t="shared" si="91"/>
        <v>1.6070933329525429E-3</v>
      </c>
      <c r="M1913" s="38">
        <f t="shared" si="92"/>
        <v>0.28460060432263345</v>
      </c>
    </row>
    <row r="1914" spans="2:13" x14ac:dyDescent="0.25">
      <c r="B1914" s="25">
        <f>F_Data!B1913</f>
        <v>40837</v>
      </c>
      <c r="D1914" s="8">
        <f>F_Data!N1913</f>
        <v>1238.25</v>
      </c>
      <c r="K1914" s="38">
        <f t="shared" si="90"/>
        <v>1.3027808493477275E-3</v>
      </c>
      <c r="L1914" s="38">
        <f t="shared" si="91"/>
        <v>1.5625776085092453E-3</v>
      </c>
      <c r="M1914" s="38">
        <f t="shared" si="92"/>
        <v>0.28063127314835379</v>
      </c>
    </row>
    <row r="1915" spans="2:13" x14ac:dyDescent="0.25">
      <c r="B1915" s="25">
        <f>F_Data!B1914</f>
        <v>40840</v>
      </c>
      <c r="D1915" s="8">
        <f>F_Data!N1914</f>
        <v>1254.19</v>
      </c>
      <c r="K1915" s="38">
        <f t="shared" si="90"/>
        <v>1.3613102132469671E-3</v>
      </c>
      <c r="L1915" s="38">
        <f t="shared" si="91"/>
        <v>1.5723425149041716E-3</v>
      </c>
      <c r="M1915" s="38">
        <f t="shared" si="92"/>
        <v>0.28150677212310582</v>
      </c>
    </row>
    <row r="1916" spans="2:13" x14ac:dyDescent="0.25">
      <c r="B1916" s="25">
        <f>F_Data!B1915</f>
        <v>40841</v>
      </c>
      <c r="D1916" s="8">
        <f>F_Data!N1915</f>
        <v>1229.05</v>
      </c>
      <c r="K1916" s="38">
        <f t="shared" si="90"/>
        <v>1.2260735088804079E-3</v>
      </c>
      <c r="L1916" s="38">
        <f t="shared" si="91"/>
        <v>1.5254405345444878E-3</v>
      </c>
      <c r="M1916" s="38">
        <f t="shared" si="92"/>
        <v>0.27727640170242074</v>
      </c>
    </row>
    <row r="1917" spans="2:13" x14ac:dyDescent="0.25">
      <c r="B1917" s="25">
        <f>F_Data!B1916</f>
        <v>40842</v>
      </c>
      <c r="D1917" s="8">
        <f>F_Data!N1916</f>
        <v>1242</v>
      </c>
      <c r="K1917" s="38">
        <f t="shared" si="90"/>
        <v>1.1721196027589646E-3</v>
      </c>
      <c r="L1917" s="38">
        <f t="shared" si="91"/>
        <v>1.5002733519381322E-3</v>
      </c>
      <c r="M1917" s="38">
        <f t="shared" si="92"/>
        <v>0.274979593675025</v>
      </c>
    </row>
    <row r="1918" spans="2:13" x14ac:dyDescent="0.25">
      <c r="B1918" s="25">
        <f>F_Data!B1917</f>
        <v>40843</v>
      </c>
      <c r="D1918" s="8">
        <f>F_Data!N1917</f>
        <v>1284.5899999999999</v>
      </c>
      <c r="K1918" s="38">
        <f t="shared" si="90"/>
        <v>1.361542145927232E-3</v>
      </c>
      <c r="L1918" s="38">
        <f t="shared" si="91"/>
        <v>1.5472555024132375E-3</v>
      </c>
      <c r="M1918" s="38">
        <f t="shared" si="92"/>
        <v>0.27925199609246693</v>
      </c>
    </row>
    <row r="1919" spans="2:13" x14ac:dyDescent="0.25">
      <c r="B1919" s="25">
        <f>F_Data!B1918</f>
        <v>40844</v>
      </c>
      <c r="D1919" s="8">
        <f>F_Data!N1918</f>
        <v>1285.0899999999999</v>
      </c>
      <c r="K1919" s="38">
        <f t="shared" si="90"/>
        <v>1.3632491137258325E-3</v>
      </c>
      <c r="L1919" s="38">
        <f t="shared" si="91"/>
        <v>1.5421961920582376E-3</v>
      </c>
      <c r="M1919" s="38">
        <f t="shared" si="92"/>
        <v>0.27879506466172455</v>
      </c>
    </row>
    <row r="1920" spans="2:13" x14ac:dyDescent="0.25">
      <c r="B1920" s="25">
        <f>F_Data!B1919</f>
        <v>40847</v>
      </c>
      <c r="D1920" s="8">
        <f>F_Data!N1919</f>
        <v>1253.3</v>
      </c>
      <c r="K1920" s="38">
        <f t="shared" si="90"/>
        <v>1.2269745943563053E-3</v>
      </c>
      <c r="L1920" s="38">
        <f t="shared" si="91"/>
        <v>1.4959454238974072E-3</v>
      </c>
      <c r="M1920" s="38">
        <f t="shared" si="92"/>
        <v>0.27458268220051557</v>
      </c>
    </row>
    <row r="1921" spans="2:13" x14ac:dyDescent="0.25">
      <c r="B1921" s="25">
        <f>F_Data!B1920</f>
        <v>40848</v>
      </c>
      <c r="D1921" s="8">
        <f>F_Data!N1920</f>
        <v>1218.28</v>
      </c>
      <c r="K1921" s="38">
        <f t="shared" si="90"/>
        <v>1.1120237492925184E-3</v>
      </c>
      <c r="L1921" s="38">
        <f t="shared" si="91"/>
        <v>1.4533910454920381E-3</v>
      </c>
      <c r="M1921" s="38">
        <f t="shared" si="92"/>
        <v>0.27064905078865276</v>
      </c>
    </row>
    <row r="1922" spans="2:13" x14ac:dyDescent="0.25">
      <c r="B1922" s="25">
        <f>F_Data!B1921</f>
        <v>40849</v>
      </c>
      <c r="D1922" s="8">
        <f>F_Data!N1921</f>
        <v>1237.9000000000001</v>
      </c>
      <c r="K1922" s="38">
        <f t="shared" si="90"/>
        <v>1.0019147267541178E-3</v>
      </c>
      <c r="L1922" s="38">
        <f t="shared" si="91"/>
        <v>1.4101173198445324E-3</v>
      </c>
      <c r="M1922" s="38">
        <f t="shared" si="92"/>
        <v>0.26658940886720245</v>
      </c>
    </row>
    <row r="1923" spans="2:13" x14ac:dyDescent="0.25">
      <c r="B1923" s="25">
        <f>F_Data!B1922</f>
        <v>40850</v>
      </c>
      <c r="D1923" s="8">
        <f>F_Data!N1922</f>
        <v>1261.1500000000001</v>
      </c>
      <c r="K1923" s="38">
        <f t="shared" si="90"/>
        <v>9.356366796626004E-4</v>
      </c>
      <c r="L1923" s="38">
        <f t="shared" si="91"/>
        <v>1.3779878279243647E-3</v>
      </c>
      <c r="M1923" s="38">
        <f t="shared" si="92"/>
        <v>0.26353479187270129</v>
      </c>
    </row>
    <row r="1924" spans="2:13" x14ac:dyDescent="0.25">
      <c r="B1924" s="25">
        <f>F_Data!B1923</f>
        <v>40851</v>
      </c>
      <c r="D1924" s="8">
        <f>F_Data!N1923</f>
        <v>1253.23</v>
      </c>
      <c r="K1924" s="38">
        <f t="shared" si="90"/>
        <v>9.0509678587380471E-4</v>
      </c>
      <c r="L1924" s="38">
        <f t="shared" si="91"/>
        <v>1.3555553253398729E-3</v>
      </c>
      <c r="M1924" s="38">
        <f t="shared" si="92"/>
        <v>0.26138092584794625</v>
      </c>
    </row>
    <row r="1925" spans="2:13" x14ac:dyDescent="0.25">
      <c r="B1925" s="25">
        <f>F_Data!B1924</f>
        <v>40854</v>
      </c>
      <c r="D1925" s="8">
        <f>F_Data!N1924</f>
        <v>1261.1199999999999</v>
      </c>
      <c r="K1925" s="38">
        <f t="shared" si="90"/>
        <v>8.1845612442056951E-4</v>
      </c>
      <c r="L1925" s="38">
        <f t="shared" si="91"/>
        <v>1.3160493707199202E-3</v>
      </c>
      <c r="M1925" s="38">
        <f t="shared" si="92"/>
        <v>0.25754395408217989</v>
      </c>
    </row>
    <row r="1926" spans="2:13" x14ac:dyDescent="0.25">
      <c r="B1926" s="25">
        <f>F_Data!B1925</f>
        <v>40855</v>
      </c>
      <c r="D1926" s="8">
        <f>F_Data!N1925</f>
        <v>1275.92</v>
      </c>
      <c r="K1926" s="38">
        <f t="shared" si="90"/>
        <v>9.5030830952473003E-4</v>
      </c>
      <c r="L1926" s="38">
        <f t="shared" si="91"/>
        <v>1.3406772288621879E-3</v>
      </c>
      <c r="M1926" s="38">
        <f t="shared" si="92"/>
        <v>0.25994255583619674</v>
      </c>
    </row>
    <row r="1927" spans="2:13" x14ac:dyDescent="0.25">
      <c r="B1927" s="25">
        <f>F_Data!B1926</f>
        <v>40856</v>
      </c>
      <c r="D1927" s="8">
        <f>F_Data!N1926</f>
        <v>1229.0999999999999</v>
      </c>
      <c r="K1927" s="38">
        <f t="shared" si="90"/>
        <v>8.6036716141516239E-4</v>
      </c>
      <c r="L1927" s="38">
        <f t="shared" si="91"/>
        <v>1.3019838168491938E-3</v>
      </c>
      <c r="M1927" s="38">
        <f t="shared" si="92"/>
        <v>0.25616397945300462</v>
      </c>
    </row>
    <row r="1928" spans="2:13" x14ac:dyDescent="0.25">
      <c r="B1928" s="25">
        <f>F_Data!B1927</f>
        <v>40857</v>
      </c>
      <c r="D1928" s="8">
        <f>F_Data!N1927</f>
        <v>1239.7</v>
      </c>
      <c r="K1928" s="38">
        <f t="shared" si="90"/>
        <v>8.0375843510442472E-4</v>
      </c>
      <c r="L1928" s="38">
        <f t="shared" si="91"/>
        <v>1.2717526992929514E-3</v>
      </c>
      <c r="M1928" s="38">
        <f t="shared" si="92"/>
        <v>0.25317254204270406</v>
      </c>
    </row>
    <row r="1929" spans="2:13" x14ac:dyDescent="0.25">
      <c r="B1929" s="25">
        <f>F_Data!B1928</f>
        <v>40858</v>
      </c>
      <c r="D1929" s="8">
        <f>F_Data!N1928</f>
        <v>1263.8499999999999</v>
      </c>
      <c r="K1929" s="38">
        <f t="shared" si="90"/>
        <v>7.3050324981862593E-4</v>
      </c>
      <c r="L1929" s="38">
        <f t="shared" si="91"/>
        <v>1.2357363157815559E-3</v>
      </c>
      <c r="M1929" s="38">
        <f t="shared" si="92"/>
        <v>0.24956183665654974</v>
      </c>
    </row>
    <row r="1930" spans="2:13" x14ac:dyDescent="0.25">
      <c r="B1930" s="25">
        <f>F_Data!B1929</f>
        <v>40861</v>
      </c>
      <c r="D1930" s="8">
        <f>F_Data!N1929</f>
        <v>1251.78</v>
      </c>
      <c r="K1930" s="38">
        <f t="shared" si="90"/>
        <v>6.6297887967081573E-4</v>
      </c>
      <c r="L1930" s="38">
        <f t="shared" si="91"/>
        <v>1.200322012758325E-3</v>
      </c>
      <c r="M1930" s="38">
        <f t="shared" si="92"/>
        <v>0.24595981265853081</v>
      </c>
    </row>
    <row r="1931" spans="2:13" x14ac:dyDescent="0.25">
      <c r="B1931" s="25">
        <f>F_Data!B1930</f>
        <v>40862</v>
      </c>
      <c r="D1931" s="8">
        <f>F_Data!N1930</f>
        <v>1257.81</v>
      </c>
      <c r="K1931" s="38">
        <f t="shared" si="90"/>
        <v>6.1711676218893503E-4</v>
      </c>
      <c r="L1931" s="38">
        <f t="shared" si="91"/>
        <v>1.1704430835211355E-3</v>
      </c>
      <c r="M1931" s="38">
        <f t="shared" si="92"/>
        <v>0.24287925273572716</v>
      </c>
    </row>
    <row r="1932" spans="2:13" x14ac:dyDescent="0.25">
      <c r="B1932" s="25">
        <f>F_Data!B1931</f>
        <v>40863</v>
      </c>
      <c r="D1932" s="8">
        <f>F_Data!N1931</f>
        <v>1236.9100000000001</v>
      </c>
      <c r="K1932" s="38">
        <f t="shared" si="90"/>
        <v>5.5941721874068744E-4</v>
      </c>
      <c r="L1932" s="38">
        <f t="shared" si="91"/>
        <v>1.1365334308466952E-3</v>
      </c>
      <c r="M1932" s="38">
        <f t="shared" si="92"/>
        <v>0.23933508918391685</v>
      </c>
    </row>
    <row r="1933" spans="2:13" x14ac:dyDescent="0.25">
      <c r="B1933" s="25">
        <f>F_Data!B1932</f>
        <v>40864</v>
      </c>
      <c r="D1933" s="8">
        <f>F_Data!N1932</f>
        <v>1216.1300000000001</v>
      </c>
      <c r="K1933" s="38">
        <f t="shared" si="90"/>
        <v>5.4032309857862085E-4</v>
      </c>
      <c r="L1933" s="38">
        <f t="shared" si="91"/>
        <v>1.113491708434895E-3</v>
      </c>
      <c r="M1933" s="38">
        <f t="shared" si="92"/>
        <v>0.23689656414798149</v>
      </c>
    </row>
    <row r="1934" spans="2:13" x14ac:dyDescent="0.25">
      <c r="B1934" s="25">
        <f>F_Data!B1933</f>
        <v>40865</v>
      </c>
      <c r="D1934" s="8">
        <f>F_Data!N1933</f>
        <v>1215.6500000000001</v>
      </c>
      <c r="K1934" s="38">
        <f t="shared" si="90"/>
        <v>6.3748503730180338E-4</v>
      </c>
      <c r="L1934" s="38">
        <f t="shared" si="91"/>
        <v>1.1254452317561617E-3</v>
      </c>
      <c r="M1934" s="38">
        <f t="shared" si="92"/>
        <v>0.23816473223487675</v>
      </c>
    </row>
    <row r="1935" spans="2:13" x14ac:dyDescent="0.25">
      <c r="B1935" s="25">
        <f>F_Data!B1934</f>
        <v>40868</v>
      </c>
      <c r="D1935" s="8">
        <f>F_Data!N1934</f>
        <v>1192.98</v>
      </c>
      <c r="K1935" s="38">
        <f t="shared" si="90"/>
        <v>8.052145263245181E-4</v>
      </c>
      <c r="L1935" s="38">
        <f t="shared" si="91"/>
        <v>1.1611252726293454E-3</v>
      </c>
      <c r="M1935" s="38">
        <f t="shared" si="92"/>
        <v>0.24191054904761594</v>
      </c>
    </row>
    <row r="1936" spans="2:13" x14ac:dyDescent="0.25">
      <c r="B1936" s="25">
        <f>F_Data!B1935</f>
        <v>40869</v>
      </c>
      <c r="D1936" s="8">
        <f>F_Data!N1935</f>
        <v>1188.04</v>
      </c>
      <c r="K1936" s="38">
        <f t="shared" si="90"/>
        <v>1.0503598686746941E-3</v>
      </c>
      <c r="L1936" s="38">
        <f t="shared" si="91"/>
        <v>1.2239915529452536E-3</v>
      </c>
      <c r="M1936" s="38">
        <f t="shared" si="92"/>
        <v>0.24837305463443651</v>
      </c>
    </row>
    <row r="1937" spans="2:13" x14ac:dyDescent="0.25">
      <c r="B1937" s="25">
        <f>F_Data!B1936</f>
        <v>40870</v>
      </c>
      <c r="D1937" s="8">
        <f>F_Data!N1936</f>
        <v>1161.79</v>
      </c>
      <c r="K1937" s="38">
        <f t="shared" si="90"/>
        <v>1.3378814523066346E-3</v>
      </c>
      <c r="L1937" s="38">
        <f t="shared" si="91"/>
        <v>1.305039077506719E-3</v>
      </c>
      <c r="M1937" s="38">
        <f t="shared" si="92"/>
        <v>0.25967137923971212</v>
      </c>
    </row>
    <row r="1938" spans="2:13" x14ac:dyDescent="0.25">
      <c r="B1938" s="25">
        <f>F_Data!B1937</f>
        <v>40872</v>
      </c>
      <c r="D1938" s="8">
        <f>F_Data!N1937</f>
        <v>1158.67</v>
      </c>
      <c r="K1938" s="38">
        <f t="shared" si="90"/>
        <v>1.4383579235517207E-3</v>
      </c>
      <c r="L1938" s="38">
        <f t="shared" si="91"/>
        <v>1.3361672901242422E-3</v>
      </c>
      <c r="M1938" s="38">
        <f t="shared" si="92"/>
        <v>0.2692456858466013</v>
      </c>
    </row>
    <row r="1939" spans="2:13" x14ac:dyDescent="0.25">
      <c r="B1939" s="25">
        <f>F_Data!B1938</f>
        <v>40875</v>
      </c>
      <c r="D1939" s="8">
        <f>F_Data!N1938</f>
        <v>1192.55</v>
      </c>
      <c r="K1939" s="38">
        <f t="shared" si="90"/>
        <v>1.3313287130985794E-3</v>
      </c>
      <c r="L1939" s="38">
        <f t="shared" si="91"/>
        <v>1.3071242459911242E-3</v>
      </c>
      <c r="M1939" s="38">
        <f t="shared" si="92"/>
        <v>0.25903468327652263</v>
      </c>
    </row>
    <row r="1940" spans="2:13" x14ac:dyDescent="0.25">
      <c r="B1940" s="25">
        <f>F_Data!B1939</f>
        <v>40876</v>
      </c>
      <c r="D1940" s="8">
        <f>F_Data!N1939</f>
        <v>1195.19</v>
      </c>
      <c r="K1940" s="38">
        <f t="shared" si="90"/>
        <v>1.198538384167778E-3</v>
      </c>
      <c r="L1940" s="38">
        <f t="shared" si="91"/>
        <v>1.2680132813251074E-3</v>
      </c>
      <c r="M1940" s="38">
        <f t="shared" si="92"/>
        <v>0.25280005810676826</v>
      </c>
    </row>
    <row r="1941" spans="2:13" x14ac:dyDescent="0.25">
      <c r="B1941" s="25">
        <f>F_Data!B1940</f>
        <v>40877</v>
      </c>
      <c r="D1941" s="8">
        <f>F_Data!N1940</f>
        <v>1246.96</v>
      </c>
      <c r="K1941" s="38">
        <f t="shared" si="90"/>
        <v>1.3129763514194536E-3</v>
      </c>
      <c r="L1941" s="38">
        <f t="shared" si="91"/>
        <v>1.3002604245858902E-3</v>
      </c>
      <c r="M1941" s="38">
        <f t="shared" si="92"/>
        <v>0.25724309147485469</v>
      </c>
    </row>
    <row r="1942" spans="2:13" x14ac:dyDescent="0.25">
      <c r="B1942" s="25">
        <f>F_Data!B1941</f>
        <v>40878</v>
      </c>
      <c r="D1942" s="8">
        <f>F_Data!N1941</f>
        <v>1244.58</v>
      </c>
      <c r="K1942" s="38">
        <f t="shared" si="90"/>
        <v>1.6555210198721481E-3</v>
      </c>
      <c r="L1942" s="38">
        <f t="shared" si="91"/>
        <v>1.4034053029267058E-3</v>
      </c>
      <c r="M1942" s="38">
        <f t="shared" si="92"/>
        <v>0.28885681470506502</v>
      </c>
    </row>
    <row r="1943" spans="2:13" x14ac:dyDescent="0.25">
      <c r="B1943" s="25">
        <f>F_Data!B1942</f>
        <v>40879</v>
      </c>
      <c r="D1943" s="8">
        <f>F_Data!N1942</f>
        <v>1244.28</v>
      </c>
      <c r="K1943" s="38">
        <f t="shared" si="90"/>
        <v>1.9981134015134559E-3</v>
      </c>
      <c r="L1943" s="38">
        <f t="shared" si="91"/>
        <v>1.5137464889274615E-3</v>
      </c>
      <c r="M1943" s="38">
        <f t="shared" si="92"/>
        <v>0.3173403778851317</v>
      </c>
    </row>
    <row r="1944" spans="2:13" x14ac:dyDescent="0.25">
      <c r="B1944" s="25">
        <f>F_Data!B1943</f>
        <v>40882</v>
      </c>
      <c r="D1944" s="8">
        <f>F_Data!N1943</f>
        <v>1257.08</v>
      </c>
      <c r="K1944" s="38">
        <f t="shared" si="90"/>
        <v>2.0760068152142616E-3</v>
      </c>
      <c r="L1944" s="38">
        <f t="shared" si="91"/>
        <v>1.5516455204152831E-3</v>
      </c>
      <c r="M1944" s="38">
        <f t="shared" si="92"/>
        <v>0.32346675793162855</v>
      </c>
    </row>
    <row r="1945" spans="2:13" x14ac:dyDescent="0.25">
      <c r="B1945" s="25">
        <f>F_Data!B1944</f>
        <v>40883</v>
      </c>
      <c r="D1945" s="8">
        <f>F_Data!N1944</f>
        <v>1258.47</v>
      </c>
      <c r="K1945" s="38">
        <f t="shared" si="90"/>
        <v>2.1345747185592201E-3</v>
      </c>
      <c r="L1945" s="38">
        <f t="shared" si="91"/>
        <v>1.5849467302627401E-3</v>
      </c>
      <c r="M1945" s="38">
        <f t="shared" si="92"/>
        <v>0.32799781373567827</v>
      </c>
    </row>
    <row r="1946" spans="2:13" x14ac:dyDescent="0.25">
      <c r="B1946" s="25">
        <f>F_Data!B1945</f>
        <v>40884</v>
      </c>
      <c r="D1946" s="8">
        <f>F_Data!N1945</f>
        <v>1261.01</v>
      </c>
      <c r="K1946" s="38">
        <f t="shared" si="90"/>
        <v>1.933671100083132E-3</v>
      </c>
      <c r="L1946" s="38">
        <f t="shared" si="91"/>
        <v>1.5411644843688079E-3</v>
      </c>
      <c r="M1946" s="38">
        <f t="shared" si="92"/>
        <v>0.31218107476941942</v>
      </c>
    </row>
    <row r="1947" spans="2:13" x14ac:dyDescent="0.25">
      <c r="B1947" s="25">
        <f>F_Data!B1946</f>
        <v>40885</v>
      </c>
      <c r="D1947" s="8">
        <f>F_Data!N1946</f>
        <v>1234.3499999999999</v>
      </c>
      <c r="K1947" s="38">
        <f t="shared" si="90"/>
        <v>1.7471161943558467E-3</v>
      </c>
      <c r="L1947" s="38">
        <f t="shared" si="91"/>
        <v>1.4969732111220519E-3</v>
      </c>
      <c r="M1947" s="38">
        <f t="shared" si="92"/>
        <v>0.29674004818280708</v>
      </c>
    </row>
    <row r="1948" spans="2:13" x14ac:dyDescent="0.25">
      <c r="B1948" s="25">
        <f>F_Data!B1947</f>
        <v>40886</v>
      </c>
      <c r="D1948" s="8">
        <f>F_Data!N1947</f>
        <v>1255.19</v>
      </c>
      <c r="K1948" s="38">
        <f t="shared" si="90"/>
        <v>1.580025701095759E-3</v>
      </c>
      <c r="L1948" s="38">
        <f t="shared" si="91"/>
        <v>1.4543503526410393E-3</v>
      </c>
      <c r="M1948" s="38">
        <f t="shared" si="92"/>
        <v>0.28219371951768568</v>
      </c>
    </row>
    <row r="1949" spans="2:13" x14ac:dyDescent="0.25">
      <c r="B1949" s="25">
        <f>F_Data!B1948</f>
        <v>40889</v>
      </c>
      <c r="D1949" s="8">
        <f>F_Data!N1948</f>
        <v>1236.47</v>
      </c>
      <c r="K1949" s="38">
        <f t="shared" si="90"/>
        <v>1.4493506114727809E-3</v>
      </c>
      <c r="L1949" s="38">
        <f t="shared" si="91"/>
        <v>1.4189180862077874E-3</v>
      </c>
      <c r="M1949" s="38">
        <f t="shared" si="92"/>
        <v>0.27027258613893518</v>
      </c>
    </row>
    <row r="1950" spans="2:13" x14ac:dyDescent="0.25">
      <c r="B1950" s="25">
        <f>F_Data!B1949</f>
        <v>40890</v>
      </c>
      <c r="D1950" s="8">
        <f>F_Data!N1949</f>
        <v>1225.73</v>
      </c>
      <c r="K1950" s="38">
        <f t="shared" si="90"/>
        <v>1.3739011035936043E-3</v>
      </c>
      <c r="L1950" s="38">
        <f t="shared" si="91"/>
        <v>1.3971962096019843E-3</v>
      </c>
      <c r="M1950" s="38">
        <f t="shared" si="92"/>
        <v>0.26536519923294388</v>
      </c>
    </row>
    <row r="1951" spans="2:13" x14ac:dyDescent="0.25">
      <c r="B1951" s="25">
        <f>F_Data!B1950</f>
        <v>40891</v>
      </c>
      <c r="D1951" s="8">
        <f>F_Data!N1950</f>
        <v>1211.82</v>
      </c>
      <c r="K1951" s="38">
        <f t="shared" si="90"/>
        <v>1.3948324221754235E-3</v>
      </c>
      <c r="L1951" s="38">
        <f t="shared" si="91"/>
        <v>1.4027767519962785E-3</v>
      </c>
      <c r="M1951" s="38">
        <f t="shared" si="92"/>
        <v>0.26589461878836967</v>
      </c>
    </row>
    <row r="1952" spans="2:13" x14ac:dyDescent="0.25">
      <c r="B1952" s="25">
        <f>F_Data!B1951</f>
        <v>40892</v>
      </c>
      <c r="D1952" s="8">
        <f>F_Data!N1951</f>
        <v>1215.75</v>
      </c>
      <c r="K1952" s="38">
        <f t="shared" si="90"/>
        <v>1.2784025778205782E-3</v>
      </c>
      <c r="L1952" s="38">
        <f t="shared" si="91"/>
        <v>1.3676094687951992E-3</v>
      </c>
      <c r="M1952" s="38">
        <f t="shared" si="92"/>
        <v>0.26254050587914629</v>
      </c>
    </row>
    <row r="1953" spans="2:13" x14ac:dyDescent="0.25">
      <c r="B1953" s="25">
        <f>F_Data!B1952</f>
        <v>40893</v>
      </c>
      <c r="D1953" s="8">
        <f>F_Data!N1952</f>
        <v>1219.6600000000001</v>
      </c>
      <c r="K1953" s="38">
        <f t="shared" si="90"/>
        <v>1.2330164327348026E-3</v>
      </c>
      <c r="L1953" s="38">
        <f t="shared" si="91"/>
        <v>1.3513174185402277E-3</v>
      </c>
      <c r="M1953" s="38">
        <f t="shared" si="92"/>
        <v>0.26097202511845496</v>
      </c>
    </row>
    <row r="1954" spans="2:13" x14ac:dyDescent="0.25">
      <c r="B1954" s="25">
        <f>F_Data!B1953</f>
        <v>40896</v>
      </c>
      <c r="D1954" s="8">
        <f>F_Data!N1953</f>
        <v>1205.3499999999999</v>
      </c>
      <c r="K1954" s="38">
        <f t="shared" si="90"/>
        <v>1.1746916770859579E-3</v>
      </c>
      <c r="L1954" s="38">
        <f t="shared" si="91"/>
        <v>1.3302709622714116E-3</v>
      </c>
      <c r="M1954" s="38">
        <f t="shared" si="92"/>
        <v>0.25893176031240189</v>
      </c>
    </row>
    <row r="1955" spans="2:13" x14ac:dyDescent="0.25">
      <c r="B1955" s="25">
        <f>F_Data!B1954</f>
        <v>40897</v>
      </c>
      <c r="D1955" s="8">
        <f>F_Data!N1954</f>
        <v>1241.3</v>
      </c>
      <c r="K1955" s="38">
        <f t="shared" si="90"/>
        <v>1.0731555949158266E-3</v>
      </c>
      <c r="L1955" s="38">
        <f t="shared" si="91"/>
        <v>1.2951427590648084E-3</v>
      </c>
      <c r="M1955" s="38">
        <f t="shared" si="92"/>
        <v>0.25549010755187046</v>
      </c>
    </row>
    <row r="1956" spans="2:13" x14ac:dyDescent="0.25">
      <c r="B1956" s="25">
        <f>F_Data!B1955</f>
        <v>40898</v>
      </c>
      <c r="D1956" s="8">
        <f>F_Data!N1955</f>
        <v>1243.72</v>
      </c>
      <c r="K1956" s="38">
        <f t="shared" si="90"/>
        <v>1.0333544020795266E-3</v>
      </c>
      <c r="L1956" s="38">
        <f t="shared" si="91"/>
        <v>1.2765427862894488E-3</v>
      </c>
      <c r="M1956" s="38">
        <f t="shared" si="92"/>
        <v>0.25364888414694081</v>
      </c>
    </row>
    <row r="1957" spans="2:13" x14ac:dyDescent="0.25">
      <c r="B1957" s="25">
        <f>F_Data!B1956</f>
        <v>40899</v>
      </c>
      <c r="D1957" s="8">
        <f>F_Data!N1956</f>
        <v>1254</v>
      </c>
      <c r="K1957" s="38">
        <f t="shared" si="90"/>
        <v>1.0259780993638053E-3</v>
      </c>
      <c r="L1957" s="38">
        <f t="shared" si="91"/>
        <v>1.2670342439484348E-3</v>
      </c>
      <c r="M1957" s="38">
        <f t="shared" si="92"/>
        <v>0.25270244536806746</v>
      </c>
    </row>
    <row r="1958" spans="2:13" x14ac:dyDescent="0.25">
      <c r="B1958" s="25">
        <f>F_Data!B1957</f>
        <v>40900</v>
      </c>
      <c r="D1958" s="8">
        <f>F_Data!N1957</f>
        <v>1265.33</v>
      </c>
      <c r="K1958" s="38">
        <f t="shared" si="90"/>
        <v>1.0585161247800361E-3</v>
      </c>
      <c r="L1958" s="38">
        <f t="shared" si="91"/>
        <v>1.269563967235765E-3</v>
      </c>
      <c r="M1958" s="38">
        <f t="shared" si="92"/>
        <v>0.25295458870849241</v>
      </c>
    </row>
    <row r="1959" spans="2:13" x14ac:dyDescent="0.25">
      <c r="B1959" s="25">
        <f>F_Data!B1958</f>
        <v>40904</v>
      </c>
      <c r="D1959" s="8">
        <f>F_Data!N1958</f>
        <v>1265.43</v>
      </c>
      <c r="K1959" s="38">
        <f t="shared" si="90"/>
        <v>1.1892689692520762E-3</v>
      </c>
      <c r="L1959" s="38">
        <f t="shared" si="91"/>
        <v>1.3024583853037052E-3</v>
      </c>
      <c r="M1959" s="38">
        <f t="shared" si="92"/>
        <v>0.25621066062774739</v>
      </c>
    </row>
    <row r="1960" spans="2:13" x14ac:dyDescent="0.25">
      <c r="B1960" s="25">
        <f>F_Data!B1959</f>
        <v>40905</v>
      </c>
      <c r="D1960" s="8">
        <f>F_Data!N1959</f>
        <v>1249.6400000000001</v>
      </c>
      <c r="K1960" s="38">
        <f t="shared" si="90"/>
        <v>1.0748261053761805E-3</v>
      </c>
      <c r="L1960" s="38">
        <f t="shared" si="91"/>
        <v>1.2647298436593876E-3</v>
      </c>
      <c r="M1960" s="38">
        <f t="shared" si="92"/>
        <v>0.25247254131971092</v>
      </c>
    </row>
    <row r="1961" spans="2:13" x14ac:dyDescent="0.25">
      <c r="B1961" s="25">
        <f>F_Data!B1960</f>
        <v>40906</v>
      </c>
      <c r="D1961" s="8">
        <f>F_Data!N1960</f>
        <v>1263.02</v>
      </c>
      <c r="K1961" s="38">
        <f t="shared" si="90"/>
        <v>9.9105576805864166E-4</v>
      </c>
      <c r="L1961" s="38">
        <f t="shared" si="91"/>
        <v>1.2339016303156297E-3</v>
      </c>
      <c r="M1961" s="38">
        <f t="shared" si="92"/>
        <v>0.24937650684839527</v>
      </c>
    </row>
    <row r="1962" spans="2:13" x14ac:dyDescent="0.25">
      <c r="B1962" s="25">
        <f>F_Data!B1961</f>
        <v>40907</v>
      </c>
      <c r="D1962" s="8">
        <f>F_Data!N1961</f>
        <v>1257.5999999999999</v>
      </c>
      <c r="K1962" s="38">
        <f t="shared" si="90"/>
        <v>8.9277198841817098E-4</v>
      </c>
      <c r="L1962" s="38">
        <f t="shared" si="91"/>
        <v>1.1971311205557788E-3</v>
      </c>
      <c r="M1962" s="38">
        <f t="shared" si="92"/>
        <v>0.24563266980597523</v>
      </c>
    </row>
    <row r="1963" spans="2:13" x14ac:dyDescent="0.25">
      <c r="B1963" s="25">
        <f>F_Data!B1962</f>
        <v>40911</v>
      </c>
      <c r="D1963" s="8">
        <f>F_Data!N1962</f>
        <v>1277.06</v>
      </c>
      <c r="K1963" s="38">
        <f t="shared" si="90"/>
        <v>8.1200965592351888E-4</v>
      </c>
      <c r="L1963" s="38">
        <f t="shared" si="91"/>
        <v>1.1637716468432548E-3</v>
      </c>
      <c r="M1963" s="38">
        <f t="shared" si="92"/>
        <v>0.2421860669008439</v>
      </c>
    </row>
    <row r="1964" spans="2:13" x14ac:dyDescent="0.25">
      <c r="B1964" s="25">
        <f>F_Data!B1963</f>
        <v>40912</v>
      </c>
      <c r="D1964" s="8">
        <f>F_Data!N1963</f>
        <v>1277.3</v>
      </c>
      <c r="K1964" s="38">
        <f t="shared" si="90"/>
        <v>7.3952569432024376E-4</v>
      </c>
      <c r="L1964" s="38">
        <f t="shared" si="91"/>
        <v>1.13147359863468E-3</v>
      </c>
      <c r="M1964" s="38">
        <f t="shared" si="92"/>
        <v>0.23880173653302414</v>
      </c>
    </row>
    <row r="1965" spans="2:13" x14ac:dyDescent="0.25">
      <c r="B1965" s="25">
        <f>F_Data!B1964</f>
        <v>40913</v>
      </c>
      <c r="D1965" s="8">
        <f>F_Data!N1964</f>
        <v>1281.06</v>
      </c>
      <c r="K1965" s="38">
        <f t="shared" ref="K1965:K2028" si="93">K$3*K1964+(1-K$3)*LN($D1965/$D1960)^2</f>
        <v>7.2723768748216965E-4</v>
      </c>
      <c r="L1965" s="38">
        <f t="shared" ref="L1965:L2028" si="94">L$3*L1964+(1-L$3)*LN($D1965/$D1960)^2</f>
        <v>1.1160287594538247E-3</v>
      </c>
      <c r="M1965" s="38">
        <f t="shared" si="92"/>
        <v>0.23716629076762313</v>
      </c>
    </row>
    <row r="1966" spans="2:13" x14ac:dyDescent="0.25">
      <c r="B1966" s="25">
        <f>F_Data!B1965</f>
        <v>40914</v>
      </c>
      <c r="D1966" s="8">
        <f>F_Data!N1965</f>
        <v>1277.81</v>
      </c>
      <c r="K1966" s="38">
        <f t="shared" si="93"/>
        <v>6.6806752710239878E-4</v>
      </c>
      <c r="L1966" s="38">
        <f t="shared" si="94"/>
        <v>1.0866139791807438E-3</v>
      </c>
      <c r="M1966" s="38">
        <f t="shared" ref="M1966:M2029" si="95">MAX(SQRT(252/5*K1966),SQRT(252/5*L1966))</f>
        <v>0.23401996613688647</v>
      </c>
    </row>
    <row r="1967" spans="2:13" x14ac:dyDescent="0.25">
      <c r="B1967" s="25">
        <f>F_Data!B1966</f>
        <v>40917</v>
      </c>
      <c r="D1967" s="8">
        <f>F_Data!N1966</f>
        <v>1280.7</v>
      </c>
      <c r="K1967" s="38">
        <f t="shared" si="93"/>
        <v>6.3439081982375606E-4</v>
      </c>
      <c r="L1967" s="38">
        <f t="shared" si="94"/>
        <v>1.0639545734348005E-3</v>
      </c>
      <c r="M1967" s="38">
        <f t="shared" si="95"/>
        <v>0.23156707559822476</v>
      </c>
    </row>
    <row r="1968" spans="2:13" x14ac:dyDescent="0.25">
      <c r="B1968" s="25">
        <f>F_Data!B1967</f>
        <v>40918</v>
      </c>
      <c r="D1968" s="8">
        <f>F_Data!N1967</f>
        <v>1292.08</v>
      </c>
      <c r="K1968" s="38">
        <f t="shared" si="93"/>
        <v>5.8462380587986722E-4</v>
      </c>
      <c r="L1968" s="38">
        <f t="shared" si="94"/>
        <v>1.0361375566433025E-3</v>
      </c>
      <c r="M1968" s="38">
        <f t="shared" si="95"/>
        <v>0.22851987409156002</v>
      </c>
    </row>
    <row r="1969" spans="2:13" x14ac:dyDescent="0.25">
      <c r="B1969" s="25">
        <f>F_Data!B1968</f>
        <v>40919</v>
      </c>
      <c r="D1969" s="8">
        <f>F_Data!N1968</f>
        <v>1292.48</v>
      </c>
      <c r="K1969" s="38">
        <f t="shared" si="93"/>
        <v>5.4011937881561542E-4</v>
      </c>
      <c r="L1969" s="38">
        <f t="shared" si="94"/>
        <v>1.0092408160011239E-3</v>
      </c>
      <c r="M1969" s="38">
        <f t="shared" si="95"/>
        <v>0.22553433691226851</v>
      </c>
    </row>
    <row r="1970" spans="2:13" x14ac:dyDescent="0.25">
      <c r="B1970" s="25">
        <f>F_Data!B1969</f>
        <v>40920</v>
      </c>
      <c r="D1970" s="8">
        <f>F_Data!N1969</f>
        <v>1295.5</v>
      </c>
      <c r="K1970" s="38">
        <f t="shared" si="93"/>
        <v>4.9867129696581957E-4</v>
      </c>
      <c r="L1970" s="38">
        <f t="shared" si="94"/>
        <v>9.8273274833061996E-4</v>
      </c>
      <c r="M1970" s="38">
        <f t="shared" si="95"/>
        <v>0.2225527589491158</v>
      </c>
    </row>
    <row r="1971" spans="2:13" x14ac:dyDescent="0.25">
      <c r="B1971" s="25">
        <f>F_Data!B1970</f>
        <v>40921</v>
      </c>
      <c r="D1971" s="8">
        <f>F_Data!N1970</f>
        <v>1289.0899999999999</v>
      </c>
      <c r="K1971" s="38">
        <f t="shared" si="93"/>
        <v>4.5652858730694211E-4</v>
      </c>
      <c r="L1971" s="38">
        <f t="shared" si="94"/>
        <v>9.5556809189201262E-4</v>
      </c>
      <c r="M1971" s="38">
        <f t="shared" si="95"/>
        <v>0.21945530713873709</v>
      </c>
    </row>
    <row r="1972" spans="2:13" x14ac:dyDescent="0.25">
      <c r="B1972" s="25">
        <f>F_Data!B1971</f>
        <v>40925</v>
      </c>
      <c r="D1972" s="8">
        <f>F_Data!N1971</f>
        <v>1293.67</v>
      </c>
      <c r="K1972" s="38">
        <f t="shared" si="93"/>
        <v>4.2102898515070228E-4</v>
      </c>
      <c r="L1972" s="38">
        <f t="shared" si="94"/>
        <v>9.2994702610758851E-4</v>
      </c>
      <c r="M1972" s="38">
        <f t="shared" si="95"/>
        <v>0.21649325651350543</v>
      </c>
    </row>
    <row r="1973" spans="2:13" x14ac:dyDescent="0.25">
      <c r="B1973" s="25">
        <f>F_Data!B1972</f>
        <v>40926</v>
      </c>
      <c r="D1973" s="8">
        <f>F_Data!N1972</f>
        <v>1308.04</v>
      </c>
      <c r="K1973" s="38">
        <f t="shared" si="93"/>
        <v>3.939973580318116E-4</v>
      </c>
      <c r="L1973" s="38">
        <f t="shared" si="94"/>
        <v>9.0656999674321463E-4</v>
      </c>
      <c r="M1973" s="38">
        <f t="shared" si="95"/>
        <v>0.2137548311403932</v>
      </c>
    </row>
    <row r="1974" spans="2:13" x14ac:dyDescent="0.25">
      <c r="B1974" s="25">
        <f>F_Data!B1973</f>
        <v>40927</v>
      </c>
      <c r="D1974" s="8">
        <f>F_Data!N1973</f>
        <v>1314.5</v>
      </c>
      <c r="K1974" s="38">
        <f t="shared" si="93"/>
        <v>3.8313669630503209E-4</v>
      </c>
      <c r="L1974" s="38">
        <f t="shared" si="94"/>
        <v>8.8793461906383866E-4</v>
      </c>
      <c r="M1974" s="38">
        <f t="shared" si="95"/>
        <v>0.21154646014721559</v>
      </c>
    </row>
    <row r="1975" spans="2:13" x14ac:dyDescent="0.25">
      <c r="B1975" s="25">
        <f>F_Data!B1974</f>
        <v>40928</v>
      </c>
      <c r="D1975" s="8">
        <f>F_Data!N1974</f>
        <v>1315.38</v>
      </c>
      <c r="K1975" s="38">
        <f t="shared" si="93"/>
        <v>3.6801489385515564E-4</v>
      </c>
      <c r="L1975" s="38">
        <f t="shared" si="94"/>
        <v>8.6825414064611156E-4</v>
      </c>
      <c r="M1975" s="38">
        <f t="shared" si="95"/>
        <v>0.20918893060715241</v>
      </c>
    </row>
    <row r="1976" spans="2:13" x14ac:dyDescent="0.25">
      <c r="B1976" s="25">
        <f>F_Data!B1975</f>
        <v>40931</v>
      </c>
      <c r="D1976" s="8">
        <f>F_Data!N1975</f>
        <v>1316</v>
      </c>
      <c r="K1976" s="38">
        <f t="shared" si="93"/>
        <v>3.7389816199932623E-4</v>
      </c>
      <c r="L1976" s="38">
        <f t="shared" si="94"/>
        <v>8.5501194368563401E-4</v>
      </c>
      <c r="M1976" s="38">
        <f t="shared" si="95"/>
        <v>0.20758757660745489</v>
      </c>
    </row>
    <row r="1977" spans="2:13" x14ac:dyDescent="0.25">
      <c r="B1977" s="25">
        <f>F_Data!B1976</f>
        <v>40932</v>
      </c>
      <c r="D1977" s="8">
        <f>F_Data!N1976</f>
        <v>1314.65</v>
      </c>
      <c r="K1977" s="38">
        <f t="shared" si="93"/>
        <v>3.6238856489079544E-4</v>
      </c>
      <c r="L1977" s="38">
        <f t="shared" si="94"/>
        <v>8.3712565110248549E-4</v>
      </c>
      <c r="M1977" s="38">
        <f t="shared" si="95"/>
        <v>0.20540480231865385</v>
      </c>
    </row>
    <row r="1978" spans="2:13" x14ac:dyDescent="0.25">
      <c r="B1978" s="25">
        <f>F_Data!B1977</f>
        <v>40933</v>
      </c>
      <c r="D1978" s="8">
        <f>F_Data!N1977</f>
        <v>1326.06</v>
      </c>
      <c r="K1978" s="38">
        <f t="shared" si="93"/>
        <v>3.4487025815379781E-4</v>
      </c>
      <c r="L1978" s="38">
        <f t="shared" si="94"/>
        <v>8.176280464950354E-4</v>
      </c>
      <c r="M1978" s="38">
        <f t="shared" si="95"/>
        <v>0.2029986540431975</v>
      </c>
    </row>
    <row r="1979" spans="2:13" x14ac:dyDescent="0.25">
      <c r="B1979" s="25">
        <f>F_Data!B1978</f>
        <v>40934</v>
      </c>
      <c r="D1979" s="8">
        <f>F_Data!N1978</f>
        <v>1318.43</v>
      </c>
      <c r="K1979" s="38">
        <f t="shared" si="93"/>
        <v>3.1127441578539472E-4</v>
      </c>
      <c r="L1979" s="38">
        <f t="shared" si="94"/>
        <v>7.9336656013427739E-4</v>
      </c>
      <c r="M1979" s="38">
        <f t="shared" si="95"/>
        <v>0.19996418336984145</v>
      </c>
    </row>
    <row r="1980" spans="2:13" x14ac:dyDescent="0.25">
      <c r="B1980" s="25">
        <f>F_Data!B1979</f>
        <v>40935</v>
      </c>
      <c r="D1980" s="8">
        <f>F_Data!N1979</f>
        <v>1316.33</v>
      </c>
      <c r="K1980" s="38">
        <f t="shared" si="93"/>
        <v>2.8019909741978249E-4</v>
      </c>
      <c r="L1980" s="38">
        <f t="shared" si="94"/>
        <v>7.6958120029412718E-4</v>
      </c>
      <c r="M1980" s="38">
        <f t="shared" si="95"/>
        <v>0.1969438815876848</v>
      </c>
    </row>
    <row r="1981" spans="2:13" x14ac:dyDescent="0.25">
      <c r="B1981" s="25">
        <f>F_Data!B1980</f>
        <v>40938</v>
      </c>
      <c r="D1981" s="8">
        <f>F_Data!N1980</f>
        <v>1313.01</v>
      </c>
      <c r="K1981" s="38">
        <f t="shared" si="93"/>
        <v>2.5269657795881688E-4</v>
      </c>
      <c r="L1981" s="38">
        <f t="shared" si="94"/>
        <v>7.4664898136960714E-4</v>
      </c>
      <c r="M1981" s="38">
        <f t="shared" si="95"/>
        <v>0.19398739304663126</v>
      </c>
    </row>
    <row r="1982" spans="2:13" x14ac:dyDescent="0.25">
      <c r="B1982" s="25">
        <f>F_Data!B1981</f>
        <v>40939</v>
      </c>
      <c r="D1982" s="8">
        <f>F_Data!N1981</f>
        <v>1312.41</v>
      </c>
      <c r="K1982" s="38">
        <f t="shared" si="93"/>
        <v>2.2771773479563409E-4</v>
      </c>
      <c r="L1982" s="38">
        <f t="shared" si="94"/>
        <v>7.2433675631832862E-4</v>
      </c>
      <c r="M1982" s="38">
        <f t="shared" si="95"/>
        <v>0.19106693203807865</v>
      </c>
    </row>
    <row r="1983" spans="2:13" x14ac:dyDescent="0.25">
      <c r="B1983" s="25">
        <f>F_Data!B1982</f>
        <v>40940</v>
      </c>
      <c r="D1983" s="8">
        <f>F_Data!N1982</f>
        <v>1324.09</v>
      </c>
      <c r="K1983" s="38">
        <f t="shared" si="93"/>
        <v>2.0516699155428381E-4</v>
      </c>
      <c r="L1983" s="38">
        <f t="shared" si="94"/>
        <v>7.0267296270024265E-4</v>
      </c>
      <c r="M1983" s="38">
        <f t="shared" si="95"/>
        <v>0.18818798399497305</v>
      </c>
    </row>
    <row r="1984" spans="2:13" x14ac:dyDescent="0.25">
      <c r="B1984" s="25">
        <f>F_Data!B1983</f>
        <v>40941</v>
      </c>
      <c r="D1984" s="8">
        <f>F_Data!N1983</f>
        <v>1325.54</v>
      </c>
      <c r="K1984" s="38">
        <f t="shared" si="93"/>
        <v>1.8754289145623914E-4</v>
      </c>
      <c r="L1984" s="38">
        <f t="shared" si="94"/>
        <v>6.8246055353645048E-4</v>
      </c>
      <c r="M1984" s="38">
        <f t="shared" si="95"/>
        <v>0.18546161839646796</v>
      </c>
    </row>
    <row r="1985" spans="2:13" x14ac:dyDescent="0.25">
      <c r="B1985" s="25">
        <f>F_Data!B1984</f>
        <v>40942</v>
      </c>
      <c r="D1985" s="8">
        <f>F_Data!N1984</f>
        <v>1344.9</v>
      </c>
      <c r="K1985" s="38">
        <f t="shared" si="93"/>
        <v>2.1489370800794832E-4</v>
      </c>
      <c r="L1985" s="38">
        <f t="shared" si="94"/>
        <v>6.758182686395569E-4</v>
      </c>
      <c r="M1985" s="38">
        <f t="shared" si="95"/>
        <v>0.18455687670589158</v>
      </c>
    </row>
    <row r="1986" spans="2:13" x14ac:dyDescent="0.25">
      <c r="B1986" s="25">
        <f>F_Data!B1985</f>
        <v>40945</v>
      </c>
      <c r="D1986" s="8">
        <f>F_Data!N1985</f>
        <v>1344.33</v>
      </c>
      <c r="K1986" s="38">
        <f t="shared" si="93"/>
        <v>2.489754982854548E-4</v>
      </c>
      <c r="L1986" s="38">
        <f t="shared" si="94"/>
        <v>6.7221506890386058E-4</v>
      </c>
      <c r="M1986" s="38">
        <f t="shared" si="95"/>
        <v>0.18406422648834991</v>
      </c>
    </row>
    <row r="1987" spans="2:13" x14ac:dyDescent="0.25">
      <c r="B1987" s="25">
        <f>F_Data!B1986</f>
        <v>40946</v>
      </c>
      <c r="D1987" s="8">
        <f>F_Data!N1986</f>
        <v>1347.05</v>
      </c>
      <c r="K1987" s="38">
        <f t="shared" si="93"/>
        <v>2.9194796526716739E-4</v>
      </c>
      <c r="L1987" s="38">
        <f t="shared" si="94"/>
        <v>6.7240962187982227E-4</v>
      </c>
      <c r="M1987" s="38">
        <f t="shared" si="95"/>
        <v>0.18409086056277493</v>
      </c>
    </row>
    <row r="1988" spans="2:13" x14ac:dyDescent="0.25">
      <c r="B1988" s="25">
        <f>F_Data!B1987</f>
        <v>40947</v>
      </c>
      <c r="D1988" s="8">
        <f>F_Data!N1987</f>
        <v>1349.96</v>
      </c>
      <c r="K1988" s="38">
        <f t="shared" si="93"/>
        <v>3.0019360507283659E-4</v>
      </c>
      <c r="L1988" s="38">
        <f t="shared" si="94"/>
        <v>6.6346946412314332E-4</v>
      </c>
      <c r="M1988" s="38">
        <f t="shared" si="95"/>
        <v>0.18286295686061302</v>
      </c>
    </row>
    <row r="1989" spans="2:13" x14ac:dyDescent="0.25">
      <c r="B1989" s="25">
        <f>F_Data!B1988</f>
        <v>40948</v>
      </c>
      <c r="D1989" s="8">
        <f>F_Data!N1988</f>
        <v>1351.95</v>
      </c>
      <c r="K1989" s="38">
        <f t="shared" si="93"/>
        <v>3.0909392351867872E-4</v>
      </c>
      <c r="L1989" s="38">
        <f t="shared" si="94"/>
        <v>6.5524128388538675E-4</v>
      </c>
      <c r="M1989" s="38">
        <f t="shared" si="95"/>
        <v>0.18172550923803596</v>
      </c>
    </row>
    <row r="1990" spans="2:13" x14ac:dyDescent="0.25">
      <c r="B1990" s="25">
        <f>F_Data!B1989</f>
        <v>40949</v>
      </c>
      <c r="D1990" s="8">
        <f>F_Data!N1989</f>
        <v>1342.64</v>
      </c>
      <c r="K1990" s="38">
        <f t="shared" si="93"/>
        <v>2.7846738834257664E-4</v>
      </c>
      <c r="L1990" s="38">
        <f t="shared" si="94"/>
        <v>6.3566890252155493E-4</v>
      </c>
      <c r="M1990" s="38">
        <f t="shared" si="95"/>
        <v>0.17899081732615885</v>
      </c>
    </row>
    <row r="1991" spans="2:13" x14ac:dyDescent="0.25">
      <c r="B1991" s="25">
        <f>F_Data!B1990</f>
        <v>40952</v>
      </c>
      <c r="D1991" s="8">
        <f>F_Data!N1990</f>
        <v>1351.77</v>
      </c>
      <c r="K1991" s="38">
        <f t="shared" si="93"/>
        <v>2.536666928208345E-4</v>
      </c>
      <c r="L1991" s="38">
        <f t="shared" si="94"/>
        <v>6.1751264843966293E-4</v>
      </c>
      <c r="M1991" s="38">
        <f t="shared" si="95"/>
        <v>0.17641609190025442</v>
      </c>
    </row>
    <row r="1992" spans="2:13" x14ac:dyDescent="0.25">
      <c r="B1992" s="25">
        <f>F_Data!B1991</f>
        <v>40953</v>
      </c>
      <c r="D1992" s="8">
        <f>F_Data!N1991</f>
        <v>1350.5</v>
      </c>
      <c r="K1992" s="38">
        <f t="shared" si="93"/>
        <v>2.2895429751805578E-4</v>
      </c>
      <c r="L1992" s="38">
        <f t="shared" si="94"/>
        <v>5.9918355118026439E-4</v>
      </c>
      <c r="M1992" s="38">
        <f t="shared" si="95"/>
        <v>0.17377816600334267</v>
      </c>
    </row>
    <row r="1993" spans="2:13" x14ac:dyDescent="0.25">
      <c r="B1993" s="25">
        <f>F_Data!B1992</f>
        <v>40954</v>
      </c>
      <c r="D1993" s="8">
        <f>F_Data!N1992</f>
        <v>1343.23</v>
      </c>
      <c r="K1993" s="38">
        <f t="shared" si="93"/>
        <v>2.0855666937666959E-4</v>
      </c>
      <c r="L1993" s="38">
        <f t="shared" si="94"/>
        <v>5.8195738512798227E-4</v>
      </c>
      <c r="M1993" s="38">
        <f t="shared" si="95"/>
        <v>0.17126194034417078</v>
      </c>
    </row>
    <row r="1994" spans="2:13" x14ac:dyDescent="0.25">
      <c r="B1994" s="25">
        <f>F_Data!B1993</f>
        <v>40955</v>
      </c>
      <c r="D1994" s="8">
        <f>F_Data!N1993</f>
        <v>1358.04</v>
      </c>
      <c r="K1994" s="38">
        <f t="shared" si="93"/>
        <v>1.8972104566179955E-4</v>
      </c>
      <c r="L1994" s="38">
        <f t="shared" si="94"/>
        <v>5.6510467654098185E-4</v>
      </c>
      <c r="M1994" s="38">
        <f t="shared" si="95"/>
        <v>0.16876396445232461</v>
      </c>
    </row>
    <row r="1995" spans="2:13" x14ac:dyDescent="0.25">
      <c r="B1995" s="25">
        <f>F_Data!B1994</f>
        <v>40956</v>
      </c>
      <c r="D1995" s="8">
        <f>F_Data!N1994</f>
        <v>1361.23</v>
      </c>
      <c r="K1995" s="38">
        <f t="shared" si="93"/>
        <v>1.8965760501537071E-4</v>
      </c>
      <c r="L1995" s="38">
        <f t="shared" si="94"/>
        <v>5.5382413542067767E-4</v>
      </c>
      <c r="M1995" s="38">
        <f t="shared" si="95"/>
        <v>0.16707105202638234</v>
      </c>
    </row>
    <row r="1996" spans="2:13" x14ac:dyDescent="0.25">
      <c r="B1996" s="25">
        <f>F_Data!B1995</f>
        <v>40960</v>
      </c>
      <c r="D1996" s="8">
        <f>F_Data!N1995</f>
        <v>1362.21</v>
      </c>
      <c r="K1996" s="38">
        <f t="shared" si="93"/>
        <v>1.7661089422178945E-4</v>
      </c>
      <c r="L1996" s="38">
        <f t="shared" si="94"/>
        <v>5.3898512627044404E-4</v>
      </c>
      <c r="M1996" s="38">
        <f t="shared" si="95"/>
        <v>0.16481762758889104</v>
      </c>
    </row>
    <row r="1997" spans="2:13" x14ac:dyDescent="0.25">
      <c r="B1997" s="25">
        <f>F_Data!B1996</f>
        <v>40961</v>
      </c>
      <c r="D1997" s="8">
        <f>F_Data!N1996</f>
        <v>1357.66</v>
      </c>
      <c r="K1997" s="38">
        <f t="shared" si="93"/>
        <v>1.6174581931289233E-4</v>
      </c>
      <c r="L1997" s="38">
        <f t="shared" si="94"/>
        <v>5.2365437683631522E-4</v>
      </c>
      <c r="M1997" s="38">
        <f t="shared" si="95"/>
        <v>0.16245670374764559</v>
      </c>
    </row>
    <row r="1998" spans="2:13" x14ac:dyDescent="0.25">
      <c r="B1998" s="25">
        <f>F_Data!B1997</f>
        <v>40962</v>
      </c>
      <c r="D1998" s="8">
        <f>F_Data!N1997</f>
        <v>1363.46</v>
      </c>
      <c r="K1998" s="38">
        <f t="shared" si="93"/>
        <v>1.6791677943024777E-4</v>
      </c>
      <c r="L1998" s="38">
        <f t="shared" si="94"/>
        <v>5.1464840814581915E-4</v>
      </c>
      <c r="M1998" s="38">
        <f t="shared" si="95"/>
        <v>0.1610536549431564</v>
      </c>
    </row>
    <row r="1999" spans="2:13" x14ac:dyDescent="0.25">
      <c r="B1999" s="25">
        <f>F_Data!B1998</f>
        <v>40963</v>
      </c>
      <c r="D1999" s="8">
        <f>F_Data!N1998</f>
        <v>1365.74</v>
      </c>
      <c r="K1999" s="38">
        <f t="shared" si="93"/>
        <v>1.5432178544959432E-4</v>
      </c>
      <c r="L1999" s="38">
        <f t="shared" si="94"/>
        <v>5.0016796109015596E-4</v>
      </c>
      <c r="M1999" s="38">
        <f t="shared" si="95"/>
        <v>0.15877173942154776</v>
      </c>
    </row>
    <row r="2000" spans="2:13" x14ac:dyDescent="0.25">
      <c r="B2000" s="25">
        <f>F_Data!B1999</f>
        <v>40966</v>
      </c>
      <c r="D2000" s="8">
        <f>F_Data!N1999</f>
        <v>1367.59</v>
      </c>
      <c r="K2000" s="38">
        <f t="shared" si="93"/>
        <v>1.4106243824354593E-4</v>
      </c>
      <c r="L2000" s="38">
        <f t="shared" si="94"/>
        <v>4.8581477165912456E-4</v>
      </c>
      <c r="M2000" s="38">
        <f t="shared" si="95"/>
        <v>0.15647704142020286</v>
      </c>
    </row>
    <row r="2001" spans="2:13" x14ac:dyDescent="0.25">
      <c r="B2001" s="25">
        <f>F_Data!B2000</f>
        <v>40967</v>
      </c>
      <c r="D2001" s="8">
        <f>F_Data!N2000</f>
        <v>1372.18</v>
      </c>
      <c r="K2001" s="38">
        <f t="shared" si="93"/>
        <v>1.3227400964170694E-4</v>
      </c>
      <c r="L2001" s="38">
        <f t="shared" si="94"/>
        <v>4.7283567307610549E-4</v>
      </c>
      <c r="M2001" s="38">
        <f t="shared" si="95"/>
        <v>0.15437265924714685</v>
      </c>
    </row>
    <row r="2002" spans="2:13" x14ac:dyDescent="0.25">
      <c r="B2002" s="25">
        <f>F_Data!B2001</f>
        <v>40968</v>
      </c>
      <c r="D2002" s="8">
        <f>F_Data!N2001</f>
        <v>1365.68</v>
      </c>
      <c r="K2002" s="38">
        <f t="shared" si="93"/>
        <v>1.2251563431087091E-4</v>
      </c>
      <c r="L2002" s="38">
        <f t="shared" si="94"/>
        <v>4.5969131057382271E-4</v>
      </c>
      <c r="M2002" s="38">
        <f t="shared" si="95"/>
        <v>0.1522118328282025</v>
      </c>
    </row>
    <row r="2003" spans="2:13" x14ac:dyDescent="0.25">
      <c r="B2003" s="25">
        <f>F_Data!B2002</f>
        <v>40969</v>
      </c>
      <c r="D2003" s="8">
        <f>F_Data!N2002</f>
        <v>1374.09</v>
      </c>
      <c r="K2003" s="38">
        <f t="shared" si="93"/>
        <v>1.162953130339245E-4</v>
      </c>
      <c r="L2003" s="38">
        <f t="shared" si="94"/>
        <v>4.4770994390285027E-4</v>
      </c>
      <c r="M2003" s="38">
        <f t="shared" si="95"/>
        <v>0.15021511632556708</v>
      </c>
    </row>
    <row r="2004" spans="2:13" x14ac:dyDescent="0.25">
      <c r="B2004" s="25">
        <f>F_Data!B2003</f>
        <v>40970</v>
      </c>
      <c r="D2004" s="8">
        <f>F_Data!N2003</f>
        <v>1369.63</v>
      </c>
      <c r="K2004" s="38">
        <f t="shared" si="93"/>
        <v>1.0547474279705157E-4</v>
      </c>
      <c r="L2004" s="38">
        <f t="shared" si="94"/>
        <v>4.3452133390572061E-4</v>
      </c>
      <c r="M2004" s="38">
        <f t="shared" si="95"/>
        <v>0.14798606430623229</v>
      </c>
    </row>
    <row r="2005" spans="2:13" x14ac:dyDescent="0.25">
      <c r="B2005" s="25">
        <f>F_Data!B2004</f>
        <v>40973</v>
      </c>
      <c r="D2005" s="8">
        <f>F_Data!N2004</f>
        <v>1364.33</v>
      </c>
      <c r="K2005" s="38">
        <f t="shared" si="93"/>
        <v>9.5496854966536771E-5</v>
      </c>
      <c r="L2005" s="38">
        <f t="shared" si="94"/>
        <v>4.2165656982330607E-4</v>
      </c>
      <c r="M2005" s="38">
        <f t="shared" si="95"/>
        <v>0.14577891177771435</v>
      </c>
    </row>
    <row r="2006" spans="2:13" x14ac:dyDescent="0.25">
      <c r="B2006" s="25">
        <f>F_Data!B2005</f>
        <v>40974</v>
      </c>
      <c r="D2006" s="8">
        <f>F_Data!N2005</f>
        <v>1343.36</v>
      </c>
      <c r="K2006" s="38">
        <f t="shared" si="93"/>
        <v>1.3100477914687104E-4</v>
      </c>
      <c r="L2006" s="38">
        <f t="shared" si="94"/>
        <v>4.2252415563170329E-4</v>
      </c>
      <c r="M2006" s="38">
        <f t="shared" si="95"/>
        <v>0.14592880950599799</v>
      </c>
    </row>
    <row r="2007" spans="2:13" x14ac:dyDescent="0.25">
      <c r="B2007" s="25">
        <f>F_Data!B2006</f>
        <v>40975</v>
      </c>
      <c r="D2007" s="8">
        <f>F_Data!N2006</f>
        <v>1352.63</v>
      </c>
      <c r="K2007" s="38">
        <f t="shared" si="93"/>
        <v>1.271234266263628E-4</v>
      </c>
      <c r="L2007" s="38">
        <f t="shared" si="94"/>
        <v>4.1261416858100582E-4</v>
      </c>
      <c r="M2007" s="38">
        <f t="shared" si="95"/>
        <v>0.14420733024531968</v>
      </c>
    </row>
    <row r="2008" spans="2:13" x14ac:dyDescent="0.25">
      <c r="B2008" s="25">
        <f>F_Data!B2007</f>
        <v>40976</v>
      </c>
      <c r="D2008" s="8">
        <f>F_Data!N2007</f>
        <v>1365.91</v>
      </c>
      <c r="K2008" s="38">
        <f t="shared" si="93"/>
        <v>1.1797615389709151E-4</v>
      </c>
      <c r="L2008" s="38">
        <f t="shared" si="94"/>
        <v>4.0130526450358513E-4</v>
      </c>
      <c r="M2008" s="38">
        <f t="shared" si="95"/>
        <v>0.14221738758316682</v>
      </c>
    </row>
    <row r="2009" spans="2:13" x14ac:dyDescent="0.25">
      <c r="B2009" s="25">
        <f>F_Data!B2008</f>
        <v>40977</v>
      </c>
      <c r="D2009" s="8">
        <f>F_Data!N2008</f>
        <v>1370.87</v>
      </c>
      <c r="K2009" s="38">
        <f t="shared" si="93"/>
        <v>1.0626043094680213E-4</v>
      </c>
      <c r="L2009" s="38">
        <f t="shared" si="94"/>
        <v>3.8929067430030345E-4</v>
      </c>
      <c r="M2009" s="38">
        <f t="shared" si="95"/>
        <v>0.14007230270376544</v>
      </c>
    </row>
    <row r="2010" spans="2:13" x14ac:dyDescent="0.25">
      <c r="B2010" s="25">
        <f>F_Data!B2009</f>
        <v>40980</v>
      </c>
      <c r="D2010" s="8">
        <f>F_Data!N2009</f>
        <v>1371.09</v>
      </c>
      <c r="K2010" s="38">
        <f t="shared" si="93"/>
        <v>9.8077295873683236E-5</v>
      </c>
      <c r="L2010" s="38">
        <f t="shared" si="94"/>
        <v>3.7834482647776271E-4</v>
      </c>
      <c r="M2010" s="38">
        <f t="shared" si="95"/>
        <v>0.13808902655344935</v>
      </c>
    </row>
    <row r="2011" spans="2:13" x14ac:dyDescent="0.25">
      <c r="B2011" s="25">
        <f>F_Data!B2010</f>
        <v>40981</v>
      </c>
      <c r="D2011" s="8">
        <f>F_Data!N2010</f>
        <v>1395.95</v>
      </c>
      <c r="K2011" s="38">
        <f t="shared" si="93"/>
        <v>2.3573515776206062E-4</v>
      </c>
      <c r="L2011" s="38">
        <f t="shared" si="94"/>
        <v>4.1123415912615362E-4</v>
      </c>
      <c r="M2011" s="38">
        <f t="shared" si="95"/>
        <v>0.14396597382700588</v>
      </c>
    </row>
    <row r="2012" spans="2:13" x14ac:dyDescent="0.25">
      <c r="B2012" s="25">
        <f>F_Data!B2011</f>
        <v>40982</v>
      </c>
      <c r="D2012" s="8">
        <f>F_Data!N2011</f>
        <v>1394.28</v>
      </c>
      <c r="K2012" s="38">
        <f t="shared" si="93"/>
        <v>3.0413620050170014E-4</v>
      </c>
      <c r="L2012" s="38">
        <f t="shared" si="94"/>
        <v>4.2648950190712269E-4</v>
      </c>
      <c r="M2012" s="38">
        <f t="shared" si="95"/>
        <v>0.14661197391795455</v>
      </c>
    </row>
    <row r="2013" spans="2:13" x14ac:dyDescent="0.25">
      <c r="B2013" s="25">
        <f>F_Data!B2012</f>
        <v>40983</v>
      </c>
      <c r="D2013" s="8">
        <f>F_Data!N2012</f>
        <v>1402.6</v>
      </c>
      <c r="K2013" s="38">
        <f t="shared" si="93"/>
        <v>3.4398353993883861E-4</v>
      </c>
      <c r="L2013" s="38">
        <f t="shared" si="94"/>
        <v>4.3477310469610157E-4</v>
      </c>
      <c r="M2013" s="38">
        <f t="shared" si="95"/>
        <v>0.14802893121509564</v>
      </c>
    </row>
    <row r="2014" spans="2:13" x14ac:dyDescent="0.25">
      <c r="B2014" s="25">
        <f>F_Data!B2013</f>
        <v>40984</v>
      </c>
      <c r="D2014" s="8">
        <f>F_Data!N2013</f>
        <v>1404.17</v>
      </c>
      <c r="K2014" s="38">
        <f t="shared" si="93"/>
        <v>3.6718905533199205E-4</v>
      </c>
      <c r="L2014" s="38">
        <f t="shared" si="94"/>
        <v>4.3901107237132969E-4</v>
      </c>
      <c r="M2014" s="38">
        <f t="shared" si="95"/>
        <v>0.14874864048963612</v>
      </c>
    </row>
    <row r="2015" spans="2:13" x14ac:dyDescent="0.25">
      <c r="B2015" s="25">
        <f>F_Data!B2014</f>
        <v>40987</v>
      </c>
      <c r="D2015" s="8">
        <f>F_Data!N2014</f>
        <v>1409.75</v>
      </c>
      <c r="K2015" s="38">
        <f t="shared" si="93"/>
        <v>4.0778940291326995E-4</v>
      </c>
      <c r="L2015" s="38">
        <f t="shared" si="94"/>
        <v>4.4903651613453294E-4</v>
      </c>
      <c r="M2015" s="38">
        <f t="shared" si="95"/>
        <v>0.15043749669939493</v>
      </c>
    </row>
    <row r="2016" spans="2:13" x14ac:dyDescent="0.25">
      <c r="B2016" s="25">
        <f>F_Data!B2015</f>
        <v>40988</v>
      </c>
      <c r="D2016" s="8">
        <f>F_Data!N2015</f>
        <v>1405.52</v>
      </c>
      <c r="K2016" s="38">
        <f t="shared" si="93"/>
        <v>3.7167829544283975E-4</v>
      </c>
      <c r="L2016" s="38">
        <f t="shared" si="94"/>
        <v>4.3696577049676599E-4</v>
      </c>
      <c r="M2016" s="38">
        <f t="shared" si="95"/>
        <v>0.14840173460252074</v>
      </c>
    </row>
    <row r="2017" spans="2:13" x14ac:dyDescent="0.25">
      <c r="B2017" s="25">
        <f>F_Data!B2016</f>
        <v>40989</v>
      </c>
      <c r="D2017" s="8">
        <f>F_Data!N2016</f>
        <v>1402.89</v>
      </c>
      <c r="K2017" s="38">
        <f t="shared" si="93"/>
        <v>3.3830039699277544E-4</v>
      </c>
      <c r="L2017" s="38">
        <f t="shared" si="94"/>
        <v>4.2499377671012886E-4</v>
      </c>
      <c r="M2017" s="38">
        <f t="shared" si="95"/>
        <v>0.14635465946183776</v>
      </c>
    </row>
    <row r="2018" spans="2:13" x14ac:dyDescent="0.25">
      <c r="B2018" s="25">
        <f>F_Data!B2017</f>
        <v>40990</v>
      </c>
      <c r="D2018" s="8">
        <f>F_Data!N2017</f>
        <v>1392.78</v>
      </c>
      <c r="K2018" s="38">
        <f t="shared" si="93"/>
        <v>3.0940669465395634E-4</v>
      </c>
      <c r="L2018" s="38">
        <f t="shared" si="94"/>
        <v>4.1372486461696247E-4</v>
      </c>
      <c r="M2018" s="38">
        <f t="shared" si="95"/>
        <v>0.14440129215728961</v>
      </c>
    </row>
    <row r="2019" spans="2:13" x14ac:dyDescent="0.25">
      <c r="B2019" s="25">
        <f>F_Data!B2018</f>
        <v>40991</v>
      </c>
      <c r="D2019" s="8">
        <f>F_Data!N2018</f>
        <v>1397.11</v>
      </c>
      <c r="K2019" s="38">
        <f t="shared" si="93"/>
        <v>2.8100675329115123E-4</v>
      </c>
      <c r="L2019" s="38">
        <f t="shared" si="94"/>
        <v>4.0207533710923078E-4</v>
      </c>
      <c r="M2019" s="38">
        <f t="shared" si="95"/>
        <v>0.14235377406414354</v>
      </c>
    </row>
    <row r="2020" spans="2:13" x14ac:dyDescent="0.25">
      <c r="B2020" s="25">
        <f>F_Data!B2019</f>
        <v>40994</v>
      </c>
      <c r="D2020" s="8">
        <f>F_Data!N2019</f>
        <v>1416.51</v>
      </c>
      <c r="K2020" s="38">
        <f t="shared" si="93"/>
        <v>2.5519447204214987E-4</v>
      </c>
      <c r="L2020" s="38">
        <f t="shared" si="94"/>
        <v>3.9069959521998798E-4</v>
      </c>
      <c r="M2020" s="38">
        <f t="shared" si="95"/>
        <v>0.14032554863276819</v>
      </c>
    </row>
    <row r="2021" spans="2:13" x14ac:dyDescent="0.25">
      <c r="B2021" s="25">
        <f>F_Data!B2020</f>
        <v>40995</v>
      </c>
      <c r="D2021" s="8">
        <f>F_Data!N2020</f>
        <v>1412.52</v>
      </c>
      <c r="K2021" s="38">
        <f t="shared" si="93"/>
        <v>2.3214312937973048E-4</v>
      </c>
      <c r="L2021" s="38">
        <f t="shared" si="94"/>
        <v>3.7971903872592702E-4</v>
      </c>
      <c r="M2021" s="38">
        <f t="shared" si="95"/>
        <v>0.13833958056820442</v>
      </c>
    </row>
    <row r="2022" spans="2:13" x14ac:dyDescent="0.25">
      <c r="B2022" s="25">
        <f>F_Data!B2021</f>
        <v>40996</v>
      </c>
      <c r="D2022" s="8">
        <f>F_Data!N2021</f>
        <v>1405.54</v>
      </c>
      <c r="K2022" s="38">
        <f t="shared" si="93"/>
        <v>2.0928495975103181E-4</v>
      </c>
      <c r="L2022" s="38">
        <f t="shared" si="94"/>
        <v>3.6843431055693147E-4</v>
      </c>
      <c r="M2022" s="38">
        <f t="shared" si="95"/>
        <v>0.13626844554800405</v>
      </c>
    </row>
    <row r="2023" spans="2:13" x14ac:dyDescent="0.25">
      <c r="B2023" s="25">
        <f>F_Data!B2022</f>
        <v>40997</v>
      </c>
      <c r="D2023" s="8">
        <f>F_Data!N2022</f>
        <v>1403.28</v>
      </c>
      <c r="K2023" s="38">
        <f t="shared" si="93"/>
        <v>1.9399738064204727E-4</v>
      </c>
      <c r="L2023" s="38">
        <f t="shared" si="94"/>
        <v>3.5907355630005914E-4</v>
      </c>
      <c r="M2023" s="38">
        <f t="shared" si="95"/>
        <v>0.13452623252556722</v>
      </c>
    </row>
    <row r="2024" spans="2:13" x14ac:dyDescent="0.25">
      <c r="B2024" s="25">
        <f>F_Data!B2023</f>
        <v>40998</v>
      </c>
      <c r="D2024" s="8">
        <f>F_Data!N2023</f>
        <v>1408.47</v>
      </c>
      <c r="K2024" s="38">
        <f t="shared" si="93"/>
        <v>1.8115571316806435E-4</v>
      </c>
      <c r="L2024" s="38">
        <f t="shared" si="94"/>
        <v>3.5026877078812391E-4</v>
      </c>
      <c r="M2024" s="38">
        <f t="shared" si="95"/>
        <v>0.13286664761226363</v>
      </c>
    </row>
    <row r="2025" spans="2:13" x14ac:dyDescent="0.25">
      <c r="B2025" s="25">
        <f>F_Data!B2024</f>
        <v>41001</v>
      </c>
      <c r="D2025" s="8">
        <f>F_Data!N2024</f>
        <v>1419.04</v>
      </c>
      <c r="K2025" s="38">
        <f t="shared" si="93"/>
        <v>1.6335858113964623E-4</v>
      </c>
      <c r="L2025" s="38">
        <f t="shared" si="94"/>
        <v>3.3985623945099666E-4</v>
      </c>
      <c r="M2025" s="38">
        <f t="shared" si="95"/>
        <v>0.13087686758296987</v>
      </c>
    </row>
    <row r="2026" spans="2:13" x14ac:dyDescent="0.25">
      <c r="B2026" s="25">
        <f>F_Data!B2025</f>
        <v>41002</v>
      </c>
      <c r="D2026" s="8">
        <f>F_Data!N2025</f>
        <v>1413.38</v>
      </c>
      <c r="K2026" s="38">
        <f t="shared" si="93"/>
        <v>1.4705976919793915E-4</v>
      </c>
      <c r="L2026" s="38">
        <f t="shared" si="94"/>
        <v>3.2967166611914402E-4</v>
      </c>
      <c r="M2026" s="38">
        <f t="shared" si="95"/>
        <v>0.12890093860172183</v>
      </c>
    </row>
    <row r="2027" spans="2:13" x14ac:dyDescent="0.25">
      <c r="B2027" s="25">
        <f>F_Data!B2026</f>
        <v>41003</v>
      </c>
      <c r="D2027" s="8">
        <f>F_Data!N2026</f>
        <v>1398.96</v>
      </c>
      <c r="K2027" s="38">
        <f t="shared" si="93"/>
        <v>1.3455571708209196E-4</v>
      </c>
      <c r="L2027" s="38">
        <f t="shared" si="94"/>
        <v>3.2044209357675376E-4</v>
      </c>
      <c r="M2027" s="38">
        <f t="shared" si="95"/>
        <v>0.12708375787750528</v>
      </c>
    </row>
    <row r="2028" spans="2:13" x14ac:dyDescent="0.25">
      <c r="B2028" s="25">
        <f>F_Data!B2027</f>
        <v>41004</v>
      </c>
      <c r="D2028" s="8">
        <f>F_Data!N2027</f>
        <v>1398.08</v>
      </c>
      <c r="K2028" s="38">
        <f t="shared" si="93"/>
        <v>1.2247840117744717E-4</v>
      </c>
      <c r="L2028" s="38">
        <f t="shared" si="94"/>
        <v>3.1124230751052045E-4</v>
      </c>
      <c r="M2028" s="38">
        <f t="shared" si="95"/>
        <v>0.1252462067231189</v>
      </c>
    </row>
    <row r="2029" spans="2:13" x14ac:dyDescent="0.25">
      <c r="B2029" s="25">
        <f>F_Data!B2028</f>
        <v>41008</v>
      </c>
      <c r="D2029" s="8">
        <f>F_Data!N2028</f>
        <v>1382.2</v>
      </c>
      <c r="K2029" s="38">
        <f t="shared" ref="K2029:K2092" si="96">K$3*K2028+(1-K$3)*LN($D2029/$D2024)^2</f>
        <v>1.4567832353269423E-4</v>
      </c>
      <c r="L2029" s="38">
        <f t="shared" ref="L2029:L2092" si="97">L$3*L2028+(1-L$3)*LN($D2029/$D2024)^2</f>
        <v>3.1253936702710237E-4</v>
      </c>
      <c r="M2029" s="38">
        <f t="shared" si="95"/>
        <v>0.1255069085674807</v>
      </c>
    </row>
    <row r="2030" spans="2:13" x14ac:dyDescent="0.25">
      <c r="B2030" s="25">
        <f>F_Data!B2029</f>
        <v>41009</v>
      </c>
      <c r="D2030" s="8">
        <f>F_Data!N2029</f>
        <v>1358.59</v>
      </c>
      <c r="K2030" s="38">
        <f t="shared" si="96"/>
        <v>3.2062434925418594E-4</v>
      </c>
      <c r="L2030" s="38">
        <f t="shared" si="97"/>
        <v>3.600173434387177E-4</v>
      </c>
      <c r="M2030" s="38">
        <f t="shared" ref="M2030:M2093" si="98">MAX(SQRT(252/5*K2030),SQRT(252/5*L2030))</f>
        <v>0.13470291054506348</v>
      </c>
    </row>
    <row r="2031" spans="2:13" x14ac:dyDescent="0.25">
      <c r="B2031" s="25">
        <f>F_Data!B2030</f>
        <v>41010</v>
      </c>
      <c r="D2031" s="8">
        <f>F_Data!N2030</f>
        <v>1368.71</v>
      </c>
      <c r="K2031" s="38">
        <f t="shared" si="96"/>
        <v>3.9170121825163833E-4</v>
      </c>
      <c r="L2031" s="38">
        <f t="shared" si="97"/>
        <v>3.8015861431241746E-4</v>
      </c>
      <c r="M2031" s="38">
        <f t="shared" si="98"/>
        <v>0.14050530737264899</v>
      </c>
    </row>
    <row r="2032" spans="2:13" x14ac:dyDescent="0.25">
      <c r="B2032" s="25">
        <f>F_Data!B2031</f>
        <v>41011</v>
      </c>
      <c r="D2032" s="8">
        <f>F_Data!N2031</f>
        <v>1387.57</v>
      </c>
      <c r="K2032" s="38">
        <f t="shared" si="96"/>
        <v>3.5921430216459755E-4</v>
      </c>
      <c r="L2032" s="38">
        <f t="shared" si="97"/>
        <v>3.7075881760448184E-4</v>
      </c>
      <c r="M2032" s="38">
        <f t="shared" si="98"/>
        <v>0.13669763863090645</v>
      </c>
    </row>
    <row r="2033" spans="2:13" x14ac:dyDescent="0.25">
      <c r="B2033" s="25">
        <f>F_Data!B2032</f>
        <v>41012</v>
      </c>
      <c r="D2033" s="8">
        <f>F_Data!N2032</f>
        <v>1370.26</v>
      </c>
      <c r="K2033" s="38">
        <f t="shared" si="96"/>
        <v>3.6369131496767019E-4</v>
      </c>
      <c r="L2033" s="38">
        <f t="shared" si="97"/>
        <v>3.7175558598220713E-4</v>
      </c>
      <c r="M2033" s="38">
        <f t="shared" si="98"/>
        <v>0.13688126801539807</v>
      </c>
    </row>
    <row r="2034" spans="2:13" x14ac:dyDescent="0.25">
      <c r="B2034" s="25">
        <f>F_Data!B2033</f>
        <v>41015</v>
      </c>
      <c r="D2034" s="8">
        <f>F_Data!N2033</f>
        <v>1369.57</v>
      </c>
      <c r="K2034" s="38">
        <f t="shared" si="96"/>
        <v>3.3574870875939316E-4</v>
      </c>
      <c r="L2034" s="38">
        <f t="shared" si="97"/>
        <v>3.6313087598928792E-4</v>
      </c>
      <c r="M2034" s="38">
        <f t="shared" si="98"/>
        <v>0.13528413118270785</v>
      </c>
    </row>
    <row r="2035" spans="2:13" x14ac:dyDescent="0.25">
      <c r="B2035" s="25">
        <f>F_Data!B2034</f>
        <v>41016</v>
      </c>
      <c r="D2035" s="8">
        <f>F_Data!N2034</f>
        <v>1390.78</v>
      </c>
      <c r="K2035" s="38">
        <f t="shared" si="96"/>
        <v>3.5701103603749581E-4</v>
      </c>
      <c r="L2035" s="38">
        <f t="shared" si="97"/>
        <v>3.6868810915582185E-4</v>
      </c>
      <c r="M2035" s="38">
        <f t="shared" si="98"/>
        <v>0.13631537221257706</v>
      </c>
    </row>
    <row r="2036" spans="2:13" x14ac:dyDescent="0.25">
      <c r="B2036" s="25">
        <f>F_Data!B2035</f>
        <v>41017</v>
      </c>
      <c r="D2036" s="8">
        <f>F_Data!N2035</f>
        <v>1385.14</v>
      </c>
      <c r="K2036" s="38">
        <f t="shared" si="96"/>
        <v>3.3554845285679955E-4</v>
      </c>
      <c r="L2036" s="38">
        <f t="shared" si="97"/>
        <v>3.6189902200806318E-4</v>
      </c>
      <c r="M2036" s="38">
        <f t="shared" si="98"/>
        <v>0.13505447311809551</v>
      </c>
    </row>
    <row r="2037" spans="2:13" x14ac:dyDescent="0.25">
      <c r="B2037" s="25">
        <f>F_Data!B2036</f>
        <v>41018</v>
      </c>
      <c r="D2037" s="8">
        <f>F_Data!N2036</f>
        <v>1376.92</v>
      </c>
      <c r="K2037" s="38">
        <f t="shared" si="96"/>
        <v>3.0793014837588801E-4</v>
      </c>
      <c r="L2037" s="38">
        <f t="shared" si="97"/>
        <v>3.5282301358925179E-4</v>
      </c>
      <c r="M2037" s="38">
        <f t="shared" si="98"/>
        <v>0.13335021516629919</v>
      </c>
    </row>
    <row r="2038" spans="2:13" x14ac:dyDescent="0.25">
      <c r="B2038" s="25">
        <f>F_Data!B2037</f>
        <v>41019</v>
      </c>
      <c r="D2038" s="8">
        <f>F_Data!N2037</f>
        <v>1378.53</v>
      </c>
      <c r="K2038" s="38">
        <f t="shared" si="96"/>
        <v>2.8075781657045711E-4</v>
      </c>
      <c r="L2038" s="38">
        <f t="shared" si="97"/>
        <v>3.4332452809122163E-4</v>
      </c>
      <c r="M2038" s="38">
        <f t="shared" si="98"/>
        <v>0.13154298238901826</v>
      </c>
    </row>
    <row r="2039" spans="2:13" x14ac:dyDescent="0.25">
      <c r="B2039" s="25">
        <f>F_Data!B2038</f>
        <v>41022</v>
      </c>
      <c r="D2039" s="8">
        <f>F_Data!N2038</f>
        <v>1366.94</v>
      </c>
      <c r="K2039" s="38">
        <f t="shared" si="96"/>
        <v>2.530515036340049E-4</v>
      </c>
      <c r="L2039" s="38">
        <f t="shared" si="97"/>
        <v>3.3313563286466305E-4</v>
      </c>
      <c r="M2039" s="38">
        <f t="shared" si="98"/>
        <v>0.12957637090295057</v>
      </c>
    </row>
    <row r="2040" spans="2:13" x14ac:dyDescent="0.25">
      <c r="B2040" s="25">
        <f>F_Data!B2039</f>
        <v>41023</v>
      </c>
      <c r="D2040" s="8">
        <f>F_Data!N2039</f>
        <v>1371.97</v>
      </c>
      <c r="K2040" s="38">
        <f t="shared" si="96"/>
        <v>2.4628883367025338E-4</v>
      </c>
      <c r="L2040" s="38">
        <f t="shared" si="97"/>
        <v>3.2870430799861785E-4</v>
      </c>
      <c r="M2040" s="38">
        <f t="shared" si="98"/>
        <v>0.12871168215484691</v>
      </c>
    </row>
    <row r="2041" spans="2:13" x14ac:dyDescent="0.25">
      <c r="B2041" s="25">
        <f>F_Data!B2040</f>
        <v>41024</v>
      </c>
      <c r="D2041" s="8">
        <f>F_Data!N2040</f>
        <v>1390.69</v>
      </c>
      <c r="K2041" s="38">
        <f t="shared" si="96"/>
        <v>2.2325899787692795E-4</v>
      </c>
      <c r="L2041" s="38">
        <f t="shared" si="97"/>
        <v>3.1932289303076932E-4</v>
      </c>
      <c r="M2041" s="38">
        <f t="shared" si="98"/>
        <v>0.12686163253226238</v>
      </c>
    </row>
    <row r="2042" spans="2:13" x14ac:dyDescent="0.25">
      <c r="B2042" s="25">
        <f>F_Data!B2041</f>
        <v>41025</v>
      </c>
      <c r="D2042" s="8">
        <f>F_Data!N2041</f>
        <v>1399.98</v>
      </c>
      <c r="K2042" s="38">
        <f t="shared" si="96"/>
        <v>2.2851842168237867E-4</v>
      </c>
      <c r="L2042" s="38">
        <f t="shared" si="97"/>
        <v>3.1801880331778929E-4</v>
      </c>
      <c r="M2042" s="38">
        <f t="shared" si="98"/>
        <v>0.12660232101828378</v>
      </c>
    </row>
    <row r="2043" spans="2:13" x14ac:dyDescent="0.25">
      <c r="B2043" s="25">
        <f>F_Data!B2042</f>
        <v>41026</v>
      </c>
      <c r="D2043" s="8">
        <f>F_Data!N2042</f>
        <v>1403.36</v>
      </c>
      <c r="K2043" s="38">
        <f t="shared" si="96"/>
        <v>2.3753471025515435E-4</v>
      </c>
      <c r="L2043" s="38">
        <f t="shared" si="97"/>
        <v>3.1803867844055968E-4</v>
      </c>
      <c r="M2043" s="38">
        <f t="shared" si="98"/>
        <v>0.12660627706952057</v>
      </c>
    </row>
    <row r="2044" spans="2:13" x14ac:dyDescent="0.25">
      <c r="B2044" s="25">
        <f>F_Data!B2043</f>
        <v>41029</v>
      </c>
      <c r="D2044" s="8">
        <f>F_Data!N2043</f>
        <v>1397.91</v>
      </c>
      <c r="K2044" s="38">
        <f t="shared" si="96"/>
        <v>2.639733640989762E-4</v>
      </c>
      <c r="L2044" s="38">
        <f t="shared" si="97"/>
        <v>3.2355515554814403E-4</v>
      </c>
      <c r="M2044" s="38">
        <f t="shared" si="98"/>
        <v>0.12769956867439475</v>
      </c>
    </row>
    <row r="2045" spans="2:13" x14ac:dyDescent="0.25">
      <c r="B2045" s="25">
        <f>F_Data!B2044</f>
        <v>41030</v>
      </c>
      <c r="D2045" s="8">
        <f>F_Data!N2044</f>
        <v>1405.82</v>
      </c>
      <c r="K2045" s="38">
        <f t="shared" si="96"/>
        <v>2.9698082443232955E-4</v>
      </c>
      <c r="L2045" s="38">
        <f t="shared" si="97"/>
        <v>3.3166993990467502E-4</v>
      </c>
      <c r="M2045" s="38">
        <f t="shared" si="98"/>
        <v>0.12929100885674771</v>
      </c>
    </row>
    <row r="2046" spans="2:13" x14ac:dyDescent="0.25">
      <c r="B2046" s="25">
        <f>F_Data!B2045</f>
        <v>41031</v>
      </c>
      <c r="D2046" s="8">
        <f>F_Data!N2045</f>
        <v>1402.31</v>
      </c>
      <c r="K2046" s="38">
        <f t="shared" si="96"/>
        <v>2.7420639648396093E-4</v>
      </c>
      <c r="L2046" s="38">
        <f t="shared" si="97"/>
        <v>3.2379693805599405E-4</v>
      </c>
      <c r="M2046" s="38">
        <f t="shared" si="98"/>
        <v>0.12774727268330272</v>
      </c>
    </row>
    <row r="2047" spans="2:13" x14ac:dyDescent="0.25">
      <c r="B2047" s="25">
        <f>F_Data!B2046</f>
        <v>41032</v>
      </c>
      <c r="D2047" s="8">
        <f>F_Data!N2046</f>
        <v>1391.57</v>
      </c>
      <c r="K2047" s="38">
        <f t="shared" si="96"/>
        <v>2.5041623466341034E-4</v>
      </c>
      <c r="L2047" s="38">
        <f t="shared" si="97"/>
        <v>3.151721732626679E-4</v>
      </c>
      <c r="M2047" s="38">
        <f t="shared" si="98"/>
        <v>0.1260344299484806</v>
      </c>
    </row>
    <row r="2048" spans="2:13" x14ac:dyDescent="0.25">
      <c r="B2048" s="25">
        <f>F_Data!B2047</f>
        <v>41033</v>
      </c>
      <c r="D2048" s="8">
        <f>F_Data!N2047</f>
        <v>1369.1</v>
      </c>
      <c r="K2048" s="38">
        <f t="shared" si="96"/>
        <v>2.864615475942943E-4</v>
      </c>
      <c r="L2048" s="38">
        <f t="shared" si="97"/>
        <v>3.2404308898395534E-4</v>
      </c>
      <c r="M2048" s="38">
        <f t="shared" si="98"/>
        <v>0.1277958202946847</v>
      </c>
    </row>
    <row r="2049" spans="2:13" x14ac:dyDescent="0.25">
      <c r="B2049" s="25">
        <f>F_Data!B2048</f>
        <v>41036</v>
      </c>
      <c r="D2049" s="8">
        <f>F_Data!N2048</f>
        <v>1369.58</v>
      </c>
      <c r="K2049" s="38">
        <f t="shared" si="96"/>
        <v>2.9973443600972085E-4</v>
      </c>
      <c r="L2049" s="38">
        <f t="shared" si="97"/>
        <v>3.2689750926689345E-4</v>
      </c>
      <c r="M2049" s="38">
        <f t="shared" si="98"/>
        <v>0.12835744803887084</v>
      </c>
    </row>
    <row r="2050" spans="2:13" x14ac:dyDescent="0.25">
      <c r="B2050" s="25">
        <f>F_Data!B2049</f>
        <v>41037</v>
      </c>
      <c r="D2050" s="8">
        <f>F_Data!N2049</f>
        <v>1363.72</v>
      </c>
      <c r="K2050" s="38">
        <f t="shared" si="96"/>
        <v>3.6220437071169591E-4</v>
      </c>
      <c r="L2050" s="38">
        <f t="shared" si="97"/>
        <v>3.4482359747977081E-4</v>
      </c>
      <c r="M2050" s="38">
        <f t="shared" si="98"/>
        <v>0.13511143653987798</v>
      </c>
    </row>
    <row r="2051" spans="2:13" x14ac:dyDescent="0.25">
      <c r="B2051" s="25">
        <f>F_Data!B2050</f>
        <v>41038</v>
      </c>
      <c r="D2051" s="8">
        <f>F_Data!N2050</f>
        <v>1354.58</v>
      </c>
      <c r="K2051" s="38">
        <f t="shared" si="96"/>
        <v>4.4590370136240543E-4</v>
      </c>
      <c r="L2051" s="38">
        <f t="shared" si="97"/>
        <v>3.7045481987194148E-4</v>
      </c>
      <c r="M2051" s="38">
        <f t="shared" si="98"/>
        <v>0.14991179589567069</v>
      </c>
    </row>
    <row r="2052" spans="2:13" x14ac:dyDescent="0.25">
      <c r="B2052" s="25">
        <f>F_Data!B2051</f>
        <v>41039</v>
      </c>
      <c r="D2052" s="8">
        <f>F_Data!N2051</f>
        <v>1357.99</v>
      </c>
      <c r="K2052" s="38">
        <f t="shared" si="96"/>
        <v>4.6098087493619575E-4</v>
      </c>
      <c r="L2052" s="38">
        <f t="shared" si="97"/>
        <v>3.7724143838879255E-4</v>
      </c>
      <c r="M2052" s="38">
        <f t="shared" si="98"/>
        <v>0.15242518196408447</v>
      </c>
    </row>
    <row r="2053" spans="2:13" x14ac:dyDescent="0.25">
      <c r="B2053" s="25">
        <f>F_Data!B2052</f>
        <v>41040</v>
      </c>
      <c r="D2053" s="8">
        <f>F_Data!N2052</f>
        <v>1353.39</v>
      </c>
      <c r="K2053" s="38">
        <f t="shared" si="96"/>
        <v>4.2820233325392931E-4</v>
      </c>
      <c r="L2053" s="38">
        <f t="shared" si="97"/>
        <v>3.6992005898053469E-4</v>
      </c>
      <c r="M2053" s="38">
        <f t="shared" si="98"/>
        <v>0.14690608427154417</v>
      </c>
    </row>
    <row r="2054" spans="2:13" x14ac:dyDescent="0.25">
      <c r="B2054" s="25">
        <f>F_Data!B2053</f>
        <v>41043</v>
      </c>
      <c r="D2054" s="8">
        <f>F_Data!N2053</f>
        <v>1338.35</v>
      </c>
      <c r="K2054" s="38">
        <f t="shared" si="96"/>
        <v>4.3858895673048413E-4</v>
      </c>
      <c r="L2054" s="38">
        <f t="shared" si="97"/>
        <v>3.7478451425170298E-4</v>
      </c>
      <c r="M2054" s="38">
        <f t="shared" si="98"/>
        <v>0.14867711128218897</v>
      </c>
    </row>
    <row r="2055" spans="2:13" x14ac:dyDescent="0.25">
      <c r="B2055" s="25">
        <f>F_Data!B2054</f>
        <v>41044</v>
      </c>
      <c r="D2055" s="8">
        <f>F_Data!N2054</f>
        <v>1330.66</v>
      </c>
      <c r="K2055" s="38">
        <f t="shared" si="96"/>
        <v>4.5495711083993226E-4</v>
      </c>
      <c r="L2055" s="38">
        <f t="shared" si="97"/>
        <v>3.8160909375890086E-4</v>
      </c>
      <c r="M2055" s="38">
        <f t="shared" si="98"/>
        <v>0.15142601621363677</v>
      </c>
    </row>
    <row r="2056" spans="2:13" x14ac:dyDescent="0.25">
      <c r="B2056" s="25">
        <f>F_Data!B2055</f>
        <v>41045</v>
      </c>
      <c r="D2056" s="8">
        <f>F_Data!N2055</f>
        <v>1324.8</v>
      </c>
      <c r="K2056" s="38">
        <f t="shared" si="96"/>
        <v>4.5887841648152366E-4</v>
      </c>
      <c r="L2056" s="38">
        <f t="shared" si="97"/>
        <v>3.8498592596380928E-4</v>
      </c>
      <c r="M2056" s="38">
        <f t="shared" si="98"/>
        <v>0.15207719155306884</v>
      </c>
    </row>
    <row r="2057" spans="2:13" x14ac:dyDescent="0.25">
      <c r="B2057" s="25">
        <f>F_Data!B2056</f>
        <v>41046</v>
      </c>
      <c r="D2057" s="8">
        <f>F_Data!N2056</f>
        <v>1304.8599999999999</v>
      </c>
      <c r="K2057" s="38">
        <f t="shared" si="96"/>
        <v>5.722706665567429E-4</v>
      </c>
      <c r="L2057" s="38">
        <f t="shared" si="97"/>
        <v>4.2122037570190652E-4</v>
      </c>
      <c r="M2057" s="38">
        <f t="shared" si="98"/>
        <v>0.16983062619698439</v>
      </c>
    </row>
    <row r="2058" spans="2:13" x14ac:dyDescent="0.25">
      <c r="B2058" s="25">
        <f>F_Data!B2057</f>
        <v>41047</v>
      </c>
      <c r="D2058" s="8">
        <f>F_Data!N2057</f>
        <v>1295.22</v>
      </c>
      <c r="K2058" s="38">
        <f t="shared" si="96"/>
        <v>7.0804558407932205E-4</v>
      </c>
      <c r="L2058" s="38">
        <f t="shared" si="97"/>
        <v>4.6648435968432538E-4</v>
      </c>
      <c r="M2058" s="38">
        <f t="shared" si="98"/>
        <v>0.18890605452869377</v>
      </c>
    </row>
    <row r="2059" spans="2:13" x14ac:dyDescent="0.25">
      <c r="B2059" s="25">
        <f>F_Data!B2058</f>
        <v>41050</v>
      </c>
      <c r="D2059" s="8">
        <f>F_Data!N2058</f>
        <v>1315.99</v>
      </c>
      <c r="K2059" s="38">
        <f t="shared" si="96"/>
        <v>6.6562747236674057E-4</v>
      </c>
      <c r="L2059" s="38">
        <f t="shared" si="97"/>
        <v>4.6100576290240082E-4</v>
      </c>
      <c r="M2059" s="38">
        <f t="shared" si="98"/>
        <v>0.18316010648414605</v>
      </c>
    </row>
    <row r="2060" spans="2:13" x14ac:dyDescent="0.25">
      <c r="B2060" s="25">
        <f>F_Data!B2059</f>
        <v>41051</v>
      </c>
      <c r="D2060" s="8">
        <f>F_Data!N2059</f>
        <v>1316.63</v>
      </c>
      <c r="K2060" s="38">
        <f t="shared" si="96"/>
        <v>6.1029991528903122E-4</v>
      </c>
      <c r="L2060" s="38">
        <f t="shared" si="97"/>
        <v>4.505461470630182E-4</v>
      </c>
      <c r="M2060" s="38">
        <f t="shared" si="98"/>
        <v>0.17538276919517257</v>
      </c>
    </row>
    <row r="2061" spans="2:13" x14ac:dyDescent="0.25">
      <c r="B2061" s="25">
        <f>F_Data!B2060</f>
        <v>41052</v>
      </c>
      <c r="D2061" s="8">
        <f>F_Data!N2060</f>
        <v>1318.86</v>
      </c>
      <c r="K2061" s="38">
        <f t="shared" si="96"/>
        <v>5.5128932743866272E-4</v>
      </c>
      <c r="L2061" s="38">
        <f t="shared" si="97"/>
        <v>4.3763558375468805E-4</v>
      </c>
      <c r="M2061" s="38">
        <f t="shared" si="98"/>
        <v>0.16668827824087873</v>
      </c>
    </row>
    <row r="2062" spans="2:13" x14ac:dyDescent="0.25">
      <c r="B2062" s="25">
        <f>F_Data!B2061</f>
        <v>41053</v>
      </c>
      <c r="D2062" s="8">
        <f>F_Data!N2061</f>
        <v>1320.68</v>
      </c>
      <c r="K2062" s="38">
        <f t="shared" si="96"/>
        <v>5.1068305513740631E-4</v>
      </c>
      <c r="L2062" s="38">
        <f t="shared" si="97"/>
        <v>4.2886331437483034E-4</v>
      </c>
      <c r="M2062" s="38">
        <f t="shared" si="98"/>
        <v>0.16043199798956964</v>
      </c>
    </row>
    <row r="2063" spans="2:13" x14ac:dyDescent="0.25">
      <c r="B2063" s="25">
        <f>F_Data!B2062</f>
        <v>41054</v>
      </c>
      <c r="D2063" s="8">
        <f>F_Data!N2062</f>
        <v>1317.82</v>
      </c>
      <c r="K2063" s="38">
        <f t="shared" si="96"/>
        <v>4.8953783781206252E-4</v>
      </c>
      <c r="L2063" s="38">
        <f t="shared" si="97"/>
        <v>4.2497434140010448E-4</v>
      </c>
      <c r="M2063" s="38">
        <f t="shared" si="98"/>
        <v>0.15707548193695905</v>
      </c>
    </row>
    <row r="2064" spans="2:13" x14ac:dyDescent="0.25">
      <c r="B2064" s="25">
        <f>F_Data!B2063</f>
        <v>41058</v>
      </c>
      <c r="D2064" s="8">
        <f>F_Data!N2063</f>
        <v>1332.42</v>
      </c>
      <c r="K2064" s="38">
        <f t="shared" si="96"/>
        <v>4.5597891684461862E-4</v>
      </c>
      <c r="L2064" s="38">
        <f t="shared" si="97"/>
        <v>4.1684357000223006E-4</v>
      </c>
      <c r="M2064" s="38">
        <f t="shared" si="98"/>
        <v>0.15159596765405331</v>
      </c>
    </row>
    <row r="2065" spans="2:13" x14ac:dyDescent="0.25">
      <c r="B2065" s="25">
        <f>F_Data!B2064</f>
        <v>41059</v>
      </c>
      <c r="D2065" s="8">
        <f>F_Data!N2064</f>
        <v>1313.32</v>
      </c>
      <c r="K2065" s="38">
        <f t="shared" si="96"/>
        <v>4.110146343298068E-4</v>
      </c>
      <c r="L2065" s="38">
        <f t="shared" si="97"/>
        <v>4.0452834565305818E-4</v>
      </c>
      <c r="M2065" s="38">
        <f t="shared" si="98"/>
        <v>0.14392754277837952</v>
      </c>
    </row>
    <row r="2066" spans="2:13" x14ac:dyDescent="0.25">
      <c r="B2066" s="25">
        <f>F_Data!B2065</f>
        <v>41060</v>
      </c>
      <c r="D2066" s="8">
        <f>F_Data!N2065</f>
        <v>1310.33</v>
      </c>
      <c r="K2066" s="38">
        <f t="shared" si="96"/>
        <v>3.7412351079534458E-4</v>
      </c>
      <c r="L2066" s="38">
        <f t="shared" si="97"/>
        <v>3.9365559725302191E-4</v>
      </c>
      <c r="M2066" s="38">
        <f t="shared" si="98"/>
        <v>0.14085539429341107</v>
      </c>
    </row>
    <row r="2067" spans="2:13" x14ac:dyDescent="0.25">
      <c r="B2067" s="25">
        <f>F_Data!B2066</f>
        <v>41061</v>
      </c>
      <c r="D2067" s="8">
        <f>F_Data!N2066</f>
        <v>1278.04</v>
      </c>
      <c r="K2067" s="38">
        <f t="shared" si="96"/>
        <v>4.4442049940625567E-4</v>
      </c>
      <c r="L2067" s="38">
        <f t="shared" si="97"/>
        <v>4.1415873124256495E-4</v>
      </c>
      <c r="M2067" s="38">
        <f t="shared" si="98"/>
        <v>0.1496622636808467</v>
      </c>
    </row>
    <row r="2068" spans="2:13" x14ac:dyDescent="0.25">
      <c r="B2068" s="25">
        <f>F_Data!B2067</f>
        <v>41064</v>
      </c>
      <c r="D2068" s="8">
        <f>F_Data!N2067</f>
        <v>1278.18</v>
      </c>
      <c r="K2068" s="38">
        <f t="shared" si="96"/>
        <v>4.9325778007729875E-4</v>
      </c>
      <c r="L2068" s="38">
        <f t="shared" si="97"/>
        <v>4.2971776848878859E-4</v>
      </c>
      <c r="M2068" s="38">
        <f t="shared" si="98"/>
        <v>0.15767115181889124</v>
      </c>
    </row>
    <row r="2069" spans="2:13" x14ac:dyDescent="0.25">
      <c r="B2069" s="25">
        <f>F_Data!B2068</f>
        <v>41065</v>
      </c>
      <c r="D2069" s="8">
        <f>F_Data!N2068</f>
        <v>1285.5</v>
      </c>
      <c r="K2069" s="38">
        <f t="shared" si="96"/>
        <v>5.7244772751173804E-4</v>
      </c>
      <c r="L2069" s="38">
        <f t="shared" si="97"/>
        <v>4.5538095306677569E-4</v>
      </c>
      <c r="M2069" s="38">
        <f t="shared" si="98"/>
        <v>0.16985689702391127</v>
      </c>
    </row>
    <row r="2070" spans="2:13" x14ac:dyDescent="0.25">
      <c r="B2070" s="25">
        <f>F_Data!B2069</f>
        <v>41066</v>
      </c>
      <c r="D2070" s="8">
        <f>F_Data!N2069</f>
        <v>1315.13</v>
      </c>
      <c r="K2070" s="38">
        <f t="shared" si="96"/>
        <v>5.1539263314342705E-4</v>
      </c>
      <c r="L2070" s="38">
        <f t="shared" si="97"/>
        <v>4.4177642798963126E-4</v>
      </c>
      <c r="M2070" s="38">
        <f t="shared" si="98"/>
        <v>0.16117006145816512</v>
      </c>
    </row>
    <row r="2071" spans="2:13" x14ac:dyDescent="0.25">
      <c r="B2071" s="25">
        <f>F_Data!B2070</f>
        <v>41067</v>
      </c>
      <c r="D2071" s="8">
        <f>F_Data!N2070</f>
        <v>1314.99</v>
      </c>
      <c r="K2071" s="38">
        <f t="shared" si="96"/>
        <v>4.6511365330698627E-4</v>
      </c>
      <c r="L2071" s="38">
        <f t="shared" si="97"/>
        <v>4.2890122019331289E-4</v>
      </c>
      <c r="M2071" s="38">
        <f t="shared" si="98"/>
        <v>0.15310691730510451</v>
      </c>
    </row>
    <row r="2072" spans="2:13" x14ac:dyDescent="0.25">
      <c r="B2072" s="25">
        <f>F_Data!B2071</f>
        <v>41068</v>
      </c>
      <c r="D2072" s="8">
        <f>F_Data!N2071</f>
        <v>1325.66</v>
      </c>
      <c r="K2072" s="38">
        <f t="shared" si="96"/>
        <v>5.5243237155189217E-4</v>
      </c>
      <c r="L2072" s="38">
        <f t="shared" si="97"/>
        <v>4.561832086601949E-4</v>
      </c>
      <c r="M2072" s="38">
        <f t="shared" si="98"/>
        <v>0.16686099462191686</v>
      </c>
    </row>
    <row r="2073" spans="2:13" x14ac:dyDescent="0.25">
      <c r="B2073" s="25">
        <f>F_Data!B2072</f>
        <v>41071</v>
      </c>
      <c r="D2073" s="8">
        <f>F_Data!N2072</f>
        <v>1308.93</v>
      </c>
      <c r="K2073" s="38">
        <f t="shared" si="96"/>
        <v>5.5370382412146021E-4</v>
      </c>
      <c r="L2073" s="38">
        <f t="shared" si="97"/>
        <v>4.5945211931781621E-4</v>
      </c>
      <c r="M2073" s="38">
        <f t="shared" si="98"/>
        <v>0.16705290400265899</v>
      </c>
    </row>
    <row r="2074" spans="2:13" x14ac:dyDescent="0.25">
      <c r="B2074" s="25">
        <f>F_Data!B2073</f>
        <v>41072</v>
      </c>
      <c r="D2074" s="8">
        <f>F_Data!N2073</f>
        <v>1324.18</v>
      </c>
      <c r="K2074" s="38">
        <f t="shared" si="96"/>
        <v>5.8621991121710331E-4</v>
      </c>
      <c r="L2074" s="38">
        <f t="shared" si="97"/>
        <v>4.7203449659061848E-4</v>
      </c>
      <c r="M2074" s="38">
        <f t="shared" si="98"/>
        <v>0.17188799703685539</v>
      </c>
    </row>
    <row r="2075" spans="2:13" x14ac:dyDescent="0.25">
      <c r="B2075" s="25">
        <f>F_Data!B2074</f>
        <v>41073</v>
      </c>
      <c r="D2075" s="8">
        <f>F_Data!N2074</f>
        <v>1314.88</v>
      </c>
      <c r="K2075" s="38">
        <f t="shared" si="96"/>
        <v>5.2760153440383135E-4</v>
      </c>
      <c r="L2075" s="38">
        <f t="shared" si="97"/>
        <v>4.5787454598543144E-4</v>
      </c>
      <c r="M2075" s="38">
        <f t="shared" si="98"/>
        <v>0.16306783046926546</v>
      </c>
    </row>
    <row r="2076" spans="2:13" x14ac:dyDescent="0.25">
      <c r="B2076" s="25">
        <f>F_Data!B2075</f>
        <v>41074</v>
      </c>
      <c r="D2076" s="8">
        <f>F_Data!N2075</f>
        <v>1329.1</v>
      </c>
      <c r="K2076" s="38">
        <f t="shared" si="96"/>
        <v>4.8623258934854638E-4</v>
      </c>
      <c r="L2076" s="38">
        <f t="shared" si="97"/>
        <v>4.4755567212139796E-4</v>
      </c>
      <c r="M2076" s="38">
        <f t="shared" si="98"/>
        <v>0.15654431482224684</v>
      </c>
    </row>
    <row r="2077" spans="2:13" x14ac:dyDescent="0.25">
      <c r="B2077" s="25">
        <f>F_Data!B2076</f>
        <v>41075</v>
      </c>
      <c r="D2077" s="8">
        <f>F_Data!N2076</f>
        <v>1342.84</v>
      </c>
      <c r="K2077" s="38">
        <f t="shared" si="96"/>
        <v>4.5418930638884482E-4</v>
      </c>
      <c r="L2077" s="38">
        <f t="shared" si="97"/>
        <v>4.3910299475030196E-4</v>
      </c>
      <c r="M2077" s="38">
        <f t="shared" si="98"/>
        <v>0.15129818585164126</v>
      </c>
    </row>
    <row r="2078" spans="2:13" x14ac:dyDescent="0.25">
      <c r="B2078" s="25">
        <f>F_Data!B2077</f>
        <v>41078</v>
      </c>
      <c r="D2078" s="8">
        <f>F_Data!N2077</f>
        <v>1344.78</v>
      </c>
      <c r="K2078" s="38">
        <f t="shared" si="96"/>
        <v>4.8178069268741059E-4</v>
      </c>
      <c r="L2078" s="38">
        <f t="shared" si="97"/>
        <v>4.4783299998902795E-4</v>
      </c>
      <c r="M2078" s="38">
        <f t="shared" si="98"/>
        <v>0.15582601487378636</v>
      </c>
    </row>
    <row r="2079" spans="2:13" x14ac:dyDescent="0.25">
      <c r="B2079" s="25">
        <f>F_Data!B2078</f>
        <v>41079</v>
      </c>
      <c r="D2079" s="8">
        <f>F_Data!N2078</f>
        <v>1357.98</v>
      </c>
      <c r="K2079" s="38">
        <f t="shared" si="96"/>
        <v>4.97131329641729E-4</v>
      </c>
      <c r="L2079" s="38">
        <f t="shared" si="97"/>
        <v>4.53456621856275E-4</v>
      </c>
      <c r="M2079" s="38">
        <f t="shared" si="98"/>
        <v>0.15828903630366553</v>
      </c>
    </row>
    <row r="2080" spans="2:13" x14ac:dyDescent="0.25">
      <c r="B2080" s="25">
        <f>F_Data!B2079</f>
        <v>41080</v>
      </c>
      <c r="D2080" s="8">
        <f>F_Data!N2079</f>
        <v>1355.69</v>
      </c>
      <c r="K2080" s="38">
        <f t="shared" si="96"/>
        <v>5.4084099394934623E-4</v>
      </c>
      <c r="L2080" s="38">
        <f t="shared" si="97"/>
        <v>4.6787976238212378E-4</v>
      </c>
      <c r="M2080" s="38">
        <f t="shared" si="98"/>
        <v>0.16510113898773396</v>
      </c>
    </row>
    <row r="2081" spans="2:13" x14ac:dyDescent="0.25">
      <c r="B2081" s="25">
        <f>F_Data!B2080</f>
        <v>41081</v>
      </c>
      <c r="D2081" s="8">
        <f>F_Data!N2080</f>
        <v>1325.51</v>
      </c>
      <c r="K2081" s="38">
        <f t="shared" si="96"/>
        <v>4.8748845121011832E-4</v>
      </c>
      <c r="L2081" s="38">
        <f t="shared" si="97"/>
        <v>4.5406283650737208E-4</v>
      </c>
      <c r="M2081" s="38">
        <f t="shared" si="98"/>
        <v>0.15674634905154877</v>
      </c>
    </row>
    <row r="2082" spans="2:13" x14ac:dyDescent="0.25">
      <c r="B2082" s="25">
        <f>F_Data!B2081</f>
        <v>41082</v>
      </c>
      <c r="D2082" s="8">
        <f>F_Data!N2081</f>
        <v>1335.02</v>
      </c>
      <c r="K2082" s="38">
        <f t="shared" si="96"/>
        <v>4.4215075147880896E-4</v>
      </c>
      <c r="L2082" s="38">
        <f t="shared" si="97"/>
        <v>4.4146429502906165E-4</v>
      </c>
      <c r="M2082" s="38">
        <f t="shared" si="98"/>
        <v>0.14927959631018559</v>
      </c>
    </row>
    <row r="2083" spans="2:13" x14ac:dyDescent="0.25">
      <c r="B2083" s="25">
        <f>F_Data!B2082</f>
        <v>41085</v>
      </c>
      <c r="D2083" s="8">
        <f>F_Data!N2082</f>
        <v>1313.72</v>
      </c>
      <c r="K2083" s="38">
        <f t="shared" si="96"/>
        <v>4.5254025842576378E-4</v>
      </c>
      <c r="L2083" s="38">
        <f t="shared" si="97"/>
        <v>4.4460174080664051E-4</v>
      </c>
      <c r="M2083" s="38">
        <f t="shared" si="98"/>
        <v>0.15102327312258365</v>
      </c>
    </row>
    <row r="2084" spans="2:13" x14ac:dyDescent="0.25">
      <c r="B2084" s="25">
        <f>F_Data!B2083</f>
        <v>41086</v>
      </c>
      <c r="D2084" s="8">
        <f>F_Data!N2083</f>
        <v>1319.99</v>
      </c>
      <c r="K2084" s="38">
        <f t="shared" si="96"/>
        <v>4.8779541849074825E-4</v>
      </c>
      <c r="L2084" s="38">
        <f t="shared" si="97"/>
        <v>4.5541644435470954E-4</v>
      </c>
      <c r="M2084" s="38">
        <f t="shared" si="98"/>
        <v>0.15679569219826708</v>
      </c>
    </row>
    <row r="2085" spans="2:13" x14ac:dyDescent="0.25">
      <c r="B2085" s="25">
        <f>F_Data!B2084</f>
        <v>41087</v>
      </c>
      <c r="D2085" s="8">
        <f>F_Data!N2084</f>
        <v>1331.85</v>
      </c>
      <c r="K2085" s="38">
        <f t="shared" si="96"/>
        <v>4.7049230180551025E-4</v>
      </c>
      <c r="L2085" s="38">
        <f t="shared" si="97"/>
        <v>4.5119687857321928E-4</v>
      </c>
      <c r="M2085" s="38">
        <f t="shared" si="98"/>
        <v>0.15398964903849127</v>
      </c>
    </row>
    <row r="2086" spans="2:13" x14ac:dyDescent="0.25">
      <c r="B2086" s="25">
        <f>F_Data!B2085</f>
        <v>41088</v>
      </c>
      <c r="D2086" s="8">
        <f>F_Data!N2085</f>
        <v>1329.04</v>
      </c>
      <c r="K2086" s="38">
        <f t="shared" si="96"/>
        <v>4.2415041142319703E-4</v>
      </c>
      <c r="L2086" s="38">
        <f t="shared" si="97"/>
        <v>4.3787317415549404E-4</v>
      </c>
      <c r="M2086" s="38">
        <f t="shared" si="98"/>
        <v>0.14855574030456345</v>
      </c>
    </row>
    <row r="2087" spans="2:13" x14ac:dyDescent="0.25">
      <c r="B2087" s="25">
        <f>F_Data!B2086</f>
        <v>41089</v>
      </c>
      <c r="D2087" s="8">
        <f>F_Data!N2086</f>
        <v>1362.16</v>
      </c>
      <c r="K2087" s="38">
        <f t="shared" si="96"/>
        <v>4.222385513173626E-4</v>
      </c>
      <c r="L2087" s="38">
        <f t="shared" si="97"/>
        <v>4.3688793324177477E-4</v>
      </c>
      <c r="M2087" s="38">
        <f t="shared" si="98"/>
        <v>0.14838851652127752</v>
      </c>
    </row>
    <row r="2088" spans="2:13" x14ac:dyDescent="0.25">
      <c r="B2088" s="25">
        <f>F_Data!B2087</f>
        <v>41092</v>
      </c>
      <c r="D2088" s="8">
        <f>F_Data!N2087</f>
        <v>1365.51</v>
      </c>
      <c r="K2088" s="38">
        <f t="shared" si="96"/>
        <v>5.2951429265857839E-4</v>
      </c>
      <c r="L2088" s="38">
        <f t="shared" si="97"/>
        <v>4.6863117418640717E-4</v>
      </c>
      <c r="M2088" s="38">
        <f t="shared" si="98"/>
        <v>0.16336315481158029</v>
      </c>
    </row>
    <row r="2089" spans="2:13" x14ac:dyDescent="0.25">
      <c r="B2089" s="25">
        <f>F_Data!B2088</f>
        <v>41093</v>
      </c>
      <c r="D2089" s="8">
        <f>F_Data!N2088</f>
        <v>1374.02</v>
      </c>
      <c r="K2089" s="38">
        <f t="shared" si="96"/>
        <v>6.3749693407416663E-4</v>
      </c>
      <c r="L2089" s="38">
        <f t="shared" si="97"/>
        <v>5.0285246016524882E-4</v>
      </c>
      <c r="M2089" s="38">
        <f t="shared" si="98"/>
        <v>0.17924799992562818</v>
      </c>
    </row>
    <row r="2090" spans="2:13" x14ac:dyDescent="0.25">
      <c r="B2090" s="25">
        <f>F_Data!B2089</f>
        <v>41095</v>
      </c>
      <c r="D2090" s="8">
        <f>F_Data!N2089</f>
        <v>1367.58</v>
      </c>
      <c r="K2090" s="38">
        <f t="shared" si="96"/>
        <v>6.4383345647273831E-4</v>
      </c>
      <c r="L2090" s="38">
        <f t="shared" si="97"/>
        <v>5.0879275110208785E-4</v>
      </c>
      <c r="M2090" s="38">
        <f t="shared" si="98"/>
        <v>0.1801366320497472</v>
      </c>
    </row>
    <row r="2091" spans="2:13" x14ac:dyDescent="0.25">
      <c r="B2091" s="25">
        <f>F_Data!B2090</f>
        <v>41096</v>
      </c>
      <c r="D2091" s="8">
        <f>F_Data!N2090</f>
        <v>1354.68</v>
      </c>
      <c r="K2091" s="38">
        <f t="shared" si="96"/>
        <v>6.1596315613556192E-4</v>
      </c>
      <c r="L2091" s="38">
        <f t="shared" si="97"/>
        <v>5.0448288216205445E-4</v>
      </c>
      <c r="M2091" s="38">
        <f t="shared" si="98"/>
        <v>0.17619461702683292</v>
      </c>
    </row>
    <row r="2092" spans="2:13" x14ac:dyDescent="0.25">
      <c r="B2092" s="25">
        <f>F_Data!B2091</f>
        <v>41099</v>
      </c>
      <c r="D2092" s="8">
        <f>F_Data!N2091</f>
        <v>1352.46</v>
      </c>
      <c r="K2092" s="38">
        <f t="shared" si="96"/>
        <v>5.5947411346132174E-4</v>
      </c>
      <c r="L2092" s="38">
        <f t="shared" si="97"/>
        <v>4.9088057757898764E-4</v>
      </c>
      <c r="M2092" s="38">
        <f t="shared" si="98"/>
        <v>0.16792109849107889</v>
      </c>
    </row>
    <row r="2093" spans="2:13" x14ac:dyDescent="0.25">
      <c r="B2093" s="25">
        <f>F_Data!B2092</f>
        <v>41100</v>
      </c>
      <c r="D2093" s="8">
        <f>F_Data!N2092</f>
        <v>1341.47</v>
      </c>
      <c r="K2093" s="38">
        <f t="shared" ref="K2093:K2156" si="99">K$3*K2092+(1-K$3)*LN($D2093/$D2088)^2</f>
        <v>5.3507541597380118E-4</v>
      </c>
      <c r="L2093" s="38">
        <f t="shared" ref="L2093:L2156" si="100">L$3*L2092+(1-L$3)*LN($D2093/$D2088)^2</f>
        <v>4.8561877440920148E-4</v>
      </c>
      <c r="M2093" s="38">
        <f t="shared" si="98"/>
        <v>0.16421875947978531</v>
      </c>
    </row>
    <row r="2094" spans="2:13" x14ac:dyDescent="0.25">
      <c r="B2094" s="25">
        <f>F_Data!B2093</f>
        <v>41101</v>
      </c>
      <c r="D2094" s="8">
        <f>F_Data!N2093</f>
        <v>1341.45</v>
      </c>
      <c r="K2094" s="38">
        <f t="shared" si="99"/>
        <v>5.3911811516020949E-4</v>
      </c>
      <c r="L2094" s="38">
        <f t="shared" si="100"/>
        <v>4.8831528341206196E-4</v>
      </c>
      <c r="M2094" s="38">
        <f t="shared" ref="M2094:M2157" si="101">MAX(SQRT(252/5*K2094),SQRT(252/5*L2094))</f>
        <v>0.16483795983957869</v>
      </c>
    </row>
    <row r="2095" spans="2:13" x14ac:dyDescent="0.25">
      <c r="B2095" s="25">
        <f>F_Data!B2094</f>
        <v>41102</v>
      </c>
      <c r="D2095" s="8">
        <f>F_Data!N2094</f>
        <v>1334.76</v>
      </c>
      <c r="K2095" s="38">
        <f t="shared" si="99"/>
        <v>5.4421280625406489E-4</v>
      </c>
      <c r="L2095" s="38">
        <f t="shared" si="100"/>
        <v>4.9136777569266303E-4</v>
      </c>
      <c r="M2095" s="38">
        <f t="shared" si="101"/>
        <v>0.16561499157746823</v>
      </c>
    </row>
    <row r="2096" spans="2:13" x14ac:dyDescent="0.25">
      <c r="B2096" s="25">
        <f>F_Data!B2095</f>
        <v>41103</v>
      </c>
      <c r="D2096" s="8">
        <f>F_Data!N2095</f>
        <v>1356.78</v>
      </c>
      <c r="K2096" s="38">
        <f t="shared" si="99"/>
        <v>4.9003145993589854E-4</v>
      </c>
      <c r="L2096" s="38">
        <f t="shared" si="100"/>
        <v>4.7669872271405517E-4</v>
      </c>
      <c r="M2096" s="38">
        <f t="shared" si="101"/>
        <v>0.15715465497645714</v>
      </c>
    </row>
    <row r="2097" spans="2:13" x14ac:dyDescent="0.25">
      <c r="B2097" s="25">
        <f>F_Data!B2096</f>
        <v>41106</v>
      </c>
      <c r="D2097" s="8">
        <f>F_Data!N2096</f>
        <v>1353.64</v>
      </c>
      <c r="K2097" s="38">
        <f t="shared" si="99"/>
        <v>4.4110437044974125E-4</v>
      </c>
      <c r="L2097" s="38">
        <f t="shared" si="100"/>
        <v>4.6242057798486327E-4</v>
      </c>
      <c r="M2097" s="38">
        <f t="shared" si="101"/>
        <v>0.15266301821475006</v>
      </c>
    </row>
    <row r="2098" spans="2:13" x14ac:dyDescent="0.25">
      <c r="B2098" s="25">
        <f>F_Data!B2097</f>
        <v>41107</v>
      </c>
      <c r="D2098" s="8">
        <f>F_Data!N2097</f>
        <v>1363.67</v>
      </c>
      <c r="K2098" s="38">
        <f t="shared" si="99"/>
        <v>4.2393445176567012E-4</v>
      </c>
      <c r="L2098" s="38">
        <f t="shared" si="100"/>
        <v>4.5663011615358824E-4</v>
      </c>
      <c r="M2098" s="38">
        <f t="shared" si="101"/>
        <v>0.1517041787629492</v>
      </c>
    </row>
    <row r="2099" spans="2:13" x14ac:dyDescent="0.25">
      <c r="B2099" s="25">
        <f>F_Data!B2098</f>
        <v>41108</v>
      </c>
      <c r="D2099" s="8">
        <f>F_Data!N2098</f>
        <v>1372.78</v>
      </c>
      <c r="K2099" s="38">
        <f t="shared" si="99"/>
        <v>4.3484086641299233E-4</v>
      </c>
      <c r="L2099" s="38">
        <f t="shared" si="100"/>
        <v>4.589211706161474E-4</v>
      </c>
      <c r="M2099" s="38">
        <f t="shared" si="101"/>
        <v>0.15208427597570312</v>
      </c>
    </row>
    <row r="2100" spans="2:13" x14ac:dyDescent="0.25">
      <c r="B2100" s="25">
        <f>F_Data!B2099</f>
        <v>41109</v>
      </c>
      <c r="D2100" s="8">
        <f>F_Data!N2099</f>
        <v>1376.51</v>
      </c>
      <c r="K2100" s="38">
        <f t="shared" si="99"/>
        <v>4.8621960916813995E-4</v>
      </c>
      <c r="L2100" s="38">
        <f t="shared" si="100"/>
        <v>4.7361238431659704E-4</v>
      </c>
      <c r="M2100" s="38">
        <f t="shared" si="101"/>
        <v>0.15654222530063336</v>
      </c>
    </row>
    <row r="2101" spans="2:13" x14ac:dyDescent="0.25">
      <c r="B2101" s="25">
        <f>F_Data!B2100</f>
        <v>41110</v>
      </c>
      <c r="D2101" s="8">
        <f>F_Data!N2100</f>
        <v>1362.66</v>
      </c>
      <c r="K2101" s="38">
        <f t="shared" si="99"/>
        <v>4.3946771468301782E-4</v>
      </c>
      <c r="L2101" s="38">
        <f t="shared" si="100"/>
        <v>4.5996503271660672E-4</v>
      </c>
      <c r="M2101" s="38">
        <f t="shared" si="101"/>
        <v>0.15225714317862718</v>
      </c>
    </row>
    <row r="2102" spans="2:13" x14ac:dyDescent="0.25">
      <c r="B2102" s="25">
        <f>F_Data!B2101</f>
        <v>41113</v>
      </c>
      <c r="D2102" s="8">
        <f>F_Data!N2101</f>
        <v>1350.52</v>
      </c>
      <c r="K2102" s="38">
        <f t="shared" si="99"/>
        <v>3.9605342504856535E-4</v>
      </c>
      <c r="L2102" s="38">
        <f t="shared" si="100"/>
        <v>4.4632582628526327E-4</v>
      </c>
      <c r="M2102" s="38">
        <f t="shared" si="101"/>
        <v>0.14998273782264834</v>
      </c>
    </row>
    <row r="2103" spans="2:13" x14ac:dyDescent="0.25">
      <c r="B2103" s="25">
        <f>F_Data!B2102</f>
        <v>41114</v>
      </c>
      <c r="D2103" s="8">
        <f>F_Data!N2102</f>
        <v>1338.31</v>
      </c>
      <c r="K2103" s="38">
        <f t="shared" si="99"/>
        <v>3.9168677096928232E-4</v>
      </c>
      <c r="L2103" s="38">
        <f t="shared" si="100"/>
        <v>4.4350765802437744E-4</v>
      </c>
      <c r="M2103" s="38">
        <f t="shared" si="101"/>
        <v>0.14950848124580968</v>
      </c>
    </row>
    <row r="2104" spans="2:13" x14ac:dyDescent="0.25">
      <c r="B2104" s="25">
        <f>F_Data!B2103</f>
        <v>41115</v>
      </c>
      <c r="D2104" s="8">
        <f>F_Data!N2103</f>
        <v>1337.89</v>
      </c>
      <c r="K2104" s="38">
        <f t="shared" si="99"/>
        <v>4.1879414159184285E-4</v>
      </c>
      <c r="L2104" s="38">
        <f t="shared" si="100"/>
        <v>4.5008524259949277E-4</v>
      </c>
      <c r="M2104" s="38">
        <f t="shared" si="101"/>
        <v>0.15061306791581677</v>
      </c>
    </row>
    <row r="2105" spans="2:13" x14ac:dyDescent="0.25">
      <c r="B2105" s="25">
        <f>F_Data!B2104</f>
        <v>41116</v>
      </c>
      <c r="D2105" s="8">
        <f>F_Data!N2104</f>
        <v>1360.02</v>
      </c>
      <c r="K2105" s="38">
        <f t="shared" si="99"/>
        <v>3.9143956849361502E-4</v>
      </c>
      <c r="L2105" s="38">
        <f t="shared" si="100"/>
        <v>4.4094013763979487E-4</v>
      </c>
      <c r="M2105" s="38">
        <f t="shared" si="101"/>
        <v>0.14907509160502186</v>
      </c>
    </row>
    <row r="2106" spans="2:13" x14ac:dyDescent="0.25">
      <c r="B2106" s="25">
        <f>F_Data!B2105</f>
        <v>41117</v>
      </c>
      <c r="D2106" s="8">
        <f>F_Data!N2105</f>
        <v>1385.97</v>
      </c>
      <c r="K2106" s="38">
        <f t="shared" si="99"/>
        <v>3.8106514366430846E-4</v>
      </c>
      <c r="L2106" s="38">
        <f t="shared" si="100"/>
        <v>4.3634279311661751E-4</v>
      </c>
      <c r="M2106" s="38">
        <f t="shared" si="101"/>
        <v>0.14829590949543253</v>
      </c>
    </row>
    <row r="2107" spans="2:13" x14ac:dyDescent="0.25">
      <c r="B2107" s="25">
        <f>F_Data!B2106</f>
        <v>41120</v>
      </c>
      <c r="D2107" s="8">
        <f>F_Data!N2106</f>
        <v>1385.3</v>
      </c>
      <c r="K2107" s="38">
        <f t="shared" si="99"/>
        <v>4.0761195989324041E-4</v>
      </c>
      <c r="L2107" s="38">
        <f t="shared" si="100"/>
        <v>4.4264850850172783E-4</v>
      </c>
      <c r="M2107" s="38">
        <f t="shared" si="101"/>
        <v>0.14936359940925059</v>
      </c>
    </row>
    <row r="2108" spans="2:13" x14ac:dyDescent="0.25">
      <c r="B2108" s="25">
        <f>F_Data!B2107</f>
        <v>41121</v>
      </c>
      <c r="D2108" s="8">
        <f>F_Data!N2107</f>
        <v>1379.32</v>
      </c>
      <c r="K2108" s="38">
        <f t="shared" si="99"/>
        <v>4.5795211367624297E-4</v>
      </c>
      <c r="L2108" s="38">
        <f t="shared" si="100"/>
        <v>4.5669945817837401E-4</v>
      </c>
      <c r="M2108" s="38">
        <f t="shared" si="101"/>
        <v>0.15192362070883725</v>
      </c>
    </row>
    <row r="2109" spans="2:13" x14ac:dyDescent="0.25">
      <c r="B2109" s="25">
        <f>F_Data!B2108</f>
        <v>41122</v>
      </c>
      <c r="D2109" s="8">
        <f>F_Data!N2108</f>
        <v>1375.32</v>
      </c>
      <c r="K2109" s="38">
        <f t="shared" si="99"/>
        <v>4.8829253021239578E-4</v>
      </c>
      <c r="L2109" s="38">
        <f t="shared" si="100"/>
        <v>4.6583916280415591E-4</v>
      </c>
      <c r="M2109" s="38">
        <f t="shared" si="101"/>
        <v>0.15687556700361197</v>
      </c>
    </row>
    <row r="2110" spans="2:13" x14ac:dyDescent="0.25">
      <c r="B2110" s="25">
        <f>F_Data!B2109</f>
        <v>41123</v>
      </c>
      <c r="D2110" s="8">
        <f>F_Data!N2109</f>
        <v>1365</v>
      </c>
      <c r="K2110" s="38">
        <f t="shared" si="99"/>
        <v>4.4079919658808448E-4</v>
      </c>
      <c r="L2110" s="38">
        <f t="shared" si="100"/>
        <v>4.5226476373910968E-4</v>
      </c>
      <c r="M2110" s="38">
        <f t="shared" si="101"/>
        <v>0.15097729661260706</v>
      </c>
    </row>
    <row r="2111" spans="2:13" x14ac:dyDescent="0.25">
      <c r="B2111" s="25">
        <f>F_Data!B2110</f>
        <v>41124</v>
      </c>
      <c r="D2111" s="8">
        <f>F_Data!N2110</f>
        <v>1390.99</v>
      </c>
      <c r="K2111" s="38">
        <f t="shared" si="99"/>
        <v>3.9802643805455503E-4</v>
      </c>
      <c r="L2111" s="38">
        <f t="shared" si="100"/>
        <v>4.3908896916452009E-4</v>
      </c>
      <c r="M2111" s="38">
        <f t="shared" si="101"/>
        <v>0.14876183665810197</v>
      </c>
    </row>
    <row r="2112" spans="2:13" x14ac:dyDescent="0.25">
      <c r="B2112" s="25">
        <f>F_Data!B2111</f>
        <v>41127</v>
      </c>
      <c r="D2112" s="8">
        <f>F_Data!N2111</f>
        <v>1394.23</v>
      </c>
      <c r="K2112" s="38">
        <f t="shared" si="99"/>
        <v>3.623525877835429E-4</v>
      </c>
      <c r="L2112" s="38">
        <f t="shared" si="100"/>
        <v>4.2715493814991746E-4</v>
      </c>
      <c r="M2112" s="38">
        <f t="shared" si="101"/>
        <v>0.14672630603527043</v>
      </c>
    </row>
    <row r="2113" spans="2:13" x14ac:dyDescent="0.25">
      <c r="B2113" s="25">
        <f>F_Data!B2112</f>
        <v>41128</v>
      </c>
      <c r="D2113" s="8">
        <f>F_Data!N2112</f>
        <v>1401.35</v>
      </c>
      <c r="K2113" s="38">
        <f t="shared" si="99"/>
        <v>3.5122510562688743E-4</v>
      </c>
      <c r="L2113" s="38">
        <f t="shared" si="100"/>
        <v>4.2187262299192958E-4</v>
      </c>
      <c r="M2113" s="38">
        <f t="shared" si="101"/>
        <v>0.14581625491965308</v>
      </c>
    </row>
    <row r="2114" spans="2:13" x14ac:dyDescent="0.25">
      <c r="B2114" s="25">
        <f>F_Data!B2113</f>
        <v>41129</v>
      </c>
      <c r="D2114" s="8">
        <f>F_Data!N2113</f>
        <v>1402.22</v>
      </c>
      <c r="K2114" s="38">
        <f t="shared" si="99"/>
        <v>3.5362330654836066E-4</v>
      </c>
      <c r="L2114" s="38">
        <f t="shared" si="100"/>
        <v>4.2047265774742025E-4</v>
      </c>
      <c r="M2114" s="38">
        <f t="shared" si="101"/>
        <v>0.1455741115393461</v>
      </c>
    </row>
    <row r="2115" spans="2:13" x14ac:dyDescent="0.25">
      <c r="B2115" s="25">
        <f>F_Data!B2114</f>
        <v>41130</v>
      </c>
      <c r="D2115" s="8">
        <f>F_Data!N2114</f>
        <v>1402.8</v>
      </c>
      <c r="K2115" s="38">
        <f t="shared" si="99"/>
        <v>3.9287632702359788E-4</v>
      </c>
      <c r="L2115" s="38">
        <f t="shared" si="100"/>
        <v>4.3024308335401962E-4</v>
      </c>
      <c r="M2115" s="38">
        <f t="shared" si="101"/>
        <v>0.14725573469662426</v>
      </c>
    </row>
    <row r="2116" spans="2:13" x14ac:dyDescent="0.25">
      <c r="B2116" s="25">
        <f>F_Data!B2115</f>
        <v>41131</v>
      </c>
      <c r="D2116" s="8">
        <f>F_Data!N2115</f>
        <v>1405.87</v>
      </c>
      <c r="K2116" s="38">
        <f t="shared" si="99"/>
        <v>3.6491094049737337E-4</v>
      </c>
      <c r="L2116" s="38">
        <f t="shared" si="100"/>
        <v>4.2073246470623958E-4</v>
      </c>
      <c r="M2116" s="38">
        <f t="shared" si="101"/>
        <v>0.14561907917987421</v>
      </c>
    </row>
    <row r="2117" spans="2:13" x14ac:dyDescent="0.25">
      <c r="B2117" s="25">
        <f>F_Data!B2116</f>
        <v>41134</v>
      </c>
      <c r="D2117" s="8">
        <f>F_Data!N2116</f>
        <v>1404.11</v>
      </c>
      <c r="K2117" s="38">
        <f t="shared" si="99"/>
        <v>3.3340612491616233E-4</v>
      </c>
      <c r="L2117" s="38">
        <f t="shared" si="100"/>
        <v>4.0960637430561029E-4</v>
      </c>
      <c r="M2117" s="38">
        <f t="shared" si="101"/>
        <v>0.1436807616384419</v>
      </c>
    </row>
    <row r="2118" spans="2:13" x14ac:dyDescent="0.25">
      <c r="B2118" s="25">
        <f>F_Data!B2117</f>
        <v>41135</v>
      </c>
      <c r="D2118" s="8">
        <f>F_Data!N2117</f>
        <v>1403.93</v>
      </c>
      <c r="K2118" s="38">
        <f t="shared" si="99"/>
        <v>3.0040384765071761E-4</v>
      </c>
      <c r="L2118" s="38">
        <f t="shared" si="100"/>
        <v>3.9741968364429345E-4</v>
      </c>
      <c r="M2118" s="38">
        <f t="shared" si="101"/>
        <v>0.1415272131276257</v>
      </c>
    </row>
    <row r="2119" spans="2:13" x14ac:dyDescent="0.25">
      <c r="B2119" s="25">
        <f>F_Data!B2118</f>
        <v>41136</v>
      </c>
      <c r="D2119" s="8">
        <f>F_Data!N2118</f>
        <v>1405.53</v>
      </c>
      <c r="K2119" s="38">
        <f t="shared" si="99"/>
        <v>2.7091936651496768E-4</v>
      </c>
      <c r="L2119" s="38">
        <f t="shared" si="100"/>
        <v>3.856638642237612E-4</v>
      </c>
      <c r="M2119" s="38">
        <f t="shared" si="101"/>
        <v>0.13941828702461367</v>
      </c>
    </row>
    <row r="2120" spans="2:13" x14ac:dyDescent="0.25">
      <c r="B2120" s="25">
        <f>F_Data!B2119</f>
        <v>41137</v>
      </c>
      <c r="D2120" s="8">
        <f>F_Data!N2119</f>
        <v>1415.51</v>
      </c>
      <c r="K2120" s="38">
        <f t="shared" si="99"/>
        <v>2.5196284010367098E-4</v>
      </c>
      <c r="L2120" s="38">
        <f t="shared" si="100"/>
        <v>3.7653457136910837E-4</v>
      </c>
      <c r="M2120" s="38">
        <f t="shared" si="101"/>
        <v>0.13775827523964962</v>
      </c>
    </row>
    <row r="2121" spans="2:13" x14ac:dyDescent="0.25">
      <c r="B2121" s="25">
        <f>F_Data!B2120</f>
        <v>41138</v>
      </c>
      <c r="D2121" s="8">
        <f>F_Data!N2120</f>
        <v>1418.16</v>
      </c>
      <c r="K2121" s="38">
        <f t="shared" si="99"/>
        <v>2.3434239321203459E-4</v>
      </c>
      <c r="L2121" s="38">
        <f t="shared" si="100"/>
        <v>3.6751128536365431E-4</v>
      </c>
      <c r="M2121" s="38">
        <f t="shared" si="101"/>
        <v>0.13609764429382376</v>
      </c>
    </row>
    <row r="2122" spans="2:13" x14ac:dyDescent="0.25">
      <c r="B2122" s="25">
        <f>F_Data!B2121</f>
        <v>41141</v>
      </c>
      <c r="D2122" s="8">
        <f>F_Data!N2121</f>
        <v>1418.13</v>
      </c>
      <c r="K2122" s="38">
        <f t="shared" si="99"/>
        <v>2.207794749626466E-4</v>
      </c>
      <c r="L2122" s="38">
        <f t="shared" si="100"/>
        <v>3.5944734312428933E-4</v>
      </c>
      <c r="M2122" s="38">
        <f t="shared" si="101"/>
        <v>0.13459623357829958</v>
      </c>
    </row>
    <row r="2123" spans="2:13" x14ac:dyDescent="0.25">
      <c r="B2123" s="25">
        <f>F_Data!B2122</f>
        <v>41142</v>
      </c>
      <c r="D2123" s="8">
        <f>F_Data!N2122</f>
        <v>1413.17</v>
      </c>
      <c r="K2123" s="38">
        <f t="shared" si="99"/>
        <v>2.0300483636271534E-4</v>
      </c>
      <c r="L2123" s="38">
        <f t="shared" si="100"/>
        <v>3.4995491549946067E-4</v>
      </c>
      <c r="M2123" s="38">
        <f t="shared" si="101"/>
        <v>0.13280710726904948</v>
      </c>
    </row>
    <row r="2124" spans="2:13" x14ac:dyDescent="0.25">
      <c r="B2124" s="25">
        <f>F_Data!B2123</f>
        <v>41143</v>
      </c>
      <c r="D2124" s="8">
        <f>F_Data!N2123</f>
        <v>1413.49</v>
      </c>
      <c r="K2124" s="38">
        <f t="shared" si="99"/>
        <v>1.8589362884717793E-4</v>
      </c>
      <c r="L2124" s="38">
        <f t="shared" si="100"/>
        <v>3.4041305087069711E-4</v>
      </c>
      <c r="M2124" s="38">
        <f t="shared" si="101"/>
        <v>0.13098403629405811</v>
      </c>
    </row>
    <row r="2125" spans="2:13" x14ac:dyDescent="0.25">
      <c r="B2125" s="25">
        <f>F_Data!B2124</f>
        <v>41144</v>
      </c>
      <c r="D2125" s="8">
        <f>F_Data!N2124</f>
        <v>1402.08</v>
      </c>
      <c r="K2125" s="38">
        <f t="shared" si="99"/>
        <v>1.7639215467468218E-4</v>
      </c>
      <c r="L2125" s="38">
        <f t="shared" si="100"/>
        <v>3.3292702595824278E-4</v>
      </c>
      <c r="M2125" s="38">
        <f t="shared" si="101"/>
        <v>0.12953579469897669</v>
      </c>
    </row>
    <row r="2126" spans="2:13" x14ac:dyDescent="0.25">
      <c r="B2126" s="25">
        <f>F_Data!B2125</f>
        <v>41145</v>
      </c>
      <c r="D2126" s="8">
        <f>F_Data!N2125</f>
        <v>1411.13</v>
      </c>
      <c r="K2126" s="38">
        <f t="shared" si="99"/>
        <v>1.6122248736566799E-4</v>
      </c>
      <c r="L2126" s="38">
        <f t="shared" si="100"/>
        <v>3.2368007962703171E-4</v>
      </c>
      <c r="M2126" s="38">
        <f t="shared" si="101"/>
        <v>0.12772421858520958</v>
      </c>
    </row>
    <row r="2127" spans="2:13" x14ac:dyDescent="0.25">
      <c r="B2127" s="25">
        <f>F_Data!B2126</f>
        <v>41148</v>
      </c>
      <c r="D2127" s="8">
        <f>F_Data!N2126</f>
        <v>1410.44</v>
      </c>
      <c r="K2127" s="38">
        <f t="shared" si="99"/>
        <v>1.4805675949975704E-4</v>
      </c>
      <c r="L2127" s="38">
        <f t="shared" si="100"/>
        <v>3.148566334994175E-4</v>
      </c>
      <c r="M2127" s="38">
        <f t="shared" si="101"/>
        <v>0.12597132343660855</v>
      </c>
    </row>
    <row r="2128" spans="2:13" x14ac:dyDescent="0.25">
      <c r="B2128" s="25">
        <f>F_Data!B2127</f>
        <v>41149</v>
      </c>
      <c r="D2128" s="8">
        <f>F_Data!N2127</f>
        <v>1409.3</v>
      </c>
      <c r="K2128" s="38">
        <f t="shared" si="99"/>
        <v>1.3400309386305936E-4</v>
      </c>
      <c r="L2128" s="38">
        <f t="shared" si="100"/>
        <v>3.0563653758841836E-4</v>
      </c>
      <c r="M2128" s="38">
        <f t="shared" si="101"/>
        <v>0.12411318018025437</v>
      </c>
    </row>
    <row r="2129" spans="2:13" x14ac:dyDescent="0.25">
      <c r="B2129" s="25">
        <f>F_Data!B2128</f>
        <v>41150</v>
      </c>
      <c r="D2129" s="8">
        <f>F_Data!N2128</f>
        <v>1410.49</v>
      </c>
      <c r="K2129" s="38">
        <f t="shared" si="99"/>
        <v>1.2105420322717903E-4</v>
      </c>
      <c r="L2129" s="38">
        <f t="shared" si="100"/>
        <v>2.9660286708589351E-4</v>
      </c>
      <c r="M2129" s="38">
        <f t="shared" si="101"/>
        <v>0.12226522196082185</v>
      </c>
    </row>
    <row r="2130" spans="2:13" x14ac:dyDescent="0.25">
      <c r="B2130" s="25">
        <f>F_Data!B2129</f>
        <v>41151</v>
      </c>
      <c r="D2130" s="8">
        <f>F_Data!N2129</f>
        <v>1399.48</v>
      </c>
      <c r="K2130" s="38">
        <f t="shared" si="99"/>
        <v>1.0929329706753158E-4</v>
      </c>
      <c r="L2130" s="38">
        <f t="shared" si="100"/>
        <v>2.8780813532223786E-4</v>
      </c>
      <c r="M2130" s="38">
        <f t="shared" si="101"/>
        <v>0.12043890575823407</v>
      </c>
    </row>
    <row r="2131" spans="2:13" x14ac:dyDescent="0.25">
      <c r="B2131" s="25">
        <f>F_Data!B2130</f>
        <v>41152</v>
      </c>
      <c r="D2131" s="8">
        <f>F_Data!N2130</f>
        <v>1406.58</v>
      </c>
      <c r="K2131" s="38">
        <f t="shared" si="99"/>
        <v>9.9406983318550598E-5</v>
      </c>
      <c r="L2131" s="38">
        <f t="shared" si="100"/>
        <v>2.7948679604990233E-4</v>
      </c>
      <c r="M2131" s="38">
        <f t="shared" si="101"/>
        <v>0.11868502231079993</v>
      </c>
    </row>
    <row r="2132" spans="2:13" x14ac:dyDescent="0.25">
      <c r="B2132" s="25">
        <f>F_Data!B2131</f>
        <v>41156</v>
      </c>
      <c r="D2132" s="8">
        <f>F_Data!N2131</f>
        <v>1404.94</v>
      </c>
      <c r="K2132" s="38">
        <f t="shared" si="99"/>
        <v>9.0992839905757952E-5</v>
      </c>
      <c r="L2132" s="38">
        <f t="shared" si="100"/>
        <v>2.71560158644124E-4</v>
      </c>
      <c r="M2132" s="38">
        <f t="shared" si="101"/>
        <v>0.11698987988567151</v>
      </c>
    </row>
    <row r="2133" spans="2:13" x14ac:dyDescent="0.25">
      <c r="B2133" s="25">
        <f>F_Data!B2132</f>
        <v>41157</v>
      </c>
      <c r="D2133" s="8">
        <f>F_Data!N2132</f>
        <v>1403.44</v>
      </c>
      <c r="K2133" s="38">
        <f t="shared" si="99"/>
        <v>8.3629746118751792E-5</v>
      </c>
      <c r="L2133" s="38">
        <f t="shared" si="100"/>
        <v>2.6393421094587113E-4</v>
      </c>
      <c r="M2133" s="38">
        <f t="shared" si="101"/>
        <v>0.11533552892180235</v>
      </c>
    </row>
    <row r="2134" spans="2:13" x14ac:dyDescent="0.25">
      <c r="B2134" s="25">
        <f>F_Data!B2133</f>
        <v>41158</v>
      </c>
      <c r="D2134" s="8">
        <f>F_Data!N2133</f>
        <v>1432.12</v>
      </c>
      <c r="K2134" s="38">
        <f t="shared" si="99"/>
        <v>9.8427661050149107E-5</v>
      </c>
      <c r="L2134" s="38">
        <f t="shared" si="100"/>
        <v>2.6296445148047673E-4</v>
      </c>
      <c r="M2134" s="38">
        <f t="shared" si="101"/>
        <v>0.11512344832663773</v>
      </c>
    </row>
    <row r="2135" spans="2:13" x14ac:dyDescent="0.25">
      <c r="B2135" s="25">
        <f>F_Data!B2134</f>
        <v>41159</v>
      </c>
      <c r="D2135" s="8">
        <f>F_Data!N2134</f>
        <v>1437.92</v>
      </c>
      <c r="K2135" s="38">
        <f t="shared" si="99"/>
        <v>1.6200901735643141E-4</v>
      </c>
      <c r="L2135" s="38">
        <f t="shared" si="100"/>
        <v>2.7710275465945162E-4</v>
      </c>
      <c r="M2135" s="38">
        <f t="shared" si="101"/>
        <v>0.11817774255263282</v>
      </c>
    </row>
    <row r="2136" spans="2:13" x14ac:dyDescent="0.25">
      <c r="B2136" s="25">
        <f>F_Data!B2135</f>
        <v>41162</v>
      </c>
      <c r="D2136" s="8">
        <f>F_Data!N2135</f>
        <v>1429.08</v>
      </c>
      <c r="K2136" s="38">
        <f t="shared" si="99"/>
        <v>1.7099270894724232E-4</v>
      </c>
      <c r="L2136" s="38">
        <f t="shared" si="100"/>
        <v>2.7634505001760431E-4</v>
      </c>
      <c r="M2136" s="38">
        <f t="shared" si="101"/>
        <v>0.11801606043622731</v>
      </c>
    </row>
    <row r="2137" spans="2:13" x14ac:dyDescent="0.25">
      <c r="B2137" s="25">
        <f>F_Data!B2136</f>
        <v>41163</v>
      </c>
      <c r="D2137" s="8">
        <f>F_Data!N2136</f>
        <v>1433.56</v>
      </c>
      <c r="K2137" s="38">
        <f t="shared" si="99"/>
        <v>1.9456125768235673E-4</v>
      </c>
      <c r="L2137" s="38">
        <f t="shared" si="100"/>
        <v>2.8025504440602782E-4</v>
      </c>
      <c r="M2137" s="38">
        <f t="shared" si="101"/>
        <v>0.11884803001339064</v>
      </c>
    </row>
    <row r="2138" spans="2:13" x14ac:dyDescent="0.25">
      <c r="B2138" s="25">
        <f>F_Data!B2137</f>
        <v>41164</v>
      </c>
      <c r="D2138" s="8">
        <f>F_Data!N2137</f>
        <v>1436.56</v>
      </c>
      <c r="K2138" s="38">
        <f t="shared" si="99"/>
        <v>2.2951069960492742E-4</v>
      </c>
      <c r="L2138" s="38">
        <f t="shared" si="100"/>
        <v>2.8816906338108891E-4</v>
      </c>
      <c r="M2138" s="38">
        <f t="shared" si="101"/>
        <v>0.1205144007760354</v>
      </c>
    </row>
    <row r="2139" spans="2:13" x14ac:dyDescent="0.25">
      <c r="B2139" s="25">
        <f>F_Data!B2138</f>
        <v>41165</v>
      </c>
      <c r="D2139" s="8">
        <f>F_Data!N2138</f>
        <v>1459.99</v>
      </c>
      <c r="K2139" s="38">
        <f t="shared" si="99"/>
        <v>2.4370726743533231E-4</v>
      </c>
      <c r="L2139" s="38">
        <f t="shared" si="100"/>
        <v>2.9066828281692553E-4</v>
      </c>
      <c r="M2139" s="38">
        <f t="shared" si="101"/>
        <v>0.12103586846044047</v>
      </c>
    </row>
    <row r="2140" spans="2:13" x14ac:dyDescent="0.25">
      <c r="B2140" s="25">
        <f>F_Data!B2139</f>
        <v>41166</v>
      </c>
      <c r="D2140" s="8">
        <f>F_Data!N2139</f>
        <v>1465.77</v>
      </c>
      <c r="K2140" s="38">
        <f t="shared" si="99"/>
        <v>2.5613558398569422E-4</v>
      </c>
      <c r="L2140" s="38">
        <f t="shared" si="100"/>
        <v>2.9298794732058632E-4</v>
      </c>
      <c r="M2140" s="38">
        <f t="shared" si="101"/>
        <v>0.12151786924134882</v>
      </c>
    </row>
    <row r="2141" spans="2:13" x14ac:dyDescent="0.25">
      <c r="B2141" s="25">
        <f>F_Data!B2140</f>
        <v>41169</v>
      </c>
      <c r="D2141" s="8">
        <f>F_Data!N2140</f>
        <v>1461.19</v>
      </c>
      <c r="K2141" s="38">
        <f t="shared" si="99"/>
        <v>2.7989616164239887E-4</v>
      </c>
      <c r="L2141" s="38">
        <f t="shared" si="100"/>
        <v>2.9901054971755094E-4</v>
      </c>
      <c r="M2141" s="38">
        <f t="shared" si="101"/>
        <v>0.12276046475052368</v>
      </c>
    </row>
    <row r="2142" spans="2:13" x14ac:dyDescent="0.25">
      <c r="B2142" s="25">
        <f>F_Data!B2141</f>
        <v>41170</v>
      </c>
      <c r="D2142" s="8">
        <f>F_Data!N2141</f>
        <v>1459.32</v>
      </c>
      <c r="K2142" s="38">
        <f t="shared" si="99"/>
        <v>2.8362513224926072E-4</v>
      </c>
      <c r="L2142" s="38">
        <f t="shared" si="100"/>
        <v>2.9955580925735494E-4</v>
      </c>
      <c r="M2142" s="38">
        <f t="shared" si="101"/>
        <v>0.1228723434568198</v>
      </c>
    </row>
    <row r="2143" spans="2:13" x14ac:dyDescent="0.25">
      <c r="B2143" s="25">
        <f>F_Data!B2142</f>
        <v>41171</v>
      </c>
      <c r="D2143" s="8">
        <f>F_Data!N2142</f>
        <v>1461.05</v>
      </c>
      <c r="K2143" s="38">
        <f t="shared" si="99"/>
        <v>2.8383710196928821E-4</v>
      </c>
      <c r="L2143" s="38">
        <f t="shared" si="100"/>
        <v>2.9914147986312032E-4</v>
      </c>
      <c r="M2143" s="38">
        <f t="shared" si="101"/>
        <v>0.12278733886317947</v>
      </c>
    </row>
    <row r="2144" spans="2:13" x14ac:dyDescent="0.25">
      <c r="B2144" s="25">
        <f>F_Data!B2143</f>
        <v>41172</v>
      </c>
      <c r="D2144" s="8">
        <f>F_Data!N2143</f>
        <v>1460.26</v>
      </c>
      <c r="K2144" s="38">
        <f t="shared" si="99"/>
        <v>2.5545681115306598E-4</v>
      </c>
      <c r="L2144" s="38">
        <f t="shared" si="100"/>
        <v>2.9016826128143864E-4</v>
      </c>
      <c r="M2144" s="38">
        <f t="shared" si="101"/>
        <v>0.12093171779390428</v>
      </c>
    </row>
    <row r="2145" spans="2:13" x14ac:dyDescent="0.25">
      <c r="B2145" s="25">
        <f>F_Data!B2144</f>
        <v>41173</v>
      </c>
      <c r="D2145" s="8">
        <f>F_Data!N2144</f>
        <v>1460.15</v>
      </c>
      <c r="K2145" s="38">
        <f t="shared" si="99"/>
        <v>2.3138686645807153E-4</v>
      </c>
      <c r="L2145" s="38">
        <f t="shared" si="100"/>
        <v>2.8190593436908909E-4</v>
      </c>
      <c r="M2145" s="38">
        <f t="shared" si="101"/>
        <v>0.11919756328131079</v>
      </c>
    </row>
    <row r="2146" spans="2:13" x14ac:dyDescent="0.25">
      <c r="B2146" s="25">
        <f>F_Data!B2145</f>
        <v>41176</v>
      </c>
      <c r="D2146" s="8">
        <f>F_Data!N2145</f>
        <v>1456.89</v>
      </c>
      <c r="K2146" s="38">
        <f t="shared" si="99"/>
        <v>2.0911674644866782E-4</v>
      </c>
      <c r="L2146" s="38">
        <f t="shared" si="100"/>
        <v>2.7370932632893741E-4</v>
      </c>
      <c r="M2146" s="38">
        <f t="shared" si="101"/>
        <v>0.11745190525052561</v>
      </c>
    </row>
    <row r="2147" spans="2:13" x14ac:dyDescent="0.25">
      <c r="B2147" s="25">
        <f>F_Data!B2146</f>
        <v>41177</v>
      </c>
      <c r="D2147" s="8">
        <f>F_Data!N2146</f>
        <v>1441.59</v>
      </c>
      <c r="K2147" s="38">
        <f t="shared" si="99"/>
        <v>2.0314745149601152E-4</v>
      </c>
      <c r="L2147" s="38">
        <f t="shared" si="100"/>
        <v>2.6998076044673245E-4</v>
      </c>
      <c r="M2147" s="38">
        <f t="shared" si="101"/>
        <v>0.11664917627876896</v>
      </c>
    </row>
    <row r="2148" spans="2:13" x14ac:dyDescent="0.25">
      <c r="B2148" s="25">
        <f>F_Data!B2147</f>
        <v>41178</v>
      </c>
      <c r="D2148" s="8">
        <f>F_Data!N2147</f>
        <v>1433.32</v>
      </c>
      <c r="K2148" s="38">
        <f t="shared" si="99"/>
        <v>2.19550638163353E-4</v>
      </c>
      <c r="L2148" s="38">
        <f t="shared" si="100"/>
        <v>2.7289671717841329E-4</v>
      </c>
      <c r="M2148" s="38">
        <f t="shared" si="101"/>
        <v>0.11727742555919289</v>
      </c>
    </row>
    <row r="2149" spans="2:13" x14ac:dyDescent="0.25">
      <c r="B2149" s="25">
        <f>F_Data!B2148</f>
        <v>41179</v>
      </c>
      <c r="D2149" s="8">
        <f>F_Data!N2148</f>
        <v>1447.15</v>
      </c>
      <c r="K2149" s="38">
        <f t="shared" si="99"/>
        <v>2.0572872284612697E-4</v>
      </c>
      <c r="L2149" s="38">
        <f t="shared" si="100"/>
        <v>2.6714976021279365E-4</v>
      </c>
      <c r="M2149" s="38">
        <f t="shared" si="101"/>
        <v>0.11603597681204222</v>
      </c>
    </row>
    <row r="2150" spans="2:13" x14ac:dyDescent="0.25">
      <c r="B2150" s="25">
        <f>F_Data!B2149</f>
        <v>41180</v>
      </c>
      <c r="D2150" s="8">
        <f>F_Data!N2149</f>
        <v>1440.67</v>
      </c>
      <c r="K2150" s="38">
        <f t="shared" si="99"/>
        <v>2.0319472315271479E-4</v>
      </c>
      <c r="L2150" s="38">
        <f t="shared" si="100"/>
        <v>2.6454692918376996E-4</v>
      </c>
      <c r="M2150" s="38">
        <f t="shared" si="101"/>
        <v>0.11546932593057779</v>
      </c>
    </row>
    <row r="2151" spans="2:13" x14ac:dyDescent="0.25">
      <c r="B2151" s="25">
        <f>F_Data!B2150</f>
        <v>41183</v>
      </c>
      <c r="D2151" s="8">
        <f>F_Data!N2150</f>
        <v>1444.49</v>
      </c>
      <c r="K2151" s="38">
        <f t="shared" si="99"/>
        <v>1.9018158319781818E-4</v>
      </c>
      <c r="L2151" s="38">
        <f t="shared" si="100"/>
        <v>2.5880242101636932E-4</v>
      </c>
      <c r="M2151" s="38">
        <f t="shared" si="101"/>
        <v>0.11420876507179742</v>
      </c>
    </row>
    <row r="2152" spans="2:13" x14ac:dyDescent="0.25">
      <c r="B2152" s="25">
        <f>F_Data!B2151</f>
        <v>41184</v>
      </c>
      <c r="D2152" s="8">
        <f>F_Data!N2151</f>
        <v>1445.75</v>
      </c>
      <c r="K2152" s="38">
        <f t="shared" si="99"/>
        <v>1.7199375615781725E-4</v>
      </c>
      <c r="L2152" s="38">
        <f t="shared" si="100"/>
        <v>2.5128744776981249E-4</v>
      </c>
      <c r="M2152" s="38">
        <f t="shared" si="101"/>
        <v>0.1125383817530648</v>
      </c>
    </row>
    <row r="2153" spans="2:13" x14ac:dyDescent="0.25">
      <c r="B2153" s="25">
        <f>F_Data!B2152</f>
        <v>41185</v>
      </c>
      <c r="D2153" s="8">
        <f>F_Data!N2152</f>
        <v>1450.99</v>
      </c>
      <c r="K2153" s="38">
        <f t="shared" si="99"/>
        <v>1.6980712476611769E-4</v>
      </c>
      <c r="L2153" s="38">
        <f t="shared" si="100"/>
        <v>2.4825264760394277E-4</v>
      </c>
      <c r="M2153" s="38">
        <f t="shared" si="101"/>
        <v>0.1118567541064853</v>
      </c>
    </row>
    <row r="2154" spans="2:13" x14ac:dyDescent="0.25">
      <c r="B2154" s="25">
        <f>F_Data!B2153</f>
        <v>41186</v>
      </c>
      <c r="D2154" s="8">
        <f>F_Data!N2153</f>
        <v>1461.4</v>
      </c>
      <c r="K2154" s="38">
        <f t="shared" si="99"/>
        <v>1.6242801212102811E-4</v>
      </c>
      <c r="L2154" s="38">
        <f t="shared" si="100"/>
        <v>2.4368554812528116E-4</v>
      </c>
      <c r="M2154" s="38">
        <f t="shared" si="101"/>
        <v>0.11082306450154755</v>
      </c>
    </row>
    <row r="2155" spans="2:13" x14ac:dyDescent="0.25">
      <c r="B2155" s="25">
        <f>F_Data!B2154</f>
        <v>41187</v>
      </c>
      <c r="D2155" s="8">
        <f>F_Data!N2154</f>
        <v>1460.93</v>
      </c>
      <c r="K2155" s="38">
        <f t="shared" si="99"/>
        <v>1.6568715486515407E-4</v>
      </c>
      <c r="L2155" s="38">
        <f t="shared" si="100"/>
        <v>2.4222556486839137E-4</v>
      </c>
      <c r="M2155" s="38">
        <f t="shared" si="101"/>
        <v>0.11049058090790782</v>
      </c>
    </row>
    <row r="2156" spans="2:13" x14ac:dyDescent="0.25">
      <c r="B2156" s="25">
        <f>F_Data!B2155</f>
        <v>41190</v>
      </c>
      <c r="D2156" s="8">
        <f>F_Data!N2155</f>
        <v>1455.88</v>
      </c>
      <c r="K2156" s="38">
        <f t="shared" si="99"/>
        <v>1.5528730196011375E-4</v>
      </c>
      <c r="L2156" s="38">
        <f t="shared" si="100"/>
        <v>2.3680945669678213E-4</v>
      </c>
      <c r="M2156" s="38">
        <f t="shared" si="101"/>
        <v>0.10924832546779753</v>
      </c>
    </row>
    <row r="2157" spans="2:13" x14ac:dyDescent="0.25">
      <c r="B2157" s="25">
        <f>F_Data!B2156</f>
        <v>41191</v>
      </c>
      <c r="D2157" s="8">
        <f>F_Data!N2156</f>
        <v>1441.48</v>
      </c>
      <c r="K2157" s="38">
        <f t="shared" ref="K2157:K2220" si="102">K$3*K2156+(1-K$3)*LN($D2157/$D2152)^2</f>
        <v>1.4063346208396642E-4</v>
      </c>
      <c r="L2157" s="38">
        <f t="shared" ref="L2157:L2220" si="103">L$3*L2156+(1-L$3)*LN($D2157/$D2152)^2</f>
        <v>2.2996764009183788E-4</v>
      </c>
      <c r="M2157" s="38">
        <f t="shared" si="101"/>
        <v>0.10765857634498344</v>
      </c>
    </row>
    <row r="2158" spans="2:13" x14ac:dyDescent="0.25">
      <c r="B2158" s="25">
        <f>F_Data!B2157</f>
        <v>41192</v>
      </c>
      <c r="D2158" s="8">
        <f>F_Data!N2157</f>
        <v>1432.56</v>
      </c>
      <c r="K2158" s="38">
        <f t="shared" si="102"/>
        <v>1.4291069772356837E-4</v>
      </c>
      <c r="L2158" s="38">
        <f t="shared" si="103"/>
        <v>2.2797078544348234E-4</v>
      </c>
      <c r="M2158" s="38">
        <f t="shared" ref="M2158:M2221" si="104">MAX(SQRT(252/5*K2158),SQRT(252/5*L2158))</f>
        <v>0.10719014687158288</v>
      </c>
    </row>
    <row r="2159" spans="2:13" x14ac:dyDescent="0.25">
      <c r="B2159" s="25">
        <f>F_Data!B2158</f>
        <v>41193</v>
      </c>
      <c r="D2159" s="8">
        <f>F_Data!N2158</f>
        <v>1432.84</v>
      </c>
      <c r="K2159" s="38">
        <f t="shared" si="102"/>
        <v>1.6757214343097302E-4</v>
      </c>
      <c r="L2159" s="38">
        <f t="shared" si="103"/>
        <v>2.3281741652410632E-4</v>
      </c>
      <c r="M2159" s="38">
        <f t="shared" si="104"/>
        <v>0.10832357911745236</v>
      </c>
    </row>
    <row r="2160" spans="2:13" x14ac:dyDescent="0.25">
      <c r="B2160" s="25">
        <f>F_Data!B2159</f>
        <v>41194</v>
      </c>
      <c r="D2160" s="8">
        <f>F_Data!N2159</f>
        <v>1428.59</v>
      </c>
      <c r="K2160" s="38">
        <f t="shared" si="102"/>
        <v>2.0092498446150898E-4</v>
      </c>
      <c r="L2160" s="38">
        <f t="shared" si="103"/>
        <v>2.4086591064047312E-4</v>
      </c>
      <c r="M2160" s="38">
        <f t="shared" si="104"/>
        <v>0.11018004309438187</v>
      </c>
    </row>
    <row r="2161" spans="2:13" x14ac:dyDescent="0.25">
      <c r="B2161" s="25">
        <f>F_Data!B2160</f>
        <v>41197</v>
      </c>
      <c r="D2161" s="8">
        <f>F_Data!N2160</f>
        <v>1440.13</v>
      </c>
      <c r="K2161" s="38">
        <f t="shared" si="102"/>
        <v>1.9266370674661374E-4</v>
      </c>
      <c r="L2161" s="38">
        <f t="shared" si="103"/>
        <v>2.3718929954063563E-4</v>
      </c>
      <c r="M2161" s="38">
        <f t="shared" si="104"/>
        <v>0.10933590762804338</v>
      </c>
    </row>
    <row r="2162" spans="2:13" x14ac:dyDescent="0.25">
      <c r="B2162" s="25">
        <f>F_Data!B2161</f>
        <v>41198</v>
      </c>
      <c r="D2162" s="8">
        <f>F_Data!N2161</f>
        <v>1454.92</v>
      </c>
      <c r="K2162" s="38">
        <f t="shared" si="102"/>
        <v>1.8201020196986222E-4</v>
      </c>
      <c r="L2162" s="38">
        <f t="shared" si="103"/>
        <v>2.326574803237895E-4</v>
      </c>
      <c r="M2162" s="38">
        <f t="shared" si="104"/>
        <v>0.10828636575450758</v>
      </c>
    </row>
    <row r="2163" spans="2:13" x14ac:dyDescent="0.25">
      <c r="B2163" s="25">
        <f>F_Data!B2162</f>
        <v>41199</v>
      </c>
      <c r="D2163" s="8">
        <f>F_Data!N2162</f>
        <v>1460.91</v>
      </c>
      <c r="K2163" s="38">
        <f t="shared" si="102"/>
        <v>2.0221136768849911E-4</v>
      </c>
      <c r="L2163" s="38">
        <f t="shared" si="103"/>
        <v>2.3719841168876274E-4</v>
      </c>
      <c r="M2163" s="38">
        <f t="shared" si="104"/>
        <v>0.10933800779744271</v>
      </c>
    </row>
    <row r="2164" spans="2:13" x14ac:dyDescent="0.25">
      <c r="B2164" s="25">
        <f>F_Data!B2163</f>
        <v>41200</v>
      </c>
      <c r="D2164" s="8">
        <f>F_Data!N2163</f>
        <v>1457.34</v>
      </c>
      <c r="K2164" s="38">
        <f t="shared" si="102"/>
        <v>2.1073528852279984E-4</v>
      </c>
      <c r="L2164" s="38">
        <f t="shared" si="103"/>
        <v>2.3870597661904507E-4</v>
      </c>
      <c r="M2164" s="38">
        <f t="shared" si="104"/>
        <v>0.10968491793131757</v>
      </c>
    </row>
    <row r="2165" spans="2:13" x14ac:dyDescent="0.25">
      <c r="B2165" s="25">
        <f>F_Data!B2164</f>
        <v>41201</v>
      </c>
      <c r="D2165" s="8">
        <f>F_Data!N2164</f>
        <v>1433.19</v>
      </c>
      <c r="K2165" s="38">
        <f t="shared" si="102"/>
        <v>1.9069524404384335E-4</v>
      </c>
      <c r="L2165" s="38">
        <f t="shared" si="103"/>
        <v>2.3185484263247078E-4</v>
      </c>
      <c r="M2165" s="38">
        <f t="shared" si="104"/>
        <v>0.10809941752237395</v>
      </c>
    </row>
    <row r="2166" spans="2:13" x14ac:dyDescent="0.25">
      <c r="B2166" s="25">
        <f>F_Data!B2165</f>
        <v>41204</v>
      </c>
      <c r="D2166" s="8">
        <f>F_Data!N2165</f>
        <v>1433.82</v>
      </c>
      <c r="K2166" s="38">
        <f t="shared" si="102"/>
        <v>1.7355396230987565E-4</v>
      </c>
      <c r="L2166" s="38">
        <f t="shared" si="103"/>
        <v>2.2547767015462163E-4</v>
      </c>
      <c r="M2166" s="38">
        <f t="shared" si="104"/>
        <v>0.10660241355519549</v>
      </c>
    </row>
    <row r="2167" spans="2:13" x14ac:dyDescent="0.25">
      <c r="B2167" s="25">
        <f>F_Data!B2166</f>
        <v>41205</v>
      </c>
      <c r="D2167" s="8">
        <f>F_Data!N2166</f>
        <v>1413.11</v>
      </c>
      <c r="K2167" s="38">
        <f t="shared" si="102"/>
        <v>2.4121727045864043E-4</v>
      </c>
      <c r="L2167" s="38">
        <f t="shared" si="103"/>
        <v>2.442189513639087E-4</v>
      </c>
      <c r="M2167" s="38">
        <f t="shared" si="104"/>
        <v>0.11094428849085021</v>
      </c>
    </row>
    <row r="2168" spans="2:13" x14ac:dyDescent="0.25">
      <c r="B2168" s="25">
        <f>F_Data!B2167</f>
        <v>41206</v>
      </c>
      <c r="D2168" s="8">
        <f>F_Data!N2167</f>
        <v>1408.75</v>
      </c>
      <c r="K2168" s="38">
        <f t="shared" si="102"/>
        <v>3.4927681852646149E-4</v>
      </c>
      <c r="L2168" s="38">
        <f t="shared" si="103"/>
        <v>2.76546765357097E-4</v>
      </c>
      <c r="M2168" s="38">
        <f t="shared" si="104"/>
        <v>0.13267837673763447</v>
      </c>
    </row>
    <row r="2169" spans="2:13" x14ac:dyDescent="0.25">
      <c r="B2169" s="25">
        <f>F_Data!B2168</f>
        <v>41207</v>
      </c>
      <c r="D2169" s="8">
        <f>F_Data!N2168</f>
        <v>1412.97</v>
      </c>
      <c r="K2169" s="38">
        <f t="shared" si="102"/>
        <v>4.0994749473983387E-4</v>
      </c>
      <c r="L2169" s="38">
        <f t="shared" si="103"/>
        <v>2.969298698161897E-4</v>
      </c>
      <c r="M2169" s="38">
        <f t="shared" si="104"/>
        <v>0.14374057789951877</v>
      </c>
    </row>
    <row r="2170" spans="2:13" x14ac:dyDescent="0.25">
      <c r="B2170" s="25">
        <f>F_Data!B2169</f>
        <v>41208</v>
      </c>
      <c r="D2170" s="8">
        <f>F_Data!N2169</f>
        <v>1411.94</v>
      </c>
      <c r="K2170" s="38">
        <f t="shared" si="102"/>
        <v>3.9126737996983152E-4</v>
      </c>
      <c r="L2170" s="38">
        <f t="shared" si="103"/>
        <v>2.947163641328983E-4</v>
      </c>
      <c r="M2170" s="38">
        <f t="shared" si="104"/>
        <v>0.14042747576766987</v>
      </c>
    </row>
    <row r="2171" spans="2:13" x14ac:dyDescent="0.25">
      <c r="B2171" s="25">
        <f>F_Data!B2170</f>
        <v>41213</v>
      </c>
      <c r="D2171" s="8">
        <f>F_Data!N2170</f>
        <v>1412.16</v>
      </c>
      <c r="K2171" s="38">
        <f t="shared" si="102"/>
        <v>3.7531085246979371E-4</v>
      </c>
      <c r="L2171" s="38">
        <f t="shared" si="103"/>
        <v>2.9282593635799497E-4</v>
      </c>
      <c r="M2171" s="38">
        <f t="shared" si="104"/>
        <v>0.13753423924418823</v>
      </c>
    </row>
    <row r="2172" spans="2:13" x14ac:dyDescent="0.25">
      <c r="B2172" s="25">
        <f>F_Data!B2171</f>
        <v>41214</v>
      </c>
      <c r="D2172" s="8">
        <f>F_Data!N2171</f>
        <v>1427.59</v>
      </c>
      <c r="K2172" s="38">
        <f t="shared" si="102"/>
        <v>3.4817307756411904E-4</v>
      </c>
      <c r="L2172" s="38">
        <f t="shared" si="103"/>
        <v>2.8715915136964652E-4</v>
      </c>
      <c r="M2172" s="38">
        <f t="shared" si="104"/>
        <v>0.13246857404392787</v>
      </c>
    </row>
    <row r="2173" spans="2:13" x14ac:dyDescent="0.25">
      <c r="B2173" s="25">
        <f>F_Data!B2172</f>
        <v>41215</v>
      </c>
      <c r="D2173" s="8">
        <f>F_Data!N2172</f>
        <v>1414.2</v>
      </c>
      <c r="K2173" s="38">
        <f t="shared" si="102"/>
        <v>3.1484666702111323E-4</v>
      </c>
      <c r="L2173" s="38">
        <f t="shared" si="103"/>
        <v>2.7899164599257895E-4</v>
      </c>
      <c r="M2173" s="38">
        <f t="shared" si="104"/>
        <v>0.12596932967140892</v>
      </c>
    </row>
    <row r="2174" spans="2:13" x14ac:dyDescent="0.25">
      <c r="B2174" s="25">
        <f>F_Data!B2173</f>
        <v>41218</v>
      </c>
      <c r="D2174" s="8">
        <f>F_Data!N2173</f>
        <v>1417.26</v>
      </c>
      <c r="K2174" s="38">
        <f t="shared" si="102"/>
        <v>2.842810347467472E-4</v>
      </c>
      <c r="L2174" s="38">
        <f t="shared" si="103"/>
        <v>2.708976069411251E-4</v>
      </c>
      <c r="M2174" s="38">
        <f t="shared" si="104"/>
        <v>0.11969863888631339</v>
      </c>
    </row>
    <row r="2175" spans="2:13" x14ac:dyDescent="0.25">
      <c r="B2175" s="25">
        <f>F_Data!B2174</f>
        <v>41219</v>
      </c>
      <c r="D2175" s="8">
        <f>F_Data!N2174</f>
        <v>1428.39</v>
      </c>
      <c r="K2175" s="38">
        <f t="shared" si="102"/>
        <v>2.6927019343821396E-4</v>
      </c>
      <c r="L2175" s="38">
        <f t="shared" si="103"/>
        <v>2.6679585738273383E-4</v>
      </c>
      <c r="M2175" s="38">
        <f t="shared" si="104"/>
        <v>0.11649556965518468</v>
      </c>
    </row>
    <row r="2176" spans="2:13" x14ac:dyDescent="0.25">
      <c r="B2176" s="25">
        <f>F_Data!B2175</f>
        <v>41220</v>
      </c>
      <c r="D2176" s="8">
        <f>F_Data!N2175</f>
        <v>1394.53</v>
      </c>
      <c r="K2176" s="38">
        <f t="shared" si="102"/>
        <v>2.5812608646677093E-4</v>
      </c>
      <c r="L2176" s="38">
        <f t="shared" si="103"/>
        <v>2.6352685537296531E-4</v>
      </c>
      <c r="M2176" s="38">
        <f t="shared" si="104"/>
        <v>0.11524649023201293</v>
      </c>
    </row>
    <row r="2177" spans="2:13" x14ac:dyDescent="0.25">
      <c r="B2177" s="25">
        <f>F_Data!B2176</f>
        <v>41221</v>
      </c>
      <c r="D2177" s="8">
        <f>F_Data!N2176</f>
        <v>1377.51</v>
      </c>
      <c r="K2177" s="38">
        <f t="shared" si="102"/>
        <v>3.5983521837375612E-4</v>
      </c>
      <c r="L2177" s="38">
        <f t="shared" si="103"/>
        <v>2.9387757187787503E-4</v>
      </c>
      <c r="M2177" s="38">
        <f t="shared" si="104"/>
        <v>0.13466883457592296</v>
      </c>
    </row>
    <row r="2178" spans="2:13" x14ac:dyDescent="0.25">
      <c r="B2178" s="25">
        <f>F_Data!B2177</f>
        <v>41222</v>
      </c>
      <c r="D2178" s="8">
        <f>F_Data!N2177</f>
        <v>1379.85</v>
      </c>
      <c r="K2178" s="38">
        <f t="shared" si="102"/>
        <v>3.8431458488282465E-4</v>
      </c>
      <c r="L2178" s="38">
        <f t="shared" si="103"/>
        <v>3.0320011122547208E-4</v>
      </c>
      <c r="M2178" s="38">
        <f t="shared" si="104"/>
        <v>0.13917418969799811</v>
      </c>
    </row>
    <row r="2179" spans="2:13" x14ac:dyDescent="0.25">
      <c r="B2179" s="25">
        <f>F_Data!B2178</f>
        <v>41223</v>
      </c>
      <c r="D2179" s="8">
        <f>F_Data!N2178</f>
        <v>1380.03</v>
      </c>
      <c r="K2179" s="38">
        <f t="shared" si="102"/>
        <v>4.1674658888455788E-4</v>
      </c>
      <c r="L2179" s="38">
        <f t="shared" si="103"/>
        <v>3.1536314663571261E-4</v>
      </c>
      <c r="M2179" s="38">
        <f t="shared" si="104"/>
        <v>0.14492766499113174</v>
      </c>
    </row>
    <row r="2180" spans="2:13" x14ac:dyDescent="0.25">
      <c r="B2180" s="25">
        <f>F_Data!B2179</f>
        <v>41226</v>
      </c>
      <c r="D2180" s="8">
        <f>F_Data!N2179</f>
        <v>1374.53</v>
      </c>
      <c r="K2180" s="38">
        <f t="shared" si="102"/>
        <v>5.2280516510410508E-4</v>
      </c>
      <c r="L2180" s="38">
        <f t="shared" si="103"/>
        <v>3.5022222276904217E-4</v>
      </c>
      <c r="M2180" s="38">
        <f t="shared" si="104"/>
        <v>0.16232492205834229</v>
      </c>
    </row>
    <row r="2181" spans="2:13" x14ac:dyDescent="0.25">
      <c r="B2181" s="25">
        <f>F_Data!B2180</f>
        <v>41227</v>
      </c>
      <c r="D2181" s="8">
        <f>F_Data!N2180</f>
        <v>1355.49</v>
      </c>
      <c r="K2181" s="38">
        <f t="shared" si="102"/>
        <v>5.51149004801506E-4</v>
      </c>
      <c r="L2181" s="38">
        <f t="shared" si="103"/>
        <v>3.639028629483143E-4</v>
      </c>
      <c r="M2181" s="38">
        <f t="shared" si="104"/>
        <v>0.16666706285885013</v>
      </c>
    </row>
    <row r="2182" spans="2:13" x14ac:dyDescent="0.25">
      <c r="B2182" s="25">
        <f>F_Data!B2181</f>
        <v>41228</v>
      </c>
      <c r="D2182" s="8">
        <f>F_Data!N2181</f>
        <v>1353.33</v>
      </c>
      <c r="K2182" s="38">
        <f t="shared" si="102"/>
        <v>5.2739603376046281E-4</v>
      </c>
      <c r="L2182" s="38">
        <f t="shared" si="103"/>
        <v>3.6239435589159705E-4</v>
      </c>
      <c r="M2182" s="38">
        <f t="shared" si="104"/>
        <v>0.16303606994014339</v>
      </c>
    </row>
    <row r="2183" spans="2:13" x14ac:dyDescent="0.25">
      <c r="B2183" s="25">
        <f>F_Data!B2182</f>
        <v>41229</v>
      </c>
      <c r="D2183" s="8">
        <f>F_Data!N2182</f>
        <v>1359.88</v>
      </c>
      <c r="K2183" s="38">
        <f t="shared" si="102"/>
        <v>4.9590922149367854E-4</v>
      </c>
      <c r="L2183" s="38">
        <f t="shared" si="103"/>
        <v>3.5789836254762776E-4</v>
      </c>
      <c r="M2183" s="38">
        <f t="shared" si="104"/>
        <v>0.15809435398925983</v>
      </c>
    </row>
    <row r="2184" spans="2:13" x14ac:dyDescent="0.25">
      <c r="B2184" s="25">
        <f>F_Data!B2183</f>
        <v>41232</v>
      </c>
      <c r="D2184" s="8">
        <f>F_Data!N2183</f>
        <v>1386.89</v>
      </c>
      <c r="K2184" s="38">
        <f t="shared" si="102"/>
        <v>4.487770630700722E-4</v>
      </c>
      <c r="L2184" s="38">
        <f t="shared" si="103"/>
        <v>3.478990407889274E-4</v>
      </c>
      <c r="M2184" s="38">
        <f t="shared" si="104"/>
        <v>0.15039402906608906</v>
      </c>
    </row>
    <row r="2185" spans="2:13" x14ac:dyDescent="0.25">
      <c r="B2185" s="25">
        <f>F_Data!B2184</f>
        <v>41233</v>
      </c>
      <c r="D2185" s="8">
        <f>F_Data!N2184</f>
        <v>1387.81</v>
      </c>
      <c r="K2185" s="38">
        <f t="shared" si="102"/>
        <v>4.1314439195388444E-4</v>
      </c>
      <c r="L2185" s="38">
        <f t="shared" si="103"/>
        <v>3.4023558012250541E-4</v>
      </c>
      <c r="M2185" s="38">
        <f t="shared" si="104"/>
        <v>0.14429995618320809</v>
      </c>
    </row>
    <row r="2186" spans="2:13" x14ac:dyDescent="0.25">
      <c r="B2186" s="25">
        <f>F_Data!B2185</f>
        <v>41234</v>
      </c>
      <c r="D2186" s="8">
        <f>F_Data!N2185</f>
        <v>1391.03</v>
      </c>
      <c r="K2186" s="38">
        <f t="shared" si="102"/>
        <v>4.388149879708129E-4</v>
      </c>
      <c r="L2186" s="38">
        <f t="shared" si="103"/>
        <v>3.5012402328252532E-4</v>
      </c>
      <c r="M2186" s="38">
        <f t="shared" si="104"/>
        <v>0.14871541747152167</v>
      </c>
    </row>
    <row r="2187" spans="2:13" x14ac:dyDescent="0.25">
      <c r="B2187" s="25">
        <f>F_Data!B2186</f>
        <v>41236</v>
      </c>
      <c r="D2187" s="8">
        <f>F_Data!N2186</f>
        <v>1409.15</v>
      </c>
      <c r="K2187" s="38">
        <f t="shared" si="102"/>
        <v>5.5829871111751301E-4</v>
      </c>
      <c r="L2187" s="38">
        <f t="shared" si="103"/>
        <v>3.8862986916718406E-4</v>
      </c>
      <c r="M2187" s="38">
        <f t="shared" si="104"/>
        <v>0.16774461255230422</v>
      </c>
    </row>
    <row r="2188" spans="2:13" x14ac:dyDescent="0.25">
      <c r="B2188" s="25">
        <f>F_Data!B2187</f>
        <v>41239</v>
      </c>
      <c r="D2188" s="8">
        <f>F_Data!N2187</f>
        <v>1406.29</v>
      </c>
      <c r="K2188" s="38">
        <f t="shared" si="102"/>
        <v>6.1508660506798284E-4</v>
      </c>
      <c r="L2188" s="38">
        <f t="shared" si="103"/>
        <v>4.107563026108349E-4</v>
      </c>
      <c r="M2188" s="38">
        <f t="shared" si="104"/>
        <v>0.17606920484691901</v>
      </c>
    </row>
    <row r="2189" spans="2:13" x14ac:dyDescent="0.25">
      <c r="B2189" s="25">
        <f>F_Data!B2188</f>
        <v>41240</v>
      </c>
      <c r="D2189" s="8">
        <f>F_Data!N2188</f>
        <v>1398.94</v>
      </c>
      <c r="K2189" s="38">
        <f t="shared" si="102"/>
        <v>5.6106188427435932E-4</v>
      </c>
      <c r="L2189" s="38">
        <f t="shared" si="103"/>
        <v>4.0067879544646229E-4</v>
      </c>
      <c r="M2189" s="38">
        <f t="shared" si="104"/>
        <v>0.16815920720385105</v>
      </c>
    </row>
    <row r="2190" spans="2:13" x14ac:dyDescent="0.25">
      <c r="B2190" s="25">
        <f>F_Data!B2189</f>
        <v>41241</v>
      </c>
      <c r="D2190" s="8">
        <f>F_Data!N2189</f>
        <v>1409.93</v>
      </c>
      <c r="K2190" s="38">
        <f t="shared" si="102"/>
        <v>5.2996108579762824E-4</v>
      </c>
      <c r="L2190" s="38">
        <f t="shared" si="103"/>
        <v>3.9616004856827988E-4</v>
      </c>
      <c r="M2190" s="38">
        <f t="shared" si="104"/>
        <v>0.16343206149406689</v>
      </c>
    </row>
    <row r="2191" spans="2:13" x14ac:dyDescent="0.25">
      <c r="B2191" s="25">
        <f>F_Data!B2190</f>
        <v>41242</v>
      </c>
      <c r="D2191" s="8">
        <f>F_Data!N2190</f>
        <v>1415.95</v>
      </c>
      <c r="K2191" s="38">
        <f t="shared" si="102"/>
        <v>5.0849325522087552E-4</v>
      </c>
      <c r="L2191" s="38">
        <f t="shared" si="103"/>
        <v>3.9373373051213451E-4</v>
      </c>
      <c r="M2191" s="38">
        <f t="shared" si="104"/>
        <v>0.16008766368190938</v>
      </c>
    </row>
    <row r="2192" spans="2:13" x14ac:dyDescent="0.25">
      <c r="B2192" s="25">
        <f>F_Data!B2191</f>
        <v>41243</v>
      </c>
      <c r="D2192" s="8">
        <f>F_Data!N2191</f>
        <v>1416.18</v>
      </c>
      <c r="K2192" s="38">
        <f t="shared" si="102"/>
        <v>4.6012040540520361E-4</v>
      </c>
      <c r="L2192" s="38">
        <f t="shared" si="103"/>
        <v>3.8266466130869515E-4</v>
      </c>
      <c r="M2192" s="38">
        <f t="shared" si="104"/>
        <v>0.15228285665964592</v>
      </c>
    </row>
    <row r="2193" spans="2:13" x14ac:dyDescent="0.25">
      <c r="B2193" s="25">
        <f>F_Data!B2192</f>
        <v>41246</v>
      </c>
      <c r="D2193" s="8">
        <f>F_Data!N2192</f>
        <v>1409.46</v>
      </c>
      <c r="K2193" s="38">
        <f t="shared" si="102"/>
        <v>4.1461534471303537E-4</v>
      </c>
      <c r="L2193" s="38">
        <f t="shared" si="103"/>
        <v>3.713368154239399E-4</v>
      </c>
      <c r="M2193" s="38">
        <f t="shared" si="104"/>
        <v>0.1445566095809423</v>
      </c>
    </row>
    <row r="2194" spans="2:13" x14ac:dyDescent="0.25">
      <c r="B2194" s="25">
        <f>F_Data!B2193</f>
        <v>41247</v>
      </c>
      <c r="D2194" s="8">
        <f>F_Data!N2193</f>
        <v>1407.05</v>
      </c>
      <c r="K2194" s="38">
        <f t="shared" si="102"/>
        <v>3.7649523649457243E-4</v>
      </c>
      <c r="L2194" s="38">
        <f t="shared" si="103"/>
        <v>3.6119913883707387E-4</v>
      </c>
      <c r="M2194" s="38">
        <f t="shared" si="104"/>
        <v>0.1377510795577532</v>
      </c>
    </row>
    <row r="2195" spans="2:13" x14ac:dyDescent="0.25">
      <c r="B2195" s="25">
        <f>F_Data!B2194</f>
        <v>41248</v>
      </c>
      <c r="D2195" s="8">
        <f>F_Data!N2194</f>
        <v>1409.28</v>
      </c>
      <c r="K2195" s="38">
        <f t="shared" si="102"/>
        <v>3.3886697620381695E-4</v>
      </c>
      <c r="L2195" s="38">
        <f t="shared" si="103"/>
        <v>3.5036954367957218E-4</v>
      </c>
      <c r="M2195" s="38">
        <f t="shared" si="104"/>
        <v>0.13288575921237925</v>
      </c>
    </row>
    <row r="2196" spans="2:13" x14ac:dyDescent="0.25">
      <c r="B2196" s="25">
        <f>F_Data!B2195</f>
        <v>41249</v>
      </c>
      <c r="D2196" s="8">
        <f>F_Data!N2195</f>
        <v>1413.94</v>
      </c>
      <c r="K2196" s="38">
        <f t="shared" si="102"/>
        <v>3.0518207485750993E-4</v>
      </c>
      <c r="L2196" s="38">
        <f t="shared" si="103"/>
        <v>3.3991899625140741E-4</v>
      </c>
      <c r="M2196" s="38">
        <f t="shared" si="104"/>
        <v>0.13088895068366518</v>
      </c>
    </row>
    <row r="2197" spans="2:13" x14ac:dyDescent="0.25">
      <c r="B2197" s="25">
        <f>F_Data!B2196</f>
        <v>41250</v>
      </c>
      <c r="D2197" s="8">
        <f>F_Data!N2196</f>
        <v>1418.07</v>
      </c>
      <c r="K2197" s="38">
        <f t="shared" si="102"/>
        <v>2.7484173930192318E-4</v>
      </c>
      <c r="L2197" s="38">
        <f t="shared" si="103"/>
        <v>3.2977478794291444E-4</v>
      </c>
      <c r="M2197" s="38">
        <f t="shared" si="104"/>
        <v>0.12892109723518058</v>
      </c>
    </row>
    <row r="2198" spans="2:13" x14ac:dyDescent="0.25">
      <c r="B2198" s="25">
        <f>F_Data!B2197</f>
        <v>41253</v>
      </c>
      <c r="D2198" s="8">
        <f>F_Data!N2197</f>
        <v>1418.55</v>
      </c>
      <c r="K2198" s="38">
        <f t="shared" si="102"/>
        <v>2.5149021767095162E-4</v>
      </c>
      <c r="L2198" s="38">
        <f t="shared" si="103"/>
        <v>3.2112133999439321E-4</v>
      </c>
      <c r="M2198" s="38">
        <f t="shared" si="104"/>
        <v>0.12721837735059122</v>
      </c>
    </row>
    <row r="2199" spans="2:13" x14ac:dyDescent="0.25">
      <c r="B2199" s="25">
        <f>F_Data!B2198</f>
        <v>41254</v>
      </c>
      <c r="D2199" s="8">
        <f>F_Data!N2198</f>
        <v>1427.84</v>
      </c>
      <c r="K2199" s="38">
        <f t="shared" si="102"/>
        <v>2.4785474776938042E-4</v>
      </c>
      <c r="L2199" s="38">
        <f t="shared" si="103"/>
        <v>3.1794176535421861E-4</v>
      </c>
      <c r="M2199" s="38">
        <f t="shared" si="104"/>
        <v>0.12658698579969671</v>
      </c>
    </row>
    <row r="2200" spans="2:13" x14ac:dyDescent="0.25">
      <c r="B2200" s="25">
        <f>F_Data!B2199</f>
        <v>41255</v>
      </c>
      <c r="D2200" s="8">
        <f>F_Data!N2199</f>
        <v>1428.48</v>
      </c>
      <c r="K2200" s="38">
        <f t="shared" si="102"/>
        <v>2.4138079222240134E-4</v>
      </c>
      <c r="L2200" s="38">
        <f t="shared" si="103"/>
        <v>3.1389696816257971E-4</v>
      </c>
      <c r="M2200" s="38">
        <f t="shared" si="104"/>
        <v>0.12577920016995661</v>
      </c>
    </row>
    <row r="2201" spans="2:13" x14ac:dyDescent="0.25">
      <c r="B2201" s="25">
        <f>F_Data!B2200</f>
        <v>41256</v>
      </c>
      <c r="D2201" s="8">
        <f>F_Data!N2200</f>
        <v>1419.45</v>
      </c>
      <c r="K2201" s="38">
        <f t="shared" si="102"/>
        <v>2.1875540869316316E-4</v>
      </c>
      <c r="L2201" s="38">
        <f t="shared" si="103"/>
        <v>3.049338678256029E-4</v>
      </c>
      <c r="M2201" s="38">
        <f t="shared" si="104"/>
        <v>0.12397042767696813</v>
      </c>
    </row>
    <row r="2202" spans="2:13" x14ac:dyDescent="0.25">
      <c r="B2202" s="25">
        <f>F_Data!B2201</f>
        <v>41257</v>
      </c>
      <c r="D2202" s="8">
        <f>F_Data!N2201</f>
        <v>1413.58</v>
      </c>
      <c r="K2202" s="38">
        <f t="shared" si="102"/>
        <v>1.9788558127025379E-4</v>
      </c>
      <c r="L2202" s="38">
        <f t="shared" si="103"/>
        <v>2.9608756582475689E-4</v>
      </c>
      <c r="M2202" s="38">
        <f t="shared" si="104"/>
        <v>0.12215896740545798</v>
      </c>
    </row>
    <row r="2203" spans="2:13" x14ac:dyDescent="0.25">
      <c r="B2203" s="25">
        <f>F_Data!B2202</f>
        <v>41260</v>
      </c>
      <c r="D2203" s="8">
        <f>F_Data!N2202</f>
        <v>1430.36</v>
      </c>
      <c r="K2203" s="38">
        <f t="shared" si="102"/>
        <v>1.8497098792581175E-4</v>
      </c>
      <c r="L2203" s="38">
        <f t="shared" si="103"/>
        <v>2.8926712828478916E-4</v>
      </c>
      <c r="M2203" s="38">
        <f t="shared" si="104"/>
        <v>0.12074379183027743</v>
      </c>
    </row>
    <row r="2204" spans="2:13" x14ac:dyDescent="0.25">
      <c r="B2204" s="25">
        <f>F_Data!B2203</f>
        <v>41261</v>
      </c>
      <c r="D2204" s="8">
        <f>F_Data!N2203</f>
        <v>1446.79</v>
      </c>
      <c r="K2204" s="38">
        <f t="shared" si="102"/>
        <v>1.8385698378294398E-4</v>
      </c>
      <c r="L2204" s="38">
        <f t="shared" si="103"/>
        <v>2.8580404283115948E-4</v>
      </c>
      <c r="M2204" s="38">
        <f t="shared" si="104"/>
        <v>0.12001884751442349</v>
      </c>
    </row>
    <row r="2205" spans="2:13" x14ac:dyDescent="0.25">
      <c r="B2205" s="25">
        <f>F_Data!B2204</f>
        <v>41262</v>
      </c>
      <c r="D2205" s="8">
        <f>F_Data!N2204</f>
        <v>1435.81</v>
      </c>
      <c r="K2205" s="38">
        <f t="shared" si="102"/>
        <v>1.6809089072153231E-4</v>
      </c>
      <c r="L2205" s="38">
        <f t="shared" si="103"/>
        <v>2.7801580314128948E-4</v>
      </c>
      <c r="M2205" s="38">
        <f t="shared" si="104"/>
        <v>0.11837227918022442</v>
      </c>
    </row>
    <row r="2206" spans="2:13" x14ac:dyDescent="0.25">
      <c r="B2206" s="25">
        <f>F_Data!B2205</f>
        <v>41263</v>
      </c>
      <c r="D2206" s="8">
        <f>F_Data!N2205</f>
        <v>1443.69</v>
      </c>
      <c r="K2206" s="38">
        <f t="shared" si="102"/>
        <v>1.7995398774735602E-4</v>
      </c>
      <c r="L2206" s="38">
        <f t="shared" si="103"/>
        <v>2.7827698487644384E-4</v>
      </c>
      <c r="M2206" s="38">
        <f t="shared" si="104"/>
        <v>0.11842786850134883</v>
      </c>
    </row>
    <row r="2207" spans="2:13" x14ac:dyDescent="0.25">
      <c r="B2207" s="25">
        <f>F_Data!B2206</f>
        <v>41264</v>
      </c>
      <c r="D2207" s="8">
        <f>F_Data!N2206</f>
        <v>1430.15</v>
      </c>
      <c r="K2207" s="38">
        <f t="shared" si="102"/>
        <v>1.7553978817452375E-4</v>
      </c>
      <c r="L2207" s="38">
        <f t="shared" si="103"/>
        <v>2.7400303509072155E-4</v>
      </c>
      <c r="M2207" s="38">
        <f t="shared" si="104"/>
        <v>0.11751490530384802</v>
      </c>
    </row>
    <row r="2208" spans="2:13" x14ac:dyDescent="0.25">
      <c r="B2208" s="25">
        <f>F_Data!B2207</f>
        <v>41267</v>
      </c>
      <c r="D2208" s="8">
        <f>F_Data!N2207</f>
        <v>1426.66</v>
      </c>
      <c r="K2208" s="38">
        <f t="shared" si="102"/>
        <v>1.5865667780055924E-4</v>
      </c>
      <c r="L2208" s="38">
        <f t="shared" si="103"/>
        <v>2.6598420457104628E-4</v>
      </c>
      <c r="M2208" s="38">
        <f t="shared" si="104"/>
        <v>0.11578257170395177</v>
      </c>
    </row>
    <row r="2209" spans="2:13" x14ac:dyDescent="0.25">
      <c r="B2209" s="25">
        <f>F_Data!B2208</f>
        <v>41269</v>
      </c>
      <c r="D2209" s="8">
        <f>F_Data!N2208</f>
        <v>1419.83</v>
      </c>
      <c r="K2209" s="38">
        <f t="shared" si="102"/>
        <v>1.7817323371842884E-4</v>
      </c>
      <c r="L2209" s="38">
        <f t="shared" si="103"/>
        <v>2.6861934554329254E-4</v>
      </c>
      <c r="M2209" s="38">
        <f t="shared" si="104"/>
        <v>0.11635469485750002</v>
      </c>
    </row>
    <row r="2210" spans="2:13" x14ac:dyDescent="0.25">
      <c r="B2210" s="25">
        <f>F_Data!B2209</f>
        <v>41270</v>
      </c>
      <c r="D2210" s="8">
        <f>F_Data!N2209</f>
        <v>1418.1</v>
      </c>
      <c r="K2210" s="38">
        <f t="shared" si="102"/>
        <v>1.7575970487067834E-4</v>
      </c>
      <c r="L2210" s="38">
        <f t="shared" si="103"/>
        <v>2.6518190353422148E-4</v>
      </c>
      <c r="M2210" s="38">
        <f t="shared" si="104"/>
        <v>0.11560781953710901</v>
      </c>
    </row>
    <row r="2211" spans="2:13" x14ac:dyDescent="0.25">
      <c r="B2211" s="25">
        <f>F_Data!B2210</f>
        <v>41271</v>
      </c>
      <c r="D2211" s="8">
        <f>F_Data!N2210</f>
        <v>1402.43</v>
      </c>
      <c r="K2211" s="38">
        <f t="shared" si="102"/>
        <v>2.4225989625853195E-4</v>
      </c>
      <c r="L2211" s="38">
        <f t="shared" si="103"/>
        <v>2.8244929499067126E-4</v>
      </c>
      <c r="M2211" s="38">
        <f t="shared" si="104"/>
        <v>0.11931238187015558</v>
      </c>
    </row>
    <row r="2212" spans="2:13" x14ac:dyDescent="0.25">
      <c r="B2212" s="25">
        <f>F_Data!B2211</f>
        <v>41274</v>
      </c>
      <c r="D2212" s="8">
        <f>F_Data!N2211</f>
        <v>1426.19</v>
      </c>
      <c r="K2212" s="38">
        <f t="shared" si="102"/>
        <v>2.1880273803983683E-4</v>
      </c>
      <c r="L2212" s="38">
        <f t="shared" si="103"/>
        <v>2.7420646556309853E-4</v>
      </c>
      <c r="M2212" s="38">
        <f t="shared" si="104"/>
        <v>0.11755852101987403</v>
      </c>
    </row>
    <row r="2213" spans="2:13" x14ac:dyDescent="0.25">
      <c r="B2213" s="25">
        <f>F_Data!B2212</f>
        <v>41276</v>
      </c>
      <c r="D2213" s="8">
        <f>F_Data!N2212</f>
        <v>1462.42</v>
      </c>
      <c r="K2213" s="38">
        <f t="shared" si="102"/>
        <v>2.5821113981573489E-4</v>
      </c>
      <c r="L2213" s="38">
        <f t="shared" si="103"/>
        <v>2.8436687427017013E-4</v>
      </c>
      <c r="M2213" s="38">
        <f t="shared" si="104"/>
        <v>0.11971670920642856</v>
      </c>
    </row>
    <row r="2214" spans="2:13" x14ac:dyDescent="0.25">
      <c r="B2214" s="25">
        <f>F_Data!B2213</f>
        <v>41277</v>
      </c>
      <c r="D2214" s="8">
        <f>F_Data!N2213</f>
        <v>1459.37</v>
      </c>
      <c r="K2214" s="38">
        <f t="shared" si="102"/>
        <v>3.0783742307736756E-4</v>
      </c>
      <c r="L2214" s="38">
        <f t="shared" si="103"/>
        <v>2.9847008721502693E-4</v>
      </c>
      <c r="M2214" s="38">
        <f t="shared" si="104"/>
        <v>0.12455924744112468</v>
      </c>
    </row>
    <row r="2215" spans="2:13" x14ac:dyDescent="0.25">
      <c r="B2215" s="25">
        <f>F_Data!B2214</f>
        <v>41278</v>
      </c>
      <c r="D2215" s="8">
        <f>F_Data!N2214</f>
        <v>1466.47</v>
      </c>
      <c r="K2215" s="38">
        <f t="shared" si="102"/>
        <v>3.8954821504757039E-4</v>
      </c>
      <c r="L2215" s="38">
        <f t="shared" si="103"/>
        <v>3.2326434488195803E-4</v>
      </c>
      <c r="M2215" s="38">
        <f t="shared" si="104"/>
        <v>0.14011862844888809</v>
      </c>
    </row>
    <row r="2216" spans="2:13" x14ac:dyDescent="0.25">
      <c r="B2216" s="25">
        <f>F_Data!B2215</f>
        <v>41281</v>
      </c>
      <c r="D2216" s="8">
        <f>F_Data!N2215</f>
        <v>1461.89</v>
      </c>
      <c r="K2216" s="38">
        <f t="shared" si="102"/>
        <v>5.2301493384946372E-4</v>
      </c>
      <c r="L2216" s="38">
        <f t="shared" si="103"/>
        <v>3.6529287662749442E-4</v>
      </c>
      <c r="M2216" s="38">
        <f t="shared" si="104"/>
        <v>0.16235748417000359</v>
      </c>
    </row>
    <row r="2217" spans="2:13" x14ac:dyDescent="0.25">
      <c r="B2217" s="25">
        <f>F_Data!B2216</f>
        <v>41282</v>
      </c>
      <c r="D2217" s="8">
        <f>F_Data!N2216</f>
        <v>1457.15</v>
      </c>
      <c r="K2217" s="38">
        <f t="shared" si="102"/>
        <v>5.1683495546075281E-4</v>
      </c>
      <c r="L2217" s="38">
        <f t="shared" si="103"/>
        <v>3.681705448275402E-4</v>
      </c>
      <c r="M2217" s="38">
        <f t="shared" si="104"/>
        <v>0.16139542049024175</v>
      </c>
    </row>
    <row r="2218" spans="2:13" x14ac:dyDescent="0.25">
      <c r="B2218" s="25">
        <f>F_Data!B2217</f>
        <v>41283</v>
      </c>
      <c r="D2218" s="8">
        <f>F_Data!N2217</f>
        <v>1461.02</v>
      </c>
      <c r="K2218" s="38">
        <f t="shared" si="102"/>
        <v>4.652431933714559E-4</v>
      </c>
      <c r="L2218" s="38">
        <f t="shared" si="103"/>
        <v>3.5715294851974746E-4</v>
      </c>
      <c r="M2218" s="38">
        <f t="shared" si="104"/>
        <v>0.1531282369320609</v>
      </c>
    </row>
    <row r="2219" spans="2:13" x14ac:dyDescent="0.25">
      <c r="B2219" s="25">
        <f>F_Data!B2218</f>
        <v>41284</v>
      </c>
      <c r="D2219" s="8">
        <f>F_Data!N2218</f>
        <v>1472.12</v>
      </c>
      <c r="K2219" s="38">
        <f t="shared" si="102"/>
        <v>4.2628561738432589E-4</v>
      </c>
      <c r="L2219" s="38">
        <f t="shared" si="103"/>
        <v>3.4870838306915971E-4</v>
      </c>
      <c r="M2219" s="38">
        <f t="shared" si="104"/>
        <v>0.14657692559257074</v>
      </c>
    </row>
    <row r="2220" spans="2:13" x14ac:dyDescent="0.25">
      <c r="B2220" s="25">
        <f>F_Data!B2219</f>
        <v>41285</v>
      </c>
      <c r="D2220" s="8">
        <f>F_Data!N2219</f>
        <v>1472.05</v>
      </c>
      <c r="K2220" s="38">
        <f t="shared" si="102"/>
        <v>3.8509941053618195E-4</v>
      </c>
      <c r="L2220" s="38">
        <f t="shared" si="103"/>
        <v>3.3867983804417148E-4</v>
      </c>
      <c r="M2220" s="38">
        <f t="shared" si="104"/>
        <v>0.13931622407682306</v>
      </c>
    </row>
    <row r="2221" spans="2:13" x14ac:dyDescent="0.25">
      <c r="B2221" s="25">
        <f>F_Data!B2220</f>
        <v>41288</v>
      </c>
      <c r="D2221" s="8">
        <f>F_Data!N2220</f>
        <v>1470.68</v>
      </c>
      <c r="K2221" s="38">
        <f t="shared" ref="K2221:K2284" si="105">K$3*K2220+(1-K$3)*LN($D2221/$D2216)^2</f>
        <v>3.5018318394813982E-4</v>
      </c>
      <c r="L2221" s="38">
        <f t="shared" ref="L2221:L2284" si="106">L$3*L2220+(1-L$3)*LN($D2221/$D2216)^2</f>
        <v>3.2959755724251916E-4</v>
      </c>
      <c r="M2221" s="38">
        <f t="shared" si="104"/>
        <v>0.1328504138909106</v>
      </c>
    </row>
    <row r="2222" spans="2:13" x14ac:dyDescent="0.25">
      <c r="B2222" s="25">
        <f>F_Data!B2221</f>
        <v>41289</v>
      </c>
      <c r="D2222" s="8">
        <f>F_Data!N2221</f>
        <v>1472.34</v>
      </c>
      <c r="K2222" s="38">
        <f t="shared" si="105"/>
        <v>3.2591958990792343E-4</v>
      </c>
      <c r="L2222" s="38">
        <f t="shared" si="106"/>
        <v>3.2293604783162284E-4</v>
      </c>
      <c r="M2222" s="38">
        <f t="shared" ref="M2222:M2285" si="107">MAX(SQRT(252/5*K2222),SQRT(252/5*L2222))</f>
        <v>0.12816531251223687</v>
      </c>
    </row>
    <row r="2223" spans="2:13" x14ac:dyDescent="0.25">
      <c r="B2223" s="25">
        <f>F_Data!B2222</f>
        <v>41290</v>
      </c>
      <c r="D2223" s="8">
        <f>F_Data!N2222</f>
        <v>1472.63</v>
      </c>
      <c r="K2223" s="38">
        <f t="shared" si="105"/>
        <v>2.9959250530230185E-4</v>
      </c>
      <c r="L2223" s="38">
        <f t="shared" si="106"/>
        <v>3.1512742871222539E-4</v>
      </c>
      <c r="M2223" s="38">
        <f t="shared" si="107"/>
        <v>0.12602548316549378</v>
      </c>
    </row>
    <row r="2224" spans="2:13" x14ac:dyDescent="0.25">
      <c r="B2224" s="25">
        <f>F_Data!B2223</f>
        <v>41291</v>
      </c>
      <c r="D2224" s="8">
        <f>F_Data!N2223</f>
        <v>1480.94</v>
      </c>
      <c r="K2224" s="38">
        <f t="shared" si="105"/>
        <v>2.7320150417957818E-4</v>
      </c>
      <c r="L2224" s="38">
        <f t="shared" si="106"/>
        <v>3.0674408067311057E-4</v>
      </c>
      <c r="M2224" s="38">
        <f t="shared" si="107"/>
        <v>0.12433785290861658</v>
      </c>
    </row>
    <row r="2225" spans="2:13" x14ac:dyDescent="0.25">
      <c r="B2225" s="25">
        <f>F_Data!B2224</f>
        <v>41292</v>
      </c>
      <c r="D2225" s="8">
        <f>F_Data!N2224</f>
        <v>1485.98</v>
      </c>
      <c r="K2225" s="38">
        <f t="shared" si="105"/>
        <v>2.5475216823843909E-4</v>
      </c>
      <c r="L2225" s="38">
        <f t="shared" si="106"/>
        <v>3.0020300259596286E-4</v>
      </c>
      <c r="M2225" s="38">
        <f t="shared" si="107"/>
        <v>0.12300500530806267</v>
      </c>
    </row>
    <row r="2226" spans="2:13" x14ac:dyDescent="0.25">
      <c r="B2226" s="25">
        <f>F_Data!B2225</f>
        <v>41296</v>
      </c>
      <c r="D2226" s="8">
        <f>F_Data!N2225</f>
        <v>1492.56</v>
      </c>
      <c r="K2226" s="38">
        <f t="shared" si="105"/>
        <v>2.5108600187971825E-4</v>
      </c>
      <c r="L2226" s="38">
        <f t="shared" si="106"/>
        <v>2.9773962765762091E-4</v>
      </c>
      <c r="M2226" s="38">
        <f t="shared" si="107"/>
        <v>0.12249929483039522</v>
      </c>
    </row>
    <row r="2227" spans="2:13" x14ac:dyDescent="0.25">
      <c r="B2227" s="25">
        <f>F_Data!B2226</f>
        <v>41297</v>
      </c>
      <c r="D2227" s="8">
        <f>F_Data!N2226</f>
        <v>1494.81</v>
      </c>
      <c r="K2227" s="38">
        <f t="shared" si="105"/>
        <v>2.4891794698784288E-4</v>
      </c>
      <c r="L2227" s="38">
        <f t="shared" si="106"/>
        <v>2.9568960241672124E-4</v>
      </c>
      <c r="M2227" s="38">
        <f t="shared" si="107"/>
        <v>0.12207684449478022</v>
      </c>
    </row>
    <row r="2228" spans="2:13" x14ac:dyDescent="0.25">
      <c r="B2228" s="25">
        <f>F_Data!B2227</f>
        <v>41298</v>
      </c>
      <c r="D2228" s="8">
        <f>F_Data!N2227</f>
        <v>1494.82</v>
      </c>
      <c r="K2228" s="38">
        <f t="shared" si="105"/>
        <v>2.4639398808356053E-4</v>
      </c>
      <c r="L2228" s="38">
        <f t="shared" si="106"/>
        <v>2.9352926508257015E-4</v>
      </c>
      <c r="M2228" s="38">
        <f t="shared" si="107"/>
        <v>0.12163007424219363</v>
      </c>
    </row>
    <row r="2229" spans="2:13" x14ac:dyDescent="0.25">
      <c r="B2229" s="25">
        <f>F_Data!B2228</f>
        <v>41299</v>
      </c>
      <c r="D2229" s="8">
        <f>F_Data!N2228</f>
        <v>1502.96</v>
      </c>
      <c r="K2229" s="38">
        <f t="shared" si="105"/>
        <v>2.4353880150623097E-4</v>
      </c>
      <c r="L2229" s="38">
        <f t="shared" si="106"/>
        <v>2.9125865079940099E-4</v>
      </c>
      <c r="M2229" s="38">
        <f t="shared" si="107"/>
        <v>0.12115872234507019</v>
      </c>
    </row>
    <row r="2230" spans="2:13" x14ac:dyDescent="0.25">
      <c r="B2230" s="25">
        <f>F_Data!B2229</f>
        <v>41302</v>
      </c>
      <c r="D2230" s="8">
        <f>F_Data!N2229</f>
        <v>1500.18</v>
      </c>
      <c r="K2230" s="38">
        <f t="shared" si="105"/>
        <v>2.2823009856307269E-4</v>
      </c>
      <c r="L2230" s="38">
        <f t="shared" si="106"/>
        <v>2.8523444443765837E-4</v>
      </c>
      <c r="M2230" s="38">
        <f t="shared" si="107"/>
        <v>0.11989919098833812</v>
      </c>
    </row>
    <row r="2231" spans="2:13" x14ac:dyDescent="0.25">
      <c r="B2231" s="25">
        <f>F_Data!B2230</f>
        <v>41303</v>
      </c>
      <c r="D2231" s="8">
        <f>F_Data!N2230</f>
        <v>1507.84</v>
      </c>
      <c r="K2231" s="38">
        <f t="shared" si="105"/>
        <v>2.1578131925826413E-4</v>
      </c>
      <c r="L2231" s="38">
        <f t="shared" si="106"/>
        <v>2.7978968026997827E-4</v>
      </c>
      <c r="M2231" s="38">
        <f t="shared" si="107"/>
        <v>0.11874931530584462</v>
      </c>
    </row>
    <row r="2232" spans="2:13" x14ac:dyDescent="0.25">
      <c r="B2232" s="25">
        <f>F_Data!B2231</f>
        <v>41304</v>
      </c>
      <c r="D2232" s="8">
        <f>F_Data!N2231</f>
        <v>1501.96</v>
      </c>
      <c r="K2232" s="38">
        <f t="shared" si="105"/>
        <v>1.9648020761041035E-4</v>
      </c>
      <c r="L2232" s="38">
        <f t="shared" si="106"/>
        <v>2.7207909594527071E-4</v>
      </c>
      <c r="M2232" s="38">
        <f t="shared" si="107"/>
        <v>0.11710160731450975</v>
      </c>
    </row>
    <row r="2233" spans="2:13" x14ac:dyDescent="0.25">
      <c r="B2233" s="25">
        <f>F_Data!B2232</f>
        <v>41305</v>
      </c>
      <c r="D2233" s="8">
        <f>F_Data!N2232</f>
        <v>1498.11</v>
      </c>
      <c r="K2233" s="38">
        <f t="shared" si="105"/>
        <v>1.773155338390488E-4</v>
      </c>
      <c r="L2233" s="38">
        <f t="shared" si="106"/>
        <v>2.6406172716381647E-4</v>
      </c>
      <c r="M2233" s="38">
        <f t="shared" si="107"/>
        <v>0.11536338695208437</v>
      </c>
    </row>
    <row r="2234" spans="2:13" x14ac:dyDescent="0.25">
      <c r="B2234" s="25">
        <f>F_Data!B2233</f>
        <v>41306</v>
      </c>
      <c r="D2234" s="8">
        <f>F_Data!N2233</f>
        <v>1513.17</v>
      </c>
      <c r="K2234" s="38">
        <f t="shared" si="105"/>
        <v>1.6416766456970529E-4</v>
      </c>
      <c r="L2234" s="38">
        <f t="shared" si="106"/>
        <v>2.5751498058327043E-4</v>
      </c>
      <c r="M2234" s="38">
        <f t="shared" si="107"/>
        <v>0.1139243390211101</v>
      </c>
    </row>
    <row r="2235" spans="2:13" x14ac:dyDescent="0.25">
      <c r="B2235" s="25">
        <f>F_Data!B2234</f>
        <v>41309</v>
      </c>
      <c r="D2235" s="8">
        <f>F_Data!N2234</f>
        <v>1495.71</v>
      </c>
      <c r="K2235" s="38">
        <f t="shared" si="105"/>
        <v>1.4864137767335917E-4</v>
      </c>
      <c r="L2235" s="38">
        <f t="shared" si="106"/>
        <v>2.5005667503395963E-4</v>
      </c>
      <c r="M2235" s="38">
        <f t="shared" si="107"/>
        <v>0.11226244439576205</v>
      </c>
    </row>
    <row r="2236" spans="2:13" x14ac:dyDescent="0.25">
      <c r="B2236" s="25">
        <f>F_Data!B2235</f>
        <v>41310</v>
      </c>
      <c r="D2236" s="8">
        <f>F_Data!N2235</f>
        <v>1511.29</v>
      </c>
      <c r="K2236" s="38">
        <f t="shared" si="105"/>
        <v>1.3429955783347122E-4</v>
      </c>
      <c r="L2236" s="38">
        <f t="shared" si="106"/>
        <v>2.4271167016117523E-4</v>
      </c>
      <c r="M2236" s="38">
        <f t="shared" si="107"/>
        <v>0.11060139319250563</v>
      </c>
    </row>
    <row r="2237" spans="2:13" x14ac:dyDescent="0.25">
      <c r="B2237" s="25">
        <f>F_Data!B2236</f>
        <v>41311</v>
      </c>
      <c r="D2237" s="8">
        <f>F_Data!N2236</f>
        <v>1512.12</v>
      </c>
      <c r="K2237" s="38">
        <f t="shared" si="105"/>
        <v>1.2541467801861119E-4</v>
      </c>
      <c r="L2237" s="38">
        <f t="shared" si="106"/>
        <v>2.3679384284688607E-4</v>
      </c>
      <c r="M2237" s="38">
        <f t="shared" si="107"/>
        <v>0.10924472380615485</v>
      </c>
    </row>
    <row r="2238" spans="2:13" x14ac:dyDescent="0.25">
      <c r="B2238" s="25">
        <f>F_Data!B2237</f>
        <v>41312</v>
      </c>
      <c r="D2238" s="8">
        <f>F_Data!N2237</f>
        <v>1509.39</v>
      </c>
      <c r="K2238" s="38">
        <f t="shared" si="105"/>
        <v>1.1850013346643278E-4</v>
      </c>
      <c r="L2238" s="38">
        <f t="shared" si="106"/>
        <v>2.3137810453638429E-4</v>
      </c>
      <c r="M2238" s="38">
        <f t="shared" si="107"/>
        <v>0.10798822374978564</v>
      </c>
    </row>
    <row r="2239" spans="2:13" x14ac:dyDescent="0.25">
      <c r="B2239" s="25">
        <f>F_Data!B2238</f>
        <v>41313</v>
      </c>
      <c r="D2239" s="8">
        <f>F_Data!N2238</f>
        <v>1517.93</v>
      </c>
      <c r="K2239" s="38">
        <f t="shared" si="105"/>
        <v>1.0763656785869672E-4</v>
      </c>
      <c r="L2239" s="38">
        <f t="shared" si="106"/>
        <v>2.2473269572196493E-4</v>
      </c>
      <c r="M2239" s="38">
        <f t="shared" si="107"/>
        <v>0.10642616155996153</v>
      </c>
    </row>
    <row r="2240" spans="2:13" x14ac:dyDescent="0.25">
      <c r="B2240" s="25">
        <f>F_Data!B2239</f>
        <v>41316</v>
      </c>
      <c r="D2240" s="8">
        <f>F_Data!N2239</f>
        <v>1517.01</v>
      </c>
      <c r="K2240" s="38">
        <f t="shared" si="105"/>
        <v>1.1686766803652332E-4</v>
      </c>
      <c r="L2240" s="38">
        <f t="shared" si="106"/>
        <v>2.2398914193941485E-4</v>
      </c>
      <c r="M2240" s="38">
        <f t="shared" si="107"/>
        <v>0.10624995413526779</v>
      </c>
    </row>
    <row r="2241" spans="2:13" x14ac:dyDescent="0.25">
      <c r="B2241" s="25">
        <f>F_Data!B2240</f>
        <v>41317</v>
      </c>
      <c r="D2241" s="8">
        <f>F_Data!N2240</f>
        <v>1519.43</v>
      </c>
      <c r="K2241" s="38">
        <f t="shared" si="105"/>
        <v>1.0806638914846006E-4</v>
      </c>
      <c r="L2241" s="38">
        <f t="shared" si="106"/>
        <v>2.1813511405590911E-4</v>
      </c>
      <c r="M2241" s="38">
        <f t="shared" si="107"/>
        <v>0.10485232352417288</v>
      </c>
    </row>
    <row r="2242" spans="2:13" x14ac:dyDescent="0.25">
      <c r="B2242" s="25">
        <f>F_Data!B2241</f>
        <v>41318</v>
      </c>
      <c r="D2242" s="8">
        <f>F_Data!N2241</f>
        <v>1520.33</v>
      </c>
      <c r="K2242" s="38">
        <f t="shared" si="105"/>
        <v>1.0019173108873857E-4</v>
      </c>
      <c r="L2242" s="38">
        <f t="shared" si="106"/>
        <v>2.1247065489076919E-4</v>
      </c>
      <c r="M2242" s="38">
        <f t="shared" si="107"/>
        <v>0.10348198397061571</v>
      </c>
    </row>
    <row r="2243" spans="2:13" x14ac:dyDescent="0.25">
      <c r="B2243" s="25">
        <f>F_Data!B2242</f>
        <v>41319</v>
      </c>
      <c r="D2243" s="8">
        <f>F_Data!N2242</f>
        <v>1521.38</v>
      </c>
      <c r="K2243" s="38">
        <f t="shared" si="105"/>
        <v>9.643288369383374E-5</v>
      </c>
      <c r="L2243" s="38">
        <f t="shared" si="106"/>
        <v>2.0797463295823683E-4</v>
      </c>
      <c r="M2243" s="38">
        <f t="shared" si="107"/>
        <v>0.10238125561398012</v>
      </c>
    </row>
    <row r="2244" spans="2:13" x14ac:dyDescent="0.25">
      <c r="B2244" s="25">
        <f>F_Data!B2243</f>
        <v>41320</v>
      </c>
      <c r="D2244" s="8">
        <f>F_Data!N2243</f>
        <v>1519.79</v>
      </c>
      <c r="K2244" s="38">
        <f t="shared" si="105"/>
        <v>8.693956053003885E-5</v>
      </c>
      <c r="L2244" s="38">
        <f t="shared" si="106"/>
        <v>2.0178038353116625E-4</v>
      </c>
      <c r="M2244" s="38">
        <f t="shared" si="107"/>
        <v>0.10084508579980871</v>
      </c>
    </row>
    <row r="2245" spans="2:13" x14ac:dyDescent="0.25">
      <c r="B2245" s="25">
        <f>F_Data!B2244</f>
        <v>41324</v>
      </c>
      <c r="D2245" s="8">
        <f>F_Data!N2244</f>
        <v>1530.94</v>
      </c>
      <c r="K2245" s="38">
        <f t="shared" si="105"/>
        <v>8.6600722615984402E-5</v>
      </c>
      <c r="L2245" s="38">
        <f t="shared" si="106"/>
        <v>1.9823350746691609E-4</v>
      </c>
      <c r="M2245" s="38">
        <f t="shared" si="107"/>
        <v>9.9954833681681302E-2</v>
      </c>
    </row>
    <row r="2246" spans="2:13" x14ac:dyDescent="0.25">
      <c r="B2246" s="25">
        <f>F_Data!B2245</f>
        <v>41325</v>
      </c>
      <c r="D2246" s="8">
        <f>F_Data!N2245</f>
        <v>1511.95</v>
      </c>
      <c r="K2246" s="38">
        <f t="shared" si="105"/>
        <v>8.0376128226006437E-5</v>
      </c>
      <c r="L2246" s="38">
        <f t="shared" si="106"/>
        <v>1.9301714560439475E-4</v>
      </c>
      <c r="M2246" s="38">
        <f t="shared" si="107"/>
        <v>9.863094919172935E-2</v>
      </c>
    </row>
    <row r="2247" spans="2:13" x14ac:dyDescent="0.25">
      <c r="B2247" s="25">
        <f>F_Data!B2246</f>
        <v>41326</v>
      </c>
      <c r="D2247" s="8">
        <f>F_Data!N2246</f>
        <v>1502.42</v>
      </c>
      <c r="K2247" s="38">
        <f t="shared" si="105"/>
        <v>8.6381417492941462E-5</v>
      </c>
      <c r="L2247" s="38">
        <f t="shared" si="106"/>
        <v>1.914395018631236E-4</v>
      </c>
      <c r="M2247" s="38">
        <f t="shared" si="107"/>
        <v>9.8227037489183336E-2</v>
      </c>
    </row>
    <row r="2248" spans="2:13" x14ac:dyDescent="0.25">
      <c r="B2248" s="25">
        <f>F_Data!B2247</f>
        <v>41327</v>
      </c>
      <c r="D2248" s="8">
        <f>F_Data!N2247</f>
        <v>1515.6</v>
      </c>
      <c r="K2248" s="38">
        <f t="shared" si="105"/>
        <v>7.919215719677213E-5</v>
      </c>
      <c r="L2248" s="38">
        <f t="shared" si="106"/>
        <v>1.8613098124316735E-4</v>
      </c>
      <c r="M2248" s="38">
        <f t="shared" si="107"/>
        <v>9.6855570075528613E-2</v>
      </c>
    </row>
    <row r="2249" spans="2:13" x14ac:dyDescent="0.25">
      <c r="B2249" s="25">
        <f>F_Data!B2248</f>
        <v>41330</v>
      </c>
      <c r="D2249" s="8">
        <f>F_Data!N2248</f>
        <v>1487.85</v>
      </c>
      <c r="K2249" s="38">
        <f t="shared" si="105"/>
        <v>1.1638688219055911E-4</v>
      </c>
      <c r="L2249" s="38">
        <f t="shared" si="106"/>
        <v>1.9408123401991158E-4</v>
      </c>
      <c r="M2249" s="38">
        <f t="shared" si="107"/>
        <v>9.8902447869623253E-2</v>
      </c>
    </row>
    <row r="2250" spans="2:13" x14ac:dyDescent="0.25">
      <c r="B2250" s="25">
        <f>F_Data!B2249</f>
        <v>41331</v>
      </c>
      <c r="D2250" s="8">
        <f>F_Data!N2249</f>
        <v>1496.94</v>
      </c>
      <c r="K2250" s="38">
        <f t="shared" si="105"/>
        <v>1.5518841900944428E-4</v>
      </c>
      <c r="L2250" s="38">
        <f t="shared" si="106"/>
        <v>2.0339086451069655E-4</v>
      </c>
      <c r="M2250" s="38">
        <f t="shared" si="107"/>
        <v>0.10124672622529138</v>
      </c>
    </row>
    <row r="2251" spans="2:13" x14ac:dyDescent="0.25">
      <c r="B2251" s="25">
        <f>F_Data!B2250</f>
        <v>41332</v>
      </c>
      <c r="D2251" s="8">
        <f>F_Data!N2250</f>
        <v>1515.99</v>
      </c>
      <c r="K2251" s="38">
        <f t="shared" si="105"/>
        <v>1.4038165697503034E-4</v>
      </c>
      <c r="L2251" s="38">
        <f t="shared" si="106"/>
        <v>1.975027625353348E-4</v>
      </c>
      <c r="M2251" s="38">
        <f t="shared" si="107"/>
        <v>9.9770432653070479E-2</v>
      </c>
    </row>
    <row r="2252" spans="2:13" x14ac:dyDescent="0.25">
      <c r="B2252" s="25">
        <f>F_Data!B2251</f>
        <v>41333</v>
      </c>
      <c r="D2252" s="8">
        <f>F_Data!N2251</f>
        <v>1514.68</v>
      </c>
      <c r="K2252" s="38">
        <f t="shared" si="105"/>
        <v>1.3294839213075216E-4</v>
      </c>
      <c r="L2252" s="38">
        <f t="shared" si="106"/>
        <v>1.9355914991524222E-4</v>
      </c>
      <c r="M2252" s="38">
        <f t="shared" si="107"/>
        <v>9.8769333073217655E-2</v>
      </c>
    </row>
    <row r="2253" spans="2:13" x14ac:dyDescent="0.25">
      <c r="B2253" s="25">
        <f>F_Data!B2252</f>
        <v>41334</v>
      </c>
      <c r="D2253" s="8">
        <f>F_Data!N2252</f>
        <v>1518.2</v>
      </c>
      <c r="K2253" s="38">
        <f t="shared" si="105"/>
        <v>1.1994734020954983E-4</v>
      </c>
      <c r="L2253" s="38">
        <f t="shared" si="106"/>
        <v>1.8784051160534681E-4</v>
      </c>
      <c r="M2253" s="38">
        <f t="shared" si="107"/>
        <v>9.7299341132966982E-2</v>
      </c>
    </row>
    <row r="2254" spans="2:13" x14ac:dyDescent="0.25">
      <c r="B2254" s="25">
        <f>F_Data!B2253</f>
        <v>41337</v>
      </c>
      <c r="D2254" s="8">
        <f>F_Data!N2253</f>
        <v>1525.2</v>
      </c>
      <c r="K2254" s="38">
        <f t="shared" si="105"/>
        <v>1.6942399416436049E-4</v>
      </c>
      <c r="L2254" s="38">
        <f t="shared" si="106"/>
        <v>2.0064671264991612E-4</v>
      </c>
      <c r="M2254" s="38">
        <f t="shared" si="107"/>
        <v>0.10056139576177218</v>
      </c>
    </row>
    <row r="2255" spans="2:13" x14ac:dyDescent="0.25">
      <c r="B2255" s="25">
        <f>F_Data!B2254</f>
        <v>41338</v>
      </c>
      <c r="D2255" s="8">
        <f>F_Data!N2254</f>
        <v>1539.79</v>
      </c>
      <c r="K2255" s="38">
        <f t="shared" si="105"/>
        <v>2.3213547499057656E-4</v>
      </c>
      <c r="L2255" s="38">
        <f t="shared" si="106"/>
        <v>2.1852347534321429E-4</v>
      </c>
      <c r="M2255" s="38">
        <f t="shared" si="107"/>
        <v>0.10816481840009283</v>
      </c>
    </row>
    <row r="2256" spans="2:13" x14ac:dyDescent="0.25">
      <c r="B2256" s="25">
        <f>F_Data!B2255</f>
        <v>41339</v>
      </c>
      <c r="D2256" s="8">
        <f>F_Data!N2255</f>
        <v>1541.46</v>
      </c>
      <c r="K2256" s="38">
        <f t="shared" si="105"/>
        <v>2.3668191377622692E-4</v>
      </c>
      <c r="L2256" s="38">
        <f t="shared" si="106"/>
        <v>2.2029576696833028E-4</v>
      </c>
      <c r="M2256" s="38">
        <f t="shared" si="107"/>
        <v>0.10921890154328524</v>
      </c>
    </row>
    <row r="2257" spans="2:13" x14ac:dyDescent="0.25">
      <c r="B2257" s="25">
        <f>F_Data!B2256</f>
        <v>41340</v>
      </c>
      <c r="D2257" s="8">
        <f>F_Data!N2256</f>
        <v>1544.26</v>
      </c>
      <c r="K2257" s="38">
        <f t="shared" si="105"/>
        <v>2.5041974124704409E-4</v>
      </c>
      <c r="L2257" s="38">
        <f t="shared" si="106"/>
        <v>2.2490869961381234E-4</v>
      </c>
      <c r="M2257" s="38">
        <f t="shared" si="107"/>
        <v>0.11234391375971829</v>
      </c>
    </row>
    <row r="2258" spans="2:13" x14ac:dyDescent="0.25">
      <c r="B2258" s="25">
        <f>F_Data!B2257</f>
        <v>41341</v>
      </c>
      <c r="D2258" s="8">
        <f>F_Data!N2257</f>
        <v>1551.18</v>
      </c>
      <c r="K2258" s="38">
        <f t="shared" si="105"/>
        <v>2.7156196491068913E-4</v>
      </c>
      <c r="L2258" s="38">
        <f t="shared" si="106"/>
        <v>2.3201669796190283E-4</v>
      </c>
      <c r="M2258" s="38">
        <f t="shared" si="107"/>
        <v>0.11699026896070772</v>
      </c>
    </row>
    <row r="2259" spans="2:13" x14ac:dyDescent="0.25">
      <c r="B2259" s="25">
        <f>F_Data!B2258</f>
        <v>41344</v>
      </c>
      <c r="D2259" s="8">
        <f>F_Data!N2258</f>
        <v>1556.22</v>
      </c>
      <c r="K2259" s="38">
        <f t="shared" si="105"/>
        <v>2.8494459059986505E-4</v>
      </c>
      <c r="L2259" s="38">
        <f t="shared" si="106"/>
        <v>2.3721784367711918E-4</v>
      </c>
      <c r="M2259" s="38">
        <f t="shared" si="107"/>
        <v>0.11983825501997765</v>
      </c>
    </row>
    <row r="2260" spans="2:13" x14ac:dyDescent="0.25">
      <c r="B2260" s="25">
        <f>F_Data!B2259</f>
        <v>41345</v>
      </c>
      <c r="D2260" s="8">
        <f>F_Data!N2259</f>
        <v>1552.48</v>
      </c>
      <c r="K2260" s="38">
        <f t="shared" si="105"/>
        <v>2.6318661576790097E-4</v>
      </c>
      <c r="L2260" s="38">
        <f t="shared" si="106"/>
        <v>2.321222536352123E-4</v>
      </c>
      <c r="M2260" s="38">
        <f t="shared" si="107"/>
        <v>0.11517206881315542</v>
      </c>
    </row>
    <row r="2261" spans="2:13" x14ac:dyDescent="0.25">
      <c r="B2261" s="25">
        <f>F_Data!B2260</f>
        <v>41346</v>
      </c>
      <c r="D2261" s="8">
        <f>F_Data!N2260</f>
        <v>1554.52</v>
      </c>
      <c r="K2261" s="38">
        <f t="shared" si="105"/>
        <v>2.4398590863908878E-4</v>
      </c>
      <c r="L2261" s="38">
        <f t="shared" si="106"/>
        <v>2.272939723605493E-4</v>
      </c>
      <c r="M2261" s="38">
        <f t="shared" si="107"/>
        <v>0.11089134229239934</v>
      </c>
    </row>
    <row r="2262" spans="2:13" x14ac:dyDescent="0.25">
      <c r="B2262" s="25">
        <f>F_Data!B2261</f>
        <v>41347</v>
      </c>
      <c r="D2262" s="8">
        <f>F_Data!N2261</f>
        <v>1563.23</v>
      </c>
      <c r="K2262" s="38">
        <f t="shared" si="105"/>
        <v>2.3449417059189228E-4</v>
      </c>
      <c r="L2262" s="38">
        <f t="shared" si="106"/>
        <v>2.2494720903474654E-4</v>
      </c>
      <c r="M2262" s="38">
        <f t="shared" si="107"/>
        <v>0.10871295322008032</v>
      </c>
    </row>
    <row r="2263" spans="2:13" x14ac:dyDescent="0.25">
      <c r="B2263" s="25">
        <f>F_Data!B2262</f>
        <v>41348</v>
      </c>
      <c r="D2263" s="8">
        <f>F_Data!N2262</f>
        <v>1560.7</v>
      </c>
      <c r="K2263" s="38">
        <f t="shared" si="105"/>
        <v>2.147883662589043E-4</v>
      </c>
      <c r="L2263" s="38">
        <f t="shared" si="106"/>
        <v>2.1932187658156452E-4</v>
      </c>
      <c r="M2263" s="38">
        <f t="shared" si="107"/>
        <v>0.1051371607934647</v>
      </c>
    </row>
    <row r="2264" spans="2:13" x14ac:dyDescent="0.25">
      <c r="B2264" s="25">
        <f>F_Data!B2263</f>
        <v>41351</v>
      </c>
      <c r="D2264" s="8">
        <f>F_Data!N2263</f>
        <v>1552.1</v>
      </c>
      <c r="K2264" s="38">
        <f t="shared" si="105"/>
        <v>1.9401228389217263E-4</v>
      </c>
      <c r="L2264" s="38">
        <f t="shared" si="106"/>
        <v>2.129530465618652E-4</v>
      </c>
      <c r="M2264" s="38">
        <f t="shared" si="107"/>
        <v>0.10359938970243987</v>
      </c>
    </row>
    <row r="2265" spans="2:13" x14ac:dyDescent="0.25">
      <c r="B2265" s="25">
        <f>F_Data!B2264</f>
        <v>41352</v>
      </c>
      <c r="D2265" s="8">
        <f>F_Data!N2264</f>
        <v>1548.34</v>
      </c>
      <c r="K2265" s="38">
        <f t="shared" si="105"/>
        <v>1.753240859526042E-4</v>
      </c>
      <c r="L2265" s="38">
        <f t="shared" si="106"/>
        <v>2.067783642999039E-4</v>
      </c>
      <c r="M2265" s="38">
        <f t="shared" si="107"/>
        <v>0.10208638283686594</v>
      </c>
    </row>
    <row r="2266" spans="2:13" x14ac:dyDescent="0.25">
      <c r="B2266" s="25">
        <f>F_Data!B2265</f>
        <v>41353</v>
      </c>
      <c r="D2266" s="8">
        <f>F_Data!N2265</f>
        <v>1558.71</v>
      </c>
      <c r="K2266" s="38">
        <f t="shared" si="105"/>
        <v>1.5851622366589666E-4</v>
      </c>
      <c r="L2266" s="38">
        <f t="shared" si="106"/>
        <v>2.0079237726347264E-4</v>
      </c>
      <c r="M2266" s="38">
        <f t="shared" si="107"/>
        <v>0.10059789169798253</v>
      </c>
    </row>
    <row r="2267" spans="2:13" x14ac:dyDescent="0.25">
      <c r="B2267" s="25">
        <f>F_Data!B2266</f>
        <v>41354</v>
      </c>
      <c r="D2267" s="8">
        <f>F_Data!N2266</f>
        <v>1545.8</v>
      </c>
      <c r="K2267" s="38">
        <f t="shared" si="105"/>
        <v>1.552368811680972E-4</v>
      </c>
      <c r="L2267" s="38">
        <f t="shared" si="106"/>
        <v>1.9854028990620552E-4</v>
      </c>
      <c r="M2267" s="38">
        <f t="shared" si="107"/>
        <v>0.10003214788892997</v>
      </c>
    </row>
    <row r="2268" spans="2:13" x14ac:dyDescent="0.25">
      <c r="B2268" s="25">
        <f>F_Data!B2267</f>
        <v>41355</v>
      </c>
      <c r="D2268" s="8">
        <f>F_Data!N2267</f>
        <v>1556.89</v>
      </c>
      <c r="K2268" s="38">
        <f t="shared" si="105"/>
        <v>1.4031060289676118E-4</v>
      </c>
      <c r="L2268" s="38">
        <f t="shared" si="106"/>
        <v>1.9276330416266143E-4</v>
      </c>
      <c r="M2268" s="38">
        <f t="shared" si="107"/>
        <v>9.8566071900010988E-2</v>
      </c>
    </row>
    <row r="2269" spans="2:13" x14ac:dyDescent="0.25">
      <c r="B2269" s="25">
        <f>F_Data!B2268</f>
        <v>41358</v>
      </c>
      <c r="D2269" s="8">
        <f>F_Data!N2268</f>
        <v>1551.69</v>
      </c>
      <c r="K2269" s="38">
        <f t="shared" si="105"/>
        <v>1.2628652240824592E-4</v>
      </c>
      <c r="L2269" s="38">
        <f t="shared" si="106"/>
        <v>1.8698249897812984E-4</v>
      </c>
      <c r="M2269" s="38">
        <f t="shared" si="107"/>
        <v>9.707686618601645E-2</v>
      </c>
    </row>
    <row r="2270" spans="2:13" x14ac:dyDescent="0.25">
      <c r="B2270" s="25">
        <f>F_Data!B2269</f>
        <v>41359</v>
      </c>
      <c r="D2270" s="8">
        <f>F_Data!N2269</f>
        <v>1563.77</v>
      </c>
      <c r="K2270" s="38">
        <f t="shared" si="105"/>
        <v>1.2349093907695162E-4</v>
      </c>
      <c r="L2270" s="38">
        <f t="shared" si="106"/>
        <v>1.8432294468164503E-4</v>
      </c>
      <c r="M2270" s="38">
        <f t="shared" si="107"/>
        <v>9.6384004959095312E-2</v>
      </c>
    </row>
    <row r="2271" spans="2:13" x14ac:dyDescent="0.25">
      <c r="B2271" s="25">
        <f>F_Data!B2270</f>
        <v>41360</v>
      </c>
      <c r="D2271" s="8">
        <f>F_Data!N2270</f>
        <v>1562.85</v>
      </c>
      <c r="K2271" s="38">
        <f t="shared" si="105"/>
        <v>1.1184543217306652E-4</v>
      </c>
      <c r="L2271" s="38">
        <f t="shared" si="106"/>
        <v>1.7900433244233868E-4</v>
      </c>
      <c r="M2271" s="38">
        <f t="shared" si="107"/>
        <v>9.4983253024382513E-2</v>
      </c>
    </row>
    <row r="2272" spans="2:13" x14ac:dyDescent="0.25">
      <c r="B2272" s="25">
        <f>F_Data!B2271</f>
        <v>41361</v>
      </c>
      <c r="D2272" s="8">
        <f>F_Data!N2271</f>
        <v>1569.19</v>
      </c>
      <c r="K2272" s="38">
        <f t="shared" si="105"/>
        <v>1.2321488221390503E-4</v>
      </c>
      <c r="L2272" s="38">
        <f t="shared" si="106"/>
        <v>1.8040040044651207E-4</v>
      </c>
      <c r="M2272" s="38">
        <f t="shared" si="107"/>
        <v>9.5352924352136201E-2</v>
      </c>
    </row>
    <row r="2273" spans="2:13" x14ac:dyDescent="0.25">
      <c r="B2273" s="25">
        <f>F_Data!B2272</f>
        <v>41365</v>
      </c>
      <c r="D2273" s="8">
        <f>F_Data!N2272</f>
        <v>1562.17</v>
      </c>
      <c r="K2273" s="38">
        <f t="shared" si="105"/>
        <v>1.1203964889921555E-4</v>
      </c>
      <c r="L2273" s="38">
        <f t="shared" si="106"/>
        <v>1.7533226490512702E-4</v>
      </c>
      <c r="M2273" s="38">
        <f t="shared" si="107"/>
        <v>9.400396880567545E-2</v>
      </c>
    </row>
    <row r="2274" spans="2:13" x14ac:dyDescent="0.25">
      <c r="B2274" s="25">
        <f>F_Data!B2273</f>
        <v>41366</v>
      </c>
      <c r="D2274" s="8">
        <f>F_Data!N2273</f>
        <v>1570.25</v>
      </c>
      <c r="K2274" s="38">
        <f t="shared" si="105"/>
        <v>1.1497332873603065E-4</v>
      </c>
      <c r="L2274" s="38">
        <f t="shared" si="106"/>
        <v>1.7431359037599418E-4</v>
      </c>
      <c r="M2274" s="38">
        <f t="shared" si="107"/>
        <v>9.3730491063207952E-2</v>
      </c>
    </row>
    <row r="2275" spans="2:13" x14ac:dyDescent="0.25">
      <c r="B2275" s="25">
        <f>F_Data!B2274</f>
        <v>41367</v>
      </c>
      <c r="D2275" s="8">
        <f>F_Data!N2274</f>
        <v>1553.69</v>
      </c>
      <c r="K2275" s="38">
        <f t="shared" si="105"/>
        <v>1.0765797924724693E-4</v>
      </c>
      <c r="L2275" s="38">
        <f t="shared" si="106"/>
        <v>1.7033877768016017E-4</v>
      </c>
      <c r="M2275" s="38">
        <f t="shared" si="107"/>
        <v>9.2655676539972837E-2</v>
      </c>
    </row>
    <row r="2276" spans="2:13" x14ac:dyDescent="0.25">
      <c r="B2276" s="25">
        <f>F_Data!B2275</f>
        <v>41368</v>
      </c>
      <c r="D2276" s="8">
        <f>F_Data!N2275</f>
        <v>1559.98</v>
      </c>
      <c r="K2276" s="38">
        <f t="shared" si="105"/>
        <v>9.7230033983364438E-5</v>
      </c>
      <c r="L2276" s="38">
        <f t="shared" si="106"/>
        <v>1.6532997014800802E-4</v>
      </c>
      <c r="M2276" s="38">
        <f t="shared" si="107"/>
        <v>9.1283243234777781E-2</v>
      </c>
    </row>
    <row r="2277" spans="2:13" x14ac:dyDescent="0.25">
      <c r="B2277" s="25">
        <f>F_Data!B2276</f>
        <v>41369</v>
      </c>
      <c r="D2277" s="8">
        <f>F_Data!N2276</f>
        <v>1553.28</v>
      </c>
      <c r="K2277" s="38">
        <f t="shared" si="105"/>
        <v>9.7892145790076453E-5</v>
      </c>
      <c r="L2277" s="38">
        <f t="shared" si="106"/>
        <v>1.634856056050823E-4</v>
      </c>
      <c r="M2277" s="38">
        <f t="shared" si="107"/>
        <v>9.0772652944023549E-2</v>
      </c>
    </row>
    <row r="2278" spans="2:13" x14ac:dyDescent="0.25">
      <c r="B2278" s="25">
        <f>F_Data!B2277</f>
        <v>41372</v>
      </c>
      <c r="D2278" s="8">
        <f>F_Data!N2277</f>
        <v>1563.07</v>
      </c>
      <c r="K2278" s="38">
        <f t="shared" si="105"/>
        <v>8.8136103717410458E-5</v>
      </c>
      <c r="L2278" s="38">
        <f t="shared" si="106"/>
        <v>1.5859098918883234E-4</v>
      </c>
      <c r="M2278" s="38">
        <f t="shared" si="107"/>
        <v>8.940350023973978E-2</v>
      </c>
    </row>
    <row r="2279" spans="2:13" x14ac:dyDescent="0.25">
      <c r="B2279" s="25">
        <f>F_Data!B2278</f>
        <v>41373</v>
      </c>
      <c r="D2279" s="8">
        <f>F_Data!N2278</f>
        <v>1568.61</v>
      </c>
      <c r="K2279" s="38">
        <f t="shared" si="105"/>
        <v>7.9431688627906914E-5</v>
      </c>
      <c r="L2279" s="38">
        <f t="shared" si="106"/>
        <v>1.5386601809783861E-4</v>
      </c>
      <c r="M2279" s="38">
        <f t="shared" si="107"/>
        <v>8.8061610887668104E-2</v>
      </c>
    </row>
    <row r="2280" spans="2:13" x14ac:dyDescent="0.25">
      <c r="B2280" s="25">
        <f>F_Data!B2279</f>
        <v>41374</v>
      </c>
      <c r="D2280" s="8">
        <f>F_Data!N2279</f>
        <v>1587.73</v>
      </c>
      <c r="K2280" s="38">
        <f t="shared" si="105"/>
        <v>1.1845857626022438E-4</v>
      </c>
      <c r="L2280" s="38">
        <f t="shared" si="106"/>
        <v>1.633410545034359E-4</v>
      </c>
      <c r="M2280" s="38">
        <f t="shared" si="107"/>
        <v>9.0732514276708823E-2</v>
      </c>
    </row>
    <row r="2281" spans="2:13" x14ac:dyDescent="0.25">
      <c r="B2281" s="25">
        <f>F_Data!B2280</f>
        <v>41375</v>
      </c>
      <c r="D2281" s="8">
        <f>F_Data!N2280</f>
        <v>1593.37</v>
      </c>
      <c r="K2281" s="38">
        <f t="shared" si="105"/>
        <v>1.5146462835069225E-4</v>
      </c>
      <c r="L2281" s="38">
        <f t="shared" si="106"/>
        <v>1.7189639578327992E-4</v>
      </c>
      <c r="M2281" s="38">
        <f t="shared" si="107"/>
        <v>9.3078345212392485E-2</v>
      </c>
    </row>
    <row r="2282" spans="2:13" x14ac:dyDescent="0.25">
      <c r="B2282" s="25">
        <f>F_Data!B2281</f>
        <v>41376</v>
      </c>
      <c r="D2282" s="8">
        <f>F_Data!N2281</f>
        <v>1588.85</v>
      </c>
      <c r="K2282" s="38">
        <f t="shared" si="105"/>
        <v>1.8758264222404873E-4</v>
      </c>
      <c r="L2282" s="38">
        <f t="shared" si="106"/>
        <v>1.8211884692230924E-4</v>
      </c>
      <c r="M2282" s="38">
        <f t="shared" si="107"/>
        <v>9.7232531429002997E-2</v>
      </c>
    </row>
    <row r="2283" spans="2:13" x14ac:dyDescent="0.25">
      <c r="B2283" s="25">
        <f>F_Data!B2282</f>
        <v>41379</v>
      </c>
      <c r="D2283" s="8">
        <f>F_Data!N2282</f>
        <v>1552.36</v>
      </c>
      <c r="K2283" s="38">
        <f t="shared" si="105"/>
        <v>1.7355160393415015E-4</v>
      </c>
      <c r="L2283" s="38">
        <f t="shared" si="106"/>
        <v>1.7807344929439184E-4</v>
      </c>
      <c r="M2283" s="38">
        <f t="shared" si="107"/>
        <v>9.4735958560819705E-2</v>
      </c>
    </row>
    <row r="2284" spans="2:13" x14ac:dyDescent="0.25">
      <c r="B2284" s="25">
        <f>F_Data!B2283</f>
        <v>41380</v>
      </c>
      <c r="D2284" s="8">
        <f>F_Data!N2283</f>
        <v>1574.57</v>
      </c>
      <c r="K2284" s="38">
        <f t="shared" si="105"/>
        <v>1.5763462950824222E-4</v>
      </c>
      <c r="L2284" s="38">
        <f t="shared" si="106"/>
        <v>1.7316270160581219E-4</v>
      </c>
      <c r="M2284" s="38">
        <f t="shared" si="107"/>
        <v>9.342055534481121E-2</v>
      </c>
    </row>
    <row r="2285" spans="2:13" x14ac:dyDescent="0.25">
      <c r="B2285" s="25">
        <f>F_Data!B2284</f>
        <v>41381</v>
      </c>
      <c r="D2285" s="8">
        <f>F_Data!N2284</f>
        <v>1552.01</v>
      </c>
      <c r="K2285" s="38">
        <f t="shared" ref="K2285:K2348" si="108">K$3*K2284+(1-K$3)*LN($D2285/$D2280)^2</f>
        <v>1.9364770308586923E-4</v>
      </c>
      <c r="L2285" s="38">
        <f t="shared" ref="L2285:L2348" si="109">L$3*L2284+(1-L$3)*LN($D2285/$D2280)^2</f>
        <v>1.8350078151617319E-4</v>
      </c>
      <c r="M2285" s="38">
        <f t="shared" si="107"/>
        <v>9.8791923938790716E-2</v>
      </c>
    </row>
    <row r="2286" spans="2:13" x14ac:dyDescent="0.25">
      <c r="B2286" s="25">
        <f>F_Data!B2285</f>
        <v>41382</v>
      </c>
      <c r="D2286" s="8">
        <f>F_Data!N2285</f>
        <v>1541.61</v>
      </c>
      <c r="K2286" s="38">
        <f t="shared" si="108"/>
        <v>2.8334102882287464E-4</v>
      </c>
      <c r="L2286" s="38">
        <f t="shared" si="109"/>
        <v>2.1071318688436572E-4</v>
      </c>
      <c r="M2286" s="38">
        <f t="shared" ref="M2286:M2349" si="110">MAX(SQRT(252/5*K2286),SQRT(252/5*L2286))</f>
        <v>0.1195005767880343</v>
      </c>
    </row>
    <row r="2287" spans="2:13" x14ac:dyDescent="0.25">
      <c r="B2287" s="25">
        <f>F_Data!B2286</f>
        <v>41383</v>
      </c>
      <c r="D2287" s="8">
        <f>F_Data!N2286</f>
        <v>1555.25</v>
      </c>
      <c r="K2287" s="38">
        <f t="shared" si="108"/>
        <v>3.0069248169393043E-4</v>
      </c>
      <c r="L2287" s="38">
        <f t="shared" si="109"/>
        <v>2.1809745800383773E-4</v>
      </c>
      <c r="M2287" s="38">
        <f t="shared" si="110"/>
        <v>0.12310524390688682</v>
      </c>
    </row>
    <row r="2288" spans="2:13" x14ac:dyDescent="0.25">
      <c r="B2288" s="25">
        <f>F_Data!B2287</f>
        <v>41386</v>
      </c>
      <c r="D2288" s="8">
        <f>F_Data!N2287</f>
        <v>1562.5</v>
      </c>
      <c r="K2288" s="38">
        <f t="shared" si="108"/>
        <v>2.7486221878225789E-4</v>
      </c>
      <c r="L2288" s="38">
        <f t="shared" si="109"/>
        <v>2.1282622984103875E-4</v>
      </c>
      <c r="M2288" s="38">
        <f t="shared" si="110"/>
        <v>0.11769900520661081</v>
      </c>
    </row>
    <row r="2289" spans="2:13" x14ac:dyDescent="0.25">
      <c r="B2289" s="25">
        <f>F_Data!B2288</f>
        <v>41387</v>
      </c>
      <c r="D2289" s="8">
        <f>F_Data!N2288</f>
        <v>1578.78</v>
      </c>
      <c r="K2289" s="38">
        <f t="shared" si="108"/>
        <v>2.4808898182481344E-4</v>
      </c>
      <c r="L2289" s="38">
        <f t="shared" si="109"/>
        <v>2.0665533842204197E-4</v>
      </c>
      <c r="M2289" s="38">
        <f t="shared" si="110"/>
        <v>0.11181987606848165</v>
      </c>
    </row>
    <row r="2290" spans="2:13" x14ac:dyDescent="0.25">
      <c r="B2290" s="25">
        <f>F_Data!B2289</f>
        <v>41388</v>
      </c>
      <c r="D2290" s="8">
        <f>F_Data!N2289</f>
        <v>1578.79</v>
      </c>
      <c r="K2290" s="38">
        <f t="shared" si="108"/>
        <v>2.5254799094328098E-4</v>
      </c>
      <c r="L2290" s="38">
        <f t="shared" si="109"/>
        <v>2.0923605045966538E-4</v>
      </c>
      <c r="M2290" s="38">
        <f t="shared" si="110"/>
        <v>0.11282029402346619</v>
      </c>
    </row>
    <row r="2291" spans="2:13" x14ac:dyDescent="0.25">
      <c r="B2291" s="25">
        <f>F_Data!B2290</f>
        <v>41389</v>
      </c>
      <c r="D2291" s="8">
        <f>F_Data!N2290</f>
        <v>1585.16</v>
      </c>
      <c r="K2291" s="38">
        <f t="shared" si="108"/>
        <v>3.0490014053420275E-4</v>
      </c>
      <c r="L2291" s="38">
        <f t="shared" si="109"/>
        <v>2.262410535514504E-4</v>
      </c>
      <c r="M2291" s="38">
        <f t="shared" si="110"/>
        <v>0.12396357159635171</v>
      </c>
    </row>
    <row r="2292" spans="2:13" x14ac:dyDescent="0.25">
      <c r="B2292" s="25">
        <f>F_Data!B2291</f>
        <v>41390</v>
      </c>
      <c r="D2292" s="8">
        <f>F_Data!N2291</f>
        <v>1582.24</v>
      </c>
      <c r="K2292" s="38">
        <f t="shared" si="108"/>
        <v>3.0401222408301315E-4</v>
      </c>
      <c r="L2292" s="38">
        <f t="shared" si="109"/>
        <v>2.2833445122557607E-4</v>
      </c>
      <c r="M2292" s="38">
        <f t="shared" si="110"/>
        <v>0.12378293942940546</v>
      </c>
    </row>
    <row r="2293" spans="2:13" x14ac:dyDescent="0.25">
      <c r="B2293" s="25">
        <f>F_Data!B2292</f>
        <v>41393</v>
      </c>
      <c r="D2293" s="8">
        <f>F_Data!N2292</f>
        <v>1593.61</v>
      </c>
      <c r="K2293" s="38">
        <f t="shared" si="108"/>
        <v>3.1247825790437211E-4</v>
      </c>
      <c r="L2293" s="38">
        <f t="shared" si="109"/>
        <v>2.3314459455770688E-4</v>
      </c>
      <c r="M2293" s="38">
        <f t="shared" si="110"/>
        <v>0.12549463812601858</v>
      </c>
    </row>
    <row r="2294" spans="2:13" x14ac:dyDescent="0.25">
      <c r="B2294" s="25">
        <f>F_Data!B2293</f>
        <v>41394</v>
      </c>
      <c r="D2294" s="8">
        <f>F_Data!N2293</f>
        <v>1597.57</v>
      </c>
      <c r="K2294" s="38">
        <f t="shared" si="108"/>
        <v>2.9522846409832496E-4</v>
      </c>
      <c r="L2294" s="38">
        <f t="shared" si="109"/>
        <v>2.303496663162927E-4</v>
      </c>
      <c r="M2294" s="38">
        <f t="shared" si="110"/>
        <v>0.12198161578924742</v>
      </c>
    </row>
    <row r="2295" spans="2:13" x14ac:dyDescent="0.25">
      <c r="B2295" s="25">
        <f>F_Data!B2294</f>
        <v>41395</v>
      </c>
      <c r="D2295" s="8">
        <f>F_Data!N2294</f>
        <v>1582.7</v>
      </c>
      <c r="K2295" s="38">
        <f t="shared" si="108"/>
        <v>2.6631744706305489E-4</v>
      </c>
      <c r="L2295" s="38">
        <f t="shared" si="109"/>
        <v>2.2362272513917262E-4</v>
      </c>
      <c r="M2295" s="38">
        <f t="shared" si="110"/>
        <v>0.11585507900812103</v>
      </c>
    </row>
    <row r="2296" spans="2:13" x14ac:dyDescent="0.25">
      <c r="B2296" s="25">
        <f>F_Data!B2295</f>
        <v>41396</v>
      </c>
      <c r="D2296" s="8">
        <f>F_Data!N2295</f>
        <v>1597.59</v>
      </c>
      <c r="K2296" s="38">
        <f t="shared" si="108"/>
        <v>2.4578671058940156E-4</v>
      </c>
      <c r="L2296" s="38">
        <f t="shared" si="109"/>
        <v>2.1874434585479309E-4</v>
      </c>
      <c r="M2296" s="38">
        <f t="shared" si="110"/>
        <v>0.11129982126538136</v>
      </c>
    </row>
    <row r="2297" spans="2:13" x14ac:dyDescent="0.25">
      <c r="B2297" s="25">
        <f>F_Data!B2296</f>
        <v>41397</v>
      </c>
      <c r="D2297" s="8">
        <f>F_Data!N2296</f>
        <v>1614.42</v>
      </c>
      <c r="K2297" s="38">
        <f t="shared" si="108"/>
        <v>2.617466183645458E-4</v>
      </c>
      <c r="L2297" s="38">
        <f t="shared" si="109"/>
        <v>2.2434358912937463E-4</v>
      </c>
      <c r="M2297" s="38">
        <f t="shared" si="110"/>
        <v>0.11485656082946724</v>
      </c>
    </row>
    <row r="2298" spans="2:13" x14ac:dyDescent="0.25">
      <c r="B2298" s="25">
        <f>F_Data!B2297</f>
        <v>41400</v>
      </c>
      <c r="D2298" s="8">
        <f>F_Data!N2297</f>
        <v>1617.5</v>
      </c>
      <c r="K2298" s="38">
        <f t="shared" si="108"/>
        <v>2.57712993174818E-4</v>
      </c>
      <c r="L2298" s="38">
        <f t="shared" si="109"/>
        <v>2.2425559244951141E-4</v>
      </c>
      <c r="M2298" s="38">
        <f t="shared" si="110"/>
        <v>0.11396813087881554</v>
      </c>
    </row>
    <row r="2299" spans="2:13" x14ac:dyDescent="0.25">
      <c r="B2299" s="25">
        <f>F_Data!B2298</f>
        <v>41401</v>
      </c>
      <c r="D2299" s="8">
        <f>F_Data!N2298</f>
        <v>1625.96</v>
      </c>
      <c r="K2299" s="38">
        <f t="shared" si="108"/>
        <v>2.6296940944455389E-4</v>
      </c>
      <c r="L2299" s="38">
        <f t="shared" si="109"/>
        <v>2.268362393521914E-4</v>
      </c>
      <c r="M2299" s="38">
        <f t="shared" si="110"/>
        <v>0.11512453359734195</v>
      </c>
    </row>
    <row r="2300" spans="2:13" x14ac:dyDescent="0.25">
      <c r="B2300" s="25">
        <f>F_Data!B2299</f>
        <v>41402</v>
      </c>
      <c r="D2300" s="8">
        <f>F_Data!N2299</f>
        <v>1632.69</v>
      </c>
      <c r="K2300" s="38">
        <f t="shared" si="108"/>
        <v>3.333730179115507E-4</v>
      </c>
      <c r="L2300" s="38">
        <f t="shared" si="109"/>
        <v>2.4904131699506136E-4</v>
      </c>
      <c r="M2300" s="38">
        <f t="shared" si="110"/>
        <v>0.12962252930236379</v>
      </c>
    </row>
    <row r="2301" spans="2:13" x14ac:dyDescent="0.25">
      <c r="B2301" s="25">
        <f>F_Data!B2300</f>
        <v>41403</v>
      </c>
      <c r="D2301" s="8">
        <f>F_Data!N2300</f>
        <v>1626.67</v>
      </c>
      <c r="K2301" s="38">
        <f t="shared" si="108"/>
        <v>3.3257531816507989E-4</v>
      </c>
      <c r="L2301" s="38">
        <f t="shared" si="109"/>
        <v>2.513319580986148E-4</v>
      </c>
      <c r="M2301" s="38">
        <f t="shared" si="110"/>
        <v>0.12946735509586974</v>
      </c>
    </row>
    <row r="2302" spans="2:13" x14ac:dyDescent="0.25">
      <c r="B2302" s="25">
        <f>F_Data!B2301</f>
        <v>41404</v>
      </c>
      <c r="D2302" s="8">
        <f>F_Data!N2301</f>
        <v>1633.7</v>
      </c>
      <c r="K2302" s="38">
        <f t="shared" si="108"/>
        <v>3.1341132725482359E-4</v>
      </c>
      <c r="L2302" s="38">
        <f t="shared" si="109"/>
        <v>2.4802006162753185E-4</v>
      </c>
      <c r="M2302" s="38">
        <f t="shared" si="110"/>
        <v>0.12568186382148822</v>
      </c>
    </row>
    <row r="2303" spans="2:13" x14ac:dyDescent="0.25">
      <c r="B2303" s="25">
        <f>F_Data!B2302</f>
        <v>41407</v>
      </c>
      <c r="D2303" s="8">
        <f>F_Data!N2302</f>
        <v>1633.77</v>
      </c>
      <c r="K2303" s="38">
        <f t="shared" si="108"/>
        <v>2.9208716224783513E-4</v>
      </c>
      <c r="L2303" s="38">
        <f t="shared" si="109"/>
        <v>2.4358455009425406E-4</v>
      </c>
      <c r="M2303" s="38">
        <f t="shared" si="110"/>
        <v>0.12133092341728423</v>
      </c>
    </row>
    <row r="2304" spans="2:13" x14ac:dyDescent="0.25">
      <c r="B2304" s="25">
        <f>F_Data!B2303</f>
        <v>41408</v>
      </c>
      <c r="D2304" s="8">
        <f>F_Data!N2303</f>
        <v>1650.34</v>
      </c>
      <c r="K2304" s="38">
        <f t="shared" si="108"/>
        <v>2.8502856701449986E-4</v>
      </c>
      <c r="L2304" s="38">
        <f t="shared" si="109"/>
        <v>2.4292204988886088E-4</v>
      </c>
      <c r="M2304" s="38">
        <f t="shared" si="110"/>
        <v>0.11985591256809483</v>
      </c>
    </row>
    <row r="2305" spans="2:13" x14ac:dyDescent="0.25">
      <c r="B2305" s="25">
        <f>F_Data!B2304</f>
        <v>41409</v>
      </c>
      <c r="D2305" s="8">
        <f>F_Data!N2304</f>
        <v>1658.78</v>
      </c>
      <c r="K2305" s="38">
        <f t="shared" si="108"/>
        <v>2.816588380819933E-4</v>
      </c>
      <c r="L2305" s="38">
        <f t="shared" si="109"/>
        <v>2.4317432672287811E-4</v>
      </c>
      <c r="M2305" s="38">
        <f t="shared" si="110"/>
        <v>0.11914531228433815</v>
      </c>
    </row>
    <row r="2306" spans="2:13" x14ac:dyDescent="0.25">
      <c r="B2306" s="25">
        <f>F_Data!B2305</f>
        <v>41410</v>
      </c>
      <c r="D2306" s="8">
        <f>F_Data!N2305</f>
        <v>1650.47</v>
      </c>
      <c r="K2306" s="38">
        <f t="shared" si="108"/>
        <v>2.7459085218798436E-4</v>
      </c>
      <c r="L2306" s="38">
        <f t="shared" si="109"/>
        <v>2.4220846629544889E-4</v>
      </c>
      <c r="M2306" s="38">
        <f t="shared" si="110"/>
        <v>0.11764088978868874</v>
      </c>
    </row>
    <row r="2307" spans="2:13" x14ac:dyDescent="0.25">
      <c r="B2307" s="25">
        <f>F_Data!B2306</f>
        <v>41411</v>
      </c>
      <c r="D2307" s="8">
        <f>F_Data!N2306</f>
        <v>1667.47</v>
      </c>
      <c r="K2307" s="38">
        <f t="shared" si="108"/>
        <v>2.8899344498107095E-4</v>
      </c>
      <c r="L2307" s="38">
        <f t="shared" si="109"/>
        <v>2.4750071571015092E-4</v>
      </c>
      <c r="M2307" s="38">
        <f t="shared" si="110"/>
        <v>0.12068665886106043</v>
      </c>
    </row>
    <row r="2308" spans="2:13" x14ac:dyDescent="0.25">
      <c r="B2308" s="25">
        <f>F_Data!B2307</f>
        <v>41414</v>
      </c>
      <c r="D2308" s="8">
        <f>F_Data!N2307</f>
        <v>1666.29</v>
      </c>
      <c r="K2308" s="38">
        <f t="shared" si="108"/>
        <v>2.9894002930053556E-4</v>
      </c>
      <c r="L2308" s="38">
        <f t="shared" si="109"/>
        <v>2.5172947288411789E-4</v>
      </c>
      <c r="M2308" s="38">
        <f t="shared" si="110"/>
        <v>0.12274598761974663</v>
      </c>
    </row>
    <row r="2309" spans="2:13" x14ac:dyDescent="0.25">
      <c r="B2309" s="25">
        <f>F_Data!B2308</f>
        <v>41415</v>
      </c>
      <c r="D2309" s="8">
        <f>F_Data!N2308</f>
        <v>1669.16</v>
      </c>
      <c r="K2309" s="38">
        <f t="shared" si="108"/>
        <v>2.8190372346144273E-4</v>
      </c>
      <c r="L2309" s="38">
        <f t="shared" si="109"/>
        <v>2.4803489782488259E-4</v>
      </c>
      <c r="M2309" s="38">
        <f t="shared" si="110"/>
        <v>0.11919709586418921</v>
      </c>
    </row>
    <row r="2310" spans="2:13" x14ac:dyDescent="0.25">
      <c r="B2310" s="25">
        <f>F_Data!B2309</f>
        <v>41416</v>
      </c>
      <c r="D2310" s="8">
        <f>F_Data!N2309</f>
        <v>1655.35</v>
      </c>
      <c r="K2310" s="38">
        <f t="shared" si="108"/>
        <v>2.5414181030433756E-4</v>
      </c>
      <c r="L2310" s="38">
        <f t="shared" si="109"/>
        <v>2.4072238864684782E-4</v>
      </c>
      <c r="M2310" s="38">
        <f t="shared" si="110"/>
        <v>0.11317573608922812</v>
      </c>
    </row>
    <row r="2311" spans="2:13" x14ac:dyDescent="0.25">
      <c r="B2311" s="25">
        <f>F_Data!B2310</f>
        <v>41417</v>
      </c>
      <c r="D2311" s="8">
        <f>F_Data!N2310</f>
        <v>1650.51</v>
      </c>
      <c r="K2311" s="38">
        <f t="shared" si="108"/>
        <v>2.2872768800852715E-4</v>
      </c>
      <c r="L2311" s="38">
        <f t="shared" si="109"/>
        <v>2.3350073460782938E-4</v>
      </c>
      <c r="M2311" s="38">
        <f t="shared" si="110"/>
        <v>0.1084824272600618</v>
      </c>
    </row>
    <row r="2312" spans="2:13" x14ac:dyDescent="0.25">
      <c r="B2312" s="25">
        <f>F_Data!B2311</f>
        <v>41418</v>
      </c>
      <c r="D2312" s="8">
        <f>F_Data!N2311</f>
        <v>1649.6</v>
      </c>
      <c r="K2312" s="38">
        <f t="shared" si="108"/>
        <v>2.1746427781075032E-4</v>
      </c>
      <c r="L2312" s="38">
        <f t="shared" si="109"/>
        <v>2.2997852015051729E-4</v>
      </c>
      <c r="M2312" s="38">
        <f t="shared" si="110"/>
        <v>0.1076611230462792</v>
      </c>
    </row>
    <row r="2313" spans="2:13" x14ac:dyDescent="0.25">
      <c r="B2313" s="25">
        <f>F_Data!B2312</f>
        <v>41422</v>
      </c>
      <c r="D2313" s="8">
        <f>F_Data!N2312</f>
        <v>1660.06</v>
      </c>
      <c r="K2313" s="38">
        <f t="shared" si="108"/>
        <v>1.9712099069825584E-4</v>
      </c>
      <c r="L2313" s="38">
        <f t="shared" si="109"/>
        <v>2.2350010674657592E-4</v>
      </c>
      <c r="M2313" s="38">
        <f t="shared" si="110"/>
        <v>0.10613390306602045</v>
      </c>
    </row>
    <row r="2314" spans="2:13" x14ac:dyDescent="0.25">
      <c r="B2314" s="25">
        <f>F_Data!B2313</f>
        <v>41423</v>
      </c>
      <c r="D2314" s="8">
        <f>F_Data!N2313</f>
        <v>1648.36</v>
      </c>
      <c r="K2314" s="38">
        <f t="shared" si="108"/>
        <v>1.9313317795250005E-4</v>
      </c>
      <c r="L2314" s="38">
        <f t="shared" si="109"/>
        <v>2.2151238944139958E-4</v>
      </c>
      <c r="M2314" s="38">
        <f t="shared" si="110"/>
        <v>0.10566089355975813</v>
      </c>
    </row>
    <row r="2315" spans="2:13" x14ac:dyDescent="0.25">
      <c r="B2315" s="25">
        <f>F_Data!B2314</f>
        <v>41424</v>
      </c>
      <c r="D2315" s="8">
        <f>F_Data!N2314</f>
        <v>1654.41</v>
      </c>
      <c r="K2315" s="38">
        <f t="shared" si="108"/>
        <v>1.7385212449207014E-4</v>
      </c>
      <c r="L2315" s="38">
        <f t="shared" si="109"/>
        <v>2.1487669705860362E-4</v>
      </c>
      <c r="M2315" s="38">
        <f t="shared" si="110"/>
        <v>0.1040662554902098</v>
      </c>
    </row>
    <row r="2316" spans="2:13" x14ac:dyDescent="0.25">
      <c r="B2316" s="25">
        <f>F_Data!B2315</f>
        <v>41425</v>
      </c>
      <c r="D2316" s="8">
        <f>F_Data!N2315</f>
        <v>1630.74</v>
      </c>
      <c r="K2316" s="38">
        <f t="shared" si="108"/>
        <v>1.7098820206166488E-4</v>
      </c>
      <c r="L2316" s="38">
        <f t="shared" si="109"/>
        <v>2.1278678315248605E-4</v>
      </c>
      <c r="M2316" s="38">
        <f t="shared" si="110"/>
        <v>0.10355893911626024</v>
      </c>
    </row>
    <row r="2317" spans="2:13" x14ac:dyDescent="0.25">
      <c r="B2317" s="25">
        <f>F_Data!B2316</f>
        <v>41428</v>
      </c>
      <c r="D2317" s="8">
        <f>F_Data!N2316</f>
        <v>1640.42</v>
      </c>
      <c r="K2317" s="38">
        <f t="shared" si="108"/>
        <v>1.5700361076401997E-4</v>
      </c>
      <c r="L2317" s="38">
        <f t="shared" si="109"/>
        <v>2.0733744833046792E-4</v>
      </c>
      <c r="M2317" s="38">
        <f t="shared" si="110"/>
        <v>0.10222429943929957</v>
      </c>
    </row>
    <row r="2318" spans="2:13" x14ac:dyDescent="0.25">
      <c r="B2318" s="25">
        <f>F_Data!B2317</f>
        <v>41429</v>
      </c>
      <c r="D2318" s="8">
        <f>F_Data!N2317</f>
        <v>1631.38</v>
      </c>
      <c r="K2318" s="38">
        <f t="shared" si="108"/>
        <v>1.7167489946342472E-4</v>
      </c>
      <c r="L2318" s="38">
        <f t="shared" si="109"/>
        <v>2.1022881981329594E-4</v>
      </c>
      <c r="M2318" s="38">
        <f t="shared" si="110"/>
        <v>0.1029346031157167</v>
      </c>
    </row>
    <row r="2319" spans="2:13" x14ac:dyDescent="0.25">
      <c r="B2319" s="25">
        <f>F_Data!B2318</f>
        <v>41430</v>
      </c>
      <c r="D2319" s="8">
        <f>F_Data!N2318</f>
        <v>1608.9</v>
      </c>
      <c r="K2319" s="38">
        <f t="shared" si="108"/>
        <v>2.1321737097293363E-4</v>
      </c>
      <c r="L2319" s="38">
        <f t="shared" si="109"/>
        <v>2.2153494365565249E-4</v>
      </c>
      <c r="M2319" s="38">
        <f t="shared" si="110"/>
        <v>0.10566627257665942</v>
      </c>
    </row>
    <row r="2320" spans="2:13" x14ac:dyDescent="0.25">
      <c r="B2320" s="25">
        <f>F_Data!B2319</f>
        <v>41431</v>
      </c>
      <c r="D2320" s="8">
        <f>F_Data!N2319</f>
        <v>1622.56</v>
      </c>
      <c r="K2320" s="38">
        <f t="shared" si="108"/>
        <v>2.296842758998523E-4</v>
      </c>
      <c r="L2320" s="38">
        <f t="shared" si="109"/>
        <v>2.2622548795324653E-4</v>
      </c>
      <c r="M2320" s="38">
        <f t="shared" si="110"/>
        <v>0.10759222790402918</v>
      </c>
    </row>
    <row r="2321" spans="2:13" x14ac:dyDescent="0.25">
      <c r="B2321" s="25">
        <f>F_Data!B2320</f>
        <v>41432</v>
      </c>
      <c r="D2321" s="8">
        <f>F_Data!N2320</f>
        <v>1643.38</v>
      </c>
      <c r="K2321" s="38">
        <f t="shared" si="108"/>
        <v>2.1267753665469969E-4</v>
      </c>
      <c r="L2321" s="38">
        <f t="shared" si="109"/>
        <v>2.2122722981809893E-4</v>
      </c>
      <c r="M2321" s="38">
        <f t="shared" si="110"/>
        <v>0.10559286141985255</v>
      </c>
    </row>
    <row r="2322" spans="2:13" x14ac:dyDescent="0.25">
      <c r="B2322" s="25">
        <f>F_Data!B2321</f>
        <v>41435</v>
      </c>
      <c r="D2322" s="8">
        <f>F_Data!N2321</f>
        <v>1642.81</v>
      </c>
      <c r="K2322" s="38">
        <f t="shared" si="108"/>
        <v>1.9162174270663586E-4</v>
      </c>
      <c r="L2322" s="38">
        <f t="shared" si="109"/>
        <v>2.146540008387778E-4</v>
      </c>
      <c r="M2322" s="38">
        <f t="shared" si="110"/>
        <v>0.10401231485874353</v>
      </c>
    </row>
    <row r="2323" spans="2:13" x14ac:dyDescent="0.25">
      <c r="B2323" s="25">
        <f>F_Data!B2322</f>
        <v>41436</v>
      </c>
      <c r="D2323" s="8">
        <f>F_Data!N2322</f>
        <v>1626.13</v>
      </c>
      <c r="K2323" s="38">
        <f t="shared" si="108"/>
        <v>1.7349854998468967E-4</v>
      </c>
      <c r="L2323" s="38">
        <f t="shared" si="109"/>
        <v>2.085260752782297E-4</v>
      </c>
      <c r="M2323" s="38">
        <f t="shared" si="110"/>
        <v>0.10251689711468435</v>
      </c>
    </row>
    <row r="2324" spans="2:13" x14ac:dyDescent="0.25">
      <c r="B2324" s="25">
        <f>F_Data!B2323</f>
        <v>41437</v>
      </c>
      <c r="D2324" s="8">
        <f>F_Data!N2323</f>
        <v>1612.52</v>
      </c>
      <c r="K2324" s="38">
        <f t="shared" si="108"/>
        <v>1.5665380129944493E-4</v>
      </c>
      <c r="L2324" s="38">
        <f t="shared" si="109"/>
        <v>2.0242182491385006E-4</v>
      </c>
      <c r="M2324" s="38">
        <f t="shared" si="110"/>
        <v>0.10100524726794169</v>
      </c>
    </row>
    <row r="2325" spans="2:13" x14ac:dyDescent="0.25">
      <c r="B2325" s="25">
        <f>F_Data!B2324</f>
        <v>41438</v>
      </c>
      <c r="D2325" s="8">
        <f>F_Data!N2324</f>
        <v>1636.36</v>
      </c>
      <c r="K2325" s="38">
        <f t="shared" si="108"/>
        <v>1.4816101034969341E-4</v>
      </c>
      <c r="L2325" s="38">
        <f t="shared" si="109"/>
        <v>1.9850094692049246E-4</v>
      </c>
      <c r="M2325" s="38">
        <f t="shared" si="110"/>
        <v>0.10002223615173188</v>
      </c>
    </row>
    <row r="2326" spans="2:13" x14ac:dyDescent="0.25">
      <c r="B2326" s="25">
        <f>F_Data!B2325</f>
        <v>41439</v>
      </c>
      <c r="D2326" s="8">
        <f>F_Data!N2325</f>
        <v>1626.73</v>
      </c>
      <c r="K2326" s="38">
        <f t="shared" si="108"/>
        <v>1.4371473006764127E-4</v>
      </c>
      <c r="L2326" s="38">
        <f t="shared" si="109"/>
        <v>1.9565686473875282E-4</v>
      </c>
      <c r="M2326" s="38">
        <f t="shared" si="110"/>
        <v>9.9303101577106548E-2</v>
      </c>
    </row>
    <row r="2327" spans="2:13" x14ac:dyDescent="0.25">
      <c r="B2327" s="25">
        <f>F_Data!B2326</f>
        <v>41442</v>
      </c>
      <c r="D2327" s="8">
        <f>F_Data!N2326</f>
        <v>1639.04</v>
      </c>
      <c r="K2327" s="38">
        <f t="shared" si="108"/>
        <v>1.2987110109713659E-4</v>
      </c>
      <c r="L2327" s="38">
        <f t="shared" si="109"/>
        <v>1.8994551200746806E-4</v>
      </c>
      <c r="M2327" s="38">
        <f t="shared" si="110"/>
        <v>9.7843005908324329E-2</v>
      </c>
    </row>
    <row r="2328" spans="2:13" x14ac:dyDescent="0.25">
      <c r="B2328" s="25">
        <f>F_Data!B2327</f>
        <v>41443</v>
      </c>
      <c r="D2328" s="8">
        <f>F_Data!N2327</f>
        <v>1651.81</v>
      </c>
      <c r="K2328" s="38">
        <f t="shared" si="108"/>
        <v>1.414347995878012E-4</v>
      </c>
      <c r="L2328" s="38">
        <f t="shared" si="109"/>
        <v>1.9161238922735751E-4</v>
      </c>
      <c r="M2328" s="38">
        <f t="shared" si="110"/>
        <v>9.8271381475273964E-2</v>
      </c>
    </row>
    <row r="2329" spans="2:13" x14ac:dyDescent="0.25">
      <c r="B2329" s="25">
        <f>F_Data!B2328</f>
        <v>41444</v>
      </c>
      <c r="D2329" s="8">
        <f>F_Data!N2328</f>
        <v>1628.93</v>
      </c>
      <c r="K2329" s="38">
        <f t="shared" si="108"/>
        <v>1.3754325642742447E-4</v>
      </c>
      <c r="L2329" s="38">
        <f t="shared" si="109"/>
        <v>1.8893959859005781E-4</v>
      </c>
      <c r="M2329" s="38">
        <f t="shared" si="110"/>
        <v>9.7583583501216598E-2</v>
      </c>
    </row>
    <row r="2330" spans="2:13" x14ac:dyDescent="0.25">
      <c r="B2330" s="25">
        <f>F_Data!B2329</f>
        <v>41445</v>
      </c>
      <c r="D2330" s="8">
        <f>F_Data!N2329</f>
        <v>1588.19</v>
      </c>
      <c r="K2330" s="38">
        <f t="shared" si="108"/>
        <v>2.1306594770407366E-4</v>
      </c>
      <c r="L2330" s="38">
        <f t="shared" si="109"/>
        <v>2.1005451570817359E-4</v>
      </c>
      <c r="M2330" s="38">
        <f t="shared" si="110"/>
        <v>0.10362684866522436</v>
      </c>
    </row>
    <row r="2331" spans="2:13" x14ac:dyDescent="0.25">
      <c r="B2331" s="25">
        <f>F_Data!B2330</f>
        <v>41446</v>
      </c>
      <c r="D2331" s="8">
        <f>F_Data!N2330</f>
        <v>1592.43</v>
      </c>
      <c r="K2331" s="38">
        <f t="shared" si="108"/>
        <v>2.3717400354275682E-4</v>
      </c>
      <c r="L2331" s="38">
        <f t="shared" si="109"/>
        <v>2.1737727541965555E-4</v>
      </c>
      <c r="M2331" s="38">
        <f t="shared" si="110"/>
        <v>0.10933238211323736</v>
      </c>
    </row>
    <row r="2332" spans="2:13" x14ac:dyDescent="0.25">
      <c r="B2332" s="25">
        <f>F_Data!B2331</f>
        <v>41449</v>
      </c>
      <c r="D2332" s="8">
        <f>F_Data!N2331</f>
        <v>1573.09</v>
      </c>
      <c r="K2332" s="38">
        <f t="shared" si="108"/>
        <v>3.8212178387991895E-4</v>
      </c>
      <c r="L2332" s="38">
        <f t="shared" si="109"/>
        <v>2.6145551136449725E-4</v>
      </c>
      <c r="M2332" s="38">
        <f t="shared" si="110"/>
        <v>0.13877657550014669</v>
      </c>
    </row>
    <row r="2333" spans="2:13" x14ac:dyDescent="0.25">
      <c r="B2333" s="25">
        <f>F_Data!B2332</f>
        <v>41450</v>
      </c>
      <c r="D2333" s="8">
        <f>F_Data!N2332</f>
        <v>1588.03</v>
      </c>
      <c r="K2333" s="38">
        <f t="shared" si="108"/>
        <v>4.9896758466299522E-4</v>
      </c>
      <c r="L2333" s="38">
        <f t="shared" si="109"/>
        <v>3.0012923977488284E-4</v>
      </c>
      <c r="M2333" s="38">
        <f t="shared" si="110"/>
        <v>0.15858110312081625</v>
      </c>
    </row>
    <row r="2334" spans="2:13" x14ac:dyDescent="0.25">
      <c r="B2334" s="25">
        <f>F_Data!B2333</f>
        <v>41451</v>
      </c>
      <c r="D2334" s="8">
        <f>F_Data!N2333</f>
        <v>1603.26</v>
      </c>
      <c r="K2334" s="38">
        <f t="shared" si="108"/>
        <v>4.7430192862893151E-4</v>
      </c>
      <c r="L2334" s="38">
        <f t="shared" si="109"/>
        <v>2.9869469331130708E-4</v>
      </c>
      <c r="M2334" s="38">
        <f t="shared" si="110"/>
        <v>0.15461182750002714</v>
      </c>
    </row>
    <row r="2335" spans="2:13" x14ac:dyDescent="0.25">
      <c r="B2335" s="25">
        <f>F_Data!B2334</f>
        <v>41452</v>
      </c>
      <c r="D2335" s="8">
        <f>F_Data!N2334</f>
        <v>1613.2</v>
      </c>
      <c r="K2335" s="38">
        <f t="shared" si="108"/>
        <v>4.5128511387752926E-4</v>
      </c>
      <c r="L2335" s="38">
        <f t="shared" si="109"/>
        <v>2.9705786594541513E-4</v>
      </c>
      <c r="M2335" s="38">
        <f t="shared" si="110"/>
        <v>0.15081369214838378</v>
      </c>
    </row>
    <row r="2336" spans="2:13" x14ac:dyDescent="0.25">
      <c r="B2336" s="25">
        <f>F_Data!B2335</f>
        <v>41453</v>
      </c>
      <c r="D2336" s="8">
        <f>F_Data!N2335</f>
        <v>1606.28</v>
      </c>
      <c r="K2336" s="38">
        <f t="shared" si="108"/>
        <v>4.1365580756500236E-4</v>
      </c>
      <c r="L2336" s="38">
        <f t="shared" si="109"/>
        <v>2.903958914896205E-4</v>
      </c>
      <c r="M2336" s="38">
        <f t="shared" si="110"/>
        <v>0.14438924025451522</v>
      </c>
    </row>
    <row r="2337" spans="2:13" x14ac:dyDescent="0.25">
      <c r="B2337" s="25">
        <f>F_Data!B2336</f>
        <v>41456</v>
      </c>
      <c r="D2337" s="8">
        <f>F_Data!N2336</f>
        <v>1614.96</v>
      </c>
      <c r="K2337" s="38">
        <f t="shared" si="108"/>
        <v>4.4129285121112066E-4</v>
      </c>
      <c r="L2337" s="38">
        <f t="shared" si="109"/>
        <v>3.0238480206571744E-4</v>
      </c>
      <c r="M2337" s="38">
        <f t="shared" si="110"/>
        <v>0.14913470320834277</v>
      </c>
    </row>
    <row r="2338" spans="2:13" x14ac:dyDescent="0.25">
      <c r="B2338" s="25">
        <f>F_Data!B2337</f>
        <v>41457</v>
      </c>
      <c r="D2338" s="8">
        <f>F_Data!N2337</f>
        <v>1614.08</v>
      </c>
      <c r="K2338" s="38">
        <f t="shared" si="108"/>
        <v>4.2363772157536742E-4</v>
      </c>
      <c r="L2338" s="38">
        <f t="shared" si="109"/>
        <v>3.0125550464935361E-4</v>
      </c>
      <c r="M2338" s="38">
        <f t="shared" si="110"/>
        <v>0.14612098127031078</v>
      </c>
    </row>
    <row r="2339" spans="2:13" x14ac:dyDescent="0.25">
      <c r="B2339" s="25">
        <f>F_Data!B2338</f>
        <v>41458</v>
      </c>
      <c r="D2339" s="8">
        <f>F_Data!N2338</f>
        <v>1615.41</v>
      </c>
      <c r="K2339" s="38">
        <f t="shared" si="108"/>
        <v>3.8697380390484502E-4</v>
      </c>
      <c r="L2339" s="38">
        <f t="shared" si="109"/>
        <v>2.9392779585597735E-4</v>
      </c>
      <c r="M2339" s="38">
        <f t="shared" si="110"/>
        <v>0.13965485926670862</v>
      </c>
    </row>
    <row r="2340" spans="2:13" x14ac:dyDescent="0.25">
      <c r="B2340" s="25">
        <f>F_Data!B2339</f>
        <v>41460</v>
      </c>
      <c r="D2340" s="8">
        <f>F_Data!N2339</f>
        <v>1631.89</v>
      </c>
      <c r="K2340" s="38">
        <f t="shared" si="108"/>
        <v>3.6154531694695166E-4</v>
      </c>
      <c r="L2340" s="38">
        <f t="shared" si="109"/>
        <v>2.8909063001007534E-4</v>
      </c>
      <c r="M2340" s="38">
        <f t="shared" si="110"/>
        <v>0.13498845867008913</v>
      </c>
    </row>
    <row r="2341" spans="2:13" x14ac:dyDescent="0.25">
      <c r="B2341" s="25">
        <f>F_Data!B2340</f>
        <v>41463</v>
      </c>
      <c r="D2341" s="8">
        <f>F_Data!N2340</f>
        <v>1640.46</v>
      </c>
      <c r="K2341" s="38">
        <f t="shared" si="108"/>
        <v>3.6972521987296554E-4</v>
      </c>
      <c r="L2341" s="38">
        <f t="shared" si="109"/>
        <v>2.937182414959858E-4</v>
      </c>
      <c r="M2341" s="38">
        <f t="shared" si="110"/>
        <v>0.13650696349123537</v>
      </c>
    </row>
    <row r="2342" spans="2:13" x14ac:dyDescent="0.25">
      <c r="B2342" s="25">
        <f>F_Data!B2341</f>
        <v>41464</v>
      </c>
      <c r="D2342" s="8">
        <f>F_Data!N2341</f>
        <v>1652.32</v>
      </c>
      <c r="K2342" s="38">
        <f t="shared" si="108"/>
        <v>3.8505717633153147E-4</v>
      </c>
      <c r="L2342" s="38">
        <f t="shared" si="109"/>
        <v>3.0059803778486498E-4</v>
      </c>
      <c r="M2342" s="38">
        <f t="shared" si="110"/>
        <v>0.13930858439848273</v>
      </c>
    </row>
    <row r="2343" spans="2:13" x14ac:dyDescent="0.25">
      <c r="B2343" s="25">
        <f>F_Data!B2342</f>
        <v>41465</v>
      </c>
      <c r="D2343" s="8">
        <f>F_Data!N2342</f>
        <v>1652.62</v>
      </c>
      <c r="K2343" s="38">
        <f t="shared" si="108"/>
        <v>4.0223222565447414E-4</v>
      </c>
      <c r="L2343" s="38">
        <f t="shared" si="109"/>
        <v>3.082843267381478E-4</v>
      </c>
      <c r="M2343" s="38">
        <f t="shared" si="110"/>
        <v>0.14238154435524816</v>
      </c>
    </row>
    <row r="2344" spans="2:13" x14ac:dyDescent="0.25">
      <c r="B2344" s="25">
        <f>F_Data!B2343</f>
        <v>41466</v>
      </c>
      <c r="D2344" s="8">
        <f>F_Data!N2343</f>
        <v>1675.02</v>
      </c>
      <c r="K2344" s="38">
        <f t="shared" si="108"/>
        <v>4.9331602715854943E-4</v>
      </c>
      <c r="L2344" s="38">
        <f t="shared" si="109"/>
        <v>3.384279041568602E-4</v>
      </c>
      <c r="M2344" s="38">
        <f t="shared" si="110"/>
        <v>0.15768046096073823</v>
      </c>
    </row>
    <row r="2345" spans="2:13" x14ac:dyDescent="0.25">
      <c r="B2345" s="25">
        <f>F_Data!B2344</f>
        <v>41467</v>
      </c>
      <c r="D2345" s="8">
        <f>F_Data!N2344</f>
        <v>1680.19</v>
      </c>
      <c r="K2345" s="38">
        <f t="shared" si="108"/>
        <v>5.2906182155304754E-4</v>
      </c>
      <c r="L2345" s="38">
        <f t="shared" si="109"/>
        <v>3.5379828616526033E-4</v>
      </c>
      <c r="M2345" s="38">
        <f t="shared" si="110"/>
        <v>0.16329334281064123</v>
      </c>
    </row>
    <row r="2346" spans="2:13" x14ac:dyDescent="0.25">
      <c r="B2346" s="25">
        <f>F_Data!B2345</f>
        <v>41470</v>
      </c>
      <c r="D2346" s="8">
        <f>F_Data!N2345</f>
        <v>1682.5</v>
      </c>
      <c r="K2346" s="38">
        <f t="shared" si="108"/>
        <v>5.4018534773143522E-4</v>
      </c>
      <c r="L2346" s="38">
        <f t="shared" si="109"/>
        <v>3.6239325008041024E-4</v>
      </c>
      <c r="M2346" s="38">
        <f t="shared" si="110"/>
        <v>0.16500103492300991</v>
      </c>
    </row>
    <row r="2347" spans="2:13" x14ac:dyDescent="0.25">
      <c r="B2347" s="25">
        <f>F_Data!B2346</f>
        <v>41471</v>
      </c>
      <c r="D2347" s="8">
        <f>F_Data!N2346</f>
        <v>1676.26</v>
      </c>
      <c r="K2347" s="38">
        <f t="shared" si="108"/>
        <v>5.06858945997431E-4</v>
      </c>
      <c r="L2347" s="38">
        <f t="shared" si="109"/>
        <v>3.5772909248973965E-4</v>
      </c>
      <c r="M2347" s="38">
        <f t="shared" si="110"/>
        <v>0.15983019388798389</v>
      </c>
    </row>
    <row r="2348" spans="2:13" x14ac:dyDescent="0.25">
      <c r="B2348" s="25">
        <f>F_Data!B2347</f>
        <v>41472</v>
      </c>
      <c r="D2348" s="8">
        <f>F_Data!N2347</f>
        <v>1680.91</v>
      </c>
      <c r="K2348" s="38">
        <f t="shared" si="108"/>
        <v>4.8498270279200055E-4</v>
      </c>
      <c r="L2348" s="38">
        <f t="shared" si="109"/>
        <v>3.5564011513334129E-4</v>
      </c>
      <c r="M2348" s="38">
        <f t="shared" si="110"/>
        <v>0.15634298263982566</v>
      </c>
    </row>
    <row r="2349" spans="2:13" x14ac:dyDescent="0.25">
      <c r="B2349" s="25">
        <f>F_Data!B2348</f>
        <v>41473</v>
      </c>
      <c r="D2349" s="8">
        <f>F_Data!N2348</f>
        <v>1689.37</v>
      </c>
      <c r="K2349" s="38">
        <f t="shared" ref="K2349:K2412" si="111">K$3*K2348+(1-K$3)*LN($D2349/$D2344)^2</f>
        <v>4.4376149985417279E-4</v>
      </c>
      <c r="L2349" s="38">
        <f t="shared" ref="L2349:L2412" si="112">L$3*L2348+(1-L$3)*LN($D2349/$D2344)^2</f>
        <v>3.4715403188175268E-4</v>
      </c>
      <c r="M2349" s="38">
        <f t="shared" si="110"/>
        <v>0.14955126075246009</v>
      </c>
    </row>
    <row r="2350" spans="2:13" x14ac:dyDescent="0.25">
      <c r="B2350" s="25">
        <f>F_Data!B2349</f>
        <v>41474</v>
      </c>
      <c r="D2350" s="8">
        <f>F_Data!N2349</f>
        <v>1692.09</v>
      </c>
      <c r="K2350" s="38">
        <f t="shared" si="111"/>
        <v>4.043662778881518E-4</v>
      </c>
      <c r="L2350" s="38">
        <f t="shared" si="112"/>
        <v>3.38233689331119E-4</v>
      </c>
      <c r="M2350" s="38">
        <f t="shared" ref="M2350:M2413" si="113">MAX(SQRT(252/5*K2350),SQRT(252/5*L2350))</f>
        <v>0.14275874896328719</v>
      </c>
    </row>
    <row r="2351" spans="2:13" x14ac:dyDescent="0.25">
      <c r="B2351" s="25">
        <f>F_Data!B2350</f>
        <v>41477</v>
      </c>
      <c r="D2351" s="8">
        <f>F_Data!N2350</f>
        <v>1695.53</v>
      </c>
      <c r="K2351" s="38">
        <f t="shared" si="111"/>
        <v>3.6988114582745245E-4</v>
      </c>
      <c r="L2351" s="38">
        <f t="shared" si="112"/>
        <v>3.2987212736962016E-4</v>
      </c>
      <c r="M2351" s="38">
        <f t="shared" si="113"/>
        <v>0.13653574531859267</v>
      </c>
    </row>
    <row r="2352" spans="2:13" x14ac:dyDescent="0.25">
      <c r="B2352" s="25">
        <f>F_Data!B2351</f>
        <v>41478</v>
      </c>
      <c r="D2352" s="8">
        <f>F_Data!N2351</f>
        <v>1692.39</v>
      </c>
      <c r="K2352" s="38">
        <f t="shared" si="111"/>
        <v>3.4206417674118169E-4</v>
      </c>
      <c r="L2352" s="38">
        <f t="shared" si="112"/>
        <v>3.2272730719747392E-4</v>
      </c>
      <c r="M2352" s="38">
        <f t="shared" si="113"/>
        <v>0.1313013119041678</v>
      </c>
    </row>
    <row r="2353" spans="2:13" x14ac:dyDescent="0.25">
      <c r="B2353" s="25">
        <f>F_Data!B2352</f>
        <v>41479</v>
      </c>
      <c r="D2353" s="8">
        <f>F_Data!N2352</f>
        <v>1685.94</v>
      </c>
      <c r="K2353" s="38">
        <f t="shared" si="111"/>
        <v>3.0875054856190656E-4</v>
      </c>
      <c r="L2353" s="38">
        <f t="shared" si="112"/>
        <v>3.1331332483000264E-4</v>
      </c>
      <c r="M2353" s="38">
        <f t="shared" si="113"/>
        <v>0.12566221218581236</v>
      </c>
    </row>
    <row r="2354" spans="2:13" x14ac:dyDescent="0.25">
      <c r="B2354" s="25">
        <f>F_Data!B2353</f>
        <v>41480</v>
      </c>
      <c r="D2354" s="8">
        <f>F_Data!N2353</f>
        <v>1690.25</v>
      </c>
      <c r="K2354" s="38">
        <f t="shared" si="111"/>
        <v>2.779026137011581E-4</v>
      </c>
      <c r="L2354" s="38">
        <f t="shared" si="112"/>
        <v>3.0392206108373516E-4</v>
      </c>
      <c r="M2354" s="38">
        <f t="shared" si="113"/>
        <v>0.12376458248877283</v>
      </c>
    </row>
    <row r="2355" spans="2:13" x14ac:dyDescent="0.25">
      <c r="B2355" s="25">
        <f>F_Data!B2354</f>
        <v>41481</v>
      </c>
      <c r="D2355" s="8">
        <f>F_Data!N2354</f>
        <v>1691.65</v>
      </c>
      <c r="K2355" s="38">
        <f t="shared" si="111"/>
        <v>2.5011911582923925E-4</v>
      </c>
      <c r="L2355" s="38">
        <f t="shared" si="112"/>
        <v>2.9480642830068219E-4</v>
      </c>
      <c r="M2355" s="38">
        <f t="shared" si="113"/>
        <v>0.12189439686201488</v>
      </c>
    </row>
    <row r="2356" spans="2:13" x14ac:dyDescent="0.25">
      <c r="B2356" s="25">
        <f>F_Data!B2355</f>
        <v>41484</v>
      </c>
      <c r="D2356" s="8">
        <f>F_Data!N2355</f>
        <v>1685.33</v>
      </c>
      <c r="K2356" s="38">
        <f t="shared" si="111"/>
        <v>2.2874810294659463E-4</v>
      </c>
      <c r="L2356" s="38">
        <f t="shared" si="112"/>
        <v>2.8705450506174548E-4</v>
      </c>
      <c r="M2356" s="38">
        <f t="shared" si="113"/>
        <v>0.12028111678527087</v>
      </c>
    </row>
    <row r="2357" spans="2:13" x14ac:dyDescent="0.25">
      <c r="B2357" s="25">
        <f>F_Data!B2356</f>
        <v>41485</v>
      </c>
      <c r="D2357" s="8">
        <f>F_Data!N2356</f>
        <v>1685.96</v>
      </c>
      <c r="K2357" s="38">
        <f t="shared" si="111"/>
        <v>2.0732231039804583E-4</v>
      </c>
      <c r="L2357" s="38">
        <f t="shared" si="112"/>
        <v>2.7887757523372629E-4</v>
      </c>
      <c r="M2357" s="38">
        <f t="shared" si="113"/>
        <v>0.11855559789305524</v>
      </c>
    </row>
    <row r="2358" spans="2:13" x14ac:dyDescent="0.25">
      <c r="B2358" s="25">
        <f>F_Data!B2357</f>
        <v>41486</v>
      </c>
      <c r="D2358" s="8">
        <f>F_Data!N2357</f>
        <v>1685.73</v>
      </c>
      <c r="K2358" s="38">
        <f t="shared" si="111"/>
        <v>1.8659163106073622E-4</v>
      </c>
      <c r="L2358" s="38">
        <f t="shared" si="112"/>
        <v>2.7051171348746298E-4</v>
      </c>
      <c r="M2358" s="38">
        <f t="shared" si="113"/>
        <v>0.11676382299226132</v>
      </c>
    </row>
    <row r="2359" spans="2:13" x14ac:dyDescent="0.25">
      <c r="B2359" s="25">
        <f>F_Data!B2358</f>
        <v>41487</v>
      </c>
      <c r="D2359" s="8">
        <f>F_Data!N2358</f>
        <v>1706.87</v>
      </c>
      <c r="K2359" s="38">
        <f t="shared" si="111"/>
        <v>1.7750677131558583E-4</v>
      </c>
      <c r="L2359" s="38">
        <f t="shared" si="112"/>
        <v>2.6526865309111605E-4</v>
      </c>
      <c r="M2359" s="38">
        <f t="shared" si="113"/>
        <v>0.11562672751484515</v>
      </c>
    </row>
    <row r="2360" spans="2:13" x14ac:dyDescent="0.25">
      <c r="B2360" s="25">
        <f>F_Data!B2359</f>
        <v>41488</v>
      </c>
      <c r="D2360" s="8">
        <f>F_Data!N2359</f>
        <v>1709.67</v>
      </c>
      <c r="K2360" s="38">
        <f t="shared" si="111"/>
        <v>1.7098358492946867E-4</v>
      </c>
      <c r="L2360" s="38">
        <f t="shared" si="112"/>
        <v>2.6067884072201498E-4</v>
      </c>
      <c r="M2360" s="38">
        <f t="shared" si="113"/>
        <v>0.11462204662450219</v>
      </c>
    </row>
    <row r="2361" spans="2:13" x14ac:dyDescent="0.25">
      <c r="B2361" s="25">
        <f>F_Data!B2360</f>
        <v>41491</v>
      </c>
      <c r="D2361" s="8">
        <f>F_Data!N2360</f>
        <v>1707.14</v>
      </c>
      <c r="K2361" s="38">
        <f t="shared" si="111"/>
        <v>1.7041821090193606E-4</v>
      </c>
      <c r="L2361" s="38">
        <f t="shared" si="112"/>
        <v>2.5781837083997883E-4</v>
      </c>
      <c r="M2361" s="38">
        <f t="shared" si="113"/>
        <v>0.11399142902137394</v>
      </c>
    </row>
    <row r="2362" spans="2:13" x14ac:dyDescent="0.25">
      <c r="B2362" s="25">
        <f>F_Data!B2361</f>
        <v>41492</v>
      </c>
      <c r="D2362" s="8">
        <f>F_Data!N2361</f>
        <v>1697.37</v>
      </c>
      <c r="K2362" s="38">
        <f t="shared" si="111"/>
        <v>1.5792570318613121E-4</v>
      </c>
      <c r="L2362" s="38">
        <f t="shared" si="112"/>
        <v>2.5144861372709609E-4</v>
      </c>
      <c r="M2362" s="38">
        <f t="shared" si="113"/>
        <v>0.11257446483037635</v>
      </c>
    </row>
    <row r="2363" spans="2:13" x14ac:dyDescent="0.25">
      <c r="B2363" s="25">
        <f>F_Data!B2362</f>
        <v>41493</v>
      </c>
      <c r="D2363" s="8">
        <f>F_Data!N2362</f>
        <v>1690.91</v>
      </c>
      <c r="K2363" s="38">
        <f t="shared" si="111"/>
        <v>1.4307448187810416E-4</v>
      </c>
      <c r="L2363" s="38">
        <f t="shared" si="112"/>
        <v>2.44187560018459E-4</v>
      </c>
      <c r="M2363" s="38">
        <f t="shared" si="113"/>
        <v>0.11093715799915885</v>
      </c>
    </row>
    <row r="2364" spans="2:13" x14ac:dyDescent="0.25">
      <c r="B2364" s="25">
        <f>F_Data!B2363</f>
        <v>41494</v>
      </c>
      <c r="D2364" s="8">
        <f>F_Data!N2363</f>
        <v>1697.48</v>
      </c>
      <c r="K2364" s="38">
        <f t="shared" si="111"/>
        <v>1.3181019498666484E-4</v>
      </c>
      <c r="L2364" s="38">
        <f t="shared" si="112"/>
        <v>2.3777488160681655E-4</v>
      </c>
      <c r="M2364" s="38">
        <f t="shared" si="113"/>
        <v>0.10947079077536416</v>
      </c>
    </row>
    <row r="2365" spans="2:13" x14ac:dyDescent="0.25">
      <c r="B2365" s="25">
        <f>F_Data!B2364</f>
        <v>41495</v>
      </c>
      <c r="D2365" s="8">
        <f>F_Data!N2364</f>
        <v>1691.42</v>
      </c>
      <c r="K2365" s="38">
        <f t="shared" si="111"/>
        <v>1.3014666476614899E-4</v>
      </c>
      <c r="L2365" s="38">
        <f t="shared" si="112"/>
        <v>2.3409688194205724E-4</v>
      </c>
      <c r="M2365" s="38">
        <f t="shared" si="113"/>
        <v>0.10862082143806355</v>
      </c>
    </row>
    <row r="2366" spans="2:13" x14ac:dyDescent="0.25">
      <c r="B2366" s="25">
        <f>F_Data!B2365</f>
        <v>41498</v>
      </c>
      <c r="D2366" s="8">
        <f>F_Data!N2365</f>
        <v>1689.47</v>
      </c>
      <c r="K2366" s="38">
        <f t="shared" si="111"/>
        <v>1.2795753802171943E-4</v>
      </c>
      <c r="L2366" s="38">
        <f t="shared" si="112"/>
        <v>2.3032163740345111E-4</v>
      </c>
      <c r="M2366" s="38">
        <f t="shared" si="113"/>
        <v>0.10774140580637481</v>
      </c>
    </row>
    <row r="2367" spans="2:13" x14ac:dyDescent="0.25">
      <c r="B2367" s="25">
        <f>F_Data!B2366</f>
        <v>41499</v>
      </c>
      <c r="D2367" s="8">
        <f>F_Data!N2366</f>
        <v>1694.16</v>
      </c>
      <c r="K2367" s="38">
        <f t="shared" si="111"/>
        <v>1.1552011077065967E-4</v>
      </c>
      <c r="L2367" s="38">
        <f t="shared" si="112"/>
        <v>2.2351948624668122E-4</v>
      </c>
      <c r="M2367" s="38">
        <f t="shared" si="113"/>
        <v>0.10613850435554824</v>
      </c>
    </row>
    <row r="2368" spans="2:13" x14ac:dyDescent="0.25">
      <c r="B2368" s="25">
        <f>F_Data!B2367</f>
        <v>41500</v>
      </c>
      <c r="D2368" s="8">
        <f>F_Data!N2367</f>
        <v>1685.39</v>
      </c>
      <c r="K2368" s="38">
        <f t="shared" si="111"/>
        <v>1.0503729455580248E-4</v>
      </c>
      <c r="L2368" s="38">
        <f t="shared" si="112"/>
        <v>2.1713466011794342E-4</v>
      </c>
      <c r="M2368" s="38">
        <f t="shared" si="113"/>
        <v>0.10461160007353079</v>
      </c>
    </row>
    <row r="2369" spans="2:13" x14ac:dyDescent="0.25">
      <c r="B2369" s="25">
        <f>F_Data!B2368</f>
        <v>41501</v>
      </c>
      <c r="D2369" s="8">
        <f>F_Data!N2368</f>
        <v>1661.32</v>
      </c>
      <c r="K2369" s="38">
        <f t="shared" si="111"/>
        <v>1.4089769399005202E-4</v>
      </c>
      <c r="L2369" s="38">
        <f t="shared" si="112"/>
        <v>2.2452985898135404E-4</v>
      </c>
      <c r="M2369" s="38">
        <f t="shared" si="113"/>
        <v>0.10637812224635404</v>
      </c>
    </row>
    <row r="2370" spans="2:13" x14ac:dyDescent="0.25">
      <c r="B2370" s="25">
        <f>F_Data!B2369</f>
        <v>41502</v>
      </c>
      <c r="D2370" s="8">
        <f>F_Data!N2369</f>
        <v>1655.83</v>
      </c>
      <c r="K2370" s="38">
        <f t="shared" si="111"/>
        <v>1.7203228156114779E-4</v>
      </c>
      <c r="L2370" s="38">
        <f t="shared" si="112"/>
        <v>2.3136127030294373E-4</v>
      </c>
      <c r="M2370" s="38">
        <f t="shared" si="113"/>
        <v>0.10798429526217396</v>
      </c>
    </row>
    <row r="2371" spans="2:13" x14ac:dyDescent="0.25">
      <c r="B2371" s="25">
        <f>F_Data!B2370</f>
        <v>41505</v>
      </c>
      <c r="D2371" s="8">
        <f>F_Data!N2370</f>
        <v>1646.06</v>
      </c>
      <c r="K2371" s="38">
        <f t="shared" si="111"/>
        <v>2.2258679208453133E-4</v>
      </c>
      <c r="L2371" s="38">
        <f t="shared" si="112"/>
        <v>2.4474775379770494E-4</v>
      </c>
      <c r="M2371" s="38">
        <f t="shared" si="113"/>
        <v>0.11106433627138969</v>
      </c>
    </row>
    <row r="2372" spans="2:13" x14ac:dyDescent="0.25">
      <c r="B2372" s="25">
        <f>F_Data!B2371</f>
        <v>41506</v>
      </c>
      <c r="D2372" s="8">
        <f>F_Data!N2371</f>
        <v>1652.35</v>
      </c>
      <c r="K2372" s="38">
        <f t="shared" si="111"/>
        <v>2.627707545806039E-4</v>
      </c>
      <c r="L2372" s="38">
        <f t="shared" si="112"/>
        <v>2.5613811369513148E-4</v>
      </c>
      <c r="M2372" s="38">
        <f t="shared" si="113"/>
        <v>0.11508104114432766</v>
      </c>
    </row>
    <row r="2373" spans="2:13" x14ac:dyDescent="0.25">
      <c r="B2373" s="25">
        <f>F_Data!B2372</f>
        <v>41507</v>
      </c>
      <c r="D2373" s="8">
        <f>F_Data!N2372</f>
        <v>1642.8</v>
      </c>
      <c r="K2373" s="38">
        <f t="shared" si="111"/>
        <v>3.020035079305453E-4</v>
      </c>
      <c r="L2373" s="38">
        <f t="shared" si="112"/>
        <v>2.6810691892667813E-4</v>
      </c>
      <c r="M2373" s="38">
        <f t="shared" si="113"/>
        <v>0.12337332288505276</v>
      </c>
    </row>
    <row r="2374" spans="2:13" x14ac:dyDescent="0.25">
      <c r="B2374" s="25">
        <f>F_Data!B2373</f>
        <v>41508</v>
      </c>
      <c r="D2374" s="8">
        <f>F_Data!N2373</f>
        <v>1656.96</v>
      </c>
      <c r="K2374" s="38">
        <f t="shared" si="111"/>
        <v>2.7249372666546284E-4</v>
      </c>
      <c r="L2374" s="38">
        <f t="shared" si="112"/>
        <v>2.602708822172694E-4</v>
      </c>
      <c r="M2374" s="38">
        <f t="shared" si="113"/>
        <v>0.11719080093565078</v>
      </c>
    </row>
    <row r="2375" spans="2:13" x14ac:dyDescent="0.25">
      <c r="B2375" s="25">
        <f>F_Data!B2374</f>
        <v>41509</v>
      </c>
      <c r="D2375" s="8">
        <f>F_Data!N2374</f>
        <v>1663.5</v>
      </c>
      <c r="K2375" s="38">
        <f t="shared" si="111"/>
        <v>2.4738010885722841E-4</v>
      </c>
      <c r="L2375" s="38">
        <f t="shared" si="112"/>
        <v>2.5310348220824487E-4</v>
      </c>
      <c r="M2375" s="38">
        <f t="shared" si="113"/>
        <v>0.1129443026597426</v>
      </c>
    </row>
    <row r="2376" spans="2:13" x14ac:dyDescent="0.25">
      <c r="B2376" s="25">
        <f>F_Data!B2375</f>
        <v>41512</v>
      </c>
      <c r="D2376" s="8">
        <f>F_Data!N2375</f>
        <v>1656.78</v>
      </c>
      <c r="K2376" s="38">
        <f t="shared" si="111"/>
        <v>2.2685593311555998E-4</v>
      </c>
      <c r="L2376" s="38">
        <f t="shared" si="112"/>
        <v>2.4677452828521381E-4</v>
      </c>
      <c r="M2376" s="38">
        <f t="shared" si="113"/>
        <v>0.11152325419200597</v>
      </c>
    </row>
    <row r="2377" spans="2:13" x14ac:dyDescent="0.25">
      <c r="B2377" s="25">
        <f>F_Data!B2376</f>
        <v>41513</v>
      </c>
      <c r="D2377" s="8">
        <f>F_Data!N2376</f>
        <v>1630.48</v>
      </c>
      <c r="K2377" s="38">
        <f t="shared" si="111"/>
        <v>2.219234161312173E-4</v>
      </c>
      <c r="L2377" s="38">
        <f t="shared" si="112"/>
        <v>2.4469721533482136E-4</v>
      </c>
      <c r="M2377" s="38">
        <f t="shared" si="113"/>
        <v>0.11105286872870505</v>
      </c>
    </row>
    <row r="2378" spans="2:13" x14ac:dyDescent="0.25">
      <c r="B2378" s="25">
        <f>F_Data!B2377</f>
        <v>41514</v>
      </c>
      <c r="D2378" s="8">
        <f>F_Data!N2377</f>
        <v>1634.96</v>
      </c>
      <c r="K2378" s="38">
        <f t="shared" si="111"/>
        <v>2.0201951420608584E-4</v>
      </c>
      <c r="L2378" s="38">
        <f t="shared" si="112"/>
        <v>2.380428307811738E-4</v>
      </c>
      <c r="M2378" s="38">
        <f t="shared" si="113"/>
        <v>0.10953245487695033</v>
      </c>
    </row>
    <row r="2379" spans="2:13" x14ac:dyDescent="0.25">
      <c r="B2379" s="25">
        <f>F_Data!B2378</f>
        <v>41515</v>
      </c>
      <c r="D2379" s="8">
        <f>F_Data!N2378</f>
        <v>1638.17</v>
      </c>
      <c r="K2379" s="38">
        <f t="shared" si="111"/>
        <v>1.948245843421505E-4</v>
      </c>
      <c r="L2379" s="38">
        <f t="shared" si="112"/>
        <v>2.3480365232474057E-4</v>
      </c>
      <c r="M2379" s="38">
        <f t="shared" si="113"/>
        <v>0.10878466839204376</v>
      </c>
    </row>
    <row r="2380" spans="2:13" x14ac:dyDescent="0.25">
      <c r="B2380" s="25">
        <f>F_Data!B2379</f>
        <v>41516</v>
      </c>
      <c r="D2380" s="8">
        <f>F_Data!N2379</f>
        <v>1632.97</v>
      </c>
      <c r="K2380" s="38">
        <f t="shared" si="111"/>
        <v>2.0965366342711668E-4</v>
      </c>
      <c r="L2380" s="38">
        <f t="shared" si="112"/>
        <v>2.3805300401075273E-4</v>
      </c>
      <c r="M2380" s="38">
        <f t="shared" si="113"/>
        <v>0.10953479539462306</v>
      </c>
    </row>
    <row r="2381" spans="2:13" x14ac:dyDescent="0.25">
      <c r="B2381" s="25">
        <f>F_Data!B2380</f>
        <v>41520</v>
      </c>
      <c r="D2381" s="8">
        <f>F_Data!N2380</f>
        <v>1639.77</v>
      </c>
      <c r="K2381" s="38">
        <f t="shared" si="111"/>
        <v>1.9933847818771595E-4</v>
      </c>
      <c r="L2381" s="38">
        <f t="shared" si="112"/>
        <v>2.3410646822142342E-4</v>
      </c>
      <c r="M2381" s="38">
        <f t="shared" si="113"/>
        <v>0.10862304542941033</v>
      </c>
    </row>
    <row r="2382" spans="2:13" x14ac:dyDescent="0.25">
      <c r="B2382" s="25">
        <f>F_Data!B2381</f>
        <v>41521</v>
      </c>
      <c r="D2382" s="8">
        <f>F_Data!N2381</f>
        <v>1653.08</v>
      </c>
      <c r="K2382" s="38">
        <f t="shared" si="111"/>
        <v>1.9835425766751222E-4</v>
      </c>
      <c r="L2382" s="38">
        <f t="shared" si="112"/>
        <v>2.3276816236435108E-4</v>
      </c>
      <c r="M2382" s="38">
        <f t="shared" si="113"/>
        <v>0.10831212020435799</v>
      </c>
    </row>
    <row r="2383" spans="2:13" x14ac:dyDescent="0.25">
      <c r="B2383" s="25">
        <f>F_Data!B2382</f>
        <v>41522</v>
      </c>
      <c r="D2383" s="8">
        <f>F_Data!N2382</f>
        <v>1655.08</v>
      </c>
      <c r="K2383" s="38">
        <f t="shared" si="111"/>
        <v>1.934785846623266E-4</v>
      </c>
      <c r="L2383" s="38">
        <f t="shared" si="112"/>
        <v>2.3027304332189023E-4</v>
      </c>
      <c r="M2383" s="38">
        <f t="shared" si="113"/>
        <v>0.10773003937353438</v>
      </c>
    </row>
    <row r="2384" spans="2:13" x14ac:dyDescent="0.25">
      <c r="B2384" s="25">
        <f>F_Data!B2383</f>
        <v>41523</v>
      </c>
      <c r="D2384" s="8">
        <f>F_Data!N2383</f>
        <v>1655.17</v>
      </c>
      <c r="K2384" s="38">
        <f t="shared" si="111"/>
        <v>1.8478913591355253E-4</v>
      </c>
      <c r="L2384" s="38">
        <f t="shared" si="112"/>
        <v>2.265623749374711E-4</v>
      </c>
      <c r="M2384" s="38">
        <f t="shared" si="113"/>
        <v>0.10685852187284149</v>
      </c>
    </row>
    <row r="2385" spans="2:13" x14ac:dyDescent="0.25">
      <c r="B2385" s="25">
        <f>F_Data!B2384</f>
        <v>41526</v>
      </c>
      <c r="D2385" s="8">
        <f>F_Data!N2384</f>
        <v>1671.71</v>
      </c>
      <c r="K2385" s="38">
        <f t="shared" si="111"/>
        <v>2.2128458337339929E-4</v>
      </c>
      <c r="L2385" s="38">
        <f t="shared" si="112"/>
        <v>2.3625781200470758E-4</v>
      </c>
      <c r="M2385" s="38">
        <f t="shared" si="113"/>
        <v>0.10912100496713391</v>
      </c>
    </row>
    <row r="2386" spans="2:13" x14ac:dyDescent="0.25">
      <c r="B2386" s="25">
        <f>F_Data!B2385</f>
        <v>41527</v>
      </c>
      <c r="D2386" s="8">
        <f>F_Data!N2385</f>
        <v>1683.99</v>
      </c>
      <c r="K2386" s="38">
        <f t="shared" si="111"/>
        <v>2.699652789509769E-4</v>
      </c>
      <c r="L2386" s="38">
        <f t="shared" si="112"/>
        <v>2.5041282381904162E-4</v>
      </c>
      <c r="M2386" s="38">
        <f t="shared" si="113"/>
        <v>0.11664583172633831</v>
      </c>
    </row>
    <row r="2387" spans="2:13" x14ac:dyDescent="0.25">
      <c r="B2387" s="25">
        <f>F_Data!B2386</f>
        <v>41528</v>
      </c>
      <c r="D2387" s="8">
        <f>F_Data!N2386</f>
        <v>1689.13</v>
      </c>
      <c r="K2387" s="38">
        <f t="shared" si="111"/>
        <v>2.8950986218737957E-4</v>
      </c>
      <c r="L2387" s="38">
        <f t="shared" si="112"/>
        <v>2.5686277244392047E-4</v>
      </c>
      <c r="M2387" s="38">
        <f t="shared" si="113"/>
        <v>0.12079444132179233</v>
      </c>
    </row>
    <row r="2388" spans="2:13" x14ac:dyDescent="0.25">
      <c r="B2388" s="25">
        <f>F_Data!B2387</f>
        <v>41529</v>
      </c>
      <c r="D2388" s="8">
        <f>F_Data!N2387</f>
        <v>1683.42</v>
      </c>
      <c r="K2388" s="38">
        <f t="shared" si="111"/>
        <v>2.8938443816712558E-4</v>
      </c>
      <c r="L2388" s="38">
        <f t="shared" si="112"/>
        <v>2.5780455793014803E-4</v>
      </c>
      <c r="M2388" s="38">
        <f t="shared" si="113"/>
        <v>0.1207682726697005</v>
      </c>
    </row>
    <row r="2389" spans="2:13" x14ac:dyDescent="0.25">
      <c r="B2389" s="25">
        <f>F_Data!B2388</f>
        <v>41530</v>
      </c>
      <c r="D2389" s="8">
        <f>F_Data!N2388</f>
        <v>1687.99</v>
      </c>
      <c r="K2389" s="38">
        <f t="shared" si="111"/>
        <v>2.9899833274492132E-4</v>
      </c>
      <c r="L2389" s="38">
        <f t="shared" si="112"/>
        <v>2.6163612271059612E-4</v>
      </c>
      <c r="M2389" s="38">
        <f t="shared" si="113"/>
        <v>0.12275795685145641</v>
      </c>
    </row>
    <row r="2390" spans="2:13" x14ac:dyDescent="0.25">
      <c r="B2390" s="25">
        <f>F_Data!B2389</f>
        <v>41533</v>
      </c>
      <c r="D2390" s="8">
        <f>F_Data!N2389</f>
        <v>1697.6</v>
      </c>
      <c r="K2390" s="38">
        <f t="shared" si="111"/>
        <v>2.9271737655234455E-4</v>
      </c>
      <c r="L2390" s="38">
        <f t="shared" si="112"/>
        <v>2.6087270215385285E-4</v>
      </c>
      <c r="M2390" s="38">
        <f t="shared" si="113"/>
        <v>0.12146174615177474</v>
      </c>
    </row>
    <row r="2391" spans="2:13" x14ac:dyDescent="0.25">
      <c r="B2391" s="25">
        <f>F_Data!B2390</f>
        <v>41534</v>
      </c>
      <c r="D2391" s="8">
        <f>F_Data!N2390</f>
        <v>1704.76</v>
      </c>
      <c r="K2391" s="38">
        <f t="shared" si="111"/>
        <v>2.7847237985708788E-4</v>
      </c>
      <c r="L2391" s="38">
        <f t="shared" si="112"/>
        <v>2.5755454337723059E-4</v>
      </c>
      <c r="M2391" s="38">
        <f t="shared" si="113"/>
        <v>0.11846943886419496</v>
      </c>
    </row>
    <row r="2392" spans="2:13" x14ac:dyDescent="0.25">
      <c r="B2392" s="25">
        <f>F_Data!B2391</f>
        <v>41535</v>
      </c>
      <c r="D2392" s="8">
        <f>F_Data!N2391</f>
        <v>1725.52</v>
      </c>
      <c r="K2392" s="38">
        <f t="shared" si="111"/>
        <v>2.9605742853762695E-4</v>
      </c>
      <c r="L2392" s="38">
        <f t="shared" si="112"/>
        <v>2.6345759307578801E-4</v>
      </c>
      <c r="M2392" s="38">
        <f t="shared" si="113"/>
        <v>0.12215275026906433</v>
      </c>
    </row>
    <row r="2393" spans="2:13" x14ac:dyDescent="0.25">
      <c r="B2393" s="25">
        <f>F_Data!B2392</f>
        <v>41536</v>
      </c>
      <c r="D2393" s="8">
        <f>F_Data!N2392</f>
        <v>1722.34</v>
      </c>
      <c r="K2393" s="38">
        <f t="shared" si="111"/>
        <v>3.1869315534712193E-4</v>
      </c>
      <c r="L2393" s="38">
        <f t="shared" si="112"/>
        <v>2.712263061824917E-4</v>
      </c>
      <c r="M2393" s="38">
        <f t="shared" si="113"/>
        <v>0.12673647868508478</v>
      </c>
    </row>
    <row r="2394" spans="2:13" x14ac:dyDescent="0.25">
      <c r="B2394" s="25">
        <f>F_Data!B2393</f>
        <v>41537</v>
      </c>
      <c r="D2394" s="8">
        <f>F_Data!N2393</f>
        <v>1709.91</v>
      </c>
      <c r="K2394" s="38">
        <f t="shared" si="111"/>
        <v>3.0347068548320695E-4</v>
      </c>
      <c r="L2394" s="38">
        <f t="shared" si="112"/>
        <v>2.6808357069825614E-4</v>
      </c>
      <c r="M2394" s="38">
        <f t="shared" si="113"/>
        <v>0.12367264268363326</v>
      </c>
    </row>
    <row r="2395" spans="2:13" x14ac:dyDescent="0.25">
      <c r="B2395" s="25">
        <f>F_Data!B2394</f>
        <v>41540</v>
      </c>
      <c r="D2395" s="8">
        <f>F_Data!N2394</f>
        <v>1701.84</v>
      </c>
      <c r="K2395" s="38">
        <f t="shared" si="111"/>
        <v>2.7374588482925673E-4</v>
      </c>
      <c r="L2395" s="38">
        <f t="shared" si="112"/>
        <v>2.6022774394561955E-4</v>
      </c>
      <c r="M2395" s="38">
        <f t="shared" si="113"/>
        <v>0.11745974883079964</v>
      </c>
    </row>
    <row r="2396" spans="2:13" x14ac:dyDescent="0.25">
      <c r="B2396" s="25">
        <f>F_Data!B2395</f>
        <v>41541</v>
      </c>
      <c r="D2396" s="8">
        <f>F_Data!N2395</f>
        <v>1697.42</v>
      </c>
      <c r="K2396" s="38">
        <f t="shared" si="111"/>
        <v>2.4823312146118285E-4</v>
      </c>
      <c r="L2396" s="38">
        <f t="shared" si="112"/>
        <v>2.529794591617065E-4</v>
      </c>
      <c r="M2396" s="38">
        <f t="shared" si="113"/>
        <v>0.11291662739273614</v>
      </c>
    </row>
    <row r="2397" spans="2:13" x14ac:dyDescent="0.25">
      <c r="B2397" s="25">
        <f>F_Data!B2396</f>
        <v>41542</v>
      </c>
      <c r="D2397" s="8">
        <f>F_Data!N2396</f>
        <v>1692.77</v>
      </c>
      <c r="K2397" s="38">
        <f t="shared" si="111"/>
        <v>2.6012885356343189E-4</v>
      </c>
      <c r="L2397" s="38">
        <f t="shared" si="112"/>
        <v>2.5640578866136551E-4</v>
      </c>
      <c r="M2397" s="38">
        <f t="shared" si="113"/>
        <v>0.11450106645615563</v>
      </c>
    </row>
    <row r="2398" spans="2:13" x14ac:dyDescent="0.25">
      <c r="B2398" s="25">
        <f>F_Data!B2397</f>
        <v>41543</v>
      </c>
      <c r="D2398" s="8">
        <f>F_Data!N2397</f>
        <v>1698.67</v>
      </c>
      <c r="K2398" s="38">
        <f t="shared" si="111"/>
        <v>2.5326565524336632E-4</v>
      </c>
      <c r="L2398" s="38">
        <f t="shared" si="112"/>
        <v>2.5445852111240783E-4</v>
      </c>
      <c r="M2398" s="38">
        <f t="shared" si="113"/>
        <v>0.11324623377430861</v>
      </c>
    </row>
    <row r="2399" spans="2:13" x14ac:dyDescent="0.25">
      <c r="B2399" s="25">
        <f>F_Data!B2398</f>
        <v>41544</v>
      </c>
      <c r="D2399" s="8">
        <f>F_Data!N2398</f>
        <v>1691.75</v>
      </c>
      <c r="K2399" s="38">
        <f t="shared" si="111"/>
        <v>2.3933943815383741E-4</v>
      </c>
      <c r="L2399" s="38">
        <f t="shared" si="112"/>
        <v>2.5024487000947792E-4</v>
      </c>
      <c r="M2399" s="38">
        <f t="shared" si="113"/>
        <v>0.11230468132930918</v>
      </c>
    </row>
    <row r="2400" spans="2:13" x14ac:dyDescent="0.25">
      <c r="B2400" s="25">
        <f>F_Data!B2399</f>
        <v>41547</v>
      </c>
      <c r="D2400" s="8">
        <f>F_Data!N2399</f>
        <v>1681.55</v>
      </c>
      <c r="K2400" s="38">
        <f t="shared" si="111"/>
        <v>2.2979117366933157E-4</v>
      </c>
      <c r="L2400" s="38">
        <f t="shared" si="112"/>
        <v>2.4705322770845697E-4</v>
      </c>
      <c r="M2400" s="38">
        <f t="shared" si="113"/>
        <v>0.11158621185660095</v>
      </c>
    </row>
    <row r="2401" spans="2:13" x14ac:dyDescent="0.25">
      <c r="B2401" s="25">
        <f>F_Data!B2400</f>
        <v>41548</v>
      </c>
      <c r="D2401" s="8">
        <f>F_Data!N2400</f>
        <v>1695</v>
      </c>
      <c r="K2401" s="38">
        <f t="shared" si="111"/>
        <v>2.0701560655270567E-4</v>
      </c>
      <c r="L2401" s="38">
        <f t="shared" si="112"/>
        <v>2.3970269595229544E-4</v>
      </c>
      <c r="M2401" s="38">
        <f t="shared" si="113"/>
        <v>0.10991367465422894</v>
      </c>
    </row>
    <row r="2402" spans="2:13" x14ac:dyDescent="0.25">
      <c r="B2402" s="25">
        <f>F_Data!B2401</f>
        <v>41549</v>
      </c>
      <c r="D2402" s="8">
        <f>F_Data!N2401</f>
        <v>1693.87</v>
      </c>
      <c r="K2402" s="38">
        <f t="shared" si="111"/>
        <v>1.8635624539935718E-4</v>
      </c>
      <c r="L2402" s="38">
        <f t="shared" si="112"/>
        <v>2.325242749243032E-4</v>
      </c>
      <c r="M2402" s="38">
        <f t="shared" si="113"/>
        <v>0.10825536225141405</v>
      </c>
    </row>
    <row r="2403" spans="2:13" x14ac:dyDescent="0.25">
      <c r="B2403" s="25">
        <f>F_Data!B2402</f>
        <v>41550</v>
      </c>
      <c r="D2403" s="8">
        <f>F_Data!N2402</f>
        <v>1678.66</v>
      </c>
      <c r="K2403" s="38">
        <f t="shared" si="111"/>
        <v>1.8176224476688864E-4</v>
      </c>
      <c r="L2403" s="38">
        <f t="shared" si="112"/>
        <v>2.2976103384881425E-4</v>
      </c>
      <c r="M2403" s="38">
        <f t="shared" si="113"/>
        <v>0.10761020446955873</v>
      </c>
    </row>
    <row r="2404" spans="2:13" x14ac:dyDescent="0.25">
      <c r="B2404" s="25">
        <f>F_Data!B2403</f>
        <v>41551</v>
      </c>
      <c r="D2404" s="8">
        <f>F_Data!N2403</f>
        <v>1690.5</v>
      </c>
      <c r="K2404" s="38">
        <f t="shared" si="111"/>
        <v>1.6364065500067707E-4</v>
      </c>
      <c r="L2404" s="38">
        <f t="shared" si="112"/>
        <v>2.2288459324649299E-4</v>
      </c>
      <c r="M2404" s="38">
        <f t="shared" si="113"/>
        <v>0.10598765729849513</v>
      </c>
    </row>
    <row r="2405" spans="2:13" x14ac:dyDescent="0.25">
      <c r="B2405" s="25">
        <f>F_Data!B2404</f>
        <v>41554</v>
      </c>
      <c r="D2405" s="8">
        <f>F_Data!N2404</f>
        <v>1676.12</v>
      </c>
      <c r="K2405" s="38">
        <f t="shared" si="111"/>
        <v>1.4832271644232465E-4</v>
      </c>
      <c r="L2405" s="38">
        <f t="shared" si="112"/>
        <v>2.1651189353161278E-4</v>
      </c>
      <c r="M2405" s="38">
        <f t="shared" si="113"/>
        <v>0.10446147344352981</v>
      </c>
    </row>
    <row r="2406" spans="2:13" x14ac:dyDescent="0.25">
      <c r="B2406" s="25">
        <f>F_Data!B2405</f>
        <v>41555</v>
      </c>
      <c r="D2406" s="8">
        <f>F_Data!N2405</f>
        <v>1655.45</v>
      </c>
      <c r="K2406" s="38">
        <f t="shared" si="111"/>
        <v>1.8923302034788697E-4</v>
      </c>
      <c r="L2406" s="38">
        <f t="shared" si="112"/>
        <v>2.2673930939060284E-4</v>
      </c>
      <c r="M2406" s="38">
        <f t="shared" si="113"/>
        <v>0.10690023944447638</v>
      </c>
    </row>
    <row r="2407" spans="2:13" x14ac:dyDescent="0.25">
      <c r="B2407" s="25">
        <f>F_Data!B2406</f>
        <v>41556</v>
      </c>
      <c r="D2407" s="8">
        <f>F_Data!N2406</f>
        <v>1656.4</v>
      </c>
      <c r="K2407" s="38">
        <f t="shared" si="111"/>
        <v>2.2034818330647434E-4</v>
      </c>
      <c r="L2407" s="38">
        <f t="shared" si="112"/>
        <v>2.3494866960689759E-4</v>
      </c>
      <c r="M2407" s="38">
        <f t="shared" si="113"/>
        <v>0.10881825650224157</v>
      </c>
    </row>
    <row r="2408" spans="2:13" x14ac:dyDescent="0.25">
      <c r="B2408" s="25">
        <f>F_Data!B2407</f>
        <v>41557</v>
      </c>
      <c r="D2408" s="8">
        <f>F_Data!N2407</f>
        <v>1692.56</v>
      </c>
      <c r="K2408" s="38">
        <f t="shared" si="111"/>
        <v>2.0511354365831779E-4</v>
      </c>
      <c r="L2408" s="38">
        <f t="shared" si="112"/>
        <v>2.2994026312343793E-4</v>
      </c>
      <c r="M2408" s="38">
        <f t="shared" si="113"/>
        <v>0.1076521679364669</v>
      </c>
    </row>
    <row r="2409" spans="2:13" x14ac:dyDescent="0.25">
      <c r="B2409" s="25">
        <f>F_Data!B2408</f>
        <v>41558</v>
      </c>
      <c r="D2409" s="8">
        <f>F_Data!N2408</f>
        <v>1703.2</v>
      </c>
      <c r="K2409" s="38">
        <f t="shared" si="111"/>
        <v>1.902039504910497E-4</v>
      </c>
      <c r="L2409" s="38">
        <f t="shared" si="112"/>
        <v>2.247225835893039E-4</v>
      </c>
      <c r="M2409" s="38">
        <f t="shared" si="113"/>
        <v>0.10642376714296913</v>
      </c>
    </row>
    <row r="2410" spans="2:13" x14ac:dyDescent="0.25">
      <c r="B2410" s="25">
        <f>F_Data!B2409</f>
        <v>41561</v>
      </c>
      <c r="D2410" s="8">
        <f>F_Data!N2409</f>
        <v>1710.14</v>
      </c>
      <c r="K2410" s="38">
        <f t="shared" si="111"/>
        <v>2.1155899215096749E-4</v>
      </c>
      <c r="L2410" s="38">
        <f t="shared" si="112"/>
        <v>2.3009353709433161E-4</v>
      </c>
      <c r="M2410" s="38">
        <f t="shared" si="113"/>
        <v>0.10768804144172328</v>
      </c>
    </row>
    <row r="2411" spans="2:13" x14ac:dyDescent="0.25">
      <c r="B2411" s="25">
        <f>F_Data!B2410</f>
        <v>41562</v>
      </c>
      <c r="D2411" s="8">
        <f>F_Data!N2410</f>
        <v>1698.06</v>
      </c>
      <c r="K2411" s="38">
        <f t="shared" si="111"/>
        <v>2.5498793391405756E-4</v>
      </c>
      <c r="L2411" s="38">
        <f t="shared" si="112"/>
        <v>2.4256618327495773E-4</v>
      </c>
      <c r="M2411" s="38">
        <f t="shared" si="113"/>
        <v>0.11336397959346919</v>
      </c>
    </row>
    <row r="2412" spans="2:13" x14ac:dyDescent="0.25">
      <c r="B2412" s="25">
        <f>F_Data!B2411</f>
        <v>41563</v>
      </c>
      <c r="D2412" s="8">
        <f>F_Data!N2411</f>
        <v>1721.54</v>
      </c>
      <c r="K2412" s="38">
        <f t="shared" si="111"/>
        <v>3.7827419974769132E-4</v>
      </c>
      <c r="L2412" s="38">
        <f t="shared" si="112"/>
        <v>2.7992471554422091E-4</v>
      </c>
      <c r="M2412" s="38">
        <f t="shared" si="113"/>
        <v>0.13807613721162554</v>
      </c>
    </row>
    <row r="2413" spans="2:13" x14ac:dyDescent="0.25">
      <c r="B2413" s="25">
        <f>F_Data!B2412</f>
        <v>41564</v>
      </c>
      <c r="D2413" s="8">
        <f>F_Data!N2412</f>
        <v>1733.15</v>
      </c>
      <c r="K2413" s="38">
        <f t="shared" ref="K2413:K2476" si="114">K$3*K2412+(1-K$3)*LN($D2413/$D2408)^2</f>
        <v>3.9660813157696331E-4</v>
      </c>
      <c r="L2413" s="38">
        <f t="shared" ref="L2413:L2476" si="115">L$3*L2412+(1-L$3)*LN($D2413/$D2408)^2</f>
        <v>2.8837537961910661E-4</v>
      </c>
      <c r="M2413" s="38">
        <f t="shared" si="113"/>
        <v>0.14138263624462147</v>
      </c>
    </row>
    <row r="2414" spans="2:13" x14ac:dyDescent="0.25">
      <c r="B2414" s="25">
        <f>F_Data!B2413</f>
        <v>41565</v>
      </c>
      <c r="D2414" s="8">
        <f>F_Data!N2413</f>
        <v>1744.5</v>
      </c>
      <c r="K2414" s="38">
        <f t="shared" si="114"/>
        <v>4.1435139114392235E-4</v>
      </c>
      <c r="L2414" s="38">
        <f t="shared" si="115"/>
        <v>2.9694534004793004E-4</v>
      </c>
      <c r="M2414" s="38">
        <f t="shared" ref="M2414:M2477" si="116">MAX(SQRT(252/5*K2414),SQRT(252/5*L2414))</f>
        <v>0.14451058824063268</v>
      </c>
    </row>
    <row r="2415" spans="2:13" x14ac:dyDescent="0.25">
      <c r="B2415" s="25">
        <f>F_Data!B2414</f>
        <v>41568</v>
      </c>
      <c r="D2415" s="8">
        <f>F_Data!N2414</f>
        <v>1744.66</v>
      </c>
      <c r="K2415" s="38">
        <f t="shared" si="114"/>
        <v>4.1285409921166085E-4</v>
      </c>
      <c r="L2415" s="38">
        <f t="shared" si="115"/>
        <v>3.0001833400113137E-4</v>
      </c>
      <c r="M2415" s="38">
        <f t="shared" si="116"/>
        <v>0.14424925164543387</v>
      </c>
    </row>
    <row r="2416" spans="2:13" x14ac:dyDescent="0.25">
      <c r="B2416" s="25">
        <f>F_Data!B2415</f>
        <v>41569</v>
      </c>
      <c r="D2416" s="8">
        <f>F_Data!N2415</f>
        <v>1754.67</v>
      </c>
      <c r="K2416" s="38">
        <f t="shared" si="114"/>
        <v>4.7911583899135367E-4</v>
      </c>
      <c r="L2416" s="38">
        <f t="shared" si="115"/>
        <v>3.2328192889135513E-4</v>
      </c>
      <c r="M2416" s="38">
        <f t="shared" si="116"/>
        <v>0.15539446027823586</v>
      </c>
    </row>
    <row r="2417" spans="2:13" x14ac:dyDescent="0.25">
      <c r="B2417" s="25">
        <f>F_Data!B2416</f>
        <v>41570</v>
      </c>
      <c r="D2417" s="8">
        <f>F_Data!N2416</f>
        <v>1746.38</v>
      </c>
      <c r="K2417" s="38">
        <f t="shared" si="114"/>
        <v>4.5172720988259592E-4</v>
      </c>
      <c r="L2417" s="38">
        <f t="shared" si="115"/>
        <v>3.1974035746172775E-4</v>
      </c>
      <c r="M2417" s="38">
        <f t="shared" si="116"/>
        <v>0.15088754547040267</v>
      </c>
    </row>
    <row r="2418" spans="2:13" x14ac:dyDescent="0.25">
      <c r="B2418" s="25">
        <f>F_Data!B2417</f>
        <v>41571</v>
      </c>
      <c r="D2418" s="8">
        <f>F_Data!N2417</f>
        <v>1752.07</v>
      </c>
      <c r="K2418" s="38">
        <f t="shared" si="114"/>
        <v>4.1834276753852562E-4</v>
      </c>
      <c r="L2418" s="38">
        <f t="shared" si="115"/>
        <v>3.1368463033113272E-4</v>
      </c>
      <c r="M2418" s="38">
        <f t="shared" si="116"/>
        <v>0.14520494304238299</v>
      </c>
    </row>
    <row r="2419" spans="2:13" x14ac:dyDescent="0.25">
      <c r="B2419" s="25">
        <f>F_Data!B2418</f>
        <v>41572</v>
      </c>
      <c r="D2419" s="8">
        <f>F_Data!N2418</f>
        <v>1759.77</v>
      </c>
      <c r="K2419" s="38">
        <f t="shared" si="114"/>
        <v>3.8410385216047283E-4</v>
      </c>
      <c r="L2419" s="38">
        <f t="shared" si="115"/>
        <v>3.0655269983393866E-4</v>
      </c>
      <c r="M2419" s="38">
        <f t="shared" si="116"/>
        <v>0.13913602750146287</v>
      </c>
    </row>
    <row r="2420" spans="2:13" x14ac:dyDescent="0.25">
      <c r="B2420" s="25">
        <f>F_Data!B2419</f>
        <v>41575</v>
      </c>
      <c r="D2420" s="8">
        <f>F_Data!N2419</f>
        <v>1762.11</v>
      </c>
      <c r="K2420" s="38">
        <f t="shared" si="114"/>
        <v>3.5559821557174437E-4</v>
      </c>
      <c r="L2420" s="38">
        <f t="shared" si="115"/>
        <v>3.0032754342711616E-4</v>
      </c>
      <c r="M2420" s="38">
        <f t="shared" si="116"/>
        <v>0.13387363468889577</v>
      </c>
    </row>
    <row r="2421" spans="2:13" x14ac:dyDescent="0.25">
      <c r="B2421" s="25">
        <f>F_Data!B2420</f>
        <v>41576</v>
      </c>
      <c r="D2421" s="8">
        <f>F_Data!N2420</f>
        <v>1771.95</v>
      </c>
      <c r="K2421" s="38">
        <f t="shared" si="114"/>
        <v>3.2964206087890662E-4</v>
      </c>
      <c r="L2421" s="38">
        <f t="shared" si="115"/>
        <v>2.9419881718360368E-4</v>
      </c>
      <c r="M2421" s="38">
        <f t="shared" si="116"/>
        <v>0.12889515067797117</v>
      </c>
    </row>
    <row r="2422" spans="2:13" x14ac:dyDescent="0.25">
      <c r="B2422" s="25">
        <f>F_Data!B2421</f>
        <v>41577</v>
      </c>
      <c r="D2422" s="8">
        <f>F_Data!N2421</f>
        <v>1763.31</v>
      </c>
      <c r="K2422" s="38">
        <f t="shared" si="114"/>
        <v>3.0598557088993059E-4</v>
      </c>
      <c r="L2422" s="38">
        <f t="shared" si="115"/>
        <v>2.8816516749776994E-4</v>
      </c>
      <c r="M2422" s="38">
        <f t="shared" si="116"/>
        <v>0.12418402784920653</v>
      </c>
    </row>
    <row r="2423" spans="2:13" x14ac:dyDescent="0.25">
      <c r="B2423" s="25">
        <f>F_Data!B2422</f>
        <v>41578</v>
      </c>
      <c r="D2423" s="8">
        <f>F_Data!N2422</f>
        <v>1756.54</v>
      </c>
      <c r="K2423" s="38">
        <f t="shared" si="114"/>
        <v>2.7603625386786863E-4</v>
      </c>
      <c r="L2423" s="38">
        <f t="shared" si="115"/>
        <v>2.797149844929162E-4</v>
      </c>
      <c r="M2423" s="38">
        <f t="shared" si="116"/>
        <v>0.11873346292618175</v>
      </c>
    </row>
    <row r="2424" spans="2:13" x14ac:dyDescent="0.25">
      <c r="B2424" s="25">
        <f>F_Data!B2423</f>
        <v>41579</v>
      </c>
      <c r="D2424" s="8">
        <f>F_Data!N2423</f>
        <v>1761.64</v>
      </c>
      <c r="K2424" s="38">
        <f t="shared" si="114"/>
        <v>2.4854542874081604E-4</v>
      </c>
      <c r="L2424" s="38">
        <f t="shared" si="115"/>
        <v>2.7135737503604899E-4</v>
      </c>
      <c r="M2424" s="38">
        <f t="shared" si="116"/>
        <v>0.11694619148059876</v>
      </c>
    </row>
    <row r="2425" spans="2:13" x14ac:dyDescent="0.25">
      <c r="B2425" s="25">
        <f>F_Data!B2424</f>
        <v>41582</v>
      </c>
      <c r="D2425" s="8">
        <f>F_Data!N2424</f>
        <v>1767.93</v>
      </c>
      <c r="K2425" s="38">
        <f t="shared" si="114"/>
        <v>2.2477818112622233E-4</v>
      </c>
      <c r="L2425" s="38">
        <f t="shared" si="115"/>
        <v>2.6354284236281385E-4</v>
      </c>
      <c r="M2425" s="38">
        <f t="shared" si="116"/>
        <v>0.11524998592228035</v>
      </c>
    </row>
    <row r="2426" spans="2:13" x14ac:dyDescent="0.25">
      <c r="B2426" s="25">
        <f>F_Data!B2425</f>
        <v>41583</v>
      </c>
      <c r="D2426" s="8">
        <f>F_Data!N2425</f>
        <v>1762.97</v>
      </c>
      <c r="K2426" s="38">
        <f t="shared" si="114"/>
        <v>2.048817633005138E-4</v>
      </c>
      <c r="L2426" s="38">
        <f t="shared" si="115"/>
        <v>2.5641097717800355E-4</v>
      </c>
      <c r="M2426" s="38">
        <f t="shared" si="116"/>
        <v>0.11367987178815508</v>
      </c>
    </row>
    <row r="2427" spans="2:13" x14ac:dyDescent="0.25">
      <c r="B2427" s="25">
        <f>F_Data!B2426</f>
        <v>41584</v>
      </c>
      <c r="D2427" s="8">
        <f>F_Data!N2426</f>
        <v>1770.49</v>
      </c>
      <c r="K2427" s="38">
        <f t="shared" si="114"/>
        <v>1.8604488758395941E-4</v>
      </c>
      <c r="L2427" s="38">
        <f t="shared" si="115"/>
        <v>2.4921403804671258E-4</v>
      </c>
      <c r="M2427" s="38">
        <f t="shared" si="116"/>
        <v>0.11207313468246667</v>
      </c>
    </row>
    <row r="2428" spans="2:13" x14ac:dyDescent="0.25">
      <c r="B2428" s="25">
        <f>F_Data!B2427</f>
        <v>41585</v>
      </c>
      <c r="D2428" s="8">
        <f>F_Data!N2427</f>
        <v>1747.15</v>
      </c>
      <c r="K2428" s="38">
        <f t="shared" si="114"/>
        <v>1.7031344038461935E-4</v>
      </c>
      <c r="L2428" s="38">
        <f t="shared" si="115"/>
        <v>2.4259952937302794E-4</v>
      </c>
      <c r="M2428" s="38">
        <f t="shared" si="116"/>
        <v>0.11057583949670292</v>
      </c>
    </row>
    <row r="2429" spans="2:13" x14ac:dyDescent="0.25">
      <c r="B2429" s="25">
        <f>F_Data!B2428</f>
        <v>41586</v>
      </c>
      <c r="D2429" s="8">
        <f>F_Data!N2428</f>
        <v>1770.61</v>
      </c>
      <c r="K2429" s="38">
        <f t="shared" si="114"/>
        <v>1.558616459103844E-4</v>
      </c>
      <c r="L2429" s="38">
        <f t="shared" si="115"/>
        <v>2.3609540836110518E-4</v>
      </c>
      <c r="M2429" s="38">
        <f t="shared" si="116"/>
        <v>0.1090834936248363</v>
      </c>
    </row>
    <row r="2430" spans="2:13" x14ac:dyDescent="0.25">
      <c r="B2430" s="25">
        <f>F_Data!B2429</f>
        <v>41589</v>
      </c>
      <c r="D2430" s="8">
        <f>F_Data!N2429</f>
        <v>1771.89</v>
      </c>
      <c r="K2430" s="38">
        <f t="shared" si="114"/>
        <v>1.4077607846402221E-4</v>
      </c>
      <c r="L2430" s="38">
        <f t="shared" si="115"/>
        <v>2.2916272525367492E-4</v>
      </c>
      <c r="M2430" s="38">
        <f t="shared" si="116"/>
        <v>0.10747000210656561</v>
      </c>
    </row>
    <row r="2431" spans="2:13" x14ac:dyDescent="0.25">
      <c r="B2431" s="25">
        <f>F_Data!B2430</f>
        <v>41590</v>
      </c>
      <c r="D2431" s="8">
        <f>F_Data!N2430</f>
        <v>1767.69</v>
      </c>
      <c r="K2431" s="38">
        <f t="shared" si="114"/>
        <v>1.2741334990039034E-4</v>
      </c>
      <c r="L2431" s="38">
        <f t="shared" si="115"/>
        <v>2.2250230728089576E-4</v>
      </c>
      <c r="M2431" s="38">
        <f t="shared" si="116"/>
        <v>0.10589672462808822</v>
      </c>
    </row>
    <row r="2432" spans="2:13" x14ac:dyDescent="0.25">
      <c r="B2432" s="25">
        <f>F_Data!B2431</f>
        <v>41591</v>
      </c>
      <c r="D2432" s="8">
        <f>F_Data!N2431</f>
        <v>1782</v>
      </c>
      <c r="K2432" s="38">
        <f t="shared" si="114"/>
        <v>1.1887103497367834E-4</v>
      </c>
      <c r="L2432" s="38">
        <f t="shared" si="115"/>
        <v>2.1708694408146699E-4</v>
      </c>
      <c r="M2432" s="38">
        <f t="shared" si="116"/>
        <v>0.1046001050750234</v>
      </c>
    </row>
    <row r="2433" spans="2:13" x14ac:dyDescent="0.25">
      <c r="B2433" s="25">
        <f>F_Data!B2432</f>
        <v>41592</v>
      </c>
      <c r="D2433" s="8">
        <f>F_Data!N2432</f>
        <v>1790.62</v>
      </c>
      <c r="K2433" s="38">
        <f t="shared" si="114"/>
        <v>1.6738210397938748E-4</v>
      </c>
      <c r="L2433" s="38">
        <f t="shared" si="115"/>
        <v>2.2869378750994609E-4</v>
      </c>
      <c r="M2433" s="38">
        <f t="shared" si="116"/>
        <v>0.10735998738124591</v>
      </c>
    </row>
    <row r="2434" spans="2:13" x14ac:dyDescent="0.25">
      <c r="B2434" s="25">
        <f>F_Data!B2433</f>
        <v>41593</v>
      </c>
      <c r="D2434" s="8">
        <f>F_Data!N2433</f>
        <v>1798.18</v>
      </c>
      <c r="K2434" s="38">
        <f t="shared" si="114"/>
        <v>1.7451699354715684E-4</v>
      </c>
      <c r="L2434" s="38">
        <f t="shared" si="115"/>
        <v>2.2899490387436012E-4</v>
      </c>
      <c r="M2434" s="38">
        <f t="shared" si="116"/>
        <v>0.10743064346483153</v>
      </c>
    </row>
    <row r="2435" spans="2:13" x14ac:dyDescent="0.25">
      <c r="B2435" s="25">
        <f>F_Data!B2434</f>
        <v>41596</v>
      </c>
      <c r="D2435" s="8">
        <f>F_Data!N2434</f>
        <v>1791.53</v>
      </c>
      <c r="K2435" s="38">
        <f t="shared" si="114"/>
        <v>1.692164538467297E-4</v>
      </c>
      <c r="L2435" s="38">
        <f t="shared" si="115"/>
        <v>2.2577040465441588E-4</v>
      </c>
      <c r="M2435" s="38">
        <f t="shared" si="116"/>
        <v>0.10667159131925688</v>
      </c>
    </row>
    <row r="2436" spans="2:13" x14ac:dyDescent="0.25">
      <c r="B2436" s="25">
        <f>F_Data!B2435</f>
        <v>41597</v>
      </c>
      <c r="D2436" s="8">
        <f>F_Data!N2435</f>
        <v>1787.87</v>
      </c>
      <c r="K2436" s="38">
        <f t="shared" si="114"/>
        <v>1.6518014062023785E-4</v>
      </c>
      <c r="L2436" s="38">
        <f t="shared" si="115"/>
        <v>2.2286289216223774E-4</v>
      </c>
      <c r="M2436" s="38">
        <f t="shared" si="116"/>
        <v>0.10598249744640283</v>
      </c>
    </row>
    <row r="2437" spans="2:13" x14ac:dyDescent="0.25">
      <c r="B2437" s="25">
        <f>F_Data!B2436</f>
        <v>41598</v>
      </c>
      <c r="D2437" s="8">
        <f>F_Data!N2436</f>
        <v>1781.37</v>
      </c>
      <c r="K2437" s="38">
        <f t="shared" si="114"/>
        <v>1.4867462970300752E-4</v>
      </c>
      <c r="L2437" s="38">
        <f t="shared" si="115"/>
        <v>2.1618075634080865E-4</v>
      </c>
      <c r="M2437" s="38">
        <f t="shared" si="116"/>
        <v>0.10438156024689781</v>
      </c>
    </row>
    <row r="2438" spans="2:13" x14ac:dyDescent="0.25">
      <c r="B2438" s="25">
        <f>F_Data!B2437</f>
        <v>41599</v>
      </c>
      <c r="D2438" s="8">
        <f>F_Data!N2437</f>
        <v>1795.85</v>
      </c>
      <c r="K2438" s="38">
        <f t="shared" si="114"/>
        <v>1.3465777496181244E-4</v>
      </c>
      <c r="L2438" s="38">
        <f t="shared" si="115"/>
        <v>2.0995051611931608E-4</v>
      </c>
      <c r="M2438" s="38">
        <f t="shared" si="116"/>
        <v>0.10286644745695037</v>
      </c>
    </row>
    <row r="2439" spans="2:13" x14ac:dyDescent="0.25">
      <c r="B2439" s="25">
        <f>F_Data!B2438</f>
        <v>41600</v>
      </c>
      <c r="D2439" s="8">
        <f>F_Data!N2438</f>
        <v>1804.76</v>
      </c>
      <c r="K2439" s="38">
        <f t="shared" si="114"/>
        <v>1.2252612910748683E-4</v>
      </c>
      <c r="L2439" s="38">
        <f t="shared" si="115"/>
        <v>2.0405224012829326E-4</v>
      </c>
      <c r="M2439" s="38">
        <f t="shared" si="116"/>
        <v>0.10141120698653566</v>
      </c>
    </row>
    <row r="2440" spans="2:13" x14ac:dyDescent="0.25">
      <c r="B2440" s="25">
        <f>F_Data!B2439</f>
        <v>41603</v>
      </c>
      <c r="D2440" s="8">
        <f>F_Data!N2439</f>
        <v>1802.48</v>
      </c>
      <c r="K2440" s="38">
        <f t="shared" si="114"/>
        <v>1.1398657951260211E-4</v>
      </c>
      <c r="L2440" s="38">
        <f t="shared" si="115"/>
        <v>1.9904459191920365E-4</v>
      </c>
      <c r="M2440" s="38">
        <f t="shared" si="116"/>
        <v>0.10015911058275161</v>
      </c>
    </row>
    <row r="2441" spans="2:13" x14ac:dyDescent="0.25">
      <c r="B2441" s="25">
        <f>F_Data!B2440</f>
        <v>41604</v>
      </c>
      <c r="D2441" s="8">
        <f>F_Data!N2440</f>
        <v>1802.75</v>
      </c>
      <c r="K2441" s="38">
        <f t="shared" si="114"/>
        <v>1.0945752923319375E-4</v>
      </c>
      <c r="L2441" s="38">
        <f t="shared" si="115"/>
        <v>1.9513413646318309E-4</v>
      </c>
      <c r="M2441" s="38">
        <f t="shared" si="116"/>
        <v>9.9170360883403197E-2</v>
      </c>
    </row>
    <row r="2442" spans="2:13" x14ac:dyDescent="0.25">
      <c r="B2442" s="25">
        <f>F_Data!B2441</f>
        <v>41605</v>
      </c>
      <c r="D2442" s="8">
        <f>F_Data!N2441</f>
        <v>1807.23</v>
      </c>
      <c r="K2442" s="38">
        <f t="shared" si="114"/>
        <v>1.1928395079768522E-4</v>
      </c>
      <c r="L2442" s="38">
        <f t="shared" si="115"/>
        <v>1.9551176471563084E-4</v>
      </c>
      <c r="M2442" s="38">
        <f t="shared" si="116"/>
        <v>9.9266272931282123E-2</v>
      </c>
    </row>
    <row r="2443" spans="2:13" x14ac:dyDescent="0.25">
      <c r="B2443" s="25">
        <f>F_Data!B2442</f>
        <v>41607</v>
      </c>
      <c r="D2443" s="8">
        <f>F_Data!N2442</f>
        <v>1805.81</v>
      </c>
      <c r="K2443" s="38">
        <f t="shared" si="114"/>
        <v>1.1041452740345091E-4</v>
      </c>
      <c r="L2443" s="38">
        <f t="shared" si="115"/>
        <v>1.9056410327982217E-4</v>
      </c>
      <c r="M2443" s="38">
        <f t="shared" si="116"/>
        <v>9.8002197961591847E-2</v>
      </c>
    </row>
    <row r="2444" spans="2:13" x14ac:dyDescent="0.25">
      <c r="B2444" s="25">
        <f>F_Data!B2443</f>
        <v>41610</v>
      </c>
      <c r="D2444" s="8">
        <f>F_Data!N2443</f>
        <v>1800.9</v>
      </c>
      <c r="K2444" s="38">
        <f t="shared" si="114"/>
        <v>9.983149659652276E-5</v>
      </c>
      <c r="L2444" s="38">
        <f t="shared" si="115"/>
        <v>1.8498470676145257E-4</v>
      </c>
      <c r="M2444" s="38">
        <f t="shared" si="116"/>
        <v>9.6556870396555472E-2</v>
      </c>
    </row>
    <row r="2445" spans="2:13" x14ac:dyDescent="0.25">
      <c r="B2445" s="25">
        <f>F_Data!B2444</f>
        <v>41611</v>
      </c>
      <c r="D2445" s="8">
        <f>F_Data!N2444</f>
        <v>1795.15</v>
      </c>
      <c r="K2445" s="38">
        <f t="shared" si="114"/>
        <v>9.1508836500501142E-5</v>
      </c>
      <c r="L2445" s="38">
        <f t="shared" si="115"/>
        <v>1.7993331242769817E-4</v>
      </c>
      <c r="M2445" s="38">
        <f t="shared" si="116"/>
        <v>9.5229401690633278E-2</v>
      </c>
    </row>
    <row r="2446" spans="2:13" x14ac:dyDescent="0.25">
      <c r="B2446" s="25">
        <f>F_Data!B2445</f>
        <v>41612</v>
      </c>
      <c r="D2446" s="8">
        <f>F_Data!N2445</f>
        <v>1792.81</v>
      </c>
      <c r="K2446" s="38">
        <f t="shared" si="114"/>
        <v>8.5414998276971712E-5</v>
      </c>
      <c r="L2446" s="38">
        <f t="shared" si="115"/>
        <v>1.7545242668282345E-4</v>
      </c>
      <c r="M2446" s="38">
        <f t="shared" si="116"/>
        <v>9.4036175511418477E-2</v>
      </c>
    </row>
    <row r="2447" spans="2:13" x14ac:dyDescent="0.25">
      <c r="B2447" s="25">
        <f>F_Data!B2446</f>
        <v>41613</v>
      </c>
      <c r="D2447" s="8">
        <f>F_Data!N2446</f>
        <v>1785.03</v>
      </c>
      <c r="K2447" s="38">
        <f t="shared" si="114"/>
        <v>9.2150617860115085E-5</v>
      </c>
      <c r="L2447" s="38">
        <f t="shared" si="115"/>
        <v>1.7477198970559092E-4</v>
      </c>
      <c r="M2447" s="38">
        <f t="shared" si="116"/>
        <v>9.3853653531238632E-2</v>
      </c>
    </row>
    <row r="2448" spans="2:13" x14ac:dyDescent="0.25">
      <c r="B2448" s="25">
        <f>F_Data!B2447</f>
        <v>41614</v>
      </c>
      <c r="D2448" s="8">
        <f>F_Data!N2447</f>
        <v>1805.09</v>
      </c>
      <c r="K2448" s="38">
        <f t="shared" si="114"/>
        <v>8.2951459623903525E-5</v>
      </c>
      <c r="L2448" s="38">
        <f t="shared" si="115"/>
        <v>1.6953360107936318E-4</v>
      </c>
      <c r="M2448" s="38">
        <f t="shared" si="116"/>
        <v>9.2436429476694434E-2</v>
      </c>
    </row>
    <row r="2449" spans="2:13" x14ac:dyDescent="0.25">
      <c r="B2449" s="25">
        <f>F_Data!B2448</f>
        <v>41617</v>
      </c>
      <c r="D2449" s="8">
        <f>F_Data!N2448</f>
        <v>1808.37</v>
      </c>
      <c r="K2449" s="38">
        <f t="shared" si="114"/>
        <v>7.6369733108548897E-5</v>
      </c>
      <c r="L2449" s="38">
        <f t="shared" si="115"/>
        <v>1.64961618881093E-4</v>
      </c>
      <c r="M2449" s="38">
        <f t="shared" si="116"/>
        <v>9.1181498077225545E-2</v>
      </c>
    </row>
    <row r="2450" spans="2:13" x14ac:dyDescent="0.25">
      <c r="B2450" s="25">
        <f>F_Data!B2449</f>
        <v>41618</v>
      </c>
      <c r="D2450" s="8">
        <f>F_Data!N2449</f>
        <v>1802.62</v>
      </c>
      <c r="K2450" s="38">
        <f t="shared" si="114"/>
        <v>7.0457150414122028E-5</v>
      </c>
      <c r="L2450" s="38">
        <f t="shared" si="115"/>
        <v>1.6053008749958861E-4</v>
      </c>
      <c r="M2450" s="38">
        <f t="shared" si="116"/>
        <v>8.9948409713453331E-2</v>
      </c>
    </row>
    <row r="2451" spans="2:13" x14ac:dyDescent="0.25">
      <c r="B2451" s="25">
        <f>F_Data!B2450</f>
        <v>41619</v>
      </c>
      <c r="D2451" s="8">
        <f>F_Data!N2450</f>
        <v>1782.22</v>
      </c>
      <c r="K2451" s="38">
        <f t="shared" si="114"/>
        <v>6.6921338021620031E-5</v>
      </c>
      <c r="L2451" s="38">
        <f t="shared" si="115"/>
        <v>1.5676715566927401E-4</v>
      </c>
      <c r="M2451" s="38">
        <f t="shared" si="116"/>
        <v>8.8887933071544703E-2</v>
      </c>
    </row>
    <row r="2452" spans="2:13" x14ac:dyDescent="0.25">
      <c r="B2452" s="25">
        <f>F_Data!B2451</f>
        <v>41620</v>
      </c>
      <c r="D2452" s="8">
        <f>F_Data!N2451</f>
        <v>1775.5</v>
      </c>
      <c r="K2452" s="38">
        <f t="shared" si="114"/>
        <v>6.3094824011606252E-5</v>
      </c>
      <c r="L2452" s="38">
        <f t="shared" si="115"/>
        <v>1.5292382693684025E-4</v>
      </c>
      <c r="M2452" s="38">
        <f t="shared" si="116"/>
        <v>8.7791576347715436E-2</v>
      </c>
    </row>
    <row r="2453" spans="2:13" x14ac:dyDescent="0.25">
      <c r="B2453" s="25">
        <f>F_Data!B2452</f>
        <v>41621</v>
      </c>
      <c r="D2453" s="8">
        <f>F_Data!N2452</f>
        <v>1775.32</v>
      </c>
      <c r="K2453" s="38">
        <f t="shared" si="114"/>
        <v>8.4440245578849273E-5</v>
      </c>
      <c r="L2453" s="38">
        <f t="shared" si="115"/>
        <v>1.5663258331925613E-4</v>
      </c>
      <c r="M2453" s="38">
        <f t="shared" si="116"/>
        <v>8.8849773208998728E-2</v>
      </c>
    </row>
    <row r="2454" spans="2:13" x14ac:dyDescent="0.25">
      <c r="B2454" s="25">
        <f>F_Data!B2453</f>
        <v>41624</v>
      </c>
      <c r="D2454" s="8">
        <f>F_Data!N2453</f>
        <v>1786.54</v>
      </c>
      <c r="K2454" s="38">
        <f t="shared" si="114"/>
        <v>9.0746563195102454E-5</v>
      </c>
      <c r="L2454" s="38">
        <f t="shared" si="115"/>
        <v>1.5635870847191988E-4</v>
      </c>
      <c r="M2454" s="38">
        <f t="shared" si="116"/>
        <v>8.8772061522670309E-2</v>
      </c>
    </row>
    <row r="2455" spans="2:13" x14ac:dyDescent="0.25">
      <c r="B2455" s="25">
        <f>F_Data!B2454</f>
        <v>41625</v>
      </c>
      <c r="D2455" s="8">
        <f>F_Data!N2454</f>
        <v>1781</v>
      </c>
      <c r="K2455" s="38">
        <f t="shared" si="114"/>
        <v>9.623112341612314E-5</v>
      </c>
      <c r="L2455" s="38">
        <f t="shared" si="115"/>
        <v>1.5603571217992157E-4</v>
      </c>
      <c r="M2455" s="38">
        <f t="shared" si="116"/>
        <v>8.8680324164202545E-2</v>
      </c>
    </row>
    <row r="2456" spans="2:13" x14ac:dyDescent="0.25">
      <c r="B2456" s="25">
        <f>F_Data!B2455</f>
        <v>41626</v>
      </c>
      <c r="D2456" s="8">
        <f>F_Data!N2455</f>
        <v>1810.65</v>
      </c>
      <c r="K2456" s="38">
        <f t="shared" si="114"/>
        <v>1.1165461411462806E-4</v>
      </c>
      <c r="L2456" s="38">
        <f t="shared" si="115"/>
        <v>1.588686217265591E-4</v>
      </c>
      <c r="M2456" s="38">
        <f t="shared" si="116"/>
        <v>8.9481721792881136E-2</v>
      </c>
    </row>
    <row r="2457" spans="2:13" x14ac:dyDescent="0.25">
      <c r="B2457" s="25">
        <f>F_Data!B2456</f>
        <v>41627</v>
      </c>
      <c r="D2457" s="8">
        <f>F_Data!N2456</f>
        <v>1809.6</v>
      </c>
      <c r="K2457" s="38">
        <f t="shared" si="114"/>
        <v>1.3667947044267566E-4</v>
      </c>
      <c r="L2457" s="38">
        <f t="shared" si="115"/>
        <v>1.6495965839661544E-4</v>
      </c>
      <c r="M2457" s="38">
        <f t="shared" si="116"/>
        <v>9.118095625287892E-2</v>
      </c>
    </row>
    <row r="2458" spans="2:13" x14ac:dyDescent="0.25">
      <c r="B2458" s="25">
        <f>F_Data!B2457</f>
        <v>41628</v>
      </c>
      <c r="D2458" s="8">
        <f>F_Data!N2457</f>
        <v>1818.32</v>
      </c>
      <c r="K2458" s="38">
        <f t="shared" si="114"/>
        <v>1.8028706719418219E-4</v>
      </c>
      <c r="L2458" s="38">
        <f t="shared" si="115"/>
        <v>1.7719353178344922E-4</v>
      </c>
      <c r="M2458" s="38">
        <f t="shared" si="116"/>
        <v>9.5322967781048359E-2</v>
      </c>
    </row>
    <row r="2459" spans="2:13" x14ac:dyDescent="0.25">
      <c r="B2459" s="25">
        <f>F_Data!B2458</f>
        <v>41631</v>
      </c>
      <c r="D2459" s="8">
        <f>F_Data!N2458</f>
        <v>1827.99</v>
      </c>
      <c r="K2459" s="38">
        <f t="shared" si="114"/>
        <v>2.148653525588295E-4</v>
      </c>
      <c r="L2459" s="38">
        <f t="shared" si="115"/>
        <v>1.876598234551654E-4</v>
      </c>
      <c r="M2459" s="38">
        <f t="shared" si="116"/>
        <v>0.10406350834449608</v>
      </c>
    </row>
    <row r="2460" spans="2:13" x14ac:dyDescent="0.25">
      <c r="B2460" s="25">
        <f>F_Data!B2459</f>
        <v>41632</v>
      </c>
      <c r="D2460" s="8">
        <f>F_Data!N2459</f>
        <v>1833.32</v>
      </c>
      <c r="K2460" s="38">
        <f t="shared" si="114"/>
        <v>2.7720948703409843E-4</v>
      </c>
      <c r="L2460" s="38">
        <f t="shared" si="115"/>
        <v>2.0717922967085603E-4</v>
      </c>
      <c r="M2460" s="38">
        <f t="shared" si="116"/>
        <v>0.1182004997727106</v>
      </c>
    </row>
    <row r="2461" spans="2:13" x14ac:dyDescent="0.25">
      <c r="B2461" s="25">
        <f>F_Data!B2460</f>
        <v>41634</v>
      </c>
      <c r="D2461" s="8">
        <f>F_Data!N2460</f>
        <v>1842.02</v>
      </c>
      <c r="K2461" s="38">
        <f t="shared" si="114"/>
        <v>2.7899312324067993E-4</v>
      </c>
      <c r="L2461" s="38">
        <f t="shared" si="115"/>
        <v>2.0981522825372774E-4</v>
      </c>
      <c r="M2461" s="38">
        <f t="shared" si="116"/>
        <v>0.11858015606049044</v>
      </c>
    </row>
    <row r="2462" spans="2:13" x14ac:dyDescent="0.25">
      <c r="B2462" s="25">
        <f>F_Data!B2461</f>
        <v>41635</v>
      </c>
      <c r="D2462" s="8">
        <f>F_Data!N2461</f>
        <v>1841.4</v>
      </c>
      <c r="K2462" s="38">
        <f t="shared" si="114"/>
        <v>2.814405849409494E-4</v>
      </c>
      <c r="L2462" s="38">
        <f t="shared" si="115"/>
        <v>2.1262480361341715E-4</v>
      </c>
      <c r="M2462" s="38">
        <f t="shared" si="116"/>
        <v>0.11909914139499012</v>
      </c>
    </row>
    <row r="2463" spans="2:13" x14ac:dyDescent="0.25">
      <c r="B2463" s="25">
        <f>F_Data!B2462</f>
        <v>41638</v>
      </c>
      <c r="D2463" s="8">
        <f>F_Data!N2462</f>
        <v>1841.07</v>
      </c>
      <c r="K2463" s="38">
        <f t="shared" si="114"/>
        <v>2.6875677920297155E-4</v>
      </c>
      <c r="L2463" s="38">
        <f t="shared" si="115"/>
        <v>2.1088413533184975E-4</v>
      </c>
      <c r="M2463" s="38">
        <f t="shared" si="116"/>
        <v>0.11638445631539363</v>
      </c>
    </row>
    <row r="2464" spans="2:13" x14ac:dyDescent="0.25">
      <c r="B2464" s="25">
        <f>F_Data!B2463</f>
        <v>41639</v>
      </c>
      <c r="D2464" s="8">
        <f>F_Data!N2463</f>
        <v>1848.36</v>
      </c>
      <c r="K2464" s="38">
        <f t="shared" si="114"/>
        <v>2.5416163484795088E-4</v>
      </c>
      <c r="L2464" s="38">
        <f t="shared" si="115"/>
        <v>2.082417713414772E-4</v>
      </c>
      <c r="M2464" s="38">
        <f t="shared" si="116"/>
        <v>0.11318015018693306</v>
      </c>
    </row>
    <row r="2465" spans="2:13" x14ac:dyDescent="0.25">
      <c r="B2465" s="25">
        <f>F_Data!B2464</f>
        <v>41641</v>
      </c>
      <c r="D2465" s="8">
        <f>F_Data!N2464</f>
        <v>1831.98</v>
      </c>
      <c r="K2465" s="38">
        <f t="shared" si="114"/>
        <v>2.2879893402438984E-4</v>
      </c>
      <c r="L2465" s="38">
        <f t="shared" si="115"/>
        <v>2.0201055699960307E-4</v>
      </c>
      <c r="M2465" s="38">
        <f t="shared" si="116"/>
        <v>0.10738466498913729</v>
      </c>
    </row>
    <row r="2466" spans="2:13" x14ac:dyDescent="0.25">
      <c r="B2466" s="25">
        <f>F_Data!B2465</f>
        <v>41642</v>
      </c>
      <c r="D2466" s="8">
        <f>F_Data!N2465</f>
        <v>1831.37</v>
      </c>
      <c r="K2466" s="38">
        <f t="shared" si="114"/>
        <v>2.0928127172801768E-4</v>
      </c>
      <c r="L2466" s="38">
        <f t="shared" si="115"/>
        <v>1.9695890962143501E-4</v>
      </c>
      <c r="M2466" s="38">
        <f t="shared" si="116"/>
        <v>0.10270236655059167</v>
      </c>
    </row>
    <row r="2467" spans="2:13" x14ac:dyDescent="0.25">
      <c r="B2467" s="25">
        <f>F_Data!B2466</f>
        <v>41645</v>
      </c>
      <c r="D2467" s="8">
        <f>F_Data!N2466</f>
        <v>1826.77</v>
      </c>
      <c r="K2467" s="38">
        <f t="shared" si="114"/>
        <v>1.9471603344871415E-4</v>
      </c>
      <c r="L2467" s="38">
        <f t="shared" si="115"/>
        <v>1.9295900900084145E-4</v>
      </c>
      <c r="M2467" s="38">
        <f t="shared" si="116"/>
        <v>9.9064060515482569E-2</v>
      </c>
    </row>
    <row r="2468" spans="2:13" x14ac:dyDescent="0.25">
      <c r="B2468" s="25">
        <f>F_Data!B2467</f>
        <v>41646</v>
      </c>
      <c r="D2468" s="8">
        <f>F_Data!N2467</f>
        <v>1837.88</v>
      </c>
      <c r="K2468" s="38">
        <f t="shared" si="114"/>
        <v>1.7554517191041804E-4</v>
      </c>
      <c r="L2468" s="38">
        <f t="shared" si="115"/>
        <v>1.8726046127278878E-4</v>
      </c>
      <c r="M2468" s="38">
        <f t="shared" si="116"/>
        <v>9.7148995095927546E-2</v>
      </c>
    </row>
    <row r="2469" spans="2:13" x14ac:dyDescent="0.25">
      <c r="B2469" s="25">
        <f>F_Data!B2468</f>
        <v>41647</v>
      </c>
      <c r="D2469" s="8">
        <f>F_Data!N2468</f>
        <v>1837.49</v>
      </c>
      <c r="K2469" s="38">
        <f t="shared" si="114"/>
        <v>1.614695894700751E-4</v>
      </c>
      <c r="L2469" s="38">
        <f t="shared" si="115"/>
        <v>1.8268632785981478E-4</v>
      </c>
      <c r="M2469" s="38">
        <f t="shared" si="116"/>
        <v>9.5955150586795823E-2</v>
      </c>
    </row>
    <row r="2470" spans="2:13" x14ac:dyDescent="0.25">
      <c r="B2470" s="25">
        <f>F_Data!B2469</f>
        <v>41648</v>
      </c>
      <c r="D2470" s="8">
        <f>F_Data!N2469</f>
        <v>1838.13</v>
      </c>
      <c r="K2470" s="38">
        <f t="shared" si="114"/>
        <v>1.4644581960641994E-4</v>
      </c>
      <c r="L2470" s="38">
        <f t="shared" si="115"/>
        <v>1.7754269474902604E-4</v>
      </c>
      <c r="M2470" s="38">
        <f t="shared" si="116"/>
        <v>9.4594671178406822E-2</v>
      </c>
    </row>
    <row r="2471" spans="2:13" x14ac:dyDescent="0.25">
      <c r="B2471" s="25">
        <f>F_Data!B2470</f>
        <v>41649</v>
      </c>
      <c r="D2471" s="8">
        <f>F_Data!N2470</f>
        <v>1842.37</v>
      </c>
      <c r="K2471" s="38">
        <f t="shared" si="114"/>
        <v>1.353874097134103E-4</v>
      </c>
      <c r="L2471" s="38">
        <f t="shared" si="115"/>
        <v>1.7329226552684497E-4</v>
      </c>
      <c r="M2471" s="38">
        <f t="shared" si="116"/>
        <v>9.3455498407279305E-2</v>
      </c>
    </row>
    <row r="2472" spans="2:13" x14ac:dyDescent="0.25">
      <c r="B2472" s="25">
        <f>F_Data!B2471</f>
        <v>41652</v>
      </c>
      <c r="D2472" s="8">
        <f>F_Data!N2471</f>
        <v>1819.2</v>
      </c>
      <c r="K2472" s="38">
        <f t="shared" si="114"/>
        <v>1.235730242824407E-4</v>
      </c>
      <c r="L2472" s="38">
        <f t="shared" si="115"/>
        <v>1.6861080422315105E-4</v>
      </c>
      <c r="M2472" s="38">
        <f t="shared" si="116"/>
        <v>9.2184513519608116E-2</v>
      </c>
    </row>
    <row r="2473" spans="2:13" x14ac:dyDescent="0.25">
      <c r="B2473" s="25">
        <f>F_Data!B2472</f>
        <v>41653</v>
      </c>
      <c r="D2473" s="8">
        <f>F_Data!N2472</f>
        <v>1838.88</v>
      </c>
      <c r="K2473" s="38">
        <f t="shared" si="114"/>
        <v>1.1124531079698951E-4</v>
      </c>
      <c r="L2473" s="38">
        <f t="shared" si="115"/>
        <v>1.6356135677929437E-4</v>
      </c>
      <c r="M2473" s="38">
        <f t="shared" si="116"/>
        <v>9.0793680295912865E-2</v>
      </c>
    </row>
    <row r="2474" spans="2:13" x14ac:dyDescent="0.25">
      <c r="B2474" s="25">
        <f>F_Data!B2473</f>
        <v>41654</v>
      </c>
      <c r="D2474" s="8">
        <f>F_Data!N2473</f>
        <v>1848.38</v>
      </c>
      <c r="K2474" s="38">
        <f t="shared" si="114"/>
        <v>1.0361249039424104E-4</v>
      </c>
      <c r="L2474" s="38">
        <f t="shared" si="115"/>
        <v>1.5970202927900068E-4</v>
      </c>
      <c r="M2474" s="38">
        <f t="shared" si="116"/>
        <v>8.971612048936152E-2</v>
      </c>
    </row>
    <row r="2475" spans="2:13" x14ac:dyDescent="0.25">
      <c r="B2475" s="25">
        <f>F_Data!B2474</f>
        <v>41655</v>
      </c>
      <c r="D2475" s="8">
        <f>F_Data!N2474</f>
        <v>1845.89</v>
      </c>
      <c r="K2475" s="38">
        <f t="shared" si="114"/>
        <v>9.5026005964613346E-5</v>
      </c>
      <c r="L2475" s="38">
        <f t="shared" si="115"/>
        <v>1.5544339778356957E-4</v>
      </c>
      <c r="M2475" s="38">
        <f t="shared" si="116"/>
        <v>8.8511848067317558E-2</v>
      </c>
    </row>
    <row r="2476" spans="2:13" x14ac:dyDescent="0.25">
      <c r="B2476" s="25">
        <f>F_Data!B2475</f>
        <v>41656</v>
      </c>
      <c r="D2476" s="8">
        <f>F_Data!N2475</f>
        <v>1838.7</v>
      </c>
      <c r="K2476" s="38">
        <f t="shared" si="114"/>
        <v>8.5921003426893216E-5</v>
      </c>
      <c r="L2476" s="38">
        <f t="shared" si="115"/>
        <v>1.5089937526768487E-4</v>
      </c>
      <c r="M2476" s="38">
        <f t="shared" si="116"/>
        <v>8.7208534636761995E-2</v>
      </c>
    </row>
    <row r="2477" spans="2:13" x14ac:dyDescent="0.25">
      <c r="B2477" s="25">
        <f>F_Data!B2476</f>
        <v>41660</v>
      </c>
      <c r="D2477" s="8">
        <f>F_Data!N2476</f>
        <v>1843.8</v>
      </c>
      <c r="K2477" s="38">
        <f t="shared" ref="K2477:K2540" si="117">K$3*K2476+(1-K$3)*LN($D2477/$D2472)^2</f>
        <v>9.537026949280511E-5</v>
      </c>
      <c r="L2477" s="38">
        <f t="shared" ref="L2477:L2540" si="118">L$3*L2476+(1-L$3)*LN($D2477/$D2472)^2</f>
        <v>1.5178480393223466E-4</v>
      </c>
      <c r="M2477" s="38">
        <f t="shared" si="116"/>
        <v>8.7464016133405556E-2</v>
      </c>
    </row>
    <row r="2478" spans="2:13" x14ac:dyDescent="0.25">
      <c r="B2478" s="25">
        <f>F_Data!B2477</f>
        <v>41661</v>
      </c>
      <c r="D2478" s="8">
        <f>F_Data!N2477</f>
        <v>1844.86</v>
      </c>
      <c r="K2478" s="38">
        <f t="shared" si="117"/>
        <v>8.6887350720985508E-5</v>
      </c>
      <c r="L2478" s="38">
        <f t="shared" si="118"/>
        <v>1.4754749226750591E-4</v>
      </c>
      <c r="M2478" s="38">
        <f t="shared" ref="M2478:M2536" si="119">MAX(SQRT(252/5*K2478),SQRT(252/5*L2478))</f>
        <v>8.6234526787605764E-2</v>
      </c>
    </row>
    <row r="2479" spans="2:13" x14ac:dyDescent="0.25">
      <c r="B2479" s="25">
        <f>F_Data!B2478</f>
        <v>41662</v>
      </c>
      <c r="D2479" s="8">
        <f>F_Data!N2478</f>
        <v>1828.46</v>
      </c>
      <c r="K2479" s="38">
        <f t="shared" si="117"/>
        <v>8.9939415764526628E-5</v>
      </c>
      <c r="L2479" s="38">
        <f t="shared" si="118"/>
        <v>1.4664330753417265E-4</v>
      </c>
      <c r="M2479" s="38">
        <f t="shared" si="119"/>
        <v>8.5969894147441522E-2</v>
      </c>
    </row>
    <row r="2480" spans="2:13" x14ac:dyDescent="0.25">
      <c r="B2480" s="25">
        <f>F_Data!B2479</f>
        <v>41663</v>
      </c>
      <c r="D2480" s="8">
        <f>F_Data!N2479</f>
        <v>1790.29</v>
      </c>
      <c r="K2480" s="38">
        <f t="shared" si="117"/>
        <v>1.7448314000735279E-4</v>
      </c>
      <c r="L2480" s="38">
        <f t="shared" si="118"/>
        <v>1.7030530805393115E-4</v>
      </c>
      <c r="M2480" s="38">
        <f t="shared" si="119"/>
        <v>9.3776064410757726E-2</v>
      </c>
    </row>
    <row r="2481" spans="2:13" x14ac:dyDescent="0.25">
      <c r="B2481" s="25">
        <f>F_Data!B2480</f>
        <v>41666</v>
      </c>
      <c r="D2481" s="8">
        <f>F_Data!N2480</f>
        <v>1781.56</v>
      </c>
      <c r="K2481" s="38">
        <f t="shared" si="117"/>
        <v>2.566976235976103E-4</v>
      </c>
      <c r="L2481" s="38">
        <f t="shared" si="118"/>
        <v>1.9509498808961109E-4</v>
      </c>
      <c r="M2481" s="38">
        <f t="shared" si="119"/>
        <v>0.11374339642071341</v>
      </c>
    </row>
    <row r="2482" spans="2:13" x14ac:dyDescent="0.25">
      <c r="B2482" s="25">
        <f>F_Data!B2481</f>
        <v>41667</v>
      </c>
      <c r="D2482" s="8">
        <f>F_Data!N2481</f>
        <v>1792.5</v>
      </c>
      <c r="K2482" s="38">
        <f t="shared" si="117"/>
        <v>3.1064983501891792E-4</v>
      </c>
      <c r="L2482" s="38">
        <f t="shared" si="118"/>
        <v>2.1312873058124338E-4</v>
      </c>
      <c r="M2482" s="38">
        <f t="shared" si="119"/>
        <v>0.12512694228244156</v>
      </c>
    </row>
    <row r="2483" spans="2:13" x14ac:dyDescent="0.25">
      <c r="B2483" s="25">
        <f>F_Data!B2482</f>
        <v>41668</v>
      </c>
      <c r="D2483" s="8">
        <f>F_Data!N2482</f>
        <v>1774.2</v>
      </c>
      <c r="K2483" s="38">
        <f t="shared" si="117"/>
        <v>4.3210459936280775E-4</v>
      </c>
      <c r="L2483" s="38">
        <f t="shared" si="118"/>
        <v>2.5249079301754059E-4</v>
      </c>
      <c r="M2483" s="38">
        <f t="shared" si="119"/>
        <v>0.14757395369063442</v>
      </c>
    </row>
    <row r="2484" spans="2:13" x14ac:dyDescent="0.25">
      <c r="B2484" s="25">
        <f>F_Data!B2483</f>
        <v>41669</v>
      </c>
      <c r="D2484" s="8">
        <f>F_Data!N2483</f>
        <v>1794.19</v>
      </c>
      <c r="K2484" s="38">
        <f t="shared" si="117"/>
        <v>4.2469235321183706E-4</v>
      </c>
      <c r="L2484" s="38">
        <f t="shared" si="118"/>
        <v>2.5565553336260742E-4</v>
      </c>
      <c r="M2484" s="38">
        <f t="shared" si="119"/>
        <v>0.14630274980968944</v>
      </c>
    </row>
    <row r="2485" spans="2:13" x14ac:dyDescent="0.25">
      <c r="B2485" s="25">
        <f>F_Data!B2484</f>
        <v>41670</v>
      </c>
      <c r="D2485" s="8">
        <f>F_Data!N2484</f>
        <v>1782.59</v>
      </c>
      <c r="K2485" s="38">
        <f t="shared" si="117"/>
        <v>3.8408094769695994E-4</v>
      </c>
      <c r="L2485" s="38">
        <f t="shared" si="118"/>
        <v>2.4854321630362117E-4</v>
      </c>
      <c r="M2485" s="38">
        <f t="shared" si="119"/>
        <v>0.13913187903542013</v>
      </c>
    </row>
    <row r="2486" spans="2:13" x14ac:dyDescent="0.25">
      <c r="B2486" s="25">
        <f>F_Data!B2485</f>
        <v>41673</v>
      </c>
      <c r="D2486" s="8">
        <f>F_Data!N2485</f>
        <v>1741.89</v>
      </c>
      <c r="K2486" s="38">
        <f t="shared" si="117"/>
        <v>3.9638183231460278E-4</v>
      </c>
      <c r="L2486" s="38">
        <f t="shared" si="118"/>
        <v>2.562996136307142E-4</v>
      </c>
      <c r="M2486" s="38">
        <f t="shared" si="119"/>
        <v>0.14134229497449083</v>
      </c>
    </row>
    <row r="2487" spans="2:13" x14ac:dyDescent="0.25">
      <c r="B2487" s="25">
        <f>F_Data!B2486</f>
        <v>41674</v>
      </c>
      <c r="D2487" s="8">
        <f>F_Data!N2486</f>
        <v>1755.2</v>
      </c>
      <c r="K2487" s="38">
        <f t="shared" si="117"/>
        <v>4.0096335861280287E-4</v>
      </c>
      <c r="L2487" s="38">
        <f t="shared" si="118"/>
        <v>2.6187653808069087E-4</v>
      </c>
      <c r="M2487" s="38">
        <f t="shared" si="119"/>
        <v>0.14215679116414123</v>
      </c>
    </row>
    <row r="2488" spans="2:13" x14ac:dyDescent="0.25">
      <c r="B2488" s="25">
        <f>F_Data!B2487</f>
        <v>41675</v>
      </c>
      <c r="D2488" s="8">
        <f>F_Data!N2487</f>
        <v>1751.64</v>
      </c>
      <c r="K2488" s="38">
        <f t="shared" si="117"/>
        <v>3.7724366397735414E-4</v>
      </c>
      <c r="L2488" s="38">
        <f t="shared" si="118"/>
        <v>2.5893323430601961E-4</v>
      </c>
      <c r="M2488" s="38">
        <f t="shared" si="119"/>
        <v>0.137887927914153</v>
      </c>
    </row>
    <row r="2489" spans="2:13" x14ac:dyDescent="0.25">
      <c r="B2489" s="25">
        <f>F_Data!B2488</f>
        <v>41676</v>
      </c>
      <c r="D2489" s="8">
        <f>F_Data!N2488</f>
        <v>1773.43</v>
      </c>
      <c r="K2489" s="38">
        <f t="shared" si="117"/>
        <v>3.5306393281483832E-4</v>
      </c>
      <c r="L2489" s="38">
        <f t="shared" si="118"/>
        <v>2.5522862784740485E-4</v>
      </c>
      <c r="M2489" s="38">
        <f t="shared" si="119"/>
        <v>0.13339573536611976</v>
      </c>
    </row>
    <row r="2490" spans="2:13" x14ac:dyDescent="0.25">
      <c r="B2490" s="25">
        <f>F_Data!B2489</f>
        <v>41677</v>
      </c>
      <c r="D2490" s="8">
        <f>F_Data!N2489</f>
        <v>1797.02</v>
      </c>
      <c r="K2490" s="38">
        <f t="shared" si="117"/>
        <v>3.2425772776659026E-4</v>
      </c>
      <c r="L2490" s="38">
        <f t="shared" si="118"/>
        <v>2.4952182548195341E-4</v>
      </c>
      <c r="M2490" s="38">
        <f t="shared" si="119"/>
        <v>0.12783813781276754</v>
      </c>
    </row>
    <row r="2491" spans="2:13" x14ac:dyDescent="0.25">
      <c r="B2491" s="25">
        <f>F_Data!B2490</f>
        <v>41680</v>
      </c>
      <c r="D2491" s="8">
        <f>F_Data!N2490</f>
        <v>1799.84</v>
      </c>
      <c r="K2491" s="38">
        <f t="shared" si="117"/>
        <v>3.9893787910047089E-4</v>
      </c>
      <c r="L2491" s="38">
        <f t="shared" si="118"/>
        <v>2.7416794795065674E-4</v>
      </c>
      <c r="M2491" s="38">
        <f t="shared" si="119"/>
        <v>0.14179728173228051</v>
      </c>
    </row>
    <row r="2492" spans="2:13" x14ac:dyDescent="0.25">
      <c r="B2492" s="25">
        <f>F_Data!B2491</f>
        <v>41681</v>
      </c>
      <c r="D2492" s="8">
        <f>F_Data!N2491</f>
        <v>1819.75</v>
      </c>
      <c r="K2492" s="38">
        <f t="shared" si="117"/>
        <v>4.8948293722653224E-4</v>
      </c>
      <c r="L2492" s="38">
        <f t="shared" si="118"/>
        <v>3.0507456332296956E-4</v>
      </c>
      <c r="M2492" s="38">
        <f t="shared" si="119"/>
        <v>0.15706667385609599</v>
      </c>
    </row>
    <row r="2493" spans="2:13" x14ac:dyDescent="0.25">
      <c r="B2493" s="25">
        <f>F_Data!B2492</f>
        <v>41682</v>
      </c>
      <c r="D2493" s="8">
        <f>F_Data!N2492</f>
        <v>1819.26</v>
      </c>
      <c r="K2493" s="38">
        <f t="shared" si="117"/>
        <v>5.8400387941897767E-4</v>
      </c>
      <c r="L2493" s="38">
        <f t="shared" si="118"/>
        <v>3.3896309719781009E-4</v>
      </c>
      <c r="M2493" s="38">
        <f t="shared" si="119"/>
        <v>0.17156280343569952</v>
      </c>
    </row>
    <row r="2494" spans="2:13" x14ac:dyDescent="0.25">
      <c r="B2494" s="25">
        <f>F_Data!B2493</f>
        <v>41683</v>
      </c>
      <c r="D2494" s="8">
        <f>F_Data!N2493</f>
        <v>1829.83</v>
      </c>
      <c r="K2494" s="38">
        <f t="shared" si="117"/>
        <v>6.2361970936766385E-4</v>
      </c>
      <c r="L2494" s="38">
        <f t="shared" si="118"/>
        <v>3.5819906964905103E-4</v>
      </c>
      <c r="M2494" s="38">
        <f t="shared" si="119"/>
        <v>0.17728630334047313</v>
      </c>
    </row>
    <row r="2495" spans="2:13" x14ac:dyDescent="0.25">
      <c r="B2495" s="25">
        <f>F_Data!B2494</f>
        <v>41684</v>
      </c>
      <c r="D2495" s="8">
        <f>F_Data!N2494</f>
        <v>1838.63</v>
      </c>
      <c r="K2495" s="38">
        <f t="shared" si="117"/>
        <v>6.1365748842710202E-4</v>
      </c>
      <c r="L2495" s="38">
        <f t="shared" si="118"/>
        <v>3.631730225584409E-4</v>
      </c>
      <c r="M2495" s="38">
        <f t="shared" si="119"/>
        <v>0.17586454280703073</v>
      </c>
    </row>
    <row r="2496" spans="2:13" x14ac:dyDescent="0.25">
      <c r="B2496" s="25">
        <f>F_Data!B2495</f>
        <v>41688</v>
      </c>
      <c r="D2496" s="8">
        <f>F_Data!N2495</f>
        <v>1840.76</v>
      </c>
      <c r="K2496" s="38">
        <f t="shared" si="117"/>
        <v>6.0283018652088364E-4</v>
      </c>
      <c r="L2496" s="38">
        <f t="shared" si="118"/>
        <v>3.6743936596263525E-4</v>
      </c>
      <c r="M2496" s="38">
        <f t="shared" si="119"/>
        <v>0.17430617143593205</v>
      </c>
    </row>
    <row r="2497" spans="2:13" x14ac:dyDescent="0.25">
      <c r="B2497" s="25">
        <f>F_Data!B2496</f>
        <v>41689</v>
      </c>
      <c r="D2497" s="8">
        <f>F_Data!N2496</f>
        <v>1828.75</v>
      </c>
      <c r="K2497" s="38">
        <f t="shared" si="117"/>
        <v>5.4498115384029016E-4</v>
      </c>
      <c r="L2497" s="38">
        <f t="shared" si="118"/>
        <v>3.5714638077520469E-4</v>
      </c>
      <c r="M2497" s="38">
        <f t="shared" si="119"/>
        <v>0.16573186221590169</v>
      </c>
    </row>
    <row r="2498" spans="2:13" x14ac:dyDescent="0.25">
      <c r="B2498" s="25">
        <f>F_Data!B2497</f>
        <v>41690</v>
      </c>
      <c r="D2498" s="8">
        <f>F_Data!N2497</f>
        <v>1839.78</v>
      </c>
      <c r="K2498" s="38">
        <f t="shared" si="117"/>
        <v>5.030632949467982E-4</v>
      </c>
      <c r="L2498" s="38">
        <f t="shared" si="118"/>
        <v>3.5020606629910964E-4</v>
      </c>
      <c r="M2498" s="38">
        <f t="shared" si="119"/>
        <v>0.15923061911993758</v>
      </c>
    </row>
    <row r="2499" spans="2:13" x14ac:dyDescent="0.25">
      <c r="B2499" s="25">
        <f>F_Data!B2498</f>
        <v>41691</v>
      </c>
      <c r="D2499" s="8">
        <f>F_Data!N2498</f>
        <v>1836.25</v>
      </c>
      <c r="K2499" s="38">
        <f t="shared" si="117"/>
        <v>4.539836335193993E-4</v>
      </c>
      <c r="L2499" s="38">
        <f t="shared" si="118"/>
        <v>3.4006788473032063E-4</v>
      </c>
      <c r="M2499" s="38">
        <f t="shared" si="119"/>
        <v>0.1512639254064819</v>
      </c>
    </row>
    <row r="2500" spans="2:13" x14ac:dyDescent="0.25">
      <c r="B2500" s="25">
        <f>F_Data!B2499</f>
        <v>41694</v>
      </c>
      <c r="D2500" s="8">
        <f>F_Data!N2499</f>
        <v>1847.61</v>
      </c>
      <c r="K2500" s="38">
        <f t="shared" si="117"/>
        <v>4.1095908679776691E-4</v>
      </c>
      <c r="L2500" s="38">
        <f t="shared" si="118"/>
        <v>3.3057799317750327E-4</v>
      </c>
      <c r="M2500" s="38">
        <f t="shared" si="119"/>
        <v>0.14391781673791279</v>
      </c>
    </row>
    <row r="2501" spans="2:13" x14ac:dyDescent="0.25">
      <c r="B2501" s="25">
        <f>F_Data!B2500</f>
        <v>41695</v>
      </c>
      <c r="D2501" s="8">
        <f>F_Data!N2500</f>
        <v>1845.12</v>
      </c>
      <c r="K2501" s="38">
        <f t="shared" si="117"/>
        <v>3.704228725560286E-4</v>
      </c>
      <c r="L2501" s="38">
        <f t="shared" si="118"/>
        <v>3.208285617135897E-4</v>
      </c>
      <c r="M2501" s="38">
        <f t="shared" si="119"/>
        <v>0.13663569364124384</v>
      </c>
    </row>
    <row r="2502" spans="2:13" x14ac:dyDescent="0.25">
      <c r="B2502" s="25">
        <f>F_Data!B2501</f>
        <v>41696</v>
      </c>
      <c r="D2502" s="8">
        <f>F_Data!N2501</f>
        <v>1845.16</v>
      </c>
      <c r="K2502" s="38">
        <f t="shared" si="117"/>
        <v>3.413610081514669E-4</v>
      </c>
      <c r="L2502" s="38">
        <f t="shared" si="118"/>
        <v>3.1359783171749434E-4</v>
      </c>
      <c r="M2502" s="38">
        <f t="shared" si="119"/>
        <v>0.1311662868683639</v>
      </c>
    </row>
    <row r="2503" spans="2:13" x14ac:dyDescent="0.25">
      <c r="B2503" s="25">
        <f>F_Data!B2502</f>
        <v>41697</v>
      </c>
      <c r="D2503" s="8">
        <f>F_Data!N2502</f>
        <v>1854.29</v>
      </c>
      <c r="K2503" s="38">
        <f t="shared" si="117"/>
        <v>3.1339638329825882E-4</v>
      </c>
      <c r="L2503" s="38">
        <f t="shared" si="118"/>
        <v>3.060413395545511E-4</v>
      </c>
      <c r="M2503" s="38">
        <f t="shared" si="119"/>
        <v>0.12567886742898443</v>
      </c>
    </row>
    <row r="2504" spans="2:13" x14ac:dyDescent="0.25">
      <c r="B2504" s="25">
        <f>F_Data!B2503</f>
        <v>41698</v>
      </c>
      <c r="D2504" s="8">
        <f>F_Data!N2503</f>
        <v>1859.45</v>
      </c>
      <c r="K2504" s="38">
        <f t="shared" si="117"/>
        <v>2.978202921566672E-4</v>
      </c>
      <c r="L2504" s="38">
        <f t="shared" si="118"/>
        <v>3.0158916352438479E-4</v>
      </c>
      <c r="M2504" s="38">
        <f t="shared" si="119"/>
        <v>0.12328866063685254</v>
      </c>
    </row>
    <row r="2505" spans="2:13" x14ac:dyDescent="0.25">
      <c r="B2505" s="25">
        <f>F_Data!B2504</f>
        <v>41701</v>
      </c>
      <c r="D2505" s="8">
        <f>F_Data!N2504</f>
        <v>1845.73</v>
      </c>
      <c r="K2505" s="38">
        <f t="shared" si="117"/>
        <v>2.681419052752512E-4</v>
      </c>
      <c r="L2505" s="38">
        <f t="shared" si="118"/>
        <v>2.9257258131892844E-4</v>
      </c>
      <c r="M2505" s="38">
        <f t="shared" si="119"/>
        <v>0.12143170137354575</v>
      </c>
    </row>
    <row r="2506" spans="2:13" x14ac:dyDescent="0.25">
      <c r="B2506" s="25">
        <f>F_Data!B2505</f>
        <v>41702</v>
      </c>
      <c r="D2506" s="8">
        <f>F_Data!N2505</f>
        <v>1873.91</v>
      </c>
      <c r="K2506" s="38">
        <f t="shared" si="117"/>
        <v>2.652995513572991E-4</v>
      </c>
      <c r="L2506" s="38">
        <f t="shared" si="118"/>
        <v>2.9098695486223244E-4</v>
      </c>
      <c r="M2506" s="38">
        <f t="shared" si="119"/>
        <v>0.12110219867969579</v>
      </c>
    </row>
    <row r="2507" spans="2:13" x14ac:dyDescent="0.25">
      <c r="B2507" s="25">
        <f>F_Data!B2506</f>
        <v>41703</v>
      </c>
      <c r="D2507" s="8">
        <f>F_Data!N2506</f>
        <v>1873.81</v>
      </c>
      <c r="K2507" s="38">
        <f t="shared" si="117"/>
        <v>2.6250961604366971E-4</v>
      </c>
      <c r="L2507" s="38">
        <f t="shared" si="118"/>
        <v>2.8937935216299563E-4</v>
      </c>
      <c r="M2507" s="38">
        <f t="shared" si="119"/>
        <v>0.12076721139868628</v>
      </c>
    </row>
    <row r="2508" spans="2:13" x14ac:dyDescent="0.25">
      <c r="B2508" s="25">
        <f>F_Data!B2507</f>
        <v>41704</v>
      </c>
      <c r="D2508" s="8">
        <f>F_Data!N2507</f>
        <v>1877.03</v>
      </c>
      <c r="K2508" s="38">
        <f t="shared" si="117"/>
        <v>2.5111550222135434E-4</v>
      </c>
      <c r="L2508" s="38">
        <f t="shared" si="118"/>
        <v>2.8515502593272124E-4</v>
      </c>
      <c r="M2508" s="38">
        <f t="shared" si="119"/>
        <v>0.11988249791779094</v>
      </c>
    </row>
    <row r="2509" spans="2:13" x14ac:dyDescent="0.25">
      <c r="B2509" s="25">
        <f>F_Data!B2508</f>
        <v>41705</v>
      </c>
      <c r="D2509" s="8">
        <f>F_Data!N2508</f>
        <v>1878.04</v>
      </c>
      <c r="K2509" s="38">
        <f t="shared" si="117"/>
        <v>2.3590009256021913E-4</v>
      </c>
      <c r="L2509" s="38">
        <f t="shared" si="118"/>
        <v>2.7956921732303963E-4</v>
      </c>
      <c r="M2509" s="38">
        <f t="shared" si="119"/>
        <v>0.11870252125831698</v>
      </c>
    </row>
    <row r="2510" spans="2:13" x14ac:dyDescent="0.25">
      <c r="B2510" s="25">
        <f>F_Data!B2509</f>
        <v>41708</v>
      </c>
      <c r="D2510" s="8">
        <f>F_Data!N2509</f>
        <v>1877.17</v>
      </c>
      <c r="K2510" s="38">
        <f t="shared" si="117"/>
        <v>2.4083884844500953E-4</v>
      </c>
      <c r="L2510" s="38">
        <f t="shared" si="118"/>
        <v>2.7974077034559211E-4</v>
      </c>
      <c r="M2510" s="38">
        <f t="shared" si="119"/>
        <v>0.11873893559156509</v>
      </c>
    </row>
    <row r="2511" spans="2:13" x14ac:dyDescent="0.25">
      <c r="B2511" s="25">
        <f>F_Data!B2510</f>
        <v>41709</v>
      </c>
      <c r="D2511" s="8">
        <f>F_Data!N2510</f>
        <v>1867.63</v>
      </c>
      <c r="K2511" s="38">
        <f t="shared" si="117"/>
        <v>2.1788184785161428E-4</v>
      </c>
      <c r="L2511" s="38">
        <f t="shared" si="118"/>
        <v>2.7168661251055604E-4</v>
      </c>
      <c r="M2511" s="38">
        <f t="shared" si="119"/>
        <v>0.11701711528888424</v>
      </c>
    </row>
    <row r="2512" spans="2:13" x14ac:dyDescent="0.25">
      <c r="B2512" s="25">
        <f>F_Data!B2511</f>
        <v>41710</v>
      </c>
      <c r="D2512" s="8">
        <f>F_Data!N2511</f>
        <v>1868.2</v>
      </c>
      <c r="K2512" s="38">
        <f t="shared" si="117"/>
        <v>1.9699269781317218E-4</v>
      </c>
      <c r="L2512" s="38">
        <f t="shared" si="118"/>
        <v>2.6380572455925514E-4</v>
      </c>
      <c r="M2512" s="38">
        <f t="shared" si="119"/>
        <v>0.11530745213465805</v>
      </c>
    </row>
    <row r="2513" spans="2:13" x14ac:dyDescent="0.25">
      <c r="B2513" s="25">
        <f>F_Data!B2512</f>
        <v>41711</v>
      </c>
      <c r="D2513" s="8">
        <f>F_Data!N2512</f>
        <v>1846.34</v>
      </c>
      <c r="K2513" s="38">
        <f t="shared" si="117"/>
        <v>2.0447039889608812E-4</v>
      </c>
      <c r="L2513" s="38">
        <f t="shared" si="118"/>
        <v>2.6404464408174742E-4</v>
      </c>
      <c r="M2513" s="38">
        <f t="shared" si="119"/>
        <v>0.11535965526006078</v>
      </c>
    </row>
    <row r="2514" spans="2:13" x14ac:dyDescent="0.25">
      <c r="B2514" s="25">
        <f>F_Data!B2513</f>
        <v>41712</v>
      </c>
      <c r="D2514" s="8">
        <f>F_Data!N2513</f>
        <v>1841.13</v>
      </c>
      <c r="K2514" s="38">
        <f t="shared" si="117"/>
        <v>2.234222991242921E-4</v>
      </c>
      <c r="L2514" s="38">
        <f t="shared" si="118"/>
        <v>2.679429867946388E-4</v>
      </c>
      <c r="M2514" s="38">
        <f t="shared" si="119"/>
        <v>0.11620811733458983</v>
      </c>
    </row>
    <row r="2515" spans="2:13" x14ac:dyDescent="0.25">
      <c r="B2515" s="25">
        <f>F_Data!B2514</f>
        <v>41715</v>
      </c>
      <c r="D2515" s="8">
        <f>F_Data!N2514</f>
        <v>1858.83</v>
      </c>
      <c r="K2515" s="38">
        <f t="shared" si="117"/>
        <v>2.1071951124623721E-4</v>
      </c>
      <c r="L2515" s="38">
        <f t="shared" si="118"/>
        <v>2.6279652980111193E-4</v>
      </c>
      <c r="M2515" s="38">
        <f t="shared" si="119"/>
        <v>0.1150866851637323</v>
      </c>
    </row>
    <row r="2516" spans="2:13" x14ac:dyDescent="0.25">
      <c r="B2516" s="25">
        <f>F_Data!B2515</f>
        <v>41716</v>
      </c>
      <c r="D2516" s="8">
        <f>F_Data!N2515</f>
        <v>1872.25</v>
      </c>
      <c r="K2516" s="38">
        <f t="shared" si="117"/>
        <v>1.9025798053616731E-4</v>
      </c>
      <c r="L2516" s="38">
        <f t="shared" si="118"/>
        <v>2.5509576003144473E-4</v>
      </c>
      <c r="M2516" s="38">
        <f t="shared" si="119"/>
        <v>0.11338794603301011</v>
      </c>
    </row>
    <row r="2517" spans="2:13" x14ac:dyDescent="0.25">
      <c r="B2517" s="25">
        <f>F_Data!B2516</f>
        <v>41717</v>
      </c>
      <c r="D2517" s="8">
        <f>F_Data!N2516</f>
        <v>1860.77</v>
      </c>
      <c r="K2517" s="38">
        <f t="shared" si="117"/>
        <v>1.728202208447497E-4</v>
      </c>
      <c r="L2517" s="38">
        <f t="shared" si="118"/>
        <v>2.479192987391611E-4</v>
      </c>
      <c r="M2517" s="38">
        <f t="shared" si="119"/>
        <v>0.11178162933350774</v>
      </c>
    </row>
    <row r="2518" spans="2:13" x14ac:dyDescent="0.25">
      <c r="B2518" s="25">
        <f>F_Data!B2517</f>
        <v>41718</v>
      </c>
      <c r="D2518" s="8">
        <f>F_Data!N2517</f>
        <v>1872.01</v>
      </c>
      <c r="K2518" s="38">
        <f t="shared" si="117"/>
        <v>1.7460268011090793E-4</v>
      </c>
      <c r="L2518" s="38">
        <f t="shared" si="118"/>
        <v>2.4620106418217621E-4</v>
      </c>
      <c r="M2518" s="38">
        <f t="shared" si="119"/>
        <v>0.11139359781774572</v>
      </c>
    </row>
    <row r="2519" spans="2:13" x14ac:dyDescent="0.25">
      <c r="B2519" s="25">
        <f>F_Data!B2518</f>
        <v>41719</v>
      </c>
      <c r="D2519" s="8">
        <f>F_Data!N2518</f>
        <v>1866.52</v>
      </c>
      <c r="K2519" s="38">
        <f t="shared" si="117"/>
        <v>1.7590105907549553E-4</v>
      </c>
      <c r="L2519" s="38">
        <f t="shared" si="118"/>
        <v>2.4444262634941443E-4</v>
      </c>
      <c r="M2519" s="38">
        <f t="shared" si="119"/>
        <v>0.11099508262986468</v>
      </c>
    </row>
    <row r="2520" spans="2:13" x14ac:dyDescent="0.25">
      <c r="B2520" s="25">
        <f>F_Data!B2519</f>
        <v>41722</v>
      </c>
      <c r="D2520" s="8">
        <f>F_Data!N2519</f>
        <v>1857.44</v>
      </c>
      <c r="K2520" s="38">
        <f t="shared" si="117"/>
        <v>1.583669128339045E-4</v>
      </c>
      <c r="L2520" s="38">
        <f t="shared" si="118"/>
        <v>2.3712613545871954E-4</v>
      </c>
      <c r="M2520" s="38">
        <f t="shared" si="119"/>
        <v>0.10932134845088338</v>
      </c>
    </row>
    <row r="2521" spans="2:13" x14ac:dyDescent="0.25">
      <c r="B2521" s="25">
        <f>F_Data!B2520</f>
        <v>41723</v>
      </c>
      <c r="D2521" s="8">
        <f>F_Data!N2520</f>
        <v>1865.62</v>
      </c>
      <c r="K2521" s="38">
        <f t="shared" si="117"/>
        <v>1.4378868200581312E-4</v>
      </c>
      <c r="L2521" s="38">
        <f t="shared" si="118"/>
        <v>2.3038988953154768E-4</v>
      </c>
      <c r="M2521" s="38">
        <f t="shared" si="119"/>
        <v>0.10775736834383996</v>
      </c>
    </row>
    <row r="2522" spans="2:13" x14ac:dyDescent="0.25">
      <c r="B2522" s="25">
        <f>F_Data!B2521</f>
        <v>41724</v>
      </c>
      <c r="D2522" s="8">
        <f>F_Data!N2521</f>
        <v>1852.56</v>
      </c>
      <c r="K2522" s="38">
        <f t="shared" si="117"/>
        <v>1.3136514634806728E-4</v>
      </c>
      <c r="L2522" s="38">
        <f t="shared" si="118"/>
        <v>2.2406479260845188E-4</v>
      </c>
      <c r="M2522" s="38">
        <f t="shared" si="119"/>
        <v>0.10626789518695651</v>
      </c>
    </row>
    <row r="2523" spans="2:13" x14ac:dyDescent="0.25">
      <c r="B2523" s="25">
        <f>F_Data!B2522</f>
        <v>41725</v>
      </c>
      <c r="D2523" s="8">
        <f>F_Data!N2522</f>
        <v>1849.04</v>
      </c>
      <c r="K2523" s="38">
        <f t="shared" si="117"/>
        <v>1.3347133526240906E-4</v>
      </c>
      <c r="L2523" s="38">
        <f t="shared" si="118"/>
        <v>2.2191565989494288E-4</v>
      </c>
      <c r="M2523" s="38">
        <f t="shared" si="119"/>
        <v>0.10575702935836048</v>
      </c>
    </row>
    <row r="2524" spans="2:13" x14ac:dyDescent="0.25">
      <c r="B2524" s="25">
        <f>F_Data!B2523</f>
        <v>41726</v>
      </c>
      <c r="D2524" s="8">
        <f>F_Data!N2523</f>
        <v>1857.62</v>
      </c>
      <c r="K2524" s="38">
        <f t="shared" si="117"/>
        <v>1.2240869383564143E-4</v>
      </c>
      <c r="L2524" s="38">
        <f t="shared" si="118"/>
        <v>2.1594353772793658E-4</v>
      </c>
      <c r="M2524" s="38">
        <f t="shared" si="119"/>
        <v>0.1043242747470022</v>
      </c>
    </row>
    <row r="2525" spans="2:13" x14ac:dyDescent="0.25">
      <c r="B2525" s="25">
        <f>F_Data!B2524</f>
        <v>41729</v>
      </c>
      <c r="D2525" s="8">
        <f>F_Data!N2524</f>
        <v>1872.34</v>
      </c>
      <c r="K2525" s="38">
        <f t="shared" si="117"/>
        <v>1.1655149869720619E-4</v>
      </c>
      <c r="L2525" s="38">
        <f t="shared" si="118"/>
        <v>2.1138033386963712E-4</v>
      </c>
      <c r="M2525" s="38">
        <f t="shared" si="119"/>
        <v>0.10321612677789122</v>
      </c>
    </row>
    <row r="2526" spans="2:13" x14ac:dyDescent="0.25">
      <c r="B2526" s="25">
        <f>F_Data!B2525</f>
        <v>41730</v>
      </c>
      <c r="D2526" s="8">
        <f>F_Data!N2525</f>
        <v>1885.52</v>
      </c>
      <c r="K2526" s="38">
        <f t="shared" si="117"/>
        <v>1.161539989298308E-4</v>
      </c>
      <c r="L2526" s="38">
        <f t="shared" si="118"/>
        <v>2.0841621888425158E-4</v>
      </c>
      <c r="M2526" s="38">
        <f t="shared" si="119"/>
        <v>0.10248988941240145</v>
      </c>
    </row>
    <row r="2527" spans="2:13" x14ac:dyDescent="0.25">
      <c r="B2527" s="25">
        <f>F_Data!B2526</f>
        <v>41731</v>
      </c>
      <c r="D2527" s="8">
        <f>F_Data!N2526</f>
        <v>1890.9</v>
      </c>
      <c r="K2527" s="38">
        <f t="shared" si="117"/>
        <v>1.4649982674619963E-4</v>
      </c>
      <c r="L2527" s="38">
        <f t="shared" si="118"/>
        <v>2.1475210063052962E-4</v>
      </c>
      <c r="M2527" s="38">
        <f t="shared" si="119"/>
        <v>0.10403607966363733</v>
      </c>
    </row>
    <row r="2528" spans="2:13" x14ac:dyDescent="0.25">
      <c r="B2528" s="25">
        <f>F_Data!B2527</f>
        <v>41732</v>
      </c>
      <c r="D2528" s="8">
        <f>F_Data!N2527</f>
        <v>1888.77</v>
      </c>
      <c r="K2528" s="38">
        <f t="shared" si="117"/>
        <v>1.7704536443027537E-4</v>
      </c>
      <c r="L2528" s="38">
        <f t="shared" si="118"/>
        <v>2.2186819371922245E-4</v>
      </c>
      <c r="M2528" s="38">
        <f t="shared" si="119"/>
        <v>0.10574571841662815</v>
      </c>
    </row>
    <row r="2529" spans="2:13" x14ac:dyDescent="0.25">
      <c r="B2529" s="25">
        <f>F_Data!B2528</f>
        <v>41733</v>
      </c>
      <c r="D2529" s="8">
        <f>F_Data!N2528</f>
        <v>1865.09</v>
      </c>
      <c r="K2529" s="38">
        <f t="shared" si="117"/>
        <v>1.6095141409583935E-4</v>
      </c>
      <c r="L2529" s="38">
        <f t="shared" si="118"/>
        <v>2.1569532374022323E-4</v>
      </c>
      <c r="M2529" s="38">
        <f t="shared" si="119"/>
        <v>0.10426430029740405</v>
      </c>
    </row>
    <row r="2530" spans="2:13" x14ac:dyDescent="0.25">
      <c r="B2530" s="25">
        <f>F_Data!B2529</f>
        <v>41736</v>
      </c>
      <c r="D2530" s="8">
        <f>F_Data!N2529</f>
        <v>1845.04</v>
      </c>
      <c r="K2530" s="38">
        <f t="shared" si="117"/>
        <v>1.664300894011601E-4</v>
      </c>
      <c r="L2530" s="38">
        <f t="shared" si="118"/>
        <v>2.1569660904248794E-4</v>
      </c>
      <c r="M2530" s="38">
        <f t="shared" si="119"/>
        <v>0.10426461094609903</v>
      </c>
    </row>
    <row r="2531" spans="2:13" x14ac:dyDescent="0.25">
      <c r="B2531" s="25">
        <f>F_Data!B2530</f>
        <v>41737</v>
      </c>
      <c r="D2531" s="8">
        <f>F_Data!N2530</f>
        <v>1851.96</v>
      </c>
      <c r="K2531" s="38">
        <f t="shared" si="117"/>
        <v>1.8204003362970347E-4</v>
      </c>
      <c r="L2531" s="38">
        <f t="shared" si="118"/>
        <v>2.1890159672181112E-4</v>
      </c>
      <c r="M2531" s="38">
        <f t="shared" si="119"/>
        <v>0.10503637691190267</v>
      </c>
    </row>
    <row r="2532" spans="2:13" x14ac:dyDescent="0.25">
      <c r="B2532" s="25">
        <f>F_Data!B2531</f>
        <v>41738</v>
      </c>
      <c r="D2532" s="8">
        <f>F_Data!N2531</f>
        <v>1872.18</v>
      </c>
      <c r="K2532" s="38">
        <f t="shared" si="117"/>
        <v>1.7373504436798222E-4</v>
      </c>
      <c r="L2532" s="38">
        <f t="shared" si="118"/>
        <v>2.1530425305053149E-4</v>
      </c>
      <c r="M2532" s="38">
        <f t="shared" si="119"/>
        <v>0.1041697381860336</v>
      </c>
    </row>
    <row r="2533" spans="2:13" x14ac:dyDescent="0.25">
      <c r="B2533" s="25">
        <f>F_Data!B2532</f>
        <v>41739</v>
      </c>
      <c r="D2533" s="8">
        <f>F_Data!N2532</f>
        <v>1833.08</v>
      </c>
      <c r="K2533" s="38">
        <f t="shared" si="117"/>
        <v>2.4593132344309199E-4</v>
      </c>
      <c r="L2533" s="38">
        <f t="shared" si="118"/>
        <v>2.3571606051258796E-4</v>
      </c>
      <c r="M2533" s="38">
        <f t="shared" si="119"/>
        <v>0.1113325590361231</v>
      </c>
    </row>
    <row r="2534" spans="2:13" x14ac:dyDescent="0.25">
      <c r="B2534" s="25">
        <f>F_Data!B2533</f>
        <v>41740</v>
      </c>
      <c r="D2534" s="8">
        <f>F_Data!N2533</f>
        <v>1815.69</v>
      </c>
      <c r="K2534" s="38">
        <f t="shared" si="117"/>
        <v>2.9339687468022649E-4</v>
      </c>
      <c r="L2534" s="38">
        <f t="shared" si="118"/>
        <v>2.5026218377164342E-4</v>
      </c>
      <c r="M2534" s="38">
        <f t="shared" si="119"/>
        <v>0.12160264176358758</v>
      </c>
    </row>
    <row r="2535" spans="2:13" x14ac:dyDescent="0.25">
      <c r="B2535" s="25">
        <f>F_Data!B2534</f>
        <v>41743</v>
      </c>
      <c r="D2535" s="8">
        <f>F_Data!N2534</f>
        <v>1830.61</v>
      </c>
      <c r="K2535" s="38">
        <f t="shared" si="117"/>
        <v>2.7022212664998626E-4</v>
      </c>
      <c r="L2535" s="38">
        <f t="shared" si="118"/>
        <v>2.4460380008982884E-4</v>
      </c>
      <c r="M2535" s="38">
        <f t="shared" si="119"/>
        <v>0.11670130754691357</v>
      </c>
    </row>
    <row r="2536" spans="2:13" x14ac:dyDescent="0.25">
      <c r="B2536" s="25">
        <f>F_Data!B2535</f>
        <v>41744</v>
      </c>
      <c r="D2536" s="8">
        <f>F_Data!N2535</f>
        <v>1842.98</v>
      </c>
      <c r="K2536" s="38">
        <f t="shared" si="117"/>
        <v>2.4556256509035239E-4</v>
      </c>
      <c r="L2536" s="38">
        <f t="shared" si="118"/>
        <v>2.3797448141874339E-4</v>
      </c>
      <c r="M2536" s="38">
        <f t="shared" si="119"/>
        <v>0.11124905968390816</v>
      </c>
    </row>
    <row r="2537" spans="2:13" x14ac:dyDescent="0.25">
      <c r="B2537" s="25">
        <f>F_Data!B2536</f>
        <v>41745</v>
      </c>
      <c r="D2537" s="8">
        <f>F_Data!N2536</f>
        <v>1862.31</v>
      </c>
      <c r="K2537" s="38">
        <f t="shared" si="117"/>
        <v>2.238003556459894E-4</v>
      </c>
      <c r="L2537" s="38">
        <f t="shared" si="118"/>
        <v>2.3167346109558275E-4</v>
      </c>
      <c r="M2537" s="38">
        <f t="shared" ref="M2537:M2600" si="120">MAX(SQRT(252/5*K2537),SQRT(252/5*L2537))</f>
        <v>0.10805712581416077</v>
      </c>
    </row>
    <row r="2538" spans="2:13" x14ac:dyDescent="0.25">
      <c r="B2538" s="25">
        <f>F_Data!B2537</f>
        <v>41746</v>
      </c>
      <c r="D2538" s="8">
        <f>F_Data!N2537</f>
        <v>1864.85</v>
      </c>
      <c r="K2538" s="38">
        <f t="shared" si="117"/>
        <v>2.3094589888884528E-4</v>
      </c>
      <c r="L2538" s="38">
        <f t="shared" si="118"/>
        <v>2.335809309049517E-4</v>
      </c>
      <c r="M2538" s="38">
        <f t="shared" si="120"/>
        <v>0.10850105491473143</v>
      </c>
    </row>
    <row r="2539" spans="2:13" x14ac:dyDescent="0.25">
      <c r="B2539" s="25">
        <f>F_Data!B2538</f>
        <v>41750</v>
      </c>
      <c r="D2539" s="8">
        <f>F_Data!N2538</f>
        <v>1871.89</v>
      </c>
      <c r="K2539" s="38">
        <f t="shared" si="117"/>
        <v>3.0077297250366E-4</v>
      </c>
      <c r="L2539" s="38">
        <f t="shared" si="118"/>
        <v>2.5445000202891293E-4</v>
      </c>
      <c r="M2539" s="38">
        <f t="shared" si="120"/>
        <v>0.12312171950628559</v>
      </c>
    </row>
    <row r="2540" spans="2:13" x14ac:dyDescent="0.25">
      <c r="B2540" s="25">
        <f>F_Data!B2539</f>
        <v>41751</v>
      </c>
      <c r="D2540" s="8">
        <f>F_Data!N2539</f>
        <v>1879.55</v>
      </c>
      <c r="K2540" s="38">
        <f t="shared" si="117"/>
        <v>3.4030269261302841E-4</v>
      </c>
      <c r="L2540" s="38">
        <f t="shared" si="118"/>
        <v>2.6769860717596589E-4</v>
      </c>
      <c r="M2540" s="38">
        <f t="shared" si="120"/>
        <v>0.13096280276359631</v>
      </c>
    </row>
    <row r="2541" spans="2:13" x14ac:dyDescent="0.25">
      <c r="B2541" s="25">
        <f>F_Data!B2540</f>
        <v>41752</v>
      </c>
      <c r="D2541" s="8">
        <f>F_Data!N2540</f>
        <v>1875.39</v>
      </c>
      <c r="K2541" s="38">
        <f t="shared" ref="K2541:K2604" si="121">K$3*K2540+(1-K$3)*LN($D2541/$D2536)^2</f>
        <v>3.3666271341521649E-4</v>
      </c>
      <c r="L2541" s="38">
        <f t="shared" ref="L2541:L2604" si="122">L$3*L2540+(1-L$3)*LN($D2541/$D2536)^2</f>
        <v>2.6878473597973418E-4</v>
      </c>
      <c r="M2541" s="38">
        <f t="shared" si="120"/>
        <v>0.13026051111571346</v>
      </c>
    </row>
    <row r="2542" spans="2:13" x14ac:dyDescent="0.25">
      <c r="B2542" s="25">
        <f>F_Data!B2541</f>
        <v>41753</v>
      </c>
      <c r="D2542" s="8">
        <f>F_Data!N2541</f>
        <v>1878.61</v>
      </c>
      <c r="K2542" s="38">
        <f t="shared" si="121"/>
        <v>3.1059067398263367E-4</v>
      </c>
      <c r="L2542" s="38">
        <f t="shared" si="122"/>
        <v>2.6299946347302377E-4</v>
      </c>
      <c r="M2542" s="38">
        <f t="shared" si="120"/>
        <v>0.12511502695010196</v>
      </c>
    </row>
    <row r="2543" spans="2:13" x14ac:dyDescent="0.25">
      <c r="B2543" s="25">
        <f>F_Data!B2542</f>
        <v>41754</v>
      </c>
      <c r="D2543" s="8">
        <f>F_Data!N2542</f>
        <v>1863.4</v>
      </c>
      <c r="K2543" s="38">
        <f t="shared" si="121"/>
        <v>2.7959211084895111E-4</v>
      </c>
      <c r="L2543" s="38">
        <f t="shared" si="122"/>
        <v>2.5512763084820729E-4</v>
      </c>
      <c r="M2543" s="38">
        <f t="shared" si="120"/>
        <v>0.11870738134921154</v>
      </c>
    </row>
    <row r="2544" spans="2:13" x14ac:dyDescent="0.25">
      <c r="B2544" s="25">
        <f>F_Data!B2543</f>
        <v>41757</v>
      </c>
      <c r="D2544" s="8">
        <f>F_Data!N2543</f>
        <v>1869.43</v>
      </c>
      <c r="K2544" s="38">
        <f t="shared" si="121"/>
        <v>2.5180583385670294E-4</v>
      </c>
      <c r="L2544" s="38">
        <f t="shared" si="122"/>
        <v>2.4752568215055513E-4</v>
      </c>
      <c r="M2544" s="38">
        <f t="shared" si="120"/>
        <v>0.11265440083005114</v>
      </c>
    </row>
    <row r="2545" spans="2:13" x14ac:dyDescent="0.25">
      <c r="B2545" s="25">
        <f>F_Data!B2544</f>
        <v>41758</v>
      </c>
      <c r="D2545" s="8">
        <f>F_Data!N2544</f>
        <v>1878.33</v>
      </c>
      <c r="K2545" s="38">
        <f t="shared" si="121"/>
        <v>2.2666740981728054E-4</v>
      </c>
      <c r="L2545" s="38">
        <f t="shared" si="122"/>
        <v>2.4011255948991285E-4</v>
      </c>
      <c r="M2545" s="38">
        <f t="shared" si="120"/>
        <v>0.11000760427484824</v>
      </c>
    </row>
    <row r="2546" spans="2:13" x14ac:dyDescent="0.25">
      <c r="B2546" s="25">
        <f>F_Data!B2545</f>
        <v>41759</v>
      </c>
      <c r="D2546" s="8">
        <f>F_Data!N2545</f>
        <v>1883.95</v>
      </c>
      <c r="K2546" s="38">
        <f t="shared" si="121"/>
        <v>2.0607455927928612E-4</v>
      </c>
      <c r="L2546" s="38">
        <f t="shared" si="122"/>
        <v>2.3353134983833556E-4</v>
      </c>
      <c r="M2546" s="38">
        <f t="shared" si="120"/>
        <v>0.10848953881297548</v>
      </c>
    </row>
    <row r="2547" spans="2:13" x14ac:dyDescent="0.25">
      <c r="B2547" s="25">
        <f>F_Data!B2546</f>
        <v>41760</v>
      </c>
      <c r="D2547" s="8">
        <f>F_Data!N2546</f>
        <v>1883.68</v>
      </c>
      <c r="K2547" s="38">
        <f t="shared" si="121"/>
        <v>1.8619349676770059E-4</v>
      </c>
      <c r="L2547" s="38">
        <f t="shared" si="122"/>
        <v>2.267433273680884E-4</v>
      </c>
      <c r="M2547" s="38">
        <f t="shared" si="120"/>
        <v>0.10690118661339384</v>
      </c>
    </row>
    <row r="2548" spans="2:13" x14ac:dyDescent="0.25">
      <c r="B2548" s="25">
        <f>F_Data!B2547</f>
        <v>41761</v>
      </c>
      <c r="D2548" s="8">
        <f>F_Data!N2547</f>
        <v>1881.14</v>
      </c>
      <c r="K2548" s="38">
        <f t="shared" si="121"/>
        <v>1.7655208861487394E-4</v>
      </c>
      <c r="L2548" s="38">
        <f t="shared" si="122"/>
        <v>2.2263441000422879E-4</v>
      </c>
      <c r="M2548" s="38">
        <f t="shared" si="120"/>
        <v>0.10592815614468672</v>
      </c>
    </row>
    <row r="2549" spans="2:13" x14ac:dyDescent="0.25">
      <c r="B2549" s="25">
        <f>F_Data!B2548</f>
        <v>41764</v>
      </c>
      <c r="D2549" s="8">
        <f>F_Data!N2548</f>
        <v>1884.66</v>
      </c>
      <c r="K2549" s="38">
        <f t="shared" si="121"/>
        <v>1.6548035493978608E-4</v>
      </c>
      <c r="L2549" s="38">
        <f t="shared" si="122"/>
        <v>2.1793042026002179E-4</v>
      </c>
      <c r="M2549" s="38">
        <f t="shared" si="120"/>
        <v>0.10480311627573437</v>
      </c>
    </row>
    <row r="2550" spans="2:13" x14ac:dyDescent="0.25">
      <c r="B2550" s="25">
        <f>F_Data!B2549</f>
        <v>41765</v>
      </c>
      <c r="D2550" s="8">
        <f>F_Data!N2549</f>
        <v>1867.72</v>
      </c>
      <c r="K2550" s="38">
        <f t="shared" si="121"/>
        <v>1.5214114377799695E-4</v>
      </c>
      <c r="L2550" s="38">
        <f t="shared" si="122"/>
        <v>2.1235515495187797E-4</v>
      </c>
      <c r="M2550" s="38">
        <f t="shared" si="120"/>
        <v>0.10345385352694529</v>
      </c>
    </row>
    <row r="2551" spans="2:13" x14ac:dyDescent="0.25">
      <c r="B2551" s="25">
        <f>F_Data!B2550</f>
        <v>41766</v>
      </c>
      <c r="D2551" s="8">
        <f>F_Data!N2550</f>
        <v>1878.21</v>
      </c>
      <c r="K2551" s="38">
        <f t="shared" si="121"/>
        <v>1.3785815855867504E-4</v>
      </c>
      <c r="L2551" s="38">
        <f t="shared" si="122"/>
        <v>2.0626383905086496E-4</v>
      </c>
      <c r="M2551" s="38">
        <f t="shared" si="120"/>
        <v>0.10195929328983991</v>
      </c>
    </row>
    <row r="2552" spans="2:13" x14ac:dyDescent="0.25">
      <c r="B2552" s="25">
        <f>F_Data!B2551</f>
        <v>41767</v>
      </c>
      <c r="D2552" s="8">
        <f>F_Data!N2551</f>
        <v>1875.63</v>
      </c>
      <c r="K2552" s="38">
        <f t="shared" si="121"/>
        <v>1.259065009365763E-4</v>
      </c>
      <c r="L2552" s="38">
        <f t="shared" si="122"/>
        <v>2.0062617134946963E-4</v>
      </c>
      <c r="M2552" s="38">
        <f t="shared" si="120"/>
        <v>0.10055624812021016</v>
      </c>
    </row>
    <row r="2553" spans="2:13" x14ac:dyDescent="0.25">
      <c r="B2553" s="25">
        <f>F_Data!B2552</f>
        <v>41768</v>
      </c>
      <c r="D2553" s="8">
        <f>F_Data!N2552</f>
        <v>1878.48</v>
      </c>
      <c r="K2553" s="38">
        <f t="shared" si="121"/>
        <v>1.1351608377504475E-4</v>
      </c>
      <c r="L2553" s="38">
        <f t="shared" si="122"/>
        <v>1.9466745608862337E-4</v>
      </c>
      <c r="M2553" s="38">
        <f t="shared" si="120"/>
        <v>9.9051702594486576E-2</v>
      </c>
    </row>
    <row r="2554" spans="2:13" x14ac:dyDescent="0.25">
      <c r="B2554" s="25">
        <f>F_Data!B2553</f>
        <v>41771</v>
      </c>
      <c r="D2554" s="8">
        <f>F_Data!N2553</f>
        <v>1896.65</v>
      </c>
      <c r="K2554" s="38">
        <f t="shared" si="121"/>
        <v>1.0618624050713489E-4</v>
      </c>
      <c r="L2554" s="38">
        <f t="shared" si="122"/>
        <v>1.9003396193884305E-4</v>
      </c>
      <c r="M2554" s="38">
        <f t="shared" si="120"/>
        <v>9.7865784019327662E-2</v>
      </c>
    </row>
    <row r="2555" spans="2:13" x14ac:dyDescent="0.25">
      <c r="B2555" s="25">
        <f>F_Data!B2554</f>
        <v>41772</v>
      </c>
      <c r="D2555" s="8">
        <f>F_Data!N2554</f>
        <v>1897.45</v>
      </c>
      <c r="K2555" s="38">
        <f t="shared" si="121"/>
        <v>1.2050774470470984E-4</v>
      </c>
      <c r="L2555" s="38">
        <f t="shared" si="122"/>
        <v>1.918149815551643E-4</v>
      </c>
      <c r="M2555" s="38">
        <f t="shared" si="120"/>
        <v>9.8323319056977929E-2</v>
      </c>
    </row>
    <row r="2556" spans="2:13" x14ac:dyDescent="0.25">
      <c r="B2556" s="25">
        <f>F_Data!B2555</f>
        <v>41773</v>
      </c>
      <c r="D2556" s="8">
        <f>F_Data!N2555</f>
        <v>1888.53</v>
      </c>
      <c r="K2556" s="38">
        <f t="shared" si="121"/>
        <v>1.1145952039360529E-4</v>
      </c>
      <c r="L2556" s="38">
        <f t="shared" si="122"/>
        <v>1.869612971563193E-4</v>
      </c>
      <c r="M2556" s="38">
        <f t="shared" si="120"/>
        <v>9.7071362289186475E-2</v>
      </c>
    </row>
    <row r="2557" spans="2:13" x14ac:dyDescent="0.25">
      <c r="B2557" s="25">
        <f>F_Data!B2556</f>
        <v>41774</v>
      </c>
      <c r="D2557" s="8">
        <f>F_Data!N2556</f>
        <v>1870.85</v>
      </c>
      <c r="K2557" s="38">
        <f t="shared" si="121"/>
        <v>1.0096470092315169E-4</v>
      </c>
      <c r="L2557" s="38">
        <f t="shared" si="122"/>
        <v>1.815477980123018E-4</v>
      </c>
      <c r="M2557" s="38">
        <f t="shared" si="120"/>
        <v>9.565567949588781E-2</v>
      </c>
    </row>
    <row r="2558" spans="2:13" x14ac:dyDescent="0.25">
      <c r="B2558" s="25">
        <f>F_Data!B2557</f>
        <v>41775</v>
      </c>
      <c r="D2558" s="8">
        <f>F_Data!N2557</f>
        <v>1877.86</v>
      </c>
      <c r="K2558" s="38">
        <f t="shared" si="121"/>
        <v>9.087912799737913E-5</v>
      </c>
      <c r="L2558" s="38">
        <f t="shared" si="122"/>
        <v>1.7610463322189553E-4</v>
      </c>
      <c r="M2558" s="38">
        <f t="shared" si="120"/>
        <v>9.421079298245788E-2</v>
      </c>
    </row>
    <row r="2559" spans="2:13" x14ac:dyDescent="0.25">
      <c r="B2559" s="25">
        <f>F_Data!B2558</f>
        <v>41778</v>
      </c>
      <c r="D2559" s="8">
        <f>F_Data!N2558</f>
        <v>1885.08</v>
      </c>
      <c r="K2559" s="38">
        <f t="shared" si="121"/>
        <v>8.5535323319593727E-5</v>
      </c>
      <c r="L2559" s="38">
        <f t="shared" si="122"/>
        <v>1.719447266618244E-4</v>
      </c>
      <c r="M2559" s="38">
        <f t="shared" si="120"/>
        <v>9.3091429378627272E-2</v>
      </c>
    </row>
    <row r="2560" spans="2:13" x14ac:dyDescent="0.25">
      <c r="B2560" s="25">
        <f>F_Data!B2559</f>
        <v>41779</v>
      </c>
      <c r="D2560" s="8">
        <f>F_Data!N2559</f>
        <v>1872.83</v>
      </c>
      <c r="K2560" s="38">
        <f t="shared" si="121"/>
        <v>9.4038735082026508E-5</v>
      </c>
      <c r="L2560" s="38">
        <f t="shared" si="122"/>
        <v>1.7190346809028731E-4</v>
      </c>
      <c r="M2560" s="38">
        <f t="shared" si="120"/>
        <v>9.3080259946728125E-2</v>
      </c>
    </row>
    <row r="2561" spans="2:13" x14ac:dyDescent="0.25">
      <c r="B2561" s="25">
        <f>F_Data!B2560</f>
        <v>41780</v>
      </c>
      <c r="D2561" s="8">
        <f>F_Data!N2560</f>
        <v>1888.03</v>
      </c>
      <c r="K2561" s="38">
        <f t="shared" si="121"/>
        <v>8.4641873013909067E-5</v>
      </c>
      <c r="L2561" s="38">
        <f t="shared" si="122"/>
        <v>1.6674846747960425E-4</v>
      </c>
      <c r="M2561" s="38">
        <f t="shared" si="120"/>
        <v>9.1674002645090472E-2</v>
      </c>
    </row>
    <row r="2562" spans="2:13" x14ac:dyDescent="0.25">
      <c r="B2562" s="25">
        <f>F_Data!B2561</f>
        <v>41781</v>
      </c>
      <c r="D2562" s="8">
        <f>F_Data!N2561</f>
        <v>1892.49</v>
      </c>
      <c r="K2562" s="38">
        <f t="shared" si="121"/>
        <v>8.9403949024826563E-5</v>
      </c>
      <c r="L2562" s="38">
        <f t="shared" si="122"/>
        <v>1.6571389244890861E-4</v>
      </c>
      <c r="M2562" s="38">
        <f t="shared" si="120"/>
        <v>9.1389168829927508E-2</v>
      </c>
    </row>
    <row r="2563" spans="2:13" x14ac:dyDescent="0.25">
      <c r="B2563" s="25">
        <f>F_Data!B2562</f>
        <v>41782</v>
      </c>
      <c r="D2563" s="8">
        <f>F_Data!N2562</f>
        <v>1900.53</v>
      </c>
      <c r="K2563" s="38">
        <f t="shared" si="121"/>
        <v>9.4863467784386736E-5</v>
      </c>
      <c r="L2563" s="38">
        <f t="shared" si="122"/>
        <v>1.6506244977405421E-4</v>
      </c>
      <c r="M2563" s="38">
        <f t="shared" si="120"/>
        <v>9.1209360641396522E-2</v>
      </c>
    </row>
    <row r="2564" spans="2:13" x14ac:dyDescent="0.25">
      <c r="B2564" s="25">
        <f>F_Data!B2563</f>
        <v>41786</v>
      </c>
      <c r="D2564" s="8">
        <f>F_Data!N2563</f>
        <v>1911.91</v>
      </c>
      <c r="K2564" s="38">
        <f t="shared" si="121"/>
        <v>1.0534982596288814E-4</v>
      </c>
      <c r="L2564" s="38">
        <f t="shared" si="122"/>
        <v>1.6610238776791462E-4</v>
      </c>
      <c r="M2564" s="38">
        <f t="shared" si="120"/>
        <v>9.1496231307649473E-2</v>
      </c>
    </row>
    <row r="2565" spans="2:13" x14ac:dyDescent="0.25">
      <c r="B2565" s="25">
        <f>F_Data!B2564</f>
        <v>41787</v>
      </c>
      <c r="D2565" s="8">
        <f>F_Data!N2564</f>
        <v>1909.78</v>
      </c>
      <c r="K2565" s="38">
        <f t="shared" si="121"/>
        <v>1.3298582885023678E-4</v>
      </c>
      <c r="L2565" s="38">
        <f t="shared" si="122"/>
        <v>1.7257061177996844E-4</v>
      </c>
      <c r="M2565" s="38">
        <f t="shared" si="120"/>
        <v>9.3260703587901422E-2</v>
      </c>
    </row>
    <row r="2566" spans="2:13" x14ac:dyDescent="0.25">
      <c r="B2566" s="25">
        <f>F_Data!B2565</f>
        <v>41788</v>
      </c>
      <c r="D2566" s="8">
        <f>F_Data!N2565</f>
        <v>1920.03</v>
      </c>
      <c r="K2566" s="38">
        <f t="shared" si="121"/>
        <v>1.4793427838879944E-4</v>
      </c>
      <c r="L2566" s="38">
        <f t="shared" si="122"/>
        <v>1.7586760315364529E-4</v>
      </c>
      <c r="M2566" s="38">
        <f t="shared" si="120"/>
        <v>9.4147369580587448E-2</v>
      </c>
    </row>
    <row r="2567" spans="2:13" x14ac:dyDescent="0.25">
      <c r="B2567" s="25">
        <f>F_Data!B2566</f>
        <v>41789</v>
      </c>
      <c r="D2567" s="8">
        <f>F_Data!N2566</f>
        <v>1923.57</v>
      </c>
      <c r="K2567" s="38">
        <f t="shared" si="121"/>
        <v>1.5967534566938129E-4</v>
      </c>
      <c r="L2567" s="38">
        <f t="shared" si="122"/>
        <v>1.7855192359487445E-4</v>
      </c>
      <c r="M2567" s="38">
        <f t="shared" si="120"/>
        <v>9.4863148530826627E-2</v>
      </c>
    </row>
    <row r="2568" spans="2:13" x14ac:dyDescent="0.25">
      <c r="B2568" s="53">
        <f>F_Data!B2567</f>
        <v>41792</v>
      </c>
      <c r="C2568" s="54"/>
      <c r="D2568" s="8">
        <f>F_Data!N2567</f>
        <v>1924.97</v>
      </c>
      <c r="K2568" s="38">
        <f t="shared" si="121"/>
        <v>1.6003448804456654E-4</v>
      </c>
      <c r="L2568" s="38">
        <f t="shared" si="122"/>
        <v>1.7809336896966522E-4</v>
      </c>
      <c r="M2568" s="38">
        <f t="shared" si="120"/>
        <v>9.4741257095687342E-2</v>
      </c>
    </row>
    <row r="2569" spans="2:13" x14ac:dyDescent="0.25">
      <c r="B2569" s="53">
        <f>F_Data!B2568</f>
        <v>41793</v>
      </c>
      <c r="C2569" s="54"/>
      <c r="D2569" s="8">
        <f>F_Data!N2568</f>
        <v>1924.24</v>
      </c>
      <c r="K2569" s="38">
        <f t="shared" si="121"/>
        <v>1.4816339758057915E-4</v>
      </c>
      <c r="L2569" s="38">
        <f t="shared" si="122"/>
        <v>1.7399027540271602E-4</v>
      </c>
      <c r="M2569" s="38">
        <f t="shared" si="120"/>
        <v>9.3643525565288738E-2</v>
      </c>
    </row>
    <row r="2570" spans="2:13" x14ac:dyDescent="0.25">
      <c r="B2570" s="53">
        <f>F_Data!B2569</f>
        <v>41794</v>
      </c>
      <c r="C2570" s="54"/>
      <c r="D2570" s="8">
        <f>F_Data!N2569</f>
        <v>1927.88</v>
      </c>
      <c r="K2570" s="38">
        <f t="shared" si="121"/>
        <v>1.4224502072182073E-4</v>
      </c>
      <c r="L2570" s="38">
        <f t="shared" si="122"/>
        <v>1.7143995601042437E-4</v>
      </c>
      <c r="M2570" s="38">
        <f t="shared" si="120"/>
        <v>9.2954686718451099E-2</v>
      </c>
    </row>
    <row r="2571" spans="2:13" x14ac:dyDescent="0.25">
      <c r="B2571" s="53">
        <f>F_Data!B2570</f>
        <v>41795</v>
      </c>
      <c r="C2571" s="54"/>
      <c r="D2571" s="8">
        <f>F_Data!N2570</f>
        <v>1940.46</v>
      </c>
      <c r="K2571" s="38">
        <f t="shared" si="121"/>
        <v>1.3922314806371711E-4</v>
      </c>
      <c r="L2571" s="38">
        <f t="shared" si="122"/>
        <v>1.696575461543352E-4</v>
      </c>
      <c r="M2571" s="38">
        <f t="shared" si="120"/>
        <v>9.2470213183373229E-2</v>
      </c>
    </row>
    <row r="2572" spans="2:13" x14ac:dyDescent="0.25">
      <c r="B2572" s="53">
        <f>F_Data!B2571</f>
        <v>41796</v>
      </c>
      <c r="C2572" s="54"/>
      <c r="D2572" s="8">
        <f>F_Data!N2571</f>
        <v>1949.44</v>
      </c>
      <c r="K2572" s="38">
        <f t="shared" si="121"/>
        <v>1.4314796913689822E-4</v>
      </c>
      <c r="L2572" s="38">
        <f t="shared" si="122"/>
        <v>1.6992196053357099E-4</v>
      </c>
      <c r="M2572" s="38">
        <f t="shared" si="120"/>
        <v>9.254224338588285E-2</v>
      </c>
    </row>
    <row r="2573" spans="2:13" x14ac:dyDescent="0.25">
      <c r="B2573" s="53">
        <f>F_Data!B2572</f>
        <v>41799</v>
      </c>
      <c r="C2573" s="54"/>
      <c r="D2573" s="8">
        <f>F_Data!N2572</f>
        <v>1951.27</v>
      </c>
      <c r="K2573" s="38">
        <f t="shared" si="121"/>
        <v>1.4724782352227265E-4</v>
      </c>
      <c r="L2573" s="38">
        <f t="shared" si="122"/>
        <v>1.7034869710728313E-4</v>
      </c>
      <c r="M2573" s="38">
        <f t="shared" si="120"/>
        <v>9.2658374333931995E-2</v>
      </c>
    </row>
    <row r="2574" spans="2:13" x14ac:dyDescent="0.25">
      <c r="B2574" s="53">
        <f>F_Data!B2573</f>
        <v>41800</v>
      </c>
      <c r="C2574" s="54"/>
      <c r="D2574" s="8">
        <f>F_Data!N2573</f>
        <v>1950.79</v>
      </c>
      <c r="K2574" s="38">
        <f t="shared" si="121"/>
        <v>1.5130117785176251E-4</v>
      </c>
      <c r="L2574" s="38">
        <f t="shared" si="122"/>
        <v>1.7087167719857978E-4</v>
      </c>
      <c r="M2574" s="38">
        <f t="shared" si="120"/>
        <v>9.280049854827517E-2</v>
      </c>
    </row>
    <row r="2575" spans="2:13" x14ac:dyDescent="0.25">
      <c r="B2575" s="53">
        <f>F_Data!B2574</f>
        <v>41801</v>
      </c>
      <c r="C2575" s="54"/>
      <c r="D2575" s="8">
        <f>F_Data!N2574</f>
        <v>1943.89</v>
      </c>
      <c r="K2575" s="38">
        <f t="shared" si="121"/>
        <v>1.4301062544006197E-4</v>
      </c>
      <c r="L2575" s="38">
        <f t="shared" si="122"/>
        <v>1.6779739649466508E-4</v>
      </c>
      <c r="M2575" s="38">
        <f t="shared" si="120"/>
        <v>9.1961887667289202E-2</v>
      </c>
    </row>
    <row r="2576" spans="2:13" x14ac:dyDescent="0.25">
      <c r="B2576" s="53">
        <f>F_Data!B2575</f>
        <v>41802</v>
      </c>
      <c r="C2576" s="54"/>
      <c r="D2576" s="8">
        <f>F_Data!N2575</f>
        <v>1930.11</v>
      </c>
      <c r="K2576" s="38">
        <f t="shared" si="121"/>
        <v>1.3156973988872844E-4</v>
      </c>
      <c r="L2576" s="38">
        <f t="shared" si="122"/>
        <v>1.6362152769762694E-4</v>
      </c>
      <c r="M2576" s="38">
        <f t="shared" si="120"/>
        <v>9.0810379340471856E-2</v>
      </c>
    </row>
    <row r="2577" spans="2:13" x14ac:dyDescent="0.25">
      <c r="B2577" s="53">
        <f>F_Data!B2576</f>
        <v>41803</v>
      </c>
      <c r="C2577" s="54"/>
      <c r="D2577" s="8">
        <f>F_Data!N2576</f>
        <v>1936.16</v>
      </c>
      <c r="K2577" s="38">
        <f t="shared" si="121"/>
        <v>1.2308520169616478E-4</v>
      </c>
      <c r="L2577" s="38">
        <f t="shared" si="122"/>
        <v>1.6011461260559089E-4</v>
      </c>
      <c r="M2577" s="38">
        <f t="shared" si="120"/>
        <v>8.9831934607475641E-2</v>
      </c>
    </row>
    <row r="2578" spans="2:13" x14ac:dyDescent="0.25">
      <c r="B2578" s="53">
        <f>F_Data!B2577</f>
        <v>41806</v>
      </c>
      <c r="C2578" s="54"/>
      <c r="D2578" s="8">
        <f>F_Data!N2577</f>
        <v>1937.78</v>
      </c>
      <c r="K2578" s="38">
        <f t="shared" si="121"/>
        <v>1.155895093006041E-4</v>
      </c>
      <c r="L2578" s="38">
        <f t="shared" si="122"/>
        <v>1.5675502255963991E-4</v>
      </c>
      <c r="M2578" s="38">
        <f t="shared" si="120"/>
        <v>8.88844932314172E-2</v>
      </c>
    </row>
    <row r="2579" spans="2:13" x14ac:dyDescent="0.25">
      <c r="B2579" s="53">
        <f>F_Data!B2578</f>
        <v>41807</v>
      </c>
      <c r="C2579" s="54"/>
      <c r="D2579" s="8">
        <f>F_Data!N2578</f>
        <v>1941.99</v>
      </c>
      <c r="K2579" s="38">
        <f t="shared" si="121"/>
        <v>1.0607468169886766E-4</v>
      </c>
      <c r="L2579" s="38">
        <f t="shared" si="122"/>
        <v>1.5266560888134789E-4</v>
      </c>
      <c r="M2579" s="38">
        <f t="shared" si="120"/>
        <v>8.7717425222243808E-2</v>
      </c>
    </row>
    <row r="2580" spans="2:13" x14ac:dyDescent="0.25">
      <c r="B2580" s="53">
        <f>F_Data!B2579</f>
        <v>41808</v>
      </c>
      <c r="C2580" s="54"/>
      <c r="D2580" s="8">
        <f>F_Data!N2579</f>
        <v>1956.98</v>
      </c>
      <c r="K2580" s="38">
        <f t="shared" si="121"/>
        <v>9.9971433481715199E-5</v>
      </c>
      <c r="L2580" s="38">
        <f t="shared" si="122"/>
        <v>1.4943690660072776E-4</v>
      </c>
      <c r="M2580" s="38">
        <f t="shared" si="120"/>
        <v>8.6784907055758712E-2</v>
      </c>
    </row>
    <row r="2581" spans="2:13" x14ac:dyDescent="0.25">
      <c r="B2581" s="53">
        <f>F_Data!B2580</f>
        <v>41809</v>
      </c>
      <c r="C2581" s="54"/>
      <c r="D2581" s="8">
        <f>F_Data!N2580</f>
        <v>1959.48</v>
      </c>
      <c r="K2581" s="38">
        <f t="shared" si="121"/>
        <v>1.1278174073222022E-4</v>
      </c>
      <c r="L2581" s="38">
        <f t="shared" si="122"/>
        <v>1.5179603458230888E-4</v>
      </c>
      <c r="M2581" s="38">
        <f t="shared" si="120"/>
        <v>8.7467251831461854E-2</v>
      </c>
    </row>
    <row r="2582" spans="2:13" x14ac:dyDescent="0.25">
      <c r="B2582" s="53">
        <f>F_Data!B2581</f>
        <v>41810</v>
      </c>
      <c r="C2582" s="54"/>
      <c r="D2582" s="8">
        <f>F_Data!N2581</f>
        <v>1962.87</v>
      </c>
      <c r="K2582" s="38">
        <f t="shared" si="121"/>
        <v>1.2027546532969976E-4</v>
      </c>
      <c r="L2582" s="38">
        <f t="shared" si="122"/>
        <v>1.5287372314605008E-4</v>
      </c>
      <c r="M2582" s="38">
        <f t="shared" si="120"/>
        <v>8.77771932027957E-2</v>
      </c>
    </row>
    <row r="2583" spans="2:13" x14ac:dyDescent="0.25">
      <c r="B2583" s="53">
        <f>F_Data!B2582</f>
        <v>41813</v>
      </c>
      <c r="C2583" s="54"/>
      <c r="D2583" s="8">
        <f>F_Data!N2582</f>
        <v>1962.61</v>
      </c>
      <c r="K2583" s="38">
        <f t="shared" si="121"/>
        <v>1.2445889228801095E-4</v>
      </c>
      <c r="L2583" s="38">
        <f t="shared" si="122"/>
        <v>1.5315080349905292E-4</v>
      </c>
      <c r="M2583" s="38">
        <f t="shared" si="120"/>
        <v>8.7856704333546837E-2</v>
      </c>
    </row>
    <row r="2584" spans="2:13" x14ac:dyDescent="0.25">
      <c r="B2584" s="53">
        <f>F_Data!B2583</f>
        <v>41814</v>
      </c>
      <c r="C2584" s="54"/>
      <c r="D2584" s="8">
        <f>F_Data!N2583</f>
        <v>1949.98</v>
      </c>
      <c r="K2584" s="38">
        <f t="shared" si="121"/>
        <v>1.1369884091676598E-4</v>
      </c>
      <c r="L2584" s="38">
        <f t="shared" si="122"/>
        <v>1.4906203075134815E-4</v>
      </c>
      <c r="M2584" s="38">
        <f t="shared" si="120"/>
        <v>8.6675984850868276E-2</v>
      </c>
    </row>
    <row r="2585" spans="2:13" x14ac:dyDescent="0.25">
      <c r="B2585" s="53">
        <f>F_Data!B2584</f>
        <v>41815</v>
      </c>
      <c r="C2585" s="54"/>
      <c r="D2585" s="8">
        <f>F_Data!N2584</f>
        <v>1959.53</v>
      </c>
      <c r="K2585" s="38">
        <f t="shared" si="121"/>
        <v>1.0249852408229943E-4</v>
      </c>
      <c r="L2585" s="38">
        <f t="shared" si="122"/>
        <v>1.4464104000597072E-4</v>
      </c>
      <c r="M2585" s="38">
        <f t="shared" si="120"/>
        <v>8.5380960502332862E-2</v>
      </c>
    </row>
    <row r="2586" spans="2:13" x14ac:dyDescent="0.25">
      <c r="B2586" s="53">
        <f>F_Data!B2585</f>
        <v>41816</v>
      </c>
      <c r="C2586" s="54"/>
      <c r="D2586" s="8">
        <f>F_Data!N2585</f>
        <v>1957.22</v>
      </c>
      <c r="K2586" s="38">
        <f t="shared" si="121"/>
        <v>9.2381850858199444E-5</v>
      </c>
      <c r="L2586" s="38">
        <f t="shared" si="122"/>
        <v>1.4034176256103056E-4</v>
      </c>
      <c r="M2586" s="38">
        <f t="shared" si="120"/>
        <v>8.4102466272255899E-2</v>
      </c>
    </row>
    <row r="2587" spans="2:13" x14ac:dyDescent="0.25">
      <c r="B2587" s="53">
        <f>F_Data!B2586</f>
        <v>41817</v>
      </c>
      <c r="C2587" s="54"/>
      <c r="D2587" s="8">
        <f>F_Data!N2586</f>
        <v>1960.96</v>
      </c>
      <c r="K2587" s="38">
        <f t="shared" si="121"/>
        <v>8.3238443529664647E-5</v>
      </c>
      <c r="L2587" s="38">
        <f t="shared" si="122"/>
        <v>1.3615994301138519E-4</v>
      </c>
      <c r="M2587" s="38">
        <f t="shared" si="120"/>
        <v>8.2839973006838999E-2</v>
      </c>
    </row>
    <row r="2588" spans="2:13" x14ac:dyDescent="0.25">
      <c r="B2588" s="53">
        <f>F_Data!B2587</f>
        <v>41820</v>
      </c>
      <c r="C2588" s="54"/>
      <c r="D2588" s="8">
        <f>F_Data!N2587</f>
        <v>1960.23</v>
      </c>
      <c r="K2588" s="38">
        <f t="shared" si="121"/>
        <v>7.506183477381567E-5</v>
      </c>
      <c r="L2588" s="38">
        <f t="shared" si="122"/>
        <v>1.3211931540017889E-4</v>
      </c>
      <c r="M2588" s="38">
        <f t="shared" si="120"/>
        <v>8.1601553270565966E-2</v>
      </c>
    </row>
    <row r="2589" spans="2:13" x14ac:dyDescent="0.25">
      <c r="B2589" s="53">
        <f>F_Data!B2588</f>
        <v>41821</v>
      </c>
      <c r="C2589" s="54"/>
      <c r="D2589" s="8">
        <f>F_Data!N2588</f>
        <v>1973.32</v>
      </c>
      <c r="K2589" s="38">
        <f t="shared" si="121"/>
        <v>8.1712575448053649E-5</v>
      </c>
      <c r="L2589" s="38">
        <f t="shared" si="122"/>
        <v>1.3240281318365938E-4</v>
      </c>
      <c r="M2589" s="38">
        <f t="shared" si="120"/>
        <v>8.1689055475359929E-2</v>
      </c>
    </row>
    <row r="2590" spans="2:13" x14ac:dyDescent="0.25">
      <c r="B2590" s="53">
        <f>F_Data!B2589</f>
        <v>41822</v>
      </c>
      <c r="C2590" s="54"/>
      <c r="D2590" s="8">
        <f>F_Data!N2589</f>
        <v>1974.62</v>
      </c>
      <c r="K2590" s="38">
        <f t="shared" si="121"/>
        <v>7.9426242483959664E-5</v>
      </c>
      <c r="L2590" s="38">
        <f t="shared" si="122"/>
        <v>1.3019620616236299E-4</v>
      </c>
      <c r="M2590" s="38">
        <f t="shared" si="120"/>
        <v>8.1005486175833141E-2</v>
      </c>
    </row>
    <row r="2591" spans="2:13" x14ac:dyDescent="0.25">
      <c r="B2591" s="53">
        <f>F_Data!B2590</f>
        <v>41823</v>
      </c>
      <c r="C2591" s="54"/>
      <c r="D2591" s="8">
        <f>F_Data!N2590</f>
        <v>1985.44</v>
      </c>
      <c r="K2591" s="38">
        <f t="shared" si="121"/>
        <v>9.1976837648716112E-5</v>
      </c>
      <c r="L2591" s="38">
        <f t="shared" si="122"/>
        <v>1.3243828580143785E-4</v>
      </c>
      <c r="M2591" s="38">
        <f t="shared" si="120"/>
        <v>8.1699997578901229E-2</v>
      </c>
    </row>
    <row r="2592" spans="2:13" x14ac:dyDescent="0.25">
      <c r="B2592" s="53">
        <f>F_Data!B2591</f>
        <v>41827</v>
      </c>
      <c r="C2592" s="54"/>
      <c r="D2592" s="8">
        <f>F_Data!N2591</f>
        <v>1977.65</v>
      </c>
      <c r="K2592" s="38">
        <f t="shared" si="121"/>
        <v>8.9961922977381591E-5</v>
      </c>
      <c r="L2592" s="38">
        <f t="shared" si="122"/>
        <v>1.3061996795545584E-4</v>
      </c>
      <c r="M2592" s="38">
        <f t="shared" si="120"/>
        <v>8.1137207155256297E-2</v>
      </c>
    </row>
    <row r="2593" spans="2:13" x14ac:dyDescent="0.25">
      <c r="B2593" s="53">
        <f>F_Data!B2592</f>
        <v>41828</v>
      </c>
      <c r="C2593" s="54"/>
      <c r="D2593" s="8">
        <f>F_Data!N2592</f>
        <v>1963.71</v>
      </c>
      <c r="K2593" s="38">
        <f t="shared" si="121"/>
        <v>8.1280341743148246E-5</v>
      </c>
      <c r="L2593" s="38">
        <f t="shared" si="122"/>
        <v>1.267957522358436E-4</v>
      </c>
      <c r="M2593" s="38">
        <f t="shared" si="120"/>
        <v>7.9940639931680033E-2</v>
      </c>
    </row>
    <row r="2594" spans="2:13" x14ac:dyDescent="0.25">
      <c r="B2594" s="53">
        <f>F_Data!B2593</f>
        <v>41829</v>
      </c>
      <c r="C2594" s="54"/>
      <c r="D2594" s="8">
        <f>F_Data!N2593</f>
        <v>1972.83</v>
      </c>
      <c r="K2594" s="38">
        <f t="shared" si="121"/>
        <v>7.3158475009453626E-5</v>
      </c>
      <c r="L2594" s="38">
        <f t="shared" si="122"/>
        <v>1.2299372990095433E-4</v>
      </c>
      <c r="M2594" s="38">
        <f t="shared" si="120"/>
        <v>7.8732991731599394E-2</v>
      </c>
    </row>
    <row r="2595" spans="2:13" x14ac:dyDescent="0.25">
      <c r="B2595" s="53">
        <f>F_Data!B2594</f>
        <v>41830</v>
      </c>
      <c r="C2595" s="54"/>
      <c r="D2595" s="8">
        <f>F_Data!N2594</f>
        <v>1964.68</v>
      </c>
      <c r="K2595" s="38">
        <f t="shared" si="121"/>
        <v>6.8389437186052509E-5</v>
      </c>
      <c r="L2595" s="38">
        <f t="shared" si="122"/>
        <v>1.2006796090718897E-4</v>
      </c>
      <c r="M2595" s="38">
        <f t="shared" si="120"/>
        <v>7.7790907114664271E-2</v>
      </c>
    </row>
    <row r="2596" spans="2:13" x14ac:dyDescent="0.25">
      <c r="B2596" s="53">
        <f>F_Data!B2595</f>
        <v>41831</v>
      </c>
      <c r="C2596" s="54"/>
      <c r="D2596" s="8">
        <f>F_Data!N2595</f>
        <v>1967.57</v>
      </c>
      <c r="K2596" s="38">
        <f t="shared" si="121"/>
        <v>6.9724955616351402E-5</v>
      </c>
      <c r="L2596" s="38">
        <f t="shared" si="122"/>
        <v>1.1891826072464454E-4</v>
      </c>
      <c r="M2596" s="38">
        <f t="shared" si="120"/>
        <v>7.7417571264681795E-2</v>
      </c>
    </row>
    <row r="2597" spans="2:13" x14ac:dyDescent="0.25">
      <c r="B2597" s="53">
        <f>F_Data!B2596</f>
        <v>41834</v>
      </c>
      <c r="C2597" s="54"/>
      <c r="D2597" s="8">
        <f>F_Data!N2596</f>
        <v>1977.1</v>
      </c>
      <c r="K2597" s="38">
        <f t="shared" si="121"/>
        <v>6.2760196604178577E-5</v>
      </c>
      <c r="L2597" s="38">
        <f t="shared" si="122"/>
        <v>1.153530338677439E-4</v>
      </c>
      <c r="M2597" s="38">
        <f t="shared" si="120"/>
        <v>7.6248232156124723E-2</v>
      </c>
    </row>
    <row r="2598" spans="2:13" x14ac:dyDescent="0.25">
      <c r="B2598" s="53">
        <f>F_Data!B2597</f>
        <v>41835</v>
      </c>
      <c r="C2598" s="54"/>
      <c r="D2598" s="8">
        <f>F_Data!N2597</f>
        <v>1973.28</v>
      </c>
      <c r="K2598" s="38">
        <f t="shared" si="121"/>
        <v>5.8847684277880948E-5</v>
      </c>
      <c r="L2598" s="38">
        <f t="shared" si="122"/>
        <v>1.1260149505194765E-4</v>
      </c>
      <c r="M2598" s="38">
        <f t="shared" si="120"/>
        <v>7.5333361471649207E-2</v>
      </c>
    </row>
    <row r="2599" spans="2:13" x14ac:dyDescent="0.25">
      <c r="B2599" s="53">
        <f>F_Data!B2598</f>
        <v>41836</v>
      </c>
      <c r="C2599" s="54"/>
      <c r="D2599" s="8">
        <f>F_Data!N2598</f>
        <v>1981.57</v>
      </c>
      <c r="K2599" s="38">
        <f t="shared" si="121"/>
        <v>5.4916909176160038E-5</v>
      </c>
      <c r="L2599" s="38">
        <f t="shared" si="122"/>
        <v>1.0980964819820937E-4</v>
      </c>
      <c r="M2599" s="38">
        <f t="shared" si="120"/>
        <v>7.4393590242639543E-2</v>
      </c>
    </row>
    <row r="2600" spans="2:13" x14ac:dyDescent="0.25">
      <c r="B2600" s="53">
        <f>F_Data!B2599</f>
        <v>41837</v>
      </c>
      <c r="C2600" s="54"/>
      <c r="D2600" s="8">
        <f>F_Data!N2599</f>
        <v>1958.12</v>
      </c>
      <c r="K2600" s="38">
        <f t="shared" si="121"/>
        <v>5.0543821688063186E-5</v>
      </c>
      <c r="L2600" s="38">
        <f t="shared" si="122"/>
        <v>1.0685093978111883E-4</v>
      </c>
      <c r="M2600" s="38">
        <f t="shared" si="120"/>
        <v>7.3384517201984703E-2</v>
      </c>
    </row>
    <row r="2601" spans="2:13" x14ac:dyDescent="0.25">
      <c r="B2601" s="53">
        <f>F_Data!B2600</f>
        <v>41838</v>
      </c>
      <c r="C2601" s="54"/>
      <c r="D2601" s="8">
        <f>F_Data!N2600</f>
        <v>1978.22</v>
      </c>
      <c r="K2601" s="38">
        <f t="shared" si="121"/>
        <v>4.8403465238027191E-5</v>
      </c>
      <c r="L2601" s="38">
        <f t="shared" si="122"/>
        <v>1.0451961930331636E-4</v>
      </c>
      <c r="M2601" s="38">
        <f t="shared" ref="M2601:M2664" si="123">MAX(SQRT(252/5*K2601),SQRT(252/5*L2601))</f>
        <v>7.2579534394257073E-2</v>
      </c>
    </row>
    <row r="2602" spans="2:13" x14ac:dyDescent="0.25">
      <c r="B2602" s="53">
        <f>F_Data!B2601</f>
        <v>41841</v>
      </c>
      <c r="C2602" s="54"/>
      <c r="D2602" s="8">
        <f>F_Data!N2601</f>
        <v>1973.63</v>
      </c>
      <c r="K2602" s="38">
        <f t="shared" si="121"/>
        <v>4.3871696361736131E-5</v>
      </c>
      <c r="L2602" s="38">
        <f t="shared" si="122"/>
        <v>1.0147660401847036E-4</v>
      </c>
      <c r="M2602" s="38">
        <f t="shared" si="123"/>
        <v>7.1515179105773805E-2</v>
      </c>
    </row>
    <row r="2603" spans="2:13" x14ac:dyDescent="0.25">
      <c r="B2603" s="53">
        <f>F_Data!B2602</f>
        <v>41842</v>
      </c>
      <c r="C2603" s="54"/>
      <c r="D2603" s="8">
        <f>F_Data!N2602</f>
        <v>1983.53</v>
      </c>
      <c r="K2603" s="38">
        <f t="shared" si="121"/>
        <v>4.2168753918967756E-5</v>
      </c>
      <c r="L2603" s="38">
        <f t="shared" si="122"/>
        <v>9.9237574055937821E-5</v>
      </c>
      <c r="M2603" s="38">
        <f t="shared" si="123"/>
        <v>7.072180521182464E-2</v>
      </c>
    </row>
    <row r="2604" spans="2:13" x14ac:dyDescent="0.25">
      <c r="B2604" s="53">
        <f>F_Data!B2603</f>
        <v>41843</v>
      </c>
      <c r="C2604" s="54"/>
      <c r="D2604" s="8">
        <f>F_Data!N2603</f>
        <v>1987.01</v>
      </c>
      <c r="K2604" s="38">
        <f t="shared" si="121"/>
        <v>3.8703480750143747E-5</v>
      </c>
      <c r="L2604" s="38">
        <f t="shared" si="122"/>
        <v>9.6485927501181512E-5</v>
      </c>
      <c r="M2604" s="38">
        <f t="shared" si="123"/>
        <v>6.9734430133611539E-2</v>
      </c>
    </row>
    <row r="2605" spans="2:13" x14ac:dyDescent="0.25">
      <c r="B2605" s="53">
        <f>F_Data!B2604</f>
        <v>41844</v>
      </c>
      <c r="C2605" s="54"/>
      <c r="D2605" s="8">
        <f>F_Data!N2604</f>
        <v>1987.98</v>
      </c>
      <c r="K2605" s="38">
        <f t="shared" ref="K2605:K2668" si="124">K$3*K2604+(1-K$3)*LN($D2605/$D2600)^2</f>
        <v>5.773758982844934E-5</v>
      </c>
      <c r="L2605" s="38">
        <f t="shared" ref="L2605:L2668" si="125">L$3*L2604+(1-L$3)*LN($D2605/$D2600)^2</f>
        <v>1.0046268682214206E-4</v>
      </c>
      <c r="M2605" s="38">
        <f t="shared" si="123"/>
        <v>7.1157005388337968E-2</v>
      </c>
    </row>
    <row r="2606" spans="2:13" x14ac:dyDescent="0.25">
      <c r="B2606" s="53">
        <f>F_Data!B2605</f>
        <v>41845</v>
      </c>
      <c r="C2606" s="54"/>
      <c r="D2606" s="8">
        <f>F_Data!N2605</f>
        <v>1978.34</v>
      </c>
      <c r="K2606" s="38">
        <f t="shared" si="124"/>
        <v>5.196419879404916E-5</v>
      </c>
      <c r="L2606" s="38">
        <f t="shared" si="125"/>
        <v>9.7448916602011217E-5</v>
      </c>
      <c r="M2606" s="38">
        <f t="shared" si="123"/>
        <v>7.0081562459332808E-2</v>
      </c>
    </row>
    <row r="2607" spans="2:13" x14ac:dyDescent="0.25">
      <c r="B2607" s="53">
        <f>F_Data!B2606</f>
        <v>41848</v>
      </c>
      <c r="C2607" s="54"/>
      <c r="D2607" s="8">
        <f>F_Data!N2606</f>
        <v>1978.91</v>
      </c>
      <c r="K2607" s="38">
        <f t="shared" si="124"/>
        <v>4.7481577701683198E-5</v>
      </c>
      <c r="L2607" s="38">
        <f t="shared" si="125"/>
        <v>9.4739588740062563E-5</v>
      </c>
      <c r="M2607" s="38">
        <f t="shared" si="123"/>
        <v>6.9100472303010724E-2</v>
      </c>
    </row>
    <row r="2608" spans="2:13" x14ac:dyDescent="0.25">
      <c r="B2608" s="53">
        <f>F_Data!B2607</f>
        <v>41849</v>
      </c>
      <c r="C2608" s="54"/>
      <c r="D2608" s="8">
        <f>F_Data!N2607</f>
        <v>1969.95</v>
      </c>
      <c r="K2608" s="38">
        <f t="shared" si="124"/>
        <v>4.7453005398391079E-5</v>
      </c>
      <c r="L2608" s="38">
        <f t="shared" si="125"/>
        <v>9.3313276717923538E-5</v>
      </c>
      <c r="M2608" s="38">
        <f t="shared" si="123"/>
        <v>6.8578343130928338E-2</v>
      </c>
    </row>
    <row r="2609" spans="2:13" x14ac:dyDescent="0.25">
      <c r="B2609" s="53">
        <f>F_Data!B2608</f>
        <v>41850</v>
      </c>
      <c r="C2609" s="54"/>
      <c r="D2609" s="8">
        <f>F_Data!N2608</f>
        <v>1970.07</v>
      </c>
      <c r="K2609" s="38">
        <f t="shared" si="124"/>
        <v>5.0038354246894396E-5</v>
      </c>
      <c r="L2609" s="38">
        <f t="shared" si="125"/>
        <v>9.2713073232888563E-5</v>
      </c>
      <c r="M2609" s="38">
        <f t="shared" si="123"/>
        <v>6.835743478903801E-2</v>
      </c>
    </row>
    <row r="2610" spans="2:13" x14ac:dyDescent="0.25">
      <c r="B2610" s="53">
        <f>F_Data!B2609</f>
        <v>41851</v>
      </c>
      <c r="C2610" s="54"/>
      <c r="D2610" s="8">
        <f>F_Data!N2609</f>
        <v>1930.67</v>
      </c>
      <c r="K2610" s="38">
        <f t="shared" si="124"/>
        <v>1.3060220530180372E-4</v>
      </c>
      <c r="L2610" s="38">
        <f t="shared" si="125"/>
        <v>1.1560198697978156E-4</v>
      </c>
      <c r="M2610" s="38">
        <f t="shared" si="123"/>
        <v>8.1131690153791985E-2</v>
      </c>
    </row>
    <row r="2611" spans="2:13" x14ac:dyDescent="0.25">
      <c r="B2611" s="53">
        <f>F_Data!B2610</f>
        <v>41852</v>
      </c>
      <c r="C2611" s="54"/>
      <c r="D2611" s="8">
        <f>F_Data!N2610</f>
        <v>1925.15</v>
      </c>
      <c r="K2611" s="38">
        <f t="shared" si="124"/>
        <v>1.9182124888454181E-4</v>
      </c>
      <c r="L2611" s="38">
        <f t="shared" si="125"/>
        <v>1.3441770660426366E-4</v>
      </c>
      <c r="M2611" s="38">
        <f t="shared" si="123"/>
        <v>9.832492534337825E-2</v>
      </c>
    </row>
    <row r="2612" spans="2:13" x14ac:dyDescent="0.25">
      <c r="B2612" s="53">
        <f>F_Data!B2611</f>
        <v>41855</v>
      </c>
      <c r="C2612" s="54"/>
      <c r="D2612" s="8">
        <f>F_Data!N2611</f>
        <v>1938.99</v>
      </c>
      <c r="K2612" s="38">
        <f t="shared" si="124"/>
        <v>2.1416936224672649E-4</v>
      </c>
      <c r="L2612" s="38">
        <f t="shared" si="125"/>
        <v>1.4284424688132741E-4</v>
      </c>
      <c r="M2612" s="38">
        <f t="shared" si="123"/>
        <v>0.10389483075319492</v>
      </c>
    </row>
    <row r="2613" spans="2:13" x14ac:dyDescent="0.25">
      <c r="B2613" s="53">
        <f>F_Data!B2612</f>
        <v>41856</v>
      </c>
      <c r="C2613" s="54"/>
      <c r="D2613" s="8">
        <f>F_Data!N2612</f>
        <v>1920.21</v>
      </c>
      <c r="K2613" s="38">
        <f t="shared" si="124"/>
        <v>2.5815336177421948E-4</v>
      </c>
      <c r="L2613" s="38">
        <f t="shared" si="125"/>
        <v>1.5817920020053729E-4</v>
      </c>
      <c r="M2613" s="38">
        <f t="shared" si="123"/>
        <v>0.11406546117655712</v>
      </c>
    </row>
    <row r="2614" spans="2:13" x14ac:dyDescent="0.25">
      <c r="B2614" s="53">
        <f>F_Data!B2613</f>
        <v>41857</v>
      </c>
      <c r="C2614" s="54"/>
      <c r="D2614" s="8">
        <f>F_Data!N2613</f>
        <v>1920.24</v>
      </c>
      <c r="K2614" s="38">
        <f t="shared" si="124"/>
        <v>2.9797081336079977E-4</v>
      </c>
      <c r="L2614" s="38">
        <f t="shared" si="125"/>
        <v>1.7312366052372183E-4</v>
      </c>
      <c r="M2614" s="38">
        <f t="shared" si="123"/>
        <v>0.12254684407761919</v>
      </c>
    </row>
    <row r="2615" spans="2:13" x14ac:dyDescent="0.25">
      <c r="B2615" s="53">
        <f>F_Data!B2614</f>
        <v>41858</v>
      </c>
      <c r="C2615" s="54"/>
      <c r="D2615" s="8">
        <f>F_Data!N2614</f>
        <v>1909.57</v>
      </c>
      <c r="K2615" s="38">
        <f t="shared" si="124"/>
        <v>2.802495597520257E-4</v>
      </c>
      <c r="L2615" s="38">
        <f t="shared" si="125"/>
        <v>1.7155269902620197E-4</v>
      </c>
      <c r="M2615" s="38">
        <f t="shared" si="123"/>
        <v>0.11884686706641491</v>
      </c>
    </row>
    <row r="2616" spans="2:13" x14ac:dyDescent="0.25">
      <c r="B2616" s="53">
        <f>F_Data!B2615</f>
        <v>41859</v>
      </c>
      <c r="C2616" s="54"/>
      <c r="D2616" s="8">
        <f>F_Data!N2615</f>
        <v>1931.59</v>
      </c>
      <c r="K2616" s="38">
        <f t="shared" si="124"/>
        <v>2.5333990405126825E-4</v>
      </c>
      <c r="L2616" s="38">
        <f t="shared" si="125"/>
        <v>1.6674070813774944E-4</v>
      </c>
      <c r="M2616" s="38">
        <f t="shared" si="123"/>
        <v>0.1129970405107316</v>
      </c>
    </row>
    <row r="2617" spans="2:13" x14ac:dyDescent="0.25">
      <c r="B2617" s="53">
        <f>F_Data!B2616</f>
        <v>41862</v>
      </c>
      <c r="C2617" s="54"/>
      <c r="D2617" s="8">
        <f>F_Data!N2616</f>
        <v>1936.92</v>
      </c>
      <c r="K2617" s="38">
        <f t="shared" si="124"/>
        <v>2.2812000517419522E-4</v>
      </c>
      <c r="L2617" s="38">
        <f t="shared" si="125"/>
        <v>1.6177271435203309E-4</v>
      </c>
      <c r="M2617" s="38">
        <f t="shared" si="123"/>
        <v>0.1072252221297743</v>
      </c>
    </row>
    <row r="2618" spans="2:13" x14ac:dyDescent="0.25">
      <c r="B2618" s="53">
        <f>F_Data!B2617</f>
        <v>41863</v>
      </c>
      <c r="C2618" s="54"/>
      <c r="D2618" s="8">
        <f>F_Data!N2617</f>
        <v>1933.75</v>
      </c>
      <c r="K2618" s="38">
        <f t="shared" si="124"/>
        <v>2.1024527022686336E-4</v>
      </c>
      <c r="L2618" s="38">
        <f t="shared" si="125"/>
        <v>1.5840071259249838E-4</v>
      </c>
      <c r="M2618" s="38">
        <f t="shared" si="123"/>
        <v>0.10293863035534286</v>
      </c>
    </row>
    <row r="2619" spans="2:13" x14ac:dyDescent="0.25">
      <c r="B2619" s="53">
        <f>F_Data!B2618</f>
        <v>41864</v>
      </c>
      <c r="C2619" s="54"/>
      <c r="D2619" s="8">
        <f>F_Data!N2618</f>
        <v>1946.72</v>
      </c>
      <c r="K2619" s="38">
        <f t="shared" si="124"/>
        <v>2.0797803654207605E-4</v>
      </c>
      <c r="L2619" s="38">
        <f t="shared" si="125"/>
        <v>1.5927587921609314E-4</v>
      </c>
      <c r="M2619" s="38">
        <f t="shared" si="123"/>
        <v>0.10238209336461447</v>
      </c>
    </row>
    <row r="2620" spans="2:13" x14ac:dyDescent="0.25">
      <c r="B2620" s="53">
        <f>F_Data!B2619</f>
        <v>41865</v>
      </c>
      <c r="C2620" s="54"/>
      <c r="D2620" s="8">
        <f>F_Data!N2619</f>
        <v>1955.18</v>
      </c>
      <c r="K2620" s="38">
        <f t="shared" si="124"/>
        <v>2.4289594057205522E-4</v>
      </c>
      <c r="L2620" s="38">
        <f t="shared" si="125"/>
        <v>1.7121231514486638E-4</v>
      </c>
      <c r="M2620" s="38">
        <f t="shared" si="123"/>
        <v>0.11064337036095558</v>
      </c>
    </row>
    <row r="2621" spans="2:13" x14ac:dyDescent="0.25">
      <c r="B2621" s="53">
        <f>F_Data!B2620</f>
        <v>41866</v>
      </c>
      <c r="C2621" s="54"/>
      <c r="D2621" s="8">
        <f>F_Data!N2620</f>
        <v>1955.06</v>
      </c>
      <c r="K2621" s="38">
        <f t="shared" si="124"/>
        <v>2.3319267069904669E-4</v>
      </c>
      <c r="L2621" s="38">
        <f t="shared" si="125"/>
        <v>1.7045184294577949E-4</v>
      </c>
      <c r="M2621" s="38">
        <f t="shared" si="123"/>
        <v>0.10841084172365766</v>
      </c>
    </row>
    <row r="2622" spans="2:13" x14ac:dyDescent="0.25">
      <c r="B2622" s="53">
        <f>F_Data!B2621</f>
        <v>41869</v>
      </c>
      <c r="C2622" s="54"/>
      <c r="D2622" s="8">
        <f>F_Data!N2621</f>
        <v>1971.74</v>
      </c>
      <c r="K2622" s="38">
        <f t="shared" si="124"/>
        <v>2.4161908946055059E-4</v>
      </c>
      <c r="L2622" s="38">
        <f t="shared" si="125"/>
        <v>1.7486199340682867E-4</v>
      </c>
      <c r="M2622" s="38">
        <f t="shared" si="123"/>
        <v>0.11035217310416569</v>
      </c>
    </row>
    <row r="2623" spans="2:13" x14ac:dyDescent="0.25">
      <c r="B2623" s="53">
        <f>F_Data!B2622</f>
        <v>41870</v>
      </c>
      <c r="C2623" s="54"/>
      <c r="D2623" s="8">
        <f>F_Data!N2622</f>
        <v>1981.6</v>
      </c>
      <c r="K2623" s="38">
        <f t="shared" si="124"/>
        <v>2.7720553381808038E-4</v>
      </c>
      <c r="L2623" s="38">
        <f t="shared" si="125"/>
        <v>1.8754063959569928E-4</v>
      </c>
      <c r="M2623" s="38">
        <f t="shared" si="123"/>
        <v>0.11819965695564116</v>
      </c>
    </row>
    <row r="2624" spans="2:13" x14ac:dyDescent="0.25">
      <c r="B2624" s="53">
        <f>F_Data!B2623</f>
        <v>41871</v>
      </c>
      <c r="C2624" s="54"/>
      <c r="D2624" s="8">
        <f>F_Data!N2623</f>
        <v>1986.51</v>
      </c>
      <c r="K2624" s="38">
        <f t="shared" si="124"/>
        <v>2.9042412989666077E-4</v>
      </c>
      <c r="L2624" s="38">
        <f t="shared" si="125"/>
        <v>1.9419616524594485E-4</v>
      </c>
      <c r="M2624" s="38">
        <f t="shared" si="123"/>
        <v>0.12098502447324505</v>
      </c>
    </row>
    <row r="2625" spans="2:13" x14ac:dyDescent="0.25">
      <c r="B2625" s="53">
        <f>F_Data!B2624</f>
        <v>41872</v>
      </c>
      <c r="C2625" s="54"/>
      <c r="D2625" s="8">
        <f>F_Data!N2624</f>
        <v>1992.37</v>
      </c>
      <c r="K2625" s="38">
        <f t="shared" si="124"/>
        <v>2.9688616511376023E-4</v>
      </c>
      <c r="L2625" s="38">
        <f t="shared" si="125"/>
        <v>1.990216147505962E-4</v>
      </c>
      <c r="M2625" s="38">
        <f t="shared" si="123"/>
        <v>0.12232359838450435</v>
      </c>
    </row>
    <row r="2626" spans="2:13" x14ac:dyDescent="0.25">
      <c r="B2626" s="53">
        <f>F_Data!B2625</f>
        <v>41873</v>
      </c>
      <c r="C2626" s="54"/>
      <c r="D2626" s="8">
        <f>F_Data!N2625</f>
        <v>1988.4</v>
      </c>
      <c r="K2626" s="38">
        <f t="shared" si="124"/>
        <v>2.9579036912446188E-4</v>
      </c>
      <c r="L2626" s="38">
        <f t="shared" si="125"/>
        <v>2.0162881246470161E-4</v>
      </c>
      <c r="M2626" s="38">
        <f t="shared" si="123"/>
        <v>0.12209764372776764</v>
      </c>
    </row>
    <row r="2627" spans="2:13" x14ac:dyDescent="0.25">
      <c r="B2627" s="53">
        <f>F_Data!B2626</f>
        <v>41876</v>
      </c>
      <c r="C2627" s="54"/>
      <c r="D2627" s="8">
        <f>F_Data!N2626</f>
        <v>1997.92</v>
      </c>
      <c r="K2627" s="38">
        <f t="shared" si="124"/>
        <v>2.8360956937174164E-4</v>
      </c>
      <c r="L2627" s="38">
        <f t="shared" si="125"/>
        <v>2.0079941923867835E-4</v>
      </c>
      <c r="M2627" s="38">
        <f t="shared" si="123"/>
        <v>0.11955719257466603</v>
      </c>
    </row>
    <row r="2628" spans="2:13" x14ac:dyDescent="0.25">
      <c r="B2628" s="53">
        <f>F_Data!B2627</f>
        <v>41877</v>
      </c>
      <c r="C2628" s="54"/>
      <c r="D2628" s="8">
        <f>F_Data!N2627</f>
        <v>2000.02</v>
      </c>
      <c r="K2628" s="38">
        <f t="shared" si="124"/>
        <v>2.6380963853721333E-4</v>
      </c>
      <c r="L2628" s="38">
        <f t="shared" si="125"/>
        <v>1.9734374449231174E-4</v>
      </c>
      <c r="M2628" s="38">
        <f t="shared" si="123"/>
        <v>0.11530830751630843</v>
      </c>
    </row>
    <row r="2629" spans="2:13" x14ac:dyDescent="0.25">
      <c r="B2629" s="53">
        <f>F_Data!B2628</f>
        <v>41878</v>
      </c>
      <c r="C2629" s="54"/>
      <c r="D2629" s="8">
        <f>F_Data!N2628</f>
        <v>2000.12</v>
      </c>
      <c r="K2629" s="38">
        <f t="shared" si="124"/>
        <v>2.4209062622580532E-4</v>
      </c>
      <c r="L2629" s="38">
        <f t="shared" si="125"/>
        <v>1.928220176202364E-4</v>
      </c>
      <c r="M2629" s="38">
        <f t="shared" si="123"/>
        <v>0.11045980065969968</v>
      </c>
    </row>
    <row r="2630" spans="2:13" x14ac:dyDescent="0.25">
      <c r="B2630" s="53">
        <f>F_Data!B2629</f>
        <v>41879</v>
      </c>
      <c r="C2630" s="54"/>
      <c r="D2630" s="8">
        <f>F_Data!N2629</f>
        <v>1996.74</v>
      </c>
      <c r="K2630" s="38">
        <f t="shared" si="124"/>
        <v>2.1836159670743323E-4</v>
      </c>
      <c r="L2630" s="38">
        <f t="shared" si="125"/>
        <v>1.8718136702289184E-4</v>
      </c>
      <c r="M2630" s="38">
        <f t="shared" si="123"/>
        <v>0.10490674179505641</v>
      </c>
    </row>
    <row r="2631" spans="2:13" x14ac:dyDescent="0.25">
      <c r="B2631" s="53">
        <f>F_Data!B2630</f>
        <v>41880</v>
      </c>
      <c r="C2631" s="54"/>
      <c r="D2631" s="8">
        <f>F_Data!N2630</f>
        <v>2003.37</v>
      </c>
      <c r="K2631" s="38">
        <f t="shared" si="124"/>
        <v>2.0215113801115223E-4</v>
      </c>
      <c r="L2631" s="38">
        <f t="shared" si="125"/>
        <v>1.8325363630454378E-4</v>
      </c>
      <c r="M2631" s="38">
        <f t="shared" si="123"/>
        <v>0.10093769046179961</v>
      </c>
    </row>
    <row r="2632" spans="2:13" x14ac:dyDescent="0.25">
      <c r="B2632" s="53">
        <f>F_Data!B2631</f>
        <v>41884</v>
      </c>
      <c r="C2632" s="54"/>
      <c r="D2632" s="8">
        <f>F_Data!N2631</f>
        <v>2002.28</v>
      </c>
      <c r="K2632" s="38">
        <f t="shared" si="124"/>
        <v>1.8241121706594784E-4</v>
      </c>
      <c r="L2632" s="38">
        <f t="shared" si="125"/>
        <v>1.7789858507218071E-4</v>
      </c>
      <c r="M2632" s="38">
        <f t="shared" si="123"/>
        <v>9.5882873028105345E-2</v>
      </c>
    </row>
    <row r="2633" spans="2:13" x14ac:dyDescent="0.25">
      <c r="B2633" s="53">
        <f>F_Data!B2632</f>
        <v>41885</v>
      </c>
      <c r="C2633" s="54"/>
      <c r="D2633" s="8">
        <f>F_Data!N2632</f>
        <v>2000.72</v>
      </c>
      <c r="K2633" s="38">
        <f t="shared" si="124"/>
        <v>1.6418234082836046E-4</v>
      </c>
      <c r="L2633" s="38">
        <f t="shared" si="125"/>
        <v>1.725653011607175E-4</v>
      </c>
      <c r="M2633" s="38">
        <f t="shared" si="123"/>
        <v>9.3259268592993813E-2</v>
      </c>
    </row>
    <row r="2634" spans="2:13" x14ac:dyDescent="0.25">
      <c r="B2634" s="53">
        <f>F_Data!B2633</f>
        <v>41886</v>
      </c>
      <c r="C2634" s="54"/>
      <c r="D2634" s="8">
        <f>F_Data!N2633</f>
        <v>1997.65</v>
      </c>
      <c r="K2634" s="38">
        <f t="shared" si="124"/>
        <v>1.4791679948929096E-4</v>
      </c>
      <c r="L2634" s="38">
        <f t="shared" si="125"/>
        <v>1.6743414994902593E-4</v>
      </c>
      <c r="M2634" s="38">
        <f t="shared" si="123"/>
        <v>9.1862294536065814E-2</v>
      </c>
    </row>
    <row r="2635" spans="2:13" x14ac:dyDescent="0.25">
      <c r="B2635" s="53">
        <f>F_Data!B2634</f>
        <v>41887</v>
      </c>
      <c r="C2635" s="54"/>
      <c r="D2635" s="8">
        <f>F_Data!N2634</f>
        <v>2007.71</v>
      </c>
      <c r="K2635" s="38">
        <f t="shared" si="124"/>
        <v>1.3612697425029185E-4</v>
      </c>
      <c r="L2635" s="38">
        <f t="shared" si="125"/>
        <v>1.6331168186353414E-4</v>
      </c>
      <c r="M2635" s="38">
        <f t="shared" si="123"/>
        <v>9.0724355968626852E-2</v>
      </c>
    </row>
    <row r="2636" spans="2:13" x14ac:dyDescent="0.25">
      <c r="B2636" s="53">
        <f>F_Data!B2635</f>
        <v>41890</v>
      </c>
      <c r="C2636" s="54"/>
      <c r="D2636" s="8">
        <f>F_Data!N2635</f>
        <v>2001.54</v>
      </c>
      <c r="K2636" s="38">
        <f t="shared" si="124"/>
        <v>1.2259779417598017E-4</v>
      </c>
      <c r="L2636" s="38">
        <f t="shared" si="125"/>
        <v>1.5843738661284337E-4</v>
      </c>
      <c r="M2636" s="38">
        <f t="shared" si="123"/>
        <v>8.936019407592681E-2</v>
      </c>
    </row>
    <row r="2637" spans="2:13" x14ac:dyDescent="0.25">
      <c r="B2637" s="53">
        <f>F_Data!B2636</f>
        <v>41891</v>
      </c>
      <c r="C2637" s="54"/>
      <c r="D2637" s="8">
        <f>F_Data!N2636</f>
        <v>1988.44</v>
      </c>
      <c r="K2637" s="38">
        <f t="shared" si="124"/>
        <v>1.1514899018653642E-4</v>
      </c>
      <c r="L2637" s="38">
        <f t="shared" si="125"/>
        <v>1.5512755764290434E-4</v>
      </c>
      <c r="M2637" s="38">
        <f t="shared" si="123"/>
        <v>8.8421880240144066E-2</v>
      </c>
    </row>
    <row r="2638" spans="2:13" x14ac:dyDescent="0.25">
      <c r="B2638" s="53">
        <f>F_Data!B2637</f>
        <v>41892</v>
      </c>
      <c r="C2638" s="54"/>
      <c r="D2638" s="8">
        <v>1995.68994</v>
      </c>
      <c r="K2638" s="38">
        <f t="shared" si="124"/>
        <v>1.042677663815843E-4</v>
      </c>
      <c r="L2638" s="38">
        <f t="shared" si="125"/>
        <v>1.5066383347772766E-4</v>
      </c>
      <c r="M2638" s="38">
        <f t="shared" si="123"/>
        <v>8.7140445301119931E-2</v>
      </c>
    </row>
    <row r="2639" spans="2:13" x14ac:dyDescent="0.25">
      <c r="B2639" s="53">
        <f>F_Data!B2638</f>
        <v>41893</v>
      </c>
      <c r="C2639" s="54"/>
      <c r="D2639" s="8">
        <v>1997.4499499999999</v>
      </c>
      <c r="K2639" s="38">
        <f t="shared" si="124"/>
        <v>9.3841992699251805E-5</v>
      </c>
      <c r="L2639" s="38">
        <f t="shared" si="125"/>
        <v>1.4614421936014362E-4</v>
      </c>
      <c r="M2639" s="38">
        <f t="shared" si="123"/>
        <v>8.5823473803798206E-2</v>
      </c>
    </row>
    <row r="2640" spans="2:13" x14ac:dyDescent="0.25">
      <c r="B2640" s="53">
        <f>F_Data!B2639</f>
        <v>41894</v>
      </c>
      <c r="C2640" s="54"/>
      <c r="D2640" s="8">
        <v>1985.5400400000001</v>
      </c>
      <c r="K2640" s="38">
        <f t="shared" si="124"/>
        <v>9.6787300822923273E-5</v>
      </c>
      <c r="L2640" s="38">
        <f t="shared" si="125"/>
        <v>1.454587449974183E-4</v>
      </c>
      <c r="M2640" s="38">
        <f t="shared" si="123"/>
        <v>8.5621964167320305E-2</v>
      </c>
    </row>
    <row r="2641" spans="2:13" x14ac:dyDescent="0.25">
      <c r="B2641" s="53">
        <f>F_Data!B2640</f>
        <v>41897</v>
      </c>
      <c r="C2641" s="54"/>
      <c r="D2641" s="8">
        <v>1984.13</v>
      </c>
      <c r="K2641" s="38">
        <f t="shared" si="124"/>
        <v>9.4740957730468151E-5</v>
      </c>
      <c r="L2641" s="38">
        <f t="shared" si="125"/>
        <v>1.4338469874444691E-4</v>
      </c>
      <c r="M2641" s="38">
        <f t="shared" si="123"/>
        <v>8.5009345466955127E-2</v>
      </c>
    </row>
    <row r="2642" spans="2:13" x14ac:dyDescent="0.25">
      <c r="B2642" s="53">
        <f>F_Data!B2641</f>
        <v>41898</v>
      </c>
      <c r="C2642" s="54"/>
      <c r="D2642" s="8">
        <v>1998.9799800000001</v>
      </c>
      <c r="K2642" s="38">
        <f t="shared" si="124"/>
        <v>8.8061706309171194E-5</v>
      </c>
      <c r="L2642" s="38">
        <f t="shared" si="125"/>
        <v>1.3992161108763846E-4</v>
      </c>
      <c r="M2642" s="38">
        <f t="shared" si="123"/>
        <v>8.3976480033500916E-2</v>
      </c>
    </row>
    <row r="2643" spans="2:13" x14ac:dyDescent="0.25">
      <c r="B2643" s="53">
        <f>F_Data!B2642</f>
        <v>41899</v>
      </c>
      <c r="C2643" s="54"/>
      <c r="D2643" s="8">
        <v>2001.5699500000001</v>
      </c>
      <c r="K2643" s="38">
        <f t="shared" si="124"/>
        <v>8.0121085309601967E-5</v>
      </c>
      <c r="L2643" s="38">
        <f t="shared" si="125"/>
        <v>1.3598362764441369E-4</v>
      </c>
      <c r="M2643" s="38">
        <f t="shared" si="123"/>
        <v>8.2786320326962523E-2</v>
      </c>
    </row>
    <row r="2644" spans="2:13" x14ac:dyDescent="0.25">
      <c r="B2644" s="53">
        <f>F_Data!B2643</f>
        <v>41900</v>
      </c>
      <c r="C2644" s="54"/>
      <c r="D2644" s="8">
        <v>2011.3599899999999</v>
      </c>
      <c r="K2644" s="38">
        <f t="shared" si="124"/>
        <v>7.692500809009069E-5</v>
      </c>
      <c r="L2644" s="38">
        <f t="shared" si="125"/>
        <v>1.3334892820851595E-4</v>
      </c>
      <c r="M2644" s="38">
        <f t="shared" si="123"/>
        <v>8.1980399985052549E-2</v>
      </c>
    </row>
    <row r="2645" spans="2:13" x14ac:dyDescent="0.25">
      <c r="B2645" s="53">
        <f>F_Data!B2644</f>
        <v>41901</v>
      </c>
      <c r="C2645" s="54"/>
      <c r="D2645" s="8">
        <v>2010.40002</v>
      </c>
      <c r="K2645" s="38">
        <f t="shared" si="124"/>
        <v>8.4714783710180888E-5</v>
      </c>
      <c r="L2645" s="38">
        <f t="shared" si="125"/>
        <v>1.3399314329099024E-4</v>
      </c>
      <c r="M2645" s="38">
        <f t="shared" si="123"/>
        <v>8.2178187019828486E-2</v>
      </c>
    </row>
    <row r="2646" spans="2:13" x14ac:dyDescent="0.25">
      <c r="B2646" s="53">
        <f>F_Data!B2645</f>
        <v>41904</v>
      </c>
      <c r="C2646" s="54"/>
      <c r="D2646" s="8">
        <v>1994.2900400000001</v>
      </c>
      <c r="K2646" s="38">
        <f t="shared" si="124"/>
        <v>7.8852049244358181E-5</v>
      </c>
      <c r="L2646" s="38">
        <f t="shared" si="125"/>
        <v>1.3075597216381915E-4</v>
      </c>
      <c r="M2646" s="38">
        <f t="shared" si="123"/>
        <v>8.1179437033379861E-2</v>
      </c>
    </row>
    <row r="2647" spans="2:13" x14ac:dyDescent="0.25">
      <c r="B2647" s="53">
        <f>F_Data!B2646</f>
        <v>41905</v>
      </c>
      <c r="C2647" s="54"/>
      <c r="D2647" s="8">
        <v>1982.7700199999999</v>
      </c>
      <c r="K2647" s="38">
        <f t="shared" si="124"/>
        <v>7.7596343157370975E-5</v>
      </c>
      <c r="L2647" s="38">
        <f t="shared" si="125"/>
        <v>1.2882214265013916E-4</v>
      </c>
      <c r="M2647" s="38">
        <f t="shared" si="123"/>
        <v>8.0576894886605133E-2</v>
      </c>
    </row>
    <row r="2648" spans="2:13" x14ac:dyDescent="0.25">
      <c r="B2648" s="53">
        <f>F_Data!B2647</f>
        <v>41906</v>
      </c>
      <c r="C2648" s="54"/>
      <c r="D2648" s="8">
        <v>1998.3000500000001</v>
      </c>
      <c r="K2648" s="38">
        <f t="shared" si="124"/>
        <v>7.0104032486733876E-5</v>
      </c>
      <c r="L2648" s="38">
        <f t="shared" si="125"/>
        <v>1.2503767546416498E-4</v>
      </c>
      <c r="M2648" s="38">
        <f t="shared" si="123"/>
        <v>7.9384500019801824E-2</v>
      </c>
    </row>
    <row r="2649" spans="2:13" x14ac:dyDescent="0.25">
      <c r="B2649" s="53">
        <f>F_Data!B2648</f>
        <v>41907</v>
      </c>
      <c r="C2649" s="54"/>
      <c r="D2649" s="8">
        <v>1965.98999</v>
      </c>
      <c r="K2649" s="38">
        <f t="shared" si="124"/>
        <v>1.1514685052653719E-4</v>
      </c>
      <c r="L2649" s="38">
        <f t="shared" si="125"/>
        <v>1.3690251158678305E-4</v>
      </c>
      <c r="M2649" s="38">
        <f t="shared" si="123"/>
        <v>8.3065555942122393E-2</v>
      </c>
    </row>
    <row r="2650" spans="2:13" x14ac:dyDescent="0.25">
      <c r="B2650" s="53">
        <f>F_Data!B2649</f>
        <v>41908</v>
      </c>
      <c r="C2650" s="54"/>
      <c r="D2650" s="8">
        <v>1982.84998</v>
      </c>
      <c r="K2650" s="38">
        <f t="shared" si="124"/>
        <v>1.2267209074679226E-4</v>
      </c>
      <c r="L2650" s="38">
        <f t="shared" si="125"/>
        <v>1.3850741382105219E-4</v>
      </c>
      <c r="M2650" s="38">
        <f t="shared" si="123"/>
        <v>8.3551024270089175E-2</v>
      </c>
    </row>
    <row r="2651" spans="2:13" x14ac:dyDescent="0.25">
      <c r="B2651" s="53">
        <f>F_Data!B2650</f>
        <v>41911</v>
      </c>
      <c r="C2651" s="54"/>
      <c r="D2651" s="8">
        <v>1977.8000500000001</v>
      </c>
      <c r="K2651" s="38">
        <f t="shared" si="124"/>
        <v>1.1729882304430019E-4</v>
      </c>
      <c r="L2651" s="38">
        <f t="shared" si="125"/>
        <v>1.3642037381807678E-4</v>
      </c>
      <c r="M2651" s="38">
        <f t="shared" si="123"/>
        <v>8.2919158464320353E-2</v>
      </c>
    </row>
    <row r="2652" spans="2:13" x14ac:dyDescent="0.25">
      <c r="B2652" s="53">
        <f>F_Data!B2651</f>
        <v>41912</v>
      </c>
      <c r="C2652" s="54"/>
      <c r="D2652" s="8">
        <v>1972.2900400000001</v>
      </c>
      <c r="K2652" s="38">
        <f t="shared" si="124"/>
        <v>1.0837745585830385E-4</v>
      </c>
      <c r="L2652" s="38">
        <f t="shared" si="125"/>
        <v>1.3317031713906458E-4</v>
      </c>
      <c r="M2652" s="38">
        <f t="shared" si="123"/>
        <v>8.1925478233629223E-2</v>
      </c>
    </row>
    <row r="2653" spans="2:13" x14ac:dyDescent="0.25">
      <c r="B2653" s="53">
        <f>F_Data!B2652</f>
        <v>41913</v>
      </c>
      <c r="C2653" s="54"/>
      <c r="D2653" s="8">
        <v>1946.16003</v>
      </c>
      <c r="K2653" s="38">
        <f t="shared" si="124"/>
        <v>1.6743981738231826E-4</v>
      </c>
      <c r="L2653" s="38">
        <f t="shared" si="125"/>
        <v>1.5014523975784608E-4</v>
      </c>
      <c r="M2653" s="38">
        <f t="shared" si="123"/>
        <v>9.1863849233900716E-2</v>
      </c>
    </row>
    <row r="2654" spans="2:13" x14ac:dyDescent="0.25">
      <c r="B2654" s="53">
        <f>F_Data!B2653</f>
        <v>41914</v>
      </c>
      <c r="C2654" s="54"/>
      <c r="D2654" s="8">
        <v>1946.17004</v>
      </c>
      <c r="K2654" s="38">
        <f t="shared" si="124"/>
        <v>1.6096273508951989E-4</v>
      </c>
      <c r="L2654" s="38">
        <f t="shared" si="125"/>
        <v>1.4872095239874074E-4</v>
      </c>
      <c r="M2654" s="38">
        <f t="shared" si="123"/>
        <v>9.006953896024894E-2</v>
      </c>
    </row>
    <row r="2655" spans="2:13" x14ac:dyDescent="0.25">
      <c r="B2655" s="53">
        <f>F_Data!B2654</f>
        <v>41915</v>
      </c>
      <c r="C2655" s="54"/>
      <c r="D2655" s="8">
        <v>1967.90002</v>
      </c>
      <c r="K2655" s="38">
        <f t="shared" si="124"/>
        <v>1.5059422538900983E-4</v>
      </c>
      <c r="L2655" s="38">
        <f t="shared" si="125"/>
        <v>1.459776529693111E-4</v>
      </c>
      <c r="M2655" s="38">
        <f t="shared" si="123"/>
        <v>8.7120313128489696E-2</v>
      </c>
    </row>
    <row r="2656" spans="2:13" x14ac:dyDescent="0.25">
      <c r="B2656" s="53">
        <f>F_Data!B2655</f>
        <v>41918</v>
      </c>
      <c r="C2656" s="54"/>
      <c r="D2656" s="8">
        <v>1964.8199500000001</v>
      </c>
      <c r="K2656" s="38">
        <f t="shared" si="124"/>
        <v>1.3987040442003341E-4</v>
      </c>
      <c r="L2656" s="38">
        <f t="shared" si="125"/>
        <v>1.4289900385120913E-4</v>
      </c>
      <c r="M2656" s="38">
        <f t="shared" si="123"/>
        <v>8.486524491274941E-2</v>
      </c>
    </row>
    <row r="2657" spans="2:13" x14ac:dyDescent="0.25">
      <c r="B2657" s="53">
        <f>F_Data!B2656</f>
        <v>41919</v>
      </c>
      <c r="C2657" s="54"/>
      <c r="D2657" s="8">
        <v>1935.09998</v>
      </c>
      <c r="K2657" s="38">
        <f t="shared" si="124"/>
        <v>1.6212155025159168E-4</v>
      </c>
      <c r="L2657" s="38">
        <f t="shared" si="125"/>
        <v>1.4948348961774135E-4</v>
      </c>
      <c r="M2657" s="38">
        <f t="shared" si="123"/>
        <v>9.0393175254994879E-2</v>
      </c>
    </row>
    <row r="2658" spans="2:13" x14ac:dyDescent="0.25">
      <c r="B2658" s="53">
        <f>F_Data!B2657</f>
        <v>41920</v>
      </c>
      <c r="C2658" s="54"/>
      <c r="D2658" s="8">
        <v>1968.8900100000001</v>
      </c>
      <c r="K2658" s="38">
        <f t="shared" si="124"/>
        <v>1.5939260288387667E-4</v>
      </c>
      <c r="L2658" s="38">
        <f t="shared" si="125"/>
        <v>1.4904394722644235E-4</v>
      </c>
      <c r="M2658" s="38">
        <f t="shared" si="123"/>
        <v>8.9629164814514398E-2</v>
      </c>
    </row>
    <row r="2659" spans="2:13" x14ac:dyDescent="0.25">
      <c r="B2659" s="53">
        <f>F_Data!B2658</f>
        <v>41921</v>
      </c>
      <c r="C2659" s="54"/>
      <c r="D2659" s="8">
        <v>1928.2099599999999</v>
      </c>
      <c r="K2659" s="38">
        <f t="shared" si="124"/>
        <v>1.5204898457739645E-4</v>
      </c>
      <c r="L2659" s="38">
        <f t="shared" si="125"/>
        <v>1.4715132140422131E-4</v>
      </c>
      <c r="M2659" s="38">
        <f t="shared" si="123"/>
        <v>8.7540098370408409E-2</v>
      </c>
    </row>
    <row r="2660" spans="2:13" x14ac:dyDescent="0.25">
      <c r="B2660" s="53">
        <f>F_Data!B2659</f>
        <v>41922</v>
      </c>
      <c r="C2660" s="54"/>
      <c r="D2660" s="8">
        <v>1906.13</v>
      </c>
      <c r="K2660" s="38">
        <f t="shared" si="124"/>
        <v>2.3855396272199966E-4</v>
      </c>
      <c r="L2660" s="38">
        <f t="shared" si="125"/>
        <v>1.7324974474279756E-4</v>
      </c>
      <c r="M2660" s="38">
        <f t="shared" si="123"/>
        <v>0.10964998732872148</v>
      </c>
    </row>
    <row r="2661" spans="2:13" x14ac:dyDescent="0.25">
      <c r="B2661" s="53">
        <f>F_Data!B2660</f>
        <v>41925</v>
      </c>
      <c r="C2661" s="54"/>
      <c r="D2661" s="8">
        <v>1874.73999</v>
      </c>
      <c r="K2661" s="38">
        <f t="shared" si="124"/>
        <v>4.349470148902148E-4</v>
      </c>
      <c r="L2661" s="38">
        <f t="shared" si="125"/>
        <v>2.3412678693263822E-4</v>
      </c>
      <c r="M2661" s="38">
        <f t="shared" si="123"/>
        <v>0.14805853420342519</v>
      </c>
    </row>
    <row r="2662" spans="2:13" x14ac:dyDescent="0.25">
      <c r="B2662" s="53">
        <f>F_Data!B2661</f>
        <v>41926</v>
      </c>
      <c r="C2662" s="54"/>
      <c r="D2662" s="8">
        <v>1877.6999499999999</v>
      </c>
      <c r="K2662" s="38">
        <f t="shared" si="124"/>
        <v>4.8212193879512352E-4</v>
      </c>
      <c r="L2662" s="38">
        <f t="shared" si="125"/>
        <v>2.5430387094283819E-4</v>
      </c>
      <c r="M2662" s="38">
        <f t="shared" si="123"/>
        <v>0.15588119102468465</v>
      </c>
    </row>
    <row r="2663" spans="2:13" x14ac:dyDescent="0.25">
      <c r="B2663" s="53">
        <f>F_Data!B2662</f>
        <v>41927</v>
      </c>
      <c r="C2663" s="54"/>
      <c r="D2663" s="8">
        <v>1862.48999</v>
      </c>
      <c r="K2663" s="38">
        <f t="shared" si="124"/>
        <v>7.4255266397608446E-4</v>
      </c>
      <c r="L2663" s="38">
        <f t="shared" si="125"/>
        <v>3.392676305326951E-4</v>
      </c>
      <c r="M2663" s="38">
        <f t="shared" si="123"/>
        <v>0.19345452763994606</v>
      </c>
    </row>
    <row r="2664" spans="2:13" x14ac:dyDescent="0.25">
      <c r="B2664" s="53">
        <f>F_Data!B2663</f>
        <v>41928</v>
      </c>
      <c r="C2664" s="54"/>
      <c r="D2664" s="8">
        <v>1862.76001</v>
      </c>
      <c r="K2664" s="38">
        <f t="shared" si="124"/>
        <v>7.8754900792033563E-4</v>
      </c>
      <c r="L2664" s="38">
        <f t="shared" si="125"/>
        <v>3.648650847192722E-4</v>
      </c>
      <c r="M2664" s="38">
        <f t="shared" si="123"/>
        <v>0.19922969156023135</v>
      </c>
    </row>
    <row r="2665" spans="2:13" x14ac:dyDescent="0.25">
      <c r="B2665" s="53">
        <f>F_Data!B2664</f>
        <v>41929</v>
      </c>
      <c r="C2665" s="54"/>
      <c r="D2665" s="8">
        <v>1886.76001</v>
      </c>
      <c r="K2665" s="38">
        <f t="shared" si="124"/>
        <v>7.1922654574348133E-4</v>
      </c>
      <c r="L2665" s="38">
        <f t="shared" si="125"/>
        <v>3.5704886376224782E-4</v>
      </c>
      <c r="M2665" s="38">
        <f t="shared" ref="M2665:M2728" si="126">MAX(SQRT(252/5*K2665),SQRT(252/5*L2665))</f>
        <v>0.19039174852254354</v>
      </c>
    </row>
    <row r="2666" spans="2:13" x14ac:dyDescent="0.25">
      <c r="B2666" s="53">
        <f>F_Data!B2665</f>
        <v>41932</v>
      </c>
      <c r="C2666" s="54"/>
      <c r="D2666" s="8">
        <v>1904.01001</v>
      </c>
      <c r="K2666" s="38">
        <f t="shared" si="124"/>
        <v>6.7130476652384338E-4</v>
      </c>
      <c r="L2666" s="38">
        <f t="shared" si="125"/>
        <v>3.5353766045579348E-4</v>
      </c>
      <c r="M2666" s="38">
        <f t="shared" si="126"/>
        <v>0.18393955592205202</v>
      </c>
    </row>
    <row r="2667" spans="2:13" x14ac:dyDescent="0.25">
      <c r="B2667" s="53">
        <f>F_Data!B2666</f>
        <v>41933</v>
      </c>
      <c r="C2667" s="54"/>
      <c r="D2667" s="8">
        <v>1941.2800299999999</v>
      </c>
      <c r="K2667" s="38">
        <f t="shared" si="124"/>
        <v>7.1506307533192271E-4</v>
      </c>
      <c r="L2667" s="38">
        <f t="shared" si="125"/>
        <v>3.7619816628025877E-4</v>
      </c>
      <c r="M2667" s="38">
        <f t="shared" si="126"/>
        <v>0.18983987725641024</v>
      </c>
    </row>
    <row r="2668" spans="2:13" x14ac:dyDescent="0.25">
      <c r="B2668" s="53">
        <f>F_Data!B2667</f>
        <v>41934</v>
      </c>
      <c r="C2668" s="54"/>
      <c r="D2668" s="8">
        <v>1927.1099899999999</v>
      </c>
      <c r="K2668" s="38">
        <f t="shared" si="124"/>
        <v>7.5988666826706363E-4</v>
      </c>
      <c r="L2668" s="38">
        <f t="shared" si="125"/>
        <v>3.9981119143235101E-4</v>
      </c>
      <c r="M2668" s="38">
        <f t="shared" si="126"/>
        <v>0.19569948410933538</v>
      </c>
    </row>
    <row r="2669" spans="2:13" x14ac:dyDescent="0.25">
      <c r="B2669" s="53">
        <f>F_Data!B2668</f>
        <v>41935</v>
      </c>
      <c r="C2669" s="54"/>
      <c r="D2669" s="8">
        <v>1950.8199500000001</v>
      </c>
      <c r="K2669" s="38">
        <f t="shared" ref="K2669:K2732" si="127">K$3*K2668+(1-K$3)*LN($D2669/$D2664)^2</f>
        <v>8.972542966340809E-4</v>
      </c>
      <c r="L2669" s="38">
        <f t="shared" ref="L2669:L2732" si="128">L$3*L2668+(1-L$3)*LN($D2669/$D2664)^2</f>
        <v>4.5182374424749763E-4</v>
      </c>
      <c r="M2669" s="38">
        <f t="shared" si="126"/>
        <v>0.21265374802800366</v>
      </c>
    </row>
    <row r="2670" spans="2:13" x14ac:dyDescent="0.25">
      <c r="B2670" s="53">
        <f>F_Data!B2669</f>
        <v>41936</v>
      </c>
      <c r="C2670" s="54"/>
      <c r="D2670" s="8">
        <v>1964.57996</v>
      </c>
      <c r="K2670" s="38">
        <f t="shared" si="127"/>
        <v>9.7088536046665273E-4</v>
      </c>
      <c r="L2670" s="38">
        <f t="shared" si="128"/>
        <v>4.872759799688667E-4</v>
      </c>
      <c r="M2670" s="38">
        <f t="shared" si="126"/>
        <v>0.22120719284760904</v>
      </c>
    </row>
    <row r="2671" spans="2:13" x14ac:dyDescent="0.25">
      <c r="B2671" s="53">
        <f>F_Data!B2670</f>
        <v>41939</v>
      </c>
      <c r="C2671" s="54"/>
      <c r="D2671" s="8">
        <v>1961.63</v>
      </c>
      <c r="K2671" s="38">
        <f t="shared" si="127"/>
        <v>9.6268169959644431E-4</v>
      </c>
      <c r="L2671" s="38">
        <f t="shared" si="128"/>
        <v>4.9932316312273784E-4</v>
      </c>
      <c r="M2671" s="38">
        <f t="shared" si="126"/>
        <v>0.22027064638680477</v>
      </c>
    </row>
    <row r="2672" spans="2:13" x14ac:dyDescent="0.25">
      <c r="B2672" s="53">
        <f>F_Data!B2671</f>
        <v>41940</v>
      </c>
      <c r="C2672" s="54"/>
      <c r="D2672" s="8">
        <v>1985.0500500000001</v>
      </c>
      <c r="K2672" s="38">
        <f t="shared" si="127"/>
        <v>9.1612720247560061E-4</v>
      </c>
      <c r="L2672" s="38">
        <f t="shared" si="128"/>
        <v>4.99257570080696E-4</v>
      </c>
      <c r="M2672" s="38">
        <f t="shared" si="126"/>
        <v>0.21487859596704895</v>
      </c>
    </row>
    <row r="2673" spans="2:13" x14ac:dyDescent="0.25">
      <c r="B2673" s="25">
        <f>F_Data!B2672</f>
        <v>41941</v>
      </c>
      <c r="D2673" s="8">
        <v>1982.3000500000001</v>
      </c>
      <c r="K2673" s="38">
        <f t="shared" si="127"/>
        <v>9.0424360449372341E-4</v>
      </c>
      <c r="L2673" s="38">
        <f t="shared" si="128"/>
        <v>5.0819857965798E-4</v>
      </c>
      <c r="M2673" s="38">
        <f t="shared" si="126"/>
        <v>0.2134803917611256</v>
      </c>
    </row>
    <row r="2674" spans="2:13" x14ac:dyDescent="0.25">
      <c r="B2674" s="25">
        <f>F_Data!B2673</f>
        <v>41942</v>
      </c>
      <c r="D2674" s="8">
        <v>1994.65002</v>
      </c>
      <c r="K2674" s="38">
        <f t="shared" si="127"/>
        <v>8.6318690694595275E-4</v>
      </c>
      <c r="L2674" s="38">
        <f t="shared" si="128"/>
        <v>5.0776292113872111E-4</v>
      </c>
      <c r="M2674" s="38">
        <f t="shared" si="126"/>
        <v>0.20857761171821873</v>
      </c>
    </row>
    <row r="2675" spans="2:13" x14ac:dyDescent="0.25">
      <c r="B2675" s="25">
        <f>F_Data!B2674</f>
        <v>41943</v>
      </c>
      <c r="D2675" s="8">
        <v>2018.0500500000001</v>
      </c>
      <c r="K2675" s="38">
        <f t="shared" si="127"/>
        <v>8.4897798291773559E-4</v>
      </c>
      <c r="L2675" s="38">
        <f t="shared" si="128"/>
        <v>5.1416296350447301E-4</v>
      </c>
      <c r="M2675" s="38">
        <f t="shared" si="126"/>
        <v>0.20685378976236785</v>
      </c>
    </row>
    <row r="2676" spans="2:13" x14ac:dyDescent="0.25">
      <c r="B2676" s="25">
        <f>F_Data!B2675</f>
        <v>41946</v>
      </c>
      <c r="D2676" s="8">
        <v>2017.81006</v>
      </c>
      <c r="K2676" s="38">
        <f t="shared" si="127"/>
        <v>8.4381319538420947E-4</v>
      </c>
      <c r="L2676" s="38">
        <f t="shared" si="128"/>
        <v>5.2265797782681306E-4</v>
      </c>
      <c r="M2676" s="38">
        <f t="shared" si="126"/>
        <v>0.20622362873192818</v>
      </c>
    </row>
    <row r="2677" spans="2:13" x14ac:dyDescent="0.25">
      <c r="B2677" s="25">
        <f>F_Data!B2676</f>
        <v>41947</v>
      </c>
      <c r="D2677" s="8">
        <v>2012.09998</v>
      </c>
      <c r="K2677" s="38">
        <f t="shared" si="127"/>
        <v>7.7775099735043966E-4</v>
      </c>
      <c r="L2677" s="38">
        <f t="shared" si="128"/>
        <v>5.1247397494340395E-4</v>
      </c>
      <c r="M2677" s="38">
        <f t="shared" si="126"/>
        <v>0.19798649011097236</v>
      </c>
    </row>
    <row r="2678" spans="2:13" x14ac:dyDescent="0.25">
      <c r="B2678" s="25">
        <f>F_Data!B2677</f>
        <v>41948</v>
      </c>
      <c r="D2678" s="8">
        <v>2023.5699500000001</v>
      </c>
      <c r="K2678" s="38">
        <f t="shared" si="127"/>
        <v>7.424343200321639E-4</v>
      </c>
      <c r="L2678" s="38">
        <f t="shared" si="128"/>
        <v>5.0983728242013238E-4</v>
      </c>
      <c r="M2678" s="38">
        <f t="shared" si="126"/>
        <v>0.19343911116840115</v>
      </c>
    </row>
    <row r="2679" spans="2:13" x14ac:dyDescent="0.25">
      <c r="B2679" s="25">
        <f>F_Data!B2678</f>
        <v>41949</v>
      </c>
      <c r="D2679" s="8">
        <v>2031.2099599999999</v>
      </c>
      <c r="K2679" s="38">
        <f t="shared" si="127"/>
        <v>7.0118052118518727E-4</v>
      </c>
      <c r="L2679" s="38">
        <f t="shared" si="128"/>
        <v>5.0443905389440031E-4</v>
      </c>
      <c r="M2679" s="38">
        <f t="shared" si="126"/>
        <v>0.18798802692653976</v>
      </c>
    </row>
    <row r="2680" spans="2:13" x14ac:dyDescent="0.25">
      <c r="B2680" s="25">
        <f>F_Data!B2679</f>
        <v>41950</v>
      </c>
      <c r="D2680" s="8">
        <v>2031.92004</v>
      </c>
      <c r="K2680" s="38">
        <f t="shared" si="127"/>
        <v>6.3575397263882026E-4</v>
      </c>
      <c r="L2680" s="38">
        <f t="shared" si="128"/>
        <v>4.9071333334921384E-4</v>
      </c>
      <c r="M2680" s="38">
        <f t="shared" si="126"/>
        <v>0.17900279389159415</v>
      </c>
    </row>
    <row r="2681" spans="2:13" x14ac:dyDescent="0.25">
      <c r="B2681" s="25">
        <f>F_Data!B2680</f>
        <v>41953</v>
      </c>
      <c r="D2681" s="8">
        <v>2038.26001</v>
      </c>
      <c r="K2681" s="38">
        <f t="shared" si="127"/>
        <v>5.8234670219561033E-4</v>
      </c>
      <c r="L2681" s="38">
        <f t="shared" si="128"/>
        <v>4.7904237139493905E-4</v>
      </c>
      <c r="M2681" s="38">
        <f t="shared" si="126"/>
        <v>0.17131921605779885</v>
      </c>
    </row>
    <row r="2682" spans="2:13" x14ac:dyDescent="0.25">
      <c r="B2682" s="25">
        <f>F_Data!B2681</f>
        <v>41954</v>
      </c>
      <c r="D2682" s="8">
        <v>2039.6800499999999</v>
      </c>
      <c r="K2682" s="38">
        <f t="shared" si="127"/>
        <v>5.4264617097125162E-4</v>
      </c>
      <c r="L2682" s="38">
        <f t="shared" si="128"/>
        <v>4.7023134195165156E-4</v>
      </c>
      <c r="M2682" s="38">
        <f t="shared" si="126"/>
        <v>0.16537644033220417</v>
      </c>
    </row>
    <row r="2683" spans="2:13" x14ac:dyDescent="0.25">
      <c r="B2683" s="25">
        <f>F_Data!B2682</f>
        <v>41955</v>
      </c>
      <c r="D2683" s="8">
        <v>2038.25</v>
      </c>
      <c r="K2683" s="38">
        <f t="shared" si="127"/>
        <v>4.9360644813851746E-4</v>
      </c>
      <c r="L2683" s="38">
        <f t="shared" si="128"/>
        <v>4.5769186997241928E-4</v>
      </c>
      <c r="M2683" s="38">
        <f t="shared" si="126"/>
        <v>0.15772686830778476</v>
      </c>
    </row>
    <row r="2684" spans="2:13" x14ac:dyDescent="0.25">
      <c r="B2684" s="25">
        <f>F_Data!B2683</f>
        <v>41956</v>
      </c>
      <c r="D2684" s="8">
        <v>2039.32996</v>
      </c>
      <c r="K2684" s="38">
        <f t="shared" si="127"/>
        <v>4.4583753245882528E-4</v>
      </c>
      <c r="L2684" s="38">
        <f t="shared" si="128"/>
        <v>4.4443863261349459E-4</v>
      </c>
      <c r="M2684" s="38">
        <f t="shared" si="126"/>
        <v>0.14990067256661924</v>
      </c>
    </row>
    <row r="2685" spans="2:13" x14ac:dyDescent="0.25">
      <c r="B2685" s="25">
        <f>F_Data!B2684</f>
        <v>41957</v>
      </c>
      <c r="D2685" s="8">
        <v>2039.8199500000001</v>
      </c>
      <c r="K2685" s="38">
        <f t="shared" si="127"/>
        <v>4.0275950293873096E-4</v>
      </c>
      <c r="L2685" s="38">
        <f t="shared" si="128"/>
        <v>4.3155719075282619E-4</v>
      </c>
      <c r="M2685" s="38">
        <f t="shared" si="126"/>
        <v>0.14748044756489737</v>
      </c>
    </row>
    <row r="2686" spans="2:13" x14ac:dyDescent="0.25">
      <c r="B2686" s="25">
        <f>F_Data!B2685</f>
        <v>41960</v>
      </c>
      <c r="D2686" s="8">
        <v>2041.3199500000001</v>
      </c>
      <c r="K2686" s="38">
        <f t="shared" si="127"/>
        <v>3.6270859023909756E-4</v>
      </c>
      <c r="L2686" s="38">
        <f t="shared" si="128"/>
        <v>4.1867798630851333E-4</v>
      </c>
      <c r="M2686" s="38">
        <f t="shared" si="126"/>
        <v>0.14526310787653232</v>
      </c>
    </row>
    <row r="2687" spans="2:13" x14ac:dyDescent="0.25">
      <c r="B2687" s="25">
        <f>F_Data!B2686</f>
        <v>41961</v>
      </c>
      <c r="D2687" s="8">
        <v>2051.8000499999998</v>
      </c>
      <c r="K2687" s="38">
        <f t="shared" si="127"/>
        <v>3.2994772934594543E-4</v>
      </c>
      <c r="L2687" s="38">
        <f t="shared" si="128"/>
        <v>4.0717064615848516E-4</v>
      </c>
      <c r="M2687" s="38">
        <f t="shared" si="126"/>
        <v>0.14325292515822374</v>
      </c>
    </row>
    <row r="2688" spans="2:13" x14ac:dyDescent="0.25">
      <c r="B2688" s="25">
        <f>F_Data!B2687</f>
        <v>41962</v>
      </c>
      <c r="D2688" s="8">
        <v>2048.7199700000001</v>
      </c>
      <c r="K2688" s="38">
        <f t="shared" si="127"/>
        <v>2.9957808071498883E-4</v>
      </c>
      <c r="L2688" s="38">
        <f t="shared" si="128"/>
        <v>3.9574306406482196E-4</v>
      </c>
      <c r="M2688" s="38">
        <f t="shared" si="126"/>
        <v>0.14122836269272199</v>
      </c>
    </row>
    <row r="2689" spans="2:13" x14ac:dyDescent="0.25">
      <c r="B2689" s="25">
        <f>F_Data!B2688</f>
        <v>41963</v>
      </c>
      <c r="D2689" s="8">
        <v>2052.75</v>
      </c>
      <c r="K2689" s="38">
        <f t="shared" si="127"/>
        <v>2.7392239247677196E-4</v>
      </c>
      <c r="L2689" s="38">
        <f t="shared" si="128"/>
        <v>3.8516140809286188E-4</v>
      </c>
      <c r="M2689" s="38">
        <f t="shared" si="126"/>
        <v>0.13932743795778432</v>
      </c>
    </row>
    <row r="2690" spans="2:13" x14ac:dyDescent="0.25">
      <c r="B2690" s="25">
        <f>F_Data!B2689</f>
        <v>41964</v>
      </c>
      <c r="D2690" s="8">
        <v>2063.5</v>
      </c>
      <c r="K2690" s="38">
        <f t="shared" si="127"/>
        <v>2.5985198977088121E-4</v>
      </c>
      <c r="L2690" s="38">
        <f t="shared" si="128"/>
        <v>3.7760311681261195E-4</v>
      </c>
      <c r="M2690" s="38">
        <f t="shared" si="126"/>
        <v>0.13795360483639288</v>
      </c>
    </row>
    <row r="2691" spans="2:13" x14ac:dyDescent="0.25">
      <c r="B2691" s="25">
        <f>F_Data!B2690</f>
        <v>41967</v>
      </c>
      <c r="D2691" s="8">
        <v>2069.4099099999999</v>
      </c>
      <c r="K2691" s="38">
        <f t="shared" si="127"/>
        <v>2.5254511361549799E-4</v>
      </c>
      <c r="L2691" s="38">
        <f t="shared" si="128"/>
        <v>3.7187852015474509E-4</v>
      </c>
      <c r="M2691" s="38">
        <f t="shared" si="126"/>
        <v>0.13690389846822898</v>
      </c>
    </row>
    <row r="2692" spans="2:13" x14ac:dyDescent="0.25">
      <c r="B2692" s="25">
        <f>F_Data!B2691</f>
        <v>41968</v>
      </c>
      <c r="D2692" s="8">
        <v>2067.0300299999999</v>
      </c>
      <c r="K2692" s="38">
        <f t="shared" si="127"/>
        <v>2.3275968966322047E-4</v>
      </c>
      <c r="L2692" s="38">
        <f t="shared" si="128"/>
        <v>3.6236289077288441E-4</v>
      </c>
      <c r="M2692" s="38">
        <f t="shared" si="126"/>
        <v>0.13514099931165735</v>
      </c>
    </row>
    <row r="2693" spans="2:13" x14ac:dyDescent="0.25">
      <c r="B2693" s="25">
        <f>F_Data!B2692</f>
        <v>41969</v>
      </c>
      <c r="D2693" s="8">
        <v>2072.8300800000002</v>
      </c>
      <c r="K2693" s="38">
        <f t="shared" si="127"/>
        <v>2.2317194542288753E-4</v>
      </c>
      <c r="L2693" s="38">
        <f t="shared" si="128"/>
        <v>3.5559847146749459E-4</v>
      </c>
      <c r="M2693" s="38">
        <f t="shared" si="126"/>
        <v>0.13387368285799015</v>
      </c>
    </row>
    <row r="2694" spans="2:13" x14ac:dyDescent="0.25">
      <c r="B2694" s="25">
        <f>F_Data!B2693</f>
        <v>41971</v>
      </c>
      <c r="D2694" s="8">
        <v>2067.5600599999998</v>
      </c>
      <c r="K2694" s="38">
        <f t="shared" si="127"/>
        <v>2.0602269216422897E-4</v>
      </c>
      <c r="L2694" s="38">
        <f t="shared" si="128"/>
        <v>3.4648089970855877E-4</v>
      </c>
      <c r="M2694" s="38">
        <f t="shared" si="126"/>
        <v>0.13214627253657729</v>
      </c>
    </row>
    <row r="2695" spans="2:13" x14ac:dyDescent="0.25">
      <c r="B2695" s="25">
        <f>F_Data!B2694</f>
        <v>41974</v>
      </c>
      <c r="D2695" s="8">
        <v>2053.4399400000002</v>
      </c>
      <c r="K2695" s="38">
        <f t="shared" si="127"/>
        <v>1.878088599972341E-4</v>
      </c>
      <c r="L2695" s="38">
        <f t="shared" si="128"/>
        <v>3.3680300383213041E-4</v>
      </c>
      <c r="M2695" s="38">
        <f t="shared" si="126"/>
        <v>0.13028764865918555</v>
      </c>
    </row>
    <row r="2696" spans="2:13" x14ac:dyDescent="0.25">
      <c r="B2696" s="25">
        <f>F_Data!B2695</f>
        <v>41975</v>
      </c>
      <c r="D2696" s="8">
        <v>2066.5500499999998</v>
      </c>
      <c r="K2696" s="38">
        <f t="shared" si="127"/>
        <v>1.692192220516859E-4</v>
      </c>
      <c r="L2696" s="38">
        <f t="shared" si="128"/>
        <v>3.2675628813341902E-4</v>
      </c>
      <c r="M2696" s="38">
        <f t="shared" si="126"/>
        <v>0.12832971955834829</v>
      </c>
    </row>
    <row r="2697" spans="2:13" x14ac:dyDescent="0.25">
      <c r="B2697" s="25">
        <f>F_Data!B2696</f>
        <v>41976</v>
      </c>
      <c r="D2697" s="8">
        <v>2074.3300800000002</v>
      </c>
      <c r="K2697" s="38">
        <f t="shared" si="127"/>
        <v>1.5354017231654157E-4</v>
      </c>
      <c r="L2697" s="38">
        <f t="shared" si="128"/>
        <v>3.1732646123042369E-4</v>
      </c>
      <c r="M2697" s="38">
        <f t="shared" si="126"/>
        <v>0.12646443628946974</v>
      </c>
    </row>
    <row r="2698" spans="2:13" x14ac:dyDescent="0.25">
      <c r="B2698" s="25">
        <f>F_Data!B2697</f>
        <v>41977</v>
      </c>
      <c r="D2698" s="8">
        <v>2071.9199199999998</v>
      </c>
      <c r="K2698" s="38">
        <f t="shared" si="127"/>
        <v>1.3820544360085993E-4</v>
      </c>
      <c r="L2698" s="38">
        <f t="shared" si="128"/>
        <v>3.0781245394830275E-4</v>
      </c>
      <c r="M2698" s="38">
        <f t="shared" si="126"/>
        <v>0.12455419575026148</v>
      </c>
    </row>
    <row r="2699" spans="2:13" x14ac:dyDescent="0.25">
      <c r="B2699" s="25">
        <f>F_Data!B2698</f>
        <v>41978</v>
      </c>
      <c r="D2699" s="8">
        <v>2075.37012</v>
      </c>
      <c r="K2699" s="38">
        <f t="shared" si="127"/>
        <v>1.2580642434031103E-4</v>
      </c>
      <c r="L2699" s="38">
        <f t="shared" si="128"/>
        <v>2.9900453785971473E-4</v>
      </c>
      <c r="M2699" s="38">
        <f t="shared" si="126"/>
        <v>0.1227592306432784</v>
      </c>
    </row>
    <row r="2700" spans="2:13" x14ac:dyDescent="0.25">
      <c r="B2700" s="25">
        <f>F_Data!B2699</f>
        <v>41981</v>
      </c>
      <c r="D2700" s="8">
        <v>2060.3100599999998</v>
      </c>
      <c r="K2700" s="38">
        <f t="shared" si="127"/>
        <v>1.143413951315945E-4</v>
      </c>
      <c r="L2700" s="38">
        <f t="shared" si="128"/>
        <v>2.9036908569151764E-4</v>
      </c>
      <c r="M2700" s="38">
        <f t="shared" si="126"/>
        <v>0.12097355875914576</v>
      </c>
    </row>
    <row r="2701" spans="2:13" x14ac:dyDescent="0.25">
      <c r="B2701" s="25">
        <f>F_Data!B2700</f>
        <v>41982</v>
      </c>
      <c r="D2701" s="8">
        <v>2059.8200700000002</v>
      </c>
      <c r="K2701" s="38">
        <f t="shared" si="127"/>
        <v>1.0397128090413022E-4</v>
      </c>
      <c r="L2701" s="38">
        <f t="shared" si="128"/>
        <v>2.8197722070648064E-4</v>
      </c>
      <c r="M2701" s="38">
        <f t="shared" si="126"/>
        <v>0.11921263323828823</v>
      </c>
    </row>
    <row r="2702" spans="2:13" x14ac:dyDescent="0.25">
      <c r="B2702" s="25">
        <f>F_Data!B2701</f>
        <v>41983</v>
      </c>
      <c r="D2702" s="8">
        <v>2026.1400100000001</v>
      </c>
      <c r="K2702" s="38">
        <f t="shared" si="127"/>
        <v>1.4882612700787396E-4</v>
      </c>
      <c r="L2702" s="38">
        <f t="shared" si="128"/>
        <v>2.9009349634353328E-4</v>
      </c>
      <c r="M2702" s="38">
        <f t="shared" si="126"/>
        <v>0.12091613711872405</v>
      </c>
    </row>
    <row r="2703" spans="2:13" x14ac:dyDescent="0.25">
      <c r="B2703" s="25">
        <f>F_Data!B2702</f>
        <v>41984</v>
      </c>
      <c r="D2703" s="8">
        <v>2035.32996</v>
      </c>
      <c r="K2703" s="38">
        <f t="shared" si="127"/>
        <v>1.6569065294191017E-4</v>
      </c>
      <c r="L2703" s="38">
        <f t="shared" si="128"/>
        <v>2.9091483304367438E-4</v>
      </c>
      <c r="M2703" s="38">
        <f t="shared" si="126"/>
        <v>0.12108719001364755</v>
      </c>
    </row>
    <row r="2704" spans="2:13" x14ac:dyDescent="0.25">
      <c r="B2704" s="25">
        <f>F_Data!B2703</f>
        <v>41985</v>
      </c>
      <c r="D2704" s="8">
        <v>2002.32996</v>
      </c>
      <c r="K2704" s="38">
        <f t="shared" si="127"/>
        <v>2.7748633495776136E-4</v>
      </c>
      <c r="L2704" s="38">
        <f t="shared" si="128"/>
        <v>3.2069681224537684E-4</v>
      </c>
      <c r="M2704" s="38">
        <f t="shared" si="126"/>
        <v>0.12713425713460158</v>
      </c>
    </row>
    <row r="2705" spans="2:13" x14ac:dyDescent="0.25">
      <c r="B2705" s="25">
        <f>F_Data!B2704</f>
        <v>41988</v>
      </c>
      <c r="D2705" s="8">
        <v>1989.63</v>
      </c>
      <c r="K2705" s="38">
        <f t="shared" si="127"/>
        <v>3.7159311131346428E-4</v>
      </c>
      <c r="L2705" s="38">
        <f t="shared" si="128"/>
        <v>3.4763253083345928E-4</v>
      </c>
      <c r="M2705" s="38">
        <f t="shared" si="126"/>
        <v>0.13685135297175033</v>
      </c>
    </row>
    <row r="2706" spans="2:13" x14ac:dyDescent="0.25">
      <c r="B2706" s="25">
        <f>F_Data!B2705</f>
        <v>41989</v>
      </c>
      <c r="D2706" s="8">
        <v>1972.73999</v>
      </c>
      <c r="K2706" s="38">
        <f t="shared" si="127"/>
        <v>5.2101633096545861E-4</v>
      </c>
      <c r="L2706" s="38">
        <f t="shared" si="128"/>
        <v>3.9317831414345777E-4</v>
      </c>
      <c r="M2706" s="38">
        <f t="shared" si="126"/>
        <v>0.16204697800532755</v>
      </c>
    </row>
    <row r="2707" spans="2:13" x14ac:dyDescent="0.25">
      <c r="B2707" s="25">
        <f>F_Data!B2706</f>
        <v>41990</v>
      </c>
      <c r="D2707" s="8">
        <v>2012.8900100000001</v>
      </c>
      <c r="K2707" s="38">
        <f t="shared" si="127"/>
        <v>4.7321937617423888E-4</v>
      </c>
      <c r="L2707" s="38">
        <f t="shared" si="128"/>
        <v>3.8267436821075188E-4</v>
      </c>
      <c r="M2707" s="38">
        <f t="shared" si="126"/>
        <v>0.15443528275359111</v>
      </c>
    </row>
    <row r="2708" spans="2:13" x14ac:dyDescent="0.25">
      <c r="B2708" s="25">
        <f>F_Data!B2707</f>
        <v>41991</v>
      </c>
      <c r="D2708" s="8">
        <v>2061.2299800000001</v>
      </c>
      <c r="K2708" s="38">
        <f t="shared" si="127"/>
        <v>4.4188687423028984E-4</v>
      </c>
      <c r="L2708" s="38">
        <f t="shared" si="128"/>
        <v>3.7599096786647179E-4</v>
      </c>
      <c r="M2708" s="38">
        <f t="shared" si="126"/>
        <v>0.14923504434685109</v>
      </c>
    </row>
    <row r="2709" spans="2:13" x14ac:dyDescent="0.25">
      <c r="B2709" s="25">
        <f>F_Data!B2708</f>
        <v>41992</v>
      </c>
      <c r="D2709" s="8">
        <v>2070.6498999999999</v>
      </c>
      <c r="K2709" s="38">
        <f t="shared" si="127"/>
        <v>5.1026539422570046E-4</v>
      </c>
      <c r="L2709" s="38">
        <f t="shared" si="128"/>
        <v>3.9848140105600954E-4</v>
      </c>
      <c r="M2709" s="38">
        <f t="shared" si="126"/>
        <v>0.16036638010809903</v>
      </c>
    </row>
    <row r="2710" spans="2:13" x14ac:dyDescent="0.25">
      <c r="B2710" s="25">
        <f>F_Data!B2709</f>
        <v>41995</v>
      </c>
      <c r="D2710" s="8">
        <v>2078.5400399999999</v>
      </c>
      <c r="K2710" s="38">
        <f t="shared" si="127"/>
        <v>6.5035691500394267E-4</v>
      </c>
      <c r="L2710" s="38">
        <f t="shared" si="128"/>
        <v>4.4386237708457299E-4</v>
      </c>
      <c r="M2710" s="38">
        <f t="shared" si="126"/>
        <v>0.18104692352039212</v>
      </c>
    </row>
    <row r="2711" spans="2:13" x14ac:dyDescent="0.25">
      <c r="B2711" s="25">
        <f>F_Data!B2710</f>
        <v>41996</v>
      </c>
      <c r="D2711" s="8">
        <v>2082.1699199999998</v>
      </c>
      <c r="K2711" s="38">
        <f t="shared" si="127"/>
        <v>8.7678242140806816E-4</v>
      </c>
      <c r="L2711" s="38">
        <f t="shared" si="128"/>
        <v>5.179848651433918E-4</v>
      </c>
      <c r="M2711" s="38">
        <f t="shared" si="126"/>
        <v>0.21021378175316344</v>
      </c>
    </row>
    <row r="2712" spans="2:13" x14ac:dyDescent="0.25">
      <c r="B2712" s="25">
        <f>F_Data!B2711</f>
        <v>41997</v>
      </c>
      <c r="D2712" s="8">
        <v>2081.87988</v>
      </c>
      <c r="K2712" s="38">
        <f t="shared" si="127"/>
        <v>9.026716201763356E-4</v>
      </c>
      <c r="L2712" s="38">
        <f t="shared" si="128"/>
        <v>5.365155514618123E-4</v>
      </c>
      <c r="M2712" s="38">
        <f t="shared" si="126"/>
        <v>0.21329474831061199</v>
      </c>
    </row>
    <row r="2713" spans="2:13" x14ac:dyDescent="0.25">
      <c r="B2713" s="25">
        <f>F_Data!B2712</f>
        <v>41999</v>
      </c>
      <c r="D2713" s="8">
        <v>2088.7700199999999</v>
      </c>
      <c r="K2713" s="38">
        <f t="shared" si="127"/>
        <v>8.3002039246371647E-4</v>
      </c>
      <c r="L2713" s="38">
        <f t="shared" si="128"/>
        <v>5.2570486520946223E-4</v>
      </c>
      <c r="M2713" s="38">
        <f t="shared" si="126"/>
        <v>0.20453123913028864</v>
      </c>
    </row>
    <row r="2714" spans="2:13" x14ac:dyDescent="0.25">
      <c r="B2714" s="25">
        <f>F_Data!B2713</f>
        <v>42002</v>
      </c>
      <c r="D2714" s="8">
        <v>2090.5700700000002</v>
      </c>
      <c r="K2714" s="38">
        <f t="shared" si="127"/>
        <v>7.5618501819485972E-4</v>
      </c>
      <c r="L2714" s="38">
        <f t="shared" si="128"/>
        <v>5.1268371874643281E-4</v>
      </c>
      <c r="M2714" s="38">
        <f t="shared" si="126"/>
        <v>0.19522224493387255</v>
      </c>
    </row>
    <row r="2715" spans="2:13" x14ac:dyDescent="0.25">
      <c r="B2715" s="25">
        <f>F_Data!B2714</f>
        <v>42003</v>
      </c>
      <c r="D2715" s="8">
        <v>2080.3501000000001</v>
      </c>
      <c r="K2715" s="38">
        <f t="shared" si="127"/>
        <v>6.8064228529447909E-4</v>
      </c>
      <c r="L2715" s="38">
        <f t="shared" si="128"/>
        <v>4.9732593785977146E-4</v>
      </c>
      <c r="M2715" s="38">
        <f t="shared" si="126"/>
        <v>0.18521439247218816</v>
      </c>
    </row>
    <row r="2716" spans="2:13" x14ac:dyDescent="0.25">
      <c r="B2716" s="25">
        <f>F_Data!B2715</f>
        <v>42004</v>
      </c>
      <c r="D2716" s="8">
        <v>2058.8998999999999</v>
      </c>
      <c r="K2716" s="38">
        <f t="shared" si="127"/>
        <v>6.252090511221246E-4</v>
      </c>
      <c r="L2716" s="38">
        <f t="shared" si="128"/>
        <v>4.8619545803110635E-4</v>
      </c>
      <c r="M2716" s="38">
        <f t="shared" si="126"/>
        <v>0.17751207332616867</v>
      </c>
    </row>
    <row r="2717" spans="2:13" x14ac:dyDescent="0.25">
      <c r="B2717" s="25">
        <f>F_Data!B2716</f>
        <v>42006</v>
      </c>
      <c r="D2717" s="8">
        <v>2058.1999500000002</v>
      </c>
      <c r="K2717" s="38">
        <f t="shared" si="127"/>
        <v>5.757743251473687E-4</v>
      </c>
      <c r="L2717" s="38">
        <f t="shared" si="128"/>
        <v>4.7553544803141011E-4</v>
      </c>
      <c r="M2717" s="38">
        <f t="shared" si="126"/>
        <v>0.17034971672247473</v>
      </c>
    </row>
    <row r="2718" spans="2:13" x14ac:dyDescent="0.25">
      <c r="B2718" s="25">
        <f>F_Data!B2717</f>
        <v>42009</v>
      </c>
      <c r="D2718" s="8">
        <v>2020.57996</v>
      </c>
      <c r="K2718" s="38">
        <f t="shared" si="127"/>
        <v>6.2835985588115533E-4</v>
      </c>
      <c r="L2718" s="38">
        <f t="shared" si="128"/>
        <v>4.943182735650249E-4</v>
      </c>
      <c r="M2718" s="38">
        <f t="shared" si="126"/>
        <v>0.17795880629069816</v>
      </c>
    </row>
    <row r="2719" spans="2:13" x14ac:dyDescent="0.25">
      <c r="B2719" s="25">
        <f>F_Data!B2718</f>
        <v>42010</v>
      </c>
      <c r="D2719" s="8">
        <v>2002.6099899999999</v>
      </c>
      <c r="K2719" s="38">
        <f t="shared" si="127"/>
        <v>7.5029888831992537E-4</v>
      </c>
      <c r="L2719" s="38">
        <f t="shared" si="128"/>
        <v>5.3492123076613986E-4</v>
      </c>
      <c r="M2719" s="38">
        <f t="shared" si="126"/>
        <v>0.19446095744730929</v>
      </c>
    </row>
    <row r="2720" spans="2:13" x14ac:dyDescent="0.25">
      <c r="B2720" s="25">
        <f>F_Data!B2719</f>
        <v>42011</v>
      </c>
      <c r="D2720" s="8">
        <v>2025.90002</v>
      </c>
      <c r="K2720" s="38">
        <f t="shared" si="127"/>
        <v>7.4561139431567015E-4</v>
      </c>
      <c r="L2720" s="38">
        <f t="shared" si="128"/>
        <v>5.3997631229147681E-4</v>
      </c>
      <c r="M2720" s="38">
        <f t="shared" si="126"/>
        <v>0.19385255807832347</v>
      </c>
    </row>
    <row r="2721" spans="2:13" x14ac:dyDescent="0.25">
      <c r="B2721" s="25">
        <f>F_Data!B2720</f>
        <v>42012</v>
      </c>
      <c r="D2721" s="8">
        <v>2062.1398899999999</v>
      </c>
      <c r="K2721" s="38">
        <f t="shared" si="127"/>
        <v>6.7129750351433673E-4</v>
      </c>
      <c r="L2721" s="38">
        <f t="shared" si="128"/>
        <v>5.2385119751180258E-4</v>
      </c>
      <c r="M2721" s="38">
        <f t="shared" si="126"/>
        <v>0.18393856087596905</v>
      </c>
    </row>
    <row r="2722" spans="2:13" x14ac:dyDescent="0.25">
      <c r="B2722" s="25">
        <f>F_Data!B2721</f>
        <v>42013</v>
      </c>
      <c r="D2722" s="8">
        <v>2044.81006</v>
      </c>
      <c r="K2722" s="38">
        <f t="shared" si="127"/>
        <v>6.0842777612760861E-4</v>
      </c>
      <c r="L2722" s="38">
        <f t="shared" si="128"/>
        <v>5.0941366847586007E-4</v>
      </c>
      <c r="M2722" s="38">
        <f t="shared" si="126"/>
        <v>0.1751135629151308</v>
      </c>
    </row>
    <row r="2723" spans="2:13" x14ac:dyDescent="0.25">
      <c r="B2723" s="25">
        <f>F_Data!B2722</f>
        <v>42016</v>
      </c>
      <c r="D2723" s="8">
        <v>2028.26001</v>
      </c>
      <c r="K2723" s="38">
        <f t="shared" si="127"/>
        <v>5.490242208980704E-4</v>
      </c>
      <c r="L2723" s="38">
        <f t="shared" si="128"/>
        <v>4.9456302513655099E-4</v>
      </c>
      <c r="M2723" s="38">
        <f t="shared" si="126"/>
        <v>0.16634548606217947</v>
      </c>
    </row>
    <row r="2724" spans="2:13" x14ac:dyDescent="0.25">
      <c r="B2724" s="25">
        <f>F_Data!B2723</f>
        <v>42017</v>
      </c>
      <c r="D2724" s="8">
        <v>2023.0300299999999</v>
      </c>
      <c r="K2724" s="38">
        <f t="shared" si="127"/>
        <v>5.044140587025282E-4</v>
      </c>
      <c r="L2724" s="38">
        <f t="shared" si="128"/>
        <v>4.828138123507339E-4</v>
      </c>
      <c r="M2724" s="38">
        <f t="shared" si="126"/>
        <v>0.15944424906094112</v>
      </c>
    </row>
    <row r="2725" spans="2:13" x14ac:dyDescent="0.25">
      <c r="B2725" s="25">
        <f>F_Data!B2724</f>
        <v>42018</v>
      </c>
      <c r="D2725" s="8">
        <v>2011.2700199999999</v>
      </c>
      <c r="K2725" s="38">
        <f t="shared" si="127"/>
        <v>4.5922554350938849E-4</v>
      </c>
      <c r="L2725" s="38">
        <f t="shared" si="128"/>
        <v>4.6990526518334578E-4</v>
      </c>
      <c r="M2725" s="38">
        <f t="shared" si="126"/>
        <v>0.15389355205868968</v>
      </c>
    </row>
    <row r="2726" spans="2:13" x14ac:dyDescent="0.25">
      <c r="B2726" s="25">
        <f>F_Data!B2725</f>
        <v>42019</v>
      </c>
      <c r="D2726" s="8">
        <v>1992.67004</v>
      </c>
      <c r="K2726" s="38">
        <f t="shared" si="127"/>
        <v>5.3073776067236796E-4</v>
      </c>
      <c r="L2726" s="38">
        <f t="shared" si="128"/>
        <v>4.9103853868202093E-4</v>
      </c>
      <c r="M2726" s="38">
        <f t="shared" si="126"/>
        <v>0.16355177509855204</v>
      </c>
    </row>
    <row r="2727" spans="2:13" x14ac:dyDescent="0.25">
      <c r="B2727" s="25">
        <f>F_Data!B2726</f>
        <v>42020</v>
      </c>
      <c r="D2727" s="8">
        <v>2019.42004</v>
      </c>
      <c r="K2727" s="38">
        <f t="shared" si="127"/>
        <v>4.9327534684965788E-4</v>
      </c>
      <c r="L2727" s="38">
        <f t="shared" si="128"/>
        <v>4.8099079119491833E-4</v>
      </c>
      <c r="M2727" s="38">
        <f t="shared" si="126"/>
        <v>0.15767395942647838</v>
      </c>
    </row>
    <row r="2728" spans="2:13" x14ac:dyDescent="0.25">
      <c r="B2728" s="25">
        <f>F_Data!B2727</f>
        <v>42024</v>
      </c>
      <c r="D2728" s="8">
        <v>2022.5500500000001</v>
      </c>
      <c r="K2728" s="38">
        <f t="shared" si="127"/>
        <v>4.4474258486057309E-4</v>
      </c>
      <c r="L2728" s="38">
        <f t="shared" si="128"/>
        <v>4.6679949926783508E-4</v>
      </c>
      <c r="M2728" s="38">
        <f t="shared" si="126"/>
        <v>0.15338414117208757</v>
      </c>
    </row>
    <row r="2729" spans="2:13" x14ac:dyDescent="0.25">
      <c r="B2729" s="25">
        <f>F_Data!B2728</f>
        <v>42025</v>
      </c>
      <c r="D2729" s="8">
        <v>2032.12</v>
      </c>
      <c r="K2729" s="38">
        <f t="shared" si="127"/>
        <v>4.0227821731543176E-4</v>
      </c>
      <c r="L2729" s="38">
        <f t="shared" si="128"/>
        <v>4.5339848157207479E-4</v>
      </c>
      <c r="M2729" s="38">
        <f t="shared" ref="M2729:M2792" si="129">MAX(SQRT(252/5*K2729),SQRT(252/5*L2729))</f>
        <v>0.15116640986420418</v>
      </c>
    </row>
    <row r="2730" spans="2:13" x14ac:dyDescent="0.25">
      <c r="B2730" s="25">
        <f>F_Data!B2729</f>
        <v>42026</v>
      </c>
      <c r="D2730" s="8">
        <v>2063.1498999999999</v>
      </c>
      <c r="K2730" s="38">
        <f t="shared" si="127"/>
        <v>4.2690984971137066E-4</v>
      </c>
      <c r="L2730" s="38">
        <f t="shared" si="128"/>
        <v>4.5925436336315714E-4</v>
      </c>
      <c r="M2730" s="38">
        <f t="shared" si="129"/>
        <v>0.15213947519793514</v>
      </c>
    </row>
    <row r="2731" spans="2:13" x14ac:dyDescent="0.25">
      <c r="B2731" s="25">
        <f>F_Data!B2730</f>
        <v>42027</v>
      </c>
      <c r="D2731" s="8">
        <v>2051.8200700000002</v>
      </c>
      <c r="K2731" s="38">
        <f t="shared" si="127"/>
        <v>4.6978547079785384E-4</v>
      </c>
      <c r="L2731" s="38">
        <f t="shared" si="128"/>
        <v>4.7114671427954852E-4</v>
      </c>
      <c r="M2731" s="38">
        <f t="shared" si="129"/>
        <v>0.15409670470094175</v>
      </c>
    </row>
    <row r="2732" spans="2:13" x14ac:dyDescent="0.25">
      <c r="B2732" s="25">
        <f>F_Data!B2731</f>
        <v>42030</v>
      </c>
      <c r="D2732" s="8">
        <v>2057.0900900000001</v>
      </c>
      <c r="K2732" s="38">
        <f t="shared" si="127"/>
        <v>4.5696552328664789E-4</v>
      </c>
      <c r="L2732" s="38">
        <f t="shared" si="128"/>
        <v>4.6725989272173587E-4</v>
      </c>
      <c r="M2732" s="38">
        <f t="shared" si="129"/>
        <v>0.15345976213058421</v>
      </c>
    </row>
    <row r="2733" spans="2:13" x14ac:dyDescent="0.25">
      <c r="B2733" s="25">
        <f>F_Data!B2732</f>
        <v>42031</v>
      </c>
      <c r="D2733" s="8">
        <v>2029.5500500000001</v>
      </c>
      <c r="K2733" s="38">
        <f t="shared" ref="K2733:K2796" si="130">K$3*K2732+(1-K$3)*LN($D2733/$D2728)^2</f>
        <v>4.1246267483603449E-4</v>
      </c>
      <c r="L2733" s="38">
        <f t="shared" ref="L2733:L2796" si="131">L$3*L2732+(1-L$3)*LN($D2733/$D2728)^2</f>
        <v>4.5360020710349919E-4</v>
      </c>
      <c r="M2733" s="38">
        <f t="shared" si="129"/>
        <v>0.15120003451724592</v>
      </c>
    </row>
    <row r="2734" spans="2:13" x14ac:dyDescent="0.25">
      <c r="B2734" s="25">
        <f>F_Data!B2733</f>
        <v>42032</v>
      </c>
      <c r="D2734" s="8">
        <v>2002.16003</v>
      </c>
      <c r="K2734" s="38">
        <f t="shared" si="130"/>
        <v>3.932774801068972E-4</v>
      </c>
      <c r="L2734" s="38">
        <f t="shared" si="131"/>
        <v>4.4661052271673405E-4</v>
      </c>
      <c r="M2734" s="38">
        <f t="shared" si="129"/>
        <v>0.15003056470240789</v>
      </c>
    </row>
    <row r="2735" spans="2:13" x14ac:dyDescent="0.25">
      <c r="B2735" s="25">
        <f>F_Data!B2734</f>
        <v>42033</v>
      </c>
      <c r="D2735" s="8">
        <v>2021.25</v>
      </c>
      <c r="K2735" s="38">
        <f t="shared" si="130"/>
        <v>3.9604758256498568E-4</v>
      </c>
      <c r="L2735" s="38">
        <f t="shared" si="131"/>
        <v>4.4584156217586553E-4</v>
      </c>
      <c r="M2735" s="38">
        <f t="shared" si="129"/>
        <v>0.1499013500061411</v>
      </c>
    </row>
    <row r="2736" spans="2:13" x14ac:dyDescent="0.25">
      <c r="B2736" s="25">
        <f>F_Data!B2735</f>
        <v>42034</v>
      </c>
      <c r="D2736" s="8">
        <v>1994.98999</v>
      </c>
      <c r="K2736" s="38">
        <f t="shared" si="130"/>
        <v>4.3533755309236742E-4</v>
      </c>
      <c r="L2736" s="38">
        <f t="shared" si="131"/>
        <v>4.5613473394575364E-4</v>
      </c>
      <c r="M2736" s="38">
        <f t="shared" si="129"/>
        <v>0.15162186712630202</v>
      </c>
    </row>
    <row r="2737" spans="2:13" x14ac:dyDescent="0.25">
      <c r="B2737" s="25">
        <f>F_Data!B2736</f>
        <v>42037</v>
      </c>
      <c r="D2737" s="8">
        <v>2020.84998</v>
      </c>
      <c r="K2737" s="38">
        <f t="shared" si="130"/>
        <v>4.2339602138034263E-4</v>
      </c>
      <c r="L2737" s="38">
        <f t="shared" si="131"/>
        <v>4.5192835900654459E-4</v>
      </c>
      <c r="M2737" s="38">
        <f t="shared" si="129"/>
        <v>0.15092113600794901</v>
      </c>
    </row>
    <row r="2738" spans="2:13" x14ac:dyDescent="0.25">
      <c r="B2738" s="25">
        <f>F_Data!B2737</f>
        <v>42038</v>
      </c>
      <c r="D2738" s="8">
        <v>2050.0300299999999</v>
      </c>
      <c r="K2738" s="38">
        <f t="shared" si="130"/>
        <v>3.9113722900978819E-4</v>
      </c>
      <c r="L2738" s="38">
        <f t="shared" si="131"/>
        <v>4.4139475116659221E-4</v>
      </c>
      <c r="M2738" s="38">
        <f t="shared" si="129"/>
        <v>0.14915192073451902</v>
      </c>
    </row>
    <row r="2739" spans="2:13" x14ac:dyDescent="0.25">
      <c r="B2739" s="25">
        <f>F_Data!B2738</f>
        <v>42039</v>
      </c>
      <c r="D2739" s="8">
        <v>2041.51001</v>
      </c>
      <c r="K2739" s="38">
        <f t="shared" si="130"/>
        <v>3.8990481891784581E-4</v>
      </c>
      <c r="L2739" s="38">
        <f t="shared" si="131"/>
        <v>4.3951730247430537E-4</v>
      </c>
      <c r="M2739" s="38">
        <f t="shared" si="129"/>
        <v>0.14883437789941203</v>
      </c>
    </row>
    <row r="2740" spans="2:13" x14ac:dyDescent="0.25">
      <c r="B2740" s="25">
        <f>F_Data!B2739</f>
        <v>42040</v>
      </c>
      <c r="D2740" s="8">
        <v>2062.5200199999999</v>
      </c>
      <c r="K2740" s="38">
        <f t="shared" si="130"/>
        <v>3.9176850474243423E-4</v>
      </c>
      <c r="L2740" s="38">
        <f t="shared" si="131"/>
        <v>4.3858803371498811E-4</v>
      </c>
      <c r="M2740" s="38">
        <f t="shared" si="129"/>
        <v>0.14867695483576263</v>
      </c>
    </row>
    <row r="2741" spans="2:13" x14ac:dyDescent="0.25">
      <c r="B2741" s="25">
        <f>F_Data!B2740</f>
        <v>42041</v>
      </c>
      <c r="D2741" s="8">
        <v>2055.4699700000001</v>
      </c>
      <c r="K2741" s="38">
        <f t="shared" si="130"/>
        <v>4.4178637297786897E-4</v>
      </c>
      <c r="L2741" s="38">
        <f t="shared" si="131"/>
        <v>4.521888083164419E-4</v>
      </c>
      <c r="M2741" s="38">
        <f t="shared" si="129"/>
        <v>0.15096461816978399</v>
      </c>
    </row>
    <row r="2742" spans="2:13" x14ac:dyDescent="0.25">
      <c r="B2742" s="25">
        <f>F_Data!B2741</f>
        <v>42044</v>
      </c>
      <c r="D2742" s="8">
        <v>2046.73999</v>
      </c>
      <c r="K2742" s="38">
        <f t="shared" si="130"/>
        <v>4.1381321279832547E-4</v>
      </c>
      <c r="L2742" s="38">
        <f t="shared" si="131"/>
        <v>4.4348478720242169E-4</v>
      </c>
      <c r="M2742" s="38">
        <f t="shared" si="129"/>
        <v>0.14950462626621977</v>
      </c>
    </row>
    <row r="2743" spans="2:13" x14ac:dyDescent="0.25">
      <c r="B2743" s="25">
        <f>F_Data!B2742</f>
        <v>42045</v>
      </c>
      <c r="D2743" s="8">
        <v>2068.5900900000001</v>
      </c>
      <c r="K2743" s="38">
        <f t="shared" si="130"/>
        <v>3.8055497935159311E-4</v>
      </c>
      <c r="L2743" s="38">
        <f t="shared" si="131"/>
        <v>4.3261716993627907E-4</v>
      </c>
      <c r="M2743" s="38">
        <f t="shared" si="129"/>
        <v>0.14766145524404284</v>
      </c>
    </row>
    <row r="2744" spans="2:13" x14ac:dyDescent="0.25">
      <c r="B2744" s="25">
        <f>F_Data!B2743</f>
        <v>42046</v>
      </c>
      <c r="D2744" s="8">
        <v>2068.5300299999999</v>
      </c>
      <c r="K2744" s="38">
        <f t="shared" si="130"/>
        <v>3.5978775918096942E-4</v>
      </c>
      <c r="L2744" s="38">
        <f t="shared" si="131"/>
        <v>4.2482513816755139E-4</v>
      </c>
      <c r="M2744" s="38">
        <f t="shared" si="129"/>
        <v>0.14632561964210022</v>
      </c>
    </row>
    <row r="2745" spans="2:13" x14ac:dyDescent="0.25">
      <c r="B2745" s="25">
        <f>F_Data!B2744</f>
        <v>42047</v>
      </c>
      <c r="D2745" s="8">
        <v>2088.4799800000001</v>
      </c>
      <c r="K2745" s="38">
        <f t="shared" si="130"/>
        <v>3.3945392270948047E-4</v>
      </c>
      <c r="L2745" s="38">
        <f t="shared" si="131"/>
        <v>4.1677386585650721E-4</v>
      </c>
      <c r="M2745" s="38">
        <f t="shared" si="129"/>
        <v>0.1449324078291945</v>
      </c>
    </row>
    <row r="2746" spans="2:13" x14ac:dyDescent="0.25">
      <c r="B2746" s="25">
        <f>F_Data!B2745</f>
        <v>42048</v>
      </c>
      <c r="D2746" s="8">
        <v>2096.98999</v>
      </c>
      <c r="K2746" s="38">
        <f t="shared" si="130"/>
        <v>3.4550237370515973E-4</v>
      </c>
      <c r="L2746" s="38">
        <f t="shared" si="131"/>
        <v>4.1626880286080016E-4</v>
      </c>
      <c r="M2746" s="38">
        <f t="shared" si="129"/>
        <v>0.1448445638061171</v>
      </c>
    </row>
    <row r="2747" spans="2:13" x14ac:dyDescent="0.25">
      <c r="B2747" s="25">
        <f>F_Data!B2746</f>
        <v>42052</v>
      </c>
      <c r="D2747" s="8">
        <v>2100.3400900000001</v>
      </c>
      <c r="K2747" s="38">
        <f t="shared" si="130"/>
        <v>3.7777955981704397E-4</v>
      </c>
      <c r="L2747" s="38">
        <f t="shared" si="131"/>
        <v>4.2382896581969625E-4</v>
      </c>
      <c r="M2747" s="38">
        <f t="shared" si="129"/>
        <v>0.14615395949926466</v>
      </c>
    </row>
    <row r="2748" spans="2:13" x14ac:dyDescent="0.25">
      <c r="B2748" s="25">
        <f>F_Data!B2747</f>
        <v>42053</v>
      </c>
      <c r="D2748" s="8">
        <v>2099.6799299999998</v>
      </c>
      <c r="K2748" s="38">
        <f t="shared" si="130"/>
        <v>3.622552605012579E-4</v>
      </c>
      <c r="L2748" s="38">
        <f t="shared" si="131"/>
        <v>4.1779019384488087E-4</v>
      </c>
      <c r="M2748" s="38">
        <f t="shared" si="129"/>
        <v>0.14510901339951973</v>
      </c>
    </row>
    <row r="2749" spans="2:13" x14ac:dyDescent="0.25">
      <c r="B2749" s="25">
        <f>F_Data!B2748</f>
        <v>42054</v>
      </c>
      <c r="D2749" s="8">
        <v>2097.4499500000002</v>
      </c>
      <c r="K2749" s="38">
        <f t="shared" si="130"/>
        <v>3.4530648207473769E-4</v>
      </c>
      <c r="L2749" s="38">
        <f t="shared" si="131"/>
        <v>4.1103951231661608E-4</v>
      </c>
      <c r="M2749" s="38">
        <f t="shared" si="129"/>
        <v>0.14393189855191049</v>
      </c>
    </row>
    <row r="2750" spans="2:13" x14ac:dyDescent="0.25">
      <c r="B2750" s="25">
        <f>F_Data!B2749</f>
        <v>42055</v>
      </c>
      <c r="D2750" s="8">
        <v>2110.3000499999998</v>
      </c>
      <c r="K2750" s="38">
        <f t="shared" si="130"/>
        <v>3.2157857187692341E-4</v>
      </c>
      <c r="L2750" s="38">
        <f t="shared" si="131"/>
        <v>4.0194914835001546E-4</v>
      </c>
      <c r="M2750" s="38">
        <f t="shared" si="129"/>
        <v>0.14233143390284797</v>
      </c>
    </row>
    <row r="2751" spans="2:13" x14ac:dyDescent="0.25">
      <c r="B2751" s="25">
        <f>F_Data!B2750</f>
        <v>42058</v>
      </c>
      <c r="D2751" s="8">
        <v>2109.6599099999999</v>
      </c>
      <c r="K2751" s="38">
        <f t="shared" si="130"/>
        <v>2.9304930239474068E-4</v>
      </c>
      <c r="L2751" s="38">
        <f t="shared" si="131"/>
        <v>3.9097925021116788E-4</v>
      </c>
      <c r="M2751" s="38">
        <f t="shared" si="129"/>
        <v>0.1403757607660342</v>
      </c>
    </row>
    <row r="2752" spans="2:13" x14ac:dyDescent="0.25">
      <c r="B2752" s="25">
        <f>F_Data!B2751</f>
        <v>42059</v>
      </c>
      <c r="D2752" s="8">
        <v>2115.4799800000001</v>
      </c>
      <c r="K2752" s="38">
        <f t="shared" si="130"/>
        <v>2.6890312867590958E-4</v>
      </c>
      <c r="L2752" s="38">
        <f t="shared" si="131"/>
        <v>3.8079749966102571E-4</v>
      </c>
      <c r="M2752" s="38">
        <f t="shared" si="129"/>
        <v>0.13853589420404985</v>
      </c>
    </row>
    <row r="2753" spans="2:13" x14ac:dyDescent="0.25">
      <c r="B2753" s="25">
        <f>F_Data!B2752</f>
        <v>42060</v>
      </c>
      <c r="D2753" s="8">
        <v>2113.8601100000001</v>
      </c>
      <c r="K2753" s="38">
        <f t="shared" si="130"/>
        <v>2.4654317365248302E-4</v>
      </c>
      <c r="L2753" s="38">
        <f t="shared" si="131"/>
        <v>3.7073268202444427E-4</v>
      </c>
      <c r="M2753" s="38">
        <f t="shared" si="129"/>
        <v>0.13669282049190437</v>
      </c>
    </row>
    <row r="2754" spans="2:13" x14ac:dyDescent="0.25">
      <c r="B2754" s="25">
        <f>F_Data!B2753</f>
        <v>42061</v>
      </c>
      <c r="D2754" s="8">
        <v>2110.73999</v>
      </c>
      <c r="K2754" s="38">
        <f t="shared" si="130"/>
        <v>2.2587841432735578E-4</v>
      </c>
      <c r="L2754" s="38">
        <f t="shared" si="131"/>
        <v>3.6080756897574726E-4</v>
      </c>
      <c r="M2754" s="38">
        <f t="shared" si="129"/>
        <v>0.13485066361118755</v>
      </c>
    </row>
    <row r="2755" spans="2:13" x14ac:dyDescent="0.25">
      <c r="B2755" s="25">
        <f>F_Data!B2754</f>
        <v>42062</v>
      </c>
      <c r="D2755" s="8">
        <v>2104.5</v>
      </c>
      <c r="K2755" s="38">
        <f t="shared" si="130"/>
        <v>2.0404805096030167E-4</v>
      </c>
      <c r="L2755" s="38">
        <f t="shared" si="131"/>
        <v>3.5021058532617923E-4</v>
      </c>
      <c r="M2755" s="38">
        <f t="shared" si="129"/>
        <v>0.13285561147516289</v>
      </c>
    </row>
    <row r="2756" spans="2:13" x14ac:dyDescent="0.25">
      <c r="B2756" s="25">
        <f>F_Data!B2755</f>
        <v>42065</v>
      </c>
      <c r="D2756" s="8">
        <v>2117.3898899999999</v>
      </c>
      <c r="K2756" s="38">
        <f t="shared" si="130"/>
        <v>1.8498089733464057E-4</v>
      </c>
      <c r="L2756" s="38">
        <f t="shared" si="131"/>
        <v>3.4010556320750456E-4</v>
      </c>
      <c r="M2756" s="38">
        <f t="shared" si="129"/>
        <v>0.13092486542157769</v>
      </c>
    </row>
    <row r="2757" spans="2:13" x14ac:dyDescent="0.25">
      <c r="B2757" s="25">
        <f>F_Data!B2756</f>
        <v>42066</v>
      </c>
      <c r="D2757" s="8">
        <v>2107.7800299999999</v>
      </c>
      <c r="K2757" s="38">
        <f t="shared" si="130"/>
        <v>1.6781246919195012E-4</v>
      </c>
      <c r="L2757" s="38">
        <f t="shared" si="131"/>
        <v>3.3030129478851149E-4</v>
      </c>
      <c r="M2757" s="38">
        <f t="shared" si="129"/>
        <v>0.12902397163837803</v>
      </c>
    </row>
    <row r="2758" spans="2:13" x14ac:dyDescent="0.25">
      <c r="B2758" s="25">
        <f>F_Data!B2757</f>
        <v>42067</v>
      </c>
      <c r="D2758" s="8">
        <v>2098.5300299999999</v>
      </c>
      <c r="K2758" s="38">
        <f t="shared" si="130"/>
        <v>1.5632902147218522E-4</v>
      </c>
      <c r="L2758" s="38">
        <f t="shared" si="131"/>
        <v>3.2198159570468517E-4</v>
      </c>
      <c r="M2758" s="38">
        <f t="shared" si="129"/>
        <v>0.12738866677815627</v>
      </c>
    </row>
    <row r="2759" spans="2:13" x14ac:dyDescent="0.25">
      <c r="B2759" s="25">
        <f>F_Data!B2758</f>
        <v>42068</v>
      </c>
      <c r="D2759" s="8">
        <v>2101.0400399999999</v>
      </c>
      <c r="K2759" s="38">
        <f t="shared" si="130"/>
        <v>1.4281774692344659E-4</v>
      </c>
      <c r="L2759" s="38">
        <f t="shared" si="131"/>
        <v>3.1295863611308854E-4</v>
      </c>
      <c r="M2759" s="38">
        <f t="shared" si="129"/>
        <v>0.12559106361560787</v>
      </c>
    </row>
    <row r="2760" spans="2:13" x14ac:dyDescent="0.25">
      <c r="B2760" s="25">
        <f>F_Data!B2759</f>
        <v>42069</v>
      </c>
      <c r="D2760" s="8">
        <v>2071.26001</v>
      </c>
      <c r="K2760" s="38">
        <f t="shared" si="130"/>
        <v>1.53883116990132E-4</v>
      </c>
      <c r="L2760" s="38">
        <f t="shared" si="131"/>
        <v>3.1117402045740492E-4</v>
      </c>
      <c r="M2760" s="38">
        <f t="shared" si="129"/>
        <v>0.1252324663617754</v>
      </c>
    </row>
    <row r="2761" spans="2:13" x14ac:dyDescent="0.25">
      <c r="B2761" s="25">
        <f>F_Data!B2760</f>
        <v>42072</v>
      </c>
      <c r="D2761" s="8">
        <v>2079.4299299999998</v>
      </c>
      <c r="K2761" s="38">
        <f t="shared" si="130"/>
        <v>1.712209255948077E-4</v>
      </c>
      <c r="L2761" s="38">
        <f t="shared" si="131"/>
        <v>3.1165663593478947E-4</v>
      </c>
      <c r="M2761" s="38">
        <f t="shared" si="129"/>
        <v>0.12532954340901983</v>
      </c>
    </row>
    <row r="2762" spans="2:13" x14ac:dyDescent="0.25">
      <c r="B2762" s="25">
        <f>F_Data!B2761</f>
        <v>42073</v>
      </c>
      <c r="D2762" s="8">
        <v>2044.16003</v>
      </c>
      <c r="K2762" s="38">
        <f t="shared" si="130"/>
        <v>2.4803074384289678E-4</v>
      </c>
      <c r="L2762" s="38">
        <f t="shared" si="131"/>
        <v>3.3048651009901674E-4</v>
      </c>
      <c r="M2762" s="38">
        <f t="shared" si="129"/>
        <v>0.12906014144185043</v>
      </c>
    </row>
    <row r="2763" spans="2:13" x14ac:dyDescent="0.25">
      <c r="B2763" s="25">
        <f>F_Data!B2762</f>
        <v>42074</v>
      </c>
      <c r="D2763" s="8">
        <v>2040.23999</v>
      </c>
      <c r="K2763" s="38">
        <f t="shared" si="130"/>
        <v>3.0258070485249505E-4</v>
      </c>
      <c r="L2763" s="38">
        <f t="shared" si="131"/>
        <v>3.4437782541421261E-4</v>
      </c>
      <c r="M2763" s="38">
        <f t="shared" si="129"/>
        <v>0.13174461051927822</v>
      </c>
    </row>
    <row r="2764" spans="2:13" x14ac:dyDescent="0.25">
      <c r="B2764" s="25">
        <f>F_Data!B2763</f>
        <v>42075</v>
      </c>
      <c r="D2764" s="8">
        <v>2065.9499500000002</v>
      </c>
      <c r="K2764" s="38">
        <f t="shared" si="130"/>
        <v>3.0068905725735314E-4</v>
      </c>
      <c r="L2764" s="38">
        <f t="shared" si="131"/>
        <v>3.425564175188185E-4</v>
      </c>
      <c r="M2764" s="38">
        <f t="shared" si="129"/>
        <v>0.13139575123628788</v>
      </c>
    </row>
    <row r="2765" spans="2:13" x14ac:dyDescent="0.25">
      <c r="B2765" s="25">
        <f>F_Data!B2764</f>
        <v>42076</v>
      </c>
      <c r="D2765" s="8">
        <v>2053.3998999999999</v>
      </c>
      <c r="K2765" s="38">
        <f t="shared" si="130"/>
        <v>2.7812008459929819E-4</v>
      </c>
      <c r="L2765" s="38">
        <f t="shared" si="131"/>
        <v>3.3452970491355805E-4</v>
      </c>
      <c r="M2765" s="38">
        <f t="shared" si="129"/>
        <v>0.12984720685345266</v>
      </c>
    </row>
    <row r="2766" spans="2:13" x14ac:dyDescent="0.25">
      <c r="B2766" s="25">
        <f>F_Data!B2765</f>
        <v>42079</v>
      </c>
      <c r="D2766" s="8">
        <v>2081.1899400000002</v>
      </c>
      <c r="K2766" s="38">
        <f t="shared" si="130"/>
        <v>2.5037965326205351E-4</v>
      </c>
      <c r="L2766" s="38">
        <f t="shared" si="131"/>
        <v>3.2451528690295679E-4</v>
      </c>
      <c r="M2766" s="38">
        <f t="shared" si="129"/>
        <v>0.12788889889239419</v>
      </c>
    </row>
    <row r="2767" spans="2:13" x14ac:dyDescent="0.25">
      <c r="B2767" s="25">
        <f>F_Data!B2766</f>
        <v>42080</v>
      </c>
      <c r="D2767" s="8">
        <v>2074.2800299999999</v>
      </c>
      <c r="K2767" s="38">
        <f t="shared" si="130"/>
        <v>2.4673706345847E-4</v>
      </c>
      <c r="L2767" s="38">
        <f t="shared" si="131"/>
        <v>3.2119844095265462E-4</v>
      </c>
      <c r="M2767" s="38">
        <f t="shared" si="129"/>
        <v>0.12723364894560632</v>
      </c>
    </row>
    <row r="2768" spans="2:13" x14ac:dyDescent="0.25">
      <c r="B2768" s="25">
        <f>F_Data!B2767</f>
        <v>42081</v>
      </c>
      <c r="D2768" s="8">
        <v>2099.5</v>
      </c>
      <c r="K2768" s="38">
        <f t="shared" si="130"/>
        <v>3.04041228534016E-4</v>
      </c>
      <c r="L2768" s="38">
        <f t="shared" si="131"/>
        <v>3.361558491504929E-4</v>
      </c>
      <c r="M2768" s="38">
        <f t="shared" si="129"/>
        <v>0.1301624169919445</v>
      </c>
    </row>
    <row r="2769" spans="2:13" x14ac:dyDescent="0.25">
      <c r="B2769" s="25">
        <f>F_Data!B2768</f>
        <v>42082</v>
      </c>
      <c r="D2769" s="8">
        <v>2089.2700199999999</v>
      </c>
      <c r="K2769" s="38">
        <f t="shared" si="130"/>
        <v>2.8623624189301407E-4</v>
      </c>
      <c r="L2769" s="38">
        <f t="shared" si="131"/>
        <v>3.2985091453969801E-4</v>
      </c>
      <c r="M2769" s="38">
        <f t="shared" si="129"/>
        <v>0.12893597672023421</v>
      </c>
    </row>
    <row r="2770" spans="2:13" x14ac:dyDescent="0.25">
      <c r="B2770" s="25">
        <f>F_Data!B2769</f>
        <v>42083</v>
      </c>
      <c r="D2770" s="8">
        <v>2108.1001000000001</v>
      </c>
      <c r="K2770" s="38">
        <f t="shared" si="130"/>
        <v>3.2673012209341601E-4</v>
      </c>
      <c r="L2770" s="38">
        <f t="shared" si="131"/>
        <v>3.4069063842041809E-4</v>
      </c>
      <c r="M2770" s="38">
        <f t="shared" si="129"/>
        <v>0.1310374304402718</v>
      </c>
    </row>
    <row r="2771" spans="2:13" x14ac:dyDescent="0.25">
      <c r="B2771" s="25">
        <f>F_Data!B2770</f>
        <v>42086</v>
      </c>
      <c r="D2771" s="8">
        <v>2104.4199199999998</v>
      </c>
      <c r="K2771" s="38">
        <f t="shared" si="130"/>
        <v>3.0637819876894092E-4</v>
      </c>
      <c r="L2771" s="38">
        <f t="shared" si="131"/>
        <v>3.341662459332655E-4</v>
      </c>
      <c r="M2771" s="38">
        <f t="shared" si="129"/>
        <v>0.1297766496525341</v>
      </c>
    </row>
    <row r="2772" spans="2:13" x14ac:dyDescent="0.25">
      <c r="B2772" s="25">
        <f>F_Data!B2771</f>
        <v>42087</v>
      </c>
      <c r="D2772" s="8">
        <v>2091.5</v>
      </c>
      <c r="K2772" s="38">
        <f t="shared" si="130"/>
        <v>2.8257535580902772E-4</v>
      </c>
      <c r="L2772" s="38">
        <f t="shared" si="131"/>
        <v>3.2619175163036183E-4</v>
      </c>
      <c r="M2772" s="38">
        <f t="shared" si="129"/>
        <v>0.12821881407254646</v>
      </c>
    </row>
    <row r="2773" spans="2:13" x14ac:dyDescent="0.25">
      <c r="B2773" s="25">
        <f>F_Data!B2772</f>
        <v>42088</v>
      </c>
      <c r="D2773" s="8">
        <v>2061.0500499999998</v>
      </c>
      <c r="K2773" s="38">
        <f t="shared" si="130"/>
        <v>2.8848229725120461E-4</v>
      </c>
      <c r="L2773" s="38">
        <f t="shared" si="131"/>
        <v>3.2665534218837488E-4</v>
      </c>
      <c r="M2773" s="38">
        <f t="shared" si="129"/>
        <v>0.12830989535610296</v>
      </c>
    </row>
    <row r="2774" spans="2:13" x14ac:dyDescent="0.25">
      <c r="B2774" s="25">
        <f>F_Data!B2773</f>
        <v>42089</v>
      </c>
      <c r="D2774" s="8">
        <v>2056.1498999999999</v>
      </c>
      <c r="K2774" s="38">
        <f t="shared" si="130"/>
        <v>2.8516844161905126E-4</v>
      </c>
      <c r="L2774" s="38">
        <f t="shared" si="131"/>
        <v>3.2451599415061377E-4</v>
      </c>
      <c r="M2774" s="38">
        <f t="shared" si="129"/>
        <v>0.12788903825266235</v>
      </c>
    </row>
    <row r="2775" spans="2:13" x14ac:dyDescent="0.25">
      <c r="B2775" s="25">
        <f>F_Data!B2774</f>
        <v>42090</v>
      </c>
      <c r="D2775" s="8">
        <v>2061.0200199999999</v>
      </c>
      <c r="K2775" s="38">
        <f t="shared" si="130"/>
        <v>3.0766478754883471E-4</v>
      </c>
      <c r="L2775" s="38">
        <f t="shared" si="131"/>
        <v>3.3008447135360195E-4</v>
      </c>
      <c r="M2775" s="38">
        <f t="shared" si="129"/>
        <v>0.12898161634985636</v>
      </c>
    </row>
    <row r="2776" spans="2:13" x14ac:dyDescent="0.25">
      <c r="B2776" s="25">
        <f>F_Data!B2775</f>
        <v>42093</v>
      </c>
      <c r="D2776" s="8">
        <v>2086.23999</v>
      </c>
      <c r="K2776" s="38">
        <f t="shared" si="130"/>
        <v>2.8442640254387058E-4</v>
      </c>
      <c r="L2776" s="38">
        <f t="shared" si="131"/>
        <v>3.2244036533796968E-4</v>
      </c>
      <c r="M2776" s="38">
        <f t="shared" si="129"/>
        <v>0.12747938818896831</v>
      </c>
    </row>
    <row r="2777" spans="2:13" x14ac:dyDescent="0.25">
      <c r="B2777" s="25">
        <f>F_Data!B2776</f>
        <v>42094</v>
      </c>
      <c r="D2777" s="8">
        <v>2067.8898899999999</v>
      </c>
      <c r="K2777" s="38">
        <f t="shared" si="130"/>
        <v>2.6887237214403637E-4</v>
      </c>
      <c r="L2777" s="38">
        <f t="shared" si="131"/>
        <v>3.1663373733419644E-4</v>
      </c>
      <c r="M2777" s="38">
        <f t="shared" si="129"/>
        <v>0.12632632489565862</v>
      </c>
    </row>
    <row r="2778" spans="2:13" x14ac:dyDescent="0.25">
      <c r="B2778" s="25">
        <f>F_Data!B2777</f>
        <v>42095</v>
      </c>
      <c r="D2778" s="8">
        <v>2059.6899400000002</v>
      </c>
      <c r="K2778" s="38">
        <f t="shared" si="130"/>
        <v>2.420287119634595E-4</v>
      </c>
      <c r="L2778" s="38">
        <f t="shared" si="131"/>
        <v>3.0714779832431856E-4</v>
      </c>
      <c r="M2778" s="38">
        <f t="shared" si="129"/>
        <v>0.12441964891264425</v>
      </c>
    </row>
    <row r="2779" spans="2:13" x14ac:dyDescent="0.25">
      <c r="B2779" s="25">
        <f>F_Data!B2778</f>
        <v>42096</v>
      </c>
      <c r="D2779" s="8">
        <v>2066.9599600000001</v>
      </c>
      <c r="K2779" s="38">
        <f t="shared" si="130"/>
        <v>2.2057543353647615E-4</v>
      </c>
      <c r="L2779" s="38">
        <f t="shared" si="131"/>
        <v>2.9875824220539776E-4</v>
      </c>
      <c r="M2779" s="38">
        <f t="shared" si="129"/>
        <v>0.12270866068518574</v>
      </c>
    </row>
    <row r="2780" spans="2:13" x14ac:dyDescent="0.25">
      <c r="B2780" s="25">
        <f>F_Data!B2779</f>
        <v>42100</v>
      </c>
      <c r="D2780" s="8">
        <v>2080.62012</v>
      </c>
      <c r="K2780" s="38">
        <f t="shared" si="130"/>
        <v>2.0747645268046175E-4</v>
      </c>
      <c r="L2780" s="38">
        <f t="shared" si="131"/>
        <v>2.9248306368852582E-4</v>
      </c>
      <c r="M2780" s="38">
        <f t="shared" si="129"/>
        <v>0.12141312288999777</v>
      </c>
    </row>
    <row r="2781" spans="2:13" x14ac:dyDescent="0.25">
      <c r="B2781" s="25">
        <f>F_Data!B2780</f>
        <v>42101</v>
      </c>
      <c r="D2781" s="8">
        <v>2076.3300800000002</v>
      </c>
      <c r="K2781" s="38">
        <f t="shared" si="130"/>
        <v>1.8899594531978801E-4</v>
      </c>
      <c r="L2781" s="38">
        <f t="shared" si="131"/>
        <v>2.8438871315008174E-4</v>
      </c>
      <c r="M2781" s="38">
        <f t="shared" si="129"/>
        <v>0.11972130613539145</v>
      </c>
    </row>
    <row r="2782" spans="2:13" x14ac:dyDescent="0.25">
      <c r="B2782" s="25">
        <f>F_Data!B2781</f>
        <v>42102</v>
      </c>
      <c r="D2782" s="8">
        <v>2081.8998999999999</v>
      </c>
      <c r="K2782" s="38">
        <f t="shared" si="130"/>
        <v>1.7465554388325214E-4</v>
      </c>
      <c r="L2782" s="38">
        <f t="shared" si="131"/>
        <v>2.7722480968421216E-4</v>
      </c>
      <c r="M2782" s="38">
        <f t="shared" si="129"/>
        <v>0.11820376647164968</v>
      </c>
    </row>
    <row r="2783" spans="2:13" x14ac:dyDescent="0.25">
      <c r="B2783" s="25">
        <f>F_Data!B2782</f>
        <v>42103</v>
      </c>
      <c r="D2783" s="8">
        <v>2091.1799299999998</v>
      </c>
      <c r="K2783" s="38">
        <f t="shared" si="130"/>
        <v>1.8021201144051495E-4</v>
      </c>
      <c r="L2783" s="38">
        <f t="shared" si="131"/>
        <v>2.7581467197736219E-4</v>
      </c>
      <c r="M2783" s="38">
        <f t="shared" si="129"/>
        <v>0.11790275428360041</v>
      </c>
    </row>
    <row r="2784" spans="2:13" x14ac:dyDescent="0.25">
      <c r="B2784" s="25">
        <f>F_Data!B2783</f>
        <v>42104</v>
      </c>
      <c r="D2784" s="8">
        <v>2102.0600599999998</v>
      </c>
      <c r="K2784" s="38">
        <f t="shared" si="130"/>
        <v>1.9054578480857267E-4</v>
      </c>
      <c r="L2784" s="38">
        <f t="shared" si="131"/>
        <v>2.7604672417167408E-4</v>
      </c>
      <c r="M2784" s="38">
        <f t="shared" si="129"/>
        <v>0.11795234163954683</v>
      </c>
    </row>
    <row r="2785" spans="2:13" x14ac:dyDescent="0.25">
      <c r="B2785" s="25">
        <f>F_Data!B2784</f>
        <v>42107</v>
      </c>
      <c r="D2785" s="8">
        <v>2092.4299299999998</v>
      </c>
      <c r="K2785" s="38">
        <f t="shared" si="130"/>
        <v>1.746948259448225E-4</v>
      </c>
      <c r="L2785" s="38">
        <f t="shared" si="131"/>
        <v>2.6872640833165598E-4</v>
      </c>
      <c r="M2785" s="38">
        <f t="shared" si="129"/>
        <v>0.11637788011437337</v>
      </c>
    </row>
    <row r="2786" spans="2:13" x14ac:dyDescent="0.25">
      <c r="B2786" s="25">
        <f>F_Data!B2785</f>
        <v>42108</v>
      </c>
      <c r="D2786" s="8">
        <v>2095.8400900000001</v>
      </c>
      <c r="K2786" s="38">
        <f t="shared" si="130"/>
        <v>1.6597230614484102E-4</v>
      </c>
      <c r="L2786" s="38">
        <f t="shared" si="131"/>
        <v>2.6328870492005655E-4</v>
      </c>
      <c r="M2786" s="38">
        <f t="shared" si="129"/>
        <v>0.1151944040653488</v>
      </c>
    </row>
    <row r="2787" spans="2:13" x14ac:dyDescent="0.25">
      <c r="B2787" s="25">
        <f>F_Data!B2786</f>
        <v>42109</v>
      </c>
      <c r="D2787" s="8">
        <v>2106.62988</v>
      </c>
      <c r="K2787" s="38">
        <f t="shared" si="130"/>
        <v>1.6331930109913354E-4</v>
      </c>
      <c r="L2787" s="38">
        <f t="shared" si="131"/>
        <v>2.5957331144308782E-4</v>
      </c>
      <c r="M2787" s="38">
        <f t="shared" si="129"/>
        <v>0.11437873446026418</v>
      </c>
    </row>
    <row r="2788" spans="2:13" x14ac:dyDescent="0.25">
      <c r="B2788" s="25">
        <f>F_Data!B2787</f>
        <v>42110</v>
      </c>
      <c r="D2788" s="8">
        <v>2104.98999</v>
      </c>
      <c r="K2788" s="38">
        <f t="shared" si="130"/>
        <v>1.5131996630450011E-4</v>
      </c>
      <c r="L2788" s="38">
        <f t="shared" si="131"/>
        <v>2.5308589069437921E-4</v>
      </c>
      <c r="M2788" s="38">
        <f t="shared" si="129"/>
        <v>0.11294037759365209</v>
      </c>
    </row>
    <row r="2789" spans="2:13" x14ac:dyDescent="0.25">
      <c r="B2789" s="25">
        <f>F_Data!B2788</f>
        <v>42111</v>
      </c>
      <c r="D2789" s="8">
        <v>2081.1799299999998</v>
      </c>
      <c r="K2789" s="38">
        <f t="shared" si="130"/>
        <v>1.4615367497132644E-4</v>
      </c>
      <c r="L2789" s="38">
        <f t="shared" si="131"/>
        <v>2.4848302556273072E-4</v>
      </c>
      <c r="M2789" s="38">
        <f t="shared" si="129"/>
        <v>0.11190864349263478</v>
      </c>
    </row>
    <row r="2790" spans="2:13" x14ac:dyDescent="0.25">
      <c r="B2790" s="25">
        <f>F_Data!B2789</f>
        <v>42114</v>
      </c>
      <c r="D2790" s="8">
        <v>2100.3998999999999</v>
      </c>
      <c r="K2790" s="38">
        <f t="shared" si="130"/>
        <v>1.329836139140873E-4</v>
      </c>
      <c r="L2790" s="38">
        <f t="shared" si="131"/>
        <v>2.4146212672781684E-4</v>
      </c>
      <c r="M2790" s="38">
        <f t="shared" si="129"/>
        <v>0.11031632330295443</v>
      </c>
    </row>
    <row r="2791" spans="2:13" x14ac:dyDescent="0.25">
      <c r="B2791" s="25">
        <f>F_Data!B2790</f>
        <v>42115</v>
      </c>
      <c r="D2791" s="8">
        <v>2097.2900399999999</v>
      </c>
      <c r="K2791" s="38">
        <f t="shared" si="130"/>
        <v>1.1973308131306159E-4</v>
      </c>
      <c r="L2791" s="38">
        <f t="shared" si="131"/>
        <v>2.3423261156309722E-4</v>
      </c>
      <c r="M2791" s="38">
        <f t="shared" si="129"/>
        <v>0.10865230610889076</v>
      </c>
    </row>
    <row r="2792" spans="2:13" x14ac:dyDescent="0.25">
      <c r="B2792" s="25">
        <f>F_Data!B2791</f>
        <v>42116</v>
      </c>
      <c r="D2792" s="8">
        <v>2107.9599600000001</v>
      </c>
      <c r="K2792" s="38">
        <f t="shared" si="130"/>
        <v>1.0779961185941489E-4</v>
      </c>
      <c r="L2792" s="38">
        <f t="shared" si="131"/>
        <v>2.2721758481950211E-4</v>
      </c>
      <c r="M2792" s="38">
        <f t="shared" si="129"/>
        <v>0.10701292573751503</v>
      </c>
    </row>
    <row r="2793" spans="2:13" x14ac:dyDescent="0.25">
      <c r="B2793" s="25">
        <f>F_Data!B2792</f>
        <v>42117</v>
      </c>
      <c r="D2793" s="8">
        <v>2112.9299299999998</v>
      </c>
      <c r="K2793" s="38">
        <f t="shared" si="130"/>
        <v>9.8437071462714103E-5</v>
      </c>
      <c r="L2793" s="38">
        <f t="shared" si="131"/>
        <v>2.2082628351168925E-4</v>
      </c>
      <c r="M2793" s="38">
        <f t="shared" ref="M2793:M2856" si="132">MAX(SQRT(252/5*K2793),SQRT(252/5*L2793))</f>
        <v>0.10549713118843156</v>
      </c>
    </row>
    <row r="2794" spans="2:13" x14ac:dyDescent="0.25">
      <c r="B2794" s="25">
        <f>F_Data!B2793</f>
        <v>42118</v>
      </c>
      <c r="D2794" s="8">
        <v>2117.6899400000002</v>
      </c>
      <c r="K2794" s="38">
        <f t="shared" si="130"/>
        <v>1.1883748452200979E-4</v>
      </c>
      <c r="L2794" s="38">
        <f t="shared" si="131"/>
        <v>2.2327473106800871E-4</v>
      </c>
      <c r="M2794" s="38">
        <f t="shared" si="132"/>
        <v>0.10608037728924062</v>
      </c>
    </row>
    <row r="2795" spans="2:13" x14ac:dyDescent="0.25">
      <c r="B2795" s="25">
        <f>F_Data!B2794</f>
        <v>42121</v>
      </c>
      <c r="D2795" s="8">
        <v>2108.9199199999998</v>
      </c>
      <c r="K2795" s="38">
        <f t="shared" si="130"/>
        <v>1.0859250815446453E-4</v>
      </c>
      <c r="L2795" s="38">
        <f t="shared" si="131"/>
        <v>2.1706812076136516E-4</v>
      </c>
      <c r="M2795" s="38">
        <f t="shared" si="132"/>
        <v>0.10459557010874219</v>
      </c>
    </row>
    <row r="2796" spans="2:13" x14ac:dyDescent="0.25">
      <c r="B2796" s="25">
        <f>F_Data!B2795</f>
        <v>42122</v>
      </c>
      <c r="D2796" s="8">
        <v>2114.76001</v>
      </c>
      <c r="K2796" s="38">
        <f t="shared" si="130"/>
        <v>1.046144266582252E-4</v>
      </c>
      <c r="L2796" s="38">
        <f t="shared" si="131"/>
        <v>2.1262042793428635E-4</v>
      </c>
      <c r="M2796" s="38">
        <f t="shared" si="132"/>
        <v>0.10351845037425952</v>
      </c>
    </row>
    <row r="2797" spans="2:13" x14ac:dyDescent="0.25">
      <c r="B2797" s="25">
        <f>F_Data!B2796</f>
        <v>42123</v>
      </c>
      <c r="D2797" s="8">
        <v>2106.8501000000001</v>
      </c>
      <c r="K2797" s="38">
        <f t="shared" ref="K2797:K2860" si="133">K$3*K2796+(1-K$3)*LN($D2797/$D2792)^2</f>
        <v>9.4180719773075678E-5</v>
      </c>
      <c r="L2797" s="38">
        <f t="shared" ref="L2797:L2860" si="134">L$3*L2796+(1-L$3)*LN($D2797/$D2792)^2</f>
        <v>2.0625013583045967E-4</v>
      </c>
      <c r="M2797" s="38">
        <f t="shared" si="132"/>
        <v>0.10195590638043078</v>
      </c>
    </row>
    <row r="2798" spans="2:13" x14ac:dyDescent="0.25">
      <c r="B2798" s="25">
        <f>F_Data!B2797</f>
        <v>42124</v>
      </c>
      <c r="D2798" s="8">
        <v>2085.51001</v>
      </c>
      <c r="K2798" s="38">
        <f t="shared" si="133"/>
        <v>1.0182460381326968E-4</v>
      </c>
      <c r="L2798" s="38">
        <f t="shared" si="134"/>
        <v>2.0518121856079633E-4</v>
      </c>
      <c r="M2798" s="38">
        <f t="shared" si="132"/>
        <v>0.10169136352446129</v>
      </c>
    </row>
    <row r="2799" spans="2:13" x14ac:dyDescent="0.25">
      <c r="B2799" s="25">
        <f>F_Data!B2798</f>
        <v>42125</v>
      </c>
      <c r="D2799" s="8">
        <v>2108.29</v>
      </c>
      <c r="K2799" s="38">
        <f t="shared" si="133"/>
        <v>9.3621193239482457E-5</v>
      </c>
      <c r="L2799" s="38">
        <f t="shared" si="134"/>
        <v>1.9961949694623435E-4</v>
      </c>
      <c r="M2799" s="38">
        <f t="shared" si="132"/>
        <v>0.10030365220713656</v>
      </c>
    </row>
    <row r="2800" spans="2:13" x14ac:dyDescent="0.25">
      <c r="B2800" s="25">
        <f>F_Data!B2799</f>
        <v>42128</v>
      </c>
      <c r="D2800" s="8">
        <v>2114.4899999999998</v>
      </c>
      <c r="K2800" s="38">
        <f t="shared" si="133"/>
        <v>8.4954829801555052E-5</v>
      </c>
      <c r="L2800" s="38">
        <f t="shared" si="134"/>
        <v>1.9383963880365357E-4</v>
      </c>
      <c r="M2800" s="38">
        <f t="shared" si="132"/>
        <v>9.8840871079246065E-2</v>
      </c>
    </row>
    <row r="2801" spans="2:13" x14ac:dyDescent="0.25">
      <c r="B2801" s="25">
        <f>F_Data!B2800</f>
        <v>42129</v>
      </c>
      <c r="D2801" s="8">
        <v>2089.46</v>
      </c>
      <c r="K2801" s="38">
        <f t="shared" si="133"/>
        <v>9.0945097038149615E-5</v>
      </c>
      <c r="L2801" s="38">
        <f t="shared" si="134"/>
        <v>1.9237017470456898E-4</v>
      </c>
      <c r="M2801" s="38">
        <f t="shared" si="132"/>
        <v>9.8465510739092182E-2</v>
      </c>
    </row>
    <row r="2802" spans="2:13" x14ac:dyDescent="0.25">
      <c r="B2802" s="25">
        <f>F_Data!B2801</f>
        <v>42130</v>
      </c>
      <c r="D2802" s="8">
        <v>2080.15</v>
      </c>
      <c r="K2802" s="38">
        <f t="shared" si="133"/>
        <v>9.8116992987314343E-5</v>
      </c>
      <c r="L2802" s="38">
        <f t="shared" si="134"/>
        <v>1.9147899115932581E-4</v>
      </c>
      <c r="M2802" s="38">
        <f t="shared" si="132"/>
        <v>9.8237167886854423E-2</v>
      </c>
    </row>
    <row r="2803" spans="2:13" x14ac:dyDescent="0.25">
      <c r="B2803" s="25">
        <f>F_Data!B2802</f>
        <v>42131</v>
      </c>
      <c r="D2803" s="8">
        <v>2088</v>
      </c>
      <c r="K2803" s="38">
        <f t="shared" si="133"/>
        <v>8.8447674800859561E-5</v>
      </c>
      <c r="L2803" s="38">
        <f t="shared" si="134"/>
        <v>1.8577733575822901E-4</v>
      </c>
      <c r="M2803" s="38">
        <f t="shared" si="132"/>
        <v>9.6763514416409777E-2</v>
      </c>
    </row>
    <row r="2804" spans="2:13" x14ac:dyDescent="0.25">
      <c r="B2804" s="25">
        <f>F_Data!B2803</f>
        <v>42132</v>
      </c>
      <c r="D2804" s="8">
        <v>2116.1</v>
      </c>
      <c r="K2804" s="38">
        <f t="shared" si="133"/>
        <v>8.0970116724839123E-5</v>
      </c>
      <c r="L2804" s="38">
        <f t="shared" si="134"/>
        <v>1.8061417850670177E-4</v>
      </c>
      <c r="M2804" s="38">
        <f t="shared" si="132"/>
        <v>9.5409405179666479E-2</v>
      </c>
    </row>
    <row r="2805" spans="2:13" x14ac:dyDescent="0.25">
      <c r="B2805" s="25">
        <f>F_Data!B2804</f>
        <v>42135</v>
      </c>
      <c r="D2805" s="8">
        <v>2105.33</v>
      </c>
      <c r="K2805" s="38">
        <f t="shared" si="133"/>
        <v>7.4757901482787022E-5</v>
      </c>
      <c r="L2805" s="38">
        <f t="shared" si="134"/>
        <v>1.7576119208063026E-4</v>
      </c>
      <c r="M2805" s="38">
        <f t="shared" si="132"/>
        <v>9.4118882700889334E-2</v>
      </c>
    </row>
    <row r="2806" spans="2:13" x14ac:dyDescent="0.25">
      <c r="B2806" s="25">
        <f>F_Data!B2805</f>
        <v>42136</v>
      </c>
      <c r="D2806" s="8">
        <v>2099.12</v>
      </c>
      <c r="K2806" s="38">
        <f t="shared" si="133"/>
        <v>6.9409672991095278E-5</v>
      </c>
      <c r="L2806" s="38">
        <f t="shared" si="134"/>
        <v>1.7112662481518742E-4</v>
      </c>
      <c r="M2806" s="38">
        <f t="shared" si="132"/>
        <v>9.2869703836533507E-2</v>
      </c>
    </row>
    <row r="2807" spans="2:13" x14ac:dyDescent="0.25">
      <c r="B2807" s="25">
        <f>F_Data!B2806</f>
        <v>42137</v>
      </c>
      <c r="D2807" s="8">
        <v>2098.48</v>
      </c>
      <c r="K2807" s="38">
        <f t="shared" si="133"/>
        <v>7.0165726430429675E-5</v>
      </c>
      <c r="L2807" s="38">
        <f t="shared" si="134"/>
        <v>1.6830193229226497E-4</v>
      </c>
      <c r="M2807" s="38">
        <f t="shared" si="132"/>
        <v>9.2100040106018161E-2</v>
      </c>
    </row>
    <row r="2808" spans="2:13" x14ac:dyDescent="0.25">
      <c r="B2808" s="25">
        <f>F_Data!B2807</f>
        <v>42138</v>
      </c>
      <c r="D2808" s="8">
        <v>2121.1</v>
      </c>
      <c r="K2808" s="38">
        <f t="shared" si="133"/>
        <v>8.7886630392118109E-5</v>
      </c>
      <c r="L2808" s="38">
        <f t="shared" si="134"/>
        <v>1.7067411730491646E-4</v>
      </c>
      <c r="M2808" s="38">
        <f t="shared" si="132"/>
        <v>9.2746835591128327E-2</v>
      </c>
    </row>
    <row r="2809" spans="2:13" x14ac:dyDescent="0.25">
      <c r="B2809" s="25">
        <f>F_Data!B2808</f>
        <v>42139</v>
      </c>
      <c r="D2809" s="8">
        <v>2122.73</v>
      </c>
      <c r="K2809" s="38">
        <f t="shared" si="133"/>
        <v>8.0076546051047271E-5</v>
      </c>
      <c r="L2809" s="38">
        <f t="shared" si="134"/>
        <v>1.6584746739521124E-4</v>
      </c>
      <c r="M2809" s="38">
        <f t="shared" si="132"/>
        <v>9.142599387875773E-2</v>
      </c>
    </row>
    <row r="2810" spans="2:13" x14ac:dyDescent="0.25">
      <c r="B2810" s="25">
        <f>F_Data!B2809</f>
        <v>42142</v>
      </c>
      <c r="D2810" s="8">
        <v>2129.1999999999998</v>
      </c>
      <c r="K2810" s="38">
        <f t="shared" si="133"/>
        <v>8.4779419730918366E-5</v>
      </c>
      <c r="L2810" s="38">
        <f t="shared" si="134"/>
        <v>1.6468520185884764E-4</v>
      </c>
      <c r="M2810" s="38">
        <f t="shared" si="132"/>
        <v>9.1105072162234305E-2</v>
      </c>
    </row>
    <row r="2811" spans="2:13" x14ac:dyDescent="0.25">
      <c r="B2811" s="25">
        <f>F_Data!B2810</f>
        <v>42143</v>
      </c>
      <c r="D2811" s="8">
        <v>2127.83</v>
      </c>
      <c r="K2811" s="38">
        <f t="shared" si="133"/>
        <v>9.475526512518954E-5</v>
      </c>
      <c r="L2811" s="38">
        <f t="shared" si="134"/>
        <v>1.6528078201329111E-4</v>
      </c>
      <c r="M2811" s="38">
        <f t="shared" si="132"/>
        <v>9.1269663160712236E-2</v>
      </c>
    </row>
    <row r="2812" spans="2:13" x14ac:dyDescent="0.25">
      <c r="B2812" s="25">
        <f>F_Data!B2811</f>
        <v>42144</v>
      </c>
      <c r="D2812" s="8">
        <v>2125.85</v>
      </c>
      <c r="K2812" s="38">
        <f t="shared" si="133"/>
        <v>1.0207187935767654E-4</v>
      </c>
      <c r="L2812" s="38">
        <f t="shared" si="134"/>
        <v>1.6536000077639414E-4</v>
      </c>
      <c r="M2812" s="38">
        <f t="shared" si="132"/>
        <v>9.129153322806155E-2</v>
      </c>
    </row>
    <row r="2813" spans="2:13" x14ac:dyDescent="0.25">
      <c r="B2813" s="25">
        <f>F_Data!B2812</f>
        <v>42145</v>
      </c>
      <c r="D2813" s="8">
        <v>2130.8200000000002</v>
      </c>
      <c r="K2813" s="38">
        <f t="shared" si="133"/>
        <v>9.395506479569884E-5</v>
      </c>
      <c r="L2813" s="38">
        <f t="shared" si="134"/>
        <v>1.6102631276523931E-4</v>
      </c>
      <c r="M2813" s="38">
        <f t="shared" si="132"/>
        <v>9.008732520931044E-2</v>
      </c>
    </row>
    <row r="2814" spans="2:13" x14ac:dyDescent="0.25">
      <c r="B2814" s="25">
        <f>F_Data!B2813</f>
        <v>42146</v>
      </c>
      <c r="D2814" s="8">
        <v>2126.06</v>
      </c>
      <c r="K2814" s="38">
        <f t="shared" si="133"/>
        <v>8.4805265641056974E-5</v>
      </c>
      <c r="L2814" s="38">
        <f t="shared" si="134"/>
        <v>1.5626923557976054E-4</v>
      </c>
      <c r="M2814" s="38">
        <f t="shared" si="132"/>
        <v>8.8746658941167636E-2</v>
      </c>
    </row>
    <row r="2815" spans="2:13" x14ac:dyDescent="0.25">
      <c r="B2815" s="25">
        <f>F_Data!B2814</f>
        <v>42150</v>
      </c>
      <c r="D2815" s="8">
        <v>2104.1999999999998</v>
      </c>
      <c r="K2815" s="38">
        <f t="shared" si="133"/>
        <v>9.0274651943467104E-5</v>
      </c>
      <c r="L2815" s="38">
        <f t="shared" si="134"/>
        <v>1.5576613237232247E-4</v>
      </c>
      <c r="M2815" s="38">
        <f t="shared" si="132"/>
        <v>8.8603685428796083E-2</v>
      </c>
    </row>
    <row r="2816" spans="2:13" x14ac:dyDescent="0.25">
      <c r="B2816" s="25">
        <f>F_Data!B2815</f>
        <v>42151</v>
      </c>
      <c r="D2816" s="8">
        <v>2123.48</v>
      </c>
      <c r="K2816" s="38">
        <f t="shared" si="133"/>
        <v>8.1665973814606574E-5</v>
      </c>
      <c r="L2816" s="38">
        <f t="shared" si="134"/>
        <v>1.5121878452079864E-4</v>
      </c>
      <c r="M2816" s="38">
        <f t="shared" si="132"/>
        <v>8.7300783157130107E-2</v>
      </c>
    </row>
    <row r="2817" spans="2:13" x14ac:dyDescent="0.25">
      <c r="B2817" s="25">
        <f>F_Data!B2816</f>
        <v>42152</v>
      </c>
      <c r="D2817" s="8">
        <v>2120.79</v>
      </c>
      <c r="K2817" s="38">
        <f t="shared" si="133"/>
        <v>7.4067274700643208E-5</v>
      </c>
      <c r="L2817" s="38">
        <f t="shared" si="134"/>
        <v>1.4685259046542387E-4</v>
      </c>
      <c r="M2817" s="38">
        <f t="shared" si="132"/>
        <v>8.6031218516637101E-2</v>
      </c>
    </row>
    <row r="2818" spans="2:13" x14ac:dyDescent="0.25">
      <c r="B2818" s="25">
        <f>F_Data!B2817</f>
        <v>42153</v>
      </c>
      <c r="D2818" s="8">
        <v>2107.39</v>
      </c>
      <c r="K2818" s="38">
        <f t="shared" si="133"/>
        <v>7.8885536130931521E-5</v>
      </c>
      <c r="L2818" s="38">
        <f t="shared" si="134"/>
        <v>1.4611450942156695E-4</v>
      </c>
      <c r="M2818" s="38">
        <f t="shared" si="132"/>
        <v>8.5814749751117816E-2</v>
      </c>
    </row>
    <row r="2819" spans="2:13" x14ac:dyDescent="0.25">
      <c r="B2819" s="25">
        <f>F_Data!B2818</f>
        <v>42156</v>
      </c>
      <c r="D2819" s="8">
        <v>2111.73</v>
      </c>
      <c r="K2819" s="38">
        <f t="shared" si="133"/>
        <v>7.5570778820623291E-5</v>
      </c>
      <c r="L2819" s="38">
        <f t="shared" si="134"/>
        <v>1.4310321302975543E-4</v>
      </c>
      <c r="M2819" s="38">
        <f t="shared" si="132"/>
        <v>8.4925861412762094E-2</v>
      </c>
    </row>
    <row r="2820" spans="2:13" x14ac:dyDescent="0.25">
      <c r="B2820" s="25">
        <f>F_Data!B2819</f>
        <v>42157</v>
      </c>
      <c r="D2820" s="8">
        <v>2109.6</v>
      </c>
      <c r="K2820" s="38">
        <f t="shared" si="133"/>
        <v>6.8670602280190854E-5</v>
      </c>
      <c r="L2820" s="38">
        <f t="shared" si="134"/>
        <v>1.3900718704135175E-4</v>
      </c>
      <c r="M2820" s="38">
        <f t="shared" si="132"/>
        <v>8.3701626190200912E-2</v>
      </c>
    </row>
    <row r="2821" spans="2:13" x14ac:dyDescent="0.25">
      <c r="B2821" s="25">
        <f>F_Data!B2820</f>
        <v>42158</v>
      </c>
      <c r="D2821" s="8">
        <v>2114.0700000000002</v>
      </c>
      <c r="K2821" s="38">
        <f t="shared" si="133"/>
        <v>6.3776014723253697E-5</v>
      </c>
      <c r="L2821" s="38">
        <f t="shared" si="134"/>
        <v>1.3542871323143576E-4</v>
      </c>
      <c r="M2821" s="38">
        <f t="shared" si="132"/>
        <v>8.2617232747559166E-2</v>
      </c>
    </row>
    <row r="2822" spans="2:13" x14ac:dyDescent="0.25">
      <c r="B2822" s="25">
        <f>F_Data!B2821</f>
        <v>42159</v>
      </c>
      <c r="D2822" s="8">
        <v>2095.84</v>
      </c>
      <c r="K2822" s="38">
        <f t="shared" si="133"/>
        <v>7.1403320587144932E-5</v>
      </c>
      <c r="L2822" s="38">
        <f t="shared" si="134"/>
        <v>1.3556732403535767E-4</v>
      </c>
      <c r="M2822" s="38">
        <f t="shared" si="132"/>
        <v>8.2659501156140708E-2</v>
      </c>
    </row>
    <row r="2823" spans="2:13" x14ac:dyDescent="0.25">
      <c r="B2823" s="25">
        <f>F_Data!B2822</f>
        <v>42160</v>
      </c>
      <c r="D2823" s="8">
        <v>2092.83</v>
      </c>
      <c r="K2823" s="38">
        <f t="shared" si="133"/>
        <v>6.9069634583139385E-5</v>
      </c>
      <c r="L2823" s="38">
        <f t="shared" si="134"/>
        <v>1.3294229813070962E-4</v>
      </c>
      <c r="M2823" s="38">
        <f t="shared" si="132"/>
        <v>8.1855310309031051E-2</v>
      </c>
    </row>
    <row r="2824" spans="2:13" x14ac:dyDescent="0.25">
      <c r="B2824" s="25">
        <f>F_Data!B2823</f>
        <v>42163</v>
      </c>
      <c r="D2824" s="8">
        <v>2079.2800000000002</v>
      </c>
      <c r="K2824" s="38">
        <f t="shared" si="133"/>
        <v>8.6143785328181302E-5</v>
      </c>
      <c r="L2824" s="38">
        <f t="shared" si="134"/>
        <v>1.3614836344779508E-4</v>
      </c>
      <c r="M2824" s="38">
        <f t="shared" si="132"/>
        <v>8.2836450417487537E-2</v>
      </c>
    </row>
    <row r="2825" spans="2:13" x14ac:dyDescent="0.25">
      <c r="B2825" s="25">
        <f>F_Data!B2824</f>
        <v>42164</v>
      </c>
      <c r="D2825" s="8">
        <v>2080.15</v>
      </c>
      <c r="K2825" s="38">
        <f t="shared" si="133"/>
        <v>9.7293126028474093E-5</v>
      </c>
      <c r="L2825" s="38">
        <f t="shared" si="134"/>
        <v>1.379930283142945E-4</v>
      </c>
      <c r="M2825" s="38">
        <f t="shared" si="132"/>
        <v>8.3395735065052587E-2</v>
      </c>
    </row>
    <row r="2826" spans="2:13" x14ac:dyDescent="0.25">
      <c r="B2826" s="25">
        <f>F_Data!B2825</f>
        <v>42165</v>
      </c>
      <c r="D2826" s="8">
        <v>2105.1999999999998</v>
      </c>
      <c r="K2826" s="38">
        <f t="shared" si="133"/>
        <v>8.933161646068594E-5</v>
      </c>
      <c r="L2826" s="38">
        <f t="shared" si="134"/>
        <v>1.3438357837538344E-4</v>
      </c>
      <c r="M2826" s="38">
        <f t="shared" si="132"/>
        <v>8.2297827128784667E-2</v>
      </c>
    </row>
    <row r="2827" spans="2:13" x14ac:dyDescent="0.25">
      <c r="B2827" s="25">
        <f>F_Data!B2826</f>
        <v>42166</v>
      </c>
      <c r="D2827" s="8">
        <v>2108.86</v>
      </c>
      <c r="K2827" s="38">
        <f t="shared" si="133"/>
        <v>8.4233890513633067E-5</v>
      </c>
      <c r="L2827" s="38">
        <f t="shared" si="134"/>
        <v>1.3150270173382665E-4</v>
      </c>
      <c r="M2827" s="38">
        <f t="shared" si="132"/>
        <v>8.1410909388022826E-2</v>
      </c>
    </row>
    <row r="2828" spans="2:13" x14ac:dyDescent="0.25">
      <c r="B2828" s="25">
        <f>F_Data!B2827</f>
        <v>42167</v>
      </c>
      <c r="D2828" s="8">
        <v>2094.11</v>
      </c>
      <c r="K2828" s="38">
        <f t="shared" si="133"/>
        <v>7.5847885523809479E-5</v>
      </c>
      <c r="L2828" s="38">
        <f t="shared" si="134"/>
        <v>1.2756883590027375E-4</v>
      </c>
      <c r="M2828" s="38">
        <f t="shared" si="132"/>
        <v>8.01839717735022E-2</v>
      </c>
    </row>
    <row r="2829" spans="2:13" x14ac:dyDescent="0.25">
      <c r="B2829" s="25">
        <f>F_Data!B2828</f>
        <v>42170</v>
      </c>
      <c r="D2829" s="8">
        <v>2084.4299999999998</v>
      </c>
      <c r="K2829" s="38">
        <f t="shared" si="133"/>
        <v>6.887504416199243E-5</v>
      </c>
      <c r="L2829" s="38">
        <f t="shared" si="134"/>
        <v>1.2392535498043471E-4</v>
      </c>
      <c r="M2829" s="38">
        <f t="shared" si="132"/>
        <v>7.9030613631768734E-2</v>
      </c>
    </row>
    <row r="2830" spans="2:13" x14ac:dyDescent="0.25">
      <c r="B2830" s="25">
        <f>F_Data!B2829</f>
        <v>42171</v>
      </c>
      <c r="D2830" s="8">
        <v>2096.29</v>
      </c>
      <c r="K2830" s="38">
        <f t="shared" si="133"/>
        <v>6.7961452600542448E-5</v>
      </c>
      <c r="L2830" s="38">
        <f t="shared" si="134"/>
        <v>1.2199976818744644E-4</v>
      </c>
      <c r="M2830" s="38">
        <f t="shared" si="132"/>
        <v>7.8414209915341884E-2</v>
      </c>
    </row>
    <row r="2831" spans="2:13" x14ac:dyDescent="0.25">
      <c r="B2831" s="25">
        <f>F_Data!B2830</f>
        <v>42172</v>
      </c>
      <c r="D2831" s="8">
        <v>2100.44</v>
      </c>
      <c r="K2831" s="38">
        <f t="shared" si="133"/>
        <v>6.1677708470004436E-5</v>
      </c>
      <c r="L2831" s="38">
        <f t="shared" si="134"/>
        <v>1.1849349548067792E-4</v>
      </c>
      <c r="M2831" s="38">
        <f t="shared" si="132"/>
        <v>7.727918330460129E-2</v>
      </c>
    </row>
    <row r="2832" spans="2:13" x14ac:dyDescent="0.25">
      <c r="B2832" s="25">
        <f>F_Data!B2831</f>
        <v>42173</v>
      </c>
      <c r="D2832" s="8">
        <v>2121.2399999999998</v>
      </c>
      <c r="K2832" s="38">
        <f t="shared" si="133"/>
        <v>5.8936057007627209E-5</v>
      </c>
      <c r="L2832" s="38">
        <f t="shared" si="134"/>
        <v>1.1596652643164455E-4</v>
      </c>
      <c r="M2832" s="38">
        <f t="shared" si="132"/>
        <v>7.6450722247437833E-2</v>
      </c>
    </row>
    <row r="2833" spans="2:13" x14ac:dyDescent="0.25">
      <c r="B2833" s="25">
        <f>F_Data!B2832</f>
        <v>42174</v>
      </c>
      <c r="D2833" s="8">
        <v>2109.9899999999998</v>
      </c>
      <c r="K2833" s="38">
        <f t="shared" si="133"/>
        <v>5.8749598097848398E-5</v>
      </c>
      <c r="L2833" s="38">
        <f t="shared" si="134"/>
        <v>1.1419967467599039E-4</v>
      </c>
      <c r="M2833" s="38">
        <f t="shared" si="132"/>
        <v>7.5866089945837559E-2</v>
      </c>
    </row>
    <row r="2834" spans="2:13" x14ac:dyDescent="0.25">
      <c r="B2834" s="25">
        <f>F_Data!B2833</f>
        <v>42177</v>
      </c>
      <c r="D2834" s="8">
        <v>2122.85</v>
      </c>
      <c r="K2834" s="38">
        <f t="shared" si="133"/>
        <v>8.6232332662100608E-5</v>
      </c>
      <c r="L2834" s="38">
        <f t="shared" si="134"/>
        <v>1.2078099274792181E-4</v>
      </c>
      <c r="M2834" s="38">
        <f t="shared" si="132"/>
        <v>7.8021548526642684E-2</v>
      </c>
    </row>
    <row r="2835" spans="2:13" x14ac:dyDescent="0.25">
      <c r="B2835" s="25">
        <f>F_Data!B2834</f>
        <v>42178</v>
      </c>
      <c r="D2835" s="8">
        <v>2124.1999999999998</v>
      </c>
      <c r="K2835" s="38">
        <f t="shared" si="133"/>
        <v>9.5102191183074524E-5</v>
      </c>
      <c r="L2835" s="38">
        <f t="shared" si="134"/>
        <v>1.2240549050163935E-4</v>
      </c>
      <c r="M2835" s="38">
        <f t="shared" si="132"/>
        <v>7.8544488802732834E-2</v>
      </c>
    </row>
    <row r="2836" spans="2:13" x14ac:dyDescent="0.25">
      <c r="B2836" s="25">
        <f>F_Data!B2835</f>
        <v>42179</v>
      </c>
      <c r="D2836" s="8">
        <v>2108.58</v>
      </c>
      <c r="K2836" s="38">
        <f t="shared" si="133"/>
        <v>8.7088028254128153E-5</v>
      </c>
      <c r="L2836" s="38">
        <f t="shared" si="134"/>
        <v>1.191821426433985E-4</v>
      </c>
      <c r="M2836" s="38">
        <f t="shared" si="132"/>
        <v>7.7503419209911537E-2</v>
      </c>
    </row>
    <row r="2837" spans="2:13" x14ac:dyDescent="0.25">
      <c r="B2837" s="25">
        <f>F_Data!B2836</f>
        <v>42180</v>
      </c>
      <c r="D2837" s="8">
        <v>2102.31</v>
      </c>
      <c r="K2837" s="38">
        <f t="shared" si="133"/>
        <v>8.6414704156262138E-5</v>
      </c>
      <c r="L2837" s="38">
        <f t="shared" si="134"/>
        <v>1.1801732198236059E-4</v>
      </c>
      <c r="M2837" s="38">
        <f t="shared" si="132"/>
        <v>7.7123751386398307E-2</v>
      </c>
    </row>
    <row r="2838" spans="2:13" x14ac:dyDescent="0.25">
      <c r="B2838" s="25">
        <f>F_Data!B2837</f>
        <v>42181</v>
      </c>
      <c r="D2838" s="8">
        <v>2101.61</v>
      </c>
      <c r="K2838" s="38">
        <f t="shared" si="133"/>
        <v>7.9356868191042974E-5</v>
      </c>
      <c r="L2838" s="38">
        <f t="shared" si="134"/>
        <v>1.1495189265801188E-4</v>
      </c>
      <c r="M2838" s="38">
        <f t="shared" si="132"/>
        <v>7.6115539740343421E-2</v>
      </c>
    </row>
    <row r="2839" spans="2:13" x14ac:dyDescent="0.25">
      <c r="B2839" s="25">
        <f>F_Data!B2838</f>
        <v>42184</v>
      </c>
      <c r="D2839" s="8">
        <v>2057.64</v>
      </c>
      <c r="K2839" s="38">
        <f t="shared" si="133"/>
        <v>1.687641236602755E-4</v>
      </c>
      <c r="L2839" s="38">
        <f t="shared" si="134"/>
        <v>1.4070621856477261E-4</v>
      </c>
      <c r="M2839" s="38">
        <f t="shared" si="132"/>
        <v>9.2226416131593686E-2</v>
      </c>
    </row>
    <row r="2840" spans="2:13" x14ac:dyDescent="0.25">
      <c r="B2840" s="25">
        <f>F_Data!B2839</f>
        <v>42185</v>
      </c>
      <c r="D2840" s="8">
        <v>2063.11</v>
      </c>
      <c r="K2840" s="38">
        <f t="shared" si="133"/>
        <v>2.3703908224312304E-4</v>
      </c>
      <c r="L2840" s="38">
        <f t="shared" si="134"/>
        <v>1.6203044329249198E-4</v>
      </c>
      <c r="M2840" s="38">
        <f t="shared" si="132"/>
        <v>0.10930127970455515</v>
      </c>
    </row>
    <row r="2841" spans="2:13" x14ac:dyDescent="0.25">
      <c r="B2841" s="25">
        <f>F_Data!B2840</f>
        <v>42186</v>
      </c>
      <c r="D2841" s="8">
        <f>F_Data!N2840</f>
        <v>0</v>
      </c>
      <c r="K2841" s="38" t="e">
        <f t="shared" si="133"/>
        <v>#NUM!</v>
      </c>
      <c r="L2841" s="38" t="e">
        <f t="shared" si="134"/>
        <v>#NUM!</v>
      </c>
      <c r="M2841" s="38" t="e">
        <f t="shared" si="132"/>
        <v>#NUM!</v>
      </c>
    </row>
    <row r="2842" spans="2:13" x14ac:dyDescent="0.25">
      <c r="B2842" s="25">
        <f>F_Data!B2841</f>
        <v>42187</v>
      </c>
      <c r="D2842" s="8">
        <f>F_Data!N2841</f>
        <v>0</v>
      </c>
      <c r="K2842" s="38" t="e">
        <f t="shared" si="133"/>
        <v>#NUM!</v>
      </c>
      <c r="L2842" s="38" t="e">
        <f t="shared" si="134"/>
        <v>#NUM!</v>
      </c>
      <c r="M2842" s="38" t="e">
        <f t="shared" si="132"/>
        <v>#NUM!</v>
      </c>
    </row>
    <row r="2843" spans="2:13" x14ac:dyDescent="0.25">
      <c r="B2843" s="25">
        <f>F_Data!B2842</f>
        <v>42191</v>
      </c>
      <c r="D2843" s="8">
        <f>F_Data!N2842</f>
        <v>0</v>
      </c>
      <c r="K2843" s="38" t="e">
        <f t="shared" si="133"/>
        <v>#NUM!</v>
      </c>
      <c r="L2843" s="38" t="e">
        <f t="shared" si="134"/>
        <v>#NUM!</v>
      </c>
      <c r="M2843" s="38" t="e">
        <f t="shared" si="132"/>
        <v>#NUM!</v>
      </c>
    </row>
    <row r="2844" spans="2:13" x14ac:dyDescent="0.25">
      <c r="B2844" s="25">
        <f>F_Data!B2843</f>
        <v>42192</v>
      </c>
      <c r="D2844" s="8">
        <f>F_Data!N2843</f>
        <v>0</v>
      </c>
      <c r="K2844" s="38" t="e">
        <f t="shared" si="133"/>
        <v>#NUM!</v>
      </c>
      <c r="L2844" s="38" t="e">
        <f t="shared" si="134"/>
        <v>#NUM!</v>
      </c>
      <c r="M2844" s="38" t="e">
        <f t="shared" si="132"/>
        <v>#NUM!</v>
      </c>
    </row>
    <row r="2845" spans="2:13" x14ac:dyDescent="0.25">
      <c r="B2845" s="25">
        <f>F_Data!B2844</f>
        <v>42193</v>
      </c>
      <c r="D2845" s="8">
        <f>F_Data!N2844</f>
        <v>0</v>
      </c>
      <c r="K2845" s="38" t="e">
        <f t="shared" si="133"/>
        <v>#NUM!</v>
      </c>
      <c r="L2845" s="38" t="e">
        <f t="shared" si="134"/>
        <v>#NUM!</v>
      </c>
      <c r="M2845" s="38" t="e">
        <f t="shared" si="132"/>
        <v>#NUM!</v>
      </c>
    </row>
    <row r="2846" spans="2:13" x14ac:dyDescent="0.25">
      <c r="B2846" s="25">
        <f>F_Data!B2845</f>
        <v>42194</v>
      </c>
      <c r="D2846" s="8">
        <f>F_Data!N2845</f>
        <v>0</v>
      </c>
      <c r="K2846" s="38" t="e">
        <f t="shared" si="133"/>
        <v>#NUM!</v>
      </c>
      <c r="L2846" s="38" t="e">
        <f t="shared" si="134"/>
        <v>#NUM!</v>
      </c>
      <c r="M2846" s="38" t="e">
        <f t="shared" si="132"/>
        <v>#NUM!</v>
      </c>
    </row>
    <row r="2847" spans="2:13" x14ac:dyDescent="0.25">
      <c r="B2847" s="25">
        <f>F_Data!B2846</f>
        <v>42195</v>
      </c>
      <c r="D2847" s="8">
        <f>F_Data!N2846</f>
        <v>0</v>
      </c>
      <c r="K2847" s="38" t="e">
        <f t="shared" si="133"/>
        <v>#NUM!</v>
      </c>
      <c r="L2847" s="38" t="e">
        <f t="shared" si="134"/>
        <v>#NUM!</v>
      </c>
      <c r="M2847" s="38" t="e">
        <f t="shared" si="132"/>
        <v>#NUM!</v>
      </c>
    </row>
    <row r="2848" spans="2:13" x14ac:dyDescent="0.25">
      <c r="B2848" s="25">
        <f>F_Data!B2847</f>
        <v>42198</v>
      </c>
      <c r="D2848" s="8">
        <f>F_Data!N2847</f>
        <v>0</v>
      </c>
      <c r="K2848" s="38" t="e">
        <f t="shared" si="133"/>
        <v>#NUM!</v>
      </c>
      <c r="L2848" s="38" t="e">
        <f t="shared" si="134"/>
        <v>#NUM!</v>
      </c>
      <c r="M2848" s="38" t="e">
        <f t="shared" si="132"/>
        <v>#NUM!</v>
      </c>
    </row>
    <row r="2849" spans="2:13" x14ac:dyDescent="0.25">
      <c r="B2849" s="25">
        <f>F_Data!B2848</f>
        <v>42199</v>
      </c>
      <c r="D2849" s="8">
        <f>F_Data!N2848</f>
        <v>0</v>
      </c>
      <c r="K2849" s="38" t="e">
        <f t="shared" si="133"/>
        <v>#NUM!</v>
      </c>
      <c r="L2849" s="38" t="e">
        <f t="shared" si="134"/>
        <v>#NUM!</v>
      </c>
      <c r="M2849" s="38" t="e">
        <f t="shared" si="132"/>
        <v>#NUM!</v>
      </c>
    </row>
    <row r="2850" spans="2:13" x14ac:dyDescent="0.25">
      <c r="B2850" s="25">
        <f>F_Data!B2849</f>
        <v>42200</v>
      </c>
      <c r="D2850" s="8">
        <f>F_Data!N2849</f>
        <v>0</v>
      </c>
      <c r="K2850" s="38" t="e">
        <f t="shared" si="133"/>
        <v>#NUM!</v>
      </c>
      <c r="L2850" s="38" t="e">
        <f t="shared" si="134"/>
        <v>#NUM!</v>
      </c>
      <c r="M2850" s="38" t="e">
        <f t="shared" si="132"/>
        <v>#NUM!</v>
      </c>
    </row>
    <row r="2851" spans="2:13" x14ac:dyDescent="0.25">
      <c r="B2851" s="25">
        <f>F_Data!B2850</f>
        <v>42201</v>
      </c>
      <c r="D2851" s="8">
        <f>F_Data!N2850</f>
        <v>0</v>
      </c>
      <c r="K2851" s="38" t="e">
        <f t="shared" si="133"/>
        <v>#NUM!</v>
      </c>
      <c r="L2851" s="38" t="e">
        <f t="shared" si="134"/>
        <v>#NUM!</v>
      </c>
      <c r="M2851" s="38" t="e">
        <f t="shared" si="132"/>
        <v>#NUM!</v>
      </c>
    </row>
    <row r="2852" spans="2:13" x14ac:dyDescent="0.25">
      <c r="B2852" s="25">
        <f>F_Data!B2851</f>
        <v>42202</v>
      </c>
      <c r="D2852" s="8">
        <f>F_Data!N2851</f>
        <v>0</v>
      </c>
      <c r="K2852" s="38" t="e">
        <f t="shared" si="133"/>
        <v>#NUM!</v>
      </c>
      <c r="L2852" s="38" t="e">
        <f t="shared" si="134"/>
        <v>#NUM!</v>
      </c>
      <c r="M2852" s="38" t="e">
        <f t="shared" si="132"/>
        <v>#NUM!</v>
      </c>
    </row>
    <row r="2853" spans="2:13" x14ac:dyDescent="0.25">
      <c r="B2853" s="25">
        <f>F_Data!B2852</f>
        <v>42205</v>
      </c>
      <c r="D2853" s="8">
        <f>F_Data!N2852</f>
        <v>0</v>
      </c>
      <c r="K2853" s="38" t="e">
        <f t="shared" si="133"/>
        <v>#NUM!</v>
      </c>
      <c r="L2853" s="38" t="e">
        <f t="shared" si="134"/>
        <v>#NUM!</v>
      </c>
      <c r="M2853" s="38" t="e">
        <f t="shared" si="132"/>
        <v>#NUM!</v>
      </c>
    </row>
    <row r="2854" spans="2:13" x14ac:dyDescent="0.25">
      <c r="B2854" s="25">
        <f>F_Data!B2853</f>
        <v>42206</v>
      </c>
      <c r="D2854" s="8">
        <f>F_Data!N2853</f>
        <v>0</v>
      </c>
      <c r="K2854" s="38" t="e">
        <f t="shared" si="133"/>
        <v>#NUM!</v>
      </c>
      <c r="L2854" s="38" t="e">
        <f t="shared" si="134"/>
        <v>#NUM!</v>
      </c>
      <c r="M2854" s="38" t="e">
        <f t="shared" si="132"/>
        <v>#NUM!</v>
      </c>
    </row>
    <row r="2855" spans="2:13" x14ac:dyDescent="0.25">
      <c r="B2855" s="25">
        <f>F_Data!B2854</f>
        <v>42207</v>
      </c>
      <c r="D2855" s="8">
        <f>F_Data!N2854</f>
        <v>0</v>
      </c>
      <c r="K2855" s="38" t="e">
        <f t="shared" si="133"/>
        <v>#NUM!</v>
      </c>
      <c r="L2855" s="38" t="e">
        <f t="shared" si="134"/>
        <v>#NUM!</v>
      </c>
      <c r="M2855" s="38" t="e">
        <f t="shared" si="132"/>
        <v>#NUM!</v>
      </c>
    </row>
    <row r="2856" spans="2:13" x14ac:dyDescent="0.25">
      <c r="B2856" s="25">
        <f>F_Data!B2855</f>
        <v>42208</v>
      </c>
      <c r="D2856" s="8">
        <f>F_Data!N2855</f>
        <v>0</v>
      </c>
      <c r="K2856" s="38" t="e">
        <f t="shared" si="133"/>
        <v>#NUM!</v>
      </c>
      <c r="L2856" s="38" t="e">
        <f t="shared" si="134"/>
        <v>#NUM!</v>
      </c>
      <c r="M2856" s="38" t="e">
        <f t="shared" si="132"/>
        <v>#NUM!</v>
      </c>
    </row>
    <row r="2857" spans="2:13" x14ac:dyDescent="0.25">
      <c r="B2857" s="25">
        <f>F_Data!B2856</f>
        <v>42209</v>
      </c>
      <c r="D2857" s="8">
        <f>F_Data!N2856</f>
        <v>0</v>
      </c>
      <c r="K2857" s="38" t="e">
        <f t="shared" si="133"/>
        <v>#NUM!</v>
      </c>
      <c r="L2857" s="38" t="e">
        <f t="shared" si="134"/>
        <v>#NUM!</v>
      </c>
      <c r="M2857" s="38" t="e">
        <f t="shared" ref="M2857:M2920" si="135">MAX(SQRT(252/5*K2857),SQRT(252/5*L2857))</f>
        <v>#NUM!</v>
      </c>
    </row>
    <row r="2858" spans="2:13" x14ac:dyDescent="0.25">
      <c r="B2858" s="25">
        <f>F_Data!B2857</f>
        <v>42212</v>
      </c>
      <c r="D2858" s="8">
        <f>F_Data!N2857</f>
        <v>0</v>
      </c>
      <c r="K2858" s="38" t="e">
        <f t="shared" si="133"/>
        <v>#NUM!</v>
      </c>
      <c r="L2858" s="38" t="e">
        <f t="shared" si="134"/>
        <v>#NUM!</v>
      </c>
      <c r="M2858" s="38" t="e">
        <f t="shared" si="135"/>
        <v>#NUM!</v>
      </c>
    </row>
    <row r="2859" spans="2:13" x14ac:dyDescent="0.25">
      <c r="B2859" s="25">
        <f>F_Data!B2858</f>
        <v>42213</v>
      </c>
      <c r="D2859" s="8">
        <f>F_Data!N2858</f>
        <v>0</v>
      </c>
      <c r="K2859" s="38" t="e">
        <f t="shared" si="133"/>
        <v>#NUM!</v>
      </c>
      <c r="L2859" s="38" t="e">
        <f t="shared" si="134"/>
        <v>#NUM!</v>
      </c>
      <c r="M2859" s="38" t="e">
        <f t="shared" si="135"/>
        <v>#NUM!</v>
      </c>
    </row>
    <row r="2860" spans="2:13" x14ac:dyDescent="0.25">
      <c r="B2860" s="25">
        <f>F_Data!B2859</f>
        <v>42214</v>
      </c>
      <c r="D2860" s="8">
        <f>F_Data!N2859</f>
        <v>0</v>
      </c>
      <c r="K2860" s="38" t="e">
        <f t="shared" si="133"/>
        <v>#NUM!</v>
      </c>
      <c r="L2860" s="38" t="e">
        <f t="shared" si="134"/>
        <v>#NUM!</v>
      </c>
      <c r="M2860" s="38" t="e">
        <f t="shared" si="135"/>
        <v>#NUM!</v>
      </c>
    </row>
    <row r="2861" spans="2:13" x14ac:dyDescent="0.25">
      <c r="B2861" s="25">
        <f>F_Data!B2860</f>
        <v>42215</v>
      </c>
      <c r="D2861" s="8">
        <f>F_Data!N2860</f>
        <v>0</v>
      </c>
      <c r="K2861" s="38" t="e">
        <f t="shared" ref="K2861:K2924" si="136">K$3*K2860+(1-K$3)*LN($D2861/$D2856)^2</f>
        <v>#NUM!</v>
      </c>
      <c r="L2861" s="38" t="e">
        <f t="shared" ref="L2861:L2924" si="137">L$3*L2860+(1-L$3)*LN($D2861/$D2856)^2</f>
        <v>#NUM!</v>
      </c>
      <c r="M2861" s="38" t="e">
        <f t="shared" si="135"/>
        <v>#NUM!</v>
      </c>
    </row>
    <row r="2862" spans="2:13" x14ac:dyDescent="0.25">
      <c r="B2862" s="25">
        <f>F_Data!B2861</f>
        <v>42216</v>
      </c>
      <c r="D2862" s="8">
        <f>F_Data!N2861</f>
        <v>0</v>
      </c>
      <c r="K2862" s="38" t="e">
        <f t="shared" si="136"/>
        <v>#NUM!</v>
      </c>
      <c r="L2862" s="38" t="e">
        <f t="shared" si="137"/>
        <v>#NUM!</v>
      </c>
      <c r="M2862" s="38" t="e">
        <f t="shared" si="135"/>
        <v>#NUM!</v>
      </c>
    </row>
    <row r="2863" spans="2:13" x14ac:dyDescent="0.25">
      <c r="B2863" s="25">
        <f>F_Data!B2862</f>
        <v>42219</v>
      </c>
      <c r="D2863" s="8">
        <f>F_Data!N2862</f>
        <v>0</v>
      </c>
      <c r="K2863" s="38" t="e">
        <f t="shared" si="136"/>
        <v>#NUM!</v>
      </c>
      <c r="L2863" s="38" t="e">
        <f t="shared" si="137"/>
        <v>#NUM!</v>
      </c>
      <c r="M2863" s="38" t="e">
        <f t="shared" si="135"/>
        <v>#NUM!</v>
      </c>
    </row>
    <row r="2864" spans="2:13" x14ac:dyDescent="0.25">
      <c r="B2864" s="25">
        <f>F_Data!B2863</f>
        <v>42220</v>
      </c>
      <c r="D2864" s="8">
        <f>F_Data!N2863</f>
        <v>0</v>
      </c>
      <c r="K2864" s="38" t="e">
        <f t="shared" si="136"/>
        <v>#NUM!</v>
      </c>
      <c r="L2864" s="38" t="e">
        <f t="shared" si="137"/>
        <v>#NUM!</v>
      </c>
      <c r="M2864" s="38" t="e">
        <f t="shared" si="135"/>
        <v>#NUM!</v>
      </c>
    </row>
    <row r="2865" spans="2:13" x14ac:dyDescent="0.25">
      <c r="B2865" s="25">
        <f>F_Data!B2864</f>
        <v>42221</v>
      </c>
      <c r="D2865" s="8">
        <f>F_Data!N2864</f>
        <v>0</v>
      </c>
      <c r="K2865" s="38" t="e">
        <f t="shared" si="136"/>
        <v>#NUM!</v>
      </c>
      <c r="L2865" s="38" t="e">
        <f t="shared" si="137"/>
        <v>#NUM!</v>
      </c>
      <c r="M2865" s="38" t="e">
        <f t="shared" si="135"/>
        <v>#NUM!</v>
      </c>
    </row>
    <row r="2866" spans="2:13" x14ac:dyDescent="0.25">
      <c r="B2866" s="25">
        <f>F_Data!B2865</f>
        <v>42222</v>
      </c>
      <c r="D2866" s="8">
        <f>F_Data!N2865</f>
        <v>0</v>
      </c>
      <c r="K2866" s="38" t="e">
        <f t="shared" si="136"/>
        <v>#NUM!</v>
      </c>
      <c r="L2866" s="38" t="e">
        <f t="shared" si="137"/>
        <v>#NUM!</v>
      </c>
      <c r="M2866" s="38" t="e">
        <f t="shared" si="135"/>
        <v>#NUM!</v>
      </c>
    </row>
    <row r="2867" spans="2:13" x14ac:dyDescent="0.25">
      <c r="B2867" s="25">
        <f>F_Data!B2866</f>
        <v>42223</v>
      </c>
      <c r="D2867" s="8">
        <f>F_Data!N2866</f>
        <v>0</v>
      </c>
      <c r="K2867" s="38" t="e">
        <f t="shared" si="136"/>
        <v>#NUM!</v>
      </c>
      <c r="L2867" s="38" t="e">
        <f t="shared" si="137"/>
        <v>#NUM!</v>
      </c>
      <c r="M2867" s="38" t="e">
        <f t="shared" si="135"/>
        <v>#NUM!</v>
      </c>
    </row>
    <row r="2868" spans="2:13" x14ac:dyDescent="0.25">
      <c r="B2868" s="25">
        <f>F_Data!B2867</f>
        <v>42226</v>
      </c>
      <c r="D2868" s="8">
        <f>F_Data!N2867</f>
        <v>0</v>
      </c>
      <c r="K2868" s="38" t="e">
        <f t="shared" si="136"/>
        <v>#NUM!</v>
      </c>
      <c r="L2868" s="38" t="e">
        <f t="shared" si="137"/>
        <v>#NUM!</v>
      </c>
      <c r="M2868" s="38" t="e">
        <f t="shared" si="135"/>
        <v>#NUM!</v>
      </c>
    </row>
    <row r="2869" spans="2:13" x14ac:dyDescent="0.25">
      <c r="B2869" s="25">
        <f>F_Data!B2868</f>
        <v>42227</v>
      </c>
      <c r="D2869" s="8">
        <f>F_Data!N2868</f>
        <v>0</v>
      </c>
      <c r="K2869" s="38" t="e">
        <f t="shared" si="136"/>
        <v>#NUM!</v>
      </c>
      <c r="L2869" s="38" t="e">
        <f t="shared" si="137"/>
        <v>#NUM!</v>
      </c>
      <c r="M2869" s="38" t="e">
        <f t="shared" si="135"/>
        <v>#NUM!</v>
      </c>
    </row>
    <row r="2870" spans="2:13" x14ac:dyDescent="0.25">
      <c r="B2870" s="25">
        <f>F_Data!B2869</f>
        <v>42228</v>
      </c>
      <c r="D2870" s="8">
        <f>F_Data!N2869</f>
        <v>0</v>
      </c>
      <c r="K2870" s="38" t="e">
        <f t="shared" si="136"/>
        <v>#NUM!</v>
      </c>
      <c r="L2870" s="38" t="e">
        <f t="shared" si="137"/>
        <v>#NUM!</v>
      </c>
      <c r="M2870" s="38" t="e">
        <f t="shared" si="135"/>
        <v>#NUM!</v>
      </c>
    </row>
    <row r="2871" spans="2:13" x14ac:dyDescent="0.25">
      <c r="B2871" s="25">
        <f>F_Data!B2870</f>
        <v>42229</v>
      </c>
      <c r="D2871" s="8">
        <f>F_Data!N2870</f>
        <v>0</v>
      </c>
      <c r="K2871" s="38" t="e">
        <f t="shared" si="136"/>
        <v>#NUM!</v>
      </c>
      <c r="L2871" s="38" t="e">
        <f t="shared" si="137"/>
        <v>#NUM!</v>
      </c>
      <c r="M2871" s="38" t="e">
        <f t="shared" si="135"/>
        <v>#NUM!</v>
      </c>
    </row>
    <row r="2872" spans="2:13" x14ac:dyDescent="0.25">
      <c r="B2872" s="25">
        <f>F_Data!B2871</f>
        <v>42230</v>
      </c>
      <c r="D2872" s="8">
        <f>F_Data!N2871</f>
        <v>0</v>
      </c>
      <c r="K2872" s="38" t="e">
        <f t="shared" si="136"/>
        <v>#NUM!</v>
      </c>
      <c r="L2872" s="38" t="e">
        <f t="shared" si="137"/>
        <v>#NUM!</v>
      </c>
      <c r="M2872" s="38" t="e">
        <f t="shared" si="135"/>
        <v>#NUM!</v>
      </c>
    </row>
    <row r="2873" spans="2:13" x14ac:dyDescent="0.25">
      <c r="B2873" s="25">
        <f>F_Data!B2872</f>
        <v>42233</v>
      </c>
      <c r="D2873" s="8">
        <f>F_Data!N2872</f>
        <v>0</v>
      </c>
      <c r="K2873" s="38" t="e">
        <f t="shared" si="136"/>
        <v>#NUM!</v>
      </c>
      <c r="L2873" s="38" t="e">
        <f t="shared" si="137"/>
        <v>#NUM!</v>
      </c>
      <c r="M2873" s="38" t="e">
        <f t="shared" si="135"/>
        <v>#NUM!</v>
      </c>
    </row>
    <row r="2874" spans="2:13" x14ac:dyDescent="0.25">
      <c r="B2874" s="25">
        <f>F_Data!B2873</f>
        <v>42234</v>
      </c>
      <c r="D2874" s="8">
        <f>F_Data!N2873</f>
        <v>0</v>
      </c>
      <c r="K2874" s="38" t="e">
        <f t="shared" si="136"/>
        <v>#NUM!</v>
      </c>
      <c r="L2874" s="38" t="e">
        <f t="shared" si="137"/>
        <v>#NUM!</v>
      </c>
      <c r="M2874" s="38" t="e">
        <f t="shared" si="135"/>
        <v>#NUM!</v>
      </c>
    </row>
    <row r="2875" spans="2:13" x14ac:dyDescent="0.25">
      <c r="B2875" s="25">
        <f>F_Data!B2874</f>
        <v>42235</v>
      </c>
      <c r="D2875" s="8">
        <f>F_Data!N2874</f>
        <v>0</v>
      </c>
      <c r="K2875" s="38" t="e">
        <f t="shared" si="136"/>
        <v>#NUM!</v>
      </c>
      <c r="L2875" s="38" t="e">
        <f t="shared" si="137"/>
        <v>#NUM!</v>
      </c>
      <c r="M2875" s="38" t="e">
        <f t="shared" si="135"/>
        <v>#NUM!</v>
      </c>
    </row>
    <row r="2876" spans="2:13" x14ac:dyDescent="0.25">
      <c r="B2876" s="25">
        <f>F_Data!B2875</f>
        <v>42236</v>
      </c>
      <c r="D2876" s="8">
        <f>F_Data!N2875</f>
        <v>0</v>
      </c>
      <c r="K2876" s="38" t="e">
        <f t="shared" si="136"/>
        <v>#NUM!</v>
      </c>
      <c r="L2876" s="38" t="e">
        <f t="shared" si="137"/>
        <v>#NUM!</v>
      </c>
      <c r="M2876" s="38" t="e">
        <f t="shared" si="135"/>
        <v>#NUM!</v>
      </c>
    </row>
    <row r="2877" spans="2:13" x14ac:dyDescent="0.25">
      <c r="B2877" s="25">
        <f>F_Data!B2876</f>
        <v>42237</v>
      </c>
      <c r="D2877" s="8">
        <f>F_Data!N2876</f>
        <v>0</v>
      </c>
      <c r="K2877" s="38" t="e">
        <f t="shared" si="136"/>
        <v>#NUM!</v>
      </c>
      <c r="L2877" s="38" t="e">
        <f t="shared" si="137"/>
        <v>#NUM!</v>
      </c>
      <c r="M2877" s="38" t="e">
        <f t="shared" si="135"/>
        <v>#NUM!</v>
      </c>
    </row>
    <row r="2878" spans="2:13" x14ac:dyDescent="0.25">
      <c r="B2878" s="25">
        <f>F_Data!B2877</f>
        <v>42240</v>
      </c>
      <c r="D2878" s="8">
        <f>F_Data!N2877</f>
        <v>0</v>
      </c>
      <c r="K2878" s="38" t="e">
        <f t="shared" si="136"/>
        <v>#NUM!</v>
      </c>
      <c r="L2878" s="38" t="e">
        <f t="shared" si="137"/>
        <v>#NUM!</v>
      </c>
      <c r="M2878" s="38" t="e">
        <f t="shared" si="135"/>
        <v>#NUM!</v>
      </c>
    </row>
    <row r="2879" spans="2:13" x14ac:dyDescent="0.25">
      <c r="B2879" s="25">
        <f>F_Data!B2878</f>
        <v>42241</v>
      </c>
      <c r="D2879" s="8">
        <f>F_Data!N2878</f>
        <v>0</v>
      </c>
      <c r="K2879" s="38" t="e">
        <f t="shared" si="136"/>
        <v>#NUM!</v>
      </c>
      <c r="L2879" s="38" t="e">
        <f t="shared" si="137"/>
        <v>#NUM!</v>
      </c>
      <c r="M2879" s="38" t="e">
        <f t="shared" si="135"/>
        <v>#NUM!</v>
      </c>
    </row>
    <row r="2880" spans="2:13" x14ac:dyDescent="0.25">
      <c r="B2880" s="25">
        <f>F_Data!B2879</f>
        <v>42242</v>
      </c>
      <c r="D2880" s="8">
        <f>F_Data!N2879</f>
        <v>0</v>
      </c>
      <c r="K2880" s="38" t="e">
        <f t="shared" si="136"/>
        <v>#NUM!</v>
      </c>
      <c r="L2880" s="38" t="e">
        <f t="shared" si="137"/>
        <v>#NUM!</v>
      </c>
      <c r="M2880" s="38" t="e">
        <f t="shared" si="135"/>
        <v>#NUM!</v>
      </c>
    </row>
    <row r="2881" spans="2:13" x14ac:dyDescent="0.25">
      <c r="B2881" s="25">
        <f>F_Data!B2880</f>
        <v>42243</v>
      </c>
      <c r="D2881" s="8">
        <f>F_Data!N2880</f>
        <v>0</v>
      </c>
      <c r="K2881" s="38" t="e">
        <f t="shared" si="136"/>
        <v>#NUM!</v>
      </c>
      <c r="L2881" s="38" t="e">
        <f t="shared" si="137"/>
        <v>#NUM!</v>
      </c>
      <c r="M2881" s="38" t="e">
        <f t="shared" si="135"/>
        <v>#NUM!</v>
      </c>
    </row>
    <row r="2882" spans="2:13" x14ac:dyDescent="0.25">
      <c r="B2882" s="25">
        <f>F_Data!B2881</f>
        <v>42244</v>
      </c>
      <c r="D2882" s="8">
        <f>F_Data!N2881</f>
        <v>0</v>
      </c>
      <c r="K2882" s="38" t="e">
        <f t="shared" si="136"/>
        <v>#NUM!</v>
      </c>
      <c r="L2882" s="38" t="e">
        <f t="shared" si="137"/>
        <v>#NUM!</v>
      </c>
      <c r="M2882" s="38" t="e">
        <f t="shared" si="135"/>
        <v>#NUM!</v>
      </c>
    </row>
    <row r="2883" spans="2:13" x14ac:dyDescent="0.25">
      <c r="B2883" s="25">
        <f>F_Data!B2882</f>
        <v>42247</v>
      </c>
      <c r="D2883" s="8">
        <f>F_Data!N2882</f>
        <v>0</v>
      </c>
      <c r="K2883" s="38" t="e">
        <f t="shared" si="136"/>
        <v>#NUM!</v>
      </c>
      <c r="L2883" s="38" t="e">
        <f t="shared" si="137"/>
        <v>#NUM!</v>
      </c>
      <c r="M2883" s="38" t="e">
        <f t="shared" si="135"/>
        <v>#NUM!</v>
      </c>
    </row>
    <row r="2884" spans="2:13" x14ac:dyDescent="0.25">
      <c r="B2884" s="25">
        <f>F_Data!B2883</f>
        <v>42248</v>
      </c>
      <c r="D2884" s="8">
        <f>F_Data!N2883</f>
        <v>0</v>
      </c>
      <c r="K2884" s="38" t="e">
        <f t="shared" si="136"/>
        <v>#NUM!</v>
      </c>
      <c r="L2884" s="38" t="e">
        <f t="shared" si="137"/>
        <v>#NUM!</v>
      </c>
      <c r="M2884" s="38" t="e">
        <f t="shared" si="135"/>
        <v>#NUM!</v>
      </c>
    </row>
    <row r="2885" spans="2:13" x14ac:dyDescent="0.25">
      <c r="B2885" s="25">
        <f>F_Data!B2884</f>
        <v>42249</v>
      </c>
      <c r="D2885" s="8">
        <f>F_Data!N2884</f>
        <v>0</v>
      </c>
      <c r="K2885" s="38" t="e">
        <f t="shared" si="136"/>
        <v>#NUM!</v>
      </c>
      <c r="L2885" s="38" t="e">
        <f t="shared" si="137"/>
        <v>#NUM!</v>
      </c>
      <c r="M2885" s="38" t="e">
        <f t="shared" si="135"/>
        <v>#NUM!</v>
      </c>
    </row>
    <row r="2886" spans="2:13" x14ac:dyDescent="0.25">
      <c r="B2886" s="25">
        <f>F_Data!B2885</f>
        <v>42250</v>
      </c>
      <c r="D2886" s="8">
        <f>F_Data!N2885</f>
        <v>0</v>
      </c>
      <c r="K2886" s="38" t="e">
        <f t="shared" si="136"/>
        <v>#NUM!</v>
      </c>
      <c r="L2886" s="38" t="e">
        <f t="shared" si="137"/>
        <v>#NUM!</v>
      </c>
      <c r="M2886" s="38" t="e">
        <f t="shared" si="135"/>
        <v>#NUM!</v>
      </c>
    </row>
    <row r="2887" spans="2:13" x14ac:dyDescent="0.25">
      <c r="B2887" s="25">
        <f>F_Data!B2886</f>
        <v>42251</v>
      </c>
      <c r="D2887" s="8">
        <f>F_Data!N2886</f>
        <v>0</v>
      </c>
      <c r="K2887" s="38" t="e">
        <f t="shared" si="136"/>
        <v>#NUM!</v>
      </c>
      <c r="L2887" s="38" t="e">
        <f t="shared" si="137"/>
        <v>#NUM!</v>
      </c>
      <c r="M2887" s="38" t="e">
        <f t="shared" si="135"/>
        <v>#NUM!</v>
      </c>
    </row>
    <row r="2888" spans="2:13" x14ac:dyDescent="0.25">
      <c r="B2888" s="25">
        <f>F_Data!B2887</f>
        <v>42255</v>
      </c>
      <c r="D2888" s="8">
        <f>F_Data!N2887</f>
        <v>0</v>
      </c>
      <c r="K2888" s="38" t="e">
        <f t="shared" si="136"/>
        <v>#NUM!</v>
      </c>
      <c r="L2888" s="38" t="e">
        <f t="shared" si="137"/>
        <v>#NUM!</v>
      </c>
      <c r="M2888" s="38" t="e">
        <f t="shared" si="135"/>
        <v>#NUM!</v>
      </c>
    </row>
    <row r="2889" spans="2:13" x14ac:dyDescent="0.25">
      <c r="B2889" s="25">
        <f>F_Data!B2888</f>
        <v>42256</v>
      </c>
      <c r="D2889" s="8">
        <f>F_Data!N2888</f>
        <v>0</v>
      </c>
      <c r="K2889" s="38" t="e">
        <f t="shared" si="136"/>
        <v>#NUM!</v>
      </c>
      <c r="L2889" s="38" t="e">
        <f t="shared" si="137"/>
        <v>#NUM!</v>
      </c>
      <c r="M2889" s="38" t="e">
        <f t="shared" si="135"/>
        <v>#NUM!</v>
      </c>
    </row>
    <row r="2890" spans="2:13" x14ac:dyDescent="0.25">
      <c r="B2890" s="25">
        <f>F_Data!B2889</f>
        <v>42257</v>
      </c>
      <c r="D2890" s="8">
        <f>F_Data!N2889</f>
        <v>0</v>
      </c>
      <c r="K2890" s="38" t="e">
        <f t="shared" si="136"/>
        <v>#NUM!</v>
      </c>
      <c r="L2890" s="38" t="e">
        <f t="shared" si="137"/>
        <v>#NUM!</v>
      </c>
      <c r="M2890" s="38" t="e">
        <f t="shared" si="135"/>
        <v>#NUM!</v>
      </c>
    </row>
    <row r="2891" spans="2:13" x14ac:dyDescent="0.25">
      <c r="B2891" s="25">
        <f>F_Data!B2890</f>
        <v>42258</v>
      </c>
      <c r="D2891" s="8">
        <f>F_Data!N2890</f>
        <v>0</v>
      </c>
      <c r="K2891" s="38" t="e">
        <f t="shared" si="136"/>
        <v>#NUM!</v>
      </c>
      <c r="L2891" s="38" t="e">
        <f t="shared" si="137"/>
        <v>#NUM!</v>
      </c>
      <c r="M2891" s="38" t="e">
        <f t="shared" si="135"/>
        <v>#NUM!</v>
      </c>
    </row>
    <row r="2892" spans="2:13" x14ac:dyDescent="0.25">
      <c r="B2892" s="25">
        <f>F_Data!B2891</f>
        <v>42261</v>
      </c>
      <c r="D2892" s="8">
        <f>F_Data!N2891</f>
        <v>0</v>
      </c>
      <c r="K2892" s="38" t="e">
        <f t="shared" si="136"/>
        <v>#NUM!</v>
      </c>
      <c r="L2892" s="38" t="e">
        <f t="shared" si="137"/>
        <v>#NUM!</v>
      </c>
      <c r="M2892" s="38" t="e">
        <f t="shared" si="135"/>
        <v>#NUM!</v>
      </c>
    </row>
    <row r="2893" spans="2:13" x14ac:dyDescent="0.25">
      <c r="B2893" s="25">
        <f>F_Data!B2892</f>
        <v>42262</v>
      </c>
      <c r="D2893" s="8">
        <f>F_Data!N2892</f>
        <v>0</v>
      </c>
      <c r="K2893" s="38" t="e">
        <f t="shared" si="136"/>
        <v>#NUM!</v>
      </c>
      <c r="L2893" s="38" t="e">
        <f t="shared" si="137"/>
        <v>#NUM!</v>
      </c>
      <c r="M2893" s="38" t="e">
        <f t="shared" si="135"/>
        <v>#NUM!</v>
      </c>
    </row>
    <row r="2894" spans="2:13" x14ac:dyDescent="0.25">
      <c r="B2894" s="25">
        <f>F_Data!B2893</f>
        <v>42263</v>
      </c>
      <c r="D2894" s="8">
        <f>F_Data!N2893</f>
        <v>0</v>
      </c>
      <c r="K2894" s="38" t="e">
        <f t="shared" si="136"/>
        <v>#NUM!</v>
      </c>
      <c r="L2894" s="38" t="e">
        <f t="shared" si="137"/>
        <v>#NUM!</v>
      </c>
      <c r="M2894" s="38" t="e">
        <f t="shared" si="135"/>
        <v>#NUM!</v>
      </c>
    </row>
    <row r="2895" spans="2:13" x14ac:dyDescent="0.25">
      <c r="B2895" s="25">
        <f>F_Data!B2894</f>
        <v>42264</v>
      </c>
      <c r="D2895" s="8">
        <f>F_Data!N2894</f>
        <v>0</v>
      </c>
      <c r="K2895" s="38" t="e">
        <f t="shared" si="136"/>
        <v>#NUM!</v>
      </c>
      <c r="L2895" s="38" t="e">
        <f t="shared" si="137"/>
        <v>#NUM!</v>
      </c>
      <c r="M2895" s="38" t="e">
        <f t="shared" si="135"/>
        <v>#NUM!</v>
      </c>
    </row>
    <row r="2896" spans="2:13" x14ac:dyDescent="0.25">
      <c r="B2896" s="25">
        <f>F_Data!B2895</f>
        <v>42265</v>
      </c>
      <c r="D2896" s="8">
        <f>F_Data!N2895</f>
        <v>0</v>
      </c>
      <c r="K2896" s="38" t="e">
        <f t="shared" si="136"/>
        <v>#NUM!</v>
      </c>
      <c r="L2896" s="38" t="e">
        <f t="shared" si="137"/>
        <v>#NUM!</v>
      </c>
      <c r="M2896" s="38" t="e">
        <f t="shared" si="135"/>
        <v>#NUM!</v>
      </c>
    </row>
    <row r="2897" spans="2:13" x14ac:dyDescent="0.25">
      <c r="B2897" s="25">
        <f>F_Data!B2896</f>
        <v>42268</v>
      </c>
      <c r="D2897" s="8">
        <f>F_Data!N2896</f>
        <v>0</v>
      </c>
      <c r="K2897" s="38" t="e">
        <f t="shared" si="136"/>
        <v>#NUM!</v>
      </c>
      <c r="L2897" s="38" t="e">
        <f t="shared" si="137"/>
        <v>#NUM!</v>
      </c>
      <c r="M2897" s="38" t="e">
        <f t="shared" si="135"/>
        <v>#NUM!</v>
      </c>
    </row>
    <row r="2898" spans="2:13" x14ac:dyDescent="0.25">
      <c r="B2898" s="25">
        <f>F_Data!B2897</f>
        <v>42269</v>
      </c>
      <c r="D2898" s="8">
        <f>F_Data!N2897</f>
        <v>0</v>
      </c>
      <c r="K2898" s="38" t="e">
        <f t="shared" si="136"/>
        <v>#NUM!</v>
      </c>
      <c r="L2898" s="38" t="e">
        <f t="shared" si="137"/>
        <v>#NUM!</v>
      </c>
      <c r="M2898" s="38" t="e">
        <f t="shared" si="135"/>
        <v>#NUM!</v>
      </c>
    </row>
    <row r="2899" spans="2:13" x14ac:dyDescent="0.25">
      <c r="B2899" s="25">
        <f>F_Data!B2898</f>
        <v>42270</v>
      </c>
      <c r="D2899" s="8">
        <f>F_Data!N2898</f>
        <v>0</v>
      </c>
      <c r="K2899" s="38" t="e">
        <f t="shared" si="136"/>
        <v>#NUM!</v>
      </c>
      <c r="L2899" s="38" t="e">
        <f t="shared" si="137"/>
        <v>#NUM!</v>
      </c>
      <c r="M2899" s="38" t="e">
        <f t="shared" si="135"/>
        <v>#NUM!</v>
      </c>
    </row>
    <row r="2900" spans="2:13" x14ac:dyDescent="0.25">
      <c r="B2900" s="25">
        <f>F_Data!B2899</f>
        <v>42271</v>
      </c>
      <c r="D2900" s="8">
        <f>F_Data!N2899</f>
        <v>0</v>
      </c>
      <c r="K2900" s="38" t="e">
        <f t="shared" si="136"/>
        <v>#NUM!</v>
      </c>
      <c r="L2900" s="38" t="e">
        <f t="shared" si="137"/>
        <v>#NUM!</v>
      </c>
      <c r="M2900" s="38" t="e">
        <f t="shared" si="135"/>
        <v>#NUM!</v>
      </c>
    </row>
    <row r="2901" spans="2:13" x14ac:dyDescent="0.25">
      <c r="B2901" s="25">
        <f>F_Data!B2900</f>
        <v>42272</v>
      </c>
      <c r="D2901" s="8">
        <f>F_Data!N2900</f>
        <v>0</v>
      </c>
      <c r="K2901" s="38" t="e">
        <f t="shared" si="136"/>
        <v>#NUM!</v>
      </c>
      <c r="L2901" s="38" t="e">
        <f t="shared" si="137"/>
        <v>#NUM!</v>
      </c>
      <c r="M2901" s="38" t="e">
        <f t="shared" si="135"/>
        <v>#NUM!</v>
      </c>
    </row>
    <row r="2902" spans="2:13" x14ac:dyDescent="0.25">
      <c r="B2902" s="25">
        <f>F_Data!B2901</f>
        <v>42275</v>
      </c>
      <c r="D2902" s="8">
        <f>F_Data!N2901</f>
        <v>0</v>
      </c>
      <c r="K2902" s="38" t="e">
        <f t="shared" si="136"/>
        <v>#NUM!</v>
      </c>
      <c r="L2902" s="38" t="e">
        <f t="shared" si="137"/>
        <v>#NUM!</v>
      </c>
      <c r="M2902" s="38" t="e">
        <f t="shared" si="135"/>
        <v>#NUM!</v>
      </c>
    </row>
    <row r="2903" spans="2:13" x14ac:dyDescent="0.25">
      <c r="B2903" s="25">
        <f>F_Data!B2902</f>
        <v>42276</v>
      </c>
      <c r="D2903" s="8">
        <f>F_Data!N2902</f>
        <v>0</v>
      </c>
      <c r="K2903" s="38" t="e">
        <f t="shared" si="136"/>
        <v>#NUM!</v>
      </c>
      <c r="L2903" s="38" t="e">
        <f t="shared" si="137"/>
        <v>#NUM!</v>
      </c>
      <c r="M2903" s="38" t="e">
        <f t="shared" si="135"/>
        <v>#NUM!</v>
      </c>
    </row>
    <row r="2904" spans="2:13" x14ac:dyDescent="0.25">
      <c r="B2904" s="25">
        <f>F_Data!B2903</f>
        <v>42277</v>
      </c>
      <c r="D2904" s="8">
        <f>F_Data!N2903</f>
        <v>0</v>
      </c>
      <c r="K2904" s="38" t="e">
        <f t="shared" si="136"/>
        <v>#NUM!</v>
      </c>
      <c r="L2904" s="38" t="e">
        <f t="shared" si="137"/>
        <v>#NUM!</v>
      </c>
      <c r="M2904" s="38" t="e">
        <f t="shared" si="135"/>
        <v>#NUM!</v>
      </c>
    </row>
    <row r="2905" spans="2:13" x14ac:dyDescent="0.25">
      <c r="B2905" s="25">
        <f>F_Data!B2904</f>
        <v>42278</v>
      </c>
      <c r="D2905" s="8">
        <f>F_Data!N2904</f>
        <v>0</v>
      </c>
      <c r="K2905" s="38" t="e">
        <f t="shared" si="136"/>
        <v>#NUM!</v>
      </c>
      <c r="L2905" s="38" t="e">
        <f t="shared" si="137"/>
        <v>#NUM!</v>
      </c>
      <c r="M2905" s="38" t="e">
        <f t="shared" si="135"/>
        <v>#NUM!</v>
      </c>
    </row>
    <row r="2906" spans="2:13" x14ac:dyDescent="0.25">
      <c r="B2906" s="25">
        <f>F_Data!B2905</f>
        <v>42279</v>
      </c>
      <c r="D2906" s="8">
        <f>F_Data!N2905</f>
        <v>0</v>
      </c>
      <c r="K2906" s="38" t="e">
        <f t="shared" si="136"/>
        <v>#NUM!</v>
      </c>
      <c r="L2906" s="38" t="e">
        <f t="shared" si="137"/>
        <v>#NUM!</v>
      </c>
      <c r="M2906" s="38" t="e">
        <f t="shared" si="135"/>
        <v>#NUM!</v>
      </c>
    </row>
    <row r="2907" spans="2:13" x14ac:dyDescent="0.25">
      <c r="B2907" s="25">
        <f>F_Data!B2906</f>
        <v>42282</v>
      </c>
      <c r="D2907" s="8">
        <f>F_Data!N2906</f>
        <v>0</v>
      </c>
      <c r="K2907" s="38" t="e">
        <f t="shared" si="136"/>
        <v>#NUM!</v>
      </c>
      <c r="L2907" s="38" t="e">
        <f t="shared" si="137"/>
        <v>#NUM!</v>
      </c>
      <c r="M2907" s="38" t="e">
        <f t="shared" si="135"/>
        <v>#NUM!</v>
      </c>
    </row>
    <row r="2908" spans="2:13" x14ac:dyDescent="0.25">
      <c r="B2908" s="25">
        <f>F_Data!B2907</f>
        <v>42283</v>
      </c>
      <c r="D2908" s="8">
        <f>F_Data!N2907</f>
        <v>0</v>
      </c>
      <c r="K2908" s="38" t="e">
        <f t="shared" si="136"/>
        <v>#NUM!</v>
      </c>
      <c r="L2908" s="38" t="e">
        <f t="shared" si="137"/>
        <v>#NUM!</v>
      </c>
      <c r="M2908" s="38" t="e">
        <f t="shared" si="135"/>
        <v>#NUM!</v>
      </c>
    </row>
    <row r="2909" spans="2:13" x14ac:dyDescent="0.25">
      <c r="B2909" s="25">
        <f>F_Data!B2908</f>
        <v>42284</v>
      </c>
      <c r="D2909" s="8">
        <f>F_Data!N2908</f>
        <v>0</v>
      </c>
      <c r="K2909" s="38" t="e">
        <f t="shared" si="136"/>
        <v>#NUM!</v>
      </c>
      <c r="L2909" s="38" t="e">
        <f t="shared" si="137"/>
        <v>#NUM!</v>
      </c>
      <c r="M2909" s="38" t="e">
        <f t="shared" si="135"/>
        <v>#NUM!</v>
      </c>
    </row>
    <row r="2910" spans="2:13" x14ac:dyDescent="0.25">
      <c r="B2910" s="25">
        <f>F_Data!B2909</f>
        <v>42285</v>
      </c>
      <c r="D2910" s="8">
        <f>F_Data!N2909</f>
        <v>0</v>
      </c>
      <c r="K2910" s="38" t="e">
        <f t="shared" si="136"/>
        <v>#NUM!</v>
      </c>
      <c r="L2910" s="38" t="e">
        <f t="shared" si="137"/>
        <v>#NUM!</v>
      </c>
      <c r="M2910" s="38" t="e">
        <f t="shared" si="135"/>
        <v>#NUM!</v>
      </c>
    </row>
    <row r="2911" spans="2:13" x14ac:dyDescent="0.25">
      <c r="B2911" s="25">
        <f>F_Data!B2910</f>
        <v>42286</v>
      </c>
      <c r="D2911" s="8">
        <f>F_Data!N2910</f>
        <v>0</v>
      </c>
      <c r="K2911" s="38" t="e">
        <f t="shared" si="136"/>
        <v>#NUM!</v>
      </c>
      <c r="L2911" s="38" t="e">
        <f t="shared" si="137"/>
        <v>#NUM!</v>
      </c>
      <c r="M2911" s="38" t="e">
        <f t="shared" si="135"/>
        <v>#NUM!</v>
      </c>
    </row>
    <row r="2912" spans="2:13" x14ac:dyDescent="0.25">
      <c r="B2912" s="25">
        <f>F_Data!B2911</f>
        <v>42289</v>
      </c>
      <c r="D2912" s="8">
        <f>F_Data!N2911</f>
        <v>0</v>
      </c>
      <c r="K2912" s="38" t="e">
        <f t="shared" si="136"/>
        <v>#NUM!</v>
      </c>
      <c r="L2912" s="38" t="e">
        <f t="shared" si="137"/>
        <v>#NUM!</v>
      </c>
      <c r="M2912" s="38" t="e">
        <f t="shared" si="135"/>
        <v>#NUM!</v>
      </c>
    </row>
    <row r="2913" spans="2:13" x14ac:dyDescent="0.25">
      <c r="B2913" s="25">
        <f>F_Data!B2912</f>
        <v>42290</v>
      </c>
      <c r="D2913" s="8">
        <f>F_Data!N2912</f>
        <v>0</v>
      </c>
      <c r="K2913" s="38" t="e">
        <f t="shared" si="136"/>
        <v>#NUM!</v>
      </c>
      <c r="L2913" s="38" t="e">
        <f t="shared" si="137"/>
        <v>#NUM!</v>
      </c>
      <c r="M2913" s="38" t="e">
        <f t="shared" si="135"/>
        <v>#NUM!</v>
      </c>
    </row>
    <row r="2914" spans="2:13" x14ac:dyDescent="0.25">
      <c r="B2914" s="25">
        <f>F_Data!B2913</f>
        <v>42291</v>
      </c>
      <c r="D2914" s="8">
        <f>F_Data!N2913</f>
        <v>0</v>
      </c>
      <c r="K2914" s="38" t="e">
        <f t="shared" si="136"/>
        <v>#NUM!</v>
      </c>
      <c r="L2914" s="38" t="e">
        <f t="shared" si="137"/>
        <v>#NUM!</v>
      </c>
      <c r="M2914" s="38" t="e">
        <f t="shared" si="135"/>
        <v>#NUM!</v>
      </c>
    </row>
    <row r="2915" spans="2:13" x14ac:dyDescent="0.25">
      <c r="B2915" s="25">
        <f>F_Data!B2914</f>
        <v>42292</v>
      </c>
      <c r="D2915" s="8">
        <f>F_Data!N2914</f>
        <v>0</v>
      </c>
      <c r="K2915" s="38" t="e">
        <f t="shared" si="136"/>
        <v>#NUM!</v>
      </c>
      <c r="L2915" s="38" t="e">
        <f t="shared" si="137"/>
        <v>#NUM!</v>
      </c>
      <c r="M2915" s="38" t="e">
        <f t="shared" si="135"/>
        <v>#NUM!</v>
      </c>
    </row>
    <row r="2916" spans="2:13" x14ac:dyDescent="0.25">
      <c r="B2916" s="25">
        <f>F_Data!B2915</f>
        <v>42293</v>
      </c>
      <c r="D2916" s="8">
        <f>F_Data!N2915</f>
        <v>0</v>
      </c>
      <c r="K2916" s="38" t="e">
        <f t="shared" si="136"/>
        <v>#NUM!</v>
      </c>
      <c r="L2916" s="38" t="e">
        <f t="shared" si="137"/>
        <v>#NUM!</v>
      </c>
      <c r="M2916" s="38" t="e">
        <f t="shared" si="135"/>
        <v>#NUM!</v>
      </c>
    </row>
    <row r="2917" spans="2:13" x14ac:dyDescent="0.25">
      <c r="B2917" s="25">
        <f>F_Data!B2916</f>
        <v>42296</v>
      </c>
      <c r="D2917" s="8">
        <f>F_Data!N2916</f>
        <v>0</v>
      </c>
      <c r="K2917" s="38" t="e">
        <f t="shared" si="136"/>
        <v>#NUM!</v>
      </c>
      <c r="L2917" s="38" t="e">
        <f t="shared" si="137"/>
        <v>#NUM!</v>
      </c>
      <c r="M2917" s="38" t="e">
        <f t="shared" si="135"/>
        <v>#NUM!</v>
      </c>
    </row>
    <row r="2918" spans="2:13" x14ac:dyDescent="0.25">
      <c r="B2918" s="25">
        <f>F_Data!B2917</f>
        <v>42297</v>
      </c>
      <c r="D2918" s="8">
        <f>F_Data!N2917</f>
        <v>0</v>
      </c>
      <c r="K2918" s="38" t="e">
        <f t="shared" si="136"/>
        <v>#NUM!</v>
      </c>
      <c r="L2918" s="38" t="e">
        <f t="shared" si="137"/>
        <v>#NUM!</v>
      </c>
      <c r="M2918" s="38" t="e">
        <f t="shared" si="135"/>
        <v>#NUM!</v>
      </c>
    </row>
    <row r="2919" spans="2:13" x14ac:dyDescent="0.25">
      <c r="B2919" s="25">
        <f>F_Data!B2918</f>
        <v>42298</v>
      </c>
      <c r="D2919" s="8">
        <f>F_Data!N2918</f>
        <v>0</v>
      </c>
      <c r="K2919" s="38" t="e">
        <f t="shared" si="136"/>
        <v>#NUM!</v>
      </c>
      <c r="L2919" s="38" t="e">
        <f t="shared" si="137"/>
        <v>#NUM!</v>
      </c>
      <c r="M2919" s="38" t="e">
        <f t="shared" si="135"/>
        <v>#NUM!</v>
      </c>
    </row>
    <row r="2920" spans="2:13" x14ac:dyDescent="0.25">
      <c r="B2920" s="25">
        <f>F_Data!B2919</f>
        <v>42299</v>
      </c>
      <c r="D2920" s="8">
        <f>F_Data!N2919</f>
        <v>0</v>
      </c>
      <c r="K2920" s="38" t="e">
        <f t="shared" si="136"/>
        <v>#NUM!</v>
      </c>
      <c r="L2920" s="38" t="e">
        <f t="shared" si="137"/>
        <v>#NUM!</v>
      </c>
      <c r="M2920" s="38" t="e">
        <f t="shared" si="135"/>
        <v>#NUM!</v>
      </c>
    </row>
    <row r="2921" spans="2:13" x14ac:dyDescent="0.25">
      <c r="B2921" s="25">
        <f>F_Data!B2920</f>
        <v>42300</v>
      </c>
      <c r="D2921" s="8">
        <f>F_Data!N2920</f>
        <v>0</v>
      </c>
      <c r="K2921" s="38" t="e">
        <f t="shared" si="136"/>
        <v>#NUM!</v>
      </c>
      <c r="L2921" s="38" t="e">
        <f t="shared" si="137"/>
        <v>#NUM!</v>
      </c>
      <c r="M2921" s="38" t="e">
        <f t="shared" ref="M2921:M2984" si="138">MAX(SQRT(252/5*K2921),SQRT(252/5*L2921))</f>
        <v>#NUM!</v>
      </c>
    </row>
    <row r="2922" spans="2:13" x14ac:dyDescent="0.25">
      <c r="B2922" s="25">
        <f>F_Data!B2921</f>
        <v>42303</v>
      </c>
      <c r="D2922" s="8">
        <f>F_Data!N2921</f>
        <v>0</v>
      </c>
      <c r="K2922" s="38" t="e">
        <f t="shared" si="136"/>
        <v>#NUM!</v>
      </c>
      <c r="L2922" s="38" t="e">
        <f t="shared" si="137"/>
        <v>#NUM!</v>
      </c>
      <c r="M2922" s="38" t="e">
        <f t="shared" si="138"/>
        <v>#NUM!</v>
      </c>
    </row>
    <row r="2923" spans="2:13" x14ac:dyDescent="0.25">
      <c r="B2923" s="25">
        <f>F_Data!B2922</f>
        <v>42304</v>
      </c>
      <c r="D2923" s="8">
        <f>F_Data!N2922</f>
        <v>0</v>
      </c>
      <c r="K2923" s="38" t="e">
        <f t="shared" si="136"/>
        <v>#NUM!</v>
      </c>
      <c r="L2923" s="38" t="e">
        <f t="shared" si="137"/>
        <v>#NUM!</v>
      </c>
      <c r="M2923" s="38" t="e">
        <f t="shared" si="138"/>
        <v>#NUM!</v>
      </c>
    </row>
    <row r="2924" spans="2:13" x14ac:dyDescent="0.25">
      <c r="B2924" s="25">
        <f>F_Data!B2923</f>
        <v>42305</v>
      </c>
      <c r="D2924" s="8">
        <f>F_Data!N2923</f>
        <v>0</v>
      </c>
      <c r="K2924" s="38" t="e">
        <f t="shared" si="136"/>
        <v>#NUM!</v>
      </c>
      <c r="L2924" s="38" t="e">
        <f t="shared" si="137"/>
        <v>#NUM!</v>
      </c>
      <c r="M2924" s="38" t="e">
        <f t="shared" si="138"/>
        <v>#NUM!</v>
      </c>
    </row>
    <row r="2925" spans="2:13" x14ac:dyDescent="0.25">
      <c r="B2925" s="25">
        <f>F_Data!B2924</f>
        <v>42306</v>
      </c>
      <c r="D2925" s="8">
        <f>F_Data!N2924</f>
        <v>0</v>
      </c>
      <c r="K2925" s="38" t="e">
        <f t="shared" ref="K2925:K2988" si="139">K$3*K2924+(1-K$3)*LN($D2925/$D2920)^2</f>
        <v>#NUM!</v>
      </c>
      <c r="L2925" s="38" t="e">
        <f t="shared" ref="L2925:L2988" si="140">L$3*L2924+(1-L$3)*LN($D2925/$D2920)^2</f>
        <v>#NUM!</v>
      </c>
      <c r="M2925" s="38" t="e">
        <f t="shared" si="138"/>
        <v>#NUM!</v>
      </c>
    </row>
    <row r="2926" spans="2:13" x14ac:dyDescent="0.25">
      <c r="B2926" s="25">
        <f>F_Data!B2925</f>
        <v>42307</v>
      </c>
      <c r="D2926" s="8">
        <f>F_Data!N2925</f>
        <v>0</v>
      </c>
      <c r="K2926" s="38" t="e">
        <f t="shared" si="139"/>
        <v>#NUM!</v>
      </c>
      <c r="L2926" s="38" t="e">
        <f t="shared" si="140"/>
        <v>#NUM!</v>
      </c>
      <c r="M2926" s="38" t="e">
        <f t="shared" si="138"/>
        <v>#NUM!</v>
      </c>
    </row>
    <row r="2927" spans="2:13" x14ac:dyDescent="0.25">
      <c r="B2927" s="25">
        <f>F_Data!B2926</f>
        <v>42310</v>
      </c>
      <c r="D2927" s="8">
        <f>F_Data!N2926</f>
        <v>0</v>
      </c>
      <c r="K2927" s="38" t="e">
        <f t="shared" si="139"/>
        <v>#NUM!</v>
      </c>
      <c r="L2927" s="38" t="e">
        <f t="shared" si="140"/>
        <v>#NUM!</v>
      </c>
      <c r="M2927" s="38" t="e">
        <f t="shared" si="138"/>
        <v>#NUM!</v>
      </c>
    </row>
    <row r="2928" spans="2:13" x14ac:dyDescent="0.25">
      <c r="B2928" s="25">
        <f>F_Data!B2927</f>
        <v>42311</v>
      </c>
      <c r="D2928" s="8">
        <f>F_Data!N2927</f>
        <v>0</v>
      </c>
      <c r="K2928" s="38" t="e">
        <f t="shared" si="139"/>
        <v>#NUM!</v>
      </c>
      <c r="L2928" s="38" t="e">
        <f t="shared" si="140"/>
        <v>#NUM!</v>
      </c>
      <c r="M2928" s="38" t="e">
        <f t="shared" si="138"/>
        <v>#NUM!</v>
      </c>
    </row>
    <row r="2929" spans="2:13" x14ac:dyDescent="0.25">
      <c r="B2929" s="25">
        <f>F_Data!B2928</f>
        <v>42312</v>
      </c>
      <c r="D2929" s="8">
        <f>F_Data!N2928</f>
        <v>0</v>
      </c>
      <c r="K2929" s="38" t="e">
        <f t="shared" si="139"/>
        <v>#NUM!</v>
      </c>
      <c r="L2929" s="38" t="e">
        <f t="shared" si="140"/>
        <v>#NUM!</v>
      </c>
      <c r="M2929" s="38" t="e">
        <f t="shared" si="138"/>
        <v>#NUM!</v>
      </c>
    </row>
    <row r="2930" spans="2:13" x14ac:dyDescent="0.25">
      <c r="B2930" s="25">
        <f>F_Data!B2929</f>
        <v>42313</v>
      </c>
      <c r="D2930" s="8">
        <f>F_Data!N2929</f>
        <v>0</v>
      </c>
      <c r="K2930" s="38" t="e">
        <f t="shared" si="139"/>
        <v>#NUM!</v>
      </c>
      <c r="L2930" s="38" t="e">
        <f t="shared" si="140"/>
        <v>#NUM!</v>
      </c>
      <c r="M2930" s="38" t="e">
        <f t="shared" si="138"/>
        <v>#NUM!</v>
      </c>
    </row>
    <row r="2931" spans="2:13" x14ac:dyDescent="0.25">
      <c r="B2931" s="25">
        <f>F_Data!B2930</f>
        <v>42314</v>
      </c>
      <c r="D2931" s="8">
        <f>F_Data!N2930</f>
        <v>0</v>
      </c>
      <c r="K2931" s="38" t="e">
        <f t="shared" si="139"/>
        <v>#NUM!</v>
      </c>
      <c r="L2931" s="38" t="e">
        <f t="shared" si="140"/>
        <v>#NUM!</v>
      </c>
      <c r="M2931" s="38" t="e">
        <f t="shared" si="138"/>
        <v>#NUM!</v>
      </c>
    </row>
    <row r="2932" spans="2:13" x14ac:dyDescent="0.25">
      <c r="B2932" s="25">
        <f>F_Data!B2931</f>
        <v>42317</v>
      </c>
      <c r="D2932" s="8">
        <f>F_Data!N2931</f>
        <v>0</v>
      </c>
      <c r="K2932" s="38" t="e">
        <f t="shared" si="139"/>
        <v>#NUM!</v>
      </c>
      <c r="L2932" s="38" t="e">
        <f t="shared" si="140"/>
        <v>#NUM!</v>
      </c>
      <c r="M2932" s="38" t="e">
        <f t="shared" si="138"/>
        <v>#NUM!</v>
      </c>
    </row>
    <row r="2933" spans="2:13" x14ac:dyDescent="0.25">
      <c r="B2933" s="25">
        <f>F_Data!B2932</f>
        <v>42318</v>
      </c>
      <c r="D2933" s="8">
        <f>F_Data!N2932</f>
        <v>0</v>
      </c>
      <c r="K2933" s="38" t="e">
        <f t="shared" si="139"/>
        <v>#NUM!</v>
      </c>
      <c r="L2933" s="38" t="e">
        <f t="shared" si="140"/>
        <v>#NUM!</v>
      </c>
      <c r="M2933" s="38" t="e">
        <f t="shared" si="138"/>
        <v>#NUM!</v>
      </c>
    </row>
    <row r="2934" spans="2:13" x14ac:dyDescent="0.25">
      <c r="B2934" s="25">
        <f>F_Data!B2933</f>
        <v>42319</v>
      </c>
      <c r="D2934" s="8">
        <f>F_Data!N2933</f>
        <v>0</v>
      </c>
      <c r="K2934" s="38" t="e">
        <f t="shared" si="139"/>
        <v>#NUM!</v>
      </c>
      <c r="L2934" s="38" t="e">
        <f t="shared" si="140"/>
        <v>#NUM!</v>
      </c>
      <c r="M2934" s="38" t="e">
        <f t="shared" si="138"/>
        <v>#NUM!</v>
      </c>
    </row>
    <row r="2935" spans="2:13" x14ac:dyDescent="0.25">
      <c r="B2935" s="25">
        <f>F_Data!B2934</f>
        <v>42320</v>
      </c>
      <c r="D2935" s="8">
        <f>F_Data!N2934</f>
        <v>0</v>
      </c>
      <c r="K2935" s="38" t="e">
        <f t="shared" si="139"/>
        <v>#NUM!</v>
      </c>
      <c r="L2935" s="38" t="e">
        <f t="shared" si="140"/>
        <v>#NUM!</v>
      </c>
      <c r="M2935" s="38" t="e">
        <f t="shared" si="138"/>
        <v>#NUM!</v>
      </c>
    </row>
    <row r="2936" spans="2:13" x14ac:dyDescent="0.25">
      <c r="B2936" s="25">
        <f>F_Data!B2935</f>
        <v>42321</v>
      </c>
      <c r="D2936" s="8">
        <f>F_Data!N2935</f>
        <v>0</v>
      </c>
      <c r="K2936" s="38" t="e">
        <f t="shared" si="139"/>
        <v>#NUM!</v>
      </c>
      <c r="L2936" s="38" t="e">
        <f t="shared" si="140"/>
        <v>#NUM!</v>
      </c>
      <c r="M2936" s="38" t="e">
        <f t="shared" si="138"/>
        <v>#NUM!</v>
      </c>
    </row>
    <row r="2937" spans="2:13" x14ac:dyDescent="0.25">
      <c r="B2937" s="25">
        <f>F_Data!B2936</f>
        <v>42324</v>
      </c>
      <c r="D2937" s="8">
        <f>F_Data!N2936</f>
        <v>0</v>
      </c>
      <c r="K2937" s="38" t="e">
        <f t="shared" si="139"/>
        <v>#NUM!</v>
      </c>
      <c r="L2937" s="38" t="e">
        <f t="shared" si="140"/>
        <v>#NUM!</v>
      </c>
      <c r="M2937" s="38" t="e">
        <f t="shared" si="138"/>
        <v>#NUM!</v>
      </c>
    </row>
    <row r="2938" spans="2:13" x14ac:dyDescent="0.25">
      <c r="B2938" s="25">
        <f>F_Data!B2937</f>
        <v>42325</v>
      </c>
      <c r="D2938" s="8">
        <f>F_Data!N2937</f>
        <v>0</v>
      </c>
      <c r="K2938" s="38" t="e">
        <f t="shared" si="139"/>
        <v>#NUM!</v>
      </c>
      <c r="L2938" s="38" t="e">
        <f t="shared" si="140"/>
        <v>#NUM!</v>
      </c>
      <c r="M2938" s="38" t="e">
        <f t="shared" si="138"/>
        <v>#NUM!</v>
      </c>
    </row>
    <row r="2939" spans="2:13" x14ac:dyDescent="0.25">
      <c r="B2939" s="25">
        <f>F_Data!B2938</f>
        <v>42326</v>
      </c>
      <c r="D2939" s="8">
        <f>F_Data!N2938</f>
        <v>0</v>
      </c>
      <c r="K2939" s="38" t="e">
        <f t="shared" si="139"/>
        <v>#NUM!</v>
      </c>
      <c r="L2939" s="38" t="e">
        <f t="shared" si="140"/>
        <v>#NUM!</v>
      </c>
      <c r="M2939" s="38" t="e">
        <f t="shared" si="138"/>
        <v>#NUM!</v>
      </c>
    </row>
    <row r="2940" spans="2:13" x14ac:dyDescent="0.25">
      <c r="B2940" s="25">
        <f>F_Data!B2939</f>
        <v>42327</v>
      </c>
      <c r="D2940" s="8">
        <f>F_Data!N2939</f>
        <v>0</v>
      </c>
      <c r="K2940" s="38" t="e">
        <f t="shared" si="139"/>
        <v>#NUM!</v>
      </c>
      <c r="L2940" s="38" t="e">
        <f t="shared" si="140"/>
        <v>#NUM!</v>
      </c>
      <c r="M2940" s="38" t="e">
        <f t="shared" si="138"/>
        <v>#NUM!</v>
      </c>
    </row>
    <row r="2941" spans="2:13" x14ac:dyDescent="0.25">
      <c r="B2941" s="25">
        <f>F_Data!B2940</f>
        <v>42328</v>
      </c>
      <c r="D2941" s="8">
        <f>F_Data!N2940</f>
        <v>0</v>
      </c>
      <c r="K2941" s="38" t="e">
        <f t="shared" si="139"/>
        <v>#NUM!</v>
      </c>
      <c r="L2941" s="38" t="e">
        <f t="shared" si="140"/>
        <v>#NUM!</v>
      </c>
      <c r="M2941" s="38" t="e">
        <f t="shared" si="138"/>
        <v>#NUM!</v>
      </c>
    </row>
    <row r="2942" spans="2:13" x14ac:dyDescent="0.25">
      <c r="B2942" s="25">
        <f>F_Data!B2941</f>
        <v>42331</v>
      </c>
      <c r="D2942" s="8">
        <f>F_Data!N2941</f>
        <v>0</v>
      </c>
      <c r="K2942" s="38" t="e">
        <f t="shared" si="139"/>
        <v>#NUM!</v>
      </c>
      <c r="L2942" s="38" t="e">
        <f t="shared" si="140"/>
        <v>#NUM!</v>
      </c>
      <c r="M2942" s="38" t="e">
        <f t="shared" si="138"/>
        <v>#NUM!</v>
      </c>
    </row>
    <row r="2943" spans="2:13" x14ac:dyDescent="0.25">
      <c r="B2943" s="25">
        <f>F_Data!B2942</f>
        <v>42332</v>
      </c>
      <c r="D2943" s="8">
        <f>F_Data!N2942</f>
        <v>0</v>
      </c>
      <c r="K2943" s="38" t="e">
        <f t="shared" si="139"/>
        <v>#NUM!</v>
      </c>
      <c r="L2943" s="38" t="e">
        <f t="shared" si="140"/>
        <v>#NUM!</v>
      </c>
      <c r="M2943" s="38" t="e">
        <f t="shared" si="138"/>
        <v>#NUM!</v>
      </c>
    </row>
    <row r="2944" spans="2:13" x14ac:dyDescent="0.25">
      <c r="B2944" s="25">
        <f>F_Data!B2943</f>
        <v>42333</v>
      </c>
      <c r="D2944" s="8">
        <f>F_Data!N2943</f>
        <v>0</v>
      </c>
      <c r="K2944" s="38" t="e">
        <f t="shared" si="139"/>
        <v>#NUM!</v>
      </c>
      <c r="L2944" s="38" t="e">
        <f t="shared" si="140"/>
        <v>#NUM!</v>
      </c>
      <c r="M2944" s="38" t="e">
        <f t="shared" si="138"/>
        <v>#NUM!</v>
      </c>
    </row>
    <row r="2945" spans="2:13" x14ac:dyDescent="0.25">
      <c r="B2945" s="25">
        <f>F_Data!B2944</f>
        <v>42335</v>
      </c>
      <c r="D2945" s="8">
        <f>F_Data!N2944</f>
        <v>0</v>
      </c>
      <c r="K2945" s="38" t="e">
        <f t="shared" si="139"/>
        <v>#NUM!</v>
      </c>
      <c r="L2945" s="38" t="e">
        <f t="shared" si="140"/>
        <v>#NUM!</v>
      </c>
      <c r="M2945" s="38" t="e">
        <f t="shared" si="138"/>
        <v>#NUM!</v>
      </c>
    </row>
    <row r="2946" spans="2:13" x14ac:dyDescent="0.25">
      <c r="B2946" s="25">
        <f>F_Data!B2945</f>
        <v>42338</v>
      </c>
      <c r="D2946" s="8">
        <f>F_Data!N2945</f>
        <v>0</v>
      </c>
      <c r="K2946" s="38" t="e">
        <f t="shared" si="139"/>
        <v>#NUM!</v>
      </c>
      <c r="L2946" s="38" t="e">
        <f t="shared" si="140"/>
        <v>#NUM!</v>
      </c>
      <c r="M2946" s="38" t="e">
        <f t="shared" si="138"/>
        <v>#NUM!</v>
      </c>
    </row>
    <row r="2947" spans="2:13" x14ac:dyDescent="0.25">
      <c r="B2947" s="25">
        <f>F_Data!B2946</f>
        <v>42339</v>
      </c>
      <c r="D2947" s="8">
        <f>F_Data!N2946</f>
        <v>0</v>
      </c>
      <c r="K2947" s="38" t="e">
        <f t="shared" si="139"/>
        <v>#NUM!</v>
      </c>
      <c r="L2947" s="38" t="e">
        <f t="shared" si="140"/>
        <v>#NUM!</v>
      </c>
      <c r="M2947" s="38" t="e">
        <f t="shared" si="138"/>
        <v>#NUM!</v>
      </c>
    </row>
    <row r="2948" spans="2:13" x14ac:dyDescent="0.25">
      <c r="B2948" s="25">
        <f>F_Data!B2947</f>
        <v>42340</v>
      </c>
      <c r="D2948" s="8">
        <f>F_Data!N2947</f>
        <v>0</v>
      </c>
      <c r="K2948" s="38" t="e">
        <f t="shared" si="139"/>
        <v>#NUM!</v>
      </c>
      <c r="L2948" s="38" t="e">
        <f t="shared" si="140"/>
        <v>#NUM!</v>
      </c>
      <c r="M2948" s="38" t="e">
        <f t="shared" si="138"/>
        <v>#NUM!</v>
      </c>
    </row>
    <row r="2949" spans="2:13" x14ac:dyDescent="0.25">
      <c r="B2949" s="25">
        <f>F_Data!B2948</f>
        <v>42341</v>
      </c>
      <c r="D2949" s="8">
        <f>F_Data!N2948</f>
        <v>0</v>
      </c>
      <c r="K2949" s="38" t="e">
        <f t="shared" si="139"/>
        <v>#NUM!</v>
      </c>
      <c r="L2949" s="38" t="e">
        <f t="shared" si="140"/>
        <v>#NUM!</v>
      </c>
      <c r="M2949" s="38" t="e">
        <f t="shared" si="138"/>
        <v>#NUM!</v>
      </c>
    </row>
    <row r="2950" spans="2:13" x14ac:dyDescent="0.25">
      <c r="B2950" s="25">
        <f>F_Data!B2949</f>
        <v>42342</v>
      </c>
      <c r="D2950" s="8">
        <f>F_Data!N2949</f>
        <v>0</v>
      </c>
      <c r="K2950" s="38" t="e">
        <f t="shared" si="139"/>
        <v>#NUM!</v>
      </c>
      <c r="L2950" s="38" t="e">
        <f t="shared" si="140"/>
        <v>#NUM!</v>
      </c>
      <c r="M2950" s="38" t="e">
        <f t="shared" si="138"/>
        <v>#NUM!</v>
      </c>
    </row>
    <row r="2951" spans="2:13" x14ac:dyDescent="0.25">
      <c r="B2951" s="25">
        <f>F_Data!B2950</f>
        <v>42345</v>
      </c>
      <c r="D2951" s="8">
        <f>F_Data!N2950</f>
        <v>0</v>
      </c>
      <c r="K2951" s="38" t="e">
        <f t="shared" si="139"/>
        <v>#NUM!</v>
      </c>
      <c r="L2951" s="38" t="e">
        <f t="shared" si="140"/>
        <v>#NUM!</v>
      </c>
      <c r="M2951" s="38" t="e">
        <f t="shared" si="138"/>
        <v>#NUM!</v>
      </c>
    </row>
    <row r="2952" spans="2:13" x14ac:dyDescent="0.25">
      <c r="B2952" s="25">
        <f>F_Data!B2951</f>
        <v>42346</v>
      </c>
      <c r="D2952" s="8">
        <f>F_Data!N2951</f>
        <v>0</v>
      </c>
      <c r="K2952" s="38" t="e">
        <f t="shared" si="139"/>
        <v>#NUM!</v>
      </c>
      <c r="L2952" s="38" t="e">
        <f t="shared" si="140"/>
        <v>#NUM!</v>
      </c>
      <c r="M2952" s="38" t="e">
        <f t="shared" si="138"/>
        <v>#NUM!</v>
      </c>
    </row>
    <row r="2953" spans="2:13" x14ac:dyDescent="0.25">
      <c r="B2953" s="25">
        <f>F_Data!B2952</f>
        <v>42347</v>
      </c>
      <c r="D2953" s="8">
        <f>F_Data!N2952</f>
        <v>0</v>
      </c>
      <c r="K2953" s="38" t="e">
        <f t="shared" si="139"/>
        <v>#NUM!</v>
      </c>
      <c r="L2953" s="38" t="e">
        <f t="shared" si="140"/>
        <v>#NUM!</v>
      </c>
      <c r="M2953" s="38" t="e">
        <f t="shared" si="138"/>
        <v>#NUM!</v>
      </c>
    </row>
    <row r="2954" spans="2:13" x14ac:dyDescent="0.25">
      <c r="B2954" s="25">
        <f>F_Data!B2953</f>
        <v>42348</v>
      </c>
      <c r="D2954" s="8">
        <f>F_Data!N2953</f>
        <v>0</v>
      </c>
      <c r="K2954" s="38" t="e">
        <f t="shared" si="139"/>
        <v>#NUM!</v>
      </c>
      <c r="L2954" s="38" t="e">
        <f t="shared" si="140"/>
        <v>#NUM!</v>
      </c>
      <c r="M2954" s="38" t="e">
        <f t="shared" si="138"/>
        <v>#NUM!</v>
      </c>
    </row>
    <row r="2955" spans="2:13" x14ac:dyDescent="0.25">
      <c r="B2955" s="25">
        <f>F_Data!B2954</f>
        <v>42349</v>
      </c>
      <c r="D2955" s="8">
        <f>F_Data!N2954</f>
        <v>0</v>
      </c>
      <c r="K2955" s="38" t="e">
        <f t="shared" si="139"/>
        <v>#NUM!</v>
      </c>
      <c r="L2955" s="38" t="e">
        <f t="shared" si="140"/>
        <v>#NUM!</v>
      </c>
      <c r="M2955" s="38" t="e">
        <f t="shared" si="138"/>
        <v>#NUM!</v>
      </c>
    </row>
    <row r="2956" spans="2:13" x14ac:dyDescent="0.25">
      <c r="B2956" s="25">
        <f>F_Data!B2955</f>
        <v>42352</v>
      </c>
      <c r="D2956" s="8">
        <f>F_Data!N2955</f>
        <v>0</v>
      </c>
      <c r="K2956" s="38" t="e">
        <f t="shared" si="139"/>
        <v>#NUM!</v>
      </c>
      <c r="L2956" s="38" t="e">
        <f t="shared" si="140"/>
        <v>#NUM!</v>
      </c>
      <c r="M2956" s="38" t="e">
        <f t="shared" si="138"/>
        <v>#NUM!</v>
      </c>
    </row>
    <row r="2957" spans="2:13" x14ac:dyDescent="0.25">
      <c r="B2957" s="25">
        <f>F_Data!B2956</f>
        <v>42353</v>
      </c>
      <c r="D2957" s="8">
        <f>F_Data!N2956</f>
        <v>0</v>
      </c>
      <c r="K2957" s="38" t="e">
        <f t="shared" si="139"/>
        <v>#NUM!</v>
      </c>
      <c r="L2957" s="38" t="e">
        <f t="shared" si="140"/>
        <v>#NUM!</v>
      </c>
      <c r="M2957" s="38" t="e">
        <f t="shared" si="138"/>
        <v>#NUM!</v>
      </c>
    </row>
    <row r="2958" spans="2:13" x14ac:dyDescent="0.25">
      <c r="B2958" s="25">
        <f>F_Data!B2957</f>
        <v>42354</v>
      </c>
      <c r="D2958" s="8">
        <f>F_Data!N2957</f>
        <v>0</v>
      </c>
      <c r="K2958" s="38" t="e">
        <f t="shared" si="139"/>
        <v>#NUM!</v>
      </c>
      <c r="L2958" s="38" t="e">
        <f t="shared" si="140"/>
        <v>#NUM!</v>
      </c>
      <c r="M2958" s="38" t="e">
        <f t="shared" si="138"/>
        <v>#NUM!</v>
      </c>
    </row>
    <row r="2959" spans="2:13" x14ac:dyDescent="0.25">
      <c r="B2959" s="25">
        <f>F_Data!B2958</f>
        <v>42355</v>
      </c>
      <c r="D2959" s="8">
        <f>F_Data!N2958</f>
        <v>0</v>
      </c>
      <c r="K2959" s="38" t="e">
        <f t="shared" si="139"/>
        <v>#NUM!</v>
      </c>
      <c r="L2959" s="38" t="e">
        <f t="shared" si="140"/>
        <v>#NUM!</v>
      </c>
      <c r="M2959" s="38" t="e">
        <f t="shared" si="138"/>
        <v>#NUM!</v>
      </c>
    </row>
    <row r="2960" spans="2:13" x14ac:dyDescent="0.25">
      <c r="B2960" s="25">
        <f>F_Data!B2959</f>
        <v>42356</v>
      </c>
      <c r="D2960" s="8">
        <f>F_Data!N2959</f>
        <v>0</v>
      </c>
      <c r="K2960" s="38" t="e">
        <f t="shared" si="139"/>
        <v>#NUM!</v>
      </c>
      <c r="L2960" s="38" t="e">
        <f t="shared" si="140"/>
        <v>#NUM!</v>
      </c>
      <c r="M2960" s="38" t="e">
        <f t="shared" si="138"/>
        <v>#NUM!</v>
      </c>
    </row>
    <row r="2961" spans="2:13" x14ac:dyDescent="0.25">
      <c r="B2961" s="25">
        <f>F_Data!B2960</f>
        <v>42359</v>
      </c>
      <c r="D2961" s="8">
        <f>F_Data!N2960</f>
        <v>0</v>
      </c>
      <c r="K2961" s="38" t="e">
        <f t="shared" si="139"/>
        <v>#NUM!</v>
      </c>
      <c r="L2961" s="38" t="e">
        <f t="shared" si="140"/>
        <v>#NUM!</v>
      </c>
      <c r="M2961" s="38" t="e">
        <f t="shared" si="138"/>
        <v>#NUM!</v>
      </c>
    </row>
    <row r="2962" spans="2:13" x14ac:dyDescent="0.25">
      <c r="B2962" s="25">
        <f>F_Data!B2961</f>
        <v>42360</v>
      </c>
      <c r="D2962" s="8">
        <f>F_Data!N2961</f>
        <v>0</v>
      </c>
      <c r="K2962" s="38" t="e">
        <f t="shared" si="139"/>
        <v>#NUM!</v>
      </c>
      <c r="L2962" s="38" t="e">
        <f t="shared" si="140"/>
        <v>#NUM!</v>
      </c>
      <c r="M2962" s="38" t="e">
        <f t="shared" si="138"/>
        <v>#NUM!</v>
      </c>
    </row>
    <row r="2963" spans="2:13" x14ac:dyDescent="0.25">
      <c r="B2963" s="25">
        <f>F_Data!B2962</f>
        <v>42361</v>
      </c>
      <c r="D2963" s="8">
        <f>F_Data!N2962</f>
        <v>0</v>
      </c>
      <c r="K2963" s="38" t="e">
        <f t="shared" si="139"/>
        <v>#NUM!</v>
      </c>
      <c r="L2963" s="38" t="e">
        <f t="shared" si="140"/>
        <v>#NUM!</v>
      </c>
      <c r="M2963" s="38" t="e">
        <f t="shared" si="138"/>
        <v>#NUM!</v>
      </c>
    </row>
    <row r="2964" spans="2:13" x14ac:dyDescent="0.25">
      <c r="B2964" s="25">
        <f>F_Data!B2963</f>
        <v>42362</v>
      </c>
      <c r="D2964" s="8">
        <f>F_Data!N2963</f>
        <v>0</v>
      </c>
      <c r="K2964" s="38" t="e">
        <f t="shared" si="139"/>
        <v>#NUM!</v>
      </c>
      <c r="L2964" s="38" t="e">
        <f t="shared" si="140"/>
        <v>#NUM!</v>
      </c>
      <c r="M2964" s="38" t="e">
        <f t="shared" si="138"/>
        <v>#NUM!</v>
      </c>
    </row>
    <row r="2965" spans="2:13" x14ac:dyDescent="0.25">
      <c r="B2965" s="25">
        <f>F_Data!B2964</f>
        <v>42366</v>
      </c>
      <c r="D2965" s="8">
        <f>F_Data!N2964</f>
        <v>0</v>
      </c>
      <c r="K2965" s="38" t="e">
        <f t="shared" si="139"/>
        <v>#NUM!</v>
      </c>
      <c r="L2965" s="38" t="e">
        <f t="shared" si="140"/>
        <v>#NUM!</v>
      </c>
      <c r="M2965" s="38" t="e">
        <f t="shared" si="138"/>
        <v>#NUM!</v>
      </c>
    </row>
    <row r="2966" spans="2:13" x14ac:dyDescent="0.25">
      <c r="B2966" s="25">
        <f>F_Data!B2965</f>
        <v>42367</v>
      </c>
      <c r="D2966" s="8">
        <f>F_Data!N2965</f>
        <v>0</v>
      </c>
      <c r="K2966" s="38" t="e">
        <f t="shared" si="139"/>
        <v>#NUM!</v>
      </c>
      <c r="L2966" s="38" t="e">
        <f t="shared" si="140"/>
        <v>#NUM!</v>
      </c>
      <c r="M2966" s="38" t="e">
        <f t="shared" si="138"/>
        <v>#NUM!</v>
      </c>
    </row>
    <row r="2967" spans="2:13" x14ac:dyDescent="0.25">
      <c r="B2967" s="25">
        <f>F_Data!B2966</f>
        <v>42368</v>
      </c>
      <c r="D2967" s="8">
        <f>F_Data!N2966</f>
        <v>0</v>
      </c>
      <c r="K2967" s="38" t="e">
        <f t="shared" si="139"/>
        <v>#NUM!</v>
      </c>
      <c r="L2967" s="38" t="e">
        <f t="shared" si="140"/>
        <v>#NUM!</v>
      </c>
      <c r="M2967" s="38" t="e">
        <f t="shared" si="138"/>
        <v>#NUM!</v>
      </c>
    </row>
    <row r="2968" spans="2:13" x14ac:dyDescent="0.25">
      <c r="B2968" s="25">
        <f>F_Data!B2967</f>
        <v>42369</v>
      </c>
      <c r="D2968" s="8">
        <f>F_Data!N2967</f>
        <v>0</v>
      </c>
      <c r="K2968" s="38" t="e">
        <f t="shared" si="139"/>
        <v>#NUM!</v>
      </c>
      <c r="L2968" s="38" t="e">
        <f t="shared" si="140"/>
        <v>#NUM!</v>
      </c>
      <c r="M2968" s="38" t="e">
        <f t="shared" si="138"/>
        <v>#NUM!</v>
      </c>
    </row>
    <row r="2969" spans="2:13" x14ac:dyDescent="0.25">
      <c r="B2969" s="25">
        <f>F_Data!B2968</f>
        <v>42373</v>
      </c>
      <c r="D2969" s="8">
        <f>F_Data!N2968</f>
        <v>0</v>
      </c>
      <c r="K2969" s="38" t="e">
        <f t="shared" si="139"/>
        <v>#NUM!</v>
      </c>
      <c r="L2969" s="38" t="e">
        <f t="shared" si="140"/>
        <v>#NUM!</v>
      </c>
      <c r="M2969" s="38" t="e">
        <f t="shared" si="138"/>
        <v>#NUM!</v>
      </c>
    </row>
    <row r="2970" spans="2:13" x14ac:dyDescent="0.25">
      <c r="B2970" s="25">
        <f>F_Data!B2969</f>
        <v>42374</v>
      </c>
      <c r="D2970" s="8">
        <f>F_Data!N2969</f>
        <v>0</v>
      </c>
      <c r="K2970" s="38" t="e">
        <f t="shared" si="139"/>
        <v>#NUM!</v>
      </c>
      <c r="L2970" s="38" t="e">
        <f t="shared" si="140"/>
        <v>#NUM!</v>
      </c>
      <c r="M2970" s="38" t="e">
        <f t="shared" si="138"/>
        <v>#NUM!</v>
      </c>
    </row>
    <row r="2971" spans="2:13" x14ac:dyDescent="0.25">
      <c r="B2971" s="25">
        <f>F_Data!B2970</f>
        <v>42375</v>
      </c>
      <c r="D2971" s="8">
        <f>F_Data!N2970</f>
        <v>0</v>
      </c>
      <c r="K2971" s="38" t="e">
        <f t="shared" si="139"/>
        <v>#NUM!</v>
      </c>
      <c r="L2971" s="38" t="e">
        <f t="shared" si="140"/>
        <v>#NUM!</v>
      </c>
      <c r="M2971" s="38" t="e">
        <f t="shared" si="138"/>
        <v>#NUM!</v>
      </c>
    </row>
    <row r="2972" spans="2:13" x14ac:dyDescent="0.25">
      <c r="B2972" s="25">
        <f>F_Data!B2971</f>
        <v>42376</v>
      </c>
      <c r="D2972" s="8">
        <f>F_Data!N2971</f>
        <v>0</v>
      </c>
      <c r="K2972" s="38" t="e">
        <f t="shared" si="139"/>
        <v>#NUM!</v>
      </c>
      <c r="L2972" s="38" t="e">
        <f t="shared" si="140"/>
        <v>#NUM!</v>
      </c>
      <c r="M2972" s="38" t="e">
        <f t="shared" si="138"/>
        <v>#NUM!</v>
      </c>
    </row>
    <row r="2973" spans="2:13" x14ac:dyDescent="0.25">
      <c r="B2973" s="25">
        <f>F_Data!B2972</f>
        <v>42377</v>
      </c>
      <c r="D2973" s="8">
        <f>F_Data!N2972</f>
        <v>0</v>
      </c>
      <c r="K2973" s="38" t="e">
        <f t="shared" si="139"/>
        <v>#NUM!</v>
      </c>
      <c r="L2973" s="38" t="e">
        <f t="shared" si="140"/>
        <v>#NUM!</v>
      </c>
      <c r="M2973" s="38" t="e">
        <f t="shared" si="138"/>
        <v>#NUM!</v>
      </c>
    </row>
    <row r="2974" spans="2:13" x14ac:dyDescent="0.25">
      <c r="B2974" s="25">
        <f>F_Data!B2973</f>
        <v>42380</v>
      </c>
      <c r="D2974" s="8">
        <f>F_Data!N2973</f>
        <v>0</v>
      </c>
      <c r="K2974" s="38" t="e">
        <f t="shared" si="139"/>
        <v>#NUM!</v>
      </c>
      <c r="L2974" s="38" t="e">
        <f t="shared" si="140"/>
        <v>#NUM!</v>
      </c>
      <c r="M2974" s="38" t="e">
        <f t="shared" si="138"/>
        <v>#NUM!</v>
      </c>
    </row>
    <row r="2975" spans="2:13" x14ac:dyDescent="0.25">
      <c r="B2975" s="25">
        <f>F_Data!B2974</f>
        <v>42381</v>
      </c>
      <c r="D2975" s="8">
        <f>F_Data!N2974</f>
        <v>0</v>
      </c>
      <c r="K2975" s="38" t="e">
        <f t="shared" si="139"/>
        <v>#NUM!</v>
      </c>
      <c r="L2975" s="38" t="e">
        <f t="shared" si="140"/>
        <v>#NUM!</v>
      </c>
      <c r="M2975" s="38" t="e">
        <f t="shared" si="138"/>
        <v>#NUM!</v>
      </c>
    </row>
    <row r="2976" spans="2:13" x14ac:dyDescent="0.25">
      <c r="B2976" s="25">
        <f>F_Data!B2975</f>
        <v>42382</v>
      </c>
      <c r="D2976" s="8">
        <f>F_Data!N2975</f>
        <v>0</v>
      </c>
      <c r="K2976" s="38" t="e">
        <f t="shared" si="139"/>
        <v>#NUM!</v>
      </c>
      <c r="L2976" s="38" t="e">
        <f t="shared" si="140"/>
        <v>#NUM!</v>
      </c>
      <c r="M2976" s="38" t="e">
        <f t="shared" si="138"/>
        <v>#NUM!</v>
      </c>
    </row>
    <row r="2977" spans="2:13" x14ac:dyDescent="0.25">
      <c r="B2977" s="25">
        <f>F_Data!B2976</f>
        <v>42383</v>
      </c>
      <c r="D2977" s="8">
        <f>F_Data!N2976</f>
        <v>0</v>
      </c>
      <c r="K2977" s="38" t="e">
        <f t="shared" si="139"/>
        <v>#NUM!</v>
      </c>
      <c r="L2977" s="38" t="e">
        <f t="shared" si="140"/>
        <v>#NUM!</v>
      </c>
      <c r="M2977" s="38" t="e">
        <f t="shared" si="138"/>
        <v>#NUM!</v>
      </c>
    </row>
    <row r="2978" spans="2:13" x14ac:dyDescent="0.25">
      <c r="B2978" s="25">
        <f>F_Data!B2977</f>
        <v>42384</v>
      </c>
      <c r="D2978" s="8">
        <f>F_Data!N2977</f>
        <v>0</v>
      </c>
      <c r="K2978" s="38" t="e">
        <f t="shared" si="139"/>
        <v>#NUM!</v>
      </c>
      <c r="L2978" s="38" t="e">
        <f t="shared" si="140"/>
        <v>#NUM!</v>
      </c>
      <c r="M2978" s="38" t="e">
        <f t="shared" si="138"/>
        <v>#NUM!</v>
      </c>
    </row>
    <row r="2979" spans="2:13" x14ac:dyDescent="0.25">
      <c r="B2979" s="25">
        <f>F_Data!B2978</f>
        <v>42388</v>
      </c>
      <c r="D2979" s="8">
        <f>F_Data!N2978</f>
        <v>0</v>
      </c>
      <c r="K2979" s="38" t="e">
        <f t="shared" si="139"/>
        <v>#NUM!</v>
      </c>
      <c r="L2979" s="38" t="e">
        <f t="shared" si="140"/>
        <v>#NUM!</v>
      </c>
      <c r="M2979" s="38" t="e">
        <f t="shared" si="138"/>
        <v>#NUM!</v>
      </c>
    </row>
    <row r="2980" spans="2:13" x14ac:dyDescent="0.25">
      <c r="B2980" s="25">
        <f>F_Data!B2979</f>
        <v>42389</v>
      </c>
      <c r="D2980" s="8">
        <f>F_Data!N2979</f>
        <v>0</v>
      </c>
      <c r="K2980" s="38" t="e">
        <f t="shared" si="139"/>
        <v>#NUM!</v>
      </c>
      <c r="L2980" s="38" t="e">
        <f t="shared" si="140"/>
        <v>#NUM!</v>
      </c>
      <c r="M2980" s="38" t="e">
        <f t="shared" si="138"/>
        <v>#NUM!</v>
      </c>
    </row>
    <row r="2981" spans="2:13" x14ac:dyDescent="0.25">
      <c r="B2981" s="25">
        <f>F_Data!B2980</f>
        <v>42390</v>
      </c>
      <c r="D2981" s="8">
        <f>F_Data!N2980</f>
        <v>0</v>
      </c>
      <c r="K2981" s="38" t="e">
        <f t="shared" si="139"/>
        <v>#NUM!</v>
      </c>
      <c r="L2981" s="38" t="e">
        <f t="shared" si="140"/>
        <v>#NUM!</v>
      </c>
      <c r="M2981" s="38" t="e">
        <f t="shared" si="138"/>
        <v>#NUM!</v>
      </c>
    </row>
    <row r="2982" spans="2:13" x14ac:dyDescent="0.25">
      <c r="B2982" s="25">
        <f>F_Data!B2981</f>
        <v>42391</v>
      </c>
      <c r="D2982" s="8">
        <f>F_Data!N2981</f>
        <v>0</v>
      </c>
      <c r="K2982" s="38" t="e">
        <f t="shared" si="139"/>
        <v>#NUM!</v>
      </c>
      <c r="L2982" s="38" t="e">
        <f t="shared" si="140"/>
        <v>#NUM!</v>
      </c>
      <c r="M2982" s="38" t="e">
        <f t="shared" si="138"/>
        <v>#NUM!</v>
      </c>
    </row>
    <row r="2983" spans="2:13" x14ac:dyDescent="0.25">
      <c r="B2983" s="25">
        <f>F_Data!B2982</f>
        <v>42394</v>
      </c>
      <c r="D2983" s="8">
        <f>F_Data!N2982</f>
        <v>0</v>
      </c>
      <c r="K2983" s="38" t="e">
        <f t="shared" si="139"/>
        <v>#NUM!</v>
      </c>
      <c r="L2983" s="38" t="e">
        <f t="shared" si="140"/>
        <v>#NUM!</v>
      </c>
      <c r="M2983" s="38" t="e">
        <f t="shared" si="138"/>
        <v>#NUM!</v>
      </c>
    </row>
    <row r="2984" spans="2:13" x14ac:dyDescent="0.25">
      <c r="B2984" s="25">
        <f>F_Data!B2983</f>
        <v>42395</v>
      </c>
      <c r="D2984" s="8">
        <f>F_Data!N2983</f>
        <v>0</v>
      </c>
      <c r="K2984" s="38" t="e">
        <f t="shared" si="139"/>
        <v>#NUM!</v>
      </c>
      <c r="L2984" s="38" t="e">
        <f t="shared" si="140"/>
        <v>#NUM!</v>
      </c>
      <c r="M2984" s="38" t="e">
        <f t="shared" si="138"/>
        <v>#NUM!</v>
      </c>
    </row>
    <row r="2985" spans="2:13" x14ac:dyDescent="0.25">
      <c r="B2985" s="25">
        <f>F_Data!B2984</f>
        <v>42396</v>
      </c>
      <c r="D2985" s="8">
        <f>F_Data!N2984</f>
        <v>0</v>
      </c>
      <c r="K2985" s="38" t="e">
        <f t="shared" si="139"/>
        <v>#NUM!</v>
      </c>
      <c r="L2985" s="38" t="e">
        <f t="shared" si="140"/>
        <v>#NUM!</v>
      </c>
      <c r="M2985" s="38" t="e">
        <f t="shared" ref="M2985:M3048" si="141">MAX(SQRT(252/5*K2985),SQRT(252/5*L2985))</f>
        <v>#NUM!</v>
      </c>
    </row>
    <row r="2986" spans="2:13" x14ac:dyDescent="0.25">
      <c r="B2986" s="25">
        <f>F_Data!B2985</f>
        <v>42397</v>
      </c>
      <c r="D2986" s="8">
        <f>F_Data!N2985</f>
        <v>0</v>
      </c>
      <c r="K2986" s="38" t="e">
        <f t="shared" si="139"/>
        <v>#NUM!</v>
      </c>
      <c r="L2986" s="38" t="e">
        <f t="shared" si="140"/>
        <v>#NUM!</v>
      </c>
      <c r="M2986" s="38" t="e">
        <f t="shared" si="141"/>
        <v>#NUM!</v>
      </c>
    </row>
    <row r="2987" spans="2:13" x14ac:dyDescent="0.25">
      <c r="B2987" s="25">
        <f>F_Data!B2986</f>
        <v>42398</v>
      </c>
      <c r="D2987" s="8">
        <f>F_Data!N2986</f>
        <v>0</v>
      </c>
      <c r="K2987" s="38" t="e">
        <f t="shared" si="139"/>
        <v>#NUM!</v>
      </c>
      <c r="L2987" s="38" t="e">
        <f t="shared" si="140"/>
        <v>#NUM!</v>
      </c>
      <c r="M2987" s="38" t="e">
        <f t="shared" si="141"/>
        <v>#NUM!</v>
      </c>
    </row>
    <row r="2988" spans="2:13" x14ac:dyDescent="0.25">
      <c r="B2988" s="25">
        <f>F_Data!B2987</f>
        <v>42402</v>
      </c>
      <c r="D2988" s="8">
        <f>F_Data!N2987</f>
        <v>0</v>
      </c>
      <c r="K2988" s="38" t="e">
        <f t="shared" si="139"/>
        <v>#NUM!</v>
      </c>
      <c r="L2988" s="38" t="e">
        <f t="shared" si="140"/>
        <v>#NUM!</v>
      </c>
      <c r="M2988" s="38" t="e">
        <f t="shared" si="141"/>
        <v>#NUM!</v>
      </c>
    </row>
    <row r="2989" spans="2:13" x14ac:dyDescent="0.25">
      <c r="B2989" s="25">
        <f>F_Data!B2988</f>
        <v>42403</v>
      </c>
      <c r="D2989" s="8">
        <f>F_Data!N2988</f>
        <v>0</v>
      </c>
      <c r="K2989" s="38" t="e">
        <f t="shared" ref="K2989:K3052" si="142">K$3*K2988+(1-K$3)*LN($D2989/$D2984)^2</f>
        <v>#NUM!</v>
      </c>
      <c r="L2989" s="38" t="e">
        <f t="shared" ref="L2989:L3052" si="143">L$3*L2988+(1-L$3)*LN($D2989/$D2984)^2</f>
        <v>#NUM!</v>
      </c>
      <c r="M2989" s="38" t="e">
        <f t="shared" si="141"/>
        <v>#NUM!</v>
      </c>
    </row>
    <row r="2990" spans="2:13" x14ac:dyDescent="0.25">
      <c r="B2990" s="25">
        <f>F_Data!B2989</f>
        <v>42404</v>
      </c>
      <c r="D2990" s="8">
        <f>F_Data!N2989</f>
        <v>0</v>
      </c>
      <c r="K2990" s="38" t="e">
        <f t="shared" si="142"/>
        <v>#NUM!</v>
      </c>
      <c r="L2990" s="38" t="e">
        <f t="shared" si="143"/>
        <v>#NUM!</v>
      </c>
      <c r="M2990" s="38" t="e">
        <f t="shared" si="141"/>
        <v>#NUM!</v>
      </c>
    </row>
    <row r="2991" spans="2:13" x14ac:dyDescent="0.25">
      <c r="B2991" s="25">
        <f>F_Data!B2990</f>
        <v>42405</v>
      </c>
      <c r="D2991" s="8">
        <f>F_Data!N2990</f>
        <v>0</v>
      </c>
      <c r="K2991" s="38" t="e">
        <f t="shared" si="142"/>
        <v>#NUM!</v>
      </c>
      <c r="L2991" s="38" t="e">
        <f t="shared" si="143"/>
        <v>#NUM!</v>
      </c>
      <c r="M2991" s="38" t="e">
        <f t="shared" si="141"/>
        <v>#NUM!</v>
      </c>
    </row>
    <row r="2992" spans="2:13" x14ac:dyDescent="0.25">
      <c r="B2992" s="25">
        <f>F_Data!B2991</f>
        <v>42408</v>
      </c>
      <c r="D2992" s="8">
        <f>F_Data!N2991</f>
        <v>0</v>
      </c>
      <c r="K2992" s="38" t="e">
        <f t="shared" si="142"/>
        <v>#NUM!</v>
      </c>
      <c r="L2992" s="38" t="e">
        <f t="shared" si="143"/>
        <v>#NUM!</v>
      </c>
      <c r="M2992" s="38" t="e">
        <f t="shared" si="141"/>
        <v>#NUM!</v>
      </c>
    </row>
    <row r="2993" spans="2:13" x14ac:dyDescent="0.25">
      <c r="B2993" s="25">
        <f>F_Data!B2992</f>
        <v>42409</v>
      </c>
      <c r="D2993" s="8">
        <f>F_Data!N2992</f>
        <v>0</v>
      </c>
      <c r="K2993" s="38" t="e">
        <f t="shared" si="142"/>
        <v>#NUM!</v>
      </c>
      <c r="L2993" s="38" t="e">
        <f t="shared" si="143"/>
        <v>#NUM!</v>
      </c>
      <c r="M2993" s="38" t="e">
        <f t="shared" si="141"/>
        <v>#NUM!</v>
      </c>
    </row>
    <row r="2994" spans="2:13" x14ac:dyDescent="0.25">
      <c r="B2994" s="25">
        <f>F_Data!B2993</f>
        <v>42410</v>
      </c>
      <c r="D2994" s="8">
        <f>F_Data!N2993</f>
        <v>0</v>
      </c>
      <c r="K2994" s="38" t="e">
        <f t="shared" si="142"/>
        <v>#NUM!</v>
      </c>
      <c r="L2994" s="38" t="e">
        <f t="shared" si="143"/>
        <v>#NUM!</v>
      </c>
      <c r="M2994" s="38" t="e">
        <f t="shared" si="141"/>
        <v>#NUM!</v>
      </c>
    </row>
    <row r="2995" spans="2:13" x14ac:dyDescent="0.25">
      <c r="B2995" s="25">
        <f>F_Data!B2994</f>
        <v>42411</v>
      </c>
      <c r="D2995" s="8">
        <f>F_Data!N2994</f>
        <v>0</v>
      </c>
      <c r="K2995" s="38" t="e">
        <f t="shared" si="142"/>
        <v>#NUM!</v>
      </c>
      <c r="L2995" s="38" t="e">
        <f t="shared" si="143"/>
        <v>#NUM!</v>
      </c>
      <c r="M2995" s="38" t="e">
        <f t="shared" si="141"/>
        <v>#NUM!</v>
      </c>
    </row>
    <row r="2996" spans="2:13" x14ac:dyDescent="0.25">
      <c r="B2996" s="25">
        <f>F_Data!B2995</f>
        <v>42412</v>
      </c>
      <c r="D2996" s="8">
        <f>F_Data!N2995</f>
        <v>0</v>
      </c>
      <c r="K2996" s="38" t="e">
        <f t="shared" si="142"/>
        <v>#NUM!</v>
      </c>
      <c r="L2996" s="38" t="e">
        <f t="shared" si="143"/>
        <v>#NUM!</v>
      </c>
      <c r="M2996" s="38" t="e">
        <f t="shared" si="141"/>
        <v>#NUM!</v>
      </c>
    </row>
    <row r="2997" spans="2:13" x14ac:dyDescent="0.25">
      <c r="B2997" s="25">
        <f>F_Data!B2996</f>
        <v>42416</v>
      </c>
      <c r="D2997" s="8">
        <f>F_Data!N2996</f>
        <v>0</v>
      </c>
      <c r="K2997" s="38" t="e">
        <f t="shared" si="142"/>
        <v>#NUM!</v>
      </c>
      <c r="L2997" s="38" t="e">
        <f t="shared" si="143"/>
        <v>#NUM!</v>
      </c>
      <c r="M2997" s="38" t="e">
        <f t="shared" si="141"/>
        <v>#NUM!</v>
      </c>
    </row>
    <row r="2998" spans="2:13" x14ac:dyDescent="0.25">
      <c r="B2998" s="25">
        <f>F_Data!B2997</f>
        <v>42417</v>
      </c>
      <c r="D2998" s="8">
        <f>F_Data!N2997</f>
        <v>0</v>
      </c>
      <c r="K2998" s="38" t="e">
        <f t="shared" si="142"/>
        <v>#NUM!</v>
      </c>
      <c r="L2998" s="38" t="e">
        <f t="shared" si="143"/>
        <v>#NUM!</v>
      </c>
      <c r="M2998" s="38" t="e">
        <f t="shared" si="141"/>
        <v>#NUM!</v>
      </c>
    </row>
    <row r="2999" spans="2:13" x14ac:dyDescent="0.25">
      <c r="B2999" s="25">
        <f>F_Data!B2998</f>
        <v>42418</v>
      </c>
      <c r="D2999" s="8">
        <f>F_Data!N2998</f>
        <v>0</v>
      </c>
      <c r="K2999" s="38" t="e">
        <f t="shared" si="142"/>
        <v>#NUM!</v>
      </c>
      <c r="L2999" s="38" t="e">
        <f t="shared" si="143"/>
        <v>#NUM!</v>
      </c>
      <c r="M2999" s="38" t="e">
        <f t="shared" si="141"/>
        <v>#NUM!</v>
      </c>
    </row>
    <row r="3000" spans="2:13" x14ac:dyDescent="0.25">
      <c r="B3000" s="25">
        <f>F_Data!B2999</f>
        <v>42419</v>
      </c>
      <c r="D3000" s="8">
        <f>F_Data!N2999</f>
        <v>0</v>
      </c>
      <c r="K3000" s="38" t="e">
        <f t="shared" si="142"/>
        <v>#NUM!</v>
      </c>
      <c r="L3000" s="38" t="e">
        <f t="shared" si="143"/>
        <v>#NUM!</v>
      </c>
      <c r="M3000" s="38" t="e">
        <f t="shared" si="141"/>
        <v>#NUM!</v>
      </c>
    </row>
    <row r="3001" spans="2:13" x14ac:dyDescent="0.25">
      <c r="B3001" s="25">
        <f>F_Data!B3000</f>
        <v>42422</v>
      </c>
      <c r="D3001" s="8">
        <f>F_Data!N3000</f>
        <v>0</v>
      </c>
      <c r="K3001" s="38" t="e">
        <f t="shared" si="142"/>
        <v>#NUM!</v>
      </c>
      <c r="L3001" s="38" t="e">
        <f t="shared" si="143"/>
        <v>#NUM!</v>
      </c>
      <c r="M3001" s="38" t="e">
        <f t="shared" si="141"/>
        <v>#NUM!</v>
      </c>
    </row>
    <row r="3002" spans="2:13" x14ac:dyDescent="0.25">
      <c r="B3002" s="25">
        <f>F_Data!B3001</f>
        <v>42423</v>
      </c>
      <c r="D3002" s="8">
        <f>F_Data!N3001</f>
        <v>0</v>
      </c>
      <c r="K3002" s="38" t="e">
        <f t="shared" si="142"/>
        <v>#NUM!</v>
      </c>
      <c r="L3002" s="38" t="e">
        <f t="shared" si="143"/>
        <v>#NUM!</v>
      </c>
      <c r="M3002" s="38" t="e">
        <f t="shared" si="141"/>
        <v>#NUM!</v>
      </c>
    </row>
    <row r="3003" spans="2:13" x14ac:dyDescent="0.25">
      <c r="B3003" s="25">
        <f>F_Data!B3002</f>
        <v>42424</v>
      </c>
      <c r="D3003" s="8">
        <f>F_Data!N3002</f>
        <v>0</v>
      </c>
      <c r="K3003" s="38" t="e">
        <f t="shared" si="142"/>
        <v>#NUM!</v>
      </c>
      <c r="L3003" s="38" t="e">
        <f t="shared" si="143"/>
        <v>#NUM!</v>
      </c>
      <c r="M3003" s="38" t="e">
        <f t="shared" si="141"/>
        <v>#NUM!</v>
      </c>
    </row>
    <row r="3004" spans="2:13" x14ac:dyDescent="0.25">
      <c r="B3004" s="25">
        <f>F_Data!B3003</f>
        <v>42425</v>
      </c>
      <c r="D3004" s="8">
        <f>F_Data!N3003</f>
        <v>0</v>
      </c>
      <c r="K3004" s="38" t="e">
        <f t="shared" si="142"/>
        <v>#NUM!</v>
      </c>
      <c r="L3004" s="38" t="e">
        <f t="shared" si="143"/>
        <v>#NUM!</v>
      </c>
      <c r="M3004" s="38" t="e">
        <f t="shared" si="141"/>
        <v>#NUM!</v>
      </c>
    </row>
    <row r="3005" spans="2:13" x14ac:dyDescent="0.25">
      <c r="B3005" s="25">
        <f>F_Data!B3004</f>
        <v>42426</v>
      </c>
      <c r="D3005" s="8">
        <f>F_Data!N3004</f>
        <v>0</v>
      </c>
      <c r="K3005" s="38" t="e">
        <f t="shared" si="142"/>
        <v>#NUM!</v>
      </c>
      <c r="L3005" s="38" t="e">
        <f t="shared" si="143"/>
        <v>#NUM!</v>
      </c>
      <c r="M3005" s="38" t="e">
        <f t="shared" si="141"/>
        <v>#NUM!</v>
      </c>
    </row>
    <row r="3006" spans="2:13" x14ac:dyDescent="0.25">
      <c r="B3006" s="25">
        <f>F_Data!B3005</f>
        <v>42429</v>
      </c>
      <c r="D3006" s="8">
        <f>F_Data!N3005</f>
        <v>0</v>
      </c>
      <c r="K3006" s="38" t="e">
        <f t="shared" si="142"/>
        <v>#NUM!</v>
      </c>
      <c r="L3006" s="38" t="e">
        <f t="shared" si="143"/>
        <v>#NUM!</v>
      </c>
      <c r="M3006" s="38" t="e">
        <f t="shared" si="141"/>
        <v>#NUM!</v>
      </c>
    </row>
    <row r="3007" spans="2:13" x14ac:dyDescent="0.25">
      <c r="B3007" s="25">
        <f>F_Data!B3006</f>
        <v>42430</v>
      </c>
      <c r="D3007" s="8">
        <f>F_Data!N3006</f>
        <v>0</v>
      </c>
      <c r="K3007" s="38" t="e">
        <f t="shared" si="142"/>
        <v>#NUM!</v>
      </c>
      <c r="L3007" s="38" t="e">
        <f t="shared" si="143"/>
        <v>#NUM!</v>
      </c>
      <c r="M3007" s="38" t="e">
        <f t="shared" si="141"/>
        <v>#NUM!</v>
      </c>
    </row>
    <row r="3008" spans="2:13" x14ac:dyDescent="0.25">
      <c r="B3008" s="25">
        <f>F_Data!B3007</f>
        <v>42431</v>
      </c>
      <c r="D3008" s="8">
        <f>F_Data!N3007</f>
        <v>0</v>
      </c>
      <c r="K3008" s="38" t="e">
        <f t="shared" si="142"/>
        <v>#NUM!</v>
      </c>
      <c r="L3008" s="38" t="e">
        <f t="shared" si="143"/>
        <v>#NUM!</v>
      </c>
      <c r="M3008" s="38" t="e">
        <f t="shared" si="141"/>
        <v>#NUM!</v>
      </c>
    </row>
    <row r="3009" spans="2:13" x14ac:dyDescent="0.25">
      <c r="B3009" s="25">
        <f>F_Data!B3008</f>
        <v>42432</v>
      </c>
      <c r="D3009" s="8">
        <f>F_Data!N3008</f>
        <v>0</v>
      </c>
      <c r="K3009" s="38" t="e">
        <f t="shared" si="142"/>
        <v>#NUM!</v>
      </c>
      <c r="L3009" s="38" t="e">
        <f t="shared" si="143"/>
        <v>#NUM!</v>
      </c>
      <c r="M3009" s="38" t="e">
        <f t="shared" si="141"/>
        <v>#NUM!</v>
      </c>
    </row>
    <row r="3010" spans="2:13" x14ac:dyDescent="0.25">
      <c r="B3010" s="25">
        <f>F_Data!B3009</f>
        <v>42433</v>
      </c>
      <c r="D3010" s="8">
        <f>F_Data!N3009</f>
        <v>0</v>
      </c>
      <c r="K3010" s="38" t="e">
        <f t="shared" si="142"/>
        <v>#NUM!</v>
      </c>
      <c r="L3010" s="38" t="e">
        <f t="shared" si="143"/>
        <v>#NUM!</v>
      </c>
      <c r="M3010" s="38" t="e">
        <f t="shared" si="141"/>
        <v>#NUM!</v>
      </c>
    </row>
    <row r="3011" spans="2:13" x14ac:dyDescent="0.25">
      <c r="B3011" s="25">
        <f>F_Data!B3010</f>
        <v>42436</v>
      </c>
      <c r="D3011" s="8">
        <f>F_Data!N3010</f>
        <v>0</v>
      </c>
      <c r="K3011" s="38" t="e">
        <f t="shared" si="142"/>
        <v>#NUM!</v>
      </c>
      <c r="L3011" s="38" t="e">
        <f t="shared" si="143"/>
        <v>#NUM!</v>
      </c>
      <c r="M3011" s="38" t="e">
        <f t="shared" si="141"/>
        <v>#NUM!</v>
      </c>
    </row>
    <row r="3012" spans="2:13" x14ac:dyDescent="0.25">
      <c r="B3012" s="25">
        <f>F_Data!B3011</f>
        <v>42437</v>
      </c>
      <c r="D3012" s="8">
        <f>F_Data!N3011</f>
        <v>0</v>
      </c>
      <c r="K3012" s="38" t="e">
        <f t="shared" si="142"/>
        <v>#NUM!</v>
      </c>
      <c r="L3012" s="38" t="e">
        <f t="shared" si="143"/>
        <v>#NUM!</v>
      </c>
      <c r="M3012" s="38" t="e">
        <f t="shared" si="141"/>
        <v>#NUM!</v>
      </c>
    </row>
    <row r="3013" spans="2:13" x14ac:dyDescent="0.25">
      <c r="B3013" s="25">
        <f>F_Data!B3012</f>
        <v>42438</v>
      </c>
      <c r="D3013" s="8">
        <f>F_Data!N3012</f>
        <v>0</v>
      </c>
      <c r="K3013" s="38" t="e">
        <f t="shared" si="142"/>
        <v>#NUM!</v>
      </c>
      <c r="L3013" s="38" t="e">
        <f t="shared" si="143"/>
        <v>#NUM!</v>
      </c>
      <c r="M3013" s="38" t="e">
        <f t="shared" si="141"/>
        <v>#NUM!</v>
      </c>
    </row>
    <row r="3014" spans="2:13" x14ac:dyDescent="0.25">
      <c r="B3014" s="25">
        <f>F_Data!B3013</f>
        <v>42439</v>
      </c>
      <c r="D3014" s="8">
        <f>F_Data!N3013</f>
        <v>0</v>
      </c>
      <c r="K3014" s="38" t="e">
        <f t="shared" si="142"/>
        <v>#NUM!</v>
      </c>
      <c r="L3014" s="38" t="e">
        <f t="shared" si="143"/>
        <v>#NUM!</v>
      </c>
      <c r="M3014" s="38" t="e">
        <f t="shared" si="141"/>
        <v>#NUM!</v>
      </c>
    </row>
    <row r="3015" spans="2:13" x14ac:dyDescent="0.25">
      <c r="B3015" s="25">
        <f>F_Data!B3014</f>
        <v>42440</v>
      </c>
      <c r="D3015" s="8">
        <f>F_Data!N3014</f>
        <v>0</v>
      </c>
      <c r="K3015" s="38" t="e">
        <f t="shared" si="142"/>
        <v>#NUM!</v>
      </c>
      <c r="L3015" s="38" t="e">
        <f t="shared" si="143"/>
        <v>#NUM!</v>
      </c>
      <c r="M3015" s="38" t="e">
        <f t="shared" si="141"/>
        <v>#NUM!</v>
      </c>
    </row>
    <row r="3016" spans="2:13" x14ac:dyDescent="0.25">
      <c r="B3016" s="25">
        <f>F_Data!B3015</f>
        <v>42443</v>
      </c>
      <c r="D3016" s="8">
        <f>F_Data!N3015</f>
        <v>0</v>
      </c>
      <c r="K3016" s="38" t="e">
        <f t="shared" si="142"/>
        <v>#NUM!</v>
      </c>
      <c r="L3016" s="38" t="e">
        <f t="shared" si="143"/>
        <v>#NUM!</v>
      </c>
      <c r="M3016" s="38" t="e">
        <f t="shared" si="141"/>
        <v>#NUM!</v>
      </c>
    </row>
    <row r="3017" spans="2:13" x14ac:dyDescent="0.25">
      <c r="B3017" s="25">
        <f>F_Data!B3016</f>
        <v>42444</v>
      </c>
      <c r="D3017" s="8">
        <f>F_Data!N3016</f>
        <v>0</v>
      </c>
      <c r="K3017" s="38" t="e">
        <f t="shared" si="142"/>
        <v>#NUM!</v>
      </c>
      <c r="L3017" s="38" t="e">
        <f t="shared" si="143"/>
        <v>#NUM!</v>
      </c>
      <c r="M3017" s="38" t="e">
        <f t="shared" si="141"/>
        <v>#NUM!</v>
      </c>
    </row>
    <row r="3018" spans="2:13" x14ac:dyDescent="0.25">
      <c r="B3018" s="25">
        <f>F_Data!B3017</f>
        <v>42445</v>
      </c>
      <c r="D3018" s="8">
        <f>F_Data!N3017</f>
        <v>0</v>
      </c>
      <c r="K3018" s="38" t="e">
        <f t="shared" si="142"/>
        <v>#NUM!</v>
      </c>
      <c r="L3018" s="38" t="e">
        <f t="shared" si="143"/>
        <v>#NUM!</v>
      </c>
      <c r="M3018" s="38" t="e">
        <f t="shared" si="141"/>
        <v>#NUM!</v>
      </c>
    </row>
    <row r="3019" spans="2:13" x14ac:dyDescent="0.25">
      <c r="B3019" s="25">
        <f>F_Data!B3018</f>
        <v>42446</v>
      </c>
      <c r="D3019" s="8">
        <f>F_Data!N3018</f>
        <v>0</v>
      </c>
      <c r="K3019" s="38" t="e">
        <f t="shared" si="142"/>
        <v>#NUM!</v>
      </c>
      <c r="L3019" s="38" t="e">
        <f t="shared" si="143"/>
        <v>#NUM!</v>
      </c>
      <c r="M3019" s="38" t="e">
        <f t="shared" si="141"/>
        <v>#NUM!</v>
      </c>
    </row>
    <row r="3020" spans="2:13" x14ac:dyDescent="0.25">
      <c r="B3020" s="25">
        <f>F_Data!B3019</f>
        <v>42447</v>
      </c>
      <c r="D3020" s="8">
        <f>F_Data!N3019</f>
        <v>0</v>
      </c>
      <c r="K3020" s="38" t="e">
        <f t="shared" si="142"/>
        <v>#NUM!</v>
      </c>
      <c r="L3020" s="38" t="e">
        <f t="shared" si="143"/>
        <v>#NUM!</v>
      </c>
      <c r="M3020" s="38" t="e">
        <f t="shared" si="141"/>
        <v>#NUM!</v>
      </c>
    </row>
    <row r="3021" spans="2:13" x14ac:dyDescent="0.25">
      <c r="B3021" s="25">
        <f>F_Data!B3020</f>
        <v>42450</v>
      </c>
      <c r="D3021" s="8">
        <f>F_Data!N3020</f>
        <v>0</v>
      </c>
      <c r="K3021" s="38" t="e">
        <f t="shared" si="142"/>
        <v>#NUM!</v>
      </c>
      <c r="L3021" s="38" t="e">
        <f t="shared" si="143"/>
        <v>#NUM!</v>
      </c>
      <c r="M3021" s="38" t="e">
        <f t="shared" si="141"/>
        <v>#NUM!</v>
      </c>
    </row>
    <row r="3022" spans="2:13" x14ac:dyDescent="0.25">
      <c r="B3022" s="25">
        <f>F_Data!B3021</f>
        <v>42451</v>
      </c>
      <c r="D3022" s="8">
        <f>F_Data!N3021</f>
        <v>0</v>
      </c>
      <c r="K3022" s="38" t="e">
        <f t="shared" si="142"/>
        <v>#NUM!</v>
      </c>
      <c r="L3022" s="38" t="e">
        <f t="shared" si="143"/>
        <v>#NUM!</v>
      </c>
      <c r="M3022" s="38" t="e">
        <f t="shared" si="141"/>
        <v>#NUM!</v>
      </c>
    </row>
    <row r="3023" spans="2:13" x14ac:dyDescent="0.25">
      <c r="B3023" s="25">
        <f>F_Data!B3022</f>
        <v>42452</v>
      </c>
      <c r="D3023" s="8">
        <f>F_Data!N3022</f>
        <v>0</v>
      </c>
      <c r="K3023" s="38" t="e">
        <f t="shared" si="142"/>
        <v>#NUM!</v>
      </c>
      <c r="L3023" s="38" t="e">
        <f t="shared" si="143"/>
        <v>#NUM!</v>
      </c>
      <c r="M3023" s="38" t="e">
        <f t="shared" si="141"/>
        <v>#NUM!</v>
      </c>
    </row>
    <row r="3024" spans="2:13" x14ac:dyDescent="0.25">
      <c r="B3024" s="25">
        <f>F_Data!B3023</f>
        <v>42453</v>
      </c>
      <c r="D3024" s="8">
        <f>F_Data!N3023</f>
        <v>0</v>
      </c>
      <c r="K3024" s="38" t="e">
        <f t="shared" si="142"/>
        <v>#NUM!</v>
      </c>
      <c r="L3024" s="38" t="e">
        <f t="shared" si="143"/>
        <v>#NUM!</v>
      </c>
      <c r="M3024" s="38" t="e">
        <f t="shared" si="141"/>
        <v>#NUM!</v>
      </c>
    </row>
    <row r="3025" spans="2:13" x14ac:dyDescent="0.25">
      <c r="B3025" s="25">
        <f>F_Data!B3024</f>
        <v>42457</v>
      </c>
      <c r="D3025" s="8">
        <f>F_Data!N3024</f>
        <v>0</v>
      </c>
      <c r="K3025" s="38" t="e">
        <f t="shared" si="142"/>
        <v>#NUM!</v>
      </c>
      <c r="L3025" s="38" t="e">
        <f t="shared" si="143"/>
        <v>#NUM!</v>
      </c>
      <c r="M3025" s="38" t="e">
        <f t="shared" si="141"/>
        <v>#NUM!</v>
      </c>
    </row>
    <row r="3026" spans="2:13" x14ac:dyDescent="0.25">
      <c r="B3026" s="25">
        <f>F_Data!B3025</f>
        <v>42458</v>
      </c>
      <c r="D3026" s="8">
        <f>F_Data!N3025</f>
        <v>0</v>
      </c>
      <c r="K3026" s="38" t="e">
        <f t="shared" si="142"/>
        <v>#NUM!</v>
      </c>
      <c r="L3026" s="38" t="e">
        <f t="shared" si="143"/>
        <v>#NUM!</v>
      </c>
      <c r="M3026" s="38" t="e">
        <f t="shared" si="141"/>
        <v>#NUM!</v>
      </c>
    </row>
    <row r="3027" spans="2:13" x14ac:dyDescent="0.25">
      <c r="B3027" s="25">
        <f>F_Data!B3026</f>
        <v>42459</v>
      </c>
      <c r="D3027" s="8">
        <f>F_Data!N3026</f>
        <v>0</v>
      </c>
      <c r="K3027" s="38" t="e">
        <f t="shared" si="142"/>
        <v>#NUM!</v>
      </c>
      <c r="L3027" s="38" t="e">
        <f t="shared" si="143"/>
        <v>#NUM!</v>
      </c>
      <c r="M3027" s="38" t="e">
        <f t="shared" si="141"/>
        <v>#NUM!</v>
      </c>
    </row>
    <row r="3028" spans="2:13" x14ac:dyDescent="0.25">
      <c r="B3028" s="25">
        <f>F_Data!B3027</f>
        <v>42460</v>
      </c>
      <c r="D3028" s="8">
        <f>F_Data!N3027</f>
        <v>0</v>
      </c>
      <c r="K3028" s="38" t="e">
        <f t="shared" si="142"/>
        <v>#NUM!</v>
      </c>
      <c r="L3028" s="38" t="e">
        <f t="shared" si="143"/>
        <v>#NUM!</v>
      </c>
      <c r="M3028" s="38" t="e">
        <f t="shared" si="141"/>
        <v>#NUM!</v>
      </c>
    </row>
    <row r="3029" spans="2:13" x14ac:dyDescent="0.25">
      <c r="B3029" s="25">
        <f>F_Data!B3028</f>
        <v>42461</v>
      </c>
      <c r="D3029" s="8">
        <f>F_Data!N3028</f>
        <v>0</v>
      </c>
      <c r="K3029" s="38" t="e">
        <f t="shared" si="142"/>
        <v>#NUM!</v>
      </c>
      <c r="L3029" s="38" t="e">
        <f t="shared" si="143"/>
        <v>#NUM!</v>
      </c>
      <c r="M3029" s="38" t="e">
        <f t="shared" si="141"/>
        <v>#NUM!</v>
      </c>
    </row>
    <row r="3030" spans="2:13" x14ac:dyDescent="0.25">
      <c r="B3030" s="25">
        <f>F_Data!B3029</f>
        <v>42464</v>
      </c>
      <c r="D3030" s="8">
        <f>F_Data!N3029</f>
        <v>0</v>
      </c>
      <c r="K3030" s="38" t="e">
        <f t="shared" si="142"/>
        <v>#NUM!</v>
      </c>
      <c r="L3030" s="38" t="e">
        <f t="shared" si="143"/>
        <v>#NUM!</v>
      </c>
      <c r="M3030" s="38" t="e">
        <f t="shared" si="141"/>
        <v>#NUM!</v>
      </c>
    </row>
    <row r="3031" spans="2:13" x14ac:dyDescent="0.25">
      <c r="B3031" s="25">
        <f>F_Data!B3030</f>
        <v>42465</v>
      </c>
      <c r="D3031" s="8">
        <f>F_Data!N3030</f>
        <v>0</v>
      </c>
      <c r="K3031" s="38" t="e">
        <f t="shared" si="142"/>
        <v>#NUM!</v>
      </c>
      <c r="L3031" s="38" t="e">
        <f t="shared" si="143"/>
        <v>#NUM!</v>
      </c>
      <c r="M3031" s="38" t="e">
        <f t="shared" si="141"/>
        <v>#NUM!</v>
      </c>
    </row>
    <row r="3032" spans="2:13" x14ac:dyDescent="0.25">
      <c r="B3032" s="25">
        <f>F_Data!B3031</f>
        <v>42466</v>
      </c>
      <c r="D3032" s="8">
        <f>F_Data!N3031</f>
        <v>0</v>
      </c>
      <c r="K3032" s="38" t="e">
        <f t="shared" si="142"/>
        <v>#NUM!</v>
      </c>
      <c r="L3032" s="38" t="e">
        <f t="shared" si="143"/>
        <v>#NUM!</v>
      </c>
      <c r="M3032" s="38" t="e">
        <f t="shared" si="141"/>
        <v>#NUM!</v>
      </c>
    </row>
    <row r="3033" spans="2:13" x14ac:dyDescent="0.25">
      <c r="B3033" s="25">
        <f>F_Data!B3032</f>
        <v>42467</v>
      </c>
      <c r="D3033" s="8">
        <f>F_Data!N3032</f>
        <v>0</v>
      </c>
      <c r="K3033" s="38" t="e">
        <f t="shared" si="142"/>
        <v>#NUM!</v>
      </c>
      <c r="L3033" s="38" t="e">
        <f t="shared" si="143"/>
        <v>#NUM!</v>
      </c>
      <c r="M3033" s="38" t="e">
        <f t="shared" si="141"/>
        <v>#NUM!</v>
      </c>
    </row>
    <row r="3034" spans="2:13" x14ac:dyDescent="0.25">
      <c r="B3034" s="25">
        <f>F_Data!B3033</f>
        <v>42468</v>
      </c>
      <c r="D3034" s="8">
        <f>F_Data!N3033</f>
        <v>0</v>
      </c>
      <c r="K3034" s="38" t="e">
        <f t="shared" si="142"/>
        <v>#NUM!</v>
      </c>
      <c r="L3034" s="38" t="e">
        <f t="shared" si="143"/>
        <v>#NUM!</v>
      </c>
      <c r="M3034" s="38" t="e">
        <f t="shared" si="141"/>
        <v>#NUM!</v>
      </c>
    </row>
    <row r="3035" spans="2:13" x14ac:dyDescent="0.25">
      <c r="B3035" s="25">
        <f>F_Data!B3034</f>
        <v>42471</v>
      </c>
      <c r="D3035" s="8">
        <f>F_Data!N3034</f>
        <v>0</v>
      </c>
      <c r="K3035" s="38" t="e">
        <f t="shared" si="142"/>
        <v>#NUM!</v>
      </c>
      <c r="L3035" s="38" t="e">
        <f t="shared" si="143"/>
        <v>#NUM!</v>
      </c>
      <c r="M3035" s="38" t="e">
        <f t="shared" si="141"/>
        <v>#NUM!</v>
      </c>
    </row>
    <row r="3036" spans="2:13" x14ac:dyDescent="0.25">
      <c r="B3036" s="25">
        <f>F_Data!B3035</f>
        <v>42472</v>
      </c>
      <c r="D3036" s="8">
        <f>F_Data!N3035</f>
        <v>0</v>
      </c>
      <c r="K3036" s="38" t="e">
        <f t="shared" si="142"/>
        <v>#NUM!</v>
      </c>
      <c r="L3036" s="38" t="e">
        <f t="shared" si="143"/>
        <v>#NUM!</v>
      </c>
      <c r="M3036" s="38" t="e">
        <f t="shared" si="141"/>
        <v>#NUM!</v>
      </c>
    </row>
    <row r="3037" spans="2:13" x14ac:dyDescent="0.25">
      <c r="B3037" s="25">
        <f>F_Data!B3036</f>
        <v>42473</v>
      </c>
      <c r="D3037" s="8">
        <f>F_Data!N3036</f>
        <v>0</v>
      </c>
      <c r="K3037" s="38" t="e">
        <f t="shared" si="142"/>
        <v>#NUM!</v>
      </c>
      <c r="L3037" s="38" t="e">
        <f t="shared" si="143"/>
        <v>#NUM!</v>
      </c>
      <c r="M3037" s="38" t="e">
        <f t="shared" si="141"/>
        <v>#NUM!</v>
      </c>
    </row>
    <row r="3038" spans="2:13" x14ac:dyDescent="0.25">
      <c r="B3038" s="25">
        <f>F_Data!B3037</f>
        <v>42474</v>
      </c>
      <c r="D3038" s="8">
        <f>F_Data!N3037</f>
        <v>0</v>
      </c>
      <c r="K3038" s="38" t="e">
        <f t="shared" si="142"/>
        <v>#NUM!</v>
      </c>
      <c r="L3038" s="38" t="e">
        <f t="shared" si="143"/>
        <v>#NUM!</v>
      </c>
      <c r="M3038" s="38" t="e">
        <f t="shared" si="141"/>
        <v>#NUM!</v>
      </c>
    </row>
    <row r="3039" spans="2:13" x14ac:dyDescent="0.25">
      <c r="B3039" s="25">
        <f>F_Data!B3038</f>
        <v>42475</v>
      </c>
      <c r="D3039" s="8">
        <f>F_Data!N3038</f>
        <v>0</v>
      </c>
      <c r="K3039" s="38" t="e">
        <f t="shared" si="142"/>
        <v>#NUM!</v>
      </c>
      <c r="L3039" s="38" t="e">
        <f t="shared" si="143"/>
        <v>#NUM!</v>
      </c>
      <c r="M3039" s="38" t="e">
        <f t="shared" si="141"/>
        <v>#NUM!</v>
      </c>
    </row>
    <row r="3040" spans="2:13" x14ac:dyDescent="0.25">
      <c r="B3040" s="25">
        <f>F_Data!B3039</f>
        <v>42478</v>
      </c>
      <c r="D3040" s="8">
        <f>F_Data!N3039</f>
        <v>0</v>
      </c>
      <c r="K3040" s="38" t="e">
        <f t="shared" si="142"/>
        <v>#NUM!</v>
      </c>
      <c r="L3040" s="38" t="e">
        <f t="shared" si="143"/>
        <v>#NUM!</v>
      </c>
      <c r="M3040" s="38" t="e">
        <f t="shared" si="141"/>
        <v>#NUM!</v>
      </c>
    </row>
    <row r="3041" spans="2:13" x14ac:dyDescent="0.25">
      <c r="B3041" s="25">
        <f>F_Data!B3040</f>
        <v>42479</v>
      </c>
      <c r="D3041" s="8">
        <f>F_Data!N3040</f>
        <v>0</v>
      </c>
      <c r="K3041" s="38" t="e">
        <f t="shared" si="142"/>
        <v>#NUM!</v>
      </c>
      <c r="L3041" s="38" t="e">
        <f t="shared" si="143"/>
        <v>#NUM!</v>
      </c>
      <c r="M3041" s="38" t="e">
        <f t="shared" si="141"/>
        <v>#NUM!</v>
      </c>
    </row>
    <row r="3042" spans="2:13" x14ac:dyDescent="0.25">
      <c r="B3042" s="25">
        <f>F_Data!B3041</f>
        <v>42480</v>
      </c>
      <c r="D3042" s="8">
        <f>F_Data!N3041</f>
        <v>0</v>
      </c>
      <c r="K3042" s="38" t="e">
        <f t="shared" si="142"/>
        <v>#NUM!</v>
      </c>
      <c r="L3042" s="38" t="e">
        <f t="shared" si="143"/>
        <v>#NUM!</v>
      </c>
      <c r="M3042" s="38" t="e">
        <f t="shared" si="141"/>
        <v>#NUM!</v>
      </c>
    </row>
    <row r="3043" spans="2:13" x14ac:dyDescent="0.25">
      <c r="B3043" s="25">
        <f>F_Data!B3042</f>
        <v>42481</v>
      </c>
      <c r="D3043" s="8">
        <f>F_Data!N3042</f>
        <v>0</v>
      </c>
      <c r="K3043" s="38" t="e">
        <f t="shared" si="142"/>
        <v>#NUM!</v>
      </c>
      <c r="L3043" s="38" t="e">
        <f t="shared" si="143"/>
        <v>#NUM!</v>
      </c>
      <c r="M3043" s="38" t="e">
        <f t="shared" si="141"/>
        <v>#NUM!</v>
      </c>
    </row>
    <row r="3044" spans="2:13" x14ac:dyDescent="0.25">
      <c r="B3044" s="25">
        <f>F_Data!B3043</f>
        <v>42482</v>
      </c>
      <c r="D3044" s="8">
        <f>F_Data!N3043</f>
        <v>0</v>
      </c>
      <c r="K3044" s="38" t="e">
        <f t="shared" si="142"/>
        <v>#NUM!</v>
      </c>
      <c r="L3044" s="38" t="e">
        <f t="shared" si="143"/>
        <v>#NUM!</v>
      </c>
      <c r="M3044" s="38" t="e">
        <f t="shared" si="141"/>
        <v>#NUM!</v>
      </c>
    </row>
    <row r="3045" spans="2:13" x14ac:dyDescent="0.25">
      <c r="B3045" s="25">
        <f>F_Data!B3044</f>
        <v>42485</v>
      </c>
      <c r="D3045" s="8">
        <f>F_Data!N3044</f>
        <v>0</v>
      </c>
      <c r="K3045" s="38" t="e">
        <f t="shared" si="142"/>
        <v>#NUM!</v>
      </c>
      <c r="L3045" s="38" t="e">
        <f t="shared" si="143"/>
        <v>#NUM!</v>
      </c>
      <c r="M3045" s="38" t="e">
        <f t="shared" si="141"/>
        <v>#NUM!</v>
      </c>
    </row>
    <row r="3046" spans="2:13" x14ac:dyDescent="0.25">
      <c r="B3046" s="25">
        <f>F_Data!B3045</f>
        <v>42486</v>
      </c>
      <c r="D3046" s="8">
        <f>F_Data!N3045</f>
        <v>0</v>
      </c>
      <c r="K3046" s="38" t="e">
        <f t="shared" si="142"/>
        <v>#NUM!</v>
      </c>
      <c r="L3046" s="38" t="e">
        <f t="shared" si="143"/>
        <v>#NUM!</v>
      </c>
      <c r="M3046" s="38" t="e">
        <f t="shared" si="141"/>
        <v>#NUM!</v>
      </c>
    </row>
    <row r="3047" spans="2:13" x14ac:dyDescent="0.25">
      <c r="B3047" s="25">
        <f>F_Data!B3046</f>
        <v>42487</v>
      </c>
      <c r="D3047" s="8">
        <f>F_Data!N3046</f>
        <v>0</v>
      </c>
      <c r="K3047" s="38" t="e">
        <f t="shared" si="142"/>
        <v>#NUM!</v>
      </c>
      <c r="L3047" s="38" t="e">
        <f t="shared" si="143"/>
        <v>#NUM!</v>
      </c>
      <c r="M3047" s="38" t="e">
        <f t="shared" si="141"/>
        <v>#NUM!</v>
      </c>
    </row>
    <row r="3048" spans="2:13" x14ac:dyDescent="0.25">
      <c r="B3048" s="25">
        <f>F_Data!B3047</f>
        <v>42488</v>
      </c>
      <c r="D3048" s="8">
        <f>F_Data!N3047</f>
        <v>0</v>
      </c>
      <c r="K3048" s="38" t="e">
        <f t="shared" si="142"/>
        <v>#NUM!</v>
      </c>
      <c r="L3048" s="38" t="e">
        <f t="shared" si="143"/>
        <v>#NUM!</v>
      </c>
      <c r="M3048" s="38" t="e">
        <f t="shared" si="141"/>
        <v>#NUM!</v>
      </c>
    </row>
    <row r="3049" spans="2:13" x14ac:dyDescent="0.25">
      <c r="B3049" s="25">
        <f>F_Data!B3048</f>
        <v>42489</v>
      </c>
      <c r="D3049" s="8">
        <f>F_Data!N3048</f>
        <v>0</v>
      </c>
      <c r="K3049" s="38" t="e">
        <f t="shared" si="142"/>
        <v>#NUM!</v>
      </c>
      <c r="L3049" s="38" t="e">
        <f t="shared" si="143"/>
        <v>#NUM!</v>
      </c>
      <c r="M3049" s="38" t="e">
        <f>MAX(SQRT(252/5*K3049),SQRT(252/5*L3049))</f>
        <v>#NUM!</v>
      </c>
    </row>
    <row r="3050" spans="2:13" x14ac:dyDescent="0.25">
      <c r="B3050" s="25">
        <f>F_Data!B3049</f>
        <v>42492</v>
      </c>
      <c r="D3050" s="8">
        <f>F_Data!N3049</f>
        <v>0</v>
      </c>
      <c r="K3050" s="38" t="e">
        <f t="shared" si="142"/>
        <v>#NUM!</v>
      </c>
      <c r="L3050" s="38" t="e">
        <f t="shared" si="143"/>
        <v>#NUM!</v>
      </c>
      <c r="M3050" s="38" t="e">
        <f>MAX(SQRT(252/5*K3050),SQRT(252/5*L3050))</f>
        <v>#NUM!</v>
      </c>
    </row>
    <row r="3051" spans="2:13" x14ac:dyDescent="0.25">
      <c r="B3051" s="25">
        <f>F_Data!B3050</f>
        <v>42493</v>
      </c>
      <c r="D3051" s="8">
        <f>F_Data!N3050</f>
        <v>0</v>
      </c>
      <c r="K3051" s="38" t="e">
        <f t="shared" si="142"/>
        <v>#NUM!</v>
      </c>
      <c r="L3051" s="38" t="e">
        <f t="shared" si="143"/>
        <v>#NUM!</v>
      </c>
      <c r="M3051" s="38" t="e">
        <f>MAX(SQRT(252/5*K3051),SQRT(252/5*L3051))</f>
        <v>#NUM!</v>
      </c>
    </row>
    <row r="3052" spans="2:13" x14ac:dyDescent="0.25">
      <c r="B3052" s="25">
        <f>F_Data!B3051</f>
        <v>42494</v>
      </c>
      <c r="D3052" s="8">
        <f>F_Data!N3051</f>
        <v>0</v>
      </c>
      <c r="K3052" s="38" t="e">
        <f t="shared" si="142"/>
        <v>#NUM!</v>
      </c>
      <c r="L3052" s="38" t="e">
        <f t="shared" si="143"/>
        <v>#NUM!</v>
      </c>
      <c r="M3052" s="38" t="e">
        <f>MAX(SQRT(252/5*K3052),SQRT(252/5*L3052))</f>
        <v>#NUM!</v>
      </c>
    </row>
  </sheetData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I126"/>
  <sheetViews>
    <sheetView workbookViewId="0">
      <selection activeCell="K9" sqref="K9"/>
    </sheetView>
  </sheetViews>
  <sheetFormatPr defaultRowHeight="15" x14ac:dyDescent="0.25"/>
  <cols>
    <col min="4" max="4" width="11" bestFit="1" customWidth="1"/>
  </cols>
  <sheetData>
    <row r="4" spans="4:9" x14ac:dyDescent="0.25">
      <c r="D4" t="s">
        <v>240</v>
      </c>
    </row>
    <row r="6" spans="4:9" ht="15.75" thickBot="1" x14ac:dyDescent="0.3"/>
    <row r="7" spans="4:9" x14ac:dyDescent="0.25">
      <c r="D7" s="44" t="s">
        <v>235</v>
      </c>
      <c r="E7" s="45" t="s">
        <v>236</v>
      </c>
      <c r="F7" s="45" t="s">
        <v>237</v>
      </c>
      <c r="G7" s="45" t="s">
        <v>238</v>
      </c>
      <c r="H7" s="45" t="s">
        <v>239</v>
      </c>
      <c r="I7" s="41"/>
    </row>
    <row r="8" spans="4:9" ht="15.75" thickBot="1" x14ac:dyDescent="0.3">
      <c r="D8" s="42">
        <v>41960</v>
      </c>
      <c r="E8" s="43" t="s">
        <v>234</v>
      </c>
      <c r="F8" s="43" t="s">
        <v>234</v>
      </c>
      <c r="G8" s="43" t="s">
        <v>234</v>
      </c>
      <c r="H8" s="43">
        <v>447.08</v>
      </c>
      <c r="I8" s="43" t="s">
        <v>234</v>
      </c>
    </row>
    <row r="9" spans="4:9" ht="15.75" thickBot="1" x14ac:dyDescent="0.3">
      <c r="D9" s="42">
        <v>41961</v>
      </c>
      <c r="E9" s="43">
        <v>447.08</v>
      </c>
      <c r="F9" s="43">
        <v>450.65</v>
      </c>
      <c r="G9" s="43">
        <v>446.73</v>
      </c>
      <c r="H9" s="43">
        <v>449.52</v>
      </c>
      <c r="I9" s="43" t="s">
        <v>234</v>
      </c>
    </row>
    <row r="10" spans="4:9" ht="15.75" thickBot="1" x14ac:dyDescent="0.3">
      <c r="D10" s="42">
        <v>41962</v>
      </c>
      <c r="E10" s="43">
        <v>449.52</v>
      </c>
      <c r="F10" s="43">
        <v>449.52</v>
      </c>
      <c r="G10" s="43">
        <v>441.01</v>
      </c>
      <c r="H10" s="43">
        <v>447.64</v>
      </c>
      <c r="I10" s="43" t="s">
        <v>234</v>
      </c>
    </row>
    <row r="11" spans="4:9" ht="15.75" thickBot="1" x14ac:dyDescent="0.3">
      <c r="D11" s="42">
        <v>41963</v>
      </c>
      <c r="E11" s="43">
        <v>447.64</v>
      </c>
      <c r="F11" s="43">
        <v>449.4</v>
      </c>
      <c r="G11" s="43">
        <v>445.45</v>
      </c>
      <c r="H11" s="43">
        <v>448.78</v>
      </c>
      <c r="I11" s="43" t="s">
        <v>234</v>
      </c>
    </row>
    <row r="12" spans="4:9" ht="15.75" thickBot="1" x14ac:dyDescent="0.3">
      <c r="D12" s="42">
        <v>41964</v>
      </c>
      <c r="E12" s="43">
        <v>449.4</v>
      </c>
      <c r="F12" s="43">
        <v>452.71</v>
      </c>
      <c r="G12" s="43">
        <v>449.32</v>
      </c>
      <c r="H12" s="43">
        <v>451.38</v>
      </c>
      <c r="I12" s="43" t="s">
        <v>234</v>
      </c>
    </row>
    <row r="13" spans="4:9" ht="15.75" thickBot="1" x14ac:dyDescent="0.3">
      <c r="D13" s="42">
        <v>41967</v>
      </c>
      <c r="E13" s="43">
        <v>451.38</v>
      </c>
      <c r="F13" s="43">
        <v>453.71</v>
      </c>
      <c r="G13" s="43">
        <v>451.38</v>
      </c>
      <c r="H13" s="43">
        <v>453.38</v>
      </c>
      <c r="I13" s="43" t="s">
        <v>234</v>
      </c>
    </row>
    <row r="14" spans="4:9" ht="15.75" thickBot="1" x14ac:dyDescent="0.3">
      <c r="D14" s="42">
        <v>41968</v>
      </c>
      <c r="E14" s="43">
        <v>453.34</v>
      </c>
      <c r="F14" s="43">
        <v>454.44</v>
      </c>
      <c r="G14" s="43">
        <v>452.36</v>
      </c>
      <c r="H14" s="43">
        <v>453.37</v>
      </c>
      <c r="I14" s="43" t="s">
        <v>234</v>
      </c>
    </row>
    <row r="15" spans="4:9" ht="15.75" thickBot="1" x14ac:dyDescent="0.3">
      <c r="D15" s="42">
        <v>41969</v>
      </c>
      <c r="E15" s="43">
        <v>453.37</v>
      </c>
      <c r="F15" s="43">
        <v>455.45</v>
      </c>
      <c r="G15" s="43">
        <v>453</v>
      </c>
      <c r="H15" s="43">
        <v>455.07</v>
      </c>
      <c r="I15" s="43" t="s">
        <v>234</v>
      </c>
    </row>
    <row r="16" spans="4:9" ht="15.75" thickBot="1" x14ac:dyDescent="0.3">
      <c r="D16" s="42">
        <v>41971</v>
      </c>
      <c r="E16" s="43">
        <v>455.4</v>
      </c>
      <c r="F16" s="43">
        <v>455.43</v>
      </c>
      <c r="G16" s="43">
        <v>452.73</v>
      </c>
      <c r="H16" s="43">
        <v>453.27</v>
      </c>
      <c r="I16" s="43" t="s">
        <v>234</v>
      </c>
    </row>
    <row r="17" spans="4:9" ht="15.75" thickBot="1" x14ac:dyDescent="0.3">
      <c r="D17" s="42">
        <v>41974</v>
      </c>
      <c r="E17" s="43">
        <v>453.27</v>
      </c>
      <c r="F17" s="43">
        <v>453.27</v>
      </c>
      <c r="G17" s="43">
        <v>448.61</v>
      </c>
      <c r="H17" s="43">
        <v>449.18</v>
      </c>
      <c r="I17" s="43" t="s">
        <v>234</v>
      </c>
    </row>
    <row r="18" spans="4:9" ht="15.75" thickBot="1" x14ac:dyDescent="0.3">
      <c r="D18" s="42">
        <v>41975</v>
      </c>
      <c r="E18" s="43">
        <v>449.18</v>
      </c>
      <c r="F18" s="43">
        <v>454.01</v>
      </c>
      <c r="G18" s="43">
        <v>449.06</v>
      </c>
      <c r="H18" s="43">
        <v>453.48</v>
      </c>
      <c r="I18" s="43" t="s">
        <v>234</v>
      </c>
    </row>
    <row r="19" spans="4:9" ht="15.75" thickBot="1" x14ac:dyDescent="0.3">
      <c r="D19" s="42">
        <v>41976</v>
      </c>
      <c r="E19" s="43">
        <v>453.73</v>
      </c>
      <c r="F19" s="43">
        <v>456.05</v>
      </c>
      <c r="G19" s="43">
        <v>453.6</v>
      </c>
      <c r="H19" s="43">
        <v>455.54</v>
      </c>
      <c r="I19" s="43" t="s">
        <v>234</v>
      </c>
    </row>
    <row r="20" spans="4:9" ht="15.75" thickBot="1" x14ac:dyDescent="0.3">
      <c r="D20" s="42">
        <v>41977</v>
      </c>
      <c r="E20" s="43">
        <v>455.54</v>
      </c>
      <c r="F20" s="43">
        <v>456.34</v>
      </c>
      <c r="G20" s="43">
        <v>452.41</v>
      </c>
      <c r="H20" s="43">
        <v>455.07</v>
      </c>
      <c r="I20" s="43" t="s">
        <v>234</v>
      </c>
    </row>
    <row r="21" spans="4:9" ht="15.75" thickBot="1" x14ac:dyDescent="0.3">
      <c r="D21" s="42">
        <v>41978</v>
      </c>
      <c r="E21" s="43">
        <v>455.07</v>
      </c>
      <c r="F21" s="43">
        <v>457.7</v>
      </c>
      <c r="G21" s="43">
        <v>455.07</v>
      </c>
      <c r="H21" s="43">
        <v>456.37</v>
      </c>
      <c r="I21" s="43" t="s">
        <v>234</v>
      </c>
    </row>
    <row r="22" spans="4:9" ht="15.75" thickBot="1" x14ac:dyDescent="0.3">
      <c r="D22" s="42">
        <v>41981</v>
      </c>
      <c r="E22" s="43">
        <v>456.38</v>
      </c>
      <c r="F22" s="43">
        <v>456.8</v>
      </c>
      <c r="G22" s="43">
        <v>451.03</v>
      </c>
      <c r="H22" s="43">
        <v>452.33</v>
      </c>
      <c r="I22" s="43" t="s">
        <v>234</v>
      </c>
    </row>
    <row r="23" spans="4:9" ht="15.75" thickBot="1" x14ac:dyDescent="0.3">
      <c r="D23" s="42">
        <v>41982</v>
      </c>
      <c r="E23" s="43">
        <v>452.33</v>
      </c>
      <c r="F23" s="43">
        <v>452.33</v>
      </c>
      <c r="G23" s="43">
        <v>445.37</v>
      </c>
      <c r="H23" s="43">
        <v>451.7</v>
      </c>
      <c r="I23" s="43" t="s">
        <v>234</v>
      </c>
    </row>
    <row r="24" spans="4:9" ht="15.75" thickBot="1" x14ac:dyDescent="0.3">
      <c r="D24" s="42">
        <v>41983</v>
      </c>
      <c r="E24" s="43">
        <v>451.7</v>
      </c>
      <c r="F24" s="43">
        <v>451.7</v>
      </c>
      <c r="G24" s="43">
        <v>441.36</v>
      </c>
      <c r="H24" s="43">
        <v>442.24</v>
      </c>
      <c r="I24" s="43" t="s">
        <v>234</v>
      </c>
    </row>
    <row r="25" spans="4:9" ht="15.75" thickBot="1" x14ac:dyDescent="0.3">
      <c r="D25" s="42">
        <v>41984</v>
      </c>
      <c r="E25" s="43">
        <v>442.25</v>
      </c>
      <c r="F25" s="43">
        <v>449.08</v>
      </c>
      <c r="G25" s="43">
        <v>439.32</v>
      </c>
      <c r="H25" s="43">
        <v>441.34</v>
      </c>
      <c r="I25" s="43" t="s">
        <v>234</v>
      </c>
    </row>
    <row r="26" spans="4:9" ht="15.75" thickBot="1" x14ac:dyDescent="0.3">
      <c r="D26" s="42">
        <v>41985</v>
      </c>
      <c r="E26" s="43">
        <v>441.34</v>
      </c>
      <c r="F26" s="43">
        <v>441.34</v>
      </c>
      <c r="G26" s="43">
        <v>433.51</v>
      </c>
      <c r="H26" s="43">
        <v>433.97</v>
      </c>
      <c r="I26" s="43" t="s">
        <v>234</v>
      </c>
    </row>
    <row r="27" spans="4:9" ht="15.75" thickBot="1" x14ac:dyDescent="0.3">
      <c r="D27" s="42">
        <v>41988</v>
      </c>
      <c r="E27" s="43">
        <v>433.97</v>
      </c>
      <c r="F27" s="43">
        <v>439.33</v>
      </c>
      <c r="G27" s="43">
        <v>430.44</v>
      </c>
      <c r="H27" s="43">
        <v>432.96</v>
      </c>
      <c r="I27" s="43" t="s">
        <v>234</v>
      </c>
    </row>
    <row r="28" spans="4:9" ht="15.75" thickBot="1" x14ac:dyDescent="0.3">
      <c r="D28" s="42">
        <v>41989</v>
      </c>
      <c r="E28" s="43">
        <v>432.96</v>
      </c>
      <c r="F28" s="43">
        <v>439.31</v>
      </c>
      <c r="G28" s="43">
        <v>427.28</v>
      </c>
      <c r="H28" s="43">
        <v>428.39</v>
      </c>
      <c r="I28" s="43" t="s">
        <v>234</v>
      </c>
    </row>
    <row r="29" spans="4:9" ht="15.75" thickBot="1" x14ac:dyDescent="0.3">
      <c r="D29" s="42">
        <v>41990</v>
      </c>
      <c r="E29" s="43">
        <v>428.39</v>
      </c>
      <c r="F29" s="43">
        <v>432.17</v>
      </c>
      <c r="G29" s="43">
        <v>422.38</v>
      </c>
      <c r="H29" s="43">
        <v>431.28</v>
      </c>
      <c r="I29" s="43" t="s">
        <v>234</v>
      </c>
    </row>
    <row r="30" spans="4:9" ht="15.75" thickBot="1" x14ac:dyDescent="0.3">
      <c r="D30" s="42">
        <v>41991</v>
      </c>
      <c r="E30" s="43">
        <v>431.28</v>
      </c>
      <c r="F30" s="43">
        <v>436.38</v>
      </c>
      <c r="G30" s="43">
        <v>428.11</v>
      </c>
      <c r="H30" s="43">
        <v>436.15</v>
      </c>
      <c r="I30" s="43" t="s">
        <v>234</v>
      </c>
    </row>
    <row r="31" spans="4:9" ht="15.75" thickBot="1" x14ac:dyDescent="0.3">
      <c r="D31" s="42">
        <v>41992</v>
      </c>
      <c r="E31" s="43">
        <v>436.15</v>
      </c>
      <c r="F31" s="43">
        <v>437.73</v>
      </c>
      <c r="G31" s="43">
        <v>434.74</v>
      </c>
      <c r="H31" s="43">
        <v>436.79</v>
      </c>
      <c r="I31" s="43" t="s">
        <v>234</v>
      </c>
    </row>
    <row r="32" spans="4:9" ht="15.75" thickBot="1" x14ac:dyDescent="0.3">
      <c r="D32" s="42">
        <v>41995</v>
      </c>
      <c r="E32" s="43">
        <v>436.79</v>
      </c>
      <c r="F32" s="43">
        <v>436.79</v>
      </c>
      <c r="G32" s="43">
        <v>434.88</v>
      </c>
      <c r="H32" s="43">
        <v>435.06</v>
      </c>
      <c r="I32" s="43" t="s">
        <v>234</v>
      </c>
    </row>
    <row r="33" spans="4:9" ht="15.75" thickBot="1" x14ac:dyDescent="0.3">
      <c r="D33" s="42">
        <v>41996</v>
      </c>
      <c r="E33" s="43">
        <v>435.06</v>
      </c>
      <c r="F33" s="43">
        <v>435.99</v>
      </c>
      <c r="G33" s="43">
        <v>433.93</v>
      </c>
      <c r="H33" s="43">
        <v>435.84</v>
      </c>
      <c r="I33" s="43" t="s">
        <v>234</v>
      </c>
    </row>
    <row r="34" spans="4:9" ht="15.75" thickBot="1" x14ac:dyDescent="0.3">
      <c r="D34" s="42">
        <v>41997</v>
      </c>
      <c r="E34" s="43">
        <v>436</v>
      </c>
      <c r="F34" s="43">
        <v>436.72</v>
      </c>
      <c r="G34" s="43">
        <v>434.89</v>
      </c>
      <c r="H34" s="43">
        <v>435.68</v>
      </c>
      <c r="I34" s="43" t="s">
        <v>234</v>
      </c>
    </row>
    <row r="35" spans="4:9" ht="15.75" thickBot="1" x14ac:dyDescent="0.3">
      <c r="D35" s="42">
        <v>41999</v>
      </c>
      <c r="E35" s="43">
        <v>435.68</v>
      </c>
      <c r="F35" s="43">
        <v>437.22</v>
      </c>
      <c r="G35" s="43">
        <v>435.32</v>
      </c>
      <c r="H35" s="43">
        <v>435.71</v>
      </c>
      <c r="I35" s="43" t="s">
        <v>234</v>
      </c>
    </row>
    <row r="36" spans="4:9" ht="15.75" thickBot="1" x14ac:dyDescent="0.3">
      <c r="D36" s="42">
        <v>42002</v>
      </c>
      <c r="E36" s="43">
        <v>435.72</v>
      </c>
      <c r="F36" s="43">
        <v>436.91</v>
      </c>
      <c r="G36" s="43">
        <v>434.54</v>
      </c>
      <c r="H36" s="43">
        <v>436.23</v>
      </c>
      <c r="I36" s="43" t="s">
        <v>234</v>
      </c>
    </row>
    <row r="37" spans="4:9" ht="15.75" thickBot="1" x14ac:dyDescent="0.3">
      <c r="D37" s="42">
        <v>42003</v>
      </c>
      <c r="E37" s="43">
        <v>436.23</v>
      </c>
      <c r="F37" s="43">
        <v>436.23</v>
      </c>
      <c r="G37" s="43">
        <v>432.68</v>
      </c>
      <c r="H37" s="43">
        <v>433.3</v>
      </c>
      <c r="I37" s="41"/>
    </row>
    <row r="38" spans="4:9" ht="15.75" thickBot="1" x14ac:dyDescent="0.3">
      <c r="D38" s="42">
        <v>42004</v>
      </c>
      <c r="E38" s="43">
        <v>433.3</v>
      </c>
      <c r="F38" s="43">
        <v>434.46</v>
      </c>
      <c r="G38" s="43">
        <v>423.52</v>
      </c>
      <c r="H38" s="43">
        <v>424.69</v>
      </c>
      <c r="I38" s="43" t="s">
        <v>234</v>
      </c>
    </row>
    <row r="39" spans="4:9" ht="15.75" thickBot="1" x14ac:dyDescent="0.3">
      <c r="D39" s="42">
        <v>42006</v>
      </c>
      <c r="E39" s="43">
        <v>427.65</v>
      </c>
      <c r="F39" s="43">
        <v>429.61</v>
      </c>
      <c r="G39" s="43">
        <v>421</v>
      </c>
      <c r="H39" s="43">
        <v>425.73</v>
      </c>
      <c r="I39" s="43" t="s">
        <v>234</v>
      </c>
    </row>
    <row r="40" spans="4:9" ht="15.75" thickBot="1" x14ac:dyDescent="0.3">
      <c r="D40" s="42">
        <v>42009</v>
      </c>
      <c r="E40" s="43">
        <v>425.73</v>
      </c>
      <c r="F40" s="43">
        <v>426.04</v>
      </c>
      <c r="G40" s="43">
        <v>415.47</v>
      </c>
      <c r="H40" s="43">
        <v>417.02</v>
      </c>
      <c r="I40" s="43" t="s">
        <v>234</v>
      </c>
    </row>
    <row r="41" spans="4:9" ht="15.75" thickBot="1" x14ac:dyDescent="0.3">
      <c r="D41" s="42">
        <v>42010</v>
      </c>
      <c r="E41" s="43">
        <v>417.02</v>
      </c>
      <c r="F41" s="43">
        <v>419.15</v>
      </c>
      <c r="G41" s="43">
        <v>410.23</v>
      </c>
      <c r="H41" s="43">
        <v>413.44</v>
      </c>
      <c r="I41" s="43" t="s">
        <v>234</v>
      </c>
    </row>
    <row r="42" spans="4:9" ht="15.75" thickBot="1" x14ac:dyDescent="0.3">
      <c r="D42" s="42">
        <v>42011</v>
      </c>
      <c r="E42" s="43">
        <v>413.44</v>
      </c>
      <c r="F42" s="43">
        <v>419.29</v>
      </c>
      <c r="G42" s="43">
        <v>413.44</v>
      </c>
      <c r="H42" s="43">
        <v>418.28</v>
      </c>
      <c r="I42" s="43" t="s">
        <v>234</v>
      </c>
    </row>
    <row r="43" spans="4:9" ht="15.75" thickBot="1" x14ac:dyDescent="0.3">
      <c r="D43" s="42">
        <v>42012</v>
      </c>
      <c r="E43" s="43">
        <v>418.28</v>
      </c>
      <c r="F43" s="43">
        <v>426.6</v>
      </c>
      <c r="G43" s="43">
        <v>418.28</v>
      </c>
      <c r="H43" s="43">
        <v>426.29</v>
      </c>
      <c r="I43" s="43" t="s">
        <v>234</v>
      </c>
    </row>
    <row r="44" spans="4:9" ht="15.75" thickBot="1" x14ac:dyDescent="0.3">
      <c r="D44" s="42">
        <v>42013</v>
      </c>
      <c r="E44" s="43">
        <v>426.29</v>
      </c>
      <c r="F44" s="43">
        <v>427.17</v>
      </c>
      <c r="G44" s="43">
        <v>425.36</v>
      </c>
      <c r="H44" s="43">
        <v>426.61</v>
      </c>
      <c r="I44" s="43" t="s">
        <v>234</v>
      </c>
    </row>
    <row r="45" spans="4:9" ht="15.75" thickBot="1" x14ac:dyDescent="0.3">
      <c r="D45" s="42">
        <v>42016</v>
      </c>
      <c r="E45" s="43">
        <v>426.61</v>
      </c>
      <c r="F45" s="43">
        <v>428.18</v>
      </c>
      <c r="G45" s="43">
        <v>425.45</v>
      </c>
      <c r="H45" s="43">
        <v>427.31</v>
      </c>
      <c r="I45" s="43" t="s">
        <v>234</v>
      </c>
    </row>
    <row r="46" spans="4:9" ht="15.75" thickBot="1" x14ac:dyDescent="0.3">
      <c r="D46" s="42">
        <v>42017</v>
      </c>
      <c r="E46" s="43">
        <v>427.31</v>
      </c>
      <c r="F46" s="43">
        <v>429.06</v>
      </c>
      <c r="G46" s="43">
        <v>425.67</v>
      </c>
      <c r="H46" s="43">
        <v>428.31</v>
      </c>
      <c r="I46" s="43" t="s">
        <v>234</v>
      </c>
    </row>
    <row r="47" spans="4:9" ht="15.75" thickBot="1" x14ac:dyDescent="0.3">
      <c r="D47" s="42">
        <v>42018</v>
      </c>
      <c r="E47" s="43">
        <v>428.31</v>
      </c>
      <c r="F47" s="43">
        <v>431.71</v>
      </c>
      <c r="G47" s="43">
        <v>427.22</v>
      </c>
      <c r="H47" s="43">
        <v>428.16</v>
      </c>
      <c r="I47" s="43" t="s">
        <v>234</v>
      </c>
    </row>
    <row r="48" spans="4:9" ht="15.75" thickBot="1" x14ac:dyDescent="0.3">
      <c r="D48" s="42">
        <v>42019</v>
      </c>
      <c r="E48" s="43">
        <v>428.16</v>
      </c>
      <c r="F48" s="43">
        <v>430.24</v>
      </c>
      <c r="G48" s="43">
        <v>425.45</v>
      </c>
      <c r="H48" s="43">
        <v>427.64</v>
      </c>
      <c r="I48" s="43" t="s">
        <v>234</v>
      </c>
    </row>
    <row r="49" spans="4:9" ht="15.75" thickBot="1" x14ac:dyDescent="0.3">
      <c r="D49" s="42">
        <v>42020</v>
      </c>
      <c r="E49" s="43">
        <v>427.64</v>
      </c>
      <c r="F49" s="43">
        <v>429.69</v>
      </c>
      <c r="G49" s="43">
        <v>427.39</v>
      </c>
      <c r="H49" s="43">
        <v>429.41</v>
      </c>
      <c r="I49" s="43" t="s">
        <v>234</v>
      </c>
    </row>
    <row r="50" spans="4:9" ht="15.75" thickBot="1" x14ac:dyDescent="0.3">
      <c r="D50" s="42">
        <v>42024</v>
      </c>
      <c r="E50" s="43">
        <v>429.42</v>
      </c>
      <c r="F50" s="43">
        <v>429.76</v>
      </c>
      <c r="G50" s="43">
        <v>427.09</v>
      </c>
      <c r="H50" s="43">
        <v>429.6</v>
      </c>
      <c r="I50" s="43" t="s">
        <v>234</v>
      </c>
    </row>
    <row r="51" spans="4:9" ht="15.75" thickBot="1" x14ac:dyDescent="0.3">
      <c r="D51" s="42">
        <v>42025</v>
      </c>
      <c r="E51" s="43">
        <v>429.6</v>
      </c>
      <c r="F51" s="43">
        <v>430.21</v>
      </c>
      <c r="G51" s="43">
        <v>426.68</v>
      </c>
      <c r="H51" s="43">
        <v>427.74</v>
      </c>
      <c r="I51" s="43" t="s">
        <v>234</v>
      </c>
    </row>
    <row r="52" spans="4:9" ht="15.75" thickBot="1" x14ac:dyDescent="0.3">
      <c r="D52" s="42">
        <v>42026</v>
      </c>
      <c r="E52" s="43">
        <v>427.74</v>
      </c>
      <c r="F52" s="43">
        <v>427.85</v>
      </c>
      <c r="G52" s="43">
        <v>424.77</v>
      </c>
      <c r="H52" s="43">
        <v>427.59</v>
      </c>
      <c r="I52" s="43" t="s">
        <v>234</v>
      </c>
    </row>
    <row r="53" spans="4:9" ht="15.75" thickBot="1" x14ac:dyDescent="0.3">
      <c r="D53" s="42">
        <v>42027</v>
      </c>
      <c r="E53" s="43">
        <v>427.59</v>
      </c>
      <c r="F53" s="43">
        <v>428.69</v>
      </c>
      <c r="G53" s="43">
        <v>426.42</v>
      </c>
      <c r="H53" s="43">
        <v>427.64</v>
      </c>
      <c r="I53" s="43" t="s">
        <v>234</v>
      </c>
    </row>
    <row r="54" spans="4:9" ht="15.75" thickBot="1" x14ac:dyDescent="0.3">
      <c r="D54" s="42">
        <v>42030</v>
      </c>
      <c r="E54" s="43">
        <v>427.64</v>
      </c>
      <c r="F54" s="43">
        <v>428.75</v>
      </c>
      <c r="G54" s="43">
        <v>424.52</v>
      </c>
      <c r="H54" s="43">
        <v>425.48</v>
      </c>
      <c r="I54" s="43" t="s">
        <v>234</v>
      </c>
    </row>
    <row r="55" spans="4:9" ht="15.75" thickBot="1" x14ac:dyDescent="0.3">
      <c r="D55" s="42">
        <v>42031</v>
      </c>
      <c r="E55" s="43">
        <v>425.48</v>
      </c>
      <c r="F55" s="43">
        <v>429.38</v>
      </c>
      <c r="G55" s="43">
        <v>422.71</v>
      </c>
      <c r="H55" s="43">
        <v>424.8</v>
      </c>
      <c r="I55" s="43" t="s">
        <v>234</v>
      </c>
    </row>
    <row r="56" spans="4:9" ht="15.75" thickBot="1" x14ac:dyDescent="0.3">
      <c r="D56" s="42">
        <v>42032</v>
      </c>
      <c r="E56" s="43">
        <v>424.8</v>
      </c>
      <c r="F56" s="43">
        <v>428.02</v>
      </c>
      <c r="G56" s="43">
        <v>422.45</v>
      </c>
      <c r="H56" s="43">
        <v>426.62</v>
      </c>
      <c r="I56" s="43" t="s">
        <v>234</v>
      </c>
    </row>
    <row r="57" spans="4:9" ht="15.75" thickBot="1" x14ac:dyDescent="0.3">
      <c r="D57" s="42">
        <v>42033</v>
      </c>
      <c r="E57" s="43">
        <v>426.62</v>
      </c>
      <c r="F57" s="43">
        <v>427.97</v>
      </c>
      <c r="G57" s="43">
        <v>425.9</v>
      </c>
      <c r="H57" s="43">
        <v>426.99</v>
      </c>
      <c r="I57" s="43" t="s">
        <v>234</v>
      </c>
    </row>
    <row r="58" spans="4:9" ht="15.75" thickBot="1" x14ac:dyDescent="0.3">
      <c r="D58" s="42">
        <v>42034</v>
      </c>
      <c r="E58" s="43">
        <v>426.99</v>
      </c>
      <c r="F58" s="43">
        <v>430.08</v>
      </c>
      <c r="G58" s="43">
        <v>426.94</v>
      </c>
      <c r="H58" s="43">
        <v>429.91</v>
      </c>
      <c r="I58" s="43" t="s">
        <v>234</v>
      </c>
    </row>
    <row r="59" spans="4:9" ht="15.75" thickBot="1" x14ac:dyDescent="0.3">
      <c r="D59" s="42">
        <v>42037</v>
      </c>
      <c r="E59" s="43">
        <v>427.44</v>
      </c>
      <c r="F59" s="43">
        <v>430.36</v>
      </c>
      <c r="G59" s="43">
        <v>427.06</v>
      </c>
      <c r="H59" s="43">
        <v>429.44</v>
      </c>
      <c r="I59" s="43" t="s">
        <v>234</v>
      </c>
    </row>
    <row r="60" spans="4:9" ht="15.75" thickBot="1" x14ac:dyDescent="0.3">
      <c r="D60" s="42">
        <v>42038</v>
      </c>
      <c r="E60" s="43">
        <v>429.44</v>
      </c>
      <c r="F60" s="43">
        <v>430.44</v>
      </c>
      <c r="G60" s="43">
        <v>427.89</v>
      </c>
      <c r="H60" s="43">
        <v>430</v>
      </c>
      <c r="I60" s="43" t="s">
        <v>234</v>
      </c>
    </row>
    <row r="61" spans="4:9" ht="15.75" thickBot="1" x14ac:dyDescent="0.3">
      <c r="D61" s="42">
        <v>42039</v>
      </c>
      <c r="E61" s="43">
        <v>430</v>
      </c>
      <c r="F61" s="43">
        <v>432.37</v>
      </c>
      <c r="G61" s="43">
        <v>429.39</v>
      </c>
      <c r="H61" s="43">
        <v>430.7</v>
      </c>
      <c r="I61" s="43" t="s">
        <v>234</v>
      </c>
    </row>
    <row r="62" spans="4:9" ht="15.75" thickBot="1" x14ac:dyDescent="0.3">
      <c r="D62" s="42">
        <v>42040</v>
      </c>
      <c r="E62" s="43">
        <v>430.7</v>
      </c>
      <c r="F62" s="43">
        <v>431.86</v>
      </c>
      <c r="G62" s="43">
        <v>429.48</v>
      </c>
      <c r="H62" s="43">
        <v>431.09</v>
      </c>
      <c r="I62" s="43" t="s">
        <v>234</v>
      </c>
    </row>
    <row r="63" spans="4:9" ht="15.75" thickBot="1" x14ac:dyDescent="0.3">
      <c r="D63" s="42">
        <v>42041</v>
      </c>
      <c r="E63" s="43">
        <v>431.09</v>
      </c>
      <c r="F63" s="43">
        <v>433.82</v>
      </c>
      <c r="G63" s="43">
        <v>429.55</v>
      </c>
      <c r="H63" s="43">
        <v>432.93</v>
      </c>
      <c r="I63" s="43" t="s">
        <v>234</v>
      </c>
    </row>
    <row r="64" spans="4:9" ht="15.75" thickBot="1" x14ac:dyDescent="0.3">
      <c r="D64" s="42">
        <v>42044</v>
      </c>
      <c r="E64" s="43">
        <v>432.93</v>
      </c>
      <c r="F64" s="43">
        <v>434.42</v>
      </c>
      <c r="G64" s="43">
        <v>432.27</v>
      </c>
      <c r="H64" s="43">
        <v>432.29</v>
      </c>
      <c r="I64" s="43" t="s">
        <v>234</v>
      </c>
    </row>
    <row r="65" spans="4:9" ht="15.75" thickBot="1" x14ac:dyDescent="0.3">
      <c r="D65" s="42">
        <v>42045</v>
      </c>
      <c r="E65" s="43">
        <v>432.29</v>
      </c>
      <c r="F65" s="43">
        <v>432.74</v>
      </c>
      <c r="G65" s="43">
        <v>429.97</v>
      </c>
      <c r="H65" s="43">
        <v>432.61</v>
      </c>
      <c r="I65" s="43" t="s">
        <v>234</v>
      </c>
    </row>
    <row r="66" spans="4:9" ht="15.75" thickBot="1" x14ac:dyDescent="0.3">
      <c r="D66" s="42">
        <v>42046</v>
      </c>
      <c r="E66" s="43">
        <v>432.61</v>
      </c>
      <c r="F66" s="43">
        <v>434.5</v>
      </c>
      <c r="G66" s="43">
        <v>430.07</v>
      </c>
      <c r="H66" s="43">
        <v>432.46</v>
      </c>
      <c r="I66" s="43" t="s">
        <v>234</v>
      </c>
    </row>
    <row r="67" spans="4:9" ht="15.75" thickBot="1" x14ac:dyDescent="0.3">
      <c r="D67" s="42">
        <v>42047</v>
      </c>
      <c r="E67" s="43">
        <v>432.46</v>
      </c>
      <c r="F67" s="43">
        <v>438.8</v>
      </c>
      <c r="G67" s="43">
        <v>432.3</v>
      </c>
      <c r="H67" s="43">
        <v>438.48</v>
      </c>
      <c r="I67" s="41"/>
    </row>
    <row r="68" spans="4:9" ht="15.75" thickBot="1" x14ac:dyDescent="0.3">
      <c r="D68" s="42">
        <v>42048</v>
      </c>
      <c r="E68" s="43">
        <v>438.48</v>
      </c>
      <c r="F68" s="43">
        <v>440.66</v>
      </c>
      <c r="G68" s="43">
        <v>437.63</v>
      </c>
      <c r="H68" s="43">
        <v>440.44</v>
      </c>
      <c r="I68" s="43" t="s">
        <v>234</v>
      </c>
    </row>
    <row r="69" spans="4:9" ht="15.75" thickBot="1" x14ac:dyDescent="0.3">
      <c r="D69" s="42">
        <v>42052</v>
      </c>
      <c r="E69" s="43">
        <v>440.44</v>
      </c>
      <c r="F69" s="43">
        <v>441.29</v>
      </c>
      <c r="G69" s="43">
        <v>438.71</v>
      </c>
      <c r="H69" s="43">
        <v>440.76</v>
      </c>
      <c r="I69" s="43" t="s">
        <v>234</v>
      </c>
    </row>
    <row r="70" spans="4:9" ht="15.75" thickBot="1" x14ac:dyDescent="0.3">
      <c r="D70" s="42">
        <v>42053</v>
      </c>
      <c r="E70" s="43">
        <v>440.76</v>
      </c>
      <c r="F70" s="43">
        <v>441.42</v>
      </c>
      <c r="G70" s="43">
        <v>439.08</v>
      </c>
      <c r="H70" s="43">
        <v>441.04</v>
      </c>
      <c r="I70" s="43" t="s">
        <v>234</v>
      </c>
    </row>
    <row r="71" spans="4:9" ht="15.75" thickBot="1" x14ac:dyDescent="0.3">
      <c r="D71" s="42">
        <v>42054</v>
      </c>
      <c r="E71" s="43">
        <v>441.04</v>
      </c>
      <c r="F71" s="43">
        <v>442.26</v>
      </c>
      <c r="G71" s="43">
        <v>439.29</v>
      </c>
      <c r="H71" s="43">
        <v>441.74</v>
      </c>
      <c r="I71" s="43" t="s">
        <v>234</v>
      </c>
    </row>
    <row r="72" spans="4:9" ht="15.75" thickBot="1" x14ac:dyDescent="0.3">
      <c r="D72" s="42">
        <v>42055</v>
      </c>
      <c r="E72" s="43">
        <v>441.74</v>
      </c>
      <c r="F72" s="43">
        <v>445.67</v>
      </c>
      <c r="G72" s="43">
        <v>438.9</v>
      </c>
      <c r="H72" s="43">
        <v>445.4</v>
      </c>
      <c r="I72" s="43" t="s">
        <v>234</v>
      </c>
    </row>
    <row r="73" spans="4:9" ht="15.75" thickBot="1" x14ac:dyDescent="0.3">
      <c r="D73" s="42">
        <v>42058</v>
      </c>
      <c r="E73" s="43">
        <v>445.41</v>
      </c>
      <c r="F73" s="43">
        <v>445.41</v>
      </c>
      <c r="G73" s="43">
        <v>443.46</v>
      </c>
      <c r="H73" s="43">
        <v>445.06</v>
      </c>
      <c r="I73" s="43" t="s">
        <v>234</v>
      </c>
    </row>
    <row r="74" spans="4:9" ht="15.75" thickBot="1" x14ac:dyDescent="0.3">
      <c r="D74" s="42">
        <v>42059</v>
      </c>
      <c r="E74" s="43">
        <v>445.06</v>
      </c>
      <c r="F74" s="43">
        <v>448.45</v>
      </c>
      <c r="G74" s="43">
        <v>444.77</v>
      </c>
      <c r="H74" s="43">
        <v>447.95</v>
      </c>
      <c r="I74" s="43" t="s">
        <v>234</v>
      </c>
    </row>
    <row r="75" spans="4:9" ht="15.75" thickBot="1" x14ac:dyDescent="0.3">
      <c r="D75" s="42">
        <v>42060</v>
      </c>
      <c r="E75" s="43">
        <v>447.95</v>
      </c>
      <c r="F75" s="43">
        <v>450.31</v>
      </c>
      <c r="G75" s="43">
        <v>446.27</v>
      </c>
      <c r="H75" s="43">
        <v>447.41</v>
      </c>
      <c r="I75" s="43" t="s">
        <v>234</v>
      </c>
    </row>
    <row r="76" spans="4:9" ht="15.75" thickBot="1" x14ac:dyDescent="0.3">
      <c r="D76" s="42">
        <v>42061</v>
      </c>
      <c r="E76" s="43">
        <v>447.41</v>
      </c>
      <c r="F76" s="43">
        <v>448.52</v>
      </c>
      <c r="G76" s="43">
        <v>445.15</v>
      </c>
      <c r="H76" s="43">
        <v>447.48</v>
      </c>
      <c r="I76" s="43" t="s">
        <v>234</v>
      </c>
    </row>
    <row r="77" spans="4:9" ht="15.75" thickBot="1" x14ac:dyDescent="0.3">
      <c r="D77" s="42">
        <v>42062</v>
      </c>
      <c r="E77" s="43">
        <v>447.48</v>
      </c>
      <c r="F77" s="43">
        <v>448.69</v>
      </c>
      <c r="G77" s="43">
        <v>446.32</v>
      </c>
      <c r="H77" s="43">
        <v>446.66</v>
      </c>
      <c r="I77" s="43" t="s">
        <v>234</v>
      </c>
    </row>
    <row r="78" spans="4:9" ht="15.75" thickBot="1" x14ac:dyDescent="0.3">
      <c r="D78" s="42">
        <v>42065</v>
      </c>
      <c r="E78" s="43">
        <v>446.66</v>
      </c>
      <c r="F78" s="43">
        <v>450.46</v>
      </c>
      <c r="G78" s="43">
        <v>446.66</v>
      </c>
      <c r="H78" s="43">
        <v>450.3</v>
      </c>
      <c r="I78" s="43" t="s">
        <v>234</v>
      </c>
    </row>
    <row r="79" spans="4:9" ht="15.75" thickBot="1" x14ac:dyDescent="0.3">
      <c r="D79" s="42">
        <v>42066</v>
      </c>
      <c r="E79" s="43">
        <v>450.3</v>
      </c>
      <c r="F79" s="43">
        <v>450.3</v>
      </c>
      <c r="G79" s="43">
        <v>445.18</v>
      </c>
      <c r="H79" s="43">
        <v>447.77</v>
      </c>
      <c r="I79" s="43" t="s">
        <v>234</v>
      </c>
    </row>
    <row r="80" spans="4:9" ht="15.75" thickBot="1" x14ac:dyDescent="0.3">
      <c r="D80" s="42">
        <v>42067</v>
      </c>
      <c r="E80" s="43">
        <v>447.77</v>
      </c>
      <c r="F80" s="43">
        <v>447.77</v>
      </c>
      <c r="G80" s="43">
        <v>443.3</v>
      </c>
      <c r="H80" s="43">
        <v>446.55</v>
      </c>
      <c r="I80" s="43" t="s">
        <v>234</v>
      </c>
    </row>
    <row r="81" spans="4:9" ht="15.75" thickBot="1" x14ac:dyDescent="0.3">
      <c r="D81" s="42">
        <v>42068</v>
      </c>
      <c r="E81" s="43">
        <v>446.55</v>
      </c>
      <c r="F81" s="43">
        <v>447.99</v>
      </c>
      <c r="G81" s="43">
        <v>445.75</v>
      </c>
      <c r="H81" s="43">
        <v>447.62</v>
      </c>
      <c r="I81" s="43" t="s">
        <v>234</v>
      </c>
    </row>
    <row r="82" spans="4:9" ht="15.75" thickBot="1" x14ac:dyDescent="0.3">
      <c r="D82" s="42">
        <v>42069</v>
      </c>
      <c r="E82" s="43">
        <v>447.62</v>
      </c>
      <c r="F82" s="43">
        <v>447.91</v>
      </c>
      <c r="G82" s="43">
        <v>440.39</v>
      </c>
      <c r="H82" s="43">
        <v>441.1</v>
      </c>
      <c r="I82" s="43" t="s">
        <v>234</v>
      </c>
    </row>
    <row r="83" spans="4:9" ht="15.75" thickBot="1" x14ac:dyDescent="0.3">
      <c r="D83" s="42">
        <v>42072</v>
      </c>
      <c r="E83" s="43">
        <v>441.1</v>
      </c>
      <c r="F83" s="43">
        <v>443.94</v>
      </c>
      <c r="G83" s="43">
        <v>441.1</v>
      </c>
      <c r="H83" s="43">
        <v>443.05</v>
      </c>
      <c r="I83" s="43" t="s">
        <v>234</v>
      </c>
    </row>
    <row r="84" spans="4:9" ht="15.75" thickBot="1" x14ac:dyDescent="0.3">
      <c r="D84" s="42">
        <v>42073</v>
      </c>
      <c r="E84" s="43">
        <v>442.72</v>
      </c>
      <c r="F84" s="43">
        <v>442.87</v>
      </c>
      <c r="G84" s="43">
        <v>435.53</v>
      </c>
      <c r="H84" s="43">
        <v>436.02</v>
      </c>
      <c r="I84" s="43" t="s">
        <v>234</v>
      </c>
    </row>
    <row r="85" spans="4:9" ht="15.75" thickBot="1" x14ac:dyDescent="0.3">
      <c r="D85" s="42">
        <v>42074</v>
      </c>
      <c r="E85" s="43">
        <v>436.02</v>
      </c>
      <c r="F85" s="43">
        <v>437.07</v>
      </c>
      <c r="G85" s="43">
        <v>434.4</v>
      </c>
      <c r="H85" s="43">
        <v>434.67</v>
      </c>
      <c r="I85" s="43" t="s">
        <v>234</v>
      </c>
    </row>
    <row r="86" spans="4:9" ht="15.75" thickBot="1" x14ac:dyDescent="0.3">
      <c r="D86" s="42">
        <v>42075</v>
      </c>
      <c r="E86" s="43">
        <v>434.67</v>
      </c>
      <c r="F86" s="43">
        <v>441.02</v>
      </c>
      <c r="G86" s="43">
        <v>434.67</v>
      </c>
      <c r="H86" s="43">
        <v>440.88</v>
      </c>
      <c r="I86" s="43" t="s">
        <v>234</v>
      </c>
    </row>
    <row r="87" spans="4:9" ht="15.75" thickBot="1" x14ac:dyDescent="0.3">
      <c r="D87" s="42">
        <v>42076</v>
      </c>
      <c r="E87" s="43">
        <v>440.88</v>
      </c>
      <c r="F87" s="43">
        <v>441.21</v>
      </c>
      <c r="G87" s="43">
        <v>435.26</v>
      </c>
      <c r="H87" s="43">
        <v>438.07</v>
      </c>
      <c r="I87" s="43" t="s">
        <v>234</v>
      </c>
    </row>
    <row r="88" spans="4:9" ht="15.75" thickBot="1" x14ac:dyDescent="0.3">
      <c r="D88" s="42">
        <v>42079</v>
      </c>
      <c r="E88" s="43">
        <v>438.07</v>
      </c>
      <c r="F88" s="43">
        <v>443.77</v>
      </c>
      <c r="G88" s="43">
        <v>438.07</v>
      </c>
      <c r="H88" s="43">
        <v>443.47</v>
      </c>
      <c r="I88" s="43" t="s">
        <v>234</v>
      </c>
    </row>
    <row r="89" spans="4:9" ht="15.75" thickBot="1" x14ac:dyDescent="0.3">
      <c r="D89" s="42">
        <v>42080</v>
      </c>
      <c r="E89" s="43">
        <v>443.47</v>
      </c>
      <c r="F89" s="43">
        <v>443.55</v>
      </c>
      <c r="G89" s="43">
        <v>440.13</v>
      </c>
      <c r="H89" s="43">
        <v>442.47</v>
      </c>
      <c r="I89" s="43" t="s">
        <v>234</v>
      </c>
    </row>
    <row r="90" spans="4:9" ht="15.75" thickBot="1" x14ac:dyDescent="0.3">
      <c r="D90" s="42">
        <v>42081</v>
      </c>
      <c r="E90" s="43">
        <v>442.47</v>
      </c>
      <c r="F90" s="43">
        <v>449.56</v>
      </c>
      <c r="G90" s="43">
        <v>439.83</v>
      </c>
      <c r="H90" s="43">
        <v>448.06</v>
      </c>
      <c r="I90" s="43" t="s">
        <v>234</v>
      </c>
    </row>
    <row r="91" spans="4:9" ht="15.75" thickBot="1" x14ac:dyDescent="0.3">
      <c r="D91" s="42">
        <v>42082</v>
      </c>
      <c r="E91" s="43">
        <v>448.06</v>
      </c>
      <c r="F91" s="43">
        <v>448.23</v>
      </c>
      <c r="G91" s="43">
        <v>444.94</v>
      </c>
      <c r="H91" s="43">
        <v>446.29</v>
      </c>
      <c r="I91" s="43" t="s">
        <v>234</v>
      </c>
    </row>
    <row r="92" spans="4:9" ht="15.75" thickBot="1" x14ac:dyDescent="0.3">
      <c r="D92" s="42">
        <v>42083</v>
      </c>
      <c r="E92" s="43">
        <v>446.29</v>
      </c>
      <c r="F92" s="43">
        <v>451.61</v>
      </c>
      <c r="G92" s="43">
        <v>446.29</v>
      </c>
      <c r="H92" s="43">
        <v>449.97</v>
      </c>
      <c r="I92" s="43" t="s">
        <v>234</v>
      </c>
    </row>
    <row r="93" spans="4:9" ht="15.75" thickBot="1" x14ac:dyDescent="0.3">
      <c r="D93" s="42">
        <v>42086</v>
      </c>
      <c r="E93" s="43">
        <v>449.97</v>
      </c>
      <c r="F93" s="43">
        <v>451.73</v>
      </c>
      <c r="G93" s="43">
        <v>449.68</v>
      </c>
      <c r="H93" s="43">
        <v>449.85</v>
      </c>
      <c r="I93" s="43" t="s">
        <v>234</v>
      </c>
    </row>
    <row r="94" spans="4:9" ht="15.75" thickBot="1" x14ac:dyDescent="0.3">
      <c r="D94" s="42">
        <v>42087</v>
      </c>
      <c r="E94" s="43">
        <v>449.74</v>
      </c>
      <c r="F94" s="43">
        <v>451.15</v>
      </c>
      <c r="G94" s="43">
        <v>447.68</v>
      </c>
      <c r="H94" s="43">
        <v>447.77</v>
      </c>
      <c r="I94" s="43" t="s">
        <v>234</v>
      </c>
    </row>
    <row r="95" spans="4:9" ht="15.75" thickBot="1" x14ac:dyDescent="0.3">
      <c r="D95" s="42">
        <v>42088</v>
      </c>
      <c r="E95" s="43">
        <v>447.77</v>
      </c>
      <c r="F95" s="43">
        <v>449.11</v>
      </c>
      <c r="G95" s="43">
        <v>441.26</v>
      </c>
      <c r="H95" s="43">
        <v>441.26</v>
      </c>
      <c r="I95" s="43" t="s">
        <v>234</v>
      </c>
    </row>
    <row r="96" spans="4:9" ht="15.75" thickBot="1" x14ac:dyDescent="0.3">
      <c r="D96" s="42">
        <v>42089</v>
      </c>
      <c r="E96" s="43">
        <v>441.26</v>
      </c>
      <c r="F96" s="43">
        <v>442.75</v>
      </c>
      <c r="G96" s="43">
        <v>437.72</v>
      </c>
      <c r="H96" s="43">
        <v>440.67</v>
      </c>
      <c r="I96" s="43" t="s">
        <v>234</v>
      </c>
    </row>
    <row r="97" spans="4:9" ht="15.75" thickBot="1" x14ac:dyDescent="0.3">
      <c r="D97" s="42">
        <v>42090</v>
      </c>
      <c r="E97" s="43">
        <v>440.67</v>
      </c>
      <c r="F97" s="43">
        <v>442.34</v>
      </c>
      <c r="G97" s="43">
        <v>440.09</v>
      </c>
      <c r="H97" s="43">
        <v>441.89</v>
      </c>
      <c r="I97" s="41"/>
    </row>
    <row r="98" spans="4:9" ht="15.75" thickBot="1" x14ac:dyDescent="0.3">
      <c r="D98" s="42">
        <v>42093</v>
      </c>
      <c r="E98" s="43">
        <v>441.89</v>
      </c>
      <c r="F98" s="43">
        <v>447.79</v>
      </c>
      <c r="G98" s="43">
        <v>441.89</v>
      </c>
      <c r="H98" s="43">
        <v>447.14</v>
      </c>
      <c r="I98" s="43" t="s">
        <v>234</v>
      </c>
    </row>
    <row r="99" spans="4:9" ht="15.75" thickBot="1" x14ac:dyDescent="0.3">
      <c r="D99" s="42">
        <v>42094</v>
      </c>
      <c r="E99" s="43">
        <v>447.14</v>
      </c>
      <c r="F99" s="43">
        <v>447.14</v>
      </c>
      <c r="G99" s="43">
        <v>442.97</v>
      </c>
      <c r="H99" s="43">
        <v>443.3</v>
      </c>
      <c r="I99" s="43" t="s">
        <v>234</v>
      </c>
    </row>
    <row r="100" spans="4:9" ht="15.75" thickBot="1" x14ac:dyDescent="0.3">
      <c r="D100" s="42">
        <v>42095</v>
      </c>
      <c r="E100" s="43">
        <v>442.67</v>
      </c>
      <c r="F100" s="43">
        <v>443.27</v>
      </c>
      <c r="G100" s="43">
        <v>439.04</v>
      </c>
      <c r="H100" s="43">
        <v>441.98</v>
      </c>
      <c r="I100" s="43" t="s">
        <v>234</v>
      </c>
    </row>
    <row r="101" spans="4:9" ht="15.75" thickBot="1" x14ac:dyDescent="0.3">
      <c r="D101" s="42">
        <v>42096</v>
      </c>
      <c r="E101" s="43">
        <v>441.98</v>
      </c>
      <c r="F101" s="43">
        <v>444.74</v>
      </c>
      <c r="G101" s="43">
        <v>441.64</v>
      </c>
      <c r="H101" s="43">
        <v>443.82</v>
      </c>
      <c r="I101" s="43" t="s">
        <v>234</v>
      </c>
    </row>
    <row r="102" spans="4:9" ht="15.75" thickBot="1" x14ac:dyDescent="0.3">
      <c r="D102" s="42">
        <v>42100</v>
      </c>
      <c r="E102" s="43">
        <v>443.83</v>
      </c>
      <c r="F102" s="43">
        <v>448.16</v>
      </c>
      <c r="G102" s="43">
        <v>441.71</v>
      </c>
      <c r="H102" s="43">
        <v>446.81</v>
      </c>
      <c r="I102" s="43" t="s">
        <v>234</v>
      </c>
    </row>
    <row r="103" spans="4:9" ht="15.75" thickBot="1" x14ac:dyDescent="0.3">
      <c r="D103" s="42">
        <v>42101</v>
      </c>
      <c r="E103" s="43">
        <v>446.81</v>
      </c>
      <c r="F103" s="43">
        <v>448.88</v>
      </c>
      <c r="G103" s="43">
        <v>446.06</v>
      </c>
      <c r="H103" s="43">
        <v>446.08</v>
      </c>
      <c r="I103" s="43" t="s">
        <v>234</v>
      </c>
    </row>
    <row r="104" spans="4:9" ht="15.75" thickBot="1" x14ac:dyDescent="0.3">
      <c r="D104" s="42">
        <v>42102</v>
      </c>
      <c r="E104" s="43">
        <v>446.08</v>
      </c>
      <c r="F104" s="43">
        <v>448.62</v>
      </c>
      <c r="G104" s="43">
        <v>445.87</v>
      </c>
      <c r="H104" s="43">
        <v>447.86</v>
      </c>
      <c r="I104" s="43" t="s">
        <v>234</v>
      </c>
    </row>
    <row r="105" spans="4:9" ht="15.75" thickBot="1" x14ac:dyDescent="0.3">
      <c r="D105" s="42">
        <v>42103</v>
      </c>
      <c r="E105" s="43">
        <v>447.94</v>
      </c>
      <c r="F105" s="43">
        <v>450.69</v>
      </c>
      <c r="G105" s="43">
        <v>446.34</v>
      </c>
      <c r="H105" s="43">
        <v>450.48</v>
      </c>
      <c r="I105" s="43" t="s">
        <v>234</v>
      </c>
    </row>
    <row r="106" spans="4:9" ht="15.75" thickBot="1" x14ac:dyDescent="0.3">
      <c r="D106" s="42">
        <v>42104</v>
      </c>
      <c r="E106" s="43">
        <v>450.48</v>
      </c>
      <c r="F106" s="43">
        <v>454</v>
      </c>
      <c r="G106" s="43">
        <v>450.48</v>
      </c>
      <c r="H106" s="43">
        <v>453.78</v>
      </c>
      <c r="I106" s="43" t="s">
        <v>234</v>
      </c>
    </row>
    <row r="107" spans="4:9" ht="15.75" thickBot="1" x14ac:dyDescent="0.3">
      <c r="D107" s="42">
        <v>42107</v>
      </c>
      <c r="E107" s="43">
        <v>453.78</v>
      </c>
      <c r="F107" s="43">
        <v>455.39</v>
      </c>
      <c r="G107" s="43">
        <v>450.92</v>
      </c>
      <c r="H107" s="43">
        <v>451.24</v>
      </c>
      <c r="I107" s="43" t="s">
        <v>234</v>
      </c>
    </row>
    <row r="108" spans="4:9" ht="15.75" thickBot="1" x14ac:dyDescent="0.3">
      <c r="D108" s="42">
        <v>42108</v>
      </c>
      <c r="E108" s="43">
        <v>451.24</v>
      </c>
      <c r="F108" s="43">
        <v>452.84</v>
      </c>
      <c r="G108" s="43">
        <v>449.09</v>
      </c>
      <c r="H108" s="43">
        <v>452.15</v>
      </c>
      <c r="I108" s="43" t="s">
        <v>234</v>
      </c>
    </row>
    <row r="109" spans="4:9" ht="15.75" thickBot="1" x14ac:dyDescent="0.3">
      <c r="D109" s="42">
        <v>42109</v>
      </c>
      <c r="E109" s="43">
        <v>452.15</v>
      </c>
      <c r="F109" s="43">
        <v>455.77</v>
      </c>
      <c r="G109" s="43">
        <v>452.15</v>
      </c>
      <c r="H109" s="43">
        <v>454.59</v>
      </c>
      <c r="I109" s="43" t="s">
        <v>234</v>
      </c>
    </row>
    <row r="110" spans="4:9" ht="15.75" thickBot="1" x14ac:dyDescent="0.3">
      <c r="D110" s="42">
        <v>42110</v>
      </c>
      <c r="E110" s="43">
        <v>454.59</v>
      </c>
      <c r="F110" s="43">
        <v>456.31</v>
      </c>
      <c r="G110" s="43">
        <v>453.27</v>
      </c>
      <c r="H110" s="43">
        <v>455.02</v>
      </c>
      <c r="I110" s="43" t="s">
        <v>234</v>
      </c>
    </row>
    <row r="111" spans="4:9" ht="15.75" thickBot="1" x14ac:dyDescent="0.3">
      <c r="D111" s="42">
        <v>42111</v>
      </c>
      <c r="E111" s="43">
        <v>454.61</v>
      </c>
      <c r="F111" s="43">
        <v>454.83</v>
      </c>
      <c r="G111" s="43">
        <v>447.41</v>
      </c>
      <c r="H111" s="43">
        <v>449.94</v>
      </c>
      <c r="I111" s="43" t="s">
        <v>234</v>
      </c>
    </row>
    <row r="112" spans="4:9" ht="15.75" thickBot="1" x14ac:dyDescent="0.3">
      <c r="D112" s="42">
        <v>42114</v>
      </c>
      <c r="E112" s="43">
        <v>450.16</v>
      </c>
      <c r="F112" s="43">
        <v>454.91</v>
      </c>
      <c r="G112" s="43">
        <v>450.16</v>
      </c>
      <c r="H112" s="43">
        <v>454.19</v>
      </c>
      <c r="I112" s="43" t="s">
        <v>234</v>
      </c>
    </row>
    <row r="113" spans="4:9" ht="15.75" thickBot="1" x14ac:dyDescent="0.3">
      <c r="D113" s="42">
        <v>42115</v>
      </c>
      <c r="E113" s="43">
        <v>454.19</v>
      </c>
      <c r="F113" s="43">
        <v>456.19</v>
      </c>
      <c r="G113" s="43">
        <v>452.97</v>
      </c>
      <c r="H113" s="43">
        <v>453.65</v>
      </c>
      <c r="I113" s="43" t="s">
        <v>234</v>
      </c>
    </row>
    <row r="114" spans="4:9" ht="15.75" thickBot="1" x14ac:dyDescent="0.3">
      <c r="D114" s="42">
        <v>42116</v>
      </c>
      <c r="E114" s="43">
        <v>453.65</v>
      </c>
      <c r="F114" s="43">
        <v>456.33</v>
      </c>
      <c r="G114" s="43">
        <v>452.24</v>
      </c>
      <c r="H114" s="43">
        <v>455.9</v>
      </c>
      <c r="I114" s="43" t="s">
        <v>234</v>
      </c>
    </row>
    <row r="115" spans="4:9" ht="15.75" thickBot="1" x14ac:dyDescent="0.3">
      <c r="D115" s="42">
        <v>42117</v>
      </c>
      <c r="E115" s="43">
        <v>455.9</v>
      </c>
      <c r="F115" s="43">
        <v>458.69</v>
      </c>
      <c r="G115" s="43">
        <v>454.91</v>
      </c>
      <c r="H115" s="43">
        <v>457.08</v>
      </c>
      <c r="I115" s="43" t="s">
        <v>234</v>
      </c>
    </row>
    <row r="116" spans="4:9" ht="15.75" thickBot="1" x14ac:dyDescent="0.3">
      <c r="D116" s="42">
        <v>42118</v>
      </c>
      <c r="E116" s="43">
        <v>457.08</v>
      </c>
      <c r="F116" s="43">
        <v>458.8</v>
      </c>
      <c r="G116" s="43">
        <v>457.06</v>
      </c>
      <c r="H116" s="43">
        <v>458.14</v>
      </c>
      <c r="I116" s="43" t="s">
        <v>234</v>
      </c>
    </row>
    <row r="117" spans="4:9" ht="15.75" thickBot="1" x14ac:dyDescent="0.3">
      <c r="D117" s="42">
        <v>42121</v>
      </c>
      <c r="E117" s="43">
        <v>458.14</v>
      </c>
      <c r="F117" s="43">
        <v>459.89</v>
      </c>
      <c r="G117" s="43">
        <v>455.53</v>
      </c>
      <c r="H117" s="43">
        <v>456.02</v>
      </c>
      <c r="I117" s="43" t="s">
        <v>234</v>
      </c>
    </row>
    <row r="118" spans="4:9" ht="15.75" thickBot="1" x14ac:dyDescent="0.3">
      <c r="D118" s="42">
        <v>42122</v>
      </c>
      <c r="E118" s="43">
        <v>456.02</v>
      </c>
      <c r="F118" s="43">
        <v>457.75</v>
      </c>
      <c r="G118" s="43">
        <v>452.8</v>
      </c>
      <c r="H118" s="43">
        <v>457.71</v>
      </c>
      <c r="I118" s="43" t="s">
        <v>234</v>
      </c>
    </row>
    <row r="119" spans="4:9" ht="15.75" thickBot="1" x14ac:dyDescent="0.3">
      <c r="D119" s="42">
        <v>42123</v>
      </c>
      <c r="E119" s="43">
        <v>457.71</v>
      </c>
      <c r="F119" s="43">
        <v>457.71</v>
      </c>
      <c r="G119" s="43">
        <v>453.68</v>
      </c>
      <c r="H119" s="43">
        <v>455.77</v>
      </c>
      <c r="I119" s="43" t="s">
        <v>234</v>
      </c>
    </row>
    <row r="120" spans="4:9" ht="15.75" thickBot="1" x14ac:dyDescent="0.3">
      <c r="D120" s="42">
        <v>42124</v>
      </c>
      <c r="E120" s="43">
        <v>455.77</v>
      </c>
      <c r="F120" s="43">
        <v>455.77</v>
      </c>
      <c r="G120" s="43">
        <v>449.38</v>
      </c>
      <c r="H120" s="43">
        <v>451.25</v>
      </c>
      <c r="I120" s="43" t="s">
        <v>234</v>
      </c>
    </row>
    <row r="121" spans="4:9" ht="15.75" thickBot="1" x14ac:dyDescent="0.3">
      <c r="D121" s="42">
        <v>42125</v>
      </c>
      <c r="E121" s="43">
        <v>451.25</v>
      </c>
      <c r="F121" s="43">
        <v>456.43</v>
      </c>
      <c r="G121" s="43">
        <v>451.25</v>
      </c>
      <c r="H121" s="43">
        <v>456.36</v>
      </c>
      <c r="I121" s="43" t="s">
        <v>234</v>
      </c>
    </row>
    <row r="122" spans="4:9" ht="15.75" thickBot="1" x14ac:dyDescent="0.3">
      <c r="D122" s="42">
        <v>42128</v>
      </c>
      <c r="E122" s="43">
        <v>456.36</v>
      </c>
      <c r="F122" s="43">
        <v>459.05</v>
      </c>
      <c r="G122" s="43">
        <v>456.31</v>
      </c>
      <c r="H122" s="43">
        <v>457.55</v>
      </c>
      <c r="I122" s="43" t="s">
        <v>234</v>
      </c>
    </row>
    <row r="123" spans="4:9" ht="15.75" thickBot="1" x14ac:dyDescent="0.3">
      <c r="D123" s="42">
        <v>42129</v>
      </c>
      <c r="E123" s="43">
        <v>457.55</v>
      </c>
      <c r="F123" s="43">
        <v>457.75</v>
      </c>
      <c r="G123" s="43">
        <v>452.02</v>
      </c>
      <c r="H123" s="43">
        <v>452.25</v>
      </c>
      <c r="I123" s="43" t="s">
        <v>234</v>
      </c>
    </row>
    <row r="124" spans="4:9" ht="15.75" thickBot="1" x14ac:dyDescent="0.3">
      <c r="D124" s="42">
        <v>42130</v>
      </c>
      <c r="E124" s="43">
        <v>452.25</v>
      </c>
      <c r="F124" s="43">
        <v>454.3</v>
      </c>
      <c r="G124" s="43">
        <v>447.45</v>
      </c>
      <c r="H124" s="43">
        <v>450.3</v>
      </c>
      <c r="I124" s="43" t="s">
        <v>234</v>
      </c>
    </row>
    <row r="125" spans="4:9" ht="15.75" thickBot="1" x14ac:dyDescent="0.3">
      <c r="D125" s="42">
        <v>42131</v>
      </c>
      <c r="E125" s="43">
        <v>450.3</v>
      </c>
      <c r="F125" s="43">
        <v>453.12</v>
      </c>
      <c r="G125" s="43">
        <v>449.18</v>
      </c>
      <c r="H125" s="43">
        <v>452.08</v>
      </c>
      <c r="I125" s="43" t="s">
        <v>234</v>
      </c>
    </row>
    <row r="126" spans="4:9" ht="15.75" thickBot="1" x14ac:dyDescent="0.3">
      <c r="D126" s="42">
        <v>42132</v>
      </c>
      <c r="E126" s="43">
        <v>452.08</v>
      </c>
      <c r="F126" s="43">
        <v>458.67</v>
      </c>
      <c r="G126" s="43">
        <v>452.08</v>
      </c>
      <c r="H126" s="43">
        <v>458.27</v>
      </c>
      <c r="I126" s="41"/>
    </row>
  </sheetData>
  <sortState ref="D8:H126">
    <sortCondition ref="D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38"/>
  <sheetViews>
    <sheetView topLeftCell="A97" workbookViewId="0">
      <selection activeCell="F3" sqref="F3:F138"/>
    </sheetView>
  </sheetViews>
  <sheetFormatPr defaultRowHeight="15" x14ac:dyDescent="0.25"/>
  <cols>
    <col min="2" max="2" width="9.140625" style="25"/>
  </cols>
  <sheetData>
    <row r="2" spans="2:7" ht="15.75" thickBot="1" x14ac:dyDescent="0.3">
      <c r="B2" s="51" t="s">
        <v>235</v>
      </c>
      <c r="C2" s="49" t="s">
        <v>236</v>
      </c>
      <c r="D2" s="49" t="s">
        <v>237</v>
      </c>
      <c r="E2" s="49" t="s">
        <v>238</v>
      </c>
      <c r="F2" s="49" t="s">
        <v>239</v>
      </c>
      <c r="G2" s="49" t="s">
        <v>377</v>
      </c>
    </row>
    <row r="3" spans="2:7" ht="15.75" thickBot="1" x14ac:dyDescent="0.3">
      <c r="B3" s="52">
        <v>41936</v>
      </c>
      <c r="C3" s="50">
        <v>501.48</v>
      </c>
      <c r="D3" s="50">
        <v>501.48</v>
      </c>
      <c r="E3" s="50">
        <v>501.48</v>
      </c>
      <c r="F3" s="50">
        <v>501.48</v>
      </c>
      <c r="G3" s="50">
        <v>0</v>
      </c>
    </row>
    <row r="4" spans="2:7" ht="15.75" thickBot="1" x14ac:dyDescent="0.3">
      <c r="B4" s="52">
        <v>41939</v>
      </c>
      <c r="C4" s="50">
        <v>498.88</v>
      </c>
      <c r="D4" s="50">
        <v>498.88</v>
      </c>
      <c r="E4" s="50">
        <v>498.88</v>
      </c>
      <c r="F4" s="50">
        <v>498.88</v>
      </c>
      <c r="G4" s="50">
        <v>0</v>
      </c>
    </row>
    <row r="5" spans="2:7" ht="15.75" thickBot="1" x14ac:dyDescent="0.3">
      <c r="B5" s="52">
        <v>41940</v>
      </c>
      <c r="C5" s="50">
        <v>487.59</v>
      </c>
      <c r="D5" s="50">
        <v>487.59</v>
      </c>
      <c r="E5" s="50">
        <v>487.59</v>
      </c>
      <c r="F5" s="50">
        <v>487.59</v>
      </c>
      <c r="G5" s="50">
        <v>0</v>
      </c>
    </row>
    <row r="6" spans="2:7" ht="15.75" thickBot="1" x14ac:dyDescent="0.3">
      <c r="B6" s="52">
        <v>41941</v>
      </c>
      <c r="C6" s="50">
        <v>490.9</v>
      </c>
      <c r="D6" s="50">
        <v>490.9</v>
      </c>
      <c r="E6" s="50">
        <v>490.9</v>
      </c>
      <c r="F6" s="50">
        <v>490.9</v>
      </c>
      <c r="G6" s="50">
        <v>0</v>
      </c>
    </row>
    <row r="7" spans="2:7" ht="15.75" thickBot="1" x14ac:dyDescent="0.3">
      <c r="B7" s="52">
        <v>41942</v>
      </c>
      <c r="C7" s="50">
        <v>491.18</v>
      </c>
      <c r="D7" s="50">
        <v>491.18</v>
      </c>
      <c r="E7" s="50">
        <v>491.18</v>
      </c>
      <c r="F7" s="50">
        <v>491.18</v>
      </c>
      <c r="G7" s="50">
        <v>0</v>
      </c>
    </row>
    <row r="8" spans="2:7" ht="15.75" thickBot="1" x14ac:dyDescent="0.3">
      <c r="B8" s="52">
        <v>41943</v>
      </c>
      <c r="C8" s="50">
        <v>486.79</v>
      </c>
      <c r="D8" s="50">
        <v>486.79</v>
      </c>
      <c r="E8" s="50">
        <v>486.79</v>
      </c>
      <c r="F8" s="50">
        <v>486.79</v>
      </c>
      <c r="G8" s="50">
        <v>0</v>
      </c>
    </row>
    <row r="9" spans="2:7" ht="15.75" thickBot="1" x14ac:dyDescent="0.3">
      <c r="B9" s="52">
        <v>41946</v>
      </c>
      <c r="C9" s="50">
        <v>489.54</v>
      </c>
      <c r="D9" s="50">
        <v>489.54</v>
      </c>
      <c r="E9" s="50">
        <v>489.54</v>
      </c>
      <c r="F9" s="50">
        <v>489.54</v>
      </c>
      <c r="G9" s="50">
        <v>0</v>
      </c>
    </row>
    <row r="10" spans="2:7" ht="15.75" thickBot="1" x14ac:dyDescent="0.3">
      <c r="B10" s="52">
        <v>41947</v>
      </c>
      <c r="C10" s="50">
        <v>488.45</v>
      </c>
      <c r="D10" s="50">
        <v>488.45</v>
      </c>
      <c r="E10" s="50">
        <v>488.45</v>
      </c>
      <c r="F10" s="50">
        <v>488.45</v>
      </c>
      <c r="G10" s="50">
        <v>0</v>
      </c>
    </row>
    <row r="11" spans="2:7" ht="15.75" thickBot="1" x14ac:dyDescent="0.3">
      <c r="B11" s="52">
        <v>41948</v>
      </c>
      <c r="C11" s="50">
        <v>486.13</v>
      </c>
      <c r="D11" s="50">
        <v>486.13</v>
      </c>
      <c r="E11" s="50">
        <v>486.13</v>
      </c>
      <c r="F11" s="50">
        <v>486.13</v>
      </c>
      <c r="G11" s="50">
        <v>0</v>
      </c>
    </row>
    <row r="12" spans="2:7" ht="15.75" thickBot="1" x14ac:dyDescent="0.3">
      <c r="B12" s="52">
        <v>41949</v>
      </c>
      <c r="C12" s="50">
        <v>481.77</v>
      </c>
      <c r="D12" s="50">
        <v>481.77</v>
      </c>
      <c r="E12" s="50">
        <v>481.77</v>
      </c>
      <c r="F12" s="50">
        <v>481.77</v>
      </c>
      <c r="G12" s="50">
        <v>0</v>
      </c>
    </row>
    <row r="13" spans="2:7" ht="15.75" thickBot="1" x14ac:dyDescent="0.3">
      <c r="B13" s="52">
        <v>41950</v>
      </c>
      <c r="C13" s="50">
        <v>484.25</v>
      </c>
      <c r="D13" s="50">
        <v>484.25</v>
      </c>
      <c r="E13" s="50">
        <v>484.25</v>
      </c>
      <c r="F13" s="50">
        <v>484.25</v>
      </c>
      <c r="G13" s="50">
        <v>0</v>
      </c>
    </row>
    <row r="14" spans="2:7" ht="15.75" thickBot="1" x14ac:dyDescent="0.3">
      <c r="B14" s="52">
        <v>41953</v>
      </c>
      <c r="C14" s="50">
        <v>490.45</v>
      </c>
      <c r="D14" s="50">
        <v>490.45</v>
      </c>
      <c r="E14" s="50">
        <v>490.45</v>
      </c>
      <c r="F14" s="50">
        <v>490.45</v>
      </c>
      <c r="G14" s="50">
        <v>0</v>
      </c>
    </row>
    <row r="15" spans="2:7" ht="15.75" thickBot="1" x14ac:dyDescent="0.3">
      <c r="B15" s="52">
        <v>41954</v>
      </c>
      <c r="C15" s="50">
        <v>490.7</v>
      </c>
      <c r="D15" s="50">
        <v>490.7</v>
      </c>
      <c r="E15" s="50">
        <v>490.7</v>
      </c>
      <c r="F15" s="50">
        <v>490.7</v>
      </c>
      <c r="G15" s="50">
        <v>0</v>
      </c>
    </row>
    <row r="16" spans="2:7" ht="15.75" thickBot="1" x14ac:dyDescent="0.3">
      <c r="B16" s="52">
        <v>41955</v>
      </c>
      <c r="C16" s="50">
        <v>488.03</v>
      </c>
      <c r="D16" s="50">
        <v>488.03</v>
      </c>
      <c r="E16" s="50">
        <v>488.03</v>
      </c>
      <c r="F16" s="50">
        <v>488.03</v>
      </c>
      <c r="G16" s="50">
        <v>0</v>
      </c>
    </row>
    <row r="17" spans="2:7" ht="15.75" thickBot="1" x14ac:dyDescent="0.3">
      <c r="B17" s="52">
        <v>41956</v>
      </c>
      <c r="C17" s="50">
        <v>485.87</v>
      </c>
      <c r="D17" s="50">
        <v>485.87</v>
      </c>
      <c r="E17" s="50">
        <v>485.87</v>
      </c>
      <c r="F17" s="50">
        <v>485.87</v>
      </c>
      <c r="G17" s="50">
        <v>0</v>
      </c>
    </row>
    <row r="18" spans="2:7" ht="15.75" thickBot="1" x14ac:dyDescent="0.3">
      <c r="B18" s="52">
        <v>41957</v>
      </c>
      <c r="C18" s="50">
        <v>485.96</v>
      </c>
      <c r="D18" s="50">
        <v>485.96</v>
      </c>
      <c r="E18" s="50">
        <v>485.96</v>
      </c>
      <c r="F18" s="50">
        <v>485.96</v>
      </c>
      <c r="G18" s="50">
        <v>0</v>
      </c>
    </row>
    <row r="19" spans="2:7" ht="15.75" thickBot="1" x14ac:dyDescent="0.3">
      <c r="B19" s="52">
        <v>41960</v>
      </c>
      <c r="C19" s="50">
        <v>486.52</v>
      </c>
      <c r="D19" s="50">
        <v>486.52</v>
      </c>
      <c r="E19" s="50">
        <v>486.52</v>
      </c>
      <c r="F19" s="50">
        <v>486.52</v>
      </c>
      <c r="G19" s="50">
        <v>0</v>
      </c>
    </row>
    <row r="20" spans="2:7" ht="15.75" thickBot="1" x14ac:dyDescent="0.3">
      <c r="B20" s="52">
        <v>41961</v>
      </c>
      <c r="C20" s="50">
        <v>489.29</v>
      </c>
      <c r="D20" s="50">
        <v>489.29</v>
      </c>
      <c r="E20" s="50">
        <v>489.29</v>
      </c>
      <c r="F20" s="50">
        <v>489.29</v>
      </c>
      <c r="G20" s="50">
        <v>0</v>
      </c>
    </row>
    <row r="21" spans="2:7" ht="15.75" thickBot="1" x14ac:dyDescent="0.3">
      <c r="B21" s="52">
        <v>41962</v>
      </c>
      <c r="C21" s="50">
        <v>484.92</v>
      </c>
      <c r="D21" s="50">
        <v>484.92</v>
      </c>
      <c r="E21" s="50">
        <v>484.92</v>
      </c>
      <c r="F21" s="50">
        <v>484.92</v>
      </c>
      <c r="G21" s="50">
        <v>0</v>
      </c>
    </row>
    <row r="22" spans="2:7" ht="15.75" thickBot="1" x14ac:dyDescent="0.3">
      <c r="B22" s="52">
        <v>41963</v>
      </c>
      <c r="C22" s="50">
        <v>486.61</v>
      </c>
      <c r="D22" s="50">
        <v>486.61</v>
      </c>
      <c r="E22" s="50">
        <v>486.61</v>
      </c>
      <c r="F22" s="50">
        <v>486.61</v>
      </c>
      <c r="G22" s="50">
        <v>0</v>
      </c>
    </row>
    <row r="23" spans="2:7" ht="15.75" thickBot="1" x14ac:dyDescent="0.3">
      <c r="B23" s="52">
        <v>41967</v>
      </c>
      <c r="C23" s="50">
        <v>489.77</v>
      </c>
      <c r="D23" s="50">
        <v>494.25</v>
      </c>
      <c r="E23" s="50">
        <v>489.77</v>
      </c>
      <c r="F23" s="50">
        <v>493.27</v>
      </c>
      <c r="G23" s="50">
        <v>0</v>
      </c>
    </row>
    <row r="24" spans="2:7" ht="15.75" thickBot="1" x14ac:dyDescent="0.3">
      <c r="B24" s="52">
        <v>41968</v>
      </c>
      <c r="C24" s="50">
        <v>493.15</v>
      </c>
      <c r="D24" s="50">
        <v>494.98</v>
      </c>
      <c r="E24" s="50">
        <v>491.73</v>
      </c>
      <c r="F24" s="50">
        <v>494.12</v>
      </c>
      <c r="G24" s="50">
        <v>0</v>
      </c>
    </row>
    <row r="25" spans="2:7" ht="15.75" thickBot="1" x14ac:dyDescent="0.3">
      <c r="B25" s="52">
        <v>41969</v>
      </c>
      <c r="C25" s="50">
        <v>495.02</v>
      </c>
      <c r="D25" s="50">
        <v>497.71</v>
      </c>
      <c r="E25" s="50">
        <v>493.01</v>
      </c>
      <c r="F25" s="50">
        <v>496.57</v>
      </c>
      <c r="G25" s="50">
        <v>0</v>
      </c>
    </row>
    <row r="26" spans="2:7" ht="15.75" thickBot="1" x14ac:dyDescent="0.3">
      <c r="B26" s="52">
        <v>41971</v>
      </c>
      <c r="C26" s="50">
        <v>496.57</v>
      </c>
      <c r="D26" s="50">
        <v>496.93</v>
      </c>
      <c r="E26" s="50">
        <v>490.86</v>
      </c>
      <c r="F26" s="50">
        <v>492.54</v>
      </c>
      <c r="G26" s="50">
        <v>0</v>
      </c>
    </row>
    <row r="27" spans="2:7" ht="15.75" thickBot="1" x14ac:dyDescent="0.3">
      <c r="B27" s="52">
        <v>41974</v>
      </c>
      <c r="C27" s="50">
        <v>488.69</v>
      </c>
      <c r="D27" s="50">
        <v>489.48</v>
      </c>
      <c r="E27" s="50">
        <v>482.88</v>
      </c>
      <c r="F27" s="50">
        <v>484.95</v>
      </c>
      <c r="G27" s="50">
        <v>0</v>
      </c>
    </row>
    <row r="28" spans="2:7" ht="15.75" thickBot="1" x14ac:dyDescent="0.3">
      <c r="B28" s="52">
        <v>41975</v>
      </c>
      <c r="C28" s="50">
        <v>484.95</v>
      </c>
      <c r="D28" s="50">
        <v>496.2</v>
      </c>
      <c r="E28" s="50">
        <v>484.44</v>
      </c>
      <c r="F28" s="50">
        <v>494</v>
      </c>
      <c r="G28" s="50">
        <v>0</v>
      </c>
    </row>
    <row r="29" spans="2:7" ht="15.75" thickBot="1" x14ac:dyDescent="0.3">
      <c r="B29" s="52">
        <v>41976</v>
      </c>
      <c r="C29" s="50">
        <v>495.04</v>
      </c>
      <c r="D29" s="50">
        <v>497.81</v>
      </c>
      <c r="E29" s="50">
        <v>494.49</v>
      </c>
      <c r="F29" s="50">
        <v>496.94</v>
      </c>
      <c r="G29" s="50">
        <v>0</v>
      </c>
    </row>
    <row r="30" spans="2:7" ht="15.75" thickBot="1" x14ac:dyDescent="0.3">
      <c r="B30" s="52">
        <v>41977</v>
      </c>
      <c r="C30" s="50">
        <v>496.94</v>
      </c>
      <c r="D30" s="50">
        <v>498.56</v>
      </c>
      <c r="E30" s="50">
        <v>491.92</v>
      </c>
      <c r="F30" s="50">
        <v>496.59</v>
      </c>
      <c r="G30" s="50">
        <v>0</v>
      </c>
    </row>
    <row r="31" spans="2:7" ht="15.75" thickBot="1" x14ac:dyDescent="0.3">
      <c r="B31" s="52">
        <v>41978</v>
      </c>
      <c r="C31" s="50">
        <v>496.59</v>
      </c>
      <c r="D31" s="50">
        <v>502.51</v>
      </c>
      <c r="E31" s="50">
        <v>496.59</v>
      </c>
      <c r="F31" s="50">
        <v>499.71</v>
      </c>
      <c r="G31" s="50">
        <v>0</v>
      </c>
    </row>
    <row r="32" spans="2:7" ht="15.75" thickBot="1" x14ac:dyDescent="0.3">
      <c r="B32" s="52">
        <v>41981</v>
      </c>
      <c r="C32" s="50">
        <v>499.71</v>
      </c>
      <c r="D32" s="50">
        <v>501.04</v>
      </c>
      <c r="E32" s="50">
        <v>490.2</v>
      </c>
      <c r="F32" s="50">
        <v>492.78</v>
      </c>
      <c r="G32" s="50">
        <v>0</v>
      </c>
    </row>
    <row r="33" spans="2:7" ht="15.75" thickBot="1" x14ac:dyDescent="0.3">
      <c r="B33" s="52">
        <v>41982</v>
      </c>
      <c r="C33" s="50">
        <v>492.78</v>
      </c>
      <c r="D33" s="50">
        <v>492.78</v>
      </c>
      <c r="E33" s="50">
        <v>481.33</v>
      </c>
      <c r="F33" s="50">
        <v>490.49</v>
      </c>
      <c r="G33" s="50">
        <v>0</v>
      </c>
    </row>
    <row r="34" spans="2:7" ht="15.75" thickBot="1" x14ac:dyDescent="0.3">
      <c r="B34" s="52">
        <v>41983</v>
      </c>
      <c r="C34" s="50">
        <v>490.49</v>
      </c>
      <c r="D34" s="50">
        <v>490.49</v>
      </c>
      <c r="E34" s="50">
        <v>469.94</v>
      </c>
      <c r="F34" s="50">
        <v>473.67</v>
      </c>
      <c r="G34" s="50">
        <v>0</v>
      </c>
    </row>
    <row r="35" spans="2:7" ht="15.75" thickBot="1" x14ac:dyDescent="0.3">
      <c r="B35" s="52">
        <v>41984</v>
      </c>
      <c r="C35" s="50">
        <v>473.67</v>
      </c>
      <c r="D35" s="50">
        <v>482.04</v>
      </c>
      <c r="E35" s="50">
        <v>454.73</v>
      </c>
      <c r="F35" s="50">
        <v>463.24</v>
      </c>
      <c r="G35" s="50">
        <v>0</v>
      </c>
    </row>
    <row r="36" spans="2:7" ht="15.75" thickBot="1" x14ac:dyDescent="0.3">
      <c r="B36" s="52">
        <v>41985</v>
      </c>
      <c r="C36" s="50">
        <v>463.24</v>
      </c>
      <c r="D36" s="50">
        <v>464.83</v>
      </c>
      <c r="E36" s="50">
        <v>452.68</v>
      </c>
      <c r="F36" s="50">
        <v>454.75</v>
      </c>
      <c r="G36" s="50">
        <v>0</v>
      </c>
    </row>
    <row r="37" spans="2:7" ht="15.75" thickBot="1" x14ac:dyDescent="0.3">
      <c r="B37" s="52">
        <v>41988</v>
      </c>
      <c r="C37" s="50">
        <v>454.75</v>
      </c>
      <c r="D37" s="50">
        <v>466.1</v>
      </c>
      <c r="E37" s="50">
        <v>453.13</v>
      </c>
      <c r="F37" s="50">
        <v>459.16</v>
      </c>
      <c r="G37" s="50">
        <v>0</v>
      </c>
    </row>
    <row r="38" spans="2:7" ht="15.75" thickBot="1" x14ac:dyDescent="0.3">
      <c r="B38" s="52">
        <v>41989</v>
      </c>
      <c r="C38" s="50">
        <v>459.16</v>
      </c>
      <c r="D38" s="50">
        <v>467.66</v>
      </c>
      <c r="E38" s="50">
        <v>446.81</v>
      </c>
      <c r="F38" s="50">
        <v>451.51</v>
      </c>
      <c r="G38" s="50">
        <v>0</v>
      </c>
    </row>
    <row r="39" spans="2:7" ht="15.75" thickBot="1" x14ac:dyDescent="0.3">
      <c r="B39" s="52">
        <v>41990</v>
      </c>
      <c r="C39" s="50">
        <v>451.51</v>
      </c>
      <c r="D39" s="50">
        <v>451.51</v>
      </c>
      <c r="E39" s="50">
        <v>423.34</v>
      </c>
      <c r="F39" s="50">
        <v>436.16</v>
      </c>
      <c r="G39" s="50">
        <v>0</v>
      </c>
    </row>
    <row r="40" spans="2:7" ht="15.75" thickBot="1" x14ac:dyDescent="0.3">
      <c r="B40" s="52">
        <v>41991</v>
      </c>
      <c r="C40" s="50">
        <v>436.16</v>
      </c>
      <c r="D40" s="50">
        <v>436.16</v>
      </c>
      <c r="E40" s="50">
        <v>427.78</v>
      </c>
      <c r="F40" s="50">
        <v>432.04</v>
      </c>
      <c r="G40" s="50">
        <v>0</v>
      </c>
    </row>
    <row r="41" spans="2:7" ht="15.75" thickBot="1" x14ac:dyDescent="0.3">
      <c r="B41" s="52">
        <v>41992</v>
      </c>
      <c r="C41" s="50">
        <v>432.04</v>
      </c>
      <c r="D41" s="50">
        <v>433.3</v>
      </c>
      <c r="E41" s="50">
        <v>426.76</v>
      </c>
      <c r="F41" s="50">
        <v>430.42</v>
      </c>
      <c r="G41" s="50">
        <v>0</v>
      </c>
    </row>
    <row r="42" spans="2:7" ht="15.75" thickBot="1" x14ac:dyDescent="0.3">
      <c r="B42" s="52">
        <v>41995</v>
      </c>
      <c r="C42" s="50">
        <v>430.42</v>
      </c>
      <c r="D42" s="50">
        <v>430.42</v>
      </c>
      <c r="E42" s="50">
        <v>422.98</v>
      </c>
      <c r="F42" s="50">
        <v>422.98</v>
      </c>
      <c r="G42" s="50">
        <v>0</v>
      </c>
    </row>
    <row r="43" spans="2:7" ht="15.75" thickBot="1" x14ac:dyDescent="0.3">
      <c r="B43" s="52">
        <v>41996</v>
      </c>
      <c r="C43" s="50">
        <v>422.98</v>
      </c>
      <c r="D43" s="50">
        <v>424.13</v>
      </c>
      <c r="E43" s="50">
        <v>419.21</v>
      </c>
      <c r="F43" s="50">
        <v>423.75</v>
      </c>
      <c r="G43" s="50">
        <v>0</v>
      </c>
    </row>
    <row r="44" spans="2:7" ht="15.75" thickBot="1" x14ac:dyDescent="0.3">
      <c r="B44" s="52">
        <v>41997</v>
      </c>
      <c r="C44" s="50">
        <v>423.75</v>
      </c>
      <c r="D44" s="50">
        <v>424.19</v>
      </c>
      <c r="E44" s="50">
        <v>421.32</v>
      </c>
      <c r="F44" s="50">
        <v>423.39</v>
      </c>
      <c r="G44" s="50">
        <v>0</v>
      </c>
    </row>
    <row r="45" spans="2:7" ht="15.75" thickBot="1" x14ac:dyDescent="0.3">
      <c r="B45" s="52">
        <v>41999</v>
      </c>
      <c r="C45" s="50">
        <v>423.39</v>
      </c>
      <c r="D45" s="50">
        <v>424.82</v>
      </c>
      <c r="E45" s="50">
        <v>421.33</v>
      </c>
      <c r="F45" s="50">
        <v>422.18</v>
      </c>
      <c r="G45" s="50">
        <v>0</v>
      </c>
    </row>
    <row r="46" spans="2:7" ht="15.75" thickBot="1" x14ac:dyDescent="0.3">
      <c r="B46" s="52">
        <v>42002</v>
      </c>
      <c r="C46" s="50">
        <v>422.18</v>
      </c>
      <c r="D46" s="50">
        <v>423.61</v>
      </c>
      <c r="E46" s="50">
        <v>420.01</v>
      </c>
      <c r="F46" s="50">
        <v>422.73</v>
      </c>
      <c r="G46" s="50">
        <v>0</v>
      </c>
    </row>
    <row r="47" spans="2:7" ht="15.75" thickBot="1" x14ac:dyDescent="0.3">
      <c r="B47" s="52">
        <v>42003</v>
      </c>
      <c r="C47" s="50">
        <v>422.73</v>
      </c>
      <c r="D47" s="50">
        <v>422.73</v>
      </c>
      <c r="E47" s="50">
        <v>418.14</v>
      </c>
      <c r="F47" s="50">
        <v>419.14</v>
      </c>
      <c r="G47" s="50">
        <v>0</v>
      </c>
    </row>
    <row r="48" spans="2:7" ht="15.75" thickBot="1" x14ac:dyDescent="0.3">
      <c r="B48" s="52">
        <v>42004</v>
      </c>
      <c r="C48" s="50">
        <v>419.14</v>
      </c>
      <c r="D48" s="50">
        <v>421.3</v>
      </c>
      <c r="E48" s="50">
        <v>405</v>
      </c>
      <c r="F48" s="50">
        <v>407.14</v>
      </c>
      <c r="G48" s="50">
        <v>0</v>
      </c>
    </row>
    <row r="49" spans="2:7" ht="15.75" thickBot="1" x14ac:dyDescent="0.3">
      <c r="B49" s="52">
        <v>42006</v>
      </c>
      <c r="C49" s="50">
        <v>412.73</v>
      </c>
      <c r="D49" s="50">
        <v>413.78</v>
      </c>
      <c r="E49" s="50">
        <v>402.05</v>
      </c>
      <c r="F49" s="50">
        <v>409.15</v>
      </c>
      <c r="G49" s="50">
        <v>0</v>
      </c>
    </row>
    <row r="50" spans="2:7" ht="15.75" thickBot="1" x14ac:dyDescent="0.3">
      <c r="B50" s="52">
        <v>42009</v>
      </c>
      <c r="C50" s="50">
        <v>409.15</v>
      </c>
      <c r="D50" s="50">
        <v>409.72</v>
      </c>
      <c r="E50" s="50">
        <v>397.65</v>
      </c>
      <c r="F50" s="50">
        <v>399.91</v>
      </c>
      <c r="G50" s="50">
        <v>0</v>
      </c>
    </row>
    <row r="51" spans="2:7" ht="15.75" thickBot="1" x14ac:dyDescent="0.3">
      <c r="B51" s="52">
        <v>42010</v>
      </c>
      <c r="C51" s="50">
        <v>400.69</v>
      </c>
      <c r="D51" s="50">
        <v>402.16</v>
      </c>
      <c r="E51" s="50">
        <v>391.91</v>
      </c>
      <c r="F51" s="50">
        <v>396.67</v>
      </c>
      <c r="G51" s="50">
        <v>0</v>
      </c>
    </row>
    <row r="52" spans="2:7" ht="15.75" thickBot="1" x14ac:dyDescent="0.3">
      <c r="B52" s="52">
        <v>42011</v>
      </c>
      <c r="C52" s="50">
        <v>398.16</v>
      </c>
      <c r="D52" s="50">
        <v>402.71</v>
      </c>
      <c r="E52" s="50">
        <v>396.91</v>
      </c>
      <c r="F52" s="50">
        <v>401.17</v>
      </c>
      <c r="G52" s="50">
        <v>0</v>
      </c>
    </row>
    <row r="53" spans="2:7" ht="15.75" thickBot="1" x14ac:dyDescent="0.3">
      <c r="B53" s="52">
        <v>42012</v>
      </c>
      <c r="C53" s="50">
        <v>405.89</v>
      </c>
      <c r="D53" s="50">
        <v>410.29</v>
      </c>
      <c r="E53" s="50">
        <v>404.96</v>
      </c>
      <c r="F53" s="50">
        <v>409.56</v>
      </c>
      <c r="G53" s="50">
        <v>0</v>
      </c>
    </row>
    <row r="54" spans="2:7" ht="15.75" thickBot="1" x14ac:dyDescent="0.3">
      <c r="B54" s="52">
        <v>42013</v>
      </c>
      <c r="C54" s="50">
        <v>409.56</v>
      </c>
      <c r="D54" s="50">
        <v>416.46</v>
      </c>
      <c r="E54" s="50">
        <v>407.4</v>
      </c>
      <c r="F54" s="50">
        <v>415.17</v>
      </c>
      <c r="G54" s="50">
        <v>0</v>
      </c>
    </row>
    <row r="55" spans="2:7" ht="15.75" thickBot="1" x14ac:dyDescent="0.3">
      <c r="B55" s="52">
        <v>42016</v>
      </c>
      <c r="C55" s="50">
        <v>415.17</v>
      </c>
      <c r="D55" s="50">
        <v>424.59</v>
      </c>
      <c r="E55" s="50">
        <v>412.48</v>
      </c>
      <c r="F55" s="50">
        <v>421.45</v>
      </c>
      <c r="G55" s="50">
        <v>0</v>
      </c>
    </row>
    <row r="56" spans="2:7" ht="15.75" thickBot="1" x14ac:dyDescent="0.3">
      <c r="B56" s="52">
        <v>42017</v>
      </c>
      <c r="C56" s="50">
        <v>422.06</v>
      </c>
      <c r="D56" s="50">
        <v>429.17</v>
      </c>
      <c r="E56" s="50">
        <v>416.39</v>
      </c>
      <c r="F56" s="50">
        <v>425.19</v>
      </c>
      <c r="G56" s="50">
        <v>0</v>
      </c>
    </row>
    <row r="57" spans="2:7" ht="15.75" thickBot="1" x14ac:dyDescent="0.3">
      <c r="B57" s="52">
        <v>42018</v>
      </c>
      <c r="C57" s="50">
        <v>428.55</v>
      </c>
      <c r="D57" s="50">
        <v>433.18</v>
      </c>
      <c r="E57" s="50">
        <v>423.83</v>
      </c>
      <c r="F57" s="50">
        <v>428.13</v>
      </c>
      <c r="G57" s="50">
        <v>0</v>
      </c>
    </row>
    <row r="58" spans="2:7" ht="15.75" thickBot="1" x14ac:dyDescent="0.3">
      <c r="B58" s="52">
        <v>42019</v>
      </c>
      <c r="C58" s="50">
        <v>423.1</v>
      </c>
      <c r="D58" s="50">
        <v>433.12</v>
      </c>
      <c r="E58" s="50">
        <v>421.84</v>
      </c>
      <c r="F58" s="50">
        <v>432.14</v>
      </c>
      <c r="G58" s="50">
        <v>0</v>
      </c>
    </row>
    <row r="59" spans="2:7" ht="15.75" thickBot="1" x14ac:dyDescent="0.3">
      <c r="B59" s="52">
        <v>42020</v>
      </c>
      <c r="C59" s="50">
        <v>433.45</v>
      </c>
      <c r="D59" s="50">
        <v>435.46</v>
      </c>
      <c r="E59" s="50">
        <v>427.73</v>
      </c>
      <c r="F59" s="50">
        <v>428.72</v>
      </c>
      <c r="G59" s="50">
        <v>0</v>
      </c>
    </row>
    <row r="60" spans="2:7" ht="15.75" thickBot="1" x14ac:dyDescent="0.3">
      <c r="B60" s="52">
        <v>42024</v>
      </c>
      <c r="C60" s="50">
        <v>426.41</v>
      </c>
      <c r="D60" s="50">
        <v>432.59</v>
      </c>
      <c r="E60" s="50">
        <v>423.31</v>
      </c>
      <c r="F60" s="50">
        <v>428.25</v>
      </c>
      <c r="G60" s="50">
        <v>0</v>
      </c>
    </row>
    <row r="61" spans="2:7" ht="15.75" thickBot="1" x14ac:dyDescent="0.3">
      <c r="B61" s="52">
        <v>42025</v>
      </c>
      <c r="C61" s="50">
        <v>427.9</v>
      </c>
      <c r="D61" s="50">
        <v>431.08</v>
      </c>
      <c r="E61" s="50">
        <v>418.7</v>
      </c>
      <c r="F61" s="50">
        <v>421.16</v>
      </c>
      <c r="G61" s="50">
        <v>0</v>
      </c>
    </row>
    <row r="62" spans="2:7" ht="15.75" thickBot="1" x14ac:dyDescent="0.3">
      <c r="B62" s="52">
        <v>42026</v>
      </c>
      <c r="C62" s="50">
        <v>421.16</v>
      </c>
      <c r="D62" s="50">
        <v>422.2</v>
      </c>
      <c r="E62" s="50">
        <v>410.99</v>
      </c>
      <c r="F62" s="50">
        <v>412.07</v>
      </c>
      <c r="G62" s="50">
        <v>0</v>
      </c>
    </row>
    <row r="63" spans="2:7" ht="15.75" thickBot="1" x14ac:dyDescent="0.3">
      <c r="B63" s="52">
        <v>42027</v>
      </c>
      <c r="C63" s="50">
        <v>412.07</v>
      </c>
      <c r="D63" s="50">
        <v>416.11</v>
      </c>
      <c r="E63" s="50">
        <v>410.12</v>
      </c>
      <c r="F63" s="50">
        <v>415.37</v>
      </c>
      <c r="G63" s="50">
        <v>0</v>
      </c>
    </row>
    <row r="64" spans="2:7" ht="15.75" thickBot="1" x14ac:dyDescent="0.3">
      <c r="B64" s="52">
        <v>42030</v>
      </c>
      <c r="C64" s="50">
        <v>417.19</v>
      </c>
      <c r="D64" s="50">
        <v>417.94</v>
      </c>
      <c r="E64" s="50">
        <v>406.64</v>
      </c>
      <c r="F64" s="50">
        <v>408.88</v>
      </c>
      <c r="G64" s="50">
        <v>0</v>
      </c>
    </row>
    <row r="65" spans="2:7" ht="15.75" thickBot="1" x14ac:dyDescent="0.3">
      <c r="B65" s="52">
        <v>42031</v>
      </c>
      <c r="C65" s="50">
        <v>408.48</v>
      </c>
      <c r="D65" s="50">
        <v>417.92</v>
      </c>
      <c r="E65" s="50">
        <v>408.06</v>
      </c>
      <c r="F65" s="50">
        <v>415.04</v>
      </c>
      <c r="G65" s="50">
        <v>0</v>
      </c>
    </row>
    <row r="66" spans="2:7" ht="15.75" thickBot="1" x14ac:dyDescent="0.3">
      <c r="B66" s="52">
        <v>42032</v>
      </c>
      <c r="C66" s="50">
        <v>409.59</v>
      </c>
      <c r="D66" s="50">
        <v>430.19</v>
      </c>
      <c r="E66" s="50">
        <v>409.59</v>
      </c>
      <c r="F66" s="50">
        <v>426.93</v>
      </c>
      <c r="G66" s="50">
        <v>0</v>
      </c>
    </row>
    <row r="67" spans="2:7" ht="15.75" thickBot="1" x14ac:dyDescent="0.3">
      <c r="B67" s="52">
        <v>42033</v>
      </c>
      <c r="C67" s="50">
        <v>426.93</v>
      </c>
      <c r="D67" s="50">
        <v>431.9</v>
      </c>
      <c r="E67" s="50">
        <v>420.02</v>
      </c>
      <c r="F67" s="50">
        <v>422.39</v>
      </c>
      <c r="G67" s="50">
        <v>0</v>
      </c>
    </row>
    <row r="68" spans="2:7" ht="15.75" thickBot="1" x14ac:dyDescent="0.3">
      <c r="B68" s="52">
        <v>42034</v>
      </c>
      <c r="C68" s="50">
        <v>422.25</v>
      </c>
      <c r="D68" s="50">
        <v>436.92</v>
      </c>
      <c r="E68" s="50">
        <v>422.25</v>
      </c>
      <c r="F68" s="50">
        <v>436.53</v>
      </c>
      <c r="G68" s="50">
        <v>0</v>
      </c>
    </row>
    <row r="69" spans="2:7" ht="15.75" thickBot="1" x14ac:dyDescent="0.3">
      <c r="B69" s="52">
        <v>42037</v>
      </c>
      <c r="C69" s="50">
        <v>430.81</v>
      </c>
      <c r="D69" s="50">
        <v>437.82</v>
      </c>
      <c r="E69" s="50">
        <v>426.4</v>
      </c>
      <c r="F69" s="50">
        <v>428.15</v>
      </c>
      <c r="G69" s="50">
        <v>0</v>
      </c>
    </row>
    <row r="70" spans="2:7" ht="15.75" thickBot="1" x14ac:dyDescent="0.3">
      <c r="B70" s="52">
        <v>42038</v>
      </c>
      <c r="C70" s="50">
        <v>428.15</v>
      </c>
      <c r="D70" s="50">
        <v>428.87</v>
      </c>
      <c r="E70" s="50">
        <v>420.53</v>
      </c>
      <c r="F70" s="50">
        <v>421.23</v>
      </c>
      <c r="G70" s="50">
        <v>0</v>
      </c>
    </row>
    <row r="71" spans="2:7" ht="15.75" thickBot="1" x14ac:dyDescent="0.3">
      <c r="B71" s="52">
        <v>42039</v>
      </c>
      <c r="C71" s="50">
        <v>421.77</v>
      </c>
      <c r="D71" s="50">
        <v>428.84</v>
      </c>
      <c r="E71" s="50">
        <v>419.05</v>
      </c>
      <c r="F71" s="50">
        <v>425.07</v>
      </c>
      <c r="G71" s="50">
        <v>0</v>
      </c>
    </row>
    <row r="72" spans="2:7" ht="15.75" thickBot="1" x14ac:dyDescent="0.3">
      <c r="B72" s="52">
        <v>42040</v>
      </c>
      <c r="C72" s="50">
        <v>426.15</v>
      </c>
      <c r="D72" s="50">
        <v>427.76</v>
      </c>
      <c r="E72" s="50">
        <v>419.08</v>
      </c>
      <c r="F72" s="50">
        <v>419.94</v>
      </c>
      <c r="G72" s="50">
        <v>0</v>
      </c>
    </row>
    <row r="73" spans="2:7" ht="15.75" thickBot="1" x14ac:dyDescent="0.3">
      <c r="B73" s="52">
        <v>42041</v>
      </c>
      <c r="C73" s="50">
        <v>420.55</v>
      </c>
      <c r="D73" s="50">
        <v>429.3</v>
      </c>
      <c r="E73" s="50">
        <v>416.43</v>
      </c>
      <c r="F73" s="50">
        <v>426.04</v>
      </c>
      <c r="G73" s="50">
        <v>0</v>
      </c>
    </row>
    <row r="74" spans="2:7" ht="15.75" thickBot="1" x14ac:dyDescent="0.3">
      <c r="B74" s="52">
        <v>42044</v>
      </c>
      <c r="C74" s="50">
        <v>427.12</v>
      </c>
      <c r="D74" s="50">
        <v>429.87</v>
      </c>
      <c r="E74" s="50">
        <v>426.17</v>
      </c>
      <c r="F74" s="50">
        <v>426.98</v>
      </c>
      <c r="G74" s="50">
        <v>0</v>
      </c>
    </row>
    <row r="75" spans="2:7" ht="15.75" thickBot="1" x14ac:dyDescent="0.3">
      <c r="B75" s="52">
        <v>42045</v>
      </c>
      <c r="C75" s="50">
        <v>426.53</v>
      </c>
      <c r="D75" s="50">
        <v>427.57</v>
      </c>
      <c r="E75" s="50">
        <v>420.4</v>
      </c>
      <c r="F75" s="50">
        <v>421.55</v>
      </c>
      <c r="G75" s="50">
        <v>0</v>
      </c>
    </row>
    <row r="76" spans="2:7" ht="15.75" thickBot="1" x14ac:dyDescent="0.3">
      <c r="B76" s="52">
        <v>42046</v>
      </c>
      <c r="C76" s="50">
        <v>420.95</v>
      </c>
      <c r="D76" s="50">
        <v>425.67</v>
      </c>
      <c r="E76" s="50">
        <v>418.42</v>
      </c>
      <c r="F76" s="50">
        <v>421.01</v>
      </c>
      <c r="G76" s="50">
        <v>0</v>
      </c>
    </row>
    <row r="77" spans="2:7" ht="15.75" thickBot="1" x14ac:dyDescent="0.3">
      <c r="B77" s="52">
        <v>42047</v>
      </c>
      <c r="C77" s="50">
        <v>421.25</v>
      </c>
      <c r="D77" s="50">
        <v>430.07</v>
      </c>
      <c r="E77" s="50">
        <v>420.64</v>
      </c>
      <c r="F77" s="50">
        <v>429.21</v>
      </c>
      <c r="G77" s="50">
        <v>0</v>
      </c>
    </row>
    <row r="78" spans="2:7" ht="15.75" thickBot="1" x14ac:dyDescent="0.3">
      <c r="B78" s="52">
        <v>42048</v>
      </c>
      <c r="C78" s="50">
        <v>429.21</v>
      </c>
      <c r="D78" s="50">
        <v>431.82</v>
      </c>
      <c r="E78" s="50">
        <v>427.72</v>
      </c>
      <c r="F78" s="50">
        <v>431.32</v>
      </c>
      <c r="G78" s="50">
        <v>0</v>
      </c>
    </row>
    <row r="79" spans="2:7" ht="15.75" thickBot="1" x14ac:dyDescent="0.3">
      <c r="B79" s="52">
        <v>42052</v>
      </c>
      <c r="C79" s="50">
        <v>427.89</v>
      </c>
      <c r="D79" s="50">
        <v>431.89</v>
      </c>
      <c r="E79" s="50">
        <v>427.24</v>
      </c>
      <c r="F79" s="50">
        <v>430.63</v>
      </c>
      <c r="G79" s="50">
        <v>0</v>
      </c>
    </row>
    <row r="80" spans="2:7" ht="15.75" thickBot="1" x14ac:dyDescent="0.3">
      <c r="B80" s="52">
        <v>42053</v>
      </c>
      <c r="C80" s="50">
        <v>430.23</v>
      </c>
      <c r="D80" s="50">
        <v>433</v>
      </c>
      <c r="E80" s="50">
        <v>428.65</v>
      </c>
      <c r="F80" s="50">
        <v>431.79</v>
      </c>
      <c r="G80" s="50">
        <v>0</v>
      </c>
    </row>
    <row r="81" spans="2:7" ht="15.75" thickBot="1" x14ac:dyDescent="0.3">
      <c r="B81" s="52">
        <v>42054</v>
      </c>
      <c r="C81" s="50">
        <v>430.95</v>
      </c>
      <c r="D81" s="50">
        <v>435.26</v>
      </c>
      <c r="E81" s="50">
        <v>429.8</v>
      </c>
      <c r="F81" s="50">
        <v>434.84</v>
      </c>
      <c r="G81" s="50">
        <v>0</v>
      </c>
    </row>
    <row r="82" spans="2:7" ht="15.75" thickBot="1" x14ac:dyDescent="0.3">
      <c r="B82" s="52">
        <v>42055</v>
      </c>
      <c r="C82" s="50">
        <v>434.84</v>
      </c>
      <c r="D82" s="50">
        <v>441.31</v>
      </c>
      <c r="E82" s="50">
        <v>431.24</v>
      </c>
      <c r="F82" s="50">
        <v>440.43</v>
      </c>
      <c r="G82" s="50">
        <v>0</v>
      </c>
    </row>
    <row r="83" spans="2:7" ht="15.75" thickBot="1" x14ac:dyDescent="0.3">
      <c r="B83" s="52">
        <v>42058</v>
      </c>
      <c r="C83" s="50">
        <v>438.84</v>
      </c>
      <c r="D83" s="50">
        <v>440.13</v>
      </c>
      <c r="E83" s="50">
        <v>437.61</v>
      </c>
      <c r="F83" s="50">
        <v>439.61</v>
      </c>
      <c r="G83" s="50">
        <v>0</v>
      </c>
    </row>
    <row r="84" spans="2:7" ht="15.75" thickBot="1" x14ac:dyDescent="0.3">
      <c r="B84" s="52">
        <v>42059</v>
      </c>
      <c r="C84" s="50">
        <v>439.61</v>
      </c>
      <c r="D84" s="50">
        <v>447.1</v>
      </c>
      <c r="E84" s="50">
        <v>439.18</v>
      </c>
      <c r="F84" s="50">
        <v>446.06</v>
      </c>
      <c r="G84" s="50">
        <v>0</v>
      </c>
    </row>
    <row r="85" spans="2:7" ht="15.75" thickBot="1" x14ac:dyDescent="0.3">
      <c r="B85" s="52">
        <v>42060</v>
      </c>
      <c r="C85" s="50">
        <v>446.06</v>
      </c>
      <c r="D85" s="50">
        <v>451.46</v>
      </c>
      <c r="E85" s="50">
        <v>443.36</v>
      </c>
      <c r="F85" s="50">
        <v>444.91</v>
      </c>
      <c r="G85" s="50">
        <v>0</v>
      </c>
    </row>
    <row r="86" spans="2:7" ht="15.75" thickBot="1" x14ac:dyDescent="0.3">
      <c r="B86" s="52">
        <v>42061</v>
      </c>
      <c r="C86" s="50">
        <v>445.35</v>
      </c>
      <c r="D86" s="50">
        <v>448.33</v>
      </c>
      <c r="E86" s="50">
        <v>442.4</v>
      </c>
      <c r="F86" s="50">
        <v>446.4</v>
      </c>
      <c r="G86" s="50">
        <v>0</v>
      </c>
    </row>
    <row r="87" spans="2:7" ht="15.75" thickBot="1" x14ac:dyDescent="0.3">
      <c r="B87" s="52">
        <v>42062</v>
      </c>
      <c r="C87" s="50">
        <v>446.08</v>
      </c>
      <c r="D87" s="50">
        <v>449.51</v>
      </c>
      <c r="E87" s="50">
        <v>445.21</v>
      </c>
      <c r="F87" s="50">
        <v>446.67</v>
      </c>
      <c r="G87" s="50">
        <v>0</v>
      </c>
    </row>
    <row r="88" spans="2:7" ht="15.75" thickBot="1" x14ac:dyDescent="0.3">
      <c r="B88" s="52">
        <v>42065</v>
      </c>
      <c r="C88" s="50">
        <v>448.55</v>
      </c>
      <c r="D88" s="50">
        <v>452.71</v>
      </c>
      <c r="E88" s="50">
        <v>447.2</v>
      </c>
      <c r="F88" s="50">
        <v>452.19</v>
      </c>
      <c r="G88" s="50">
        <v>0</v>
      </c>
    </row>
    <row r="89" spans="2:7" ht="15.75" thickBot="1" x14ac:dyDescent="0.3">
      <c r="B89" s="52">
        <v>42066</v>
      </c>
      <c r="C89" s="50">
        <v>450.66</v>
      </c>
      <c r="D89" s="50">
        <v>451.47</v>
      </c>
      <c r="E89" s="50">
        <v>444.98</v>
      </c>
      <c r="F89" s="50">
        <v>448.59</v>
      </c>
      <c r="G89" s="50">
        <v>0</v>
      </c>
    </row>
    <row r="90" spans="2:7" ht="15.75" thickBot="1" x14ac:dyDescent="0.3">
      <c r="B90" s="52">
        <v>42067</v>
      </c>
      <c r="C90" s="50">
        <v>447.8</v>
      </c>
      <c r="D90" s="50">
        <v>449.27</v>
      </c>
      <c r="E90" s="50">
        <v>443.39</v>
      </c>
      <c r="F90" s="50">
        <v>448.79</v>
      </c>
      <c r="G90" s="50">
        <v>0</v>
      </c>
    </row>
    <row r="91" spans="2:7" ht="15.75" thickBot="1" x14ac:dyDescent="0.3">
      <c r="B91" s="52">
        <v>42068</v>
      </c>
      <c r="C91" s="50">
        <v>448.79</v>
      </c>
      <c r="D91" s="50">
        <v>451.67</v>
      </c>
      <c r="E91" s="50">
        <v>447.69</v>
      </c>
      <c r="F91" s="50">
        <v>450.98</v>
      </c>
      <c r="G91" s="50">
        <v>0</v>
      </c>
    </row>
    <row r="92" spans="2:7" ht="15.75" thickBot="1" x14ac:dyDescent="0.3">
      <c r="B92" s="52">
        <v>42069</v>
      </c>
      <c r="C92" s="50">
        <v>451.43</v>
      </c>
      <c r="D92" s="50">
        <v>451.89</v>
      </c>
      <c r="E92" s="50">
        <v>443.3</v>
      </c>
      <c r="F92" s="50">
        <v>443.91</v>
      </c>
      <c r="G92" s="50">
        <v>0</v>
      </c>
    </row>
    <row r="93" spans="2:7" ht="15.75" thickBot="1" x14ac:dyDescent="0.3">
      <c r="B93" s="52">
        <v>42072</v>
      </c>
      <c r="C93" s="50">
        <v>445.63</v>
      </c>
      <c r="D93" s="50">
        <v>447.53</v>
      </c>
      <c r="E93" s="50">
        <v>444.06</v>
      </c>
      <c r="F93" s="50">
        <v>446.5</v>
      </c>
      <c r="G93" s="50">
        <v>0</v>
      </c>
    </row>
    <row r="94" spans="2:7" ht="15.75" thickBot="1" x14ac:dyDescent="0.3">
      <c r="B94" s="52">
        <v>42073</v>
      </c>
      <c r="C94" s="50">
        <v>444.91</v>
      </c>
      <c r="D94" s="50">
        <v>445.63</v>
      </c>
      <c r="E94" s="50">
        <v>438.81</v>
      </c>
      <c r="F94" s="50">
        <v>441.21</v>
      </c>
      <c r="G94" s="50">
        <v>0</v>
      </c>
    </row>
    <row r="95" spans="2:7" ht="15.75" thickBot="1" x14ac:dyDescent="0.3">
      <c r="B95" s="52">
        <v>42074</v>
      </c>
      <c r="C95" s="50">
        <v>441.21</v>
      </c>
      <c r="D95" s="50">
        <v>442.66</v>
      </c>
      <c r="E95" s="50">
        <v>436.65</v>
      </c>
      <c r="F95" s="50">
        <v>437.56</v>
      </c>
      <c r="G95" s="50">
        <v>0</v>
      </c>
    </row>
    <row r="96" spans="2:7" ht="15.75" thickBot="1" x14ac:dyDescent="0.3">
      <c r="B96" s="52">
        <v>42075</v>
      </c>
      <c r="C96" s="50">
        <v>439.32</v>
      </c>
      <c r="D96" s="50">
        <v>446.92</v>
      </c>
      <c r="E96" s="50">
        <v>438.44</v>
      </c>
      <c r="F96" s="50">
        <v>446.26</v>
      </c>
      <c r="G96" s="50">
        <v>0</v>
      </c>
    </row>
    <row r="97" spans="2:7" ht="15.75" thickBot="1" x14ac:dyDescent="0.3">
      <c r="B97" s="52">
        <v>42076</v>
      </c>
      <c r="C97" s="50">
        <v>446.26</v>
      </c>
      <c r="D97" s="50">
        <v>447.92</v>
      </c>
      <c r="E97" s="50">
        <v>439</v>
      </c>
      <c r="F97" s="50">
        <v>442.89</v>
      </c>
      <c r="G97" s="50">
        <v>0</v>
      </c>
    </row>
    <row r="98" spans="2:7" ht="15.75" thickBot="1" x14ac:dyDescent="0.3">
      <c r="B98" s="52">
        <v>42079</v>
      </c>
      <c r="C98" s="50">
        <v>443.18</v>
      </c>
      <c r="D98" s="50">
        <v>447.9</v>
      </c>
      <c r="E98" s="50">
        <v>443.14</v>
      </c>
      <c r="F98" s="50">
        <v>446.21</v>
      </c>
      <c r="G98" s="50">
        <v>0</v>
      </c>
    </row>
    <row r="99" spans="2:7" ht="15.75" thickBot="1" x14ac:dyDescent="0.3">
      <c r="B99" s="52">
        <v>42080</v>
      </c>
      <c r="C99" s="50">
        <v>446.21</v>
      </c>
      <c r="D99" s="50">
        <v>447.59</v>
      </c>
      <c r="E99" s="50">
        <v>443.21</v>
      </c>
      <c r="F99" s="50">
        <v>447.04</v>
      </c>
      <c r="G99" s="50">
        <v>0</v>
      </c>
    </row>
    <row r="100" spans="2:7" ht="15.75" thickBot="1" x14ac:dyDescent="0.3">
      <c r="B100" s="52">
        <v>42081</v>
      </c>
      <c r="C100" s="50">
        <v>447.04</v>
      </c>
      <c r="D100" s="50">
        <v>454.78</v>
      </c>
      <c r="E100" s="50">
        <v>444.46</v>
      </c>
      <c r="F100" s="50">
        <v>453.47</v>
      </c>
      <c r="G100" s="50">
        <v>0</v>
      </c>
    </row>
    <row r="101" spans="2:7" ht="15.75" thickBot="1" x14ac:dyDescent="0.3">
      <c r="B101" s="52">
        <v>42082</v>
      </c>
      <c r="C101" s="50">
        <v>453.47</v>
      </c>
      <c r="D101" s="50">
        <v>454.33</v>
      </c>
      <c r="E101" s="50">
        <v>449.33</v>
      </c>
      <c r="F101" s="50">
        <v>453.3</v>
      </c>
      <c r="G101" s="50">
        <v>0</v>
      </c>
    </row>
    <row r="102" spans="2:7" ht="15.75" thickBot="1" x14ac:dyDescent="0.3">
      <c r="B102" s="52">
        <v>42083</v>
      </c>
      <c r="C102" s="50">
        <v>453.73</v>
      </c>
      <c r="D102" s="50">
        <v>459.9</v>
      </c>
      <c r="E102" s="50">
        <v>453.73</v>
      </c>
      <c r="F102" s="50">
        <v>455.71</v>
      </c>
      <c r="G102" s="50">
        <v>0</v>
      </c>
    </row>
    <row r="103" spans="2:7" ht="15.75" thickBot="1" x14ac:dyDescent="0.3">
      <c r="B103" s="52">
        <v>42086</v>
      </c>
      <c r="C103" s="50">
        <v>456.17</v>
      </c>
      <c r="D103" s="50">
        <v>460.02</v>
      </c>
      <c r="E103" s="50">
        <v>455.25</v>
      </c>
      <c r="F103" s="50">
        <v>458.16</v>
      </c>
      <c r="G103" s="50">
        <v>0</v>
      </c>
    </row>
    <row r="104" spans="2:7" ht="15.75" thickBot="1" x14ac:dyDescent="0.3">
      <c r="B104" s="52">
        <v>42087</v>
      </c>
      <c r="C104" s="50">
        <v>457.65</v>
      </c>
      <c r="D104" s="50">
        <v>461.8</v>
      </c>
      <c r="E104" s="50">
        <v>456.95</v>
      </c>
      <c r="F104" s="50">
        <v>458.6</v>
      </c>
      <c r="G104" s="50">
        <v>0</v>
      </c>
    </row>
    <row r="105" spans="2:7" ht="15.75" thickBot="1" x14ac:dyDescent="0.3">
      <c r="B105" s="52">
        <v>42088</v>
      </c>
      <c r="C105" s="50">
        <v>458.94</v>
      </c>
      <c r="D105" s="50">
        <v>460.29</v>
      </c>
      <c r="E105" s="50">
        <v>451.83</v>
      </c>
      <c r="F105" s="50">
        <v>451.93</v>
      </c>
      <c r="G105" s="50">
        <v>0</v>
      </c>
    </row>
    <row r="106" spans="2:7" ht="15.75" thickBot="1" x14ac:dyDescent="0.3">
      <c r="B106" s="52">
        <v>42089</v>
      </c>
      <c r="C106" s="50">
        <v>450.89</v>
      </c>
      <c r="D106" s="50">
        <v>454.11</v>
      </c>
      <c r="E106" s="50">
        <v>445.89</v>
      </c>
      <c r="F106" s="50">
        <v>453.06</v>
      </c>
      <c r="G106" s="50">
        <v>0</v>
      </c>
    </row>
    <row r="107" spans="2:7" ht="15.75" thickBot="1" x14ac:dyDescent="0.3">
      <c r="B107" s="52">
        <v>42090</v>
      </c>
      <c r="C107" s="50">
        <v>454.11</v>
      </c>
      <c r="D107" s="50">
        <v>455.67</v>
      </c>
      <c r="E107" s="50">
        <v>451.62</v>
      </c>
      <c r="F107" s="50">
        <v>454.65</v>
      </c>
      <c r="G107" s="50">
        <v>0</v>
      </c>
    </row>
    <row r="108" spans="2:7" ht="15.75" thickBot="1" x14ac:dyDescent="0.3">
      <c r="B108" s="52">
        <v>42093</v>
      </c>
      <c r="C108" s="50">
        <v>454.65</v>
      </c>
      <c r="D108" s="50">
        <v>460.22</v>
      </c>
      <c r="E108" s="50">
        <v>454.65</v>
      </c>
      <c r="F108" s="50">
        <v>459.3</v>
      </c>
      <c r="G108" s="50">
        <v>0</v>
      </c>
    </row>
    <row r="109" spans="2:7" ht="15.75" thickBot="1" x14ac:dyDescent="0.3">
      <c r="B109" s="52">
        <v>42094</v>
      </c>
      <c r="C109" s="50">
        <v>458.11</v>
      </c>
      <c r="D109" s="50">
        <v>459.03</v>
      </c>
      <c r="E109" s="50">
        <v>454.62</v>
      </c>
      <c r="F109" s="50">
        <v>455.52</v>
      </c>
      <c r="G109" s="50">
        <v>0</v>
      </c>
    </row>
    <row r="110" spans="2:7" ht="15.75" thickBot="1" x14ac:dyDescent="0.3">
      <c r="B110" s="52">
        <v>42095</v>
      </c>
      <c r="C110" s="50">
        <v>452.4</v>
      </c>
      <c r="D110" s="50">
        <v>456.6</v>
      </c>
      <c r="E110" s="50">
        <v>450.64</v>
      </c>
      <c r="F110" s="50">
        <v>455.69</v>
      </c>
      <c r="G110" s="50">
        <v>0</v>
      </c>
    </row>
    <row r="111" spans="2:7" ht="15.75" thickBot="1" x14ac:dyDescent="0.3">
      <c r="B111" s="52">
        <v>42096</v>
      </c>
      <c r="C111" s="50">
        <v>455.06</v>
      </c>
      <c r="D111" s="50">
        <v>459.11</v>
      </c>
      <c r="E111" s="50">
        <v>454.43</v>
      </c>
      <c r="F111" s="50">
        <v>458.64</v>
      </c>
      <c r="G111" s="50">
        <v>0</v>
      </c>
    </row>
    <row r="112" spans="2:7" ht="15.75" thickBot="1" x14ac:dyDescent="0.3">
      <c r="B112" s="52">
        <v>42100</v>
      </c>
      <c r="C112" s="50">
        <v>454.96</v>
      </c>
      <c r="D112" s="50">
        <v>463.46</v>
      </c>
      <c r="E112" s="50">
        <v>454.67</v>
      </c>
      <c r="F112" s="50">
        <v>461.91</v>
      </c>
      <c r="G112" s="50">
        <v>0</v>
      </c>
    </row>
    <row r="113" spans="2:7" ht="15.75" thickBot="1" x14ac:dyDescent="0.3">
      <c r="B113" s="52">
        <v>42101</v>
      </c>
      <c r="C113" s="50">
        <v>462.51</v>
      </c>
      <c r="D113" s="50">
        <v>464.84</v>
      </c>
      <c r="E113" s="50">
        <v>461.89</v>
      </c>
      <c r="F113" s="50">
        <v>461.89</v>
      </c>
      <c r="G113" s="50">
        <v>0</v>
      </c>
    </row>
    <row r="114" spans="2:7" ht="15.75" thickBot="1" x14ac:dyDescent="0.3">
      <c r="B114" s="52">
        <v>42102</v>
      </c>
      <c r="C114" s="50">
        <v>462.64</v>
      </c>
      <c r="D114" s="50">
        <v>465.95</v>
      </c>
      <c r="E114" s="50">
        <v>462.1</v>
      </c>
      <c r="F114" s="50">
        <v>465.34</v>
      </c>
      <c r="G114" s="50">
        <v>0</v>
      </c>
    </row>
    <row r="115" spans="2:7" ht="15.75" thickBot="1" x14ac:dyDescent="0.3">
      <c r="B115" s="52">
        <v>42103</v>
      </c>
      <c r="C115" s="50">
        <v>465.71</v>
      </c>
      <c r="D115" s="50">
        <v>471.52</v>
      </c>
      <c r="E115" s="50">
        <v>464.19</v>
      </c>
      <c r="F115" s="50">
        <v>470.44</v>
      </c>
      <c r="G115" s="50">
        <v>0</v>
      </c>
    </row>
    <row r="116" spans="2:7" ht="15.75" thickBot="1" x14ac:dyDescent="0.3">
      <c r="B116" s="52">
        <v>42104</v>
      </c>
      <c r="C116" s="50">
        <v>470.44</v>
      </c>
      <c r="D116" s="50">
        <v>478.72</v>
      </c>
      <c r="E116" s="50">
        <v>470.44</v>
      </c>
      <c r="F116" s="50">
        <v>477.64</v>
      </c>
      <c r="G116" s="50">
        <v>0</v>
      </c>
    </row>
    <row r="117" spans="2:7" ht="15.75" thickBot="1" x14ac:dyDescent="0.3">
      <c r="B117" s="52">
        <v>42107</v>
      </c>
      <c r="C117" s="50">
        <v>478.44</v>
      </c>
      <c r="D117" s="50">
        <v>480.86</v>
      </c>
      <c r="E117" s="50">
        <v>471.54</v>
      </c>
      <c r="F117" s="50">
        <v>473.01</v>
      </c>
      <c r="G117" s="50">
        <v>0</v>
      </c>
    </row>
    <row r="118" spans="2:7" ht="15.75" thickBot="1" x14ac:dyDescent="0.3">
      <c r="B118" s="52">
        <v>42108</v>
      </c>
      <c r="C118" s="50">
        <v>473.01</v>
      </c>
      <c r="D118" s="50">
        <v>476.26</v>
      </c>
      <c r="E118" s="50">
        <v>470.07</v>
      </c>
      <c r="F118" s="50">
        <v>474.64</v>
      </c>
      <c r="G118" s="50">
        <v>0</v>
      </c>
    </row>
    <row r="119" spans="2:7" ht="15.75" thickBot="1" x14ac:dyDescent="0.3">
      <c r="B119" s="52">
        <v>42109</v>
      </c>
      <c r="C119" s="50">
        <v>474.64</v>
      </c>
      <c r="D119" s="50">
        <v>479.65</v>
      </c>
      <c r="E119" s="50">
        <v>474.64</v>
      </c>
      <c r="F119" s="50">
        <v>477.63</v>
      </c>
      <c r="G119" s="50">
        <v>0</v>
      </c>
    </row>
    <row r="120" spans="2:7" ht="15.75" thickBot="1" x14ac:dyDescent="0.3">
      <c r="B120" s="52">
        <v>42110</v>
      </c>
      <c r="C120" s="50">
        <v>478.39</v>
      </c>
      <c r="D120" s="50">
        <v>482.18</v>
      </c>
      <c r="E120" s="50">
        <v>475.05</v>
      </c>
      <c r="F120" s="50">
        <v>481.09</v>
      </c>
      <c r="G120" s="50">
        <v>0</v>
      </c>
    </row>
    <row r="121" spans="2:7" ht="15.75" thickBot="1" x14ac:dyDescent="0.3">
      <c r="B121" s="52">
        <v>42111</v>
      </c>
      <c r="C121" s="50">
        <v>479.07</v>
      </c>
      <c r="D121" s="50">
        <v>480.13</v>
      </c>
      <c r="E121" s="50">
        <v>469.81</v>
      </c>
      <c r="F121" s="50">
        <v>475.98</v>
      </c>
      <c r="G121" s="50">
        <v>0</v>
      </c>
    </row>
    <row r="122" spans="2:7" ht="15.75" thickBot="1" x14ac:dyDescent="0.3">
      <c r="B122" s="52">
        <v>42114</v>
      </c>
      <c r="C122" s="50">
        <v>477.05</v>
      </c>
      <c r="D122" s="50">
        <v>481.84</v>
      </c>
      <c r="E122" s="50">
        <v>477.05</v>
      </c>
      <c r="F122" s="50">
        <v>480.81</v>
      </c>
      <c r="G122" s="50">
        <v>0</v>
      </c>
    </row>
    <row r="123" spans="2:7" ht="15.75" thickBot="1" x14ac:dyDescent="0.3">
      <c r="B123" s="52">
        <v>42115</v>
      </c>
      <c r="C123" s="50">
        <v>482.29</v>
      </c>
      <c r="D123" s="50">
        <v>483.34</v>
      </c>
      <c r="E123" s="50">
        <v>478.8</v>
      </c>
      <c r="F123" s="50">
        <v>480.7</v>
      </c>
      <c r="G123" s="50">
        <v>0</v>
      </c>
    </row>
    <row r="124" spans="2:7" ht="15.75" thickBot="1" x14ac:dyDescent="0.3">
      <c r="B124" s="52">
        <v>42116</v>
      </c>
      <c r="C124" s="50">
        <v>480.7</v>
      </c>
      <c r="D124" s="50">
        <v>483.41</v>
      </c>
      <c r="E124" s="50">
        <v>477.38</v>
      </c>
      <c r="F124" s="50">
        <v>482.35</v>
      </c>
      <c r="G124" s="50">
        <v>0</v>
      </c>
    </row>
    <row r="125" spans="2:7" ht="15.75" thickBot="1" x14ac:dyDescent="0.3">
      <c r="B125" s="52">
        <v>42117</v>
      </c>
      <c r="C125" s="50">
        <v>481.3</v>
      </c>
      <c r="D125" s="50">
        <v>485.65</v>
      </c>
      <c r="E125" s="50">
        <v>479.72</v>
      </c>
      <c r="F125" s="50">
        <v>484.18</v>
      </c>
      <c r="G125" s="50">
        <v>0</v>
      </c>
    </row>
    <row r="126" spans="2:7" ht="15.75" thickBot="1" x14ac:dyDescent="0.3">
      <c r="B126" s="52">
        <v>42118</v>
      </c>
      <c r="C126" s="50">
        <v>484.33</v>
      </c>
      <c r="D126" s="50">
        <v>486.15</v>
      </c>
      <c r="E126" s="50">
        <v>483.64</v>
      </c>
      <c r="F126" s="50">
        <v>485.6</v>
      </c>
      <c r="G126" s="50">
        <v>0</v>
      </c>
    </row>
    <row r="127" spans="2:7" ht="15.75" thickBot="1" x14ac:dyDescent="0.3">
      <c r="B127" s="52">
        <v>42121</v>
      </c>
      <c r="C127" s="50">
        <v>485.6</v>
      </c>
      <c r="D127" s="50">
        <v>487.57</v>
      </c>
      <c r="E127" s="50">
        <v>479.69</v>
      </c>
      <c r="F127" s="50">
        <v>481.08</v>
      </c>
      <c r="G127" s="50">
        <v>0</v>
      </c>
    </row>
    <row r="128" spans="2:7" ht="15.75" thickBot="1" x14ac:dyDescent="0.3">
      <c r="B128" s="52">
        <v>42122</v>
      </c>
      <c r="C128" s="50">
        <v>480.56</v>
      </c>
      <c r="D128" s="50">
        <v>486.86</v>
      </c>
      <c r="E128" s="50">
        <v>475.11</v>
      </c>
      <c r="F128" s="50">
        <v>486.84</v>
      </c>
      <c r="G128" s="50">
        <v>0</v>
      </c>
    </row>
    <row r="129" spans="2:7" ht="15.75" thickBot="1" x14ac:dyDescent="0.3">
      <c r="B129" s="52">
        <v>42123</v>
      </c>
      <c r="C129" s="50">
        <v>485.98</v>
      </c>
      <c r="D129" s="50">
        <v>486.52</v>
      </c>
      <c r="E129" s="50">
        <v>479.31</v>
      </c>
      <c r="F129" s="50">
        <v>482.09</v>
      </c>
      <c r="G129" s="50">
        <v>0</v>
      </c>
    </row>
    <row r="130" spans="2:7" ht="15.75" thickBot="1" x14ac:dyDescent="0.3">
      <c r="B130" s="52">
        <v>42124</v>
      </c>
      <c r="C130" s="50">
        <v>481.34</v>
      </c>
      <c r="D130" s="50">
        <v>481.8</v>
      </c>
      <c r="E130" s="50">
        <v>474.45</v>
      </c>
      <c r="F130" s="50">
        <v>478.04</v>
      </c>
      <c r="G130" s="50">
        <v>0</v>
      </c>
    </row>
    <row r="131" spans="2:7" ht="15.75" thickBot="1" x14ac:dyDescent="0.3">
      <c r="B131" s="52">
        <v>42125</v>
      </c>
      <c r="C131" s="50">
        <v>478.8</v>
      </c>
      <c r="D131" s="50">
        <v>486.09</v>
      </c>
      <c r="E131" s="50">
        <v>478.17</v>
      </c>
      <c r="F131" s="50">
        <v>485.31</v>
      </c>
      <c r="G131" s="50">
        <v>0</v>
      </c>
    </row>
    <row r="132" spans="2:7" ht="15.75" thickBot="1" x14ac:dyDescent="0.3">
      <c r="B132" s="52">
        <v>42128</v>
      </c>
      <c r="C132" s="50">
        <v>485.31</v>
      </c>
      <c r="D132" s="50">
        <v>487.93</v>
      </c>
      <c r="E132" s="50">
        <v>483.47</v>
      </c>
      <c r="F132" s="50">
        <v>485.03</v>
      </c>
      <c r="G132" s="50">
        <v>0</v>
      </c>
    </row>
    <row r="133" spans="2:7" ht="15.75" thickBot="1" x14ac:dyDescent="0.3">
      <c r="B133" s="52">
        <v>42129</v>
      </c>
      <c r="C133" s="50">
        <v>485.56</v>
      </c>
      <c r="D133" s="50">
        <v>486.31</v>
      </c>
      <c r="E133" s="50">
        <v>479.33</v>
      </c>
      <c r="F133" s="50">
        <v>480.12</v>
      </c>
      <c r="G133" s="50">
        <v>0</v>
      </c>
    </row>
    <row r="134" spans="2:7" ht="15.75" thickBot="1" x14ac:dyDescent="0.3">
      <c r="B134" s="52">
        <v>42130</v>
      </c>
      <c r="C134" s="50">
        <v>479.62</v>
      </c>
      <c r="D134" s="50">
        <v>482.33</v>
      </c>
      <c r="E134" s="50">
        <v>471.98</v>
      </c>
      <c r="F134" s="50">
        <v>477.09</v>
      </c>
      <c r="G134" s="50">
        <v>0</v>
      </c>
    </row>
    <row r="135" spans="2:7" ht="15.75" thickBot="1" x14ac:dyDescent="0.3">
      <c r="B135" s="52">
        <v>42131</v>
      </c>
      <c r="C135" s="50">
        <v>477.09</v>
      </c>
      <c r="D135" s="50">
        <v>479.53</v>
      </c>
      <c r="E135" s="50">
        <v>472.2</v>
      </c>
      <c r="F135" s="50">
        <v>478.54</v>
      </c>
      <c r="G135" s="50">
        <v>0</v>
      </c>
    </row>
    <row r="136" spans="2:7" ht="15.75" thickBot="1" x14ac:dyDescent="0.3">
      <c r="B136" s="52">
        <v>42132</v>
      </c>
      <c r="C136" s="50">
        <v>480.67</v>
      </c>
      <c r="D136" s="50">
        <v>487.2</v>
      </c>
      <c r="E136" s="50">
        <v>479.52</v>
      </c>
      <c r="F136" s="50">
        <v>486.18</v>
      </c>
      <c r="G136" s="50">
        <v>0</v>
      </c>
    </row>
    <row r="137" spans="2:7" ht="15.75" thickBot="1" x14ac:dyDescent="0.3">
      <c r="B137" s="52">
        <v>42135</v>
      </c>
      <c r="C137" s="50">
        <v>486.18</v>
      </c>
      <c r="D137" s="50">
        <v>486.7</v>
      </c>
      <c r="E137" s="50">
        <v>480.64</v>
      </c>
      <c r="F137" s="50">
        <v>482.04</v>
      </c>
      <c r="G137" s="50">
        <v>0</v>
      </c>
    </row>
    <row r="138" spans="2:7" ht="15.75" thickBot="1" x14ac:dyDescent="0.3">
      <c r="B138" s="52">
        <v>42136</v>
      </c>
      <c r="C138" s="50">
        <v>482.04</v>
      </c>
      <c r="D138" s="50">
        <v>483.54</v>
      </c>
      <c r="E138" s="50">
        <v>475.85</v>
      </c>
      <c r="F138" s="50">
        <v>482.77</v>
      </c>
      <c r="G138" s="50">
        <v>0</v>
      </c>
    </row>
  </sheetData>
  <sortState ref="B3:G138">
    <sortCondition ref="B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2:G581"/>
  <sheetViews>
    <sheetView topLeftCell="A10" workbookViewId="0">
      <selection activeCell="D25" sqref="D25"/>
    </sheetView>
  </sheetViews>
  <sheetFormatPr defaultRowHeight="15" x14ac:dyDescent="0.25"/>
  <cols>
    <col min="2" max="2" width="13.140625" bestFit="1" customWidth="1"/>
    <col min="3" max="6" width="12" customWidth="1"/>
    <col min="7" max="7" width="9" customWidth="1"/>
  </cols>
  <sheetData>
    <row r="12" spans="2:7" x14ac:dyDescent="0.25">
      <c r="B12" s="46" t="s">
        <v>243</v>
      </c>
      <c r="C12" s="38" t="s">
        <v>383</v>
      </c>
      <c r="D12" s="38" t="s">
        <v>384</v>
      </c>
      <c r="E12" s="38" t="s">
        <v>385</v>
      </c>
      <c r="F12" s="38" t="s">
        <v>386</v>
      </c>
      <c r="G12" s="38" t="s">
        <v>387</v>
      </c>
    </row>
    <row r="13" spans="2:7" x14ac:dyDescent="0.25">
      <c r="B13" s="47">
        <v>39237</v>
      </c>
      <c r="C13" s="48">
        <v>122012.85781100129</v>
      </c>
      <c r="D13" s="48">
        <v>121366.46251668289</v>
      </c>
      <c r="E13" s="48">
        <v>124432.85137073575</v>
      </c>
      <c r="F13" s="48">
        <v>122084.51596964664</v>
      </c>
      <c r="G13" s="48">
        <v>13.29</v>
      </c>
    </row>
    <row r="14" spans="2:7" x14ac:dyDescent="0.25">
      <c r="B14" s="47">
        <v>39238</v>
      </c>
      <c r="C14" s="48">
        <v>121360.454700394</v>
      </c>
      <c r="D14" s="48">
        <v>120755.26391314427</v>
      </c>
      <c r="E14" s="48">
        <v>123768.0860615889</v>
      </c>
      <c r="F14" s="48">
        <v>121660.7689748999</v>
      </c>
      <c r="G14" s="48">
        <v>13.63</v>
      </c>
    </row>
    <row r="15" spans="2:7" x14ac:dyDescent="0.25">
      <c r="B15" s="47">
        <v>39239</v>
      </c>
      <c r="C15" s="48">
        <v>120284.74264560164</v>
      </c>
      <c r="D15" s="48">
        <v>119839.97635746819</v>
      </c>
      <c r="E15" s="48">
        <v>122670.59410965737</v>
      </c>
      <c r="F15" s="48">
        <v>120491.21129191718</v>
      </c>
      <c r="G15" s="48">
        <v>14.87</v>
      </c>
    </row>
    <row r="16" spans="2:7" x14ac:dyDescent="0.25">
      <c r="B16" s="47">
        <v>39240</v>
      </c>
      <c r="C16" s="48">
        <v>118171.36877819088</v>
      </c>
      <c r="D16" s="48">
        <v>117975.86428237417</v>
      </c>
      <c r="E16" s="48">
        <v>120514.71432840315</v>
      </c>
      <c r="F16" s="48">
        <v>118624.79997970807</v>
      </c>
      <c r="G16" s="48">
        <v>17.059999999999999</v>
      </c>
    </row>
    <row r="17" spans="2:7" x14ac:dyDescent="0.25">
      <c r="B17" s="47">
        <v>39241</v>
      </c>
      <c r="C17" s="48">
        <v>119515.01795495804</v>
      </c>
      <c r="D17" s="48">
        <v>119211.81428512921</v>
      </c>
      <c r="E17" s="48">
        <v>121884.3800421004</v>
      </c>
      <c r="F17" s="48">
        <v>119886.73412202155</v>
      </c>
      <c r="G17" s="48">
        <v>14.84</v>
      </c>
    </row>
    <row r="18" spans="2:7" x14ac:dyDescent="0.25">
      <c r="B18" s="47">
        <v>39244</v>
      </c>
      <c r="C18" s="48">
        <v>119629.96139485846</v>
      </c>
      <c r="D18" s="48">
        <v>119255.17265628722</v>
      </c>
      <c r="E18" s="48">
        <v>122002.61400977237</v>
      </c>
      <c r="F18" s="48">
        <v>120041.41774785302</v>
      </c>
      <c r="G18" s="48">
        <v>14.71</v>
      </c>
    </row>
    <row r="19" spans="2:7" x14ac:dyDescent="0.25">
      <c r="B19" s="47">
        <v>39245</v>
      </c>
      <c r="C19" s="48">
        <v>118352.10742851708</v>
      </c>
      <c r="D19" s="48">
        <v>118511.09469391324</v>
      </c>
      <c r="E19" s="48">
        <v>120699.29662583741</v>
      </c>
      <c r="F19" s="48">
        <v>118938.49034082922</v>
      </c>
      <c r="G19" s="48">
        <v>16.670000000000002</v>
      </c>
    </row>
    <row r="20" spans="2:7" x14ac:dyDescent="0.25">
      <c r="B20" s="47">
        <v>39246</v>
      </c>
      <c r="C20" s="48">
        <v>120149.188657857</v>
      </c>
      <c r="D20" s="48">
        <v>119855.71012868572</v>
      </c>
      <c r="E20" s="48">
        <v>122313.3096798817</v>
      </c>
      <c r="F20" s="48">
        <v>120410.13192163102</v>
      </c>
      <c r="G20" s="48">
        <v>14.73</v>
      </c>
    </row>
    <row r="21" spans="2:7" x14ac:dyDescent="0.25">
      <c r="B21" s="47">
        <v>39247</v>
      </c>
      <c r="C21" s="48">
        <v>120727.86942425228</v>
      </c>
      <c r="D21" s="48">
        <v>120043.637501423</v>
      </c>
      <c r="E21" s="48">
        <v>122963.68268090941</v>
      </c>
      <c r="F21" s="48">
        <v>121038.7214246263</v>
      </c>
      <c r="G21" s="48">
        <v>13.64</v>
      </c>
    </row>
    <row r="22" spans="2:7" x14ac:dyDescent="0.25">
      <c r="B22" s="47">
        <v>39248</v>
      </c>
      <c r="C22" s="48">
        <v>121515.82652260424</v>
      </c>
      <c r="D22" s="48">
        <v>120565.42524689523</v>
      </c>
      <c r="E22" s="48">
        <v>123745.25966262407</v>
      </c>
      <c r="F22" s="48">
        <v>121182.45069033252</v>
      </c>
      <c r="G22" s="48">
        <v>13.94</v>
      </c>
    </row>
    <row r="23" spans="2:7" x14ac:dyDescent="0.25">
      <c r="B23" s="47">
        <v>39251</v>
      </c>
      <c r="C23" s="48">
        <v>121368.38183418023</v>
      </c>
      <c r="D23" s="48">
        <v>120452.04134192874</v>
      </c>
      <c r="E23" s="48">
        <v>123601.51305818236</v>
      </c>
      <c r="F23" s="48">
        <v>121059.86204277353</v>
      </c>
      <c r="G23" s="48">
        <v>13.42</v>
      </c>
    </row>
    <row r="24" spans="2:7" x14ac:dyDescent="0.25">
      <c r="B24" s="47">
        <v>39252</v>
      </c>
      <c r="C24" s="48">
        <v>121578.45087951551</v>
      </c>
      <c r="D24" s="48">
        <v>120381.89198594932</v>
      </c>
      <c r="E24" s="48">
        <v>123889.43796885772</v>
      </c>
      <c r="F24" s="48">
        <v>121329.31364159544</v>
      </c>
      <c r="G24" s="48">
        <v>12.85</v>
      </c>
    </row>
    <row r="25" spans="2:7" x14ac:dyDescent="0.25">
      <c r="B25" s="47">
        <v>39253</v>
      </c>
      <c r="C25" s="48">
        <v>119924.85077170648</v>
      </c>
      <c r="D25" s="48">
        <v>119630.10060275749</v>
      </c>
      <c r="E25" s="48">
        <v>122115.39327524559</v>
      </c>
      <c r="F25" s="48">
        <v>119810.95328592382</v>
      </c>
      <c r="G25" s="48">
        <v>14.67</v>
      </c>
    </row>
    <row r="26" spans="2:7" x14ac:dyDescent="0.25">
      <c r="B26" s="47">
        <v>39254</v>
      </c>
      <c r="C26" s="48">
        <v>120666.03778071963</v>
      </c>
      <c r="D26" s="48">
        <v>120358.43508507391</v>
      </c>
      <c r="E26" s="48">
        <v>122770.22662827496</v>
      </c>
      <c r="F26" s="48">
        <v>120379.3674311924</v>
      </c>
      <c r="G26" s="48">
        <v>14.21</v>
      </c>
    </row>
    <row r="27" spans="2:7" x14ac:dyDescent="0.25">
      <c r="B27" s="47">
        <v>39255</v>
      </c>
      <c r="C27" s="48">
        <v>119109.94141848132</v>
      </c>
      <c r="D27" s="48">
        <v>119495.42590396412</v>
      </c>
      <c r="E27" s="48">
        <v>121160.2878520911</v>
      </c>
      <c r="F27" s="48">
        <v>119451.19885360848</v>
      </c>
      <c r="G27" s="48">
        <v>15.75</v>
      </c>
    </row>
    <row r="28" spans="2:7" x14ac:dyDescent="0.25">
      <c r="B28" s="47">
        <v>39258</v>
      </c>
      <c r="C28" s="48">
        <v>118727.85356998471</v>
      </c>
      <c r="D28" s="48">
        <v>119314.68203011159</v>
      </c>
      <c r="E28" s="48">
        <v>120749.80146260219</v>
      </c>
      <c r="F28" s="48">
        <v>119000.36009426024</v>
      </c>
      <c r="G28" s="48">
        <v>16.649999999999999</v>
      </c>
    </row>
    <row r="29" spans="2:7" x14ac:dyDescent="0.25">
      <c r="B29" s="47">
        <v>39259</v>
      </c>
      <c r="C29" s="48">
        <v>118343.38758135223</v>
      </c>
      <c r="D29" s="48">
        <v>119427.48408994224</v>
      </c>
      <c r="E29" s="48">
        <v>120231.10742183392</v>
      </c>
      <c r="F29" s="48">
        <v>118076.68552991208</v>
      </c>
      <c r="G29" s="48">
        <v>18.89</v>
      </c>
    </row>
    <row r="30" spans="2:7" x14ac:dyDescent="0.25">
      <c r="B30" s="47">
        <v>39260</v>
      </c>
      <c r="C30" s="48">
        <v>119409.58707560107</v>
      </c>
      <c r="D30" s="48">
        <v>119713.142177877</v>
      </c>
      <c r="E30" s="48">
        <v>121350.92076159094</v>
      </c>
      <c r="F30" s="48">
        <v>119235.52073830496</v>
      </c>
      <c r="G30" s="48">
        <v>15.53</v>
      </c>
    </row>
    <row r="31" spans="2:7" x14ac:dyDescent="0.25">
      <c r="B31" s="47">
        <v>39261</v>
      </c>
      <c r="C31" s="48">
        <v>119359.64613274779</v>
      </c>
      <c r="D31" s="48">
        <v>119670.87537108631</v>
      </c>
      <c r="E31" s="48">
        <v>121308.23990164779</v>
      </c>
      <c r="F31" s="48">
        <v>119222.48758790693</v>
      </c>
      <c r="G31" s="48">
        <v>15.54</v>
      </c>
    </row>
    <row r="32" spans="2:7" x14ac:dyDescent="0.25">
      <c r="B32" s="47">
        <v>39262</v>
      </c>
      <c r="C32" s="48">
        <v>119172.56577539259</v>
      </c>
      <c r="D32" s="48">
        <v>119900.24556549733</v>
      </c>
      <c r="E32" s="48">
        <v>120866.16938976091</v>
      </c>
      <c r="F32" s="48">
        <v>119330.03537704569</v>
      </c>
      <c r="G32" s="48">
        <v>16.23</v>
      </c>
    </row>
    <row r="33" spans="2:7" x14ac:dyDescent="0.25">
      <c r="B33" s="47">
        <v>39265</v>
      </c>
      <c r="C33" s="48">
        <v>120447.2488882195</v>
      </c>
      <c r="D33" s="48">
        <v>120767.89710622253</v>
      </c>
      <c r="E33" s="48">
        <v>122248.27354539026</v>
      </c>
      <c r="F33" s="48">
        <v>120165.05898912523</v>
      </c>
      <c r="G33" s="48">
        <v>15.4</v>
      </c>
    </row>
    <row r="34" spans="2:7" x14ac:dyDescent="0.25">
      <c r="B34" s="47">
        <v>39266</v>
      </c>
      <c r="C34" s="48">
        <v>120878.48496619078</v>
      </c>
      <c r="D34" s="48">
        <v>121003.53458711306</v>
      </c>
      <c r="E34" s="48">
        <v>122701.14791403177</v>
      </c>
      <c r="F34" s="48">
        <v>120499.14798470296</v>
      </c>
      <c r="G34" s="48">
        <v>14.92</v>
      </c>
    </row>
    <row r="35" spans="2:7" x14ac:dyDescent="0.25">
      <c r="B35" s="47">
        <v>39268</v>
      </c>
      <c r="C35" s="48">
        <v>120920.49877525785</v>
      </c>
      <c r="D35" s="48">
        <v>121231.72176269539</v>
      </c>
      <c r="E35" s="48">
        <v>122669.68707263196</v>
      </c>
      <c r="F35" s="48">
        <v>120423.04236653079</v>
      </c>
      <c r="G35" s="48">
        <v>15.48</v>
      </c>
    </row>
    <row r="36" spans="2:7" x14ac:dyDescent="0.25">
      <c r="B36" s="47">
        <v>39269</v>
      </c>
      <c r="C36" s="48">
        <v>121320.02631808419</v>
      </c>
      <c r="D36" s="48">
        <v>121383.06049157574</v>
      </c>
      <c r="E36" s="48">
        <v>123116.38713603662</v>
      </c>
      <c r="F36" s="48">
        <v>120912.07057284394</v>
      </c>
      <c r="G36" s="48">
        <v>14.72</v>
      </c>
    </row>
    <row r="37" spans="2:7" x14ac:dyDescent="0.25">
      <c r="B37" s="47">
        <v>39272</v>
      </c>
      <c r="C37" s="48">
        <v>121431.79890447011</v>
      </c>
      <c r="D37" s="48">
        <v>121511.59622889741</v>
      </c>
      <c r="E37" s="48">
        <v>123204.94705145102</v>
      </c>
      <c r="F37" s="48">
        <v>120997.6777030204</v>
      </c>
      <c r="G37" s="48">
        <v>15.16</v>
      </c>
    </row>
    <row r="38" spans="2:7" x14ac:dyDescent="0.25">
      <c r="B38" s="47">
        <v>39273</v>
      </c>
      <c r="C38" s="48">
        <v>119709.23273272083</v>
      </c>
      <c r="D38" s="48">
        <v>120794.49422100039</v>
      </c>
      <c r="E38" s="48">
        <v>121343.62288575586</v>
      </c>
      <c r="F38" s="48">
        <v>119658.55936906391</v>
      </c>
      <c r="G38" s="48">
        <v>17.57</v>
      </c>
    </row>
    <row r="39" spans="2:7" x14ac:dyDescent="0.25">
      <c r="B39" s="47">
        <v>39274</v>
      </c>
      <c r="C39" s="48">
        <v>120394.13709185171</v>
      </c>
      <c r="D39" s="48">
        <v>121309.21614173624</v>
      </c>
      <c r="E39" s="48">
        <v>122006.5787380219</v>
      </c>
      <c r="F39" s="48">
        <v>120335.88805275236</v>
      </c>
      <c r="G39" s="48">
        <v>16.64</v>
      </c>
    </row>
    <row r="40" spans="2:7" x14ac:dyDescent="0.25">
      <c r="B40" s="47">
        <v>39275</v>
      </c>
      <c r="C40" s="48">
        <v>122688.24960958867</v>
      </c>
      <c r="D40" s="48">
        <v>123137.64007397847</v>
      </c>
      <c r="E40" s="48">
        <v>124177.11722523313</v>
      </c>
      <c r="F40" s="48">
        <v>121873.83206171746</v>
      </c>
      <c r="G40" s="48">
        <v>15.54</v>
      </c>
    </row>
    <row r="41" spans="2:7" x14ac:dyDescent="0.25">
      <c r="B41" s="47">
        <v>39276</v>
      </c>
      <c r="C41" s="48">
        <v>123068.75203132804</v>
      </c>
      <c r="D41" s="48">
        <v>123529.55593299602</v>
      </c>
      <c r="E41" s="48">
        <v>124505.34265094214</v>
      </c>
      <c r="F41" s="48">
        <v>122196.03028552324</v>
      </c>
      <c r="G41" s="48">
        <v>15.15</v>
      </c>
    </row>
    <row r="42" spans="2:7" x14ac:dyDescent="0.25">
      <c r="B42" s="47">
        <v>39279</v>
      </c>
      <c r="C42" s="48">
        <v>122832.52344449818</v>
      </c>
      <c r="D42" s="48">
        <v>123464.24530151475</v>
      </c>
      <c r="E42" s="48">
        <v>124236.74197490698</v>
      </c>
      <c r="F42" s="48">
        <v>122222.02296818598</v>
      </c>
      <c r="G42" s="48">
        <v>15.59</v>
      </c>
    </row>
    <row r="43" spans="2:7" x14ac:dyDescent="0.25">
      <c r="B43" s="47">
        <v>39280</v>
      </c>
      <c r="C43" s="48">
        <v>122820.63274381882</v>
      </c>
      <c r="D43" s="48">
        <v>123546.02017529109</v>
      </c>
      <c r="E43" s="48">
        <v>124193.02946187044</v>
      </c>
      <c r="F43" s="48">
        <v>122196.23584659179</v>
      </c>
      <c r="G43" s="48">
        <v>15.63</v>
      </c>
    </row>
    <row r="44" spans="2:7" x14ac:dyDescent="0.25">
      <c r="B44" s="47">
        <v>39281</v>
      </c>
      <c r="C44" s="48">
        <v>122566.96446265925</v>
      </c>
      <c r="D44" s="48">
        <v>123715.753909887</v>
      </c>
      <c r="E44" s="48">
        <v>123829.3960748079</v>
      </c>
      <c r="F44" s="48">
        <v>122132.7160401282</v>
      </c>
      <c r="G44" s="48">
        <v>16</v>
      </c>
    </row>
    <row r="45" spans="2:7" x14ac:dyDescent="0.25">
      <c r="B45" s="47">
        <v>39282</v>
      </c>
      <c r="C45" s="48">
        <v>123114.72940728821</v>
      </c>
      <c r="D45" s="48">
        <v>124082.57148920032</v>
      </c>
      <c r="E45" s="48">
        <v>124370.68577491514</v>
      </c>
      <c r="F45" s="48">
        <v>122487.30111625616</v>
      </c>
      <c r="G45" s="48">
        <v>15.23</v>
      </c>
    </row>
    <row r="46" spans="2:7" x14ac:dyDescent="0.25">
      <c r="B46" s="47">
        <v>39283</v>
      </c>
      <c r="C46" s="48">
        <v>121610.15941466045</v>
      </c>
      <c r="D46" s="48">
        <v>123098.17017155427</v>
      </c>
      <c r="E46" s="48">
        <v>122874.93292208713</v>
      </c>
      <c r="F46" s="48">
        <v>121559.88008504563</v>
      </c>
      <c r="G46" s="48">
        <v>16.95</v>
      </c>
    </row>
    <row r="47" spans="2:7" x14ac:dyDescent="0.25">
      <c r="B47" s="47">
        <v>39286</v>
      </c>
      <c r="C47" s="48">
        <v>122202.31630849234</v>
      </c>
      <c r="D47" s="48">
        <v>123520.4919205957</v>
      </c>
      <c r="E47" s="48">
        <v>123449.66124045612</v>
      </c>
      <c r="F47" s="48">
        <v>121825.5304879461</v>
      </c>
      <c r="G47" s="48">
        <v>16.809999999999999</v>
      </c>
    </row>
    <row r="48" spans="2:7" x14ac:dyDescent="0.25">
      <c r="B48" s="47">
        <v>39287</v>
      </c>
      <c r="C48" s="48">
        <v>119782.16236355422</v>
      </c>
      <c r="D48" s="48">
        <v>121747.07638992611</v>
      </c>
      <c r="E48" s="48">
        <v>121106.60110780712</v>
      </c>
      <c r="F48" s="48">
        <v>120202.99912398471</v>
      </c>
      <c r="G48" s="48">
        <v>18.55</v>
      </c>
    </row>
    <row r="49" spans="2:7" x14ac:dyDescent="0.25">
      <c r="B49" s="47">
        <v>39288</v>
      </c>
      <c r="C49" s="48">
        <v>120341.02529548391</v>
      </c>
      <c r="D49" s="48">
        <v>122204.48405992932</v>
      </c>
      <c r="E49" s="48">
        <v>121631.67937965695</v>
      </c>
      <c r="F49" s="48">
        <v>120383.22280536398</v>
      </c>
      <c r="G49" s="48">
        <v>18.100000000000001</v>
      </c>
    </row>
    <row r="50" spans="2:7" x14ac:dyDescent="0.25">
      <c r="B50" s="47">
        <v>39289</v>
      </c>
      <c r="C50" s="48">
        <v>117532.44179502019</v>
      </c>
      <c r="D50" s="48">
        <v>120501.52441716059</v>
      </c>
      <c r="E50" s="48">
        <v>119372.56433395769</v>
      </c>
      <c r="F50" s="48">
        <v>118364.40295104755</v>
      </c>
      <c r="G50" s="48">
        <v>20.74</v>
      </c>
    </row>
    <row r="51" spans="2:7" x14ac:dyDescent="0.25">
      <c r="B51" s="47">
        <v>39290</v>
      </c>
      <c r="C51" s="48">
        <v>115652.91837430341</v>
      </c>
      <c r="D51" s="48">
        <v>119149.21948175269</v>
      </c>
      <c r="E51" s="48">
        <v>118689.27316795666</v>
      </c>
      <c r="F51" s="48">
        <v>116665.96738024257</v>
      </c>
      <c r="G51" s="48">
        <v>24.17</v>
      </c>
    </row>
    <row r="52" spans="2:7" x14ac:dyDescent="0.25">
      <c r="B52" s="47">
        <v>39293</v>
      </c>
      <c r="C52" s="48">
        <v>116838.81758872446</v>
      </c>
      <c r="D52" s="48">
        <v>119193.3369423383</v>
      </c>
      <c r="E52" s="48">
        <v>118882.55824897579</v>
      </c>
      <c r="F52" s="48">
        <v>117922.93408186505</v>
      </c>
      <c r="G52" s="48">
        <v>20.87</v>
      </c>
    </row>
    <row r="53" spans="2:7" x14ac:dyDescent="0.25">
      <c r="B53" s="47">
        <v>39294</v>
      </c>
      <c r="C53" s="48">
        <v>115361.19985096989</v>
      </c>
      <c r="D53" s="48">
        <v>119208.22492604937</v>
      </c>
      <c r="E53" s="48">
        <v>119160.05440491397</v>
      </c>
      <c r="F53" s="48">
        <v>117721.20969233727</v>
      </c>
      <c r="G53" s="48">
        <v>23.52</v>
      </c>
    </row>
    <row r="54" spans="2:7" x14ac:dyDescent="0.25">
      <c r="B54" s="47">
        <v>39295</v>
      </c>
      <c r="C54" s="48">
        <v>116196.71975203927</v>
      </c>
      <c r="D54" s="48">
        <v>119222.93059744767</v>
      </c>
      <c r="E54" s="48">
        <v>120547.25327005457</v>
      </c>
      <c r="F54" s="48">
        <v>118747.79045722577</v>
      </c>
      <c r="G54" s="48">
        <v>23.67</v>
      </c>
    </row>
    <row r="55" spans="2:7" x14ac:dyDescent="0.25">
      <c r="B55" s="47">
        <v>39296</v>
      </c>
      <c r="C55" s="48">
        <v>116703.2636009798</v>
      </c>
      <c r="D55" s="48">
        <v>119237.54078632955</v>
      </c>
      <c r="E55" s="48">
        <v>120059.79204946299</v>
      </c>
      <c r="F55" s="48">
        <v>119059.31864759748</v>
      </c>
      <c r="G55" s="48">
        <v>21.22</v>
      </c>
    </row>
    <row r="56" spans="2:7" x14ac:dyDescent="0.25">
      <c r="B56" s="47">
        <v>39297</v>
      </c>
      <c r="C56" s="48">
        <v>113600.58343704668</v>
      </c>
      <c r="D56" s="48">
        <v>119252.07410401087</v>
      </c>
      <c r="E56" s="48">
        <v>119838.17578019058</v>
      </c>
      <c r="F56" s="48">
        <v>117258.49444880025</v>
      </c>
      <c r="G56" s="48">
        <v>25.16</v>
      </c>
    </row>
    <row r="57" spans="2:7" x14ac:dyDescent="0.25">
      <c r="B57" s="47">
        <v>39300</v>
      </c>
      <c r="C57" s="48">
        <v>116344.16444046328</v>
      </c>
      <c r="D57" s="48">
        <v>121582.32794474339</v>
      </c>
      <c r="E57" s="48">
        <v>120975.55874497484</v>
      </c>
      <c r="F57" s="48">
        <v>118620.77243086445</v>
      </c>
      <c r="G57" s="48">
        <v>22.94</v>
      </c>
    </row>
    <row r="58" spans="2:7" x14ac:dyDescent="0.25">
      <c r="B58" s="47">
        <v>39301</v>
      </c>
      <c r="C58" s="48">
        <v>117060.77733473909</v>
      </c>
      <c r="D58" s="48">
        <v>120990.28075348627</v>
      </c>
      <c r="E58" s="48">
        <v>120123.89645003229</v>
      </c>
      <c r="F58" s="48">
        <v>118855.69865864828</v>
      </c>
      <c r="G58" s="48">
        <v>21.56</v>
      </c>
    </row>
    <row r="59" spans="2:7" x14ac:dyDescent="0.25">
      <c r="B59" s="47">
        <v>39302</v>
      </c>
      <c r="C59" s="48">
        <v>118708.03573551912</v>
      </c>
      <c r="D59" s="48">
        <v>121955.50964954749</v>
      </c>
      <c r="E59" s="48">
        <v>120843.09864358434</v>
      </c>
      <c r="F59" s="48">
        <v>120167.77024453151</v>
      </c>
      <c r="G59" s="48">
        <v>21.45</v>
      </c>
    </row>
    <row r="60" spans="2:7" x14ac:dyDescent="0.25">
      <c r="B60" s="47">
        <v>39303</v>
      </c>
      <c r="C60" s="48">
        <v>115188.38833442992</v>
      </c>
      <c r="D60" s="48">
        <v>123550.6539114053</v>
      </c>
      <c r="E60" s="48">
        <v>121420.64488526378</v>
      </c>
      <c r="F60" s="48">
        <v>118191.92851028753</v>
      </c>
      <c r="G60" s="48">
        <v>26.48</v>
      </c>
    </row>
    <row r="61" spans="2:7" x14ac:dyDescent="0.25">
      <c r="B61" s="47">
        <v>39304</v>
      </c>
      <c r="C61" s="48">
        <v>115231.98757025423</v>
      </c>
      <c r="D61" s="48">
        <v>125887.12235838424</v>
      </c>
      <c r="E61" s="48">
        <v>122859.71712088957</v>
      </c>
      <c r="F61" s="48">
        <v>118734.78788270424</v>
      </c>
      <c r="G61" s="48">
        <v>28.3</v>
      </c>
    </row>
    <row r="62" spans="2:7" x14ac:dyDescent="0.25">
      <c r="B62" s="47">
        <v>39307</v>
      </c>
      <c r="C62" s="48">
        <v>115174.91220699334</v>
      </c>
      <c r="D62" s="48">
        <v>125075.1154799182</v>
      </c>
      <c r="E62" s="48">
        <v>122352.59354697981</v>
      </c>
      <c r="F62" s="48">
        <v>118662.16903783177</v>
      </c>
      <c r="G62" s="48">
        <v>26.57</v>
      </c>
    </row>
    <row r="63" spans="2:7" x14ac:dyDescent="0.25">
      <c r="B63" s="47">
        <v>39308</v>
      </c>
      <c r="C63" s="48">
        <v>113083.73431418402</v>
      </c>
      <c r="D63" s="48">
        <v>124740.6758310858</v>
      </c>
      <c r="E63" s="48">
        <v>122020.1195531235</v>
      </c>
      <c r="F63" s="48">
        <v>117827.59472365616</v>
      </c>
      <c r="G63" s="48">
        <v>27.68</v>
      </c>
    </row>
    <row r="64" spans="2:7" x14ac:dyDescent="0.25">
      <c r="B64" s="47">
        <v>39309</v>
      </c>
      <c r="C64" s="48">
        <v>111510.99097099462</v>
      </c>
      <c r="D64" s="48">
        <v>124820.28227659811</v>
      </c>
      <c r="E64" s="48">
        <v>121990.27731027376</v>
      </c>
      <c r="F64" s="48">
        <v>117265.91785073483</v>
      </c>
      <c r="G64" s="48">
        <v>30.67</v>
      </c>
    </row>
    <row r="65" spans="2:7" x14ac:dyDescent="0.25">
      <c r="B65" s="47">
        <v>39310</v>
      </c>
      <c r="C65" s="48">
        <v>111873.26098502566</v>
      </c>
      <c r="D65" s="48">
        <v>127584.16587023398</v>
      </c>
      <c r="E65" s="48">
        <v>123756.43641042495</v>
      </c>
      <c r="F65" s="48">
        <v>119466.53586770664</v>
      </c>
      <c r="G65" s="48">
        <v>30.83</v>
      </c>
    </row>
    <row r="66" spans="2:7" x14ac:dyDescent="0.25">
      <c r="B66" s="47">
        <v>39311</v>
      </c>
      <c r="C66" s="48">
        <v>114621.59826871399</v>
      </c>
      <c r="D66" s="48">
        <v>129069.66222134486</v>
      </c>
      <c r="E66" s="48">
        <v>124746.09658353891</v>
      </c>
      <c r="F66" s="48">
        <v>120624.39608402779</v>
      </c>
      <c r="G66" s="48">
        <v>29.99</v>
      </c>
    </row>
    <row r="67" spans="2:7" x14ac:dyDescent="0.25">
      <c r="B67" s="47">
        <v>39314</v>
      </c>
      <c r="C67" s="48">
        <v>114590.68244694766</v>
      </c>
      <c r="D67" s="48">
        <v>126445.20314396988</v>
      </c>
      <c r="E67" s="48">
        <v>123110.58685376625</v>
      </c>
      <c r="F67" s="48">
        <v>118837.82406861735</v>
      </c>
      <c r="G67" s="48">
        <v>26.33</v>
      </c>
    </row>
    <row r="68" spans="2:7" x14ac:dyDescent="0.25">
      <c r="B68" s="47">
        <v>39315</v>
      </c>
      <c r="C68" s="48">
        <v>114715.13844739158</v>
      </c>
      <c r="D68" s="48">
        <v>125748.47947221875</v>
      </c>
      <c r="E68" s="48">
        <v>122685.55503903028</v>
      </c>
      <c r="F68" s="48">
        <v>118622.17656156572</v>
      </c>
      <c r="G68" s="48">
        <v>25.25</v>
      </c>
    </row>
    <row r="69" spans="2:7" x14ac:dyDescent="0.25">
      <c r="B69" s="47">
        <v>39316</v>
      </c>
      <c r="C69" s="48">
        <v>116058.78762415874</v>
      </c>
      <c r="D69" s="48">
        <v>125341.95368792643</v>
      </c>
      <c r="E69" s="48">
        <v>122501.26667519171</v>
      </c>
      <c r="F69" s="48">
        <v>119080.01491279725</v>
      </c>
      <c r="G69" s="48">
        <v>22.89</v>
      </c>
    </row>
    <row r="70" spans="2:7" x14ac:dyDescent="0.25">
      <c r="B70" s="47">
        <v>39317</v>
      </c>
      <c r="C70" s="48">
        <v>115934.33162371482</v>
      </c>
      <c r="D70" s="48">
        <v>125791.10429045693</v>
      </c>
      <c r="E70" s="48">
        <v>122768.6959405392</v>
      </c>
      <c r="F70" s="48">
        <v>119182.03123485412</v>
      </c>
      <c r="G70" s="48">
        <v>22.62</v>
      </c>
    </row>
    <row r="71" spans="2:7" x14ac:dyDescent="0.25">
      <c r="B71" s="47">
        <v>39318</v>
      </c>
      <c r="C71" s="48">
        <v>117271.63909345298</v>
      </c>
      <c r="D71" s="48">
        <v>125711.37905987568</v>
      </c>
      <c r="E71" s="48">
        <v>122798.39406661753</v>
      </c>
      <c r="F71" s="48">
        <v>119985.71610299115</v>
      </c>
      <c r="G71" s="48">
        <v>20.72</v>
      </c>
    </row>
    <row r="72" spans="2:7" x14ac:dyDescent="0.25">
      <c r="B72" s="47">
        <v>39321</v>
      </c>
      <c r="C72" s="48">
        <v>116274.40566314438</v>
      </c>
      <c r="D72" s="48">
        <v>126391.12310978083</v>
      </c>
      <c r="E72" s="48">
        <v>123142.1700898925</v>
      </c>
      <c r="F72" s="48">
        <v>119506.0871190679</v>
      </c>
      <c r="G72" s="48">
        <v>22.72</v>
      </c>
    </row>
    <row r="73" spans="2:7" x14ac:dyDescent="0.25">
      <c r="B73" s="47">
        <v>39322</v>
      </c>
      <c r="C73" s="48">
        <v>113545.09350054301</v>
      </c>
      <c r="D73" s="48">
        <v>126406.81359516336</v>
      </c>
      <c r="E73" s="48">
        <v>123221.69609873521</v>
      </c>
      <c r="F73" s="48">
        <v>118292.60848684698</v>
      </c>
      <c r="G73" s="48">
        <v>26.3</v>
      </c>
    </row>
    <row r="74" spans="2:7" x14ac:dyDescent="0.25">
      <c r="B74" s="47">
        <v>39323</v>
      </c>
      <c r="C74" s="48">
        <v>116034.2135094214</v>
      </c>
      <c r="D74" s="48">
        <v>128032.86568274349</v>
      </c>
      <c r="E74" s="48">
        <v>123826.45178968192</v>
      </c>
      <c r="F74" s="48">
        <v>119584.24616593783</v>
      </c>
      <c r="G74" s="48">
        <v>23.81</v>
      </c>
    </row>
    <row r="75" spans="2:7" x14ac:dyDescent="0.25">
      <c r="B75" s="47">
        <v>39324</v>
      </c>
      <c r="C75" s="48">
        <v>115549.07292170372</v>
      </c>
      <c r="D75" s="48">
        <v>127765.54453155235</v>
      </c>
      <c r="E75" s="48">
        <v>123743.22048579244</v>
      </c>
      <c r="F75" s="48">
        <v>119431.4217021418</v>
      </c>
      <c r="G75" s="48">
        <v>25.06</v>
      </c>
    </row>
    <row r="76" spans="2:7" x14ac:dyDescent="0.25">
      <c r="B76" s="47">
        <v>39325</v>
      </c>
      <c r="C76" s="48">
        <v>116845.15929575344</v>
      </c>
      <c r="D76" s="48">
        <v>128399.28052239875</v>
      </c>
      <c r="E76" s="48">
        <v>123871.2030888743</v>
      </c>
      <c r="F76" s="48">
        <v>120035.8075809187</v>
      </c>
      <c r="G76" s="48">
        <v>23.38</v>
      </c>
    </row>
    <row r="77" spans="2:7" x14ac:dyDescent="0.25">
      <c r="B77" s="47">
        <v>39329</v>
      </c>
      <c r="C77" s="48">
        <v>118068.3160389698</v>
      </c>
      <c r="D77" s="48">
        <v>128810.21747720581</v>
      </c>
      <c r="E77" s="48">
        <v>123828.97827795068</v>
      </c>
      <c r="F77" s="48">
        <v>120661.04653163138</v>
      </c>
      <c r="G77" s="48">
        <v>22.78</v>
      </c>
    </row>
    <row r="78" spans="2:7" x14ac:dyDescent="0.25">
      <c r="B78" s="47">
        <v>39330</v>
      </c>
      <c r="C78" s="48">
        <v>116710.39802138742</v>
      </c>
      <c r="D78" s="48">
        <v>128715.38650525779</v>
      </c>
      <c r="E78" s="48">
        <v>124180.00973382189</v>
      </c>
      <c r="F78" s="48">
        <v>120283.7670591952</v>
      </c>
      <c r="G78" s="48">
        <v>24.58</v>
      </c>
    </row>
    <row r="79" spans="2:7" x14ac:dyDescent="0.25">
      <c r="B79" s="47">
        <v>39331</v>
      </c>
      <c r="C79" s="48">
        <v>117206.63659640584</v>
      </c>
      <c r="D79" s="48">
        <v>129056.03656227769</v>
      </c>
      <c r="E79" s="48">
        <v>124315.25986972929</v>
      </c>
      <c r="F79" s="48">
        <v>120445.70655862582</v>
      </c>
      <c r="G79" s="48">
        <v>23.99</v>
      </c>
    </row>
    <row r="80" spans="2:7" x14ac:dyDescent="0.25">
      <c r="B80" s="47">
        <v>39332</v>
      </c>
      <c r="C80" s="48">
        <v>115224.85314984662</v>
      </c>
      <c r="D80" s="48">
        <v>128427.30038395598</v>
      </c>
      <c r="E80" s="48">
        <v>124445.69471014191</v>
      </c>
      <c r="F80" s="48">
        <v>119625.09532851937</v>
      </c>
      <c r="G80" s="48">
        <v>26.23</v>
      </c>
    </row>
    <row r="81" spans="2:7" x14ac:dyDescent="0.25">
      <c r="B81" s="47">
        <v>39335</v>
      </c>
      <c r="C81" s="48">
        <v>115078.20117480124</v>
      </c>
      <c r="D81" s="48">
        <v>128824.59434148268</v>
      </c>
      <c r="E81" s="48">
        <v>123110.88335100662</v>
      </c>
      <c r="F81" s="48">
        <v>119776.73787373351</v>
      </c>
      <c r="G81" s="48">
        <v>27.38</v>
      </c>
    </row>
    <row r="82" spans="2:7" x14ac:dyDescent="0.25">
      <c r="B82" s="47">
        <v>39336</v>
      </c>
      <c r="C82" s="48">
        <v>116646.98095109752</v>
      </c>
      <c r="D82" s="48">
        <v>129763.0262217445</v>
      </c>
      <c r="E82" s="48">
        <v>123507.15982928725</v>
      </c>
      <c r="F82" s="48">
        <v>120266.20966665659</v>
      </c>
      <c r="G82" s="48">
        <v>25.27</v>
      </c>
    </row>
    <row r="83" spans="2:7" x14ac:dyDescent="0.25">
      <c r="B83" s="47">
        <v>39337</v>
      </c>
      <c r="C83" s="48">
        <v>116652.52994474788</v>
      </c>
      <c r="D83" s="48">
        <v>129891.55467245575</v>
      </c>
      <c r="E83" s="48">
        <v>123613.10324753787</v>
      </c>
      <c r="F83" s="48">
        <v>120609.92591651886</v>
      </c>
      <c r="G83" s="48">
        <v>24.96</v>
      </c>
    </row>
    <row r="84" spans="2:7" x14ac:dyDescent="0.25">
      <c r="B84" s="47">
        <v>39338</v>
      </c>
      <c r="C84" s="48">
        <v>117634.70182086264</v>
      </c>
      <c r="D84" s="48">
        <v>130819.68761301033</v>
      </c>
      <c r="E84" s="48">
        <v>124236.72030809714</v>
      </c>
      <c r="F84" s="48">
        <v>121282.11816675689</v>
      </c>
      <c r="G84" s="48">
        <v>24.76</v>
      </c>
    </row>
    <row r="85" spans="2:7" x14ac:dyDescent="0.25">
      <c r="B85" s="47">
        <v>39339</v>
      </c>
      <c r="C85" s="48">
        <v>117658.48322222134</v>
      </c>
      <c r="D85" s="48">
        <v>130846.94533779283</v>
      </c>
      <c r="E85" s="48">
        <v>124260.07211648586</v>
      </c>
      <c r="F85" s="48">
        <v>121278.83023177525</v>
      </c>
      <c r="G85" s="48">
        <v>24.92</v>
      </c>
    </row>
    <row r="86" spans="2:7" x14ac:dyDescent="0.25">
      <c r="B86" s="47">
        <v>39342</v>
      </c>
      <c r="C86" s="48">
        <v>117056.02105446735</v>
      </c>
      <c r="D86" s="48">
        <v>130545.94497823885</v>
      </c>
      <c r="E86" s="48">
        <v>124170.06659548638</v>
      </c>
      <c r="F86" s="48">
        <v>120953.92553034784</v>
      </c>
      <c r="G86" s="48">
        <v>26.48</v>
      </c>
    </row>
    <row r="87" spans="2:7" x14ac:dyDescent="0.25">
      <c r="B87" s="47">
        <v>39343</v>
      </c>
      <c r="C87" s="48">
        <v>120474.99385647132</v>
      </c>
      <c r="D87" s="48">
        <v>132334.99754286537</v>
      </c>
      <c r="E87" s="48">
        <v>124798.70281158907</v>
      </c>
      <c r="F87" s="48">
        <v>122609.39161425196</v>
      </c>
      <c r="G87" s="48">
        <v>20.350000000000001</v>
      </c>
    </row>
    <row r="88" spans="2:7" x14ac:dyDescent="0.25">
      <c r="B88" s="47">
        <v>39344</v>
      </c>
      <c r="C88" s="48">
        <v>121208.25373169823</v>
      </c>
      <c r="D88" s="48">
        <v>132554.14663306117</v>
      </c>
      <c r="E88" s="48">
        <v>124797.53550543249</v>
      </c>
      <c r="F88" s="48">
        <v>123048.57616970973</v>
      </c>
      <c r="G88" s="48">
        <v>20.03</v>
      </c>
    </row>
    <row r="89" spans="2:7" x14ac:dyDescent="0.25">
      <c r="B89" s="47">
        <v>39345</v>
      </c>
      <c r="C89" s="48">
        <v>120393.34437847308</v>
      </c>
      <c r="D89" s="48">
        <v>132074.79859348258</v>
      </c>
      <c r="E89" s="48">
        <v>124398.67537762065</v>
      </c>
      <c r="F89" s="48">
        <v>122330.86675285955</v>
      </c>
      <c r="G89" s="48">
        <v>20.45</v>
      </c>
    </row>
    <row r="90" spans="2:7" x14ac:dyDescent="0.25">
      <c r="B90" s="47">
        <v>39346</v>
      </c>
      <c r="C90" s="48">
        <v>120948.24374350967</v>
      </c>
      <c r="D90" s="48">
        <v>132029.57093956883</v>
      </c>
      <c r="E90" s="48">
        <v>124190.87869630002</v>
      </c>
      <c r="F90" s="48">
        <v>121994.75209513304</v>
      </c>
      <c r="G90" s="48">
        <v>19</v>
      </c>
    </row>
    <row r="91" spans="2:7" x14ac:dyDescent="0.25">
      <c r="B91" s="47">
        <v>39349</v>
      </c>
      <c r="C91" s="48">
        <v>120312.48761385347</v>
      </c>
      <c r="D91" s="48">
        <v>131302.37854904315</v>
      </c>
      <c r="E91" s="48">
        <v>123653.08252304395</v>
      </c>
      <c r="F91" s="48">
        <v>121793.29813901211</v>
      </c>
      <c r="G91" s="48">
        <v>19.37</v>
      </c>
    </row>
    <row r="92" spans="2:7" x14ac:dyDescent="0.25">
      <c r="B92" s="47">
        <v>39350</v>
      </c>
      <c r="C92" s="48">
        <v>120271.26651816504</v>
      </c>
      <c r="D92" s="48">
        <v>131379.04066705229</v>
      </c>
      <c r="E92" s="48">
        <v>123742.56767930312</v>
      </c>
      <c r="F92" s="48">
        <v>121593.15207714218</v>
      </c>
      <c r="G92" s="48">
        <v>18.600000000000001</v>
      </c>
    </row>
    <row r="93" spans="2:7" x14ac:dyDescent="0.25">
      <c r="B93" s="47">
        <v>39351</v>
      </c>
      <c r="C93" s="48">
        <v>120922.08420201509</v>
      </c>
      <c r="D93" s="48">
        <v>131527.90653974129</v>
      </c>
      <c r="E93" s="48">
        <v>123688.14955893015</v>
      </c>
      <c r="F93" s="48">
        <v>122102.5790589216</v>
      </c>
      <c r="G93" s="48">
        <v>17.63</v>
      </c>
    </row>
    <row r="94" spans="2:7" x14ac:dyDescent="0.25">
      <c r="B94" s="47">
        <v>39352</v>
      </c>
      <c r="C94" s="48">
        <v>121394.54137567482</v>
      </c>
      <c r="D94" s="48">
        <v>131808.82270212309</v>
      </c>
      <c r="E94" s="48">
        <v>124199.20104637454</v>
      </c>
      <c r="F94" s="48">
        <v>122737.3383436179</v>
      </c>
      <c r="G94" s="48">
        <v>17</v>
      </c>
    </row>
    <row r="95" spans="2:7" x14ac:dyDescent="0.25">
      <c r="B95" s="47">
        <v>39353</v>
      </c>
      <c r="C95" s="48">
        <v>121027.51508137204</v>
      </c>
      <c r="D95" s="48">
        <v>131637.47329215944</v>
      </c>
      <c r="E95" s="48">
        <v>123754.75566766175</v>
      </c>
      <c r="F95" s="48">
        <v>122365.39733796298</v>
      </c>
      <c r="G95" s="48">
        <v>18</v>
      </c>
    </row>
    <row r="96" spans="2:7" x14ac:dyDescent="0.25">
      <c r="B96" s="47">
        <v>39356</v>
      </c>
      <c r="C96" s="48">
        <v>122635.93052659951</v>
      </c>
      <c r="D96" s="48">
        <v>132882.87408711831</v>
      </c>
      <c r="E96" s="48">
        <v>125196.89153363615</v>
      </c>
      <c r="F96" s="48">
        <v>123545.19466600307</v>
      </c>
      <c r="G96" s="48">
        <v>17.84</v>
      </c>
    </row>
    <row r="97" spans="2:7" x14ac:dyDescent="0.25">
      <c r="B97" s="47">
        <v>39357</v>
      </c>
      <c r="C97" s="48">
        <v>122603.42927807594</v>
      </c>
      <c r="D97" s="48">
        <v>133151.43943126764</v>
      </c>
      <c r="E97" s="48">
        <v>124875.87672397353</v>
      </c>
      <c r="F97" s="48">
        <v>123375.00526124399</v>
      </c>
      <c r="G97" s="48">
        <v>18.489999999999998</v>
      </c>
    </row>
    <row r="98" spans="2:7" x14ac:dyDescent="0.25">
      <c r="B98" s="47">
        <v>39358</v>
      </c>
      <c r="C98" s="48">
        <v>122045.35905952485</v>
      </c>
      <c r="D98" s="48">
        <v>132793.2694865425</v>
      </c>
      <c r="E98" s="48">
        <v>124321.97166694813</v>
      </c>
      <c r="F98" s="48">
        <v>123158.86655076094</v>
      </c>
      <c r="G98" s="48">
        <v>18.8</v>
      </c>
    </row>
    <row r="99" spans="2:7" x14ac:dyDescent="0.25">
      <c r="B99" s="47">
        <v>39359</v>
      </c>
      <c r="C99" s="48">
        <v>122302.99090757755</v>
      </c>
      <c r="D99" s="48">
        <v>133092.17077614102</v>
      </c>
      <c r="E99" s="48">
        <v>124395.3387882644</v>
      </c>
      <c r="F99" s="48">
        <v>123316.37599388089</v>
      </c>
      <c r="G99" s="48">
        <v>18.440000000000001</v>
      </c>
    </row>
    <row r="100" spans="2:7" x14ac:dyDescent="0.25">
      <c r="B100" s="47">
        <v>39360</v>
      </c>
      <c r="C100" s="48">
        <v>123472.2431410475</v>
      </c>
      <c r="D100" s="48">
        <v>134188.79787155372</v>
      </c>
      <c r="E100" s="48">
        <v>125904.23096697456</v>
      </c>
      <c r="F100" s="48">
        <v>124588.09229645572</v>
      </c>
      <c r="G100" s="48">
        <v>16.91</v>
      </c>
    </row>
    <row r="101" spans="2:7" x14ac:dyDescent="0.25">
      <c r="B101" s="47">
        <v>39363</v>
      </c>
      <c r="C101" s="48">
        <v>123075.09373835703</v>
      </c>
      <c r="D101" s="48">
        <v>133803.28231321269</v>
      </c>
      <c r="E101" s="48">
        <v>125446.76269687174</v>
      </c>
      <c r="F101" s="48">
        <v>123990.44070993064</v>
      </c>
      <c r="G101" s="48">
        <v>17.46</v>
      </c>
    </row>
    <row r="102" spans="2:7" x14ac:dyDescent="0.25">
      <c r="B102" s="47">
        <v>39364</v>
      </c>
      <c r="C102" s="48">
        <v>124071.53445528702</v>
      </c>
      <c r="D102" s="48">
        <v>134692.46355423442</v>
      </c>
      <c r="E102" s="48">
        <v>126793.9327247146</v>
      </c>
      <c r="F102" s="48">
        <v>125081.89972022064</v>
      </c>
      <c r="G102" s="48">
        <v>16.12</v>
      </c>
    </row>
    <row r="103" spans="2:7" x14ac:dyDescent="0.25">
      <c r="B103" s="47">
        <v>39365</v>
      </c>
      <c r="C103" s="48">
        <v>123859.08726981586</v>
      </c>
      <c r="D103" s="48">
        <v>134483.05426772533</v>
      </c>
      <c r="E103" s="48">
        <v>126609.04733106542</v>
      </c>
      <c r="F103" s="48">
        <v>124895.13441901458</v>
      </c>
      <c r="G103" s="48">
        <v>16.670000000000002</v>
      </c>
    </row>
    <row r="104" spans="2:7" x14ac:dyDescent="0.25">
      <c r="B104" s="47">
        <v>39366</v>
      </c>
      <c r="C104" s="48">
        <v>123220.16028664517</v>
      </c>
      <c r="D104" s="48">
        <v>134027.89672817054</v>
      </c>
      <c r="E104" s="48">
        <v>125300.5044796291</v>
      </c>
      <c r="F104" s="48">
        <v>124126.28569479739</v>
      </c>
      <c r="G104" s="48">
        <v>18.88</v>
      </c>
    </row>
    <row r="105" spans="2:7" x14ac:dyDescent="0.25">
      <c r="B105" s="47">
        <v>39367</v>
      </c>
      <c r="C105" s="48">
        <v>123805.97547344807</v>
      </c>
      <c r="D105" s="48">
        <v>134581.49364976116</v>
      </c>
      <c r="E105" s="48">
        <v>125964.24668800706</v>
      </c>
      <c r="F105" s="48">
        <v>124748.92630586168</v>
      </c>
      <c r="G105" s="48">
        <v>17.73</v>
      </c>
    </row>
    <row r="106" spans="2:7" x14ac:dyDescent="0.25">
      <c r="B106" s="47">
        <v>39370</v>
      </c>
      <c r="C106" s="48">
        <v>122768.31366082966</v>
      </c>
      <c r="D106" s="48">
        <v>133645.36636775904</v>
      </c>
      <c r="E106" s="48">
        <v>124564.86015917754</v>
      </c>
      <c r="F106" s="48">
        <v>123719.78420546844</v>
      </c>
      <c r="G106" s="48">
        <v>19.25</v>
      </c>
    </row>
    <row r="107" spans="2:7" x14ac:dyDescent="0.25">
      <c r="B107" s="47">
        <v>39371</v>
      </c>
      <c r="C107" s="48">
        <v>121961.33144139074</v>
      </c>
      <c r="D107" s="48">
        <v>132936.62917550516</v>
      </c>
      <c r="E107" s="48">
        <v>123418.7301958178</v>
      </c>
      <c r="F107" s="48">
        <v>122845.13215784664</v>
      </c>
      <c r="G107" s="48">
        <v>20.02</v>
      </c>
    </row>
    <row r="108" spans="2:7" x14ac:dyDescent="0.25">
      <c r="B108" s="47">
        <v>39372</v>
      </c>
      <c r="C108" s="48">
        <v>122176.15676699777</v>
      </c>
      <c r="D108" s="48">
        <v>133133.11401314702</v>
      </c>
      <c r="E108" s="48">
        <v>123722.07486106255</v>
      </c>
      <c r="F108" s="48">
        <v>123155.91653097307</v>
      </c>
      <c r="G108" s="48">
        <v>18.54</v>
      </c>
    </row>
    <row r="109" spans="2:7" x14ac:dyDescent="0.25">
      <c r="B109" s="47">
        <v>39373</v>
      </c>
      <c r="C109" s="48">
        <v>122084.2020150774</v>
      </c>
      <c r="D109" s="48">
        <v>133055.43587696672</v>
      </c>
      <c r="E109" s="48">
        <v>125741.13306722431</v>
      </c>
      <c r="F109" s="48">
        <v>122773.85649772838</v>
      </c>
      <c r="G109" s="48">
        <v>18.5</v>
      </c>
    </row>
    <row r="110" spans="2:7" x14ac:dyDescent="0.25">
      <c r="B110" s="47">
        <v>39374</v>
      </c>
      <c r="C110" s="48">
        <v>118956.94773640696</v>
      </c>
      <c r="D110" s="48">
        <v>130898.22958121277</v>
      </c>
      <c r="E110" s="48">
        <v>122603.10791910267</v>
      </c>
      <c r="F110" s="48">
        <v>120009.94957248167</v>
      </c>
      <c r="G110" s="48">
        <v>22.96</v>
      </c>
    </row>
    <row r="111" spans="2:7" x14ac:dyDescent="0.25">
      <c r="B111" s="47">
        <v>39377</v>
      </c>
      <c r="C111" s="48">
        <v>119408.79436222246</v>
      </c>
      <c r="D111" s="48">
        <v>131332.19765257428</v>
      </c>
      <c r="E111" s="48">
        <v>123086.53152395072</v>
      </c>
      <c r="F111" s="48">
        <v>120574.56630555482</v>
      </c>
      <c r="G111" s="48">
        <v>21.64</v>
      </c>
    </row>
    <row r="112" spans="2:7" x14ac:dyDescent="0.25">
      <c r="B112" s="47">
        <v>39378</v>
      </c>
      <c r="C112" s="48">
        <v>120459.93230227746</v>
      </c>
      <c r="D112" s="48">
        <v>131346.32640143175</v>
      </c>
      <c r="E112" s="48">
        <v>123605.73286914206</v>
      </c>
      <c r="F112" s="48">
        <v>121357.76600804878</v>
      </c>
      <c r="G112" s="48">
        <v>20.41</v>
      </c>
    </row>
    <row r="113" spans="2:7" x14ac:dyDescent="0.25">
      <c r="B113" s="47">
        <v>39379</v>
      </c>
      <c r="C113" s="48">
        <v>120165.83563880809</v>
      </c>
      <c r="D113" s="48">
        <v>131319.01772985607</v>
      </c>
      <c r="E113" s="48">
        <v>123572.59350921403</v>
      </c>
      <c r="F113" s="48">
        <v>121175.64651521553</v>
      </c>
      <c r="G113" s="48">
        <v>20.8</v>
      </c>
    </row>
    <row r="114" spans="2:7" x14ac:dyDescent="0.25">
      <c r="B114" s="47">
        <v>39380</v>
      </c>
      <c r="C114" s="48">
        <v>120048.51405877179</v>
      </c>
      <c r="D114" s="48">
        <v>131082.55945373818</v>
      </c>
      <c r="E114" s="48">
        <v>123390.97084110019</v>
      </c>
      <c r="F114" s="48">
        <v>121417.05405943617</v>
      </c>
      <c r="G114" s="48">
        <v>21.17</v>
      </c>
    </row>
    <row r="115" spans="2:7" x14ac:dyDescent="0.25">
      <c r="B115" s="47">
        <v>39381</v>
      </c>
      <c r="C115" s="48">
        <v>121703.69959333804</v>
      </c>
      <c r="D115" s="48">
        <v>132172.19364608644</v>
      </c>
      <c r="E115" s="48">
        <v>124283.52790122457</v>
      </c>
      <c r="F115" s="48">
        <v>122626.34470149677</v>
      </c>
      <c r="G115" s="48">
        <v>19.559999999999999</v>
      </c>
    </row>
    <row r="116" spans="2:7" x14ac:dyDescent="0.25">
      <c r="B116" s="47">
        <v>39384</v>
      </c>
      <c r="C116" s="48">
        <v>122155.54621915355</v>
      </c>
      <c r="D116" s="48">
        <v>132399.9501246174</v>
      </c>
      <c r="E116" s="48">
        <v>124474.32576874644</v>
      </c>
      <c r="F116" s="48">
        <v>122997.2102999513</v>
      </c>
      <c r="G116" s="48">
        <v>19.87</v>
      </c>
    </row>
    <row r="117" spans="2:7" x14ac:dyDescent="0.25">
      <c r="B117" s="47">
        <v>39385</v>
      </c>
      <c r="C117" s="48">
        <v>121366.00369404435</v>
      </c>
      <c r="D117" s="48">
        <v>132085.52736016194</v>
      </c>
      <c r="E117" s="48">
        <v>124190.70706752068</v>
      </c>
      <c r="F117" s="48">
        <v>122200.80322678844</v>
      </c>
      <c r="G117" s="48">
        <v>21.07</v>
      </c>
    </row>
    <row r="118" spans="2:7" x14ac:dyDescent="0.25">
      <c r="B118" s="47">
        <v>39386</v>
      </c>
      <c r="C118" s="48">
        <v>122821.42545719746</v>
      </c>
      <c r="D118" s="48">
        <v>131873.24697278839</v>
      </c>
      <c r="E118" s="48">
        <v>124556.90821366996</v>
      </c>
      <c r="F118" s="48">
        <v>123763.09054805238</v>
      </c>
      <c r="G118" s="48">
        <v>18.53</v>
      </c>
    </row>
    <row r="119" spans="2:7" x14ac:dyDescent="0.25">
      <c r="B119" s="47">
        <v>39387</v>
      </c>
      <c r="C119" s="48">
        <v>119576.05688511206</v>
      </c>
      <c r="D119" s="48">
        <v>131743.46024026707</v>
      </c>
      <c r="E119" s="48">
        <v>120668.26325149866</v>
      </c>
      <c r="F119" s="48">
        <v>120804.85134716421</v>
      </c>
      <c r="G119" s="48">
        <v>23.21</v>
      </c>
    </row>
    <row r="120" spans="2:7" x14ac:dyDescent="0.25">
      <c r="B120" s="47">
        <v>39388</v>
      </c>
      <c r="C120" s="48">
        <v>119671.97520392553</v>
      </c>
      <c r="D120" s="48">
        <v>132393.85019925938</v>
      </c>
      <c r="E120" s="48">
        <v>120486.58651129913</v>
      </c>
      <c r="F120" s="48">
        <v>120956.3816028969</v>
      </c>
      <c r="G120" s="48">
        <v>23.01</v>
      </c>
    </row>
    <row r="121" spans="2:7" x14ac:dyDescent="0.25">
      <c r="B121" s="47">
        <v>39391</v>
      </c>
      <c r="C121" s="48">
        <v>119079.02559671502</v>
      </c>
      <c r="D121" s="48">
        <v>132615.42259396752</v>
      </c>
      <c r="E121" s="48">
        <v>119669.86091792278</v>
      </c>
      <c r="F121" s="48">
        <v>120264.15726827193</v>
      </c>
      <c r="G121" s="48">
        <v>24.31</v>
      </c>
    </row>
    <row r="122" spans="2:7" x14ac:dyDescent="0.25">
      <c r="B122" s="47">
        <v>39392</v>
      </c>
      <c r="C122" s="48">
        <v>120513.83681202389</v>
      </c>
      <c r="D122" s="48">
        <v>132967.7601793939</v>
      </c>
      <c r="E122" s="48">
        <v>121238.93536508139</v>
      </c>
      <c r="F122" s="48">
        <v>121445.88265954235</v>
      </c>
      <c r="G122" s="48">
        <v>21.39</v>
      </c>
    </row>
    <row r="123" spans="2:7" x14ac:dyDescent="0.25">
      <c r="B123" s="47">
        <v>39393</v>
      </c>
      <c r="C123" s="48">
        <v>116974.3715764691</v>
      </c>
      <c r="D123" s="48">
        <v>131893.64260928379</v>
      </c>
      <c r="E123" s="48">
        <v>117482.39796833185</v>
      </c>
      <c r="F123" s="48">
        <v>118810.98397761615</v>
      </c>
      <c r="G123" s="48">
        <v>26.49</v>
      </c>
    </row>
    <row r="124" spans="2:7" x14ac:dyDescent="0.25">
      <c r="B124" s="47">
        <v>39394</v>
      </c>
      <c r="C124" s="48">
        <v>116906.99093928609</v>
      </c>
      <c r="D124" s="48">
        <v>131747.8865330414</v>
      </c>
      <c r="E124" s="48">
        <v>115691.53533969611</v>
      </c>
      <c r="F124" s="48">
        <v>118278.61639265459</v>
      </c>
      <c r="G124" s="48">
        <v>26.16</v>
      </c>
    </row>
    <row r="125" spans="2:7" x14ac:dyDescent="0.25">
      <c r="B125" s="47">
        <v>39395</v>
      </c>
      <c r="C125" s="48">
        <v>115236.74385052598</v>
      </c>
      <c r="D125" s="48">
        <v>131283.92753494505</v>
      </c>
      <c r="E125" s="48">
        <v>113820.42294913006</v>
      </c>
      <c r="F125" s="48">
        <v>117186.97078552042</v>
      </c>
      <c r="G125" s="48">
        <v>28.5</v>
      </c>
    </row>
    <row r="126" spans="2:7" x14ac:dyDescent="0.25">
      <c r="B126" s="47">
        <v>39398</v>
      </c>
      <c r="C126" s="48">
        <v>114085.72402476438</v>
      </c>
      <c r="D126" s="48">
        <v>130456.37064106826</v>
      </c>
      <c r="E126" s="48">
        <v>112901.38853631474</v>
      </c>
      <c r="F126" s="48">
        <v>116314.68736258741</v>
      </c>
      <c r="G126" s="48">
        <v>31.09</v>
      </c>
    </row>
    <row r="127" spans="2:7" x14ac:dyDescent="0.25">
      <c r="B127" s="47">
        <v>39399</v>
      </c>
      <c r="C127" s="48">
        <v>117404.81494106176</v>
      </c>
      <c r="D127" s="48">
        <v>132189.10856140906</v>
      </c>
      <c r="E127" s="48">
        <v>116051.77589764589</v>
      </c>
      <c r="F127" s="48">
        <v>118674.60543133014</v>
      </c>
      <c r="G127" s="48">
        <v>24.1</v>
      </c>
    </row>
    <row r="128" spans="2:7" x14ac:dyDescent="0.25">
      <c r="B128" s="47">
        <v>39400</v>
      </c>
      <c r="C128" s="48">
        <v>116574.84403364276</v>
      </c>
      <c r="D128" s="48">
        <v>131737.55492474386</v>
      </c>
      <c r="E128" s="48">
        <v>115309.27004241825</v>
      </c>
      <c r="F128" s="48">
        <v>118466.04837647264</v>
      </c>
      <c r="G128" s="48">
        <v>25.94</v>
      </c>
    </row>
    <row r="129" spans="2:7" x14ac:dyDescent="0.25">
      <c r="B129" s="47">
        <v>39401</v>
      </c>
      <c r="C129" s="48">
        <v>115034.60193897694</v>
      </c>
      <c r="D129" s="48">
        <v>132583.7254399317</v>
      </c>
      <c r="E129" s="48">
        <v>113404.68972209173</v>
      </c>
      <c r="F129" s="48">
        <v>117348.56964160387</v>
      </c>
      <c r="G129" s="48">
        <v>28.06</v>
      </c>
    </row>
    <row r="130" spans="2:7" x14ac:dyDescent="0.25">
      <c r="B130" s="47">
        <v>39402</v>
      </c>
      <c r="C130" s="48">
        <v>115636.27139335232</v>
      </c>
      <c r="D130" s="48">
        <v>132628.73725942793</v>
      </c>
      <c r="E130" s="48">
        <v>113977.61616764062</v>
      </c>
      <c r="F130" s="48">
        <v>117406.87243689821</v>
      </c>
      <c r="G130" s="48">
        <v>25.49</v>
      </c>
    </row>
    <row r="131" spans="2:7" x14ac:dyDescent="0.25">
      <c r="B131" s="47">
        <v>39405</v>
      </c>
      <c r="C131" s="48">
        <v>113617.23041799777</v>
      </c>
      <c r="D131" s="48">
        <v>131392.93852881392</v>
      </c>
      <c r="E131" s="48">
        <v>112528.1636679154</v>
      </c>
      <c r="F131" s="48">
        <v>116132.6218375748</v>
      </c>
      <c r="G131" s="48">
        <v>26.01</v>
      </c>
    </row>
    <row r="132" spans="2:7" x14ac:dyDescent="0.25">
      <c r="B132" s="47">
        <v>39406</v>
      </c>
      <c r="C132" s="48">
        <v>114126.94512045282</v>
      </c>
      <c r="D132" s="48">
        <v>130945.79747217172</v>
      </c>
      <c r="E132" s="48">
        <v>113231.65682439857</v>
      </c>
      <c r="F132" s="48">
        <v>116519.5434163231</v>
      </c>
      <c r="G132" s="48">
        <v>24.88</v>
      </c>
    </row>
    <row r="133" spans="2:7" x14ac:dyDescent="0.25">
      <c r="B133" s="47">
        <v>39407</v>
      </c>
      <c r="C133" s="48">
        <v>112309.25334326868</v>
      </c>
      <c r="D133" s="48">
        <v>130174.47739721116</v>
      </c>
      <c r="E133" s="48">
        <v>111774.4600405767</v>
      </c>
      <c r="F133" s="48">
        <v>114663.17374069203</v>
      </c>
      <c r="G133" s="48">
        <v>26.84</v>
      </c>
    </row>
    <row r="134" spans="2:7" x14ac:dyDescent="0.25">
      <c r="B134" s="47">
        <v>39409</v>
      </c>
      <c r="C134" s="48">
        <v>114206.21645831518</v>
      </c>
      <c r="D134" s="48">
        <v>130692.52093685207</v>
      </c>
      <c r="E134" s="48">
        <v>113432.75179304709</v>
      </c>
      <c r="F134" s="48">
        <v>116080.43107411533</v>
      </c>
      <c r="G134" s="48">
        <v>25.61</v>
      </c>
    </row>
    <row r="135" spans="2:7" x14ac:dyDescent="0.25">
      <c r="B135" s="47">
        <v>39412</v>
      </c>
      <c r="C135" s="48">
        <v>111552.21206668306</v>
      </c>
      <c r="D135" s="48">
        <v>130195.23002854313</v>
      </c>
      <c r="E135" s="48">
        <v>111016.08597080967</v>
      </c>
      <c r="F135" s="48">
        <v>114221.8075514938</v>
      </c>
      <c r="G135" s="48">
        <v>28.91</v>
      </c>
    </row>
    <row r="136" spans="2:7" x14ac:dyDescent="0.25">
      <c r="B136" s="47">
        <v>39413</v>
      </c>
      <c r="C136" s="48">
        <v>113217.70287517144</v>
      </c>
      <c r="D136" s="48">
        <v>130900.72277721936</v>
      </c>
      <c r="E136" s="48">
        <v>112361.14151612035</v>
      </c>
      <c r="F136" s="48">
        <v>115141.40010766097</v>
      </c>
      <c r="G136" s="48">
        <v>26.28</v>
      </c>
    </row>
    <row r="137" spans="2:7" x14ac:dyDescent="0.25">
      <c r="B137" s="47">
        <v>39414</v>
      </c>
      <c r="C137" s="48">
        <v>116451.18074657746</v>
      </c>
      <c r="D137" s="48">
        <v>131223.63800126538</v>
      </c>
      <c r="E137" s="48">
        <v>115439.06335432625</v>
      </c>
      <c r="F137" s="48">
        <v>117719.88972428544</v>
      </c>
      <c r="G137" s="48">
        <v>24.11</v>
      </c>
    </row>
    <row r="138" spans="2:7" x14ac:dyDescent="0.25">
      <c r="B138" s="47">
        <v>39415</v>
      </c>
      <c r="C138" s="48">
        <v>116506.67068308113</v>
      </c>
      <c r="D138" s="48">
        <v>131610.40848461815</v>
      </c>
      <c r="E138" s="48">
        <v>115319.67706345557</v>
      </c>
      <c r="F138" s="48">
        <v>117789.6068378448</v>
      </c>
      <c r="G138" s="48">
        <v>23.97</v>
      </c>
    </row>
    <row r="139" spans="2:7" x14ac:dyDescent="0.25">
      <c r="B139" s="47">
        <v>39416</v>
      </c>
      <c r="C139" s="48">
        <v>117411.94936146939</v>
      </c>
      <c r="D139" s="48">
        <v>131602.60088906364</v>
      </c>
      <c r="E139" s="48">
        <v>116217.94746013841</v>
      </c>
      <c r="F139" s="48">
        <v>118705.0560390616</v>
      </c>
      <c r="G139" s="48">
        <v>22.87</v>
      </c>
    </row>
    <row r="140" spans="2:7" x14ac:dyDescent="0.25">
      <c r="B140" s="47">
        <v>39419</v>
      </c>
      <c r="C140" s="48">
        <v>116720.70329530953</v>
      </c>
      <c r="D140" s="48">
        <v>131203.48080710822</v>
      </c>
      <c r="E140" s="48">
        <v>115712.19288066884</v>
      </c>
      <c r="F140" s="48">
        <v>118056.5371285193</v>
      </c>
      <c r="G140" s="48">
        <v>23.61</v>
      </c>
    </row>
    <row r="141" spans="2:7" x14ac:dyDescent="0.25">
      <c r="B141" s="47">
        <v>39420</v>
      </c>
      <c r="C141" s="48">
        <v>115957.3203116949</v>
      </c>
      <c r="D141" s="48">
        <v>130653.5059539842</v>
      </c>
      <c r="E141" s="48">
        <v>115214.35521347504</v>
      </c>
      <c r="F141" s="48">
        <v>117190.33419532191</v>
      </c>
      <c r="G141" s="48">
        <v>23.79</v>
      </c>
    </row>
    <row r="142" spans="2:7" x14ac:dyDescent="0.25">
      <c r="B142" s="47">
        <v>39421</v>
      </c>
      <c r="C142" s="48">
        <v>117718.72943899674</v>
      </c>
      <c r="D142" s="48">
        <v>131471.8982692406</v>
      </c>
      <c r="E142" s="48">
        <v>116994.78907945273</v>
      </c>
      <c r="F142" s="48">
        <v>118683.23926783455</v>
      </c>
      <c r="G142" s="48">
        <v>22.53</v>
      </c>
    </row>
    <row r="143" spans="2:7" x14ac:dyDescent="0.25">
      <c r="B143" s="47">
        <v>39422</v>
      </c>
      <c r="C143" s="48">
        <v>119488.85841346344</v>
      </c>
      <c r="D143" s="48">
        <v>132163.99880904821</v>
      </c>
      <c r="E143" s="48">
        <v>118858.7201095591</v>
      </c>
      <c r="F143" s="48">
        <v>120036.64908813375</v>
      </c>
      <c r="G143" s="48">
        <v>20.96</v>
      </c>
    </row>
    <row r="144" spans="2:7" x14ac:dyDescent="0.25">
      <c r="B144" s="47">
        <v>39423</v>
      </c>
      <c r="C144" s="48">
        <v>119276.41122799231</v>
      </c>
      <c r="D144" s="48">
        <v>132244.2037153345</v>
      </c>
      <c r="E144" s="48">
        <v>118471.05046527889</v>
      </c>
      <c r="F144" s="48">
        <v>120015.48755537576</v>
      </c>
      <c r="G144" s="48">
        <v>20.85</v>
      </c>
    </row>
    <row r="145" spans="2:7" x14ac:dyDescent="0.25">
      <c r="B145" s="47">
        <v>39426</v>
      </c>
      <c r="C145" s="48">
        <v>120172.17734583707</v>
      </c>
      <c r="D145" s="48">
        <v>132673.51581937919</v>
      </c>
      <c r="E145" s="48">
        <v>119322.76501036396</v>
      </c>
      <c r="F145" s="48">
        <v>120800.39880078784</v>
      </c>
      <c r="G145" s="48">
        <v>20.74</v>
      </c>
    </row>
    <row r="146" spans="2:7" x14ac:dyDescent="0.25">
      <c r="B146" s="47">
        <v>39427</v>
      </c>
      <c r="C146" s="48">
        <v>117135.29239232972</v>
      </c>
      <c r="D146" s="48">
        <v>130884.74732030374</v>
      </c>
      <c r="E146" s="48">
        <v>116750.82942448265</v>
      </c>
      <c r="F146" s="48">
        <v>117954.0166619573</v>
      </c>
      <c r="G146" s="48">
        <v>23.59</v>
      </c>
    </row>
    <row r="147" spans="2:7" x14ac:dyDescent="0.25">
      <c r="B147" s="47">
        <v>39428</v>
      </c>
      <c r="C147" s="48">
        <v>117843.97815281928</v>
      </c>
      <c r="D147" s="48">
        <v>131319.64097660358</v>
      </c>
      <c r="E147" s="48">
        <v>117351.33418701217</v>
      </c>
      <c r="F147" s="48">
        <v>118925.01679295767</v>
      </c>
      <c r="G147" s="48">
        <v>22.47</v>
      </c>
    </row>
    <row r="148" spans="2:7" x14ac:dyDescent="0.25">
      <c r="B148" s="47">
        <v>39429</v>
      </c>
      <c r="C148" s="48">
        <v>117988.25198772881</v>
      </c>
      <c r="D148" s="48">
        <v>131558.09699439412</v>
      </c>
      <c r="E148" s="48">
        <v>117322.75231951162</v>
      </c>
      <c r="F148" s="48">
        <v>118721.22442685674</v>
      </c>
      <c r="G148" s="48">
        <v>22.56</v>
      </c>
    </row>
    <row r="149" spans="2:7" x14ac:dyDescent="0.25">
      <c r="B149" s="47">
        <v>39430</v>
      </c>
      <c r="C149" s="48">
        <v>116366.36041506473</v>
      </c>
      <c r="D149" s="48">
        <v>130602.20209591479</v>
      </c>
      <c r="E149" s="48">
        <v>115864.28231836313</v>
      </c>
      <c r="F149" s="48">
        <v>117482.13915817498</v>
      </c>
      <c r="G149" s="48">
        <v>23.27</v>
      </c>
    </row>
    <row r="150" spans="2:7" x14ac:dyDescent="0.25">
      <c r="B150" s="47">
        <v>39433</v>
      </c>
      <c r="C150" s="48">
        <v>114618.42741519951</v>
      </c>
      <c r="D150" s="48">
        <v>129272.63031353123</v>
      </c>
      <c r="E150" s="48">
        <v>114286.43689459533</v>
      </c>
      <c r="F150" s="48">
        <v>116143.2025076947</v>
      </c>
      <c r="G150" s="48">
        <v>24.52</v>
      </c>
    </row>
    <row r="151" spans="2:7" x14ac:dyDescent="0.25">
      <c r="B151" s="47">
        <v>39434</v>
      </c>
      <c r="C151" s="48">
        <v>115338.21116298981</v>
      </c>
      <c r="D151" s="48">
        <v>129544.35460673264</v>
      </c>
      <c r="E151" s="48">
        <v>115241.74083438695</v>
      </c>
      <c r="F151" s="48">
        <v>116557.31651694058</v>
      </c>
      <c r="G151" s="48">
        <v>22.64</v>
      </c>
    </row>
    <row r="152" spans="2:7" x14ac:dyDescent="0.25">
      <c r="B152" s="47">
        <v>39435</v>
      </c>
      <c r="C152" s="48">
        <v>115181.25391402231</v>
      </c>
      <c r="D152" s="48">
        <v>129556.61778131689</v>
      </c>
      <c r="E152" s="48">
        <v>115232.65740906271</v>
      </c>
      <c r="F152" s="48">
        <v>116542.36041829601</v>
      </c>
      <c r="G152" s="48">
        <v>21.68</v>
      </c>
    </row>
    <row r="153" spans="2:7" x14ac:dyDescent="0.25">
      <c r="B153" s="47">
        <v>39436</v>
      </c>
      <c r="C153" s="48">
        <v>115745.66583960237</v>
      </c>
      <c r="D153" s="48">
        <v>130022.33379793254</v>
      </c>
      <c r="E153" s="48">
        <v>115731.71603276077</v>
      </c>
      <c r="F153" s="48">
        <v>117146.52033336803</v>
      </c>
      <c r="G153" s="48">
        <v>20.58</v>
      </c>
    </row>
    <row r="154" spans="2:7" x14ac:dyDescent="0.25">
      <c r="B154" s="47">
        <v>39437</v>
      </c>
      <c r="C154" s="48">
        <v>117675.13020317245</v>
      </c>
      <c r="D154" s="48">
        <v>131429.18805713253</v>
      </c>
      <c r="E154" s="48">
        <v>117557.96559409745</v>
      </c>
      <c r="F154" s="48">
        <v>117980.9375731222</v>
      </c>
      <c r="G154" s="48">
        <v>18.47</v>
      </c>
    </row>
    <row r="155" spans="2:7" x14ac:dyDescent="0.25">
      <c r="B155" s="47">
        <v>39440</v>
      </c>
      <c r="C155" s="48">
        <v>118625.59354414226</v>
      </c>
      <c r="D155" s="48">
        <v>131911.05397704901</v>
      </c>
      <c r="E155" s="48">
        <v>118673.17983518269</v>
      </c>
      <c r="F155" s="48">
        <v>118727.26472716643</v>
      </c>
      <c r="G155" s="48">
        <v>18.600000000000001</v>
      </c>
    </row>
    <row r="156" spans="2:7" x14ac:dyDescent="0.25">
      <c r="B156" s="47">
        <v>39442</v>
      </c>
      <c r="C156" s="48">
        <v>118721.51186295573</v>
      </c>
      <c r="D156" s="48">
        <v>131910.14419222288</v>
      </c>
      <c r="E156" s="48">
        <v>118837.78272125854</v>
      </c>
      <c r="F156" s="48">
        <v>118953.29215766252</v>
      </c>
      <c r="G156" s="48">
        <v>18.66</v>
      </c>
    </row>
    <row r="157" spans="2:7" x14ac:dyDescent="0.25">
      <c r="B157" s="47">
        <v>39443</v>
      </c>
      <c r="C157" s="48">
        <v>117025.89794607964</v>
      </c>
      <c r="D157" s="48">
        <v>130668.31695579131</v>
      </c>
      <c r="E157" s="48">
        <v>117305.30694451022</v>
      </c>
      <c r="F157" s="48">
        <v>117624.62653068268</v>
      </c>
      <c r="G157" s="48">
        <v>20.260000000000002</v>
      </c>
    </row>
    <row r="158" spans="2:7" x14ac:dyDescent="0.25">
      <c r="B158" s="47">
        <v>39444</v>
      </c>
      <c r="C158" s="48">
        <v>117201.88031613411</v>
      </c>
      <c r="D158" s="48">
        <v>130909.79081041465</v>
      </c>
      <c r="E158" s="48">
        <v>117330.39257085367</v>
      </c>
      <c r="F158" s="48">
        <v>117370.22595960986</v>
      </c>
      <c r="G158" s="48">
        <v>20.74</v>
      </c>
    </row>
    <row r="159" spans="2:7" x14ac:dyDescent="0.25">
      <c r="B159" s="47">
        <v>39447</v>
      </c>
      <c r="C159" s="48">
        <v>116398.86166358829</v>
      </c>
      <c r="D159" s="48">
        <v>130080.48083769868</v>
      </c>
      <c r="E159" s="48">
        <v>116589.38472971134</v>
      </c>
      <c r="F159" s="48">
        <v>116623.90167737323</v>
      </c>
      <c r="G159" s="48">
        <v>22.5</v>
      </c>
    </row>
    <row r="160" spans="2:7" x14ac:dyDescent="0.25">
      <c r="B160" s="47">
        <v>39449</v>
      </c>
      <c r="C160" s="48">
        <v>114718.30930090608</v>
      </c>
      <c r="D160" s="48">
        <v>128344.21054190627</v>
      </c>
      <c r="E160" s="48">
        <v>115203.95383368792</v>
      </c>
      <c r="F160" s="48">
        <v>115759.29988296183</v>
      </c>
      <c r="G160" s="48">
        <v>23.17</v>
      </c>
    </row>
    <row r="161" spans="2:7" x14ac:dyDescent="0.25">
      <c r="B161" s="47">
        <v>39450</v>
      </c>
      <c r="C161" s="48">
        <v>114718.30930090608</v>
      </c>
      <c r="D161" s="48">
        <v>128314.39892870293</v>
      </c>
      <c r="E161" s="48">
        <v>115327.5659778362</v>
      </c>
      <c r="F161" s="48">
        <v>115706.93660636622</v>
      </c>
      <c r="G161" s="48">
        <v>22.49</v>
      </c>
    </row>
    <row r="162" spans="2:7" x14ac:dyDescent="0.25">
      <c r="B162" s="47">
        <v>39451</v>
      </c>
      <c r="C162" s="48">
        <v>111901.79866665612</v>
      </c>
      <c r="D162" s="48">
        <v>128326.51893940804</v>
      </c>
      <c r="E162" s="48">
        <v>112972.37476662855</v>
      </c>
      <c r="F162" s="48">
        <v>113311.47109454863</v>
      </c>
      <c r="G162" s="48">
        <v>23.94</v>
      </c>
    </row>
    <row r="163" spans="2:7" x14ac:dyDescent="0.25">
      <c r="B163" s="47">
        <v>39454</v>
      </c>
      <c r="C163" s="48">
        <v>112262.48325392989</v>
      </c>
      <c r="D163" s="48">
        <v>128362.47926321265</v>
      </c>
      <c r="E163" s="48">
        <v>114013.50286354931</v>
      </c>
      <c r="F163" s="48">
        <v>113194.31918212821</v>
      </c>
      <c r="G163" s="48">
        <v>23.79</v>
      </c>
    </row>
    <row r="164" spans="2:7" x14ac:dyDescent="0.25">
      <c r="B164" s="47">
        <v>39455</v>
      </c>
      <c r="C164" s="48">
        <v>110202.22118288692</v>
      </c>
      <c r="D164" s="48">
        <v>126905.00291768146</v>
      </c>
      <c r="E164" s="48">
        <v>112036.4201298621</v>
      </c>
      <c r="F164" s="48">
        <v>111696.11651707944</v>
      </c>
      <c r="G164" s="48">
        <v>25.43</v>
      </c>
    </row>
    <row r="165" spans="2:7" x14ac:dyDescent="0.25">
      <c r="B165" s="47">
        <v>39456</v>
      </c>
      <c r="C165" s="48">
        <v>111703.62032200019</v>
      </c>
      <c r="D165" s="48">
        <v>128336.34992709478</v>
      </c>
      <c r="E165" s="48">
        <v>112998.13558025005</v>
      </c>
      <c r="F165" s="48">
        <v>112657.7309976533</v>
      </c>
      <c r="G165" s="48">
        <v>24.12</v>
      </c>
    </row>
    <row r="166" spans="2:7" x14ac:dyDescent="0.25">
      <c r="B166" s="47">
        <v>39457</v>
      </c>
      <c r="C166" s="48">
        <v>112591.45930605871</v>
      </c>
      <c r="D166" s="48">
        <v>128348.28485888835</v>
      </c>
      <c r="E166" s="48">
        <v>114052.23547175103</v>
      </c>
      <c r="F166" s="48">
        <v>113231.32076893281</v>
      </c>
      <c r="G166" s="48">
        <v>23.45</v>
      </c>
    </row>
    <row r="167" spans="2:7" x14ac:dyDescent="0.25">
      <c r="B167" s="47">
        <v>39458</v>
      </c>
      <c r="C167" s="48">
        <v>111060.72977193637</v>
      </c>
      <c r="D167" s="48">
        <v>127376.61846136214</v>
      </c>
      <c r="E167" s="48">
        <v>112396.8496090652</v>
      </c>
      <c r="F167" s="48">
        <v>112475.46870477931</v>
      </c>
      <c r="G167" s="48">
        <v>23.68</v>
      </c>
    </row>
    <row r="168" spans="2:7" x14ac:dyDescent="0.25">
      <c r="B168" s="47">
        <v>39461</v>
      </c>
      <c r="C168" s="48">
        <v>112268.03224758025</v>
      </c>
      <c r="D168" s="48">
        <v>128072.83523139647</v>
      </c>
      <c r="E168" s="48">
        <v>113799.74709831645</v>
      </c>
      <c r="F168" s="48">
        <v>113156.18486113222</v>
      </c>
      <c r="G168" s="48">
        <v>22.9</v>
      </c>
    </row>
    <row r="169" spans="2:7" x14ac:dyDescent="0.25">
      <c r="B169" s="47">
        <v>39462</v>
      </c>
      <c r="C169" s="48">
        <v>109469.75402103862</v>
      </c>
      <c r="D169" s="48">
        <v>125285.60967852769</v>
      </c>
      <c r="E169" s="48">
        <v>112231.81209738286</v>
      </c>
      <c r="F169" s="48">
        <v>111050.48959788767</v>
      </c>
      <c r="G169" s="48">
        <v>23.34</v>
      </c>
    </row>
    <row r="170" spans="2:7" x14ac:dyDescent="0.25">
      <c r="B170" s="47">
        <v>39463</v>
      </c>
      <c r="C170" s="48">
        <v>108855.40115260526</v>
      </c>
      <c r="D170" s="48">
        <v>124539.33227540845</v>
      </c>
      <c r="E170" s="48">
        <v>112098.86705297325</v>
      </c>
      <c r="F170" s="48">
        <v>110237.10168673172</v>
      </c>
      <c r="G170" s="48">
        <v>24.38</v>
      </c>
    </row>
    <row r="171" spans="2:7" x14ac:dyDescent="0.25">
      <c r="B171" s="47">
        <v>39464</v>
      </c>
      <c r="C171" s="48">
        <v>105688.51120500361</v>
      </c>
      <c r="D171" s="48">
        <v>122258.59553371352</v>
      </c>
      <c r="E171" s="48">
        <v>108999.87186299686</v>
      </c>
      <c r="F171" s="48">
        <v>107832.3031278312</v>
      </c>
      <c r="G171" s="48">
        <v>28.46</v>
      </c>
    </row>
    <row r="172" spans="2:7" x14ac:dyDescent="0.25">
      <c r="B172" s="47">
        <v>39465</v>
      </c>
      <c r="C172" s="48">
        <v>105049.58422183292</v>
      </c>
      <c r="D172" s="48">
        <v>122269.9185560886</v>
      </c>
      <c r="E172" s="48">
        <v>108498.19244660338</v>
      </c>
      <c r="F172" s="48">
        <v>106929.39003995815</v>
      </c>
      <c r="G172" s="48">
        <v>27.18</v>
      </c>
    </row>
    <row r="173" spans="2:7" x14ac:dyDescent="0.25">
      <c r="B173" s="47">
        <v>39469</v>
      </c>
      <c r="C173" s="48">
        <v>103885.08826863472</v>
      </c>
      <c r="D173" s="48">
        <v>122313.92031407863</v>
      </c>
      <c r="E173" s="48">
        <v>108109.9707740259</v>
      </c>
      <c r="F173" s="48">
        <v>106064.14389502509</v>
      </c>
      <c r="G173" s="48">
        <v>31.01</v>
      </c>
    </row>
    <row r="174" spans="2:7" x14ac:dyDescent="0.25">
      <c r="B174" s="47">
        <v>39470</v>
      </c>
      <c r="C174" s="48">
        <v>106112.61286256729</v>
      </c>
      <c r="D174" s="48">
        <v>122322.84471464733</v>
      </c>
      <c r="E174" s="48">
        <v>110044.97533625941</v>
      </c>
      <c r="F174" s="48">
        <v>108023.11918606854</v>
      </c>
      <c r="G174" s="48">
        <v>29.02</v>
      </c>
    </row>
    <row r="175" spans="2:7" x14ac:dyDescent="0.25">
      <c r="B175" s="47">
        <v>39471</v>
      </c>
      <c r="C175" s="48">
        <v>107180.3977835734</v>
      </c>
      <c r="D175" s="48">
        <v>122331.83772173504</v>
      </c>
      <c r="E175" s="48">
        <v>110515.73243872506</v>
      </c>
      <c r="F175" s="48">
        <v>108791.14199236996</v>
      </c>
      <c r="G175" s="48">
        <v>27.78</v>
      </c>
    </row>
    <row r="176" spans="2:7" x14ac:dyDescent="0.25">
      <c r="B176" s="47">
        <v>39472</v>
      </c>
      <c r="C176" s="48">
        <v>105479.23487304695</v>
      </c>
      <c r="D176" s="48">
        <v>122340.85687511243</v>
      </c>
      <c r="E176" s="48">
        <v>110115.01132031166</v>
      </c>
      <c r="F176" s="48">
        <v>107490.56804040977</v>
      </c>
      <c r="G176" s="48">
        <v>29.08</v>
      </c>
    </row>
    <row r="177" spans="2:7" x14ac:dyDescent="0.25">
      <c r="B177" s="47">
        <v>39475</v>
      </c>
      <c r="C177" s="48">
        <v>107330.22061213329</v>
      </c>
      <c r="D177" s="48">
        <v>123325.9887987838</v>
      </c>
      <c r="E177" s="48">
        <v>110434.34275325995</v>
      </c>
      <c r="F177" s="48">
        <v>108940.06856531567</v>
      </c>
      <c r="G177" s="48">
        <v>27.78</v>
      </c>
    </row>
    <row r="178" spans="2:7" x14ac:dyDescent="0.25">
      <c r="B178" s="47">
        <v>39476</v>
      </c>
      <c r="C178" s="48">
        <v>107991.34356990544</v>
      </c>
      <c r="D178" s="48">
        <v>123915.11412583804</v>
      </c>
      <c r="E178" s="48">
        <v>110721.10048643839</v>
      </c>
      <c r="F178" s="48">
        <v>109395.02308661641</v>
      </c>
      <c r="G178" s="48">
        <v>27.32</v>
      </c>
    </row>
    <row r="179" spans="2:7" x14ac:dyDescent="0.25">
      <c r="B179" s="47">
        <v>39477</v>
      </c>
      <c r="C179" s="48">
        <v>107476.87258717866</v>
      </c>
      <c r="D179" s="48">
        <v>123551.2947346381</v>
      </c>
      <c r="E179" s="48">
        <v>110562.15619946872</v>
      </c>
      <c r="F179" s="48">
        <v>108720.22267403034</v>
      </c>
      <c r="G179" s="48">
        <v>27.62</v>
      </c>
    </row>
    <row r="180" spans="2:7" x14ac:dyDescent="0.25">
      <c r="B180" s="47">
        <v>39478</v>
      </c>
      <c r="C180" s="48">
        <v>109279.50281016892</v>
      </c>
      <c r="D180" s="48">
        <v>124658.74441223014</v>
      </c>
      <c r="E180" s="48">
        <v>110981.15408776056</v>
      </c>
      <c r="F180" s="48">
        <v>110823.62237642528</v>
      </c>
      <c r="G180" s="48">
        <v>26.2</v>
      </c>
    </row>
    <row r="181" spans="2:7" x14ac:dyDescent="0.25">
      <c r="B181" s="47">
        <v>39479</v>
      </c>
      <c r="C181" s="48">
        <v>110616.81027990711</v>
      </c>
      <c r="D181" s="48">
        <v>124981.85278934373</v>
      </c>
      <c r="E181" s="48">
        <v>110959.99348757177</v>
      </c>
      <c r="F181" s="48">
        <v>112334.28824014668</v>
      </c>
      <c r="G181" s="48">
        <v>24.02</v>
      </c>
    </row>
    <row r="182" spans="2:7" x14ac:dyDescent="0.25">
      <c r="B182" s="47">
        <v>39482</v>
      </c>
      <c r="C182" s="48">
        <v>109459.4487471165</v>
      </c>
      <c r="D182" s="48">
        <v>125110.80614062137</v>
      </c>
      <c r="E182" s="48">
        <v>111257.59988402364</v>
      </c>
      <c r="F182" s="48">
        <v>111103.31714267808</v>
      </c>
      <c r="G182" s="48">
        <v>25.99</v>
      </c>
    </row>
    <row r="183" spans="2:7" x14ac:dyDescent="0.25">
      <c r="B183" s="47">
        <v>39483</v>
      </c>
      <c r="C183" s="48">
        <v>105957.24104035705</v>
      </c>
      <c r="D183" s="48">
        <v>123883.16100925172</v>
      </c>
      <c r="E183" s="48">
        <v>111050.79607449792</v>
      </c>
      <c r="F183" s="48">
        <v>108599.48003822056</v>
      </c>
      <c r="G183" s="48">
        <v>28.24</v>
      </c>
    </row>
    <row r="184" spans="2:7" x14ac:dyDescent="0.25">
      <c r="B184" s="47">
        <v>39484</v>
      </c>
      <c r="C184" s="48">
        <v>105149.46610753951</v>
      </c>
      <c r="D184" s="48">
        <v>124038.04454282629</v>
      </c>
      <c r="E184" s="48">
        <v>111315.89763061375</v>
      </c>
      <c r="F184" s="48">
        <v>107922.39927476854</v>
      </c>
      <c r="G184" s="48">
        <v>28.97</v>
      </c>
    </row>
    <row r="185" spans="2:7" x14ac:dyDescent="0.25">
      <c r="B185" s="47">
        <v>39485</v>
      </c>
      <c r="C185" s="48">
        <v>105978.64430157989</v>
      </c>
      <c r="D185" s="48">
        <v>124324.50555437447</v>
      </c>
      <c r="E185" s="48">
        <v>111319.12710581164</v>
      </c>
      <c r="F185" s="48">
        <v>108477.48776936492</v>
      </c>
      <c r="G185" s="48">
        <v>27.66</v>
      </c>
    </row>
    <row r="186" spans="2:7" x14ac:dyDescent="0.25">
      <c r="B186" s="47">
        <v>39486</v>
      </c>
      <c r="C186" s="48">
        <v>105533.13938279336</v>
      </c>
      <c r="D186" s="48">
        <v>124485.50625597838</v>
      </c>
      <c r="E186" s="48">
        <v>111535.81339351831</v>
      </c>
      <c r="F186" s="48">
        <v>107934.93435978948</v>
      </c>
      <c r="G186" s="48">
        <v>28.01</v>
      </c>
    </row>
    <row r="187" spans="2:7" x14ac:dyDescent="0.25">
      <c r="B187" s="47">
        <v>39489</v>
      </c>
      <c r="C187" s="48">
        <v>106154.62667163435</v>
      </c>
      <c r="D187" s="48">
        <v>124335.35819945739</v>
      </c>
      <c r="E187" s="48">
        <v>111288.25941146229</v>
      </c>
      <c r="F187" s="48">
        <v>108326.96510958357</v>
      </c>
      <c r="G187" s="48">
        <v>27.6</v>
      </c>
    </row>
    <row r="188" spans="2:7" x14ac:dyDescent="0.25">
      <c r="B188" s="47">
        <v>39490</v>
      </c>
      <c r="C188" s="48">
        <v>106925.93678903519</v>
      </c>
      <c r="D188" s="48">
        <v>124610.64188712731</v>
      </c>
      <c r="E188" s="48">
        <v>111316.50589399305</v>
      </c>
      <c r="F188" s="48">
        <v>109145.42375210626</v>
      </c>
      <c r="G188" s="48">
        <v>26.33</v>
      </c>
    </row>
    <row r="189" spans="2:7" x14ac:dyDescent="0.25">
      <c r="B189" s="47">
        <v>39491</v>
      </c>
      <c r="C189" s="48">
        <v>108380.56583880968</v>
      </c>
      <c r="D189" s="48">
        <v>124833.99733878589</v>
      </c>
      <c r="E189" s="48">
        <v>111143.30761464225</v>
      </c>
      <c r="F189" s="48">
        <v>110021.94271939104</v>
      </c>
      <c r="G189" s="48">
        <v>24.88</v>
      </c>
    </row>
    <row r="190" spans="2:7" x14ac:dyDescent="0.25">
      <c r="B190" s="47">
        <v>39492</v>
      </c>
      <c r="C190" s="48">
        <v>106925.93678903519</v>
      </c>
      <c r="D190" s="48">
        <v>124016.39505875058</v>
      </c>
      <c r="E190" s="48">
        <v>110851.87848922511</v>
      </c>
      <c r="F190" s="48">
        <v>109210.59126550626</v>
      </c>
      <c r="G190" s="48">
        <v>25.54</v>
      </c>
    </row>
    <row r="191" spans="2:7" x14ac:dyDescent="0.25">
      <c r="B191" s="47">
        <v>39493</v>
      </c>
      <c r="C191" s="48">
        <v>107015.51340081968</v>
      </c>
      <c r="D191" s="48">
        <v>123932.96220622113</v>
      </c>
      <c r="E191" s="48">
        <v>110680.00405140671</v>
      </c>
      <c r="F191" s="48">
        <v>109177.32213148019</v>
      </c>
      <c r="G191" s="48">
        <v>25.02</v>
      </c>
    </row>
    <row r="192" spans="2:7" x14ac:dyDescent="0.25">
      <c r="B192" s="47">
        <v>39497</v>
      </c>
      <c r="C192" s="48">
        <v>106919.5950820062</v>
      </c>
      <c r="D192" s="48">
        <v>123609.36183076489</v>
      </c>
      <c r="E192" s="48">
        <v>110372.8096036346</v>
      </c>
      <c r="F192" s="48">
        <v>109425.58142217722</v>
      </c>
      <c r="G192" s="48">
        <v>25.59</v>
      </c>
    </row>
    <row r="193" spans="2:7" x14ac:dyDescent="0.25">
      <c r="B193" s="47">
        <v>39498</v>
      </c>
      <c r="C193" s="48">
        <v>107811.39763295786</v>
      </c>
      <c r="D193" s="48">
        <v>124369.15453706411</v>
      </c>
      <c r="E193" s="48">
        <v>110600.43531096379</v>
      </c>
      <c r="F193" s="48">
        <v>109696.21082910715</v>
      </c>
      <c r="G193" s="48">
        <v>24.4</v>
      </c>
    </row>
    <row r="194" spans="2:7" x14ac:dyDescent="0.25">
      <c r="B194" s="47">
        <v>39499</v>
      </c>
      <c r="C194" s="48">
        <v>106424.14922036639</v>
      </c>
      <c r="D194" s="48">
        <v>123025.92326645157</v>
      </c>
      <c r="E194" s="48">
        <v>110044.87320416713</v>
      </c>
      <c r="F194" s="48">
        <v>108920.21805516463</v>
      </c>
      <c r="G194" s="48">
        <v>25.12</v>
      </c>
    </row>
    <row r="195" spans="2:7" x14ac:dyDescent="0.25">
      <c r="B195" s="47">
        <v>39500</v>
      </c>
      <c r="C195" s="48">
        <v>107262.83997495026</v>
      </c>
      <c r="D195" s="48">
        <v>123452.66165043233</v>
      </c>
      <c r="E195" s="48">
        <v>111001.40379559647</v>
      </c>
      <c r="F195" s="48">
        <v>109477.12287720839</v>
      </c>
      <c r="G195" s="48">
        <v>24.06</v>
      </c>
    </row>
    <row r="196" spans="2:7" x14ac:dyDescent="0.25">
      <c r="B196" s="47">
        <v>39503</v>
      </c>
      <c r="C196" s="48">
        <v>108744.42127959794</v>
      </c>
      <c r="D196" s="48">
        <v>124406.22614815134</v>
      </c>
      <c r="E196" s="48">
        <v>112255.26834800871</v>
      </c>
      <c r="F196" s="48">
        <v>110654.85166784843</v>
      </c>
      <c r="G196" s="48">
        <v>23.03</v>
      </c>
    </row>
    <row r="197" spans="2:7" x14ac:dyDescent="0.25">
      <c r="B197" s="47">
        <v>39504</v>
      </c>
      <c r="C197" s="48">
        <v>109496.70627591183</v>
      </c>
      <c r="D197" s="48">
        <v>124836.71259513938</v>
      </c>
      <c r="E197" s="48">
        <v>112942.78434127997</v>
      </c>
      <c r="F197" s="48">
        <v>111378.16884188962</v>
      </c>
      <c r="G197" s="48">
        <v>21.9</v>
      </c>
    </row>
    <row r="198" spans="2:7" x14ac:dyDescent="0.25">
      <c r="B198" s="47">
        <v>39505</v>
      </c>
      <c r="C198" s="48">
        <v>109396.03167682662</v>
      </c>
      <c r="D198" s="48">
        <v>124862.03455624111</v>
      </c>
      <c r="E198" s="48">
        <v>112733.14247758512</v>
      </c>
      <c r="F198" s="48">
        <v>111269.28351018169</v>
      </c>
      <c r="G198" s="48">
        <v>22.69</v>
      </c>
    </row>
    <row r="199" spans="2:7" x14ac:dyDescent="0.25">
      <c r="B199" s="47">
        <v>39506</v>
      </c>
      <c r="C199" s="48">
        <v>108417.82336760499</v>
      </c>
      <c r="D199" s="48">
        <v>124222.22835921965</v>
      </c>
      <c r="E199" s="48">
        <v>111694.6618593746</v>
      </c>
      <c r="F199" s="48">
        <v>110311.33298305083</v>
      </c>
      <c r="G199" s="48">
        <v>23.53</v>
      </c>
    </row>
    <row r="200" spans="2:7" x14ac:dyDescent="0.25">
      <c r="B200" s="47">
        <v>39507</v>
      </c>
      <c r="C200" s="48">
        <v>105480.82029980421</v>
      </c>
      <c r="D200" s="48">
        <v>121120.28211952382</v>
      </c>
      <c r="E200" s="48">
        <v>109111.82504484225</v>
      </c>
      <c r="F200" s="48">
        <v>108206.27335049403</v>
      </c>
      <c r="G200" s="48">
        <v>26.54</v>
      </c>
    </row>
    <row r="201" spans="2:7" x14ac:dyDescent="0.25">
      <c r="B201" s="47">
        <v>39510</v>
      </c>
      <c r="C201" s="48">
        <v>105537.10294968648</v>
      </c>
      <c r="D201" s="48">
        <v>121175.41694892648</v>
      </c>
      <c r="E201" s="48">
        <v>109146.54422225655</v>
      </c>
      <c r="F201" s="48">
        <v>107985.52970098589</v>
      </c>
      <c r="G201" s="48">
        <v>26.28</v>
      </c>
    </row>
    <row r="202" spans="2:7" x14ac:dyDescent="0.25">
      <c r="B202" s="47">
        <v>39511</v>
      </c>
      <c r="C202" s="48">
        <v>105173.24750889822</v>
      </c>
      <c r="D202" s="48">
        <v>120589.96078513199</v>
      </c>
      <c r="E202" s="48">
        <v>109270.06228800525</v>
      </c>
      <c r="F202" s="48">
        <v>107607.11289348397</v>
      </c>
      <c r="G202" s="48">
        <v>25.52</v>
      </c>
    </row>
    <row r="203" spans="2:7" x14ac:dyDescent="0.25">
      <c r="B203" s="47">
        <v>39512</v>
      </c>
      <c r="C203" s="48">
        <v>105724.18330704169</v>
      </c>
      <c r="D203" s="48">
        <v>120597.38186333934</v>
      </c>
      <c r="E203" s="48">
        <v>110007.77935451696</v>
      </c>
      <c r="F203" s="48">
        <v>108158.64154367206</v>
      </c>
      <c r="G203" s="48">
        <v>24.6</v>
      </c>
    </row>
    <row r="204" spans="2:7" x14ac:dyDescent="0.25">
      <c r="B204" s="47">
        <v>39513</v>
      </c>
      <c r="C204" s="48">
        <v>103396.77682740251</v>
      </c>
      <c r="D204" s="48">
        <v>120604.67988963424</v>
      </c>
      <c r="E204" s="48">
        <v>107521.58533794151</v>
      </c>
      <c r="F204" s="48">
        <v>106266.15688435323</v>
      </c>
      <c r="G204" s="48">
        <v>27.55</v>
      </c>
    </row>
    <row r="205" spans="2:7" x14ac:dyDescent="0.25">
      <c r="B205" s="47">
        <v>39514</v>
      </c>
      <c r="C205" s="48">
        <v>102527.17025105233</v>
      </c>
      <c r="D205" s="48">
        <v>120611.90505863725</v>
      </c>
      <c r="E205" s="48">
        <v>107082.95227534704</v>
      </c>
      <c r="F205" s="48">
        <v>105336.74950229994</v>
      </c>
      <c r="G205" s="48">
        <v>27.49</v>
      </c>
    </row>
    <row r="206" spans="2:7" x14ac:dyDescent="0.25">
      <c r="B206" s="47">
        <v>39517</v>
      </c>
      <c r="C206" s="48">
        <v>100941.74349380494</v>
      </c>
      <c r="D206" s="48">
        <v>120633.60561621857</v>
      </c>
      <c r="E206" s="48">
        <v>105746.78757455714</v>
      </c>
      <c r="F206" s="48">
        <v>104229.91684040557</v>
      </c>
      <c r="G206" s="48">
        <v>29.38</v>
      </c>
    </row>
    <row r="207" spans="2:7" x14ac:dyDescent="0.25">
      <c r="B207" s="47">
        <v>39518</v>
      </c>
      <c r="C207" s="48">
        <v>104689.69234793777</v>
      </c>
      <c r="D207" s="48">
        <v>123990.54427392106</v>
      </c>
      <c r="E207" s="48">
        <v>108682.23014136594</v>
      </c>
      <c r="F207" s="48">
        <v>107201.66351939274</v>
      </c>
      <c r="G207" s="48">
        <v>26.36</v>
      </c>
    </row>
    <row r="208" spans="2:7" x14ac:dyDescent="0.25">
      <c r="B208" s="47">
        <v>39519</v>
      </c>
      <c r="C208" s="48">
        <v>103747.94885413282</v>
      </c>
      <c r="D208" s="48">
        <v>123380.45490039431</v>
      </c>
      <c r="E208" s="48">
        <v>107659.29561834727</v>
      </c>
      <c r="F208" s="48">
        <v>106390.10889827863</v>
      </c>
      <c r="G208" s="48">
        <v>27.22</v>
      </c>
    </row>
    <row r="209" spans="2:7" x14ac:dyDescent="0.25">
      <c r="B209" s="47">
        <v>39520</v>
      </c>
      <c r="C209" s="48">
        <v>104279.85953118932</v>
      </c>
      <c r="D209" s="48">
        <v>123984.87575753022</v>
      </c>
      <c r="E209" s="48">
        <v>107870.1333542144</v>
      </c>
      <c r="F209" s="48">
        <v>106596.78136037423</v>
      </c>
      <c r="G209" s="48">
        <v>27.29</v>
      </c>
    </row>
    <row r="210" spans="2:7" x14ac:dyDescent="0.25">
      <c r="B210" s="47">
        <v>39521</v>
      </c>
      <c r="C210" s="48">
        <v>102112.58115403214</v>
      </c>
      <c r="D210" s="48">
        <v>122905.16242286452</v>
      </c>
      <c r="E210" s="48">
        <v>105674.79885140974</v>
      </c>
      <c r="F210" s="48">
        <v>105327.04720025729</v>
      </c>
      <c r="G210" s="48">
        <v>31.16</v>
      </c>
    </row>
    <row r="211" spans="2:7" x14ac:dyDescent="0.25">
      <c r="B211" s="47">
        <v>39524</v>
      </c>
      <c r="C211" s="48">
        <v>101197.78991510039</v>
      </c>
      <c r="D211" s="48">
        <v>122083.75578091793</v>
      </c>
      <c r="E211" s="48">
        <v>105098.39454620006</v>
      </c>
      <c r="F211" s="48">
        <v>104451.32174064052</v>
      </c>
      <c r="G211" s="48">
        <v>32.24</v>
      </c>
    </row>
    <row r="212" spans="2:7" x14ac:dyDescent="0.25">
      <c r="B212" s="47">
        <v>39525</v>
      </c>
      <c r="C212" s="48">
        <v>105489.54014696907</v>
      </c>
      <c r="D212" s="48">
        <v>124918.7701739769</v>
      </c>
      <c r="E212" s="48">
        <v>108820.39805622883</v>
      </c>
      <c r="F212" s="48">
        <v>107731.13870052868</v>
      </c>
      <c r="G212" s="48">
        <v>25.79</v>
      </c>
    </row>
    <row r="213" spans="2:7" x14ac:dyDescent="0.25">
      <c r="B213" s="47">
        <v>39526</v>
      </c>
      <c r="C213" s="48">
        <v>102927.4905072573</v>
      </c>
      <c r="D213" s="48">
        <v>123204.20213167762</v>
      </c>
      <c r="E213" s="48">
        <v>106660.00811502725</v>
      </c>
      <c r="F213" s="48">
        <v>105517.09766385786</v>
      </c>
      <c r="G213" s="48">
        <v>29.84</v>
      </c>
    </row>
    <row r="214" spans="2:7" x14ac:dyDescent="0.25">
      <c r="B214" s="47">
        <v>39527</v>
      </c>
      <c r="C214" s="48">
        <v>105392.03640139835</v>
      </c>
      <c r="D214" s="48">
        <v>125430.54168820322</v>
      </c>
      <c r="E214" s="48">
        <v>108201.13314951376</v>
      </c>
      <c r="F214" s="48">
        <v>106687.83221735427</v>
      </c>
      <c r="G214" s="48">
        <v>26.62</v>
      </c>
    </row>
    <row r="215" spans="2:7" x14ac:dyDescent="0.25">
      <c r="B215" s="47">
        <v>39531</v>
      </c>
      <c r="C215" s="48">
        <v>107006.79355365482</v>
      </c>
      <c r="D215" s="48">
        <v>126139.68969496308</v>
      </c>
      <c r="E215" s="48">
        <v>109446.40546948323</v>
      </c>
      <c r="F215" s="48">
        <v>108454.68396035352</v>
      </c>
      <c r="G215" s="48">
        <v>25.73</v>
      </c>
    </row>
    <row r="216" spans="2:7" x14ac:dyDescent="0.25">
      <c r="B216" s="47">
        <v>39532</v>
      </c>
      <c r="C216" s="48">
        <v>107253.32741440678</v>
      </c>
      <c r="D216" s="48">
        <v>126355.86931910457</v>
      </c>
      <c r="E216" s="48">
        <v>109573.15846837824</v>
      </c>
      <c r="F216" s="48">
        <v>108544.03378254175</v>
      </c>
      <c r="G216" s="48">
        <v>25.72</v>
      </c>
    </row>
    <row r="217" spans="2:7" x14ac:dyDescent="0.25">
      <c r="B217" s="47">
        <v>39533</v>
      </c>
      <c r="C217" s="48">
        <v>106313.16934735909</v>
      </c>
      <c r="D217" s="48">
        <v>126240.69441052854</v>
      </c>
      <c r="E217" s="48">
        <v>109495.74815222187</v>
      </c>
      <c r="F217" s="48">
        <v>107438.96420822687</v>
      </c>
      <c r="G217" s="48">
        <v>26.08</v>
      </c>
    </row>
    <row r="218" spans="2:7" x14ac:dyDescent="0.25">
      <c r="B218" s="47">
        <v>39534</v>
      </c>
      <c r="C218" s="48">
        <v>105094.76888441447</v>
      </c>
      <c r="D218" s="48">
        <v>124947.66295060534</v>
      </c>
      <c r="E218" s="48">
        <v>108736.82552633951</v>
      </c>
      <c r="F218" s="48">
        <v>107139.32214158445</v>
      </c>
      <c r="G218" s="48">
        <v>25.88</v>
      </c>
    </row>
    <row r="219" spans="2:7" x14ac:dyDescent="0.25">
      <c r="B219" s="47">
        <v>39535</v>
      </c>
      <c r="C219" s="48">
        <v>104259.2489833451</v>
      </c>
      <c r="D219" s="48">
        <v>124114.69719497392</v>
      </c>
      <c r="E219" s="48">
        <v>108315.15619205954</v>
      </c>
      <c r="F219" s="48">
        <v>106267.11019105595</v>
      </c>
      <c r="G219" s="48">
        <v>25.71</v>
      </c>
    </row>
    <row r="220" spans="2:7" x14ac:dyDescent="0.25">
      <c r="B220" s="47">
        <v>39538</v>
      </c>
      <c r="C220" s="48">
        <v>104852.19859055562</v>
      </c>
      <c r="D220" s="48">
        <v>124373.86008283078</v>
      </c>
      <c r="E220" s="48">
        <v>108296.04075961633</v>
      </c>
      <c r="F220" s="48">
        <v>106559.60240488546</v>
      </c>
      <c r="G220" s="48">
        <v>25.61</v>
      </c>
    </row>
    <row r="221" spans="2:7" x14ac:dyDescent="0.25">
      <c r="B221" s="47">
        <v>39539</v>
      </c>
      <c r="C221" s="48">
        <v>108616.00171226091</v>
      </c>
      <c r="D221" s="48">
        <v>126899.47307706698</v>
      </c>
      <c r="E221" s="48">
        <v>109016.03949648392</v>
      </c>
      <c r="F221" s="48">
        <v>109695.14705523031</v>
      </c>
      <c r="G221" s="48">
        <v>22.68</v>
      </c>
    </row>
    <row r="222" spans="2:7" x14ac:dyDescent="0.25">
      <c r="B222" s="47">
        <v>39540</v>
      </c>
      <c r="C222" s="48">
        <v>108405.93266692563</v>
      </c>
      <c r="D222" s="48">
        <v>127039.21354834321</v>
      </c>
      <c r="E222" s="48">
        <v>108601.76391837063</v>
      </c>
      <c r="F222" s="48">
        <v>109731.02266932667</v>
      </c>
      <c r="G222" s="48">
        <v>23.43</v>
      </c>
    </row>
    <row r="223" spans="2:7" x14ac:dyDescent="0.25">
      <c r="B223" s="47">
        <v>39541</v>
      </c>
      <c r="C223" s="48">
        <v>108547.03564832064</v>
      </c>
      <c r="D223" s="48">
        <v>127007.16911337557</v>
      </c>
      <c r="E223" s="48">
        <v>108831.0668747883</v>
      </c>
      <c r="F223" s="48">
        <v>109973.7695338464</v>
      </c>
      <c r="G223" s="48">
        <v>23.21</v>
      </c>
    </row>
    <row r="224" spans="2:7" x14ac:dyDescent="0.25">
      <c r="B224" s="47">
        <v>39542</v>
      </c>
      <c r="C224" s="48">
        <v>108633.44140659063</v>
      </c>
      <c r="D224" s="48">
        <v>126995.76911917291</v>
      </c>
      <c r="E224" s="48">
        <v>108963.95828005811</v>
      </c>
      <c r="F224" s="48">
        <v>109877.51674286244</v>
      </c>
      <c r="G224" s="48">
        <v>22.45</v>
      </c>
    </row>
    <row r="225" spans="2:7" x14ac:dyDescent="0.25">
      <c r="B225" s="47">
        <v>39545</v>
      </c>
      <c r="C225" s="48">
        <v>108803.0820696161</v>
      </c>
      <c r="D225" s="48">
        <v>126548.61252030703</v>
      </c>
      <c r="E225" s="48">
        <v>109612.48549883101</v>
      </c>
      <c r="F225" s="48">
        <v>109972.80962245999</v>
      </c>
      <c r="G225" s="48">
        <v>22.42</v>
      </c>
    </row>
    <row r="226" spans="2:7" x14ac:dyDescent="0.25">
      <c r="B226" s="47">
        <v>39546</v>
      </c>
      <c r="C226" s="48">
        <v>108248.18270457951</v>
      </c>
      <c r="D226" s="48">
        <v>125932.78778157639</v>
      </c>
      <c r="E226" s="48">
        <v>109419.73163719982</v>
      </c>
      <c r="F226" s="48">
        <v>109889.73911293084</v>
      </c>
      <c r="G226" s="48">
        <v>22.36</v>
      </c>
    </row>
    <row r="227" spans="2:7" x14ac:dyDescent="0.25">
      <c r="B227" s="47">
        <v>39547</v>
      </c>
      <c r="C227" s="48">
        <v>107372.23442120034</v>
      </c>
      <c r="D227" s="48">
        <v>125545.14307431113</v>
      </c>
      <c r="E227" s="48">
        <v>108520.358987135</v>
      </c>
      <c r="F227" s="48">
        <v>109145.07576425746</v>
      </c>
      <c r="G227" s="48">
        <v>22.81</v>
      </c>
    </row>
    <row r="228" spans="2:7" x14ac:dyDescent="0.25">
      <c r="B228" s="47">
        <v>39548</v>
      </c>
      <c r="C228" s="48">
        <v>107852.61872864628</v>
      </c>
      <c r="D228" s="48">
        <v>125835.10841752563</v>
      </c>
      <c r="E228" s="48">
        <v>109075.10033683749</v>
      </c>
      <c r="F228" s="48">
        <v>109306.14243259048</v>
      </c>
      <c r="G228" s="48">
        <v>21.98</v>
      </c>
    </row>
    <row r="229" spans="2:7" x14ac:dyDescent="0.25">
      <c r="B229" s="47">
        <v>39549</v>
      </c>
      <c r="C229" s="48">
        <v>105655.21724310142</v>
      </c>
      <c r="D229" s="48">
        <v>123905.6972773716</v>
      </c>
      <c r="E229" s="48">
        <v>107411.6550816215</v>
      </c>
      <c r="F229" s="48">
        <v>107426.37427629634</v>
      </c>
      <c r="G229" s="48">
        <v>23.46</v>
      </c>
    </row>
    <row r="230" spans="2:7" x14ac:dyDescent="0.25">
      <c r="B230" s="47">
        <v>39552</v>
      </c>
      <c r="C230" s="48">
        <v>105297.70350934213</v>
      </c>
      <c r="D230" s="48">
        <v>123473.45705581963</v>
      </c>
      <c r="E230" s="48">
        <v>107293.41889729678</v>
      </c>
      <c r="F230" s="48">
        <v>107123.0097868842</v>
      </c>
      <c r="G230" s="48">
        <v>23.82</v>
      </c>
    </row>
    <row r="231" spans="2:7" x14ac:dyDescent="0.25">
      <c r="B231" s="47">
        <v>39553</v>
      </c>
      <c r="C231" s="48">
        <v>105782.05138368122</v>
      </c>
      <c r="D231" s="48">
        <v>123479.40073948448</v>
      </c>
      <c r="E231" s="48">
        <v>107895.6257186116</v>
      </c>
      <c r="F231" s="48">
        <v>107366.30276513963</v>
      </c>
      <c r="G231" s="48">
        <v>22.78</v>
      </c>
    </row>
    <row r="232" spans="2:7" x14ac:dyDescent="0.25">
      <c r="B232" s="47">
        <v>39554</v>
      </c>
      <c r="C232" s="48">
        <v>108182.38749415375</v>
      </c>
      <c r="D232" s="48">
        <v>123485.37900820329</v>
      </c>
      <c r="E232" s="48">
        <v>110189.46680802436</v>
      </c>
      <c r="F232" s="48">
        <v>109970.60609240075</v>
      </c>
      <c r="G232" s="48">
        <v>20.53</v>
      </c>
    </row>
    <row r="233" spans="2:7" x14ac:dyDescent="0.25">
      <c r="B233" s="47">
        <v>39555</v>
      </c>
      <c r="C233" s="48">
        <v>108249.76813133675</v>
      </c>
      <c r="D233" s="48">
        <v>123597.88289796369</v>
      </c>
      <c r="E233" s="48">
        <v>110160.69924954478</v>
      </c>
      <c r="F233" s="48">
        <v>110094.98229373178</v>
      </c>
      <c r="G233" s="48">
        <v>20.37</v>
      </c>
    </row>
    <row r="234" spans="2:7" x14ac:dyDescent="0.25">
      <c r="B234" s="47">
        <v>39556</v>
      </c>
      <c r="C234" s="48">
        <v>110213.31917018763</v>
      </c>
      <c r="D234" s="48">
        <v>125173.88836473526</v>
      </c>
      <c r="E234" s="48">
        <v>111817.41856722311</v>
      </c>
      <c r="F234" s="48">
        <v>111204.54074543352</v>
      </c>
      <c r="G234" s="48">
        <v>20.13</v>
      </c>
    </row>
    <row r="235" spans="2:7" x14ac:dyDescent="0.25">
      <c r="B235" s="47">
        <v>39559</v>
      </c>
      <c r="C235" s="48">
        <v>110042.09308040493</v>
      </c>
      <c r="D235" s="48">
        <v>124826.72228152744</v>
      </c>
      <c r="E235" s="48">
        <v>111970.10161505765</v>
      </c>
      <c r="F235" s="48">
        <v>111313.81709860703</v>
      </c>
      <c r="G235" s="48">
        <v>20.5</v>
      </c>
    </row>
    <row r="236" spans="2:7" x14ac:dyDescent="0.25">
      <c r="B236" s="47">
        <v>39560</v>
      </c>
      <c r="C236" s="48">
        <v>109072.60461834815</v>
      </c>
      <c r="D236" s="48">
        <v>123939.59103902197</v>
      </c>
      <c r="E236" s="48">
        <v>111316.93964530645</v>
      </c>
      <c r="F236" s="48">
        <v>110854.02997089097</v>
      </c>
      <c r="G236" s="48">
        <v>20.87</v>
      </c>
    </row>
    <row r="237" spans="2:7" x14ac:dyDescent="0.25">
      <c r="B237" s="47">
        <v>39561</v>
      </c>
      <c r="C237" s="48">
        <v>109388.897256419</v>
      </c>
      <c r="D237" s="48">
        <v>124130.38473291829</v>
      </c>
      <c r="E237" s="48">
        <v>111672.7670646297</v>
      </c>
      <c r="F237" s="48">
        <v>110753.15360299204</v>
      </c>
      <c r="G237" s="48">
        <v>20.260000000000002</v>
      </c>
    </row>
    <row r="238" spans="2:7" x14ac:dyDescent="0.25">
      <c r="B238" s="47">
        <v>39562</v>
      </c>
      <c r="C238" s="48">
        <v>110093.61945001547</v>
      </c>
      <c r="D238" s="48">
        <v>124827.40586711987</v>
      </c>
      <c r="E238" s="48">
        <v>112508.7179603828</v>
      </c>
      <c r="F238" s="48">
        <v>111284.08399484208</v>
      </c>
      <c r="G238" s="48">
        <v>20.059999999999999</v>
      </c>
    </row>
    <row r="239" spans="2:7" x14ac:dyDescent="0.25">
      <c r="B239" s="47">
        <v>39563</v>
      </c>
      <c r="C239" s="48">
        <v>110808.64691753403</v>
      </c>
      <c r="D239" s="48">
        <v>125538.32028374364</v>
      </c>
      <c r="E239" s="48">
        <v>113341.65739105047</v>
      </c>
      <c r="F239" s="48">
        <v>112296.5318842228</v>
      </c>
      <c r="G239" s="48">
        <v>19.59</v>
      </c>
    </row>
    <row r="240" spans="2:7" x14ac:dyDescent="0.25">
      <c r="B240" s="47">
        <v>39566</v>
      </c>
      <c r="C240" s="48">
        <v>110692.11805087635</v>
      </c>
      <c r="D240" s="48">
        <v>125380.72232469278</v>
      </c>
      <c r="E240" s="48">
        <v>113424.67598145551</v>
      </c>
      <c r="F240" s="48">
        <v>112364.00786944031</v>
      </c>
      <c r="G240" s="48">
        <v>19.64</v>
      </c>
    </row>
    <row r="241" spans="2:7" x14ac:dyDescent="0.25">
      <c r="B241" s="47">
        <v>39567</v>
      </c>
      <c r="C241" s="48">
        <v>110261.67468628369</v>
      </c>
      <c r="D241" s="48">
        <v>124945.82719014886</v>
      </c>
      <c r="E241" s="48">
        <v>112961.74360241646</v>
      </c>
      <c r="F241" s="48">
        <v>111906.64144509716</v>
      </c>
      <c r="G241" s="48">
        <v>20.239999999999998</v>
      </c>
    </row>
    <row r="242" spans="2:7" x14ac:dyDescent="0.25">
      <c r="B242" s="47">
        <v>39568</v>
      </c>
      <c r="C242" s="48">
        <v>109837.57302872001</v>
      </c>
      <c r="D242" s="48">
        <v>124549.77010393506</v>
      </c>
      <c r="E242" s="48">
        <v>112319.47179307326</v>
      </c>
      <c r="F242" s="48">
        <v>111584.80090889827</v>
      </c>
      <c r="G242" s="48">
        <v>20.79</v>
      </c>
    </row>
    <row r="243" spans="2:7" x14ac:dyDescent="0.25">
      <c r="B243" s="47">
        <v>39569</v>
      </c>
      <c r="C243" s="48">
        <v>111720.26730295127</v>
      </c>
      <c r="D243" s="48">
        <v>126464.90649533905</v>
      </c>
      <c r="E243" s="48">
        <v>114401.38365125771</v>
      </c>
      <c r="F243" s="48">
        <v>113844.16005919134</v>
      </c>
      <c r="G243" s="48">
        <v>18.88</v>
      </c>
    </row>
    <row r="244" spans="2:7" x14ac:dyDescent="0.25">
      <c r="B244" s="47">
        <v>39570</v>
      </c>
      <c r="C244" s="48">
        <v>112081.74460360369</v>
      </c>
      <c r="D244" s="48">
        <v>126820.55657334362</v>
      </c>
      <c r="E244" s="48">
        <v>114826.17640277969</v>
      </c>
      <c r="F244" s="48">
        <v>114195.8596922665</v>
      </c>
      <c r="G244" s="48">
        <v>18.18</v>
      </c>
    </row>
    <row r="245" spans="2:7" x14ac:dyDescent="0.25">
      <c r="B245" s="47">
        <v>39573</v>
      </c>
      <c r="C245" s="48">
        <v>111573.61532790589</v>
      </c>
      <c r="D245" s="48">
        <v>126293.41557719233</v>
      </c>
      <c r="E245" s="48">
        <v>114371.72214604579</v>
      </c>
      <c r="F245" s="48">
        <v>113659.19809075422</v>
      </c>
      <c r="G245" s="48">
        <v>18.899999999999999</v>
      </c>
    </row>
    <row r="246" spans="2:7" x14ac:dyDescent="0.25">
      <c r="B246" s="47">
        <v>39574</v>
      </c>
      <c r="C246" s="48">
        <v>112427.36763668362</v>
      </c>
      <c r="D246" s="48">
        <v>127114.3088400175</v>
      </c>
      <c r="E246" s="48">
        <v>115545.10351324322</v>
      </c>
      <c r="F246" s="48">
        <v>114757.16994826109</v>
      </c>
      <c r="G246" s="48">
        <v>18.21</v>
      </c>
    </row>
    <row r="247" spans="2:7" x14ac:dyDescent="0.25">
      <c r="B247" s="47">
        <v>39575</v>
      </c>
      <c r="C247" s="48">
        <v>110390.88696699934</v>
      </c>
      <c r="D247" s="48">
        <v>125065.75143825274</v>
      </c>
      <c r="E247" s="48">
        <v>113594.9787852078</v>
      </c>
      <c r="F247" s="48">
        <v>112656.25203657923</v>
      </c>
      <c r="G247" s="48">
        <v>19.73</v>
      </c>
    </row>
    <row r="248" spans="2:7" x14ac:dyDescent="0.25">
      <c r="B248" s="47">
        <v>39576</v>
      </c>
      <c r="C248" s="48">
        <v>110795.96350347606</v>
      </c>
      <c r="D248" s="48">
        <v>125517.79613581511</v>
      </c>
      <c r="E248" s="48">
        <v>113789.88629098445</v>
      </c>
      <c r="F248" s="48">
        <v>112404.99252154157</v>
      </c>
      <c r="G248" s="48">
        <v>19.399999999999999</v>
      </c>
    </row>
    <row r="249" spans="2:7" x14ac:dyDescent="0.25">
      <c r="B249" s="47">
        <v>39577</v>
      </c>
      <c r="C249" s="48">
        <v>110050.81292756979</v>
      </c>
      <c r="D249" s="48">
        <v>124745.59725060362</v>
      </c>
      <c r="E249" s="48">
        <v>113231.08022943087</v>
      </c>
      <c r="F249" s="48">
        <v>112173.51026539058</v>
      </c>
      <c r="G249" s="48">
        <v>19.41</v>
      </c>
    </row>
    <row r="250" spans="2:7" x14ac:dyDescent="0.25">
      <c r="B250" s="47">
        <v>39580</v>
      </c>
      <c r="C250" s="48">
        <v>111263.66439686403</v>
      </c>
      <c r="D250" s="48">
        <v>125975.49281455568</v>
      </c>
      <c r="E250" s="48">
        <v>114618.88830729491</v>
      </c>
      <c r="F250" s="48">
        <v>113429.76561495541</v>
      </c>
      <c r="G250" s="48">
        <v>17.79</v>
      </c>
    </row>
    <row r="251" spans="2:7" x14ac:dyDescent="0.25">
      <c r="B251" s="47">
        <v>39581</v>
      </c>
      <c r="C251" s="48">
        <v>111220.85787441835</v>
      </c>
      <c r="D251" s="48">
        <v>125939.464006145</v>
      </c>
      <c r="E251" s="48">
        <v>114657.62080752073</v>
      </c>
      <c r="F251" s="48">
        <v>113471.42391148883</v>
      </c>
      <c r="G251" s="48">
        <v>17.98</v>
      </c>
    </row>
    <row r="252" spans="2:7" x14ac:dyDescent="0.25">
      <c r="B252" s="47">
        <v>39582</v>
      </c>
      <c r="C252" s="48">
        <v>111666.36279320487</v>
      </c>
      <c r="D252" s="48">
        <v>126380.3588510979</v>
      </c>
      <c r="E252" s="48">
        <v>115268.77608148569</v>
      </c>
      <c r="F252" s="48">
        <v>113815.32804137586</v>
      </c>
      <c r="G252" s="48">
        <v>17.66</v>
      </c>
    </row>
    <row r="253" spans="2:7" x14ac:dyDescent="0.25">
      <c r="B253" s="47">
        <v>39583</v>
      </c>
      <c r="C253" s="48">
        <v>112848.29844073279</v>
      </c>
      <c r="D253" s="48">
        <v>127624.1507880671</v>
      </c>
      <c r="E253" s="48">
        <v>116390.88126745065</v>
      </c>
      <c r="F253" s="48">
        <v>115188.66726305711</v>
      </c>
      <c r="G253" s="48">
        <v>16.3</v>
      </c>
    </row>
    <row r="254" spans="2:7" x14ac:dyDescent="0.25">
      <c r="B254" s="47">
        <v>39584</v>
      </c>
      <c r="C254" s="48">
        <v>112989.4014221278</v>
      </c>
      <c r="D254" s="48">
        <v>127811.34972976883</v>
      </c>
      <c r="E254" s="48">
        <v>116322.55364617877</v>
      </c>
      <c r="F254" s="48">
        <v>115206.09990378471</v>
      </c>
      <c r="G254" s="48">
        <v>16.47</v>
      </c>
    </row>
    <row r="255" spans="2:7" x14ac:dyDescent="0.25">
      <c r="B255" s="47">
        <v>39587</v>
      </c>
      <c r="C255" s="48">
        <v>113090.86873459166</v>
      </c>
      <c r="D255" s="48">
        <v>127855.40578657722</v>
      </c>
      <c r="E255" s="48">
        <v>116686.68991587813</v>
      </c>
      <c r="F255" s="48">
        <v>115609.75226975536</v>
      </c>
      <c r="G255" s="48">
        <v>17.010000000000002</v>
      </c>
    </row>
    <row r="256" spans="2:7" x14ac:dyDescent="0.25">
      <c r="B256" s="47">
        <v>39588</v>
      </c>
      <c r="C256" s="48">
        <v>112042.10893467251</v>
      </c>
      <c r="D256" s="48">
        <v>126866.28764719189</v>
      </c>
      <c r="E256" s="48">
        <v>115206.5610252504</v>
      </c>
      <c r="F256" s="48">
        <v>114415.14870605285</v>
      </c>
      <c r="G256" s="48">
        <v>17.579999999999998</v>
      </c>
    </row>
    <row r="257" spans="2:7" x14ac:dyDescent="0.25">
      <c r="B257" s="47">
        <v>39589</v>
      </c>
      <c r="C257" s="48">
        <v>110243.44227857534</v>
      </c>
      <c r="D257" s="48">
        <v>125087.29955235797</v>
      </c>
      <c r="E257" s="48">
        <v>113123.05227061725</v>
      </c>
      <c r="F257" s="48">
        <v>112386.5065454914</v>
      </c>
      <c r="G257" s="48">
        <v>18.59</v>
      </c>
    </row>
    <row r="258" spans="2:7" x14ac:dyDescent="0.25">
      <c r="B258" s="47">
        <v>39590</v>
      </c>
      <c r="C258" s="48">
        <v>110531.98994839436</v>
      </c>
      <c r="D258" s="48">
        <v>125370.15691093044</v>
      </c>
      <c r="E258" s="48">
        <v>113569.76130149027</v>
      </c>
      <c r="F258" s="48">
        <v>112467.27955938938</v>
      </c>
      <c r="G258" s="48">
        <v>18.05</v>
      </c>
    </row>
    <row r="259" spans="2:7" x14ac:dyDescent="0.25">
      <c r="B259" s="47">
        <v>39591</v>
      </c>
      <c r="C259" s="48">
        <v>109071.81190496954</v>
      </c>
      <c r="D259" s="48">
        <v>123826.3074893193</v>
      </c>
      <c r="E259" s="48">
        <v>112317.37748170648</v>
      </c>
      <c r="F259" s="48">
        <v>111085.0676271431</v>
      </c>
      <c r="G259" s="48">
        <v>19.55</v>
      </c>
    </row>
    <row r="260" spans="2:7" x14ac:dyDescent="0.25">
      <c r="B260" s="47">
        <v>39595</v>
      </c>
      <c r="C260" s="48">
        <v>109818.54790763304</v>
      </c>
      <c r="D260" s="48">
        <v>124547.78720348209</v>
      </c>
      <c r="E260" s="48">
        <v>113225.63780956836</v>
      </c>
      <c r="F260" s="48">
        <v>111893.12087054788</v>
      </c>
      <c r="G260" s="48">
        <v>19.64</v>
      </c>
    </row>
    <row r="261" spans="2:7" x14ac:dyDescent="0.25">
      <c r="B261" s="47">
        <v>39596</v>
      </c>
      <c r="C261" s="48">
        <v>110253.74755249744</v>
      </c>
      <c r="D261" s="48">
        <v>124552.94798110781</v>
      </c>
      <c r="E261" s="48">
        <v>113646.05959895231</v>
      </c>
      <c r="F261" s="48">
        <v>112377.53403882607</v>
      </c>
      <c r="G261" s="48">
        <v>19.07</v>
      </c>
    </row>
    <row r="262" spans="2:7" x14ac:dyDescent="0.25">
      <c r="B262" s="47">
        <v>39597</v>
      </c>
      <c r="C262" s="48">
        <v>110841.94087943622</v>
      </c>
      <c r="D262" s="48">
        <v>124558.6582021833</v>
      </c>
      <c r="E262" s="48">
        <v>114919.99482907307</v>
      </c>
      <c r="F262" s="48">
        <v>113117.62192499274</v>
      </c>
      <c r="G262" s="48">
        <v>18.14</v>
      </c>
    </row>
    <row r="263" spans="2:7" x14ac:dyDescent="0.25">
      <c r="B263" s="47">
        <v>39598</v>
      </c>
      <c r="C263" s="48">
        <v>111009.99611570446</v>
      </c>
      <c r="D263" s="48">
        <v>124426.33614817375</v>
      </c>
      <c r="E263" s="48">
        <v>115396.50677306461</v>
      </c>
      <c r="F263" s="48">
        <v>113504.58888472556</v>
      </c>
      <c r="G263" s="48">
        <v>17.829999999999998</v>
      </c>
    </row>
    <row r="264" spans="2:7" x14ac:dyDescent="0.25">
      <c r="B264" s="47">
        <v>39601</v>
      </c>
      <c r="C264" s="48">
        <v>109843.91473574901</v>
      </c>
      <c r="D264" s="48">
        <v>123967.77932048908</v>
      </c>
      <c r="E264" s="48">
        <v>113769.09668571725</v>
      </c>
      <c r="F264" s="48">
        <v>112119.5330038606</v>
      </c>
      <c r="G264" s="48">
        <v>19.829999999999998</v>
      </c>
    </row>
    <row r="265" spans="2:7" x14ac:dyDescent="0.25">
      <c r="B265" s="47">
        <v>39602</v>
      </c>
      <c r="C265" s="48">
        <v>109208.15860609281</v>
      </c>
      <c r="D265" s="48">
        <v>123558.90236978982</v>
      </c>
      <c r="E265" s="48">
        <v>113085.19330012369</v>
      </c>
      <c r="F265" s="48">
        <v>111465.80858499005</v>
      </c>
      <c r="G265" s="48">
        <v>20.239999999999998</v>
      </c>
    </row>
    <row r="266" spans="2:7" x14ac:dyDescent="0.25">
      <c r="B266" s="47">
        <v>39603</v>
      </c>
      <c r="C266" s="48">
        <v>109172.48650405474</v>
      </c>
      <c r="D266" s="48">
        <v>123618.76211720449</v>
      </c>
      <c r="E266" s="48">
        <v>113008.4140086923</v>
      </c>
      <c r="F266" s="48">
        <v>111401.44121639236</v>
      </c>
      <c r="G266" s="48">
        <v>20.8</v>
      </c>
    </row>
    <row r="267" spans="2:7" x14ac:dyDescent="0.25">
      <c r="B267" s="47">
        <v>39604</v>
      </c>
      <c r="C267" s="48">
        <v>111300.92192565935</v>
      </c>
      <c r="D267" s="48">
        <v>125147.20189134029</v>
      </c>
      <c r="E267" s="48">
        <v>115117.31739059117</v>
      </c>
      <c r="F267" s="48">
        <v>113504.05239324912</v>
      </c>
      <c r="G267" s="48">
        <v>18.63</v>
      </c>
    </row>
    <row r="268" spans="2:7" x14ac:dyDescent="0.25">
      <c r="B268" s="47">
        <v>39605</v>
      </c>
      <c r="C268" s="48">
        <v>107862.9240025684</v>
      </c>
      <c r="D268" s="48">
        <v>123059.88570146188</v>
      </c>
      <c r="E268" s="48">
        <v>111286.66169723963</v>
      </c>
      <c r="F268" s="48">
        <v>109815.88842582217</v>
      </c>
      <c r="G268" s="48">
        <v>23.56</v>
      </c>
    </row>
    <row r="269" spans="2:7" x14ac:dyDescent="0.25">
      <c r="B269" s="47">
        <v>39608</v>
      </c>
      <c r="C269" s="48">
        <v>107948.53704745976</v>
      </c>
      <c r="D269" s="48">
        <v>122922.28227970251</v>
      </c>
      <c r="E269" s="48">
        <v>111605.27619001384</v>
      </c>
      <c r="F269" s="48">
        <v>110085.20409414219</v>
      </c>
      <c r="G269" s="48">
        <v>23.12</v>
      </c>
    </row>
    <row r="270" spans="2:7" x14ac:dyDescent="0.25">
      <c r="B270" s="47">
        <v>39609</v>
      </c>
      <c r="C270" s="48">
        <v>107685.3562057567</v>
      </c>
      <c r="D270" s="48">
        <v>122668.09560674653</v>
      </c>
      <c r="E270" s="48">
        <v>111420.04020716307</v>
      </c>
      <c r="F270" s="48">
        <v>109613.55806685837</v>
      </c>
      <c r="G270" s="48">
        <v>23.18</v>
      </c>
    </row>
    <row r="271" spans="2:7" x14ac:dyDescent="0.25">
      <c r="B271" s="47">
        <v>39610</v>
      </c>
      <c r="C271" s="48">
        <v>105866.07900181532</v>
      </c>
      <c r="D271" s="48">
        <v>121478.54436411461</v>
      </c>
      <c r="E271" s="48">
        <v>109845.77151522684</v>
      </c>
      <c r="F271" s="48">
        <v>108153.14287228891</v>
      </c>
      <c r="G271" s="48">
        <v>24.12</v>
      </c>
    </row>
    <row r="272" spans="2:7" x14ac:dyDescent="0.25">
      <c r="B272" s="47">
        <v>39611</v>
      </c>
      <c r="C272" s="48">
        <v>106213.28746165249</v>
      </c>
      <c r="D272" s="48">
        <v>121576.59652073665</v>
      </c>
      <c r="E272" s="48">
        <v>110259.33404450445</v>
      </c>
      <c r="F272" s="48">
        <v>108522.95112847534</v>
      </c>
      <c r="G272" s="48">
        <v>23.33</v>
      </c>
    </row>
    <row r="273" spans="2:7" x14ac:dyDescent="0.25">
      <c r="B273" s="47">
        <v>39612</v>
      </c>
      <c r="C273" s="48">
        <v>107811.39763295786</v>
      </c>
      <c r="D273" s="48">
        <v>122412.61169480416</v>
      </c>
      <c r="E273" s="48">
        <v>111832.79379155122</v>
      </c>
      <c r="F273" s="48">
        <v>109764.09792932209</v>
      </c>
      <c r="G273" s="48">
        <v>21.22</v>
      </c>
    </row>
    <row r="274" spans="2:7" x14ac:dyDescent="0.25">
      <c r="B274" s="47">
        <v>39615</v>
      </c>
      <c r="C274" s="48">
        <v>107820.11748012273</v>
      </c>
      <c r="D274" s="48">
        <v>122427.11354879811</v>
      </c>
      <c r="E274" s="48">
        <v>112041.76718373822</v>
      </c>
      <c r="F274" s="48">
        <v>109860.63069781476</v>
      </c>
      <c r="G274" s="48">
        <v>20.95</v>
      </c>
    </row>
    <row r="275" spans="2:7" x14ac:dyDescent="0.25">
      <c r="B275" s="47">
        <v>39616</v>
      </c>
      <c r="C275" s="48">
        <v>107090.02845841031</v>
      </c>
      <c r="D275" s="48">
        <v>121683.25978161242</v>
      </c>
      <c r="E275" s="48">
        <v>111620.6698209348</v>
      </c>
      <c r="F275" s="48">
        <v>109414.04797078184</v>
      </c>
      <c r="G275" s="48">
        <v>21.13</v>
      </c>
    </row>
    <row r="276" spans="2:7" x14ac:dyDescent="0.25">
      <c r="B276" s="47">
        <v>39617</v>
      </c>
      <c r="C276" s="48">
        <v>106049.98850565602</v>
      </c>
      <c r="D276" s="48">
        <v>121217.40039565516</v>
      </c>
      <c r="E276" s="48">
        <v>110529.6216123112</v>
      </c>
      <c r="F276" s="48">
        <v>108403.3340632883</v>
      </c>
      <c r="G276" s="48">
        <v>22.24</v>
      </c>
    </row>
    <row r="277" spans="2:7" x14ac:dyDescent="0.25">
      <c r="B277" s="47">
        <v>39618</v>
      </c>
      <c r="C277" s="48">
        <v>106447.9306217251</v>
      </c>
      <c r="D277" s="48">
        <v>121311.33449691949</v>
      </c>
      <c r="E277" s="48">
        <v>111036.90129953295</v>
      </c>
      <c r="F277" s="48">
        <v>108554.84353131933</v>
      </c>
      <c r="G277" s="48">
        <v>21.58</v>
      </c>
    </row>
    <row r="278" spans="2:7" x14ac:dyDescent="0.25">
      <c r="B278" s="47">
        <v>39619</v>
      </c>
      <c r="C278" s="48">
        <v>104474.07430895213</v>
      </c>
      <c r="D278" s="48">
        <v>119830.95316667616</v>
      </c>
      <c r="E278" s="48">
        <v>109456.71437762713</v>
      </c>
      <c r="F278" s="48">
        <v>106542.84094067116</v>
      </c>
      <c r="G278" s="48">
        <v>22.87</v>
      </c>
    </row>
    <row r="279" spans="2:7" x14ac:dyDescent="0.25">
      <c r="B279" s="47">
        <v>39622</v>
      </c>
      <c r="C279" s="48">
        <v>104479.62330260249</v>
      </c>
      <c r="D279" s="48">
        <v>119837.81516051103</v>
      </c>
      <c r="E279" s="48">
        <v>109451.55928095365</v>
      </c>
      <c r="F279" s="48">
        <v>106452.75055129058</v>
      </c>
      <c r="G279" s="48">
        <v>22.64</v>
      </c>
    </row>
    <row r="280" spans="2:7" x14ac:dyDescent="0.25">
      <c r="B280" s="47">
        <v>39623</v>
      </c>
      <c r="C280" s="48">
        <v>104185.5266391331</v>
      </c>
      <c r="D280" s="48">
        <v>119841.65942197974</v>
      </c>
      <c r="E280" s="48">
        <v>109180.55923739534</v>
      </c>
      <c r="F280" s="48">
        <v>106263.44824181606</v>
      </c>
      <c r="G280" s="48">
        <v>22.42</v>
      </c>
    </row>
    <row r="281" spans="2:7" x14ac:dyDescent="0.25">
      <c r="B281" s="47">
        <v>39624</v>
      </c>
      <c r="C281" s="48">
        <v>104794.33051391609</v>
      </c>
      <c r="D281" s="48">
        <v>119845.54748125825</v>
      </c>
      <c r="E281" s="48">
        <v>110188.03435275125</v>
      </c>
      <c r="F281" s="48">
        <v>106757.79923083802</v>
      </c>
      <c r="G281" s="48">
        <v>21.14</v>
      </c>
    </row>
    <row r="282" spans="2:7" x14ac:dyDescent="0.25">
      <c r="B282" s="47">
        <v>39625</v>
      </c>
      <c r="C282" s="48">
        <v>101717.01717809893</v>
      </c>
      <c r="D282" s="48">
        <v>118403.8741645017</v>
      </c>
      <c r="E282" s="48">
        <v>107003.88097988904</v>
      </c>
      <c r="F282" s="48">
        <v>104109.42326285217</v>
      </c>
      <c r="G282" s="48">
        <v>23.93</v>
      </c>
    </row>
    <row r="283" spans="2:7" x14ac:dyDescent="0.25">
      <c r="B283" s="47">
        <v>39626</v>
      </c>
      <c r="C283" s="48">
        <v>101338.89289649542</v>
      </c>
      <c r="D283" s="48">
        <v>117934.2170900355</v>
      </c>
      <c r="E283" s="48">
        <v>106849.01326384839</v>
      </c>
      <c r="F283" s="48">
        <v>103626.43206443827</v>
      </c>
      <c r="G283" s="48">
        <v>23.44</v>
      </c>
    </row>
    <row r="284" spans="2:7" x14ac:dyDescent="0.25">
      <c r="B284" s="47">
        <v>39629</v>
      </c>
      <c r="C284" s="48">
        <v>101467.31246383247</v>
      </c>
      <c r="D284" s="48">
        <v>117960.44768945762</v>
      </c>
      <c r="E284" s="48">
        <v>107115.50760417833</v>
      </c>
      <c r="F284" s="48">
        <v>103933.75351255244</v>
      </c>
      <c r="G284" s="48">
        <v>23.95</v>
      </c>
    </row>
    <row r="285" spans="2:7" x14ac:dyDescent="0.25">
      <c r="B285" s="47">
        <v>39630</v>
      </c>
      <c r="C285" s="48">
        <v>101856.53473273669</v>
      </c>
      <c r="D285" s="48">
        <v>118239.93317850427</v>
      </c>
      <c r="E285" s="48">
        <v>107393.27217753578</v>
      </c>
      <c r="F285" s="48">
        <v>104210.65107878378</v>
      </c>
      <c r="G285" s="48">
        <v>23.65</v>
      </c>
    </row>
    <row r="286" spans="2:7" x14ac:dyDescent="0.25">
      <c r="B286" s="47">
        <v>39631</v>
      </c>
      <c r="C286" s="48">
        <v>100002.37814013587</v>
      </c>
      <c r="D286" s="48">
        <v>117330.9478033738</v>
      </c>
      <c r="E286" s="48">
        <v>107012.54343732842</v>
      </c>
      <c r="F286" s="48">
        <v>102672.15441089244</v>
      </c>
      <c r="G286" s="48">
        <v>25.92</v>
      </c>
    </row>
    <row r="287" spans="2:7" x14ac:dyDescent="0.25">
      <c r="B287" s="47">
        <v>39632</v>
      </c>
      <c r="C287" s="48">
        <v>100111.77258638595</v>
      </c>
      <c r="D287" s="48">
        <v>117183.29095782462</v>
      </c>
      <c r="E287" s="48">
        <v>107935.96130994149</v>
      </c>
      <c r="F287" s="48">
        <v>102749.23935703798</v>
      </c>
      <c r="G287" s="48">
        <v>24.78</v>
      </c>
    </row>
    <row r="288" spans="2:7" x14ac:dyDescent="0.25">
      <c r="B288" s="47">
        <v>39636</v>
      </c>
      <c r="C288" s="48">
        <v>99272.289118423447</v>
      </c>
      <c r="D288" s="48">
        <v>117202.20696415612</v>
      </c>
      <c r="E288" s="48">
        <v>107652.98295391371</v>
      </c>
      <c r="F288" s="48">
        <v>101870.10332333515</v>
      </c>
      <c r="G288" s="48">
        <v>25.78</v>
      </c>
    </row>
    <row r="289" spans="2:7" x14ac:dyDescent="0.25">
      <c r="B289" s="47">
        <v>39637</v>
      </c>
      <c r="C289" s="48">
        <v>100967.90303529953</v>
      </c>
      <c r="D289" s="48">
        <v>117050.61769400565</v>
      </c>
      <c r="E289" s="48">
        <v>107521.59777381954</v>
      </c>
      <c r="F289" s="48">
        <v>103313.72012190476</v>
      </c>
      <c r="G289" s="48">
        <v>23.15</v>
      </c>
    </row>
    <row r="290" spans="2:7" x14ac:dyDescent="0.25">
      <c r="B290" s="47">
        <v>39638</v>
      </c>
      <c r="C290" s="48">
        <v>98668.241523912206</v>
      </c>
      <c r="D290" s="48">
        <v>116598.89997147037</v>
      </c>
      <c r="E290" s="48">
        <v>107223.34691827763</v>
      </c>
      <c r="F290" s="48">
        <v>101604.78254215048</v>
      </c>
      <c r="G290" s="48">
        <v>25.23</v>
      </c>
    </row>
    <row r="291" spans="2:7" x14ac:dyDescent="0.25">
      <c r="B291" s="47">
        <v>39639</v>
      </c>
      <c r="C291" s="48">
        <v>99357.902163314822</v>
      </c>
      <c r="D291" s="48">
        <v>117400.55960621093</v>
      </c>
      <c r="E291" s="48">
        <v>107713.62759459649</v>
      </c>
      <c r="F291" s="48">
        <v>101967.03020787534</v>
      </c>
      <c r="G291" s="48">
        <v>25.59</v>
      </c>
    </row>
    <row r="292" spans="2:7" x14ac:dyDescent="0.25">
      <c r="B292" s="47">
        <v>39640</v>
      </c>
      <c r="C292" s="48">
        <v>98256.03056702789</v>
      </c>
      <c r="D292" s="48">
        <v>116702.63940037288</v>
      </c>
      <c r="E292" s="48">
        <v>107537.78550108879</v>
      </c>
      <c r="F292" s="48">
        <v>100999.53135798029</v>
      </c>
      <c r="G292" s="48">
        <v>27.49</v>
      </c>
    </row>
    <row r="293" spans="2:7" x14ac:dyDescent="0.25">
      <c r="B293" s="47">
        <v>39643</v>
      </c>
      <c r="C293" s="48">
        <v>97368.984296347975</v>
      </c>
      <c r="D293" s="48">
        <v>116258.12092718754</v>
      </c>
      <c r="E293" s="48">
        <v>107541.83137932178</v>
      </c>
      <c r="F293" s="48">
        <v>100292.03767293559</v>
      </c>
      <c r="G293" s="48">
        <v>28.48</v>
      </c>
    </row>
    <row r="294" spans="2:7" x14ac:dyDescent="0.25">
      <c r="B294" s="47">
        <v>39644</v>
      </c>
      <c r="C294" s="48">
        <v>96307.541082370866</v>
      </c>
      <c r="D294" s="48">
        <v>115340.52827580502</v>
      </c>
      <c r="E294" s="48">
        <v>107142.12804250755</v>
      </c>
      <c r="F294" s="48">
        <v>99128.960286036745</v>
      </c>
      <c r="G294" s="48">
        <v>28.54</v>
      </c>
    </row>
    <row r="295" spans="2:7" x14ac:dyDescent="0.25">
      <c r="B295" s="47">
        <v>39645</v>
      </c>
      <c r="C295" s="48">
        <v>98721.353320279988</v>
      </c>
      <c r="D295" s="48">
        <v>116881.02239331808</v>
      </c>
      <c r="E295" s="48">
        <v>107448.28171573953</v>
      </c>
      <c r="F295" s="48">
        <v>100980.54541169261</v>
      </c>
      <c r="G295" s="48">
        <v>25.1</v>
      </c>
    </row>
    <row r="296" spans="2:7" x14ac:dyDescent="0.25">
      <c r="B296" s="47">
        <v>39646</v>
      </c>
      <c r="C296" s="48">
        <v>99907.252534701023</v>
      </c>
      <c r="D296" s="48">
        <v>117741.58400866146</v>
      </c>
      <c r="E296" s="48">
        <v>107739.9249034755</v>
      </c>
      <c r="F296" s="48">
        <v>101799.73726941158</v>
      </c>
      <c r="G296" s="48">
        <v>25.01</v>
      </c>
    </row>
    <row r="297" spans="2:7" x14ac:dyDescent="0.25">
      <c r="B297" s="47">
        <v>39647</v>
      </c>
      <c r="C297" s="48">
        <v>99935.790216331487</v>
      </c>
      <c r="D297" s="48">
        <v>117523.41895103824</v>
      </c>
      <c r="E297" s="48">
        <v>107607.7760355364</v>
      </c>
      <c r="F297" s="48">
        <v>102327.42915668314</v>
      </c>
      <c r="G297" s="48">
        <v>24.05</v>
      </c>
    </row>
    <row r="298" spans="2:7" x14ac:dyDescent="0.25">
      <c r="B298" s="47">
        <v>39650</v>
      </c>
      <c r="C298" s="48">
        <v>99881.885706585075</v>
      </c>
      <c r="D298" s="48">
        <v>116720.46650963218</v>
      </c>
      <c r="E298" s="48">
        <v>107120.59928155629</v>
      </c>
      <c r="F298" s="48">
        <v>102349.05228606073</v>
      </c>
      <c r="G298" s="48">
        <v>23.05</v>
      </c>
    </row>
    <row r="299" spans="2:7" x14ac:dyDescent="0.25">
      <c r="B299" s="47">
        <v>39651</v>
      </c>
      <c r="C299" s="48">
        <v>101229.49845024534</v>
      </c>
      <c r="D299" s="48">
        <v>116788.01763112671</v>
      </c>
      <c r="E299" s="48">
        <v>107164.2794928152</v>
      </c>
      <c r="F299" s="48">
        <v>103327.44538575392</v>
      </c>
      <c r="G299" s="48">
        <v>21.18</v>
      </c>
    </row>
    <row r="300" spans="2:7" x14ac:dyDescent="0.25">
      <c r="B300" s="47">
        <v>39652</v>
      </c>
      <c r="C300" s="48">
        <v>101640.91669375105</v>
      </c>
      <c r="D300" s="48">
        <v>117111.08834197775</v>
      </c>
      <c r="E300" s="48">
        <v>107367.1309690963</v>
      </c>
      <c r="F300" s="48">
        <v>103804.76037235429</v>
      </c>
      <c r="G300" s="48">
        <v>21.31</v>
      </c>
    </row>
    <row r="301" spans="2:7" x14ac:dyDescent="0.25">
      <c r="B301" s="47">
        <v>39653</v>
      </c>
      <c r="C301" s="48">
        <v>99290.521526131794</v>
      </c>
      <c r="D301" s="48">
        <v>115649.19241718839</v>
      </c>
      <c r="E301" s="48">
        <v>106947.89099055959</v>
      </c>
      <c r="F301" s="48">
        <v>101931.02603907268</v>
      </c>
      <c r="G301" s="48">
        <v>23.44</v>
      </c>
    </row>
    <row r="302" spans="2:7" x14ac:dyDescent="0.25">
      <c r="B302" s="47">
        <v>39654</v>
      </c>
      <c r="C302" s="48">
        <v>99704.317909773366</v>
      </c>
      <c r="D302" s="48">
        <v>115986.42657142048</v>
      </c>
      <c r="E302" s="48">
        <v>107097.1367017882</v>
      </c>
      <c r="F302" s="48">
        <v>101907.66603237981</v>
      </c>
      <c r="G302" s="48">
        <v>22.91</v>
      </c>
    </row>
    <row r="303" spans="2:7" x14ac:dyDescent="0.25">
      <c r="B303" s="47">
        <v>39657</v>
      </c>
      <c r="C303" s="48">
        <v>97850.161317172548</v>
      </c>
      <c r="D303" s="48">
        <v>114692.73612883166</v>
      </c>
      <c r="E303" s="48">
        <v>105537.95843378168</v>
      </c>
      <c r="F303" s="48">
        <v>100653.72125159499</v>
      </c>
      <c r="G303" s="48">
        <v>24.23</v>
      </c>
    </row>
    <row r="304" spans="2:7" x14ac:dyDescent="0.25">
      <c r="B304" s="47">
        <v>39658</v>
      </c>
      <c r="C304" s="48">
        <v>100135.55398774466</v>
      </c>
      <c r="D304" s="48">
        <v>115944.00764366494</v>
      </c>
      <c r="E304" s="48">
        <v>107824.18864494681</v>
      </c>
      <c r="F304" s="48">
        <v>102386.52774619014</v>
      </c>
      <c r="G304" s="48">
        <v>22.03</v>
      </c>
    </row>
    <row r="305" spans="2:7" x14ac:dyDescent="0.25">
      <c r="B305" s="47">
        <v>39659</v>
      </c>
      <c r="C305" s="48">
        <v>101805.00836312615</v>
      </c>
      <c r="D305" s="48">
        <v>116811.78958390998</v>
      </c>
      <c r="E305" s="48">
        <v>109527.27676781986</v>
      </c>
      <c r="F305" s="48">
        <v>103959.11608870987</v>
      </c>
      <c r="G305" s="48">
        <v>21.21</v>
      </c>
    </row>
    <row r="306" spans="2:7" x14ac:dyDescent="0.25">
      <c r="B306" s="47">
        <v>39660</v>
      </c>
      <c r="C306" s="48">
        <v>100466.90818000937</v>
      </c>
      <c r="D306" s="48">
        <v>116361.59638164043</v>
      </c>
      <c r="E306" s="48">
        <v>108015.49894414097</v>
      </c>
      <c r="F306" s="48">
        <v>103103.73555351396</v>
      </c>
      <c r="G306" s="48">
        <v>22.94</v>
      </c>
    </row>
    <row r="307" spans="2:7" x14ac:dyDescent="0.25">
      <c r="B307" s="47">
        <v>39661</v>
      </c>
      <c r="C307" s="48">
        <v>99906.459821322409</v>
      </c>
      <c r="D307" s="48">
        <v>115916.06486909518</v>
      </c>
      <c r="E307" s="48">
        <v>107562.52812484524</v>
      </c>
      <c r="F307" s="48">
        <v>102639.3326259413</v>
      </c>
      <c r="G307" s="48">
        <v>22.57</v>
      </c>
    </row>
    <row r="308" spans="2:7" x14ac:dyDescent="0.25">
      <c r="B308" s="47">
        <v>39664</v>
      </c>
      <c r="C308" s="48">
        <v>99010.693703477635</v>
      </c>
      <c r="D308" s="48">
        <v>114954.19414389385</v>
      </c>
      <c r="E308" s="48">
        <v>107038.95178706099</v>
      </c>
      <c r="F308" s="48">
        <v>101830.29956635773</v>
      </c>
      <c r="G308" s="48">
        <v>23.49</v>
      </c>
    </row>
    <row r="309" spans="2:7" x14ac:dyDescent="0.25">
      <c r="B309" s="47">
        <v>39665</v>
      </c>
      <c r="C309" s="48">
        <v>101854.15659260083</v>
      </c>
      <c r="D309" s="48">
        <v>116948.91440516671</v>
      </c>
      <c r="E309" s="48">
        <v>109561.436454204</v>
      </c>
      <c r="F309" s="48">
        <v>104166.32303351212</v>
      </c>
      <c r="G309" s="48">
        <v>21.14</v>
      </c>
    </row>
    <row r="310" spans="2:7" x14ac:dyDescent="0.25">
      <c r="B310" s="47">
        <v>39666</v>
      </c>
      <c r="C310" s="48">
        <v>102195.81605878763</v>
      </c>
      <c r="D310" s="48">
        <v>117015.73631116358</v>
      </c>
      <c r="E310" s="48">
        <v>110193.32685831811</v>
      </c>
      <c r="F310" s="48">
        <v>104605.29180359526</v>
      </c>
      <c r="G310" s="48">
        <v>20.23</v>
      </c>
    </row>
    <row r="311" spans="2:7" x14ac:dyDescent="0.25">
      <c r="B311" s="47">
        <v>39667</v>
      </c>
      <c r="C311" s="48">
        <v>100363.06272740965</v>
      </c>
      <c r="D311" s="48">
        <v>115626.13343555148</v>
      </c>
      <c r="E311" s="48">
        <v>108388.76450532686</v>
      </c>
      <c r="F311" s="48">
        <v>103182.96907975517</v>
      </c>
      <c r="G311" s="48">
        <v>21.15</v>
      </c>
    </row>
    <row r="312" spans="2:7" x14ac:dyDescent="0.25">
      <c r="B312" s="47">
        <v>39668</v>
      </c>
      <c r="C312" s="48">
        <v>102761.02069774632</v>
      </c>
      <c r="D312" s="48">
        <v>117780.04575443016</v>
      </c>
      <c r="E312" s="48">
        <v>110356.72066783882</v>
      </c>
      <c r="F312" s="48">
        <v>104844.82940908939</v>
      </c>
      <c r="G312" s="48">
        <v>20.66</v>
      </c>
    </row>
    <row r="313" spans="2:7" x14ac:dyDescent="0.25">
      <c r="B313" s="47">
        <v>39671</v>
      </c>
      <c r="C313" s="48">
        <v>103474.46273850765</v>
      </c>
      <c r="D313" s="48">
        <v>118365.07851909945</v>
      </c>
      <c r="E313" s="48">
        <v>111026.90230225024</v>
      </c>
      <c r="F313" s="48">
        <v>105798.66309820682</v>
      </c>
      <c r="G313" s="48">
        <v>20.12</v>
      </c>
    </row>
    <row r="314" spans="2:7" x14ac:dyDescent="0.25">
      <c r="B314" s="47">
        <v>39672</v>
      </c>
      <c r="C314" s="48">
        <v>102227.52459393257</v>
      </c>
      <c r="D314" s="48">
        <v>117544.23814374304</v>
      </c>
      <c r="E314" s="48">
        <v>109648.02474389953</v>
      </c>
      <c r="F314" s="48">
        <v>104768.27230600448</v>
      </c>
      <c r="G314" s="48">
        <v>21.17</v>
      </c>
    </row>
    <row r="315" spans="2:7" x14ac:dyDescent="0.25">
      <c r="B315" s="47">
        <v>39673</v>
      </c>
      <c r="C315" s="48">
        <v>101929.46436357006</v>
      </c>
      <c r="D315" s="48">
        <v>117489.87480181833</v>
      </c>
      <c r="E315" s="48">
        <v>109181.1846683224</v>
      </c>
      <c r="F315" s="48">
        <v>104206.17893462919</v>
      </c>
      <c r="G315" s="48">
        <v>21.55</v>
      </c>
    </row>
    <row r="316" spans="2:7" x14ac:dyDescent="0.25">
      <c r="B316" s="47">
        <v>39674</v>
      </c>
      <c r="C316" s="48">
        <v>102492.2908623929</v>
      </c>
      <c r="D316" s="48">
        <v>117678.14126738938</v>
      </c>
      <c r="E316" s="48">
        <v>110030.21468766523</v>
      </c>
      <c r="F316" s="48">
        <v>104901.82446991048</v>
      </c>
      <c r="G316" s="48">
        <v>20.34</v>
      </c>
    </row>
    <row r="317" spans="2:7" x14ac:dyDescent="0.25">
      <c r="B317" s="47">
        <v>39675</v>
      </c>
      <c r="C317" s="48">
        <v>102910.05081292758</v>
      </c>
      <c r="D317" s="48">
        <v>117971.93083332349</v>
      </c>
      <c r="E317" s="48">
        <v>110483.17181725078</v>
      </c>
      <c r="F317" s="48">
        <v>105359.43836816824</v>
      </c>
      <c r="G317" s="48">
        <v>19.579999999999998</v>
      </c>
    </row>
    <row r="318" spans="2:7" x14ac:dyDescent="0.25">
      <c r="B318" s="47">
        <v>39678</v>
      </c>
      <c r="C318" s="48">
        <v>101356.33259082513</v>
      </c>
      <c r="D318" s="48">
        <v>116534.19072340454</v>
      </c>
      <c r="E318" s="48">
        <v>109268.03236643011</v>
      </c>
      <c r="F318" s="48">
        <v>104099.06439198145</v>
      </c>
      <c r="G318" s="48">
        <v>20.98</v>
      </c>
    </row>
    <row r="319" spans="2:7" x14ac:dyDescent="0.25">
      <c r="B319" s="47">
        <v>39679</v>
      </c>
      <c r="C319" s="48">
        <v>100412.21095688433</v>
      </c>
      <c r="D319" s="48">
        <v>115934.75863003117</v>
      </c>
      <c r="E319" s="48">
        <v>108193.30843162134</v>
      </c>
      <c r="F319" s="48">
        <v>103076.58874272674</v>
      </c>
      <c r="G319" s="48">
        <v>21.28</v>
      </c>
    </row>
    <row r="320" spans="2:7" x14ac:dyDescent="0.25">
      <c r="B320" s="47">
        <v>39680</v>
      </c>
      <c r="C320" s="48">
        <v>101034.49095910392</v>
      </c>
      <c r="D320" s="48">
        <v>116343.3641326784</v>
      </c>
      <c r="E320" s="48">
        <v>108896.62239843555</v>
      </c>
      <c r="F320" s="48">
        <v>103501.08282200804</v>
      </c>
      <c r="G320" s="48">
        <v>20.420000000000002</v>
      </c>
    </row>
    <row r="321" spans="2:7" x14ac:dyDescent="0.25">
      <c r="B321" s="47">
        <v>39681</v>
      </c>
      <c r="C321" s="48">
        <v>101286.57381350626</v>
      </c>
      <c r="D321" s="48">
        <v>116484.0722009483</v>
      </c>
      <c r="E321" s="48">
        <v>109214.58333830681</v>
      </c>
      <c r="F321" s="48">
        <v>103666.83603380882</v>
      </c>
      <c r="G321" s="48">
        <v>19.82</v>
      </c>
    </row>
    <row r="322" spans="2:7" x14ac:dyDescent="0.25">
      <c r="B322" s="47">
        <v>39682</v>
      </c>
      <c r="C322" s="48">
        <v>102434.42278575337</v>
      </c>
      <c r="D322" s="48">
        <v>117383.32496740816</v>
      </c>
      <c r="E322" s="48">
        <v>110330.35505100679</v>
      </c>
      <c r="F322" s="48">
        <v>104986.61860551487</v>
      </c>
      <c r="G322" s="48">
        <v>18.809999999999999</v>
      </c>
    </row>
    <row r="323" spans="2:7" x14ac:dyDescent="0.25">
      <c r="B323" s="47">
        <v>39685</v>
      </c>
      <c r="C323" s="48">
        <v>100424.10165756367</v>
      </c>
      <c r="D323" s="48">
        <v>115824.50168881463</v>
      </c>
      <c r="E323" s="48">
        <v>108374.23776613393</v>
      </c>
      <c r="F323" s="48">
        <v>103064.75837368627</v>
      </c>
      <c r="G323" s="48">
        <v>20.97</v>
      </c>
    </row>
    <row r="324" spans="2:7" x14ac:dyDescent="0.25">
      <c r="B324" s="47">
        <v>39686</v>
      </c>
      <c r="C324" s="48">
        <v>100794.29880538094</v>
      </c>
      <c r="D324" s="48">
        <v>116088.71344527854</v>
      </c>
      <c r="E324" s="48">
        <v>108761.34049958609</v>
      </c>
      <c r="F324" s="48">
        <v>103331.54433027151</v>
      </c>
      <c r="G324" s="48">
        <v>20.49</v>
      </c>
    </row>
    <row r="325" spans="2:7" x14ac:dyDescent="0.25">
      <c r="B325" s="47">
        <v>39687</v>
      </c>
      <c r="C325" s="48">
        <v>101598.90288468399</v>
      </c>
      <c r="D325" s="48">
        <v>116670.93536333348</v>
      </c>
      <c r="E325" s="48">
        <v>109615.66204863253</v>
      </c>
      <c r="F325" s="48">
        <v>104220.50128421251</v>
      </c>
      <c r="G325" s="48">
        <v>19.760000000000002</v>
      </c>
    </row>
    <row r="326" spans="2:7" x14ac:dyDescent="0.25">
      <c r="B326" s="47">
        <v>39688</v>
      </c>
      <c r="C326" s="48">
        <v>103106.64373082625</v>
      </c>
      <c r="D326" s="48">
        <v>117955.62343353634</v>
      </c>
      <c r="E326" s="48">
        <v>110953.38039832753</v>
      </c>
      <c r="F326" s="48">
        <v>105346.54150358535</v>
      </c>
      <c r="G326" s="48">
        <v>19.43</v>
      </c>
    </row>
    <row r="327" spans="2:7" x14ac:dyDescent="0.25">
      <c r="B327" s="47">
        <v>39689</v>
      </c>
      <c r="C327" s="48">
        <v>101691.65034998296</v>
      </c>
      <c r="D327" s="48">
        <v>116762.81170765721</v>
      </c>
      <c r="E327" s="48">
        <v>109612.9215662231</v>
      </c>
      <c r="F327" s="48">
        <v>104320.35792415822</v>
      </c>
      <c r="G327" s="48">
        <v>20.65</v>
      </c>
    </row>
    <row r="328" spans="2:7" x14ac:dyDescent="0.25">
      <c r="B328" s="47">
        <v>39693</v>
      </c>
      <c r="C328" s="48">
        <v>101275.47582620553</v>
      </c>
      <c r="D328" s="48">
        <v>116486.0372295187</v>
      </c>
      <c r="E328" s="48">
        <v>109147.19453067797</v>
      </c>
      <c r="F328" s="48">
        <v>103741.45838534427</v>
      </c>
      <c r="G328" s="48">
        <v>21.99</v>
      </c>
    </row>
    <row r="329" spans="2:7" x14ac:dyDescent="0.25">
      <c r="B329" s="47">
        <v>39694</v>
      </c>
      <c r="C329" s="48">
        <v>101069.37034776337</v>
      </c>
      <c r="D329" s="48">
        <v>116182.06086136062</v>
      </c>
      <c r="E329" s="48">
        <v>109120.23185045167</v>
      </c>
      <c r="F329" s="48">
        <v>103685.79179409634</v>
      </c>
      <c r="G329" s="48">
        <v>21.43</v>
      </c>
    </row>
    <row r="330" spans="2:7" x14ac:dyDescent="0.25">
      <c r="B330" s="47">
        <v>39695</v>
      </c>
      <c r="C330" s="48">
        <v>98045.168808313974</v>
      </c>
      <c r="D330" s="48">
        <v>113006.34191787234</v>
      </c>
      <c r="E330" s="48">
        <v>106028.17904214723</v>
      </c>
      <c r="F330" s="48">
        <v>100895.00661487515</v>
      </c>
      <c r="G330" s="48">
        <v>24.03</v>
      </c>
    </row>
    <row r="331" spans="2:7" x14ac:dyDescent="0.25">
      <c r="B331" s="47">
        <v>39696</v>
      </c>
      <c r="C331" s="48">
        <v>98479.575739799766</v>
      </c>
      <c r="D331" s="48">
        <v>113230.73788631038</v>
      </c>
      <c r="E331" s="48">
        <v>106569.72178964136</v>
      </c>
      <c r="F331" s="48">
        <v>101158.22757446654</v>
      </c>
      <c r="G331" s="48">
        <v>23.06</v>
      </c>
    </row>
    <row r="332" spans="2:7" x14ac:dyDescent="0.25">
      <c r="B332" s="47">
        <v>39699</v>
      </c>
      <c r="C332" s="48">
        <v>100499.40942853293</v>
      </c>
      <c r="D332" s="48">
        <v>113242.14702023615</v>
      </c>
      <c r="E332" s="48">
        <v>108449.40476818275</v>
      </c>
      <c r="F332" s="48">
        <v>102939.72663576763</v>
      </c>
      <c r="G332" s="48">
        <v>22.64</v>
      </c>
    </row>
    <row r="333" spans="2:7" x14ac:dyDescent="0.25">
      <c r="B333" s="47">
        <v>39700</v>
      </c>
      <c r="C333" s="48">
        <v>97068.545925849598</v>
      </c>
      <c r="D333" s="48">
        <v>113245.91533553328</v>
      </c>
      <c r="E333" s="48">
        <v>105092.80582654833</v>
      </c>
      <c r="F333" s="48">
        <v>100248.07794208916</v>
      </c>
      <c r="G333" s="48">
        <v>25.47</v>
      </c>
    </row>
    <row r="334" spans="2:7" x14ac:dyDescent="0.25">
      <c r="B334" s="47">
        <v>39701</v>
      </c>
      <c r="C334" s="48">
        <v>97665.459099953237</v>
      </c>
      <c r="D334" s="48">
        <v>113249.66804803722</v>
      </c>
      <c r="E334" s="48">
        <v>105929.61698644186</v>
      </c>
      <c r="F334" s="48">
        <v>100579.10501915288</v>
      </c>
      <c r="G334" s="48">
        <v>24.52</v>
      </c>
    </row>
    <row r="335" spans="2:7" x14ac:dyDescent="0.25">
      <c r="B335" s="47">
        <v>39702</v>
      </c>
      <c r="C335" s="48">
        <v>99013.864556992135</v>
      </c>
      <c r="D335" s="48">
        <v>113253.44841014207</v>
      </c>
      <c r="E335" s="48">
        <v>106670.32779762878</v>
      </c>
      <c r="F335" s="48">
        <v>101813.29134410706</v>
      </c>
      <c r="G335" s="48">
        <v>24.39</v>
      </c>
    </row>
    <row r="336" spans="2:7" x14ac:dyDescent="0.25">
      <c r="B336" s="47">
        <v>39703</v>
      </c>
      <c r="C336" s="48">
        <v>99223.933602327423</v>
      </c>
      <c r="D336" s="48">
        <v>113257.25249229268</v>
      </c>
      <c r="E336" s="48">
        <v>106682.92218016657</v>
      </c>
      <c r="F336" s="48">
        <v>102216.49820605111</v>
      </c>
      <c r="G336" s="48">
        <v>25.66</v>
      </c>
    </row>
    <row r="337" spans="2:7" x14ac:dyDescent="0.25">
      <c r="B337" s="47">
        <v>39706</v>
      </c>
      <c r="C337" s="48">
        <v>94546.924668447638</v>
      </c>
      <c r="D337" s="48">
        <v>109733.99448819546</v>
      </c>
      <c r="E337" s="48">
        <v>102833.79426480504</v>
      </c>
      <c r="F337" s="48">
        <v>98129.141548813335</v>
      </c>
      <c r="G337" s="48">
        <v>31.7</v>
      </c>
    </row>
    <row r="338" spans="2:7" x14ac:dyDescent="0.25">
      <c r="B338" s="47">
        <v>39707</v>
      </c>
      <c r="C338" s="48">
        <v>96203.695629771144</v>
      </c>
      <c r="D338" s="48">
        <v>111056.1066239494</v>
      </c>
      <c r="E338" s="48">
        <v>104107.23162899159</v>
      </c>
      <c r="F338" s="48">
        <v>99463.817815253526</v>
      </c>
      <c r="G338" s="48">
        <v>30.3</v>
      </c>
    </row>
    <row r="339" spans="2:7" x14ac:dyDescent="0.25">
      <c r="B339" s="47">
        <v>39708</v>
      </c>
      <c r="C339" s="48">
        <v>91668.582390665018</v>
      </c>
      <c r="D339" s="48">
        <v>111068.7365807001</v>
      </c>
      <c r="E339" s="48">
        <v>100709.17716832699</v>
      </c>
      <c r="F339" s="48">
        <v>95797.841900065396</v>
      </c>
      <c r="G339" s="48">
        <v>36.22</v>
      </c>
    </row>
    <row r="340" spans="2:7" x14ac:dyDescent="0.25">
      <c r="B340" s="47">
        <v>39709</v>
      </c>
      <c r="C340" s="48">
        <v>95641.661844326954</v>
      </c>
      <c r="D340" s="48">
        <v>113362.42799840379</v>
      </c>
      <c r="E340" s="48">
        <v>101937.15269185591</v>
      </c>
      <c r="F340" s="48">
        <v>98005.912427111878</v>
      </c>
      <c r="G340" s="48">
        <v>33.1</v>
      </c>
    </row>
    <row r="341" spans="2:7" x14ac:dyDescent="0.25">
      <c r="B341" s="47">
        <v>39710</v>
      </c>
      <c r="C341" s="48">
        <v>99491.870724302222</v>
      </c>
      <c r="D341" s="48">
        <v>116138.02726774241</v>
      </c>
      <c r="E341" s="48">
        <v>103557.62959990211</v>
      </c>
      <c r="F341" s="48">
        <v>100750.48497800587</v>
      </c>
      <c r="G341" s="48">
        <v>32.07</v>
      </c>
    </row>
    <row r="342" spans="2:7" x14ac:dyDescent="0.25">
      <c r="B342" s="47">
        <v>39713</v>
      </c>
      <c r="C342" s="48">
        <v>95687.639220287121</v>
      </c>
      <c r="D342" s="48">
        <v>116716.99347210374</v>
      </c>
      <c r="E342" s="48">
        <v>102769.64789791634</v>
      </c>
      <c r="F342" s="48">
        <v>98898.813331319005</v>
      </c>
      <c r="G342" s="48">
        <v>33.85</v>
      </c>
    </row>
    <row r="343" spans="2:7" x14ac:dyDescent="0.25">
      <c r="B343" s="47">
        <v>39714</v>
      </c>
      <c r="C343" s="48">
        <v>94191.789074824221</v>
      </c>
      <c r="D343" s="48">
        <v>119687.58162342448</v>
      </c>
      <c r="E343" s="48">
        <v>103518.70899484653</v>
      </c>
      <c r="F343" s="48">
        <v>97295.325374207459</v>
      </c>
      <c r="G343" s="48">
        <v>35.72</v>
      </c>
    </row>
    <row r="344" spans="2:7" x14ac:dyDescent="0.25">
      <c r="B344" s="47">
        <v>39715</v>
      </c>
      <c r="C344" s="48">
        <v>94005.501430847653</v>
      </c>
      <c r="D344" s="48">
        <v>118992.40843122256</v>
      </c>
      <c r="E344" s="48">
        <v>103213.20294637982</v>
      </c>
      <c r="F344" s="48">
        <v>97483.272153845945</v>
      </c>
      <c r="G344" s="48">
        <v>35.19</v>
      </c>
    </row>
    <row r="345" spans="2:7" x14ac:dyDescent="0.25">
      <c r="B345" s="47">
        <v>39716</v>
      </c>
      <c r="C345" s="48">
        <v>95853.316316419485</v>
      </c>
      <c r="D345" s="48">
        <v>118946.66582136165</v>
      </c>
      <c r="E345" s="48">
        <v>103632.05686647001</v>
      </c>
      <c r="F345" s="48">
        <v>98599.097756503252</v>
      </c>
      <c r="G345" s="48">
        <v>32.82</v>
      </c>
    </row>
    <row r="346" spans="2:7" x14ac:dyDescent="0.25">
      <c r="B346" s="47">
        <v>39717</v>
      </c>
      <c r="C346" s="48">
        <v>96177.536088276567</v>
      </c>
      <c r="D346" s="48">
        <v>120445.97724579065</v>
      </c>
      <c r="E346" s="48">
        <v>104274.08668578867</v>
      </c>
      <c r="F346" s="48">
        <v>98754.226398340194</v>
      </c>
      <c r="G346" s="48">
        <v>34.74</v>
      </c>
    </row>
    <row r="347" spans="2:7" x14ac:dyDescent="0.25">
      <c r="B347" s="47">
        <v>39720</v>
      </c>
      <c r="C347" s="48">
        <v>87707.393637682428</v>
      </c>
      <c r="D347" s="48">
        <v>120838.83791481242</v>
      </c>
      <c r="E347" s="48">
        <v>102366.10812507686</v>
      </c>
      <c r="F347" s="48">
        <v>92966.814300152953</v>
      </c>
      <c r="G347" s="48">
        <v>46.72</v>
      </c>
    </row>
    <row r="348" spans="2:7" x14ac:dyDescent="0.25">
      <c r="B348" s="47">
        <v>39721</v>
      </c>
      <c r="C348" s="48">
        <v>92458.917629152827</v>
      </c>
      <c r="D348" s="48">
        <v>121893.79372780105</v>
      </c>
      <c r="E348" s="48">
        <v>104561.45553850214</v>
      </c>
      <c r="F348" s="48">
        <v>95527.301772917592</v>
      </c>
      <c r="G348" s="48">
        <v>39.39</v>
      </c>
    </row>
    <row r="349" spans="2:7" x14ac:dyDescent="0.25">
      <c r="B349" s="47">
        <v>39722</v>
      </c>
      <c r="C349" s="48">
        <v>92038.779538482268</v>
      </c>
      <c r="D349" s="48">
        <v>123177.33542387959</v>
      </c>
      <c r="E349" s="48">
        <v>105115.24877204782</v>
      </c>
      <c r="F349" s="48">
        <v>95808.026478917687</v>
      </c>
      <c r="G349" s="48">
        <v>39.81</v>
      </c>
    </row>
    <row r="350" spans="2:7" x14ac:dyDescent="0.25">
      <c r="B350" s="47">
        <v>39723</v>
      </c>
      <c r="C350" s="48">
        <v>88330.466353280644</v>
      </c>
      <c r="D350" s="48">
        <v>123495.19191481316</v>
      </c>
      <c r="E350" s="48">
        <v>105066.48295859448</v>
      </c>
      <c r="F350" s="48">
        <v>93377.524995118161</v>
      </c>
      <c r="G350" s="48">
        <v>45.26</v>
      </c>
    </row>
    <row r="351" spans="2:7" x14ac:dyDescent="0.25">
      <c r="B351" s="47">
        <v>39724</v>
      </c>
      <c r="C351" s="48">
        <v>87137.432718451993</v>
      </c>
      <c r="D351" s="48">
        <v>124146.74109688852</v>
      </c>
      <c r="E351" s="48">
        <v>105335.73534876404</v>
      </c>
      <c r="F351" s="48">
        <v>92661.933457878331</v>
      </c>
      <c r="G351" s="48">
        <v>45.14</v>
      </c>
    </row>
    <row r="352" spans="2:7" x14ac:dyDescent="0.25">
      <c r="B352" s="47">
        <v>39727</v>
      </c>
      <c r="C352" s="48">
        <v>83781.084273359302</v>
      </c>
      <c r="D352" s="48">
        <v>123061.80350977405</v>
      </c>
      <c r="E352" s="48">
        <v>104776.96557398408</v>
      </c>
      <c r="F352" s="48">
        <v>89143.885494830713</v>
      </c>
      <c r="G352" s="48">
        <v>52.05</v>
      </c>
    </row>
    <row r="353" spans="2:7" x14ac:dyDescent="0.25">
      <c r="B353" s="47">
        <v>39728</v>
      </c>
      <c r="C353" s="48">
        <v>78972.484918627975</v>
      </c>
      <c r="D353" s="48">
        <v>123547.32281157143</v>
      </c>
      <c r="E353" s="48">
        <v>105024.50300168933</v>
      </c>
      <c r="F353" s="48">
        <v>87116.632277733806</v>
      </c>
      <c r="G353" s="48">
        <v>53.68</v>
      </c>
    </row>
    <row r="354" spans="2:7" x14ac:dyDescent="0.25">
      <c r="B354" s="47">
        <v>39729</v>
      </c>
      <c r="C354" s="48">
        <v>78077.51151416183</v>
      </c>
      <c r="D354" s="48">
        <v>125569.93071404091</v>
      </c>
      <c r="E354" s="48">
        <v>110595.11978156134</v>
      </c>
      <c r="F354" s="48">
        <v>86346.246422516037</v>
      </c>
      <c r="G354" s="48">
        <v>57.53</v>
      </c>
    </row>
    <row r="355" spans="2:7" x14ac:dyDescent="0.25">
      <c r="B355" s="47">
        <v>39730</v>
      </c>
      <c r="C355" s="48">
        <v>72130.575747726893</v>
      </c>
      <c r="D355" s="48">
        <v>124835.33412064447</v>
      </c>
      <c r="E355" s="48">
        <v>111806.11515083331</v>
      </c>
      <c r="F355" s="48">
        <v>83465.76884456753</v>
      </c>
      <c r="G355" s="48">
        <v>63.92</v>
      </c>
    </row>
    <row r="356" spans="2:7" x14ac:dyDescent="0.25">
      <c r="B356" s="47">
        <v>39731</v>
      </c>
      <c r="C356" s="48">
        <v>71282.372432599557</v>
      </c>
      <c r="D356" s="48">
        <v>126127.4895649981</v>
      </c>
      <c r="E356" s="48">
        <v>112879.21618915893</v>
      </c>
      <c r="F356" s="48">
        <v>82986.368893855455</v>
      </c>
      <c r="G356" s="48">
        <v>69.95</v>
      </c>
    </row>
    <row r="357" spans="2:7" x14ac:dyDescent="0.25">
      <c r="B357" s="47">
        <v>39734</v>
      </c>
      <c r="C357" s="48">
        <v>79536.896844208051</v>
      </c>
      <c r="D357" s="48">
        <v>131038.1101655504</v>
      </c>
      <c r="E357" s="48">
        <v>112916.01590016695</v>
      </c>
      <c r="F357" s="48">
        <v>89907.488179932276</v>
      </c>
      <c r="G357" s="48">
        <v>54.99</v>
      </c>
    </row>
    <row r="358" spans="2:7" x14ac:dyDescent="0.25">
      <c r="B358" s="47">
        <v>39735</v>
      </c>
      <c r="C358" s="48">
        <v>79113.587900022991</v>
      </c>
      <c r="D358" s="48">
        <v>131994.92462988786</v>
      </c>
      <c r="E358" s="48">
        <v>113582.31377339773</v>
      </c>
      <c r="F358" s="48">
        <v>89433.847087962553</v>
      </c>
      <c r="G358" s="48">
        <v>55.13</v>
      </c>
    </row>
    <row r="359" spans="2:7" x14ac:dyDescent="0.25">
      <c r="B359" s="47">
        <v>39736</v>
      </c>
      <c r="C359" s="48">
        <v>71965.691364973172</v>
      </c>
      <c r="D359" s="48">
        <v>132250.58827862397</v>
      </c>
      <c r="E359" s="48">
        <v>115765.1219230624</v>
      </c>
      <c r="F359" s="48">
        <v>85850.605224343934</v>
      </c>
      <c r="G359" s="48">
        <v>69.25</v>
      </c>
    </row>
    <row r="360" spans="2:7" x14ac:dyDescent="0.25">
      <c r="B360" s="47">
        <v>39737</v>
      </c>
      <c r="C360" s="48">
        <v>75024.772293081987</v>
      </c>
      <c r="D360" s="48">
        <v>136769.79958276049</v>
      </c>
      <c r="E360" s="48">
        <v>117334.34449822783</v>
      </c>
      <c r="F360" s="48">
        <v>89124.842590256216</v>
      </c>
      <c r="G360" s="48">
        <v>67.61</v>
      </c>
    </row>
    <row r="361" spans="2:7" x14ac:dyDescent="0.25">
      <c r="B361" s="47">
        <v>39738</v>
      </c>
      <c r="C361" s="48">
        <v>74558.656826451261</v>
      </c>
      <c r="D361" s="48">
        <v>140693.40938465277</v>
      </c>
      <c r="E361" s="48">
        <v>119786.14797018387</v>
      </c>
      <c r="F361" s="48">
        <v>91293.211141925436</v>
      </c>
      <c r="G361" s="48">
        <v>70.33</v>
      </c>
    </row>
    <row r="362" spans="2:7" x14ac:dyDescent="0.25">
      <c r="B362" s="47">
        <v>39741</v>
      </c>
      <c r="C362" s="48">
        <v>78113.976329578523</v>
      </c>
      <c r="D362" s="48">
        <v>141559.50348820479</v>
      </c>
      <c r="E362" s="48">
        <v>118979.02388331124</v>
      </c>
      <c r="F362" s="48">
        <v>93088.823098405817</v>
      </c>
      <c r="G362" s="48">
        <v>52.97</v>
      </c>
    </row>
    <row r="363" spans="2:7" x14ac:dyDescent="0.25">
      <c r="B363" s="47">
        <v>39742</v>
      </c>
      <c r="C363" s="48">
        <v>75708.091225455617</v>
      </c>
      <c r="D363" s="48">
        <v>137468.50798245412</v>
      </c>
      <c r="E363" s="48">
        <v>117449.20782971619</v>
      </c>
      <c r="F363" s="48">
        <v>90166.86306223835</v>
      </c>
      <c r="G363" s="48">
        <v>53.11</v>
      </c>
    </row>
    <row r="364" spans="2:7" x14ac:dyDescent="0.25">
      <c r="B364" s="47">
        <v>39743</v>
      </c>
      <c r="C364" s="48">
        <v>71088.950368215374</v>
      </c>
      <c r="D364" s="48">
        <v>138138.11084662343</v>
      </c>
      <c r="E364" s="48">
        <v>119414.18430276214</v>
      </c>
      <c r="F364" s="48">
        <v>89699.087538938446</v>
      </c>
      <c r="G364" s="48">
        <v>69.650000000000006</v>
      </c>
    </row>
    <row r="365" spans="2:7" x14ac:dyDescent="0.25">
      <c r="B365" s="47">
        <v>39744</v>
      </c>
      <c r="C365" s="48">
        <v>71987.094626196005</v>
      </c>
      <c r="D365" s="48">
        <v>141062.9596414156</v>
      </c>
      <c r="E365" s="48">
        <v>120794.28486257537</v>
      </c>
      <c r="F365" s="48">
        <v>91629.795431351478</v>
      </c>
      <c r="G365" s="48">
        <v>67.8</v>
      </c>
    </row>
    <row r="366" spans="2:7" x14ac:dyDescent="0.25">
      <c r="B366" s="47">
        <v>39745</v>
      </c>
      <c r="C366" s="48">
        <v>69502.730897589368</v>
      </c>
      <c r="D366" s="48">
        <v>144541.24968622037</v>
      </c>
      <c r="E366" s="48">
        <v>123861.20688527076</v>
      </c>
      <c r="F366" s="48">
        <v>92705.477613626193</v>
      </c>
      <c r="G366" s="48">
        <v>79.13</v>
      </c>
    </row>
    <row r="367" spans="2:7" x14ac:dyDescent="0.25">
      <c r="B367" s="47">
        <v>39748</v>
      </c>
      <c r="C367" s="48">
        <v>67295.024138122375</v>
      </c>
      <c r="D367" s="48">
        <v>145152.33619495976</v>
      </c>
      <c r="E367" s="48">
        <v>125245.73740187964</v>
      </c>
      <c r="F367" s="48">
        <v>93384.015806514988</v>
      </c>
      <c r="G367" s="48">
        <v>80.06</v>
      </c>
    </row>
    <row r="368" spans="2:7" x14ac:dyDescent="0.25">
      <c r="B368" s="47">
        <v>39749</v>
      </c>
      <c r="C368" s="48">
        <v>74555.485972936774</v>
      </c>
      <c r="D368" s="48">
        <v>149508.45788186815</v>
      </c>
      <c r="E368" s="48">
        <v>124280.04641822392</v>
      </c>
      <c r="F368" s="48">
        <v>95455.066083880331</v>
      </c>
      <c r="G368" s="48">
        <v>66.959999999999994</v>
      </c>
    </row>
    <row r="369" spans="2:7" x14ac:dyDescent="0.25">
      <c r="B369" s="47">
        <v>39750</v>
      </c>
      <c r="C369" s="48">
        <v>73729.478632410886</v>
      </c>
      <c r="D369" s="48">
        <v>151318.11344461158</v>
      </c>
      <c r="E369" s="48">
        <v>125642.39744996566</v>
      </c>
      <c r="F369" s="48">
        <v>97056.095980787257</v>
      </c>
      <c r="G369" s="48">
        <v>69.959999999999994</v>
      </c>
    </row>
    <row r="370" spans="2:7" x14ac:dyDescent="0.25">
      <c r="B370" s="47">
        <v>39751</v>
      </c>
      <c r="C370" s="48">
        <v>75631.990741107744</v>
      </c>
      <c r="D370" s="48">
        <v>152853.32020809347</v>
      </c>
      <c r="E370" s="48">
        <v>125719.64640512895</v>
      </c>
      <c r="F370" s="48">
        <v>98709.598812315264</v>
      </c>
      <c r="G370" s="48">
        <v>62.9</v>
      </c>
    </row>
    <row r="371" spans="2:7" x14ac:dyDescent="0.25">
      <c r="B371" s="47">
        <v>39752</v>
      </c>
      <c r="C371" s="48">
        <v>76794.108554170074</v>
      </c>
      <c r="D371" s="48">
        <v>153946.44678940752</v>
      </c>
      <c r="E371" s="48">
        <v>125877.69538515159</v>
      </c>
      <c r="F371" s="48">
        <v>99271.904698909697</v>
      </c>
      <c r="G371" s="48">
        <v>59.89</v>
      </c>
    </row>
    <row r="372" spans="2:7" x14ac:dyDescent="0.25">
      <c r="B372" s="47">
        <v>39755</v>
      </c>
      <c r="C372" s="48">
        <v>76599.893776407262</v>
      </c>
      <c r="D372" s="48">
        <v>151698.2375579584</v>
      </c>
      <c r="E372" s="48">
        <v>124696.61073115174</v>
      </c>
      <c r="F372" s="48">
        <v>98858.834080534449</v>
      </c>
      <c r="G372" s="48">
        <v>53.68</v>
      </c>
    </row>
    <row r="373" spans="2:7" x14ac:dyDescent="0.25">
      <c r="B373" s="47">
        <v>39756</v>
      </c>
      <c r="C373" s="48">
        <v>79727.148055077734</v>
      </c>
      <c r="D373" s="48">
        <v>150023.93661704796</v>
      </c>
      <c r="E373" s="48">
        <v>122562.35162248343</v>
      </c>
      <c r="F373" s="48">
        <v>100091.54206014461</v>
      </c>
      <c r="G373" s="48">
        <v>47.73</v>
      </c>
    </row>
    <row r="374" spans="2:7" x14ac:dyDescent="0.25">
      <c r="B374" s="47">
        <v>39757</v>
      </c>
      <c r="C374" s="48">
        <v>75527.352575129407</v>
      </c>
      <c r="D374" s="48">
        <v>149245.83096129188</v>
      </c>
      <c r="E374" s="48">
        <v>123516.66438301768</v>
      </c>
      <c r="F374" s="48">
        <v>97348.616967371636</v>
      </c>
      <c r="G374" s="48">
        <v>54.56</v>
      </c>
    </row>
    <row r="375" spans="2:7" x14ac:dyDescent="0.25">
      <c r="B375" s="47">
        <v>39758</v>
      </c>
      <c r="C375" s="48">
        <v>71731.048204900551</v>
      </c>
      <c r="D375" s="48">
        <v>151787.13594380685</v>
      </c>
      <c r="E375" s="48">
        <v>126410.54343127977</v>
      </c>
      <c r="F375" s="48">
        <v>94445.154223984282</v>
      </c>
      <c r="G375" s="48">
        <v>63.68</v>
      </c>
    </row>
    <row r="376" spans="2:7" x14ac:dyDescent="0.25">
      <c r="B376" s="47">
        <v>39759</v>
      </c>
      <c r="C376" s="48">
        <v>73800.822836487016</v>
      </c>
      <c r="D376" s="48">
        <v>152842.91198420664</v>
      </c>
      <c r="E376" s="48">
        <v>126078.54305003531</v>
      </c>
      <c r="F376" s="48">
        <v>96540.543307586006</v>
      </c>
      <c r="G376" s="48">
        <v>56.1</v>
      </c>
    </row>
    <row r="377" spans="2:7" x14ac:dyDescent="0.25">
      <c r="B377" s="47">
        <v>39762</v>
      </c>
      <c r="C377" s="48">
        <v>72867.006476468305</v>
      </c>
      <c r="D377" s="48">
        <v>152916.68655910849</v>
      </c>
      <c r="E377" s="48">
        <v>126514.38516640013</v>
      </c>
      <c r="F377" s="48">
        <v>95839.002087659057</v>
      </c>
      <c r="G377" s="48">
        <v>59.98</v>
      </c>
    </row>
    <row r="378" spans="2:7" x14ac:dyDescent="0.25">
      <c r="B378" s="47">
        <v>39763</v>
      </c>
      <c r="C378" s="48">
        <v>71260.96917137671</v>
      </c>
      <c r="D378" s="48">
        <v>152684.50540916855</v>
      </c>
      <c r="E378" s="48">
        <v>127082.19072676689</v>
      </c>
      <c r="F378" s="48">
        <v>93913.060924752368</v>
      </c>
      <c r="G378" s="48">
        <v>61.44</v>
      </c>
    </row>
    <row r="379" spans="2:7" x14ac:dyDescent="0.25">
      <c r="B379" s="47">
        <v>39764</v>
      </c>
      <c r="C379" s="48">
        <v>67562.961260097189</v>
      </c>
      <c r="D379" s="48">
        <v>152683.39653906078</v>
      </c>
      <c r="E379" s="48">
        <v>128758.34583700071</v>
      </c>
      <c r="F379" s="48">
        <v>92077.610676751545</v>
      </c>
      <c r="G379" s="48">
        <v>66.459999999999994</v>
      </c>
    </row>
    <row r="380" spans="2:7" x14ac:dyDescent="0.25">
      <c r="B380" s="47">
        <v>39765</v>
      </c>
      <c r="C380" s="48">
        <v>72239.177480598344</v>
      </c>
      <c r="D380" s="48">
        <v>154952.20363404814</v>
      </c>
      <c r="E380" s="48">
        <v>127673.90003332587</v>
      </c>
      <c r="F380" s="48">
        <v>95279.6203261474</v>
      </c>
      <c r="G380" s="48">
        <v>59.83</v>
      </c>
    </row>
    <row r="381" spans="2:7" x14ac:dyDescent="0.25">
      <c r="B381" s="47">
        <v>39766</v>
      </c>
      <c r="C381" s="48">
        <v>69226.86664182831</v>
      </c>
      <c r="D381" s="48">
        <v>155776.98581877397</v>
      </c>
      <c r="E381" s="48">
        <v>129499.53946920887</v>
      </c>
      <c r="F381" s="48">
        <v>92683.892906476685</v>
      </c>
      <c r="G381" s="48">
        <v>66.31</v>
      </c>
    </row>
    <row r="382" spans="2:7" x14ac:dyDescent="0.25">
      <c r="B382" s="47">
        <v>39769</v>
      </c>
      <c r="C382" s="48">
        <v>67440.09068641052</v>
      </c>
      <c r="D382" s="48">
        <v>156757.82870654343</v>
      </c>
      <c r="E382" s="48">
        <v>130977.43708653111</v>
      </c>
      <c r="F382" s="48">
        <v>92875.814635100469</v>
      </c>
      <c r="G382" s="48">
        <v>69.150000000000006</v>
      </c>
    </row>
    <row r="383" spans="2:7" x14ac:dyDescent="0.25">
      <c r="B383" s="47">
        <v>39770</v>
      </c>
      <c r="C383" s="48">
        <v>68103.591784318545</v>
      </c>
      <c r="D383" s="48">
        <v>158737.53533601351</v>
      </c>
      <c r="E383" s="48">
        <v>131785.44795193325</v>
      </c>
      <c r="F383" s="48">
        <v>94693.812607073021</v>
      </c>
      <c r="G383" s="48">
        <v>67.64</v>
      </c>
    </row>
    <row r="384" spans="2:7" x14ac:dyDescent="0.25">
      <c r="B384" s="47">
        <v>39771</v>
      </c>
      <c r="C384" s="48">
        <v>63938.675693029676</v>
      </c>
      <c r="D384" s="48">
        <v>159136.40816234509</v>
      </c>
      <c r="E384" s="48">
        <v>134244.68785317754</v>
      </c>
      <c r="F384" s="48">
        <v>92372.176897757832</v>
      </c>
      <c r="G384" s="48">
        <v>74.260000000000005</v>
      </c>
    </row>
    <row r="385" spans="2:7" x14ac:dyDescent="0.25">
      <c r="B385" s="47">
        <v>39772</v>
      </c>
      <c r="C385" s="48">
        <v>59646.925461161016</v>
      </c>
      <c r="D385" s="48">
        <v>156091.78664586294</v>
      </c>
      <c r="E385" s="48">
        <v>135046.90992715396</v>
      </c>
      <c r="F385" s="48">
        <v>88574.728844446421</v>
      </c>
      <c r="G385" s="48">
        <v>80.86</v>
      </c>
    </row>
    <row r="386" spans="2:7" x14ac:dyDescent="0.25">
      <c r="B386" s="47">
        <v>39773</v>
      </c>
      <c r="C386" s="48">
        <v>63419.448430031152</v>
      </c>
      <c r="D386" s="48">
        <v>158804.49814567127</v>
      </c>
      <c r="E386" s="48">
        <v>134104.39566573224</v>
      </c>
      <c r="F386" s="48">
        <v>90484.759231735414</v>
      </c>
      <c r="G386" s="48">
        <v>72.67</v>
      </c>
    </row>
    <row r="387" spans="2:7" x14ac:dyDescent="0.25">
      <c r="B387" s="47">
        <v>39776</v>
      </c>
      <c r="C387" s="48">
        <v>67524.118304544623</v>
      </c>
      <c r="D387" s="48">
        <v>160935.61079898992</v>
      </c>
      <c r="E387" s="48">
        <v>132841.87926411984</v>
      </c>
      <c r="F387" s="48">
        <v>93533.232011335946</v>
      </c>
      <c r="G387" s="48">
        <v>64.7</v>
      </c>
    </row>
    <row r="388" spans="2:7" x14ac:dyDescent="0.25">
      <c r="B388" s="47">
        <v>39777</v>
      </c>
      <c r="C388" s="48">
        <v>67966.452369816645</v>
      </c>
      <c r="D388" s="48">
        <v>159931.22701577871</v>
      </c>
      <c r="E388" s="48">
        <v>132002.33401723317</v>
      </c>
      <c r="F388" s="48">
        <v>93486.800060863272</v>
      </c>
      <c r="G388" s="48">
        <v>60.9</v>
      </c>
    </row>
    <row r="389" spans="2:7" x14ac:dyDescent="0.25">
      <c r="B389" s="47">
        <v>39778</v>
      </c>
      <c r="C389" s="48">
        <v>70367.581193667807</v>
      </c>
      <c r="D389" s="48">
        <v>159457.8712299146</v>
      </c>
      <c r="E389" s="48">
        <v>130412.38180037799</v>
      </c>
      <c r="F389" s="48">
        <v>95051.910021853444</v>
      </c>
      <c r="G389" s="48">
        <v>54.92</v>
      </c>
    </row>
    <row r="390" spans="2:7" x14ac:dyDescent="0.25">
      <c r="B390" s="47">
        <v>39780</v>
      </c>
      <c r="C390" s="48">
        <v>71046.143845769693</v>
      </c>
      <c r="D390" s="48">
        <v>160304.57475918517</v>
      </c>
      <c r="E390" s="48">
        <v>130567.52468181524</v>
      </c>
      <c r="F390" s="48">
        <v>96011.984606279133</v>
      </c>
      <c r="G390" s="48">
        <v>55.28</v>
      </c>
    </row>
    <row r="391" spans="2:7" x14ac:dyDescent="0.25">
      <c r="B391" s="47">
        <v>39783</v>
      </c>
      <c r="C391" s="48">
        <v>64702.058676644294</v>
      </c>
      <c r="D391" s="48">
        <v>159894.77026354495</v>
      </c>
      <c r="E391" s="48">
        <v>133421.39193269209</v>
      </c>
      <c r="F391" s="48">
        <v>90351.714914877186</v>
      </c>
      <c r="G391" s="48">
        <v>68.510000000000005</v>
      </c>
    </row>
    <row r="392" spans="2:7" x14ac:dyDescent="0.25">
      <c r="B392" s="47">
        <v>39784</v>
      </c>
      <c r="C392" s="48">
        <v>67286.304290957516</v>
      </c>
      <c r="D392" s="48">
        <v>161685.82244515556</v>
      </c>
      <c r="E392" s="48">
        <v>132944.41885613222</v>
      </c>
      <c r="F392" s="48">
        <v>92653.939155768327</v>
      </c>
      <c r="G392" s="48">
        <v>62.98</v>
      </c>
    </row>
    <row r="393" spans="2:7" x14ac:dyDescent="0.25">
      <c r="B393" s="47">
        <v>39785</v>
      </c>
      <c r="C393" s="48">
        <v>69024.724730279282</v>
      </c>
      <c r="D393" s="48">
        <v>164072.27611294392</v>
      </c>
      <c r="E393" s="48">
        <v>133347.15749883582</v>
      </c>
      <c r="F393" s="48">
        <v>94469.356865875932</v>
      </c>
      <c r="G393" s="48">
        <v>60.72</v>
      </c>
    </row>
    <row r="394" spans="2:7" x14ac:dyDescent="0.25">
      <c r="B394" s="47">
        <v>39786</v>
      </c>
      <c r="C394" s="48">
        <v>67001.720188031613</v>
      </c>
      <c r="D394" s="48">
        <v>164184.23790413915</v>
      </c>
      <c r="E394" s="48">
        <v>134490.48295561862</v>
      </c>
      <c r="F394" s="48">
        <v>93223.533371111931</v>
      </c>
      <c r="G394" s="48">
        <v>63.64</v>
      </c>
    </row>
    <row r="395" spans="2:7" x14ac:dyDescent="0.25">
      <c r="B395" s="47">
        <v>39787</v>
      </c>
      <c r="C395" s="48">
        <v>69447.240961085714</v>
      </c>
      <c r="D395" s="48">
        <v>166195.33219672975</v>
      </c>
      <c r="E395" s="48">
        <v>134271.02474656142</v>
      </c>
      <c r="F395" s="48">
        <v>95249.95950133304</v>
      </c>
      <c r="G395" s="48">
        <v>59.93</v>
      </c>
    </row>
    <row r="396" spans="2:7" x14ac:dyDescent="0.25">
      <c r="B396" s="47">
        <v>39790</v>
      </c>
      <c r="C396" s="48">
        <v>72113.136053397175</v>
      </c>
      <c r="D396" s="48">
        <v>167197.75288305533</v>
      </c>
      <c r="E396" s="48">
        <v>133418.68681270228</v>
      </c>
      <c r="F396" s="48">
        <v>97449.68327846365</v>
      </c>
      <c r="G396" s="48">
        <v>58.49</v>
      </c>
    </row>
    <row r="397" spans="2:7" x14ac:dyDescent="0.25">
      <c r="B397" s="47">
        <v>39791</v>
      </c>
      <c r="C397" s="48">
        <v>70446.059818151552</v>
      </c>
      <c r="D397" s="48">
        <v>165908.40666236606</v>
      </c>
      <c r="E397" s="48">
        <v>133516.63385587561</v>
      </c>
      <c r="F397" s="48">
        <v>96271.923399793377</v>
      </c>
      <c r="G397" s="48">
        <v>58.91</v>
      </c>
    </row>
    <row r="398" spans="2:7" x14ac:dyDescent="0.25">
      <c r="B398" s="47">
        <v>39792</v>
      </c>
      <c r="C398" s="48">
        <v>71283.9578593568</v>
      </c>
      <c r="D398" s="48">
        <v>165914.70089447757</v>
      </c>
      <c r="E398" s="48">
        <v>133085.26863275861</v>
      </c>
      <c r="F398" s="48">
        <v>96603.558711460297</v>
      </c>
      <c r="G398" s="48">
        <v>55.73</v>
      </c>
    </row>
    <row r="399" spans="2:7" x14ac:dyDescent="0.25">
      <c r="B399" s="47">
        <v>39793</v>
      </c>
      <c r="C399" s="48">
        <v>69250.64804318703</v>
      </c>
      <c r="D399" s="48">
        <v>163890.51781417665</v>
      </c>
      <c r="E399" s="48">
        <v>132050.54856397113</v>
      </c>
      <c r="F399" s="48">
        <v>94745.605825767692</v>
      </c>
      <c r="G399" s="48">
        <v>55.78</v>
      </c>
    </row>
    <row r="400" spans="2:7" x14ac:dyDescent="0.25">
      <c r="B400" s="47">
        <v>39794</v>
      </c>
      <c r="C400" s="48">
        <v>69737.374057661975</v>
      </c>
      <c r="D400" s="48">
        <v>163629.56455715455</v>
      </c>
      <c r="E400" s="48">
        <v>132731.59061227911</v>
      </c>
      <c r="F400" s="48">
        <v>95559.492183899842</v>
      </c>
      <c r="G400" s="48">
        <v>54.28</v>
      </c>
    </row>
    <row r="401" spans="2:7" x14ac:dyDescent="0.25">
      <c r="B401" s="47">
        <v>39797</v>
      </c>
      <c r="C401" s="48">
        <v>68852.705927117946</v>
      </c>
      <c r="D401" s="48">
        <v>162409.66362753301</v>
      </c>
      <c r="E401" s="48">
        <v>132160.85236667393</v>
      </c>
      <c r="F401" s="48">
        <v>94511.123315182718</v>
      </c>
      <c r="G401" s="48">
        <v>56.76</v>
      </c>
    </row>
    <row r="402" spans="2:7" x14ac:dyDescent="0.25">
      <c r="B402" s="47">
        <v>39798</v>
      </c>
      <c r="C402" s="48">
        <v>72389.000309158218</v>
      </c>
      <c r="D402" s="48">
        <v>166719.74495751708</v>
      </c>
      <c r="E402" s="48">
        <v>134971.32860306988</v>
      </c>
      <c r="F402" s="48">
        <v>97810.498440769996</v>
      </c>
      <c r="G402" s="48">
        <v>52.37</v>
      </c>
    </row>
    <row r="403" spans="2:7" x14ac:dyDescent="0.25">
      <c r="B403" s="47">
        <v>39799</v>
      </c>
      <c r="C403" s="48">
        <v>71694.583389483872</v>
      </c>
      <c r="D403" s="48">
        <v>166716.0192817965</v>
      </c>
      <c r="E403" s="48">
        <v>134901.99217136027</v>
      </c>
      <c r="F403" s="48">
        <v>96978.917265890792</v>
      </c>
      <c r="G403" s="48">
        <v>49.84</v>
      </c>
    </row>
    <row r="404" spans="2:7" x14ac:dyDescent="0.25">
      <c r="B404" s="47">
        <v>39800</v>
      </c>
      <c r="C404" s="48">
        <v>70177.329982798125</v>
      </c>
      <c r="D404" s="48">
        <v>162686.54622171659</v>
      </c>
      <c r="E404" s="48">
        <v>135728.65782731888</v>
      </c>
      <c r="F404" s="48">
        <v>95263.457138561469</v>
      </c>
      <c r="G404" s="48">
        <v>47.34</v>
      </c>
    </row>
    <row r="405" spans="2:7" x14ac:dyDescent="0.25">
      <c r="B405" s="47">
        <v>39801</v>
      </c>
      <c r="C405" s="48">
        <v>70383.435461240282</v>
      </c>
      <c r="D405" s="48">
        <v>160685.27756078771</v>
      </c>
      <c r="E405" s="48">
        <v>138019.55921519999</v>
      </c>
      <c r="F405" s="48">
        <v>94026.886890037902</v>
      </c>
      <c r="G405" s="48">
        <v>44.93</v>
      </c>
    </row>
    <row r="406" spans="2:7" x14ac:dyDescent="0.25">
      <c r="B406" s="47">
        <v>39804</v>
      </c>
      <c r="C406" s="48">
        <v>69095.276220976782</v>
      </c>
      <c r="D406" s="48">
        <v>157023.19343069626</v>
      </c>
      <c r="E406" s="48">
        <v>139069.79659585119</v>
      </c>
      <c r="F406" s="48">
        <v>92922.254739423341</v>
      </c>
      <c r="G406" s="48">
        <v>44.56</v>
      </c>
    </row>
    <row r="407" spans="2:7" x14ac:dyDescent="0.25">
      <c r="B407" s="47">
        <v>39805</v>
      </c>
      <c r="C407" s="48">
        <v>68423.847989282513</v>
      </c>
      <c r="D407" s="48">
        <v>156491.61834728022</v>
      </c>
      <c r="E407" s="48">
        <v>138275.05367917521</v>
      </c>
      <c r="F407" s="48">
        <v>92124.061113735166</v>
      </c>
      <c r="G407" s="48">
        <v>45.02</v>
      </c>
    </row>
    <row r="408" spans="2:7" x14ac:dyDescent="0.25">
      <c r="B408" s="47">
        <v>39806</v>
      </c>
      <c r="C408" s="48">
        <v>68819.411965215739</v>
      </c>
      <c r="D408" s="48">
        <v>156488.18644200958</v>
      </c>
      <c r="E408" s="48">
        <v>138779.0896360256</v>
      </c>
      <c r="F408" s="48">
        <v>92561.482889711668</v>
      </c>
      <c r="G408" s="48">
        <v>44.21</v>
      </c>
    </row>
    <row r="409" spans="2:7" x14ac:dyDescent="0.25">
      <c r="B409" s="47">
        <v>39808</v>
      </c>
      <c r="C409" s="48">
        <v>69188.023686275759</v>
      </c>
      <c r="D409" s="48">
        <v>156481.3228546278</v>
      </c>
      <c r="E409" s="48">
        <v>139323.68554895784</v>
      </c>
      <c r="F409" s="48">
        <v>93014.584277870759</v>
      </c>
      <c r="G409" s="48">
        <v>43.38</v>
      </c>
    </row>
    <row r="410" spans="2:7" x14ac:dyDescent="0.25">
      <c r="B410" s="47">
        <v>39811</v>
      </c>
      <c r="C410" s="48">
        <v>68920.086564300946</v>
      </c>
      <c r="D410" s="48">
        <v>156470.8976431358</v>
      </c>
      <c r="E410" s="48">
        <v>138223.60181018218</v>
      </c>
      <c r="F410" s="48">
        <v>92779.746833403391</v>
      </c>
      <c r="G410" s="48">
        <v>43.9</v>
      </c>
    </row>
    <row r="411" spans="2:7" x14ac:dyDescent="0.25">
      <c r="B411" s="47">
        <v>39812</v>
      </c>
      <c r="C411" s="48">
        <v>70602.224353740428</v>
      </c>
      <c r="D411" s="48">
        <v>156467.42816214499</v>
      </c>
      <c r="E411" s="48">
        <v>140393.3590284634</v>
      </c>
      <c r="F411" s="48">
        <v>94629.248102779136</v>
      </c>
      <c r="G411" s="48">
        <v>41.63</v>
      </c>
    </row>
    <row r="412" spans="2:7" x14ac:dyDescent="0.25">
      <c r="B412" s="47">
        <v>39813</v>
      </c>
      <c r="C412" s="48">
        <v>71601.835924184896</v>
      </c>
      <c r="D412" s="48">
        <v>156463.94245981789</v>
      </c>
      <c r="E412" s="48">
        <v>142660.3530489291</v>
      </c>
      <c r="F412" s="48">
        <v>95820.654011701467</v>
      </c>
      <c r="G412" s="48">
        <v>40</v>
      </c>
    </row>
    <row r="413" spans="2:7" x14ac:dyDescent="0.25">
      <c r="B413" s="47">
        <v>39815</v>
      </c>
      <c r="C413" s="48">
        <v>73865.032620155529</v>
      </c>
      <c r="D413" s="48">
        <v>157288.86555214858</v>
      </c>
      <c r="E413" s="48">
        <v>146325.56890405863</v>
      </c>
      <c r="F413" s="48">
        <v>98365.35029526391</v>
      </c>
      <c r="G413" s="48">
        <v>39.19</v>
      </c>
    </row>
    <row r="414" spans="2:7" x14ac:dyDescent="0.25">
      <c r="B414" s="47">
        <v>39818</v>
      </c>
      <c r="C414" s="48">
        <v>73520.202300454228</v>
      </c>
      <c r="D414" s="48">
        <v>157484.47215012732</v>
      </c>
      <c r="E414" s="48">
        <v>145425.44141623293</v>
      </c>
      <c r="F414" s="48">
        <v>98203.624107256299</v>
      </c>
      <c r="G414" s="48">
        <v>39.08</v>
      </c>
    </row>
    <row r="415" spans="2:7" x14ac:dyDescent="0.25">
      <c r="B415" s="47">
        <v>39819</v>
      </c>
      <c r="C415" s="48">
        <v>74094.919499956406</v>
      </c>
      <c r="D415" s="48">
        <v>158214.96113946414</v>
      </c>
      <c r="E415" s="48">
        <v>146136.85046591266</v>
      </c>
      <c r="F415" s="48">
        <v>98799.565399001454</v>
      </c>
      <c r="G415" s="48">
        <v>38.56</v>
      </c>
    </row>
    <row r="416" spans="2:7" x14ac:dyDescent="0.25">
      <c r="B416" s="47">
        <v>39820</v>
      </c>
      <c r="C416" s="48">
        <v>71871.358472916952</v>
      </c>
      <c r="D416" s="48">
        <v>156276.4360181549</v>
      </c>
      <c r="E416" s="48">
        <v>141945.16345945685</v>
      </c>
      <c r="F416" s="48">
        <v>96007.673049608711</v>
      </c>
      <c r="G416" s="48">
        <v>43.39</v>
      </c>
    </row>
    <row r="417" spans="2:7" x14ac:dyDescent="0.25">
      <c r="B417" s="47">
        <v>39821</v>
      </c>
      <c r="C417" s="48">
        <v>72115.514193533047</v>
      </c>
      <c r="D417" s="48">
        <v>156696.78668978126</v>
      </c>
      <c r="E417" s="48">
        <v>142071.9680292031</v>
      </c>
      <c r="F417" s="48">
        <v>96344.357446465816</v>
      </c>
      <c r="G417" s="48">
        <v>42.56</v>
      </c>
    </row>
    <row r="418" spans="2:7" x14ac:dyDescent="0.25">
      <c r="B418" s="47">
        <v>39822</v>
      </c>
      <c r="C418" s="48">
        <v>70579.235665760338</v>
      </c>
      <c r="D418" s="48">
        <v>154668.03437988239</v>
      </c>
      <c r="E418" s="48">
        <v>140232.97976980463</v>
      </c>
      <c r="F418" s="48">
        <v>94515.60673296747</v>
      </c>
      <c r="G418" s="48">
        <v>42.82</v>
      </c>
    </row>
    <row r="419" spans="2:7" x14ac:dyDescent="0.25">
      <c r="B419" s="47">
        <v>39825</v>
      </c>
      <c r="C419" s="48">
        <v>68986.674488105346</v>
      </c>
      <c r="D419" s="48">
        <v>152760.44460413209</v>
      </c>
      <c r="E419" s="48">
        <v>136556.59026169271</v>
      </c>
      <c r="F419" s="48">
        <v>92497.093580801462</v>
      </c>
      <c r="G419" s="48">
        <v>45.84</v>
      </c>
    </row>
    <row r="420" spans="2:7" x14ac:dyDescent="0.25">
      <c r="B420" s="47">
        <v>39826</v>
      </c>
      <c r="C420" s="48">
        <v>69107.959635034757</v>
      </c>
      <c r="D420" s="48">
        <v>152678.41981614073</v>
      </c>
      <c r="E420" s="48">
        <v>137429.22061549284</v>
      </c>
      <c r="F420" s="48">
        <v>92617.742689968611</v>
      </c>
      <c r="G420" s="48">
        <v>43.27</v>
      </c>
    </row>
    <row r="421" spans="2:7" x14ac:dyDescent="0.25">
      <c r="B421" s="47">
        <v>39827</v>
      </c>
      <c r="C421" s="48">
        <v>66795.614709589456</v>
      </c>
      <c r="D421" s="48">
        <v>152674.89129472256</v>
      </c>
      <c r="E421" s="48">
        <v>133414.31662268323</v>
      </c>
      <c r="F421" s="48">
        <v>90185.321211343689</v>
      </c>
      <c r="G421" s="48">
        <v>49.14</v>
      </c>
    </row>
    <row r="422" spans="2:7" x14ac:dyDescent="0.25">
      <c r="B422" s="47">
        <v>39828</v>
      </c>
      <c r="C422" s="48">
        <v>66884.398607995317</v>
      </c>
      <c r="D422" s="48">
        <v>152671.41586558666</v>
      </c>
      <c r="E422" s="48">
        <v>133697.54908805859</v>
      </c>
      <c r="F422" s="48">
        <v>90199.749768502006</v>
      </c>
      <c r="G422" s="48">
        <v>51</v>
      </c>
    </row>
    <row r="423" spans="2:7" x14ac:dyDescent="0.25">
      <c r="B423" s="47">
        <v>39829</v>
      </c>
      <c r="C423" s="48">
        <v>67390.149743557224</v>
      </c>
      <c r="D423" s="48">
        <v>152668.02002985685</v>
      </c>
      <c r="E423" s="48">
        <v>135058.6619602823</v>
      </c>
      <c r="F423" s="48">
        <v>90742.40082544797</v>
      </c>
      <c r="G423" s="48">
        <v>46.11</v>
      </c>
    </row>
    <row r="424" spans="2:7" x14ac:dyDescent="0.25">
      <c r="B424" s="47">
        <v>39833</v>
      </c>
      <c r="C424" s="48">
        <v>63830.866673536853</v>
      </c>
      <c r="D424" s="48">
        <v>152654.52223586605</v>
      </c>
      <c r="E424" s="48">
        <v>129092.00845140741</v>
      </c>
      <c r="F424" s="48">
        <v>86781.833939088479</v>
      </c>
      <c r="G424" s="48">
        <v>56.65</v>
      </c>
    </row>
    <row r="425" spans="2:7" x14ac:dyDescent="0.25">
      <c r="B425" s="47">
        <v>39834</v>
      </c>
      <c r="C425" s="48">
        <v>66606.948925477016</v>
      </c>
      <c r="D425" s="48">
        <v>156845.30939277422</v>
      </c>
      <c r="E425" s="48">
        <v>132275.22203311819</v>
      </c>
      <c r="F425" s="48">
        <v>89639.227870390678</v>
      </c>
      <c r="G425" s="48">
        <v>46.42</v>
      </c>
    </row>
    <row r="426" spans="2:7" x14ac:dyDescent="0.25">
      <c r="B426" s="47">
        <v>39835</v>
      </c>
      <c r="C426" s="48">
        <v>65597.032081110432</v>
      </c>
      <c r="D426" s="48">
        <v>154565.121222535</v>
      </c>
      <c r="E426" s="48">
        <v>132396.98890408871</v>
      </c>
      <c r="F426" s="48">
        <v>88448.843240933245</v>
      </c>
      <c r="G426" s="48">
        <v>47.29</v>
      </c>
    </row>
    <row r="427" spans="2:7" x14ac:dyDescent="0.25">
      <c r="B427" s="47">
        <v>39836</v>
      </c>
      <c r="C427" s="48">
        <v>65949.789534597978</v>
      </c>
      <c r="D427" s="48">
        <v>154910.09333979335</v>
      </c>
      <c r="E427" s="48">
        <v>132768.22859780985</v>
      </c>
      <c r="F427" s="48">
        <v>88764.957810222419</v>
      </c>
      <c r="G427" s="48">
        <v>47.27</v>
      </c>
    </row>
    <row r="428" spans="2:7" x14ac:dyDescent="0.25">
      <c r="B428" s="47">
        <v>39839</v>
      </c>
      <c r="C428" s="48">
        <v>66316.023115522126</v>
      </c>
      <c r="D428" s="48">
        <v>154486.69422231684</v>
      </c>
      <c r="E428" s="48">
        <v>131008.18160953853</v>
      </c>
      <c r="F428" s="48">
        <v>89228.687845301291</v>
      </c>
      <c r="G428" s="48">
        <v>45.69</v>
      </c>
    </row>
    <row r="429" spans="2:7" x14ac:dyDescent="0.25">
      <c r="B429" s="47">
        <v>39840</v>
      </c>
      <c r="C429" s="48">
        <v>67040.563143584179</v>
      </c>
      <c r="D429" s="48">
        <v>154770.0795807344</v>
      </c>
      <c r="E429" s="48">
        <v>129371.74449299845</v>
      </c>
      <c r="F429" s="48">
        <v>90014.364561053488</v>
      </c>
      <c r="G429" s="48">
        <v>42.25</v>
      </c>
    </row>
    <row r="430" spans="2:7" x14ac:dyDescent="0.25">
      <c r="B430" s="47">
        <v>39841</v>
      </c>
      <c r="C430" s="48">
        <v>69290.283712118224</v>
      </c>
      <c r="D430" s="48">
        <v>157730.72356577311</v>
      </c>
      <c r="E430" s="48">
        <v>127703.03363749517</v>
      </c>
      <c r="F430" s="48">
        <v>92703.851062106361</v>
      </c>
      <c r="G430" s="48">
        <v>39.659999999999997</v>
      </c>
    </row>
    <row r="431" spans="2:7" x14ac:dyDescent="0.25">
      <c r="B431" s="47">
        <v>39842</v>
      </c>
      <c r="C431" s="48">
        <v>66995.378481002626</v>
      </c>
      <c r="D431" s="48">
        <v>153733.19043587556</v>
      </c>
      <c r="E431" s="48">
        <v>127705.09748779923</v>
      </c>
      <c r="F431" s="48">
        <v>90080.489088667411</v>
      </c>
      <c r="G431" s="48">
        <v>42.63</v>
      </c>
    </row>
    <row r="432" spans="2:7" x14ac:dyDescent="0.25">
      <c r="B432" s="47">
        <v>39843</v>
      </c>
      <c r="C432" s="48">
        <v>65468.612513773398</v>
      </c>
      <c r="D432" s="48">
        <v>153793.94549001358</v>
      </c>
      <c r="E432" s="48">
        <v>128537.58891617479</v>
      </c>
      <c r="F432" s="48">
        <v>88981.370629730853</v>
      </c>
      <c r="G432" s="48">
        <v>44.84</v>
      </c>
    </row>
    <row r="433" spans="2:7" x14ac:dyDescent="0.25">
      <c r="B433" s="47">
        <v>39846</v>
      </c>
      <c r="C433" s="48">
        <v>65433.733125113962</v>
      </c>
      <c r="D433" s="48">
        <v>153949.25416846454</v>
      </c>
      <c r="E433" s="48">
        <v>128744.04507515208</v>
      </c>
      <c r="F433" s="48">
        <v>88741.79002913904</v>
      </c>
      <c r="G433" s="48">
        <v>45.52</v>
      </c>
    </row>
    <row r="434" spans="2:7" x14ac:dyDescent="0.25">
      <c r="B434" s="47">
        <v>39847</v>
      </c>
      <c r="C434" s="48">
        <v>66469.809510975116</v>
      </c>
      <c r="D434" s="48">
        <v>154199.54887943715</v>
      </c>
      <c r="E434" s="48">
        <v>127543.89543425992</v>
      </c>
      <c r="F434" s="48">
        <v>89872.729822353751</v>
      </c>
      <c r="G434" s="48">
        <v>43.06</v>
      </c>
    </row>
    <row r="435" spans="2:7" x14ac:dyDescent="0.25">
      <c r="B435" s="47">
        <v>39848</v>
      </c>
      <c r="C435" s="48">
        <v>65971.98550919944</v>
      </c>
      <c r="D435" s="48">
        <v>153748.45848998244</v>
      </c>
      <c r="E435" s="48">
        <v>127712.98130267192</v>
      </c>
      <c r="F435" s="48">
        <v>89474.259334532282</v>
      </c>
      <c r="G435" s="48">
        <v>43.85</v>
      </c>
    </row>
    <row r="436" spans="2:7" x14ac:dyDescent="0.25">
      <c r="B436" s="47">
        <v>39849</v>
      </c>
      <c r="C436" s="48">
        <v>67051.66113088491</v>
      </c>
      <c r="D436" s="48">
        <v>155131.8135059613</v>
      </c>
      <c r="E436" s="48">
        <v>127545.91049616599</v>
      </c>
      <c r="F436" s="48">
        <v>90643.00398959528</v>
      </c>
      <c r="G436" s="48">
        <v>43.73</v>
      </c>
    </row>
    <row r="437" spans="2:7" x14ac:dyDescent="0.25">
      <c r="B437" s="47">
        <v>39850</v>
      </c>
      <c r="C437" s="48">
        <v>68855.084067253803</v>
      </c>
      <c r="D437" s="48">
        <v>155129.11165113753</v>
      </c>
      <c r="E437" s="48">
        <v>127638.79760048525</v>
      </c>
      <c r="F437" s="48">
        <v>92881.395424631162</v>
      </c>
      <c r="G437" s="48">
        <v>43.37</v>
      </c>
    </row>
    <row r="438" spans="2:7" x14ac:dyDescent="0.25">
      <c r="B438" s="47">
        <v>39853</v>
      </c>
      <c r="C438" s="48">
        <v>68957.344093096268</v>
      </c>
      <c r="D438" s="48">
        <v>155524.59705874955</v>
      </c>
      <c r="E438" s="48">
        <v>127881.81933014914</v>
      </c>
      <c r="F438" s="48">
        <v>92971.770414577855</v>
      </c>
      <c r="G438" s="48">
        <v>43.64</v>
      </c>
    </row>
    <row r="439" spans="2:7" x14ac:dyDescent="0.25">
      <c r="B439" s="47">
        <v>39854</v>
      </c>
      <c r="C439" s="48">
        <v>65570.079826237226</v>
      </c>
      <c r="D439" s="48">
        <v>152243.38098997396</v>
      </c>
      <c r="E439" s="48">
        <v>129172.57348467775</v>
      </c>
      <c r="F439" s="48">
        <v>89127.63820844049</v>
      </c>
      <c r="G439" s="48">
        <v>46.67</v>
      </c>
    </row>
    <row r="440" spans="2:7" x14ac:dyDescent="0.25">
      <c r="B440" s="47">
        <v>39855</v>
      </c>
      <c r="C440" s="48">
        <v>66091.685229371622</v>
      </c>
      <c r="D440" s="48">
        <v>152529.73009813661</v>
      </c>
      <c r="E440" s="48">
        <v>128678.11184515542</v>
      </c>
      <c r="F440" s="48">
        <v>89604.329765896837</v>
      </c>
      <c r="G440" s="48">
        <v>44.53</v>
      </c>
    </row>
    <row r="441" spans="2:7" x14ac:dyDescent="0.25">
      <c r="B441" s="47">
        <v>39856</v>
      </c>
      <c r="C441" s="48">
        <v>66206.628669272061</v>
      </c>
      <c r="D441" s="48">
        <v>152009.14613976341</v>
      </c>
      <c r="E441" s="48">
        <v>128000.2681760737</v>
      </c>
      <c r="F441" s="48">
        <v>89695.200538943231</v>
      </c>
      <c r="G441" s="48">
        <v>41.25</v>
      </c>
    </row>
    <row r="442" spans="2:7" x14ac:dyDescent="0.25">
      <c r="B442" s="47">
        <v>39857</v>
      </c>
      <c r="C442" s="48">
        <v>65544.712998121278</v>
      </c>
      <c r="D442" s="48">
        <v>151156.38480145429</v>
      </c>
      <c r="E442" s="48">
        <v>128490.0779237236</v>
      </c>
      <c r="F442" s="48">
        <v>88828.861660643452</v>
      </c>
      <c r="G442" s="48">
        <v>42.93</v>
      </c>
    </row>
    <row r="443" spans="2:7" x14ac:dyDescent="0.25">
      <c r="B443" s="47">
        <v>39861</v>
      </c>
      <c r="C443" s="48">
        <v>62558.561700845828</v>
      </c>
      <c r="D443" s="48">
        <v>151145.89652591106</v>
      </c>
      <c r="E443" s="48">
        <v>129216.54058220117</v>
      </c>
      <c r="F443" s="48">
        <v>85511.398242673196</v>
      </c>
      <c r="G443" s="48">
        <v>48.66</v>
      </c>
    </row>
    <row r="444" spans="2:7" x14ac:dyDescent="0.25">
      <c r="B444" s="47">
        <v>39862</v>
      </c>
      <c r="C444" s="48">
        <v>62499.108197449052</v>
      </c>
      <c r="D444" s="48">
        <v>151143.2404969116</v>
      </c>
      <c r="E444" s="48">
        <v>129872.7332681282</v>
      </c>
      <c r="F444" s="48">
        <v>85322.954345868551</v>
      </c>
      <c r="G444" s="48">
        <v>48.46</v>
      </c>
    </row>
    <row r="445" spans="2:7" x14ac:dyDescent="0.25">
      <c r="B445" s="47">
        <v>39863</v>
      </c>
      <c r="C445" s="48">
        <v>61747.615914513801</v>
      </c>
      <c r="D445" s="48">
        <v>151140.53988650694</v>
      </c>
      <c r="E445" s="48">
        <v>129441.73478192074</v>
      </c>
      <c r="F445" s="48">
        <v>84545.821297470451</v>
      </c>
      <c r="G445" s="48">
        <v>47.08</v>
      </c>
    </row>
    <row r="446" spans="2:7" x14ac:dyDescent="0.25">
      <c r="B446" s="47">
        <v>39864</v>
      </c>
      <c r="C446" s="48">
        <v>61042.893720917331</v>
      </c>
      <c r="D446" s="48">
        <v>151645.26491484599</v>
      </c>
      <c r="E446" s="48">
        <v>130989.78129056584</v>
      </c>
      <c r="F446" s="48">
        <v>83845.034952844959</v>
      </c>
      <c r="G446" s="48">
        <v>49.3</v>
      </c>
    </row>
    <row r="447" spans="2:7" x14ac:dyDescent="0.25">
      <c r="B447" s="47">
        <v>39867</v>
      </c>
      <c r="C447" s="48">
        <v>58924.763573234835</v>
      </c>
      <c r="D447" s="48">
        <v>149586.56368623511</v>
      </c>
      <c r="E447" s="48">
        <v>132269.25783449711</v>
      </c>
      <c r="F447" s="48">
        <v>81367.715474459532</v>
      </c>
      <c r="G447" s="48">
        <v>52.62</v>
      </c>
    </row>
    <row r="448" spans="2:7" x14ac:dyDescent="0.25">
      <c r="B448" s="47">
        <v>39868</v>
      </c>
      <c r="C448" s="48">
        <v>61287.842154912054</v>
      </c>
      <c r="D448" s="48">
        <v>150822.05213132378</v>
      </c>
      <c r="E448" s="48">
        <v>129600.31594054311</v>
      </c>
      <c r="F448" s="48">
        <v>83740.312842467363</v>
      </c>
      <c r="G448" s="48">
        <v>45.49</v>
      </c>
    </row>
    <row r="449" spans="2:7" x14ac:dyDescent="0.25">
      <c r="B449" s="47">
        <v>39869</v>
      </c>
      <c r="C449" s="48">
        <v>60634.646330926131</v>
      </c>
      <c r="D449" s="48">
        <v>148832.55438605614</v>
      </c>
      <c r="E449" s="48">
        <v>128613.0730089015</v>
      </c>
      <c r="F449" s="48">
        <v>83183.679928022204</v>
      </c>
      <c r="G449" s="48">
        <v>44.67</v>
      </c>
    </row>
    <row r="450" spans="2:7" x14ac:dyDescent="0.25">
      <c r="B450" s="47">
        <v>39870</v>
      </c>
      <c r="C450" s="48">
        <v>59677.841282927337</v>
      </c>
      <c r="D450" s="48">
        <v>147550.26826336293</v>
      </c>
      <c r="E450" s="48">
        <v>128794.11987004321</v>
      </c>
      <c r="F450" s="48">
        <v>82035.814016076009</v>
      </c>
      <c r="G450" s="48">
        <v>44.66</v>
      </c>
    </row>
    <row r="451" spans="2:7" x14ac:dyDescent="0.25">
      <c r="B451" s="47">
        <v>39871</v>
      </c>
      <c r="C451" s="48">
        <v>58271.567749248912</v>
      </c>
      <c r="D451" s="48">
        <v>145232.39725586487</v>
      </c>
      <c r="E451" s="48">
        <v>128681.01652508401</v>
      </c>
      <c r="F451" s="48">
        <v>80490.084799060598</v>
      </c>
      <c r="G451" s="48">
        <v>46.35</v>
      </c>
    </row>
    <row r="452" spans="2:7" x14ac:dyDescent="0.25">
      <c r="B452" s="47">
        <v>39874</v>
      </c>
      <c r="C452" s="48">
        <v>55554.939000705519</v>
      </c>
      <c r="D452" s="48">
        <v>145224.80903110441</v>
      </c>
      <c r="E452" s="48">
        <v>125451.46123846326</v>
      </c>
      <c r="F452" s="48">
        <v>77414.109463013214</v>
      </c>
      <c r="G452" s="48">
        <v>52.65</v>
      </c>
    </row>
    <row r="453" spans="2:7" x14ac:dyDescent="0.25">
      <c r="B453" s="47">
        <v>39875</v>
      </c>
      <c r="C453" s="48">
        <v>55199.010693703487</v>
      </c>
      <c r="D453" s="48">
        <v>145222.30997610695</v>
      </c>
      <c r="E453" s="48">
        <v>124987.94332070352</v>
      </c>
      <c r="F453" s="48">
        <v>76940.198912236083</v>
      </c>
      <c r="G453" s="48">
        <v>50.93</v>
      </c>
    </row>
    <row r="454" spans="2:7" x14ac:dyDescent="0.25">
      <c r="B454" s="47">
        <v>39876</v>
      </c>
      <c r="C454" s="48">
        <v>56510.15862194707</v>
      </c>
      <c r="D454" s="48">
        <v>145219.79079487335</v>
      </c>
      <c r="E454" s="48">
        <v>128107.84556803593</v>
      </c>
      <c r="F454" s="48">
        <v>78330.761914330549</v>
      </c>
      <c r="G454" s="48">
        <v>47.56</v>
      </c>
    </row>
    <row r="455" spans="2:7" x14ac:dyDescent="0.25">
      <c r="B455" s="47">
        <v>39877</v>
      </c>
      <c r="C455" s="48">
        <v>54106.651657960028</v>
      </c>
      <c r="D455" s="48">
        <v>145217.30191067586</v>
      </c>
      <c r="E455" s="48">
        <v>125690.69057228605</v>
      </c>
      <c r="F455" s="48">
        <v>75629.668971695981</v>
      </c>
      <c r="G455" s="48">
        <v>50.17</v>
      </c>
    </row>
    <row r="456" spans="2:7" x14ac:dyDescent="0.25">
      <c r="B456" s="47">
        <v>39878</v>
      </c>
      <c r="C456" s="48">
        <v>54172.446868385799</v>
      </c>
      <c r="D456" s="48">
        <v>145214.82315340708</v>
      </c>
      <c r="E456" s="48">
        <v>125339.86814857645</v>
      </c>
      <c r="F456" s="48">
        <v>75727.199584427304</v>
      </c>
      <c r="G456" s="48">
        <v>49.33</v>
      </c>
    </row>
    <row r="457" spans="2:7" x14ac:dyDescent="0.25">
      <c r="B457" s="47">
        <v>39881</v>
      </c>
      <c r="C457" s="48">
        <v>53629.438204028571</v>
      </c>
      <c r="D457" s="48">
        <v>145150.7996558302</v>
      </c>
      <c r="E457" s="48">
        <v>125693.78209201757</v>
      </c>
      <c r="F457" s="48">
        <v>74992.738645291654</v>
      </c>
      <c r="G457" s="48">
        <v>49.68</v>
      </c>
    </row>
    <row r="458" spans="2:7" x14ac:dyDescent="0.25">
      <c r="B458" s="47">
        <v>39882</v>
      </c>
      <c r="C458" s="48">
        <v>57043.654725760811</v>
      </c>
      <c r="D458" s="48">
        <v>146262.04991056598</v>
      </c>
      <c r="E458" s="48">
        <v>123871.46897206822</v>
      </c>
      <c r="F458" s="48">
        <v>78640.395908122722</v>
      </c>
      <c r="G458" s="48">
        <v>44.37</v>
      </c>
    </row>
    <row r="459" spans="2:7" x14ac:dyDescent="0.25">
      <c r="B459" s="47">
        <v>39883</v>
      </c>
      <c r="C459" s="48">
        <v>57183.172280398583</v>
      </c>
      <c r="D459" s="48">
        <v>146328.78339208031</v>
      </c>
      <c r="E459" s="48">
        <v>123805.35351887136</v>
      </c>
      <c r="F459" s="48">
        <v>79076.844431744656</v>
      </c>
      <c r="G459" s="48">
        <v>43.61</v>
      </c>
    </row>
    <row r="460" spans="2:7" x14ac:dyDescent="0.25">
      <c r="B460" s="47">
        <v>39884</v>
      </c>
      <c r="C460" s="48">
        <v>59512.164186794987</v>
      </c>
      <c r="D460" s="48">
        <v>148923.80822021922</v>
      </c>
      <c r="E460" s="48">
        <v>123869.92686715943</v>
      </c>
      <c r="F460" s="48">
        <v>81728.585055958727</v>
      </c>
      <c r="G460" s="48">
        <v>41.18</v>
      </c>
    </row>
    <row r="461" spans="2:7" x14ac:dyDescent="0.25">
      <c r="B461" s="47">
        <v>39885</v>
      </c>
      <c r="C461" s="48">
        <v>59972.730659775349</v>
      </c>
      <c r="D461" s="48">
        <v>150447.94502349658</v>
      </c>
      <c r="E461" s="48">
        <v>124500.6160067898</v>
      </c>
      <c r="F461" s="48">
        <v>82264.879800721828</v>
      </c>
      <c r="G461" s="48">
        <v>42.36</v>
      </c>
    </row>
    <row r="462" spans="2:7" x14ac:dyDescent="0.25">
      <c r="B462" s="47">
        <v>39888</v>
      </c>
      <c r="C462" s="48">
        <v>59761.868901061447</v>
      </c>
      <c r="D462" s="48">
        <v>152202.36097159921</v>
      </c>
      <c r="E462" s="48">
        <v>125675.97189865955</v>
      </c>
      <c r="F462" s="48">
        <v>82039.184923418798</v>
      </c>
      <c r="G462" s="48">
        <v>43.74</v>
      </c>
    </row>
    <row r="463" spans="2:7" x14ac:dyDescent="0.25">
      <c r="B463" s="47">
        <v>39889</v>
      </c>
      <c r="C463" s="48">
        <v>61682.613417466651</v>
      </c>
      <c r="D463" s="48">
        <v>154228.68357997847</v>
      </c>
      <c r="E463" s="48">
        <v>124672.25637332401</v>
      </c>
      <c r="F463" s="48">
        <v>84167.421851076244</v>
      </c>
      <c r="G463" s="48">
        <v>40.799999999999997</v>
      </c>
    </row>
    <row r="464" spans="2:7" x14ac:dyDescent="0.25">
      <c r="B464" s="47">
        <v>39890</v>
      </c>
      <c r="C464" s="48">
        <v>62969.187230972901</v>
      </c>
      <c r="D464" s="48">
        <v>156314.8280326979</v>
      </c>
      <c r="E464" s="48">
        <v>125345.03090384764</v>
      </c>
      <c r="F464" s="48">
        <v>85792.033570522311</v>
      </c>
      <c r="G464" s="48">
        <v>40.06</v>
      </c>
    </row>
    <row r="465" spans="2:7" x14ac:dyDescent="0.25">
      <c r="B465" s="47">
        <v>39891</v>
      </c>
      <c r="C465" s="48">
        <v>62151.899737611871</v>
      </c>
      <c r="D465" s="48">
        <v>157402.38121497552</v>
      </c>
      <c r="E465" s="48">
        <v>122720.31313483274</v>
      </c>
      <c r="F465" s="48">
        <v>84838.647154625971</v>
      </c>
      <c r="G465" s="48">
        <v>43.68</v>
      </c>
    </row>
    <row r="466" spans="2:7" x14ac:dyDescent="0.25">
      <c r="B466" s="47">
        <v>39892</v>
      </c>
      <c r="C466" s="48">
        <v>60923.194000745149</v>
      </c>
      <c r="D466" s="48">
        <v>160317.29713671713</v>
      </c>
      <c r="E466" s="48">
        <v>119712.00109499365</v>
      </c>
      <c r="F466" s="48">
        <v>82849.940854718574</v>
      </c>
      <c r="G466" s="48">
        <v>45.89</v>
      </c>
    </row>
    <row r="467" spans="2:7" x14ac:dyDescent="0.25">
      <c r="B467" s="47">
        <v>39895</v>
      </c>
      <c r="C467" s="48">
        <v>65233.969353700784</v>
      </c>
      <c r="D467" s="48">
        <v>165795.03839532367</v>
      </c>
      <c r="E467" s="48">
        <v>123540.39898334153</v>
      </c>
      <c r="F467" s="48">
        <v>87732.367202199326</v>
      </c>
      <c r="G467" s="48">
        <v>43.23</v>
      </c>
    </row>
    <row r="468" spans="2:7" x14ac:dyDescent="0.25">
      <c r="B468" s="47">
        <v>39896</v>
      </c>
      <c r="C468" s="48">
        <v>63902.210877612983</v>
      </c>
      <c r="D468" s="48">
        <v>163852.01642129073</v>
      </c>
      <c r="E468" s="48">
        <v>123658.37516595915</v>
      </c>
      <c r="F468" s="48">
        <v>86245.179737198443</v>
      </c>
      <c r="G468" s="48">
        <v>42.93</v>
      </c>
    </row>
    <row r="469" spans="2:7" x14ac:dyDescent="0.25">
      <c r="B469" s="47">
        <v>39897</v>
      </c>
      <c r="C469" s="48">
        <v>64517.356459424969</v>
      </c>
      <c r="D469" s="48">
        <v>163091.97707102037</v>
      </c>
      <c r="E469" s="48">
        <v>122924.42471203704</v>
      </c>
      <c r="F469" s="48">
        <v>87001.086055149586</v>
      </c>
      <c r="G469" s="48">
        <v>42.25</v>
      </c>
    </row>
    <row r="470" spans="2:7" x14ac:dyDescent="0.25">
      <c r="B470" s="47">
        <v>39898</v>
      </c>
      <c r="C470" s="48">
        <v>66021.926452052736</v>
      </c>
      <c r="D470" s="48">
        <v>163513.92819479509</v>
      </c>
      <c r="E470" s="48">
        <v>122368.78669503808</v>
      </c>
      <c r="F470" s="48">
        <v>88522.961394438753</v>
      </c>
      <c r="G470" s="48">
        <v>40.36</v>
      </c>
    </row>
    <row r="471" spans="2:7" x14ac:dyDescent="0.25">
      <c r="B471" s="47">
        <v>39899</v>
      </c>
      <c r="C471" s="48">
        <v>64680.655415421454</v>
      </c>
      <c r="D471" s="48">
        <v>162403.47948091995</v>
      </c>
      <c r="E471" s="48">
        <v>123131.58443231559</v>
      </c>
      <c r="F471" s="48">
        <v>87129.056434099635</v>
      </c>
      <c r="G471" s="48">
        <v>41.04</v>
      </c>
    </row>
    <row r="472" spans="2:7" x14ac:dyDescent="0.25">
      <c r="B472" s="47">
        <v>39902</v>
      </c>
      <c r="C472" s="48">
        <v>62428.556706751544</v>
      </c>
      <c r="D472" s="48">
        <v>161031.50438457145</v>
      </c>
      <c r="E472" s="48">
        <v>124947.74974294854</v>
      </c>
      <c r="F472" s="48">
        <v>84561.575662988835</v>
      </c>
      <c r="G472" s="48">
        <v>45.54</v>
      </c>
    </row>
    <row r="473" spans="2:7" x14ac:dyDescent="0.25">
      <c r="B473" s="47">
        <v>39903</v>
      </c>
      <c r="C473" s="48">
        <v>63248.222340248438</v>
      </c>
      <c r="D473" s="48">
        <v>161962.08871204045</v>
      </c>
      <c r="E473" s="48">
        <v>124608.17938759741</v>
      </c>
      <c r="F473" s="48">
        <v>85200.256700475889</v>
      </c>
      <c r="G473" s="48">
        <v>44.14</v>
      </c>
    </row>
    <row r="474" spans="2:7" x14ac:dyDescent="0.25">
      <c r="B474" s="47">
        <v>39904</v>
      </c>
      <c r="C474" s="48">
        <v>64295.396713410337</v>
      </c>
      <c r="D474" s="48">
        <v>161959.20603874847</v>
      </c>
      <c r="E474" s="48">
        <v>124087.98282208119</v>
      </c>
      <c r="F474" s="48">
        <v>86554.501421366454</v>
      </c>
      <c r="G474" s="48">
        <v>42.28</v>
      </c>
    </row>
    <row r="475" spans="2:7" x14ac:dyDescent="0.25">
      <c r="B475" s="47">
        <v>39905</v>
      </c>
      <c r="C475" s="48">
        <v>66142.418885603533</v>
      </c>
      <c r="D475" s="48">
        <v>164771.97908684579</v>
      </c>
      <c r="E475" s="48">
        <v>124030.279240035</v>
      </c>
      <c r="F475" s="48">
        <v>88693.454602454833</v>
      </c>
      <c r="G475" s="48">
        <v>42.04</v>
      </c>
    </row>
    <row r="476" spans="2:7" x14ac:dyDescent="0.25">
      <c r="B476" s="47">
        <v>39906</v>
      </c>
      <c r="C476" s="48">
        <v>66786.102149045968</v>
      </c>
      <c r="D476" s="48">
        <v>165101.54305535773</v>
      </c>
      <c r="E476" s="48">
        <v>123476.0147584416</v>
      </c>
      <c r="F476" s="48">
        <v>89434.301077728131</v>
      </c>
      <c r="G476" s="48">
        <v>39.700000000000003</v>
      </c>
    </row>
    <row r="477" spans="2:7" x14ac:dyDescent="0.25">
      <c r="B477" s="47">
        <v>39909</v>
      </c>
      <c r="C477" s="48">
        <v>66229.617357252151</v>
      </c>
      <c r="D477" s="48">
        <v>164379.18530126027</v>
      </c>
      <c r="E477" s="48">
        <v>123050.11712378333</v>
      </c>
      <c r="F477" s="48">
        <v>88834.435357596332</v>
      </c>
      <c r="G477" s="48">
        <v>40.93</v>
      </c>
    </row>
    <row r="478" spans="2:7" x14ac:dyDescent="0.25">
      <c r="B478" s="47">
        <v>39910</v>
      </c>
      <c r="C478" s="48">
        <v>64649.739593655126</v>
      </c>
      <c r="D478" s="48">
        <v>161651.28530083189</v>
      </c>
      <c r="E478" s="48">
        <v>122477.26286126232</v>
      </c>
      <c r="F478" s="48">
        <v>87059.729407451829</v>
      </c>
      <c r="G478" s="48">
        <v>40.39</v>
      </c>
    </row>
    <row r="479" spans="2:7" x14ac:dyDescent="0.25">
      <c r="B479" s="47">
        <v>39911</v>
      </c>
      <c r="C479" s="48">
        <v>65411.537150512493</v>
      </c>
      <c r="D479" s="48">
        <v>162735.30492052357</v>
      </c>
      <c r="E479" s="48">
        <v>123459.35494889517</v>
      </c>
      <c r="F479" s="48">
        <v>87851.463333346444</v>
      </c>
      <c r="G479" s="48">
        <v>38.85</v>
      </c>
    </row>
    <row r="480" spans="2:7" x14ac:dyDescent="0.25">
      <c r="B480" s="47">
        <v>39912</v>
      </c>
      <c r="C480" s="48">
        <v>67900.657159390874</v>
      </c>
      <c r="D480" s="48">
        <v>166963.43920044662</v>
      </c>
      <c r="E480" s="48">
        <v>125653.05894685313</v>
      </c>
      <c r="F480" s="48">
        <v>90850.491393695513</v>
      </c>
      <c r="G480" s="48">
        <v>36.53</v>
      </c>
    </row>
    <row r="481" spans="2:7" x14ac:dyDescent="0.25">
      <c r="B481" s="47">
        <v>39916</v>
      </c>
      <c r="C481" s="48">
        <v>68072.675962552225</v>
      </c>
      <c r="D481" s="48">
        <v>167122.43442821965</v>
      </c>
      <c r="E481" s="48">
        <v>125978.21848952064</v>
      </c>
      <c r="F481" s="48">
        <v>90879.202900163815</v>
      </c>
      <c r="G481" s="48">
        <v>37.81</v>
      </c>
    </row>
    <row r="482" spans="2:7" x14ac:dyDescent="0.25">
      <c r="B482" s="47">
        <v>39917</v>
      </c>
      <c r="C482" s="48">
        <v>66706.830811183609</v>
      </c>
      <c r="D482" s="48">
        <v>164237.88676856906</v>
      </c>
      <c r="E482" s="48">
        <v>125631.23811147478</v>
      </c>
      <c r="F482" s="48">
        <v>89533.378738901272</v>
      </c>
      <c r="G482" s="48">
        <v>37.67</v>
      </c>
    </row>
    <row r="483" spans="2:7" x14ac:dyDescent="0.25">
      <c r="B483" s="47">
        <v>39918</v>
      </c>
      <c r="C483" s="48">
        <v>67543.936139010213</v>
      </c>
      <c r="D483" s="48">
        <v>165490.13577513289</v>
      </c>
      <c r="E483" s="48">
        <v>126588.9488236452</v>
      </c>
      <c r="F483" s="48">
        <v>90384.598459065746</v>
      </c>
      <c r="G483" s="48">
        <v>36.17</v>
      </c>
    </row>
    <row r="484" spans="2:7" x14ac:dyDescent="0.25">
      <c r="B484" s="47">
        <v>39919</v>
      </c>
      <c r="C484" s="48">
        <v>68593.488652307991</v>
      </c>
      <c r="D484" s="48">
        <v>166752.63024697427</v>
      </c>
      <c r="E484" s="48">
        <v>128220.21441505429</v>
      </c>
      <c r="F484" s="48">
        <v>91587.736071747582</v>
      </c>
      <c r="G484" s="48">
        <v>35.79</v>
      </c>
    </row>
    <row r="485" spans="2:7" x14ac:dyDescent="0.25">
      <c r="B485" s="47">
        <v>39920</v>
      </c>
      <c r="C485" s="48">
        <v>68934.355405116177</v>
      </c>
      <c r="D485" s="48">
        <v>166944.35453561283</v>
      </c>
      <c r="E485" s="48">
        <v>129051.66438844347</v>
      </c>
      <c r="F485" s="48">
        <v>92169.178810184501</v>
      </c>
      <c r="G485" s="48">
        <v>33.94</v>
      </c>
    </row>
    <row r="486" spans="2:7" x14ac:dyDescent="0.25">
      <c r="B486" s="47">
        <v>39923</v>
      </c>
      <c r="C486" s="48">
        <v>65984.668923257428</v>
      </c>
      <c r="D486" s="48">
        <v>162798.55527417071</v>
      </c>
      <c r="E486" s="48">
        <v>125389.04416463993</v>
      </c>
      <c r="F486" s="48">
        <v>88606.332075969141</v>
      </c>
      <c r="G486" s="48">
        <v>39.18</v>
      </c>
    </row>
    <row r="487" spans="2:7" x14ac:dyDescent="0.25">
      <c r="B487" s="47">
        <v>39924</v>
      </c>
      <c r="C487" s="48">
        <v>67386.978890042737</v>
      </c>
      <c r="D487" s="48">
        <v>164773.01994382238</v>
      </c>
      <c r="E487" s="48">
        <v>127189.45875015637</v>
      </c>
      <c r="F487" s="48">
        <v>90143.61844825311</v>
      </c>
      <c r="G487" s="48">
        <v>37.14</v>
      </c>
    </row>
    <row r="488" spans="2:7" x14ac:dyDescent="0.25">
      <c r="B488" s="47">
        <v>39925</v>
      </c>
      <c r="C488" s="48">
        <v>66869.337053801457</v>
      </c>
      <c r="D488" s="48">
        <v>164769.67531849779</v>
      </c>
      <c r="E488" s="48">
        <v>126546.56567013681</v>
      </c>
      <c r="F488" s="48">
        <v>89638.683721697322</v>
      </c>
      <c r="G488" s="48">
        <v>38.1</v>
      </c>
    </row>
    <row r="489" spans="2:7" x14ac:dyDescent="0.25">
      <c r="B489" s="47">
        <v>39926</v>
      </c>
      <c r="C489" s="48">
        <v>67532.838151709482</v>
      </c>
      <c r="D489" s="48">
        <v>165738.31956387183</v>
      </c>
      <c r="E489" s="48">
        <v>127343.73053096033</v>
      </c>
      <c r="F489" s="48">
        <v>90422.033435514459</v>
      </c>
      <c r="G489" s="48">
        <v>37.15</v>
      </c>
    </row>
    <row r="490" spans="2:7" x14ac:dyDescent="0.25">
      <c r="B490" s="47">
        <v>39927</v>
      </c>
      <c r="C490" s="48">
        <v>68667.210996519992</v>
      </c>
      <c r="D490" s="48">
        <v>168146.10668177909</v>
      </c>
      <c r="E490" s="48">
        <v>127737.84413556266</v>
      </c>
      <c r="F490" s="48">
        <v>91593.104288886592</v>
      </c>
      <c r="G490" s="48">
        <v>36.82</v>
      </c>
    </row>
    <row r="491" spans="2:7" x14ac:dyDescent="0.25">
      <c r="B491" s="47">
        <v>39930</v>
      </c>
      <c r="C491" s="48">
        <v>67975.964930360133</v>
      </c>
      <c r="D491" s="48">
        <v>167010.96240877575</v>
      </c>
      <c r="E491" s="48">
        <v>128398.46040880891</v>
      </c>
      <c r="F491" s="48">
        <v>90799.059735545467</v>
      </c>
      <c r="G491" s="48">
        <v>38.32</v>
      </c>
    </row>
    <row r="492" spans="2:7" x14ac:dyDescent="0.25">
      <c r="B492" s="47">
        <v>39931</v>
      </c>
      <c r="C492" s="48">
        <v>67789.677286383565</v>
      </c>
      <c r="D492" s="48">
        <v>166402.1821577966</v>
      </c>
      <c r="E492" s="48">
        <v>127913.17397777429</v>
      </c>
      <c r="F492" s="48">
        <v>90570.065953820085</v>
      </c>
      <c r="G492" s="48">
        <v>37.950000000000003</v>
      </c>
    </row>
    <row r="493" spans="2:7" x14ac:dyDescent="0.25">
      <c r="B493" s="47">
        <v>39932</v>
      </c>
      <c r="C493" s="48">
        <v>69254.611610080145</v>
      </c>
      <c r="D493" s="48">
        <v>168942.68896613666</v>
      </c>
      <c r="E493" s="48">
        <v>126793.80311596068</v>
      </c>
      <c r="F493" s="48">
        <v>92300.2888368938</v>
      </c>
      <c r="G493" s="48">
        <v>36.08</v>
      </c>
    </row>
    <row r="494" spans="2:7" x14ac:dyDescent="0.25">
      <c r="B494" s="47">
        <v>39933</v>
      </c>
      <c r="C494" s="48">
        <v>69188.816399654374</v>
      </c>
      <c r="D494" s="48">
        <v>168993.30854251891</v>
      </c>
      <c r="E494" s="48">
        <v>127176.2084858703</v>
      </c>
      <c r="F494" s="48">
        <v>92732.846425690383</v>
      </c>
      <c r="G494" s="48">
        <v>36.5</v>
      </c>
    </row>
    <row r="495" spans="2:7" x14ac:dyDescent="0.25">
      <c r="B495" s="47">
        <v>39934</v>
      </c>
      <c r="C495" s="48">
        <v>69562.184400986138</v>
      </c>
      <c r="D495" s="48">
        <v>169572.23117581313</v>
      </c>
      <c r="E495" s="48">
        <v>126773.66053598246</v>
      </c>
      <c r="F495" s="48">
        <v>93193.596176992243</v>
      </c>
      <c r="G495" s="48">
        <v>35.299999999999997</v>
      </c>
    </row>
    <row r="496" spans="2:7" x14ac:dyDescent="0.25">
      <c r="B496" s="47">
        <v>39937</v>
      </c>
      <c r="C496" s="48">
        <v>71918.128562255748</v>
      </c>
      <c r="D496" s="48">
        <v>173945.17462267468</v>
      </c>
      <c r="E496" s="48">
        <v>129092.05541718117</v>
      </c>
      <c r="F496" s="48">
        <v>96026.498580383515</v>
      </c>
      <c r="G496" s="48">
        <v>34.53</v>
      </c>
    </row>
    <row r="497" spans="2:7" x14ac:dyDescent="0.25">
      <c r="B497" s="47">
        <v>39938</v>
      </c>
      <c r="C497" s="48">
        <v>71645.43516000919</v>
      </c>
      <c r="D497" s="48">
        <v>173337.43420058209</v>
      </c>
      <c r="E497" s="48">
        <v>129075.52285946578</v>
      </c>
      <c r="F497" s="48">
        <v>95753.772669087528</v>
      </c>
      <c r="G497" s="48">
        <v>33.36</v>
      </c>
    </row>
    <row r="498" spans="2:7" x14ac:dyDescent="0.25">
      <c r="B498" s="47">
        <v>39939</v>
      </c>
      <c r="C498" s="48">
        <v>72892.373304584267</v>
      </c>
      <c r="D498" s="48">
        <v>175494.5808851764</v>
      </c>
      <c r="E498" s="48">
        <v>130704.77509973764</v>
      </c>
      <c r="F498" s="48">
        <v>97314.938682349282</v>
      </c>
      <c r="G498" s="48">
        <v>32.450000000000003</v>
      </c>
    </row>
    <row r="499" spans="2:7" x14ac:dyDescent="0.25">
      <c r="B499" s="47">
        <v>39940</v>
      </c>
      <c r="C499" s="48">
        <v>71930.019262935108</v>
      </c>
      <c r="D499" s="48">
        <v>173652.25745192944</v>
      </c>
      <c r="E499" s="48">
        <v>129927.61014646316</v>
      </c>
      <c r="F499" s="48">
        <v>96096.703335697632</v>
      </c>
      <c r="G499" s="48">
        <v>33.44</v>
      </c>
    </row>
    <row r="500" spans="2:7" x14ac:dyDescent="0.25">
      <c r="B500" s="47">
        <v>39941</v>
      </c>
      <c r="C500" s="48">
        <v>73661.305281849243</v>
      </c>
      <c r="D500" s="48">
        <v>176695.99835505991</v>
      </c>
      <c r="E500" s="48">
        <v>131922.93072600127</v>
      </c>
      <c r="F500" s="48">
        <v>98186.571675103318</v>
      </c>
      <c r="G500" s="48">
        <v>32.049999999999997</v>
      </c>
    </row>
    <row r="501" spans="2:7" x14ac:dyDescent="0.25">
      <c r="B501" s="47">
        <v>39944</v>
      </c>
      <c r="C501" s="48">
        <v>72076.671237980496</v>
      </c>
      <c r="D501" s="48">
        <v>173433.4479081429</v>
      </c>
      <c r="E501" s="48">
        <v>131223.32285634344</v>
      </c>
      <c r="F501" s="48">
        <v>96581.744791184799</v>
      </c>
      <c r="G501" s="48">
        <v>32.869999999999997</v>
      </c>
    </row>
    <row r="502" spans="2:7" x14ac:dyDescent="0.25">
      <c r="B502" s="47">
        <v>39945</v>
      </c>
      <c r="C502" s="48">
        <v>72006.119747282981</v>
      </c>
      <c r="D502" s="48">
        <v>173160.05664383798</v>
      </c>
      <c r="E502" s="48">
        <v>131464.85165585569</v>
      </c>
      <c r="F502" s="48">
        <v>96374.619597904326</v>
      </c>
      <c r="G502" s="48">
        <v>31.8</v>
      </c>
    </row>
    <row r="503" spans="2:7" x14ac:dyDescent="0.25">
      <c r="B503" s="47">
        <v>39946</v>
      </c>
      <c r="C503" s="48">
        <v>70069.520963305302</v>
      </c>
      <c r="D503" s="48">
        <v>169606.59387990425</v>
      </c>
      <c r="E503" s="48">
        <v>129674.98488363824</v>
      </c>
      <c r="F503" s="48">
        <v>94131.402737184399</v>
      </c>
      <c r="G503" s="48">
        <v>33.65</v>
      </c>
    </row>
    <row r="504" spans="2:7" x14ac:dyDescent="0.25">
      <c r="B504" s="47">
        <v>39947</v>
      </c>
      <c r="C504" s="48">
        <v>70794.853704745983</v>
      </c>
      <c r="D504" s="48">
        <v>170486.78001109947</v>
      </c>
      <c r="E504" s="48">
        <v>127475.26803781472</v>
      </c>
      <c r="F504" s="48">
        <v>94992.19795141535</v>
      </c>
      <c r="G504" s="48">
        <v>31.37</v>
      </c>
    </row>
    <row r="505" spans="2:7" x14ac:dyDescent="0.25">
      <c r="B505" s="47">
        <v>39948</v>
      </c>
      <c r="C505" s="48">
        <v>69987.078771928442</v>
      </c>
      <c r="D505" s="48">
        <v>170483.40819859027</v>
      </c>
      <c r="E505" s="48">
        <v>126300.50212144619</v>
      </c>
      <c r="F505" s="48">
        <v>94205.465041672636</v>
      </c>
      <c r="G505" s="48">
        <v>33.119999999999997</v>
      </c>
    </row>
    <row r="506" spans="2:7" x14ac:dyDescent="0.25">
      <c r="B506" s="47">
        <v>39951</v>
      </c>
      <c r="C506" s="48">
        <v>72113.928766775804</v>
      </c>
      <c r="D506" s="48">
        <v>173901.37053954825</v>
      </c>
      <c r="E506" s="48">
        <v>129608.12112074242</v>
      </c>
      <c r="F506" s="48">
        <v>96814.943039504898</v>
      </c>
      <c r="G506" s="48">
        <v>30.24</v>
      </c>
    </row>
    <row r="507" spans="2:7" x14ac:dyDescent="0.25">
      <c r="B507" s="47">
        <v>39952</v>
      </c>
      <c r="C507" s="48">
        <v>71988.680052953263</v>
      </c>
      <c r="D507" s="48">
        <v>173897.90100434588</v>
      </c>
      <c r="E507" s="48">
        <v>130012.86577284377</v>
      </c>
      <c r="F507" s="48">
        <v>96815.417757317642</v>
      </c>
      <c r="G507" s="48">
        <v>28.8</v>
      </c>
    </row>
    <row r="508" spans="2:7" x14ac:dyDescent="0.25">
      <c r="B508" s="47">
        <v>39953</v>
      </c>
      <c r="C508" s="48">
        <v>71619.275618514614</v>
      </c>
      <c r="D508" s="48">
        <v>173159.74118492412</v>
      </c>
      <c r="E508" s="48">
        <v>129710.8835188688</v>
      </c>
      <c r="F508" s="48">
        <v>96242.976725723667</v>
      </c>
      <c r="G508" s="48">
        <v>29.03</v>
      </c>
    </row>
    <row r="509" spans="2:7" x14ac:dyDescent="0.25">
      <c r="B509" s="47">
        <v>39954</v>
      </c>
      <c r="C509" s="48">
        <v>70419.107563278347</v>
      </c>
      <c r="D509" s="48">
        <v>171545.68805951119</v>
      </c>
      <c r="E509" s="48">
        <v>127387.92687773751</v>
      </c>
      <c r="F509" s="48">
        <v>94740.95511560711</v>
      </c>
      <c r="G509" s="48">
        <v>31.35</v>
      </c>
    </row>
    <row r="510" spans="2:7" x14ac:dyDescent="0.25">
      <c r="B510" s="47">
        <v>39955</v>
      </c>
      <c r="C510" s="48">
        <v>70313.676683921396</v>
      </c>
      <c r="D510" s="48">
        <v>171585.93909512812</v>
      </c>
      <c r="E510" s="48">
        <v>126859.37069299725</v>
      </c>
      <c r="F510" s="48">
        <v>94495.133290176833</v>
      </c>
      <c r="G510" s="48">
        <v>32.630000000000003</v>
      </c>
    </row>
    <row r="511" spans="2:7" x14ac:dyDescent="0.25">
      <c r="B511" s="47">
        <v>39959</v>
      </c>
      <c r="C511" s="48">
        <v>72163.076996250471</v>
      </c>
      <c r="D511" s="48">
        <v>174838.5677084965</v>
      </c>
      <c r="E511" s="48">
        <v>129230.85445105411</v>
      </c>
      <c r="F511" s="48">
        <v>96750.897116846405</v>
      </c>
      <c r="G511" s="48">
        <v>30.62</v>
      </c>
    </row>
    <row r="512" spans="2:7" x14ac:dyDescent="0.25">
      <c r="B512" s="47">
        <v>39960</v>
      </c>
      <c r="C512" s="48">
        <v>70794.060991367354</v>
      </c>
      <c r="D512" s="48">
        <v>172402.50377824117</v>
      </c>
      <c r="E512" s="48">
        <v>127583.80587668097</v>
      </c>
      <c r="F512" s="48">
        <v>95117.856631437855</v>
      </c>
      <c r="G512" s="48">
        <v>32.36</v>
      </c>
    </row>
    <row r="513" spans="2:7" x14ac:dyDescent="0.25">
      <c r="B513" s="47">
        <v>39961</v>
      </c>
      <c r="C513" s="48">
        <v>71885.627313732184</v>
      </c>
      <c r="D513" s="48">
        <v>174530.61356385151</v>
      </c>
      <c r="E513" s="48">
        <v>128673.80588217212</v>
      </c>
      <c r="F513" s="48">
        <v>96315.474603396258</v>
      </c>
      <c r="G513" s="48">
        <v>31.67</v>
      </c>
    </row>
    <row r="514" spans="2:7" x14ac:dyDescent="0.25">
      <c r="B514" s="47">
        <v>39962</v>
      </c>
      <c r="C514" s="48">
        <v>72861.457482817947</v>
      </c>
      <c r="D514" s="48">
        <v>176051.66755363974</v>
      </c>
      <c r="E514" s="48">
        <v>130242.2266858387</v>
      </c>
      <c r="F514" s="48">
        <v>97927.8552542619</v>
      </c>
      <c r="G514" s="48">
        <v>28.92</v>
      </c>
    </row>
    <row r="515" spans="2:7" x14ac:dyDescent="0.25">
      <c r="B515" s="47">
        <v>39965</v>
      </c>
      <c r="C515" s="48">
        <v>74742.566330291957</v>
      </c>
      <c r="D515" s="48">
        <v>179706.06872074847</v>
      </c>
      <c r="E515" s="48">
        <v>132006.73943727894</v>
      </c>
      <c r="F515" s="48">
        <v>100077.50277089275</v>
      </c>
      <c r="G515" s="48">
        <v>30.04</v>
      </c>
    </row>
    <row r="516" spans="2:7" x14ac:dyDescent="0.25">
      <c r="B516" s="47">
        <v>39966</v>
      </c>
      <c r="C516" s="48">
        <v>74890.803732094588</v>
      </c>
      <c r="D516" s="48">
        <v>180084.71709915219</v>
      </c>
      <c r="E516" s="48">
        <v>131981.73052177258</v>
      </c>
      <c r="F516" s="48">
        <v>100128.11441180953</v>
      </c>
      <c r="G516" s="48">
        <v>29.63</v>
      </c>
    </row>
    <row r="517" spans="2:7" x14ac:dyDescent="0.25">
      <c r="B517" s="47">
        <v>39967</v>
      </c>
      <c r="C517" s="48">
        <v>73861.861766641043</v>
      </c>
      <c r="D517" s="48">
        <v>178836.51409579895</v>
      </c>
      <c r="E517" s="48">
        <v>129817.79200222885</v>
      </c>
      <c r="F517" s="48">
        <v>98730.814325234402</v>
      </c>
      <c r="G517" s="48">
        <v>31.02</v>
      </c>
    </row>
    <row r="518" spans="2:7" x14ac:dyDescent="0.25">
      <c r="B518" s="47">
        <v>39968</v>
      </c>
      <c r="C518" s="48">
        <v>74710.065081768393</v>
      </c>
      <c r="D518" s="48">
        <v>180500.8884722192</v>
      </c>
      <c r="E518" s="48">
        <v>130633.53795220667</v>
      </c>
      <c r="F518" s="48">
        <v>99571.799288920869</v>
      </c>
      <c r="G518" s="48">
        <v>30.18</v>
      </c>
    </row>
    <row r="519" spans="2:7" x14ac:dyDescent="0.25">
      <c r="B519" s="47">
        <v>39969</v>
      </c>
      <c r="C519" s="48">
        <v>74522.192011034582</v>
      </c>
      <c r="D519" s="48">
        <v>180020.19904354055</v>
      </c>
      <c r="E519" s="48">
        <v>130657.18727888353</v>
      </c>
      <c r="F519" s="48">
        <v>99608.796593412</v>
      </c>
      <c r="G519" s="48">
        <v>29.62</v>
      </c>
    </row>
    <row r="520" spans="2:7" x14ac:dyDescent="0.25">
      <c r="B520" s="47">
        <v>39972</v>
      </c>
      <c r="C520" s="48">
        <v>74446.884240065323</v>
      </c>
      <c r="D520" s="48">
        <v>179741.35490242456</v>
      </c>
      <c r="E520" s="48">
        <v>130839.91693553199</v>
      </c>
      <c r="F520" s="48">
        <v>99292.329527843802</v>
      </c>
      <c r="G520" s="48">
        <v>29.77</v>
      </c>
    </row>
    <row r="521" spans="2:7" x14ac:dyDescent="0.25">
      <c r="B521" s="47">
        <v>39973</v>
      </c>
      <c r="C521" s="48">
        <v>74707.686941632521</v>
      </c>
      <c r="D521" s="48">
        <v>179694.3326267495</v>
      </c>
      <c r="E521" s="48">
        <v>132014.78392608947</v>
      </c>
      <c r="F521" s="48">
        <v>99888.138140689203</v>
      </c>
      <c r="G521" s="48">
        <v>28.27</v>
      </c>
    </row>
    <row r="522" spans="2:7" x14ac:dyDescent="0.25">
      <c r="B522" s="47">
        <v>39974</v>
      </c>
      <c r="C522" s="48">
        <v>74447.676953443952</v>
      </c>
      <c r="D522" s="48">
        <v>179242.77477994878</v>
      </c>
      <c r="E522" s="48">
        <v>131688.52776741897</v>
      </c>
      <c r="F522" s="48">
        <v>99638.32602367604</v>
      </c>
      <c r="G522" s="48">
        <v>28.46</v>
      </c>
    </row>
    <row r="523" spans="2:7" x14ac:dyDescent="0.25">
      <c r="B523" s="47">
        <v>39975</v>
      </c>
      <c r="C523" s="48">
        <v>74902.694432773947</v>
      </c>
      <c r="D523" s="48">
        <v>179867.00191836347</v>
      </c>
      <c r="E523" s="48">
        <v>132611.64686830904</v>
      </c>
      <c r="F523" s="48">
        <v>100123.99304046329</v>
      </c>
      <c r="G523" s="48">
        <v>28.11</v>
      </c>
    </row>
    <row r="524" spans="2:7" x14ac:dyDescent="0.25">
      <c r="B524" s="47">
        <v>39976</v>
      </c>
      <c r="C524" s="48">
        <v>75007.332598752284</v>
      </c>
      <c r="D524" s="48">
        <v>179790.88634072314</v>
      </c>
      <c r="E524" s="48">
        <v>133181.94179098017</v>
      </c>
      <c r="F524" s="48">
        <v>100448.5976837293</v>
      </c>
      <c r="G524" s="48">
        <v>28.15</v>
      </c>
    </row>
    <row r="525" spans="2:7" x14ac:dyDescent="0.25">
      <c r="B525" s="47">
        <v>39979</v>
      </c>
      <c r="C525" s="48">
        <v>73224.520210227594</v>
      </c>
      <c r="D525" s="48">
        <v>176805.93814363869</v>
      </c>
      <c r="E525" s="48">
        <v>130712.65070613212</v>
      </c>
      <c r="F525" s="48">
        <v>98205.494621985548</v>
      </c>
      <c r="G525" s="48">
        <v>30.81</v>
      </c>
    </row>
    <row r="526" spans="2:7" x14ac:dyDescent="0.25">
      <c r="B526" s="47">
        <v>39980</v>
      </c>
      <c r="C526" s="48">
        <v>72293.081990344755</v>
      </c>
      <c r="D526" s="48">
        <v>175388.68670974215</v>
      </c>
      <c r="E526" s="48">
        <v>129158.30775015155</v>
      </c>
      <c r="F526" s="48">
        <v>96911.804042348173</v>
      </c>
      <c r="G526" s="48">
        <v>32.68</v>
      </c>
    </row>
    <row r="527" spans="2:7" x14ac:dyDescent="0.25">
      <c r="B527" s="47">
        <v>39981</v>
      </c>
      <c r="C527" s="48">
        <v>72193.200104638177</v>
      </c>
      <c r="D527" s="48">
        <v>175304.52190487905</v>
      </c>
      <c r="E527" s="48">
        <v>128873.16436868871</v>
      </c>
      <c r="F527" s="48">
        <v>96801.648585519346</v>
      </c>
      <c r="G527" s="48">
        <v>31.54</v>
      </c>
    </row>
    <row r="528" spans="2:7" x14ac:dyDescent="0.25">
      <c r="B528" s="47">
        <v>39982</v>
      </c>
      <c r="C528" s="48">
        <v>72800.418552663919</v>
      </c>
      <c r="D528" s="48">
        <v>175301.24350011908</v>
      </c>
      <c r="E528" s="48">
        <v>129434.03335370331</v>
      </c>
      <c r="F528" s="48">
        <v>97428.117249835792</v>
      </c>
      <c r="G528" s="48">
        <v>30.03</v>
      </c>
    </row>
    <row r="529" spans="2:7" x14ac:dyDescent="0.25">
      <c r="B529" s="47">
        <v>39983</v>
      </c>
      <c r="C529" s="48">
        <v>73027.134578950296</v>
      </c>
      <c r="D529" s="48">
        <v>175297.98341674014</v>
      </c>
      <c r="E529" s="48">
        <v>130468.93948328402</v>
      </c>
      <c r="F529" s="48">
        <v>97366.811828109028</v>
      </c>
      <c r="G529" s="48">
        <v>27.99</v>
      </c>
    </row>
    <row r="530" spans="2:7" x14ac:dyDescent="0.25">
      <c r="B530" s="47">
        <v>39986</v>
      </c>
      <c r="C530" s="48">
        <v>70792.475564610111</v>
      </c>
      <c r="D530" s="48">
        <v>175288.25827767458</v>
      </c>
      <c r="E530" s="48">
        <v>127946.2784940181</v>
      </c>
      <c r="F530" s="48">
        <v>94708.432931555115</v>
      </c>
      <c r="G530" s="48">
        <v>31.17</v>
      </c>
    </row>
    <row r="531" spans="2:7" x14ac:dyDescent="0.25">
      <c r="B531" s="47">
        <v>39987</v>
      </c>
      <c r="C531" s="48">
        <v>70955.774520606588</v>
      </c>
      <c r="D531" s="48">
        <v>175285.04712569789</v>
      </c>
      <c r="E531" s="48">
        <v>128625.91862991147</v>
      </c>
      <c r="F531" s="48">
        <v>94831.027248965955</v>
      </c>
      <c r="G531" s="48">
        <v>30.58</v>
      </c>
    </row>
    <row r="532" spans="2:7" x14ac:dyDescent="0.25">
      <c r="B532" s="47">
        <v>39988</v>
      </c>
      <c r="C532" s="48">
        <v>71418.719133722829</v>
      </c>
      <c r="D532" s="48">
        <v>175179.20636648536</v>
      </c>
      <c r="E532" s="48">
        <v>130105.46683517564</v>
      </c>
      <c r="F532" s="48">
        <v>95667.720164274171</v>
      </c>
      <c r="G532" s="48">
        <v>29.05</v>
      </c>
    </row>
    <row r="533" spans="2:7" x14ac:dyDescent="0.25">
      <c r="B533" s="47">
        <v>39989</v>
      </c>
      <c r="C533" s="48">
        <v>72950.241381223794</v>
      </c>
      <c r="D533" s="48">
        <v>177173.5125114058</v>
      </c>
      <c r="E533" s="48">
        <v>132323.58097511431</v>
      </c>
      <c r="F533" s="48">
        <v>97607.607308920909</v>
      </c>
      <c r="G533" s="48">
        <v>26.36</v>
      </c>
    </row>
    <row r="534" spans="2:7" x14ac:dyDescent="0.25">
      <c r="B534" s="47">
        <v>39990</v>
      </c>
      <c r="C534" s="48">
        <v>72842.432361730971</v>
      </c>
      <c r="D534" s="48">
        <v>176521.83212587674</v>
      </c>
      <c r="E534" s="48">
        <v>132793.58397452641</v>
      </c>
      <c r="F534" s="48">
        <v>97478.330155944132</v>
      </c>
      <c r="G534" s="48">
        <v>25.93</v>
      </c>
    </row>
    <row r="535" spans="2:7" x14ac:dyDescent="0.25">
      <c r="B535" s="47">
        <v>39993</v>
      </c>
      <c r="C535" s="48">
        <v>73502.76260612451</v>
      </c>
      <c r="D535" s="48">
        <v>176928.86644730691</v>
      </c>
      <c r="E535" s="48">
        <v>133975.70247755016</v>
      </c>
      <c r="F535" s="48">
        <v>98446.573106863667</v>
      </c>
      <c r="G535" s="48">
        <v>25.35</v>
      </c>
    </row>
    <row r="536" spans="2:7" x14ac:dyDescent="0.25">
      <c r="B536" s="47">
        <v>39994</v>
      </c>
      <c r="C536" s="48">
        <v>72875.726323633178</v>
      </c>
      <c r="D536" s="48">
        <v>176116.18463640535</v>
      </c>
      <c r="E536" s="48">
        <v>133049.27056687014</v>
      </c>
      <c r="F536" s="48">
        <v>97661.841238437555</v>
      </c>
      <c r="G536" s="48">
        <v>26.35</v>
      </c>
    </row>
    <row r="537" spans="2:7" x14ac:dyDescent="0.25">
      <c r="B537" s="47">
        <v>39995</v>
      </c>
      <c r="C537" s="48">
        <v>73193.604388461274</v>
      </c>
      <c r="D537" s="48">
        <v>176545.87843106632</v>
      </c>
      <c r="E537" s="48">
        <v>133519.46298886399</v>
      </c>
      <c r="F537" s="48">
        <v>98056.056371475905</v>
      </c>
      <c r="G537" s="48">
        <v>26.22</v>
      </c>
    </row>
    <row r="538" spans="2:7" x14ac:dyDescent="0.25">
      <c r="B538" s="47">
        <v>39996</v>
      </c>
      <c r="C538" s="48">
        <v>71060.41268658491</v>
      </c>
      <c r="D538" s="48">
        <v>172884.97281539527</v>
      </c>
      <c r="E538" s="48">
        <v>130484.83997790639</v>
      </c>
      <c r="F538" s="48">
        <v>95497.054317122893</v>
      </c>
      <c r="G538" s="48">
        <v>27.95</v>
      </c>
    </row>
    <row r="539" spans="2:7" x14ac:dyDescent="0.25">
      <c r="B539" s="47">
        <v>40000</v>
      </c>
      <c r="C539" s="48">
        <v>71242.736763668363</v>
      </c>
      <c r="D539" s="48">
        <v>173111.59617585695</v>
      </c>
      <c r="E539" s="48">
        <v>130857.31771362867</v>
      </c>
      <c r="F539" s="48">
        <v>95523.218750116212</v>
      </c>
      <c r="G539" s="48">
        <v>29</v>
      </c>
    </row>
    <row r="540" spans="2:7" x14ac:dyDescent="0.25">
      <c r="B540" s="47">
        <v>40001</v>
      </c>
      <c r="C540" s="48">
        <v>69840.426796883054</v>
      </c>
      <c r="D540" s="48">
        <v>173108.33473878607</v>
      </c>
      <c r="E540" s="48">
        <v>128818.71473044404</v>
      </c>
      <c r="F540" s="48">
        <v>93796.380771291195</v>
      </c>
      <c r="G540" s="48">
        <v>30.85</v>
      </c>
    </row>
    <row r="541" spans="2:7" x14ac:dyDescent="0.25">
      <c r="B541" s="47">
        <v>40002</v>
      </c>
      <c r="C541" s="48">
        <v>69723.897930225372</v>
      </c>
      <c r="D541" s="48">
        <v>173309.3897322508</v>
      </c>
      <c r="E541" s="48">
        <v>128372.9937834001</v>
      </c>
      <c r="F541" s="48">
        <v>93698.635733713032</v>
      </c>
      <c r="G541" s="48">
        <v>31.3</v>
      </c>
    </row>
    <row r="542" spans="2:7" x14ac:dyDescent="0.25">
      <c r="B542" s="47">
        <v>40003</v>
      </c>
      <c r="C542" s="48">
        <v>69971.224504355967</v>
      </c>
      <c r="D542" s="48">
        <v>173306.0734437934</v>
      </c>
      <c r="E542" s="48">
        <v>128901.79328122961</v>
      </c>
      <c r="F542" s="48">
        <v>93881.424325094471</v>
      </c>
      <c r="G542" s="48">
        <v>29.78</v>
      </c>
    </row>
    <row r="543" spans="2:7" x14ac:dyDescent="0.25">
      <c r="B543" s="47">
        <v>40004</v>
      </c>
      <c r="C543" s="48">
        <v>69689.81125494455</v>
      </c>
      <c r="D543" s="48">
        <v>172834.05708825291</v>
      </c>
      <c r="E543" s="48">
        <v>128568.8337171193</v>
      </c>
      <c r="F543" s="48">
        <v>93679.657846427101</v>
      </c>
      <c r="G543" s="48">
        <v>29.02</v>
      </c>
    </row>
    <row r="544" spans="2:7" x14ac:dyDescent="0.25">
      <c r="B544" s="47">
        <v>40007</v>
      </c>
      <c r="C544" s="48">
        <v>71427.438980887688</v>
      </c>
      <c r="D544" s="48">
        <v>175282.32091917703</v>
      </c>
      <c r="E544" s="48">
        <v>131061.47359447836</v>
      </c>
      <c r="F544" s="48">
        <v>95724.251897700364</v>
      </c>
      <c r="G544" s="48">
        <v>26.31</v>
      </c>
    </row>
    <row r="545" spans="2:7" x14ac:dyDescent="0.25">
      <c r="B545" s="47">
        <v>40008</v>
      </c>
      <c r="C545" s="48">
        <v>71807.148689248439</v>
      </c>
      <c r="D545" s="48">
        <v>175586.89537765598</v>
      </c>
      <c r="E545" s="48">
        <v>131820.27223783373</v>
      </c>
      <c r="F545" s="48">
        <v>96251.173924881252</v>
      </c>
      <c r="G545" s="48">
        <v>25.02</v>
      </c>
    </row>
    <row r="546" spans="2:7" x14ac:dyDescent="0.25">
      <c r="B546" s="47">
        <v>40009</v>
      </c>
      <c r="C546" s="48">
        <v>73934.791397474415</v>
      </c>
      <c r="D546" s="48">
        <v>179202.72541771102</v>
      </c>
      <c r="E546" s="48">
        <v>134202.63382496513</v>
      </c>
      <c r="F546" s="48">
        <v>98768.825083486678</v>
      </c>
      <c r="G546" s="48">
        <v>25.89</v>
      </c>
    </row>
    <row r="547" spans="2:7" x14ac:dyDescent="0.25">
      <c r="B547" s="47">
        <v>40010</v>
      </c>
      <c r="C547" s="48">
        <v>74573.718380645121</v>
      </c>
      <c r="D547" s="48">
        <v>180201.67636248728</v>
      </c>
      <c r="E547" s="48">
        <v>134990.90376321311</v>
      </c>
      <c r="F547" s="48">
        <v>98683.026124901764</v>
      </c>
      <c r="G547" s="48">
        <v>25.42</v>
      </c>
    </row>
    <row r="548" spans="2:7" x14ac:dyDescent="0.25">
      <c r="B548" s="47">
        <v>40011</v>
      </c>
      <c r="C548" s="48">
        <v>74545.180699014658</v>
      </c>
      <c r="D548" s="48">
        <v>180143.07564754563</v>
      </c>
      <c r="E548" s="48">
        <v>134963.763251556</v>
      </c>
      <c r="F548" s="48">
        <v>99602.904107924376</v>
      </c>
      <c r="G548" s="48">
        <v>24.34</v>
      </c>
    </row>
    <row r="549" spans="2:7" x14ac:dyDescent="0.25">
      <c r="B549" s="47">
        <v>40014</v>
      </c>
      <c r="C549" s="48">
        <v>75397.347581035123</v>
      </c>
      <c r="D549" s="48">
        <v>181280.87073074916</v>
      </c>
      <c r="E549" s="48">
        <v>136185.40949925862</v>
      </c>
      <c r="F549" s="48">
        <v>100604.96513661761</v>
      </c>
      <c r="G549" s="48">
        <v>24.4</v>
      </c>
    </row>
    <row r="550" spans="2:7" x14ac:dyDescent="0.25">
      <c r="B550" s="47">
        <v>40015</v>
      </c>
      <c r="C550" s="48">
        <v>75670.833696660309</v>
      </c>
      <c r="D550" s="48">
        <v>181309.76121349863</v>
      </c>
      <c r="E550" s="48">
        <v>136906.91610899294</v>
      </c>
      <c r="F550" s="48">
        <v>101099.62084131846</v>
      </c>
      <c r="G550" s="48">
        <v>23.87</v>
      </c>
    </row>
    <row r="551" spans="2:7" x14ac:dyDescent="0.25">
      <c r="B551" s="47">
        <v>40016</v>
      </c>
      <c r="C551" s="48">
        <v>75630.405314350501</v>
      </c>
      <c r="D551" s="48">
        <v>180616.74160524536</v>
      </c>
      <c r="E551" s="48">
        <v>137504.38311237906</v>
      </c>
      <c r="F551" s="48">
        <v>101209.81524217463</v>
      </c>
      <c r="G551" s="48">
        <v>23.47</v>
      </c>
    </row>
    <row r="552" spans="2:7" x14ac:dyDescent="0.25">
      <c r="B552" s="47">
        <v>40017</v>
      </c>
      <c r="C552" s="48">
        <v>77391.814441652328</v>
      </c>
      <c r="D552" s="48">
        <v>183256.11586136676</v>
      </c>
      <c r="E552" s="48">
        <v>139746.2825276909</v>
      </c>
      <c r="F552" s="48">
        <v>103296.60664661633</v>
      </c>
      <c r="G552" s="48">
        <v>23.43</v>
      </c>
    </row>
    <row r="553" spans="2:7" x14ac:dyDescent="0.25">
      <c r="B553" s="47">
        <v>40018</v>
      </c>
      <c r="C553" s="48">
        <v>77627.250315103578</v>
      </c>
      <c r="D553" s="48">
        <v>183502.36161995039</v>
      </c>
      <c r="E553" s="48">
        <v>140143.74094961269</v>
      </c>
      <c r="F553" s="48">
        <v>103707.51514811641</v>
      </c>
      <c r="G553" s="48">
        <v>23.09</v>
      </c>
    </row>
    <row r="554" spans="2:7" x14ac:dyDescent="0.25">
      <c r="B554" s="47">
        <v>40021</v>
      </c>
      <c r="C554" s="48">
        <v>77858.722621661684</v>
      </c>
      <c r="D554" s="48">
        <v>184325.46701130425</v>
      </c>
      <c r="E554" s="48">
        <v>139942.84555321606</v>
      </c>
      <c r="F554" s="48">
        <v>103883.60954693053</v>
      </c>
      <c r="G554" s="48">
        <v>24.28</v>
      </c>
    </row>
    <row r="555" spans="2:7" x14ac:dyDescent="0.25">
      <c r="B555" s="47">
        <v>40022</v>
      </c>
      <c r="C555" s="48">
        <v>77655.787996734027</v>
      </c>
      <c r="D555" s="48">
        <v>184880.83011339518</v>
      </c>
      <c r="E555" s="48">
        <v>138834.67596986561</v>
      </c>
      <c r="F555" s="48">
        <v>103258.41943927811</v>
      </c>
      <c r="G555" s="48">
        <v>25.01</v>
      </c>
    </row>
    <row r="556" spans="2:7" x14ac:dyDescent="0.25">
      <c r="B556" s="47">
        <v>40023</v>
      </c>
      <c r="C556" s="48">
        <v>77301.445116489238</v>
      </c>
      <c r="D556" s="48">
        <v>184344.66365860868</v>
      </c>
      <c r="E556" s="48">
        <v>138268.72836973693</v>
      </c>
      <c r="F556" s="48">
        <v>102984.09637986371</v>
      </c>
      <c r="G556" s="48">
        <v>25.61</v>
      </c>
    </row>
    <row r="557" spans="2:7" x14ac:dyDescent="0.25">
      <c r="B557" s="47">
        <v>40024</v>
      </c>
      <c r="C557" s="48">
        <v>78220.992635692717</v>
      </c>
      <c r="D557" s="48">
        <v>185915.48886226545</v>
      </c>
      <c r="E557" s="48">
        <v>139564.43017664584</v>
      </c>
      <c r="F557" s="48">
        <v>104000.16273459638</v>
      </c>
      <c r="G557" s="48">
        <v>25.4</v>
      </c>
    </row>
    <row r="558" spans="2:7" x14ac:dyDescent="0.25">
      <c r="B558" s="47">
        <v>40025</v>
      </c>
      <c r="C558" s="48">
        <v>78278.860712332244</v>
      </c>
      <c r="D558" s="48">
        <v>186213.29950411708</v>
      </c>
      <c r="E558" s="48">
        <v>139343.98871703233</v>
      </c>
      <c r="F558" s="48">
        <v>104477.97141370694</v>
      </c>
      <c r="G558" s="48">
        <v>25.92</v>
      </c>
    </row>
    <row r="559" spans="2:7" x14ac:dyDescent="0.25">
      <c r="B559" s="47">
        <v>40028</v>
      </c>
      <c r="C559" s="48">
        <v>79479.821480947139</v>
      </c>
      <c r="D559" s="48">
        <v>188295.87289146721</v>
      </c>
      <c r="E559" s="48">
        <v>140926.10262885768</v>
      </c>
      <c r="F559" s="48">
        <v>106065.02062364954</v>
      </c>
      <c r="G559" s="48">
        <v>25.56</v>
      </c>
    </row>
    <row r="560" spans="2:7" x14ac:dyDescent="0.25">
      <c r="B560" s="47">
        <v>40029</v>
      </c>
      <c r="C560" s="48">
        <v>79719.22092129149</v>
      </c>
      <c r="D560" s="48">
        <v>188673.33556944114</v>
      </c>
      <c r="E560" s="48">
        <v>141296.36502526503</v>
      </c>
      <c r="F560" s="48">
        <v>106337.11034054523</v>
      </c>
      <c r="G560" s="48">
        <v>24.89</v>
      </c>
    </row>
    <row r="561" spans="2:7" x14ac:dyDescent="0.25">
      <c r="B561" s="47">
        <v>40030</v>
      </c>
      <c r="C561" s="48">
        <v>79486.955901354755</v>
      </c>
      <c r="D561" s="48">
        <v>188146.19343027665</v>
      </c>
      <c r="E561" s="48">
        <v>141247.6271220269</v>
      </c>
      <c r="F561" s="48">
        <v>106101.71150772707</v>
      </c>
      <c r="G561" s="48">
        <v>24.9</v>
      </c>
    </row>
    <row r="562" spans="2:7" x14ac:dyDescent="0.25">
      <c r="B562" s="47">
        <v>40031</v>
      </c>
      <c r="C562" s="48">
        <v>79039.865555810989</v>
      </c>
      <c r="D562" s="48">
        <v>187186.21564453008</v>
      </c>
      <c r="E562" s="48">
        <v>140614.91165525088</v>
      </c>
      <c r="F562" s="48">
        <v>105578.80876960883</v>
      </c>
      <c r="G562" s="48">
        <v>25.67</v>
      </c>
    </row>
    <row r="563" spans="2:7" x14ac:dyDescent="0.25">
      <c r="B563" s="47">
        <v>40032</v>
      </c>
      <c r="C563" s="48">
        <v>80102.101483166742</v>
      </c>
      <c r="D563" s="48">
        <v>188832.70859238057</v>
      </c>
      <c r="E563" s="48">
        <v>142300.58426842399</v>
      </c>
      <c r="F563" s="48">
        <v>106912.87689051921</v>
      </c>
      <c r="G563" s="48">
        <v>24.76</v>
      </c>
    </row>
    <row r="564" spans="2:7" x14ac:dyDescent="0.25">
      <c r="B564" s="47">
        <v>40035</v>
      </c>
      <c r="C564" s="48">
        <v>79834.164361191928</v>
      </c>
      <c r="D564" s="48">
        <v>188265.43816612312</v>
      </c>
      <c r="E564" s="48">
        <v>142085.85985135543</v>
      </c>
      <c r="F564" s="48">
        <v>106720.90993655976</v>
      </c>
      <c r="G564" s="48">
        <v>24.99</v>
      </c>
    </row>
    <row r="565" spans="2:7" x14ac:dyDescent="0.25">
      <c r="B565" s="47">
        <v>40036</v>
      </c>
      <c r="C565" s="48">
        <v>78823.45480344673</v>
      </c>
      <c r="D565" s="48">
        <v>186529.73904646872</v>
      </c>
      <c r="E565" s="48">
        <v>140800.07372719896</v>
      </c>
      <c r="F565" s="48">
        <v>105478.99458200832</v>
      </c>
      <c r="G565" s="48">
        <v>25.99</v>
      </c>
    </row>
    <row r="566" spans="2:7" x14ac:dyDescent="0.25">
      <c r="B566" s="47">
        <v>40037</v>
      </c>
      <c r="C566" s="48">
        <v>79731.904335349464</v>
      </c>
      <c r="D566" s="48">
        <v>188287.914863493</v>
      </c>
      <c r="E566" s="48">
        <v>141817.60153435552</v>
      </c>
      <c r="F566" s="48">
        <v>106505.09955736877</v>
      </c>
      <c r="G566" s="48">
        <v>25.45</v>
      </c>
    </row>
    <row r="567" spans="2:7" x14ac:dyDescent="0.25">
      <c r="B567" s="47">
        <v>40038</v>
      </c>
      <c r="C567" s="48">
        <v>80280.461993357065</v>
      </c>
      <c r="D567" s="48">
        <v>189094.92043039971</v>
      </c>
      <c r="E567" s="48">
        <v>142759.90324679515</v>
      </c>
      <c r="F567" s="48">
        <v>107289.23602669942</v>
      </c>
      <c r="G567" s="48">
        <v>24.71</v>
      </c>
    </row>
    <row r="568" spans="2:7" x14ac:dyDescent="0.25">
      <c r="B568" s="47">
        <v>40039</v>
      </c>
      <c r="C568" s="48">
        <v>79595.557634226207</v>
      </c>
      <c r="D568" s="48">
        <v>187948.52100477679</v>
      </c>
      <c r="E568" s="48">
        <v>141798.18718426352</v>
      </c>
      <c r="F568" s="48">
        <v>106502.11807045672</v>
      </c>
      <c r="G568" s="48">
        <v>24.27</v>
      </c>
    </row>
    <row r="569" spans="2:7" x14ac:dyDescent="0.25">
      <c r="B569" s="47">
        <v>40042</v>
      </c>
      <c r="C569" s="48">
        <v>77664.507843898886</v>
      </c>
      <c r="D569" s="48">
        <v>184993.91594255259</v>
      </c>
      <c r="E569" s="48">
        <v>138709.19843743736</v>
      </c>
      <c r="F569" s="48">
        <v>103983.33162273416</v>
      </c>
      <c r="G569" s="48">
        <v>27.89</v>
      </c>
    </row>
    <row r="570" spans="2:7" x14ac:dyDescent="0.25">
      <c r="B570" s="47">
        <v>40043</v>
      </c>
      <c r="C570" s="48">
        <v>78452.464942250837</v>
      </c>
      <c r="D570" s="48">
        <v>186285.32135401483</v>
      </c>
      <c r="E570" s="48">
        <v>139910.98389865868</v>
      </c>
      <c r="F570" s="48">
        <v>104757.65039964914</v>
      </c>
      <c r="G570" s="48">
        <v>26.18</v>
      </c>
    </row>
    <row r="571" spans="2:7" x14ac:dyDescent="0.25">
      <c r="B571" s="47">
        <v>40044</v>
      </c>
      <c r="C571" s="48">
        <v>78990.717326336322</v>
      </c>
      <c r="D571" s="48">
        <v>186879.90715548271</v>
      </c>
      <c r="E571" s="48">
        <v>141147.88320876053</v>
      </c>
      <c r="F571" s="48">
        <v>105657.86306093537</v>
      </c>
      <c r="G571" s="48">
        <v>26.26</v>
      </c>
    </row>
    <row r="572" spans="2:7" x14ac:dyDescent="0.25">
      <c r="B572" s="47">
        <v>40045</v>
      </c>
      <c r="C572" s="48">
        <v>79855.567622414776</v>
      </c>
      <c r="D572" s="48">
        <v>188086.7169325607</v>
      </c>
      <c r="E572" s="48">
        <v>142316.34685469864</v>
      </c>
      <c r="F572" s="48">
        <v>106663.33120587937</v>
      </c>
      <c r="G572" s="48">
        <v>25.09</v>
      </c>
    </row>
    <row r="573" spans="2:7" x14ac:dyDescent="0.25">
      <c r="B573" s="47">
        <v>40046</v>
      </c>
      <c r="C573" s="48">
        <v>81342.697920712817</v>
      </c>
      <c r="D573" s="48">
        <v>190672.17223713509</v>
      </c>
      <c r="E573" s="48">
        <v>143828.78453331254</v>
      </c>
      <c r="F573" s="48">
        <v>108512.7067182531</v>
      </c>
      <c r="G573" s="48">
        <v>25.01</v>
      </c>
    </row>
    <row r="574" spans="2:7" x14ac:dyDescent="0.25">
      <c r="B574" s="47">
        <v>40049</v>
      </c>
      <c r="C574" s="48">
        <v>81298.305971509879</v>
      </c>
      <c r="D574" s="48">
        <v>190598.61421836098</v>
      </c>
      <c r="E574" s="48">
        <v>143769.04002307847</v>
      </c>
      <c r="F574" s="48">
        <v>108498.92113608596</v>
      </c>
      <c r="G574" s="48">
        <v>25.14</v>
      </c>
    </row>
    <row r="575" spans="2:7" x14ac:dyDescent="0.25">
      <c r="B575" s="47">
        <v>40050</v>
      </c>
      <c r="C575" s="48">
        <v>81490.935322515448</v>
      </c>
      <c r="D575" s="48">
        <v>191293.3472402874</v>
      </c>
      <c r="E575" s="48">
        <v>143605.71128599608</v>
      </c>
      <c r="F575" s="48">
        <v>108623.320843112</v>
      </c>
      <c r="G575" s="48">
        <v>24.92</v>
      </c>
    </row>
    <row r="576" spans="2:7" x14ac:dyDescent="0.25">
      <c r="B576" s="47">
        <v>40051</v>
      </c>
      <c r="C576" s="48">
        <v>81500.447883058921</v>
      </c>
      <c r="D576" s="48">
        <v>191827.56172895597</v>
      </c>
      <c r="E576" s="48">
        <v>143127.06712858361</v>
      </c>
      <c r="F576" s="48">
        <v>108549.23730668657</v>
      </c>
      <c r="G576" s="48">
        <v>24.95</v>
      </c>
    </row>
    <row r="577" spans="2:7" x14ac:dyDescent="0.25">
      <c r="B577" s="47">
        <v>40052</v>
      </c>
      <c r="C577" s="48">
        <v>81727.163909345298</v>
      </c>
      <c r="D577" s="48">
        <v>192064.47570334686</v>
      </c>
      <c r="E577" s="48">
        <v>143665.50534462216</v>
      </c>
      <c r="F577" s="48">
        <v>108804.89112418504</v>
      </c>
      <c r="G577" s="48">
        <v>24.68</v>
      </c>
    </row>
    <row r="578" spans="2:7" x14ac:dyDescent="0.25">
      <c r="B578" s="47">
        <v>40053</v>
      </c>
      <c r="C578" s="48">
        <v>81564.657666727449</v>
      </c>
      <c r="D578" s="48">
        <v>191928.94074959989</v>
      </c>
      <c r="E578" s="48">
        <v>143273.42157389983</v>
      </c>
      <c r="F578" s="48">
        <v>108747.6223839442</v>
      </c>
      <c r="G578" s="48">
        <v>24.76</v>
      </c>
    </row>
    <row r="579" spans="2:7" x14ac:dyDescent="0.25">
      <c r="B579" s="47">
        <v>40056</v>
      </c>
      <c r="C579" s="48">
        <v>80905.912849091153</v>
      </c>
      <c r="D579" s="48">
        <v>190804.41297579856</v>
      </c>
      <c r="E579" s="48">
        <v>142385.00227024101</v>
      </c>
      <c r="F579" s="48">
        <v>107866.21253410757</v>
      </c>
      <c r="G579" s="48">
        <v>26.01</v>
      </c>
    </row>
    <row r="580" spans="2:7" x14ac:dyDescent="0.25">
      <c r="B580" s="47">
        <v>40057</v>
      </c>
      <c r="C580" s="48">
        <v>79115.966040158863</v>
      </c>
      <c r="D580" s="48">
        <v>187928.36320779615</v>
      </c>
      <c r="E580" s="48">
        <v>139731.28650537017</v>
      </c>
      <c r="F580" s="48">
        <v>105678.35210703232</v>
      </c>
      <c r="G580" s="48">
        <v>29.15</v>
      </c>
    </row>
    <row r="581" spans="2:7" x14ac:dyDescent="0.25">
      <c r="B581" s="47" t="s">
        <v>244</v>
      </c>
      <c r="C581" s="48">
        <v>53650391.996765673</v>
      </c>
      <c r="D581" s="48">
        <v>79656541.970413372</v>
      </c>
      <c r="E581" s="48">
        <v>68754198.125424117</v>
      </c>
      <c r="F581" s="48">
        <v>59667605.435799696</v>
      </c>
      <c r="G581" s="48">
        <v>17304.18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Charts</vt:lpstr>
      </vt:variant>
      <vt:variant>
        <vt:i4>3</vt:i4>
      </vt:variant>
    </vt:vector>
  </HeadingPairs>
  <TitlesOfParts>
    <vt:vector size="11" baseType="lpstr">
      <vt:lpstr>F_Data</vt:lpstr>
      <vt:lpstr>Exp Dates</vt:lpstr>
      <vt:lpstr>3 hybrid table</vt:lpstr>
      <vt:lpstr>Sheet1</vt:lpstr>
      <vt:lpstr>Master</vt:lpstr>
      <vt:lpstr>SPVQSTR</vt:lpstr>
      <vt:lpstr>SPVXLSP</vt:lpstr>
      <vt:lpstr>Sheet4</vt:lpstr>
      <vt:lpstr>3 hybrid chart</vt:lpstr>
      <vt:lpstr>scatter</vt:lpstr>
      <vt:lpstr>Crash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Vance</dc:creator>
  <cp:lastModifiedBy>Vance</cp:lastModifiedBy>
  <cp:lastPrinted>2015-05-14T17:06:51Z</cp:lastPrinted>
  <dcterms:created xsi:type="dcterms:W3CDTF">2011-09-26T23:06:14Z</dcterms:created>
  <dcterms:modified xsi:type="dcterms:W3CDTF">2015-07-07T05:00:46Z</dcterms:modified>
</cp:coreProperties>
</file>